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Q:\My Drive\Baker Lab\Melanie Odenkirk\Data Analyses_2019 to 2020\GDM and PRE\NBC_2020_PRE_GDM_Submission_Final versions\"/>
    </mc:Choice>
  </mc:AlternateContent>
  <bookViews>
    <workbookView xWindow="0" yWindow="0" windowWidth="28800" windowHeight="12000" firstSheet="2" activeTab="6"/>
  </bookViews>
  <sheets>
    <sheet name="Table S1- Clinical Information" sheetId="19" r:id="rId1"/>
    <sheet name="Table S2 - Elution gradient" sheetId="21" r:id="rId2"/>
    <sheet name="Table S3- Filtered Proteins" sheetId="14" r:id="rId3"/>
    <sheet name="Table S4- More Sig Protein" sheetId="17" r:id="rId4"/>
    <sheet name="Table S5- Lipidomics" sheetId="4" r:id="rId5"/>
    <sheet name="Table S6- GDM vs. PRE test" sheetId="18" r:id="rId6"/>
    <sheet name="Table S7 - Protein Enirchment" sheetId="22" r:id="rId7"/>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 i="18" l="1"/>
  <c r="J181" i="18" l="1"/>
  <c r="J126" i="18"/>
  <c r="J132" i="18"/>
  <c r="J143" i="18"/>
  <c r="J144" i="18"/>
  <c r="J148" i="18"/>
  <c r="J156" i="18"/>
  <c r="J173" i="18"/>
  <c r="J208" i="18"/>
  <c r="J221" i="18"/>
  <c r="J223" i="18"/>
  <c r="J224" i="18"/>
  <c r="J227" i="18"/>
  <c r="J236" i="18"/>
  <c r="J237" i="18"/>
  <c r="J239" i="18"/>
  <c r="J244" i="18"/>
  <c r="J246" i="18"/>
  <c r="J251" i="18"/>
  <c r="J253" i="18"/>
  <c r="J255" i="18"/>
  <c r="J258" i="18"/>
  <c r="J259" i="18"/>
  <c r="J261" i="18"/>
  <c r="J262" i="18"/>
  <c r="J264" i="18"/>
  <c r="J266" i="18"/>
  <c r="J270" i="18"/>
  <c r="J271" i="18"/>
  <c r="J277" i="18"/>
  <c r="J279" i="18"/>
  <c r="J127" i="18"/>
  <c r="J129" i="18"/>
  <c r="J135" i="18"/>
  <c r="J137" i="18"/>
  <c r="J138" i="18"/>
  <c r="J142" i="18"/>
  <c r="J146" i="18"/>
  <c r="J153" i="18"/>
  <c r="J155" i="18"/>
  <c r="J154" i="18"/>
  <c r="J159" i="18"/>
  <c r="J160" i="18"/>
  <c r="J161" i="18"/>
  <c r="J165" i="18"/>
  <c r="J168" i="18"/>
  <c r="J167" i="18"/>
  <c r="J169" i="18"/>
  <c r="J170" i="18"/>
  <c r="J174" i="18"/>
  <c r="J176" i="18"/>
  <c r="J177" i="18"/>
  <c r="J178" i="18"/>
  <c r="J180" i="18"/>
  <c r="J183" i="18"/>
  <c r="J185" i="18"/>
  <c r="J188" i="18"/>
  <c r="J186" i="18"/>
  <c r="J187" i="18"/>
  <c r="J189" i="18"/>
  <c r="J190" i="18"/>
  <c r="J191" i="18"/>
  <c r="J192" i="18"/>
  <c r="J193" i="18"/>
  <c r="J194" i="18"/>
  <c r="J195" i="18"/>
  <c r="J196" i="18"/>
  <c r="J198" i="18"/>
  <c r="J197" i="18"/>
  <c r="J200" i="18"/>
  <c r="J201" i="18"/>
  <c r="J202" i="18"/>
  <c r="J203" i="18"/>
  <c r="J204" i="18"/>
  <c r="J205" i="18"/>
  <c r="J206" i="18"/>
  <c r="J207" i="18"/>
  <c r="J209" i="18"/>
  <c r="J210" i="18"/>
  <c r="J212" i="18"/>
  <c r="J213" i="18"/>
  <c r="J216" i="18"/>
  <c r="J217" i="18"/>
  <c r="J218" i="18"/>
  <c r="J219" i="18"/>
  <c r="J220" i="18"/>
  <c r="J222" i="18"/>
  <c r="J225" i="18"/>
  <c r="J226" i="18"/>
  <c r="J228" i="18"/>
  <c r="J229" i="18"/>
  <c r="J230" i="18"/>
  <c r="J231" i="18"/>
  <c r="J233" i="18"/>
  <c r="J234" i="18"/>
  <c r="J254" i="18"/>
  <c r="J260" i="18"/>
  <c r="J30" i="18"/>
  <c r="J31" i="18"/>
  <c r="J33" i="18"/>
  <c r="J34" i="18"/>
  <c r="J35" i="18"/>
  <c r="J36" i="18"/>
  <c r="J37" i="18"/>
  <c r="J39" i="18"/>
  <c r="J42" i="18"/>
  <c r="J44" i="18"/>
  <c r="J55" i="18"/>
  <c r="J11" i="18"/>
  <c r="J13" i="18"/>
  <c r="J14" i="18"/>
  <c r="J15" i="18"/>
  <c r="J18" i="18"/>
  <c r="J20" i="18"/>
  <c r="J21" i="18"/>
  <c r="J147" i="18"/>
  <c r="J149" i="18"/>
  <c r="J152" i="18"/>
  <c r="J163" i="18"/>
  <c r="J96" i="18"/>
  <c r="J247" i="18"/>
  <c r="J336" i="18"/>
  <c r="J332" i="18"/>
  <c r="J301" i="18"/>
  <c r="J117" i="18"/>
  <c r="J115" i="18"/>
  <c r="J92" i="18"/>
  <c r="J94" i="18"/>
  <c r="J113" i="18"/>
  <c r="J345" i="18"/>
  <c r="J322" i="18"/>
  <c r="J83" i="18"/>
  <c r="J77" i="18"/>
  <c r="J85" i="18"/>
  <c r="J215" i="18"/>
  <c r="J89" i="18"/>
  <c r="J288" i="18"/>
  <c r="J114" i="18"/>
  <c r="J80" i="18"/>
  <c r="J125" i="18"/>
  <c r="J4" i="18"/>
  <c r="J101" i="18"/>
  <c r="J84" i="18"/>
  <c r="J211" i="18"/>
  <c r="J298" i="18"/>
  <c r="J112" i="18"/>
  <c r="J318" i="18"/>
  <c r="J109" i="18"/>
  <c r="J3" i="18"/>
  <c r="J99" i="18"/>
  <c r="J314" i="18"/>
  <c r="J87" i="18"/>
  <c r="J118" i="18"/>
  <c r="J308" i="18"/>
  <c r="J111" i="18"/>
  <c r="J199" i="18"/>
  <c r="J76" i="18"/>
  <c r="J106" i="18"/>
  <c r="J315" i="18"/>
  <c r="J276" i="18"/>
  <c r="J64" i="18"/>
  <c r="J73" i="18"/>
  <c r="J41" i="18"/>
  <c r="J53" i="18"/>
  <c r="J68" i="18"/>
  <c r="J268" i="18"/>
  <c r="J90" i="18"/>
  <c r="J58" i="18"/>
  <c r="J57" i="18"/>
  <c r="J248" i="18"/>
  <c r="J273" i="18"/>
  <c r="J297" i="18"/>
  <c r="J81" i="18"/>
  <c r="J235" i="18"/>
  <c r="J250" i="18"/>
  <c r="J272" i="18"/>
  <c r="J232" i="18"/>
  <c r="J10" i="18"/>
  <c r="J54" i="18"/>
  <c r="J312" i="18"/>
  <c r="J265" i="18"/>
  <c r="J100" i="18"/>
  <c r="J32" i="18"/>
  <c r="J171" i="18"/>
  <c r="J284" i="18"/>
  <c r="J79" i="18"/>
  <c r="J243" i="18"/>
  <c r="J110" i="18"/>
  <c r="J245" i="18"/>
  <c r="J291" i="18"/>
  <c r="J45" i="18"/>
  <c r="J38" i="18"/>
  <c r="J27" i="18"/>
  <c r="J283" i="18"/>
  <c r="J116" i="18"/>
  <c r="J82" i="18"/>
  <c r="J344" i="18"/>
  <c r="J40" i="18"/>
  <c r="J51" i="18"/>
  <c r="J317" i="18"/>
  <c r="J313" i="18"/>
  <c r="J48" i="18"/>
  <c r="J62" i="18"/>
  <c r="J2" i="18"/>
  <c r="J19" i="18"/>
  <c r="J287" i="18"/>
  <c r="J319" i="18"/>
  <c r="J346" i="18"/>
  <c r="J256" i="18"/>
  <c r="J9" i="18"/>
  <c r="J141" i="18"/>
  <c r="J52" i="18"/>
  <c r="J43" i="18"/>
  <c r="J252" i="18"/>
  <c r="J88" i="18"/>
  <c r="J49" i="18"/>
  <c r="J108" i="18"/>
  <c r="J12" i="18"/>
  <c r="J296" i="18"/>
  <c r="J8" i="18"/>
  <c r="J67" i="18"/>
  <c r="J46" i="18"/>
  <c r="J290" i="18"/>
  <c r="J343" i="18"/>
  <c r="J300" i="18"/>
  <c r="J78" i="18"/>
  <c r="J91" i="18"/>
  <c r="J50" i="18"/>
  <c r="J282" i="18"/>
  <c r="J328" i="18"/>
  <c r="J289" i="18"/>
  <c r="J105" i="18"/>
  <c r="J294" i="18"/>
  <c r="J306" i="18"/>
  <c r="J47" i="18"/>
  <c r="J309" i="18"/>
  <c r="J59" i="18"/>
  <c r="J136" i="18"/>
  <c r="J263" i="18"/>
  <c r="J331" i="18"/>
  <c r="J326" i="18"/>
  <c r="J86" i="18"/>
  <c r="J22" i="18"/>
  <c r="J172" i="18"/>
  <c r="J7" i="18"/>
  <c r="J305" i="18"/>
  <c r="J320" i="18"/>
  <c r="J26" i="18"/>
  <c r="J316" i="18"/>
  <c r="J134" i="18"/>
  <c r="J321" i="18"/>
  <c r="J241" i="18"/>
  <c r="J65" i="18"/>
  <c r="J97" i="18"/>
  <c r="J17" i="18"/>
  <c r="J93" i="18"/>
  <c r="J157" i="18"/>
  <c r="J299" i="18"/>
  <c r="J16" i="18"/>
  <c r="J25" i="18"/>
  <c r="J29" i="18"/>
  <c r="J151" i="18"/>
  <c r="J133" i="18"/>
  <c r="J150" i="18"/>
  <c r="J28" i="18"/>
  <c r="J24" i="18"/>
  <c r="J267" i="18"/>
  <c r="J103" i="18"/>
  <c r="J120" i="18"/>
  <c r="J5" i="18"/>
  <c r="J56" i="18"/>
  <c r="J335" i="18"/>
  <c r="J158" i="18"/>
  <c r="J95" i="18"/>
  <c r="J166" i="18"/>
  <c r="J131" i="18"/>
  <c r="J23" i="18"/>
  <c r="J60" i="18"/>
  <c r="J302" i="18"/>
  <c r="J124" i="18"/>
  <c r="J140" i="18"/>
  <c r="J334" i="18"/>
  <c r="J6" i="18"/>
  <c r="J145" i="18"/>
  <c r="J325" i="18"/>
  <c r="J337" i="18"/>
  <c r="J182" i="18"/>
  <c r="J214" i="18"/>
  <c r="J119" i="18"/>
  <c r="J249" i="18"/>
  <c r="J61" i="18"/>
  <c r="J75" i="18"/>
  <c r="J139" i="18"/>
  <c r="J238" i="18"/>
  <c r="J333" i="18"/>
  <c r="J128" i="18"/>
  <c r="J175" i="18"/>
  <c r="J107" i="18"/>
  <c r="J240" i="18"/>
  <c r="J121" i="18"/>
  <c r="J69" i="18"/>
  <c r="J242" i="18"/>
  <c r="J184" i="18"/>
  <c r="J130" i="18"/>
  <c r="J63" i="18"/>
  <c r="J98" i="18"/>
  <c r="J70" i="18"/>
  <c r="J329" i="18"/>
  <c r="J72" i="18"/>
  <c r="J275" i="18"/>
  <c r="J71" i="18"/>
  <c r="J66" i="18"/>
  <c r="J323" i="18"/>
  <c r="J164" i="18"/>
  <c r="J286" i="18"/>
  <c r="J339" i="18"/>
  <c r="J274" i="18"/>
  <c r="J310" i="18"/>
  <c r="J285" i="18"/>
  <c r="J257" i="18"/>
  <c r="J278" i="18"/>
  <c r="J347" i="18"/>
  <c r="J324" i="18"/>
  <c r="J341" i="18"/>
  <c r="J269" i="18"/>
  <c r="J281" i="18"/>
  <c r="J311" i="18"/>
  <c r="J292" i="18"/>
  <c r="J338" i="18"/>
  <c r="J340" i="18"/>
  <c r="J295" i="18"/>
  <c r="J162" i="18"/>
  <c r="J102" i="18"/>
  <c r="J74" i="18"/>
  <c r="J304" i="18"/>
  <c r="J303" i="18"/>
  <c r="J123" i="18"/>
  <c r="J293" i="18"/>
  <c r="J122" i="18"/>
  <c r="J104" i="18"/>
  <c r="J342" i="18"/>
  <c r="J330" i="18"/>
  <c r="J280" i="18"/>
  <c r="J327" i="18"/>
  <c r="J307" i="18"/>
  <c r="J179" i="18"/>
  <c r="I181" i="18"/>
  <c r="I126" i="18"/>
  <c r="I132" i="18"/>
  <c r="I143" i="18"/>
  <c r="I144" i="18"/>
  <c r="I148" i="18"/>
  <c r="I156" i="18"/>
  <c r="I173" i="18"/>
  <c r="I208" i="18"/>
  <c r="I221" i="18"/>
  <c r="I223" i="18"/>
  <c r="I224" i="18"/>
  <c r="I227" i="18"/>
  <c r="I236" i="18"/>
  <c r="I237" i="18"/>
  <c r="I239" i="18"/>
  <c r="I244" i="18"/>
  <c r="I246" i="18"/>
  <c r="I251" i="18"/>
  <c r="I253" i="18"/>
  <c r="I255" i="18"/>
  <c r="I258" i="18"/>
  <c r="I259" i="18"/>
  <c r="I261" i="18"/>
  <c r="I262" i="18"/>
  <c r="I264" i="18"/>
  <c r="I266" i="18"/>
  <c r="I270" i="18"/>
  <c r="I271" i="18"/>
  <c r="I277" i="18"/>
  <c r="I279" i="18"/>
  <c r="I127" i="18"/>
  <c r="I129" i="18"/>
  <c r="I135" i="18"/>
  <c r="I137" i="18"/>
  <c r="I138" i="18"/>
  <c r="I142" i="18"/>
  <c r="I146" i="18"/>
  <c r="I153" i="18"/>
  <c r="I155" i="18"/>
  <c r="I154" i="18"/>
  <c r="I159" i="18"/>
  <c r="I160" i="18"/>
  <c r="I161" i="18"/>
  <c r="I165" i="18"/>
  <c r="I168" i="18"/>
  <c r="I167" i="18"/>
  <c r="I169" i="18"/>
  <c r="I170" i="18"/>
  <c r="I174" i="18"/>
  <c r="I176" i="18"/>
  <c r="I177" i="18"/>
  <c r="I178" i="18"/>
  <c r="I180" i="18"/>
  <c r="I183" i="18"/>
  <c r="I185" i="18"/>
  <c r="I188" i="18"/>
  <c r="I186" i="18"/>
  <c r="I187" i="18"/>
  <c r="I189" i="18"/>
  <c r="I190" i="18"/>
  <c r="I191" i="18"/>
  <c r="I192" i="18"/>
  <c r="I193" i="18"/>
  <c r="I194" i="18"/>
  <c r="I195" i="18"/>
  <c r="I196" i="18"/>
  <c r="I198" i="18"/>
  <c r="I197" i="18"/>
  <c r="I200" i="18"/>
  <c r="I201" i="18"/>
  <c r="I202" i="18"/>
  <c r="I203" i="18"/>
  <c r="I204" i="18"/>
  <c r="I205" i="18"/>
  <c r="I206" i="18"/>
  <c r="I207" i="18"/>
  <c r="I209" i="18"/>
  <c r="I210" i="18"/>
  <c r="I212" i="18"/>
  <c r="I213" i="18"/>
  <c r="I216" i="18"/>
  <c r="I217" i="18"/>
  <c r="I218" i="18"/>
  <c r="I219" i="18"/>
  <c r="I220" i="18"/>
  <c r="I222" i="18"/>
  <c r="I225" i="18"/>
  <c r="I226" i="18"/>
  <c r="I228" i="18"/>
  <c r="I229" i="18"/>
  <c r="I230" i="18"/>
  <c r="I231" i="18"/>
  <c r="I233" i="18"/>
  <c r="I234" i="18"/>
  <c r="I254" i="18"/>
  <c r="I260" i="18"/>
  <c r="I30" i="18"/>
  <c r="I31" i="18"/>
  <c r="I33" i="18"/>
  <c r="I34" i="18"/>
  <c r="I35" i="18"/>
  <c r="I36" i="18"/>
  <c r="I37" i="18"/>
  <c r="I39" i="18"/>
  <c r="I42" i="18"/>
  <c r="I44" i="18"/>
  <c r="I55" i="18"/>
  <c r="I11" i="18"/>
  <c r="I13" i="18"/>
  <c r="I14" i="18"/>
  <c r="I15" i="18"/>
  <c r="I18" i="18"/>
  <c r="I20" i="18"/>
  <c r="I21" i="18"/>
  <c r="I147" i="18"/>
  <c r="I149" i="18"/>
  <c r="I152" i="18"/>
  <c r="I163" i="18"/>
  <c r="I96" i="18"/>
  <c r="I247" i="18"/>
  <c r="I336" i="18"/>
  <c r="I332" i="18"/>
  <c r="I301" i="18"/>
  <c r="I117" i="18"/>
  <c r="I115" i="18"/>
  <c r="I92" i="18"/>
  <c r="I94" i="18"/>
  <c r="I113" i="18"/>
  <c r="I345" i="18"/>
  <c r="I322" i="18"/>
  <c r="I83" i="18"/>
  <c r="I77" i="18"/>
  <c r="I85" i="18"/>
  <c r="I215" i="18"/>
  <c r="I89" i="18"/>
  <c r="I288" i="18"/>
  <c r="I114" i="18"/>
  <c r="I80" i="18"/>
  <c r="I125" i="18"/>
  <c r="I4" i="18"/>
  <c r="I101" i="18"/>
  <c r="I84" i="18"/>
  <c r="I211" i="18"/>
  <c r="I298" i="18"/>
  <c r="I112" i="18"/>
  <c r="I318" i="18"/>
  <c r="I109" i="18"/>
  <c r="I3" i="18"/>
  <c r="I99" i="18"/>
  <c r="I314" i="18"/>
  <c r="I87" i="18"/>
  <c r="I118" i="18"/>
  <c r="I308" i="18"/>
  <c r="I111" i="18"/>
  <c r="I199" i="18"/>
  <c r="I76" i="18"/>
  <c r="I106" i="18"/>
  <c r="I315" i="18"/>
  <c r="I276" i="18"/>
  <c r="I64" i="18"/>
  <c r="I73" i="18"/>
  <c r="I41" i="18"/>
  <c r="I53" i="18"/>
  <c r="I68" i="18"/>
  <c r="I268" i="18"/>
  <c r="I90" i="18"/>
  <c r="I58" i="18"/>
  <c r="I57" i="18"/>
  <c r="I248" i="18"/>
  <c r="I273" i="18"/>
  <c r="I297" i="18"/>
  <c r="I81" i="18"/>
  <c r="I235" i="18"/>
  <c r="I250" i="18"/>
  <c r="I272" i="18"/>
  <c r="I232" i="18"/>
  <c r="I10" i="18"/>
  <c r="I54" i="18"/>
  <c r="I312" i="18"/>
  <c r="I265" i="18"/>
  <c r="I100" i="18"/>
  <c r="I32" i="18"/>
  <c r="I171" i="18"/>
  <c r="I284" i="18"/>
  <c r="I79" i="18"/>
  <c r="I243" i="18"/>
  <c r="I110" i="18"/>
  <c r="I245" i="18"/>
  <c r="I291" i="18"/>
  <c r="I45" i="18"/>
  <c r="I38" i="18"/>
  <c r="I27" i="18"/>
  <c r="I283" i="18"/>
  <c r="I116" i="18"/>
  <c r="I82" i="18"/>
  <c r="I344" i="18"/>
  <c r="I40" i="18"/>
  <c r="I51" i="18"/>
  <c r="I317" i="18"/>
  <c r="I313" i="18"/>
  <c r="I48" i="18"/>
  <c r="I62" i="18"/>
  <c r="I19" i="18"/>
  <c r="I287" i="18"/>
  <c r="I319" i="18"/>
  <c r="I346" i="18"/>
  <c r="I256" i="18"/>
  <c r="I9" i="18"/>
  <c r="I141" i="18"/>
  <c r="I52" i="18"/>
  <c r="I43" i="18"/>
  <c r="I252" i="18"/>
  <c r="I88" i="18"/>
  <c r="I49" i="18"/>
  <c r="I108" i="18"/>
  <c r="I12" i="18"/>
  <c r="I296" i="18"/>
  <c r="I8" i="18"/>
  <c r="I67" i="18"/>
  <c r="I46" i="18"/>
  <c r="I290" i="18"/>
  <c r="I343" i="18"/>
  <c r="I300" i="18"/>
  <c r="I78" i="18"/>
  <c r="I91" i="18"/>
  <c r="I50" i="18"/>
  <c r="I282" i="18"/>
  <c r="I328" i="18"/>
  <c r="I289" i="18"/>
  <c r="I105" i="18"/>
  <c r="I294" i="18"/>
  <c r="I306" i="18"/>
  <c r="I47" i="18"/>
  <c r="I309" i="18"/>
  <c r="I59" i="18"/>
  <c r="I136" i="18"/>
  <c r="I263" i="18"/>
  <c r="I331" i="18"/>
  <c r="I326" i="18"/>
  <c r="I86" i="18"/>
  <c r="I22" i="18"/>
  <c r="I172" i="18"/>
  <c r="I7" i="18"/>
  <c r="I305" i="18"/>
  <c r="I320" i="18"/>
  <c r="I26" i="18"/>
  <c r="I316" i="18"/>
  <c r="I134" i="18"/>
  <c r="I321" i="18"/>
  <c r="I241" i="18"/>
  <c r="I65" i="18"/>
  <c r="I97" i="18"/>
  <c r="I17" i="18"/>
  <c r="I93" i="18"/>
  <c r="I157" i="18"/>
  <c r="I299" i="18"/>
  <c r="I16" i="18"/>
  <c r="I25" i="18"/>
  <c r="I29" i="18"/>
  <c r="I151" i="18"/>
  <c r="I133" i="18"/>
  <c r="I150" i="18"/>
  <c r="I28" i="18"/>
  <c r="I24" i="18"/>
  <c r="I267" i="18"/>
  <c r="I103" i="18"/>
  <c r="I120" i="18"/>
  <c r="I5" i="18"/>
  <c r="I56" i="18"/>
  <c r="I335" i="18"/>
  <c r="I158" i="18"/>
  <c r="I95" i="18"/>
  <c r="I166" i="18"/>
  <c r="I131" i="18"/>
  <c r="I23" i="18"/>
  <c r="I60" i="18"/>
  <c r="I302" i="18"/>
  <c r="I124" i="18"/>
  <c r="I140" i="18"/>
  <c r="I334" i="18"/>
  <c r="I6" i="18"/>
  <c r="I145" i="18"/>
  <c r="I325" i="18"/>
  <c r="I337" i="18"/>
  <c r="I182" i="18"/>
  <c r="I214" i="18"/>
  <c r="I119" i="18"/>
  <c r="I249" i="18"/>
  <c r="I61" i="18"/>
  <c r="I75" i="18"/>
  <c r="I139" i="18"/>
  <c r="I238" i="18"/>
  <c r="I333" i="18"/>
  <c r="I128" i="18"/>
  <c r="I175" i="18"/>
  <c r="I107" i="18"/>
  <c r="I240" i="18"/>
  <c r="I121" i="18"/>
  <c r="I69" i="18"/>
  <c r="I242" i="18"/>
  <c r="I184" i="18"/>
  <c r="I130" i="18"/>
  <c r="I63" i="18"/>
  <c r="I98" i="18"/>
  <c r="I70" i="18"/>
  <c r="I329" i="18"/>
  <c r="I72" i="18"/>
  <c r="I275" i="18"/>
  <c r="I71" i="18"/>
  <c r="I66" i="18"/>
  <c r="I323" i="18"/>
  <c r="I164" i="18"/>
  <c r="I286" i="18"/>
  <c r="I339" i="18"/>
  <c r="I274" i="18"/>
  <c r="I310" i="18"/>
  <c r="I285" i="18"/>
  <c r="I257" i="18"/>
  <c r="I278" i="18"/>
  <c r="I347" i="18"/>
  <c r="I324" i="18"/>
  <c r="I341" i="18"/>
  <c r="I269" i="18"/>
  <c r="I281" i="18"/>
  <c r="I311" i="18"/>
  <c r="I292" i="18"/>
  <c r="I338" i="18"/>
  <c r="I340" i="18"/>
  <c r="I295" i="18"/>
  <c r="I162" i="18"/>
  <c r="I102" i="18"/>
  <c r="I74" i="18"/>
  <c r="I304" i="18"/>
  <c r="I303" i="18"/>
  <c r="I123" i="18"/>
  <c r="I293" i="18"/>
  <c r="I122" i="18"/>
  <c r="I104" i="18"/>
  <c r="I342" i="18"/>
  <c r="I330" i="18"/>
  <c r="I280" i="18"/>
  <c r="I327" i="18"/>
  <c r="I307" i="18"/>
  <c r="I179" i="18"/>
  <c r="H300" i="18"/>
  <c r="H165" i="18"/>
  <c r="H192" i="18"/>
  <c r="H178" i="18"/>
  <c r="H189" i="18"/>
  <c r="H196" i="18"/>
  <c r="H205" i="18"/>
  <c r="H194" i="18"/>
  <c r="H30" i="18"/>
  <c r="H220" i="18"/>
  <c r="H190" i="18"/>
  <c r="H210" i="18"/>
  <c r="H253" i="18"/>
  <c r="H255" i="18"/>
  <c r="H279" i="18"/>
  <c r="H202" i="18"/>
  <c r="H226" i="18"/>
  <c r="H191" i="18"/>
  <c r="H21" i="18"/>
  <c r="H209" i="18"/>
  <c r="H18" i="18"/>
  <c r="H188" i="18"/>
  <c r="H216" i="18"/>
  <c r="H200" i="18"/>
  <c r="H14" i="18"/>
  <c r="H15" i="18"/>
  <c r="H13" i="18"/>
  <c r="H137" i="18"/>
  <c r="H160" i="18"/>
  <c r="H135" i="18"/>
  <c r="H173" i="18"/>
  <c r="H223" i="18"/>
  <c r="H154" i="18"/>
  <c r="H146" i="18"/>
  <c r="H132" i="18"/>
  <c r="H159" i="18"/>
  <c r="H20" i="18"/>
  <c r="H156" i="18"/>
  <c r="H148" i="18"/>
  <c r="H143" i="18"/>
  <c r="H144" i="18"/>
  <c r="H170" i="18"/>
  <c r="H204" i="18"/>
  <c r="H177" i="18"/>
  <c r="H152" i="18"/>
  <c r="H161" i="18"/>
  <c r="H181" i="18"/>
  <c r="H179" i="18"/>
  <c r="H34" i="18"/>
  <c r="H138" i="18"/>
  <c r="H218" i="18"/>
  <c r="H149" i="18"/>
  <c r="H207" i="18"/>
  <c r="H208" i="18"/>
  <c r="H198" i="18"/>
  <c r="H230" i="18"/>
  <c r="H31" i="18"/>
  <c r="H35" i="18"/>
  <c r="H129" i="18"/>
  <c r="H127" i="18"/>
  <c r="H163" i="18"/>
  <c r="H169" i="18"/>
  <c r="H228" i="18"/>
  <c r="H254" i="18"/>
  <c r="H231" i="18"/>
  <c r="H42" i="18"/>
  <c r="H147" i="18"/>
  <c r="H219" i="18"/>
  <c r="H33" i="18"/>
  <c r="H217" i="18"/>
  <c r="H11" i="18"/>
  <c r="H153" i="18"/>
  <c r="H36" i="18"/>
  <c r="H233" i="18"/>
  <c r="H39" i="18"/>
  <c r="H237" i="18"/>
  <c r="H227" i="18"/>
  <c r="H236" i="18"/>
  <c r="H266" i="18"/>
  <c r="H195" i="18"/>
  <c r="H126" i="18"/>
  <c r="H206" i="18"/>
  <c r="H37" i="18"/>
  <c r="H251" i="18"/>
  <c r="H261" i="18"/>
  <c r="H260" i="18"/>
  <c r="H180" i="18"/>
  <c r="H221" i="18"/>
  <c r="H264" i="18"/>
  <c r="H201" i="18"/>
  <c r="H262" i="18"/>
  <c r="H213" i="18"/>
  <c r="H224" i="18"/>
  <c r="H212" i="18"/>
  <c r="H225" i="18"/>
  <c r="H239" i="18"/>
  <c r="H234" i="18"/>
  <c r="H44" i="18"/>
  <c r="H55" i="18"/>
  <c r="H270" i="18"/>
  <c r="H271" i="18"/>
  <c r="H142" i="18"/>
  <c r="H174" i="18"/>
  <c r="H155" i="18"/>
  <c r="H176" i="18"/>
  <c r="H277" i="18"/>
  <c r="H259" i="18"/>
  <c r="H258" i="18"/>
  <c r="H185" i="18"/>
  <c r="H183" i="18"/>
  <c r="H186" i="18"/>
  <c r="H187" i="18"/>
  <c r="H203" i="18"/>
  <c r="H193" i="18"/>
  <c r="H167" i="18"/>
  <c r="H244" i="18"/>
  <c r="H246" i="18"/>
  <c r="H222" i="18"/>
  <c r="H229" i="18"/>
  <c r="H197" i="18"/>
  <c r="H168" i="18"/>
  <c r="G165" i="18"/>
  <c r="G192" i="18"/>
  <c r="G178" i="18"/>
  <c r="G189" i="18"/>
  <c r="G196" i="18"/>
  <c r="G205" i="18"/>
  <c r="G194" i="18"/>
  <c r="G30" i="18"/>
  <c r="G220" i="18"/>
  <c r="G190" i="18"/>
  <c r="G210" i="18"/>
  <c r="G253" i="18"/>
  <c r="G255" i="18"/>
  <c r="G279" i="18"/>
  <c r="G202" i="18"/>
  <c r="G226" i="18"/>
  <c r="G191" i="18"/>
  <c r="G21" i="18"/>
  <c r="G209" i="18"/>
  <c r="G18" i="18"/>
  <c r="G188" i="18"/>
  <c r="G216" i="18"/>
  <c r="G200" i="18"/>
  <c r="G14" i="18"/>
  <c r="G15" i="18"/>
  <c r="G13" i="18"/>
  <c r="G137" i="18"/>
  <c r="G160" i="18"/>
  <c r="G135" i="18"/>
  <c r="G173" i="18"/>
  <c r="G223" i="18"/>
  <c r="G154" i="18"/>
  <c r="G146" i="18"/>
  <c r="G132" i="18"/>
  <c r="G159" i="18"/>
  <c r="G20" i="18"/>
  <c r="G156" i="18"/>
  <c r="G148" i="18"/>
  <c r="G143" i="18"/>
  <c r="G144" i="18"/>
  <c r="G170" i="18"/>
  <c r="G204" i="18"/>
  <c r="G177" i="18"/>
  <c r="G152" i="18"/>
  <c r="G161" i="18"/>
  <c r="G181" i="18"/>
  <c r="G179" i="18"/>
  <c r="G34" i="18"/>
  <c r="G138" i="18"/>
  <c r="G218" i="18"/>
  <c r="G149" i="18"/>
  <c r="G207" i="18"/>
  <c r="G208" i="18"/>
  <c r="G198" i="18"/>
  <c r="G230" i="18"/>
  <c r="G31" i="18"/>
  <c r="G35" i="18"/>
  <c r="G129" i="18"/>
  <c r="G127" i="18"/>
  <c r="G163" i="18"/>
  <c r="G169" i="18"/>
  <c r="G228" i="18"/>
  <c r="G254" i="18"/>
  <c r="G231" i="18"/>
  <c r="G42" i="18"/>
  <c r="G147" i="18"/>
  <c r="G219" i="18"/>
  <c r="G33" i="18"/>
  <c r="G217" i="18"/>
  <c r="G11" i="18"/>
  <c r="G153" i="18"/>
  <c r="G36" i="18"/>
  <c r="G233" i="18"/>
  <c r="G39" i="18"/>
  <c r="G237" i="18"/>
  <c r="G227" i="18"/>
  <c r="G236" i="18"/>
  <c r="G266" i="18"/>
  <c r="G195" i="18"/>
  <c r="G126" i="18"/>
  <c r="G206" i="18"/>
  <c r="G37" i="18"/>
  <c r="G251" i="18"/>
  <c r="G261" i="18"/>
  <c r="G260" i="18"/>
  <c r="G180" i="18"/>
  <c r="G221" i="18"/>
  <c r="G264" i="18"/>
  <c r="G201" i="18"/>
  <c r="G262" i="18"/>
  <c r="G213" i="18"/>
  <c r="G224" i="18"/>
  <c r="G212" i="18"/>
  <c r="G225" i="18"/>
  <c r="G239" i="18"/>
  <c r="G234" i="18"/>
  <c r="G44" i="18"/>
  <c r="G55" i="18"/>
  <c r="G270" i="18"/>
  <c r="G271" i="18"/>
  <c r="G142" i="18"/>
  <c r="G174" i="18"/>
  <c r="G155" i="18"/>
  <c r="G176" i="18"/>
  <c r="G277" i="18"/>
  <c r="G259" i="18"/>
  <c r="G258" i="18"/>
  <c r="G185" i="18"/>
  <c r="G183" i="18"/>
  <c r="G186" i="18"/>
  <c r="G187" i="18"/>
  <c r="G203" i="18"/>
  <c r="G193" i="18"/>
  <c r="G167" i="18"/>
  <c r="G244" i="18"/>
  <c r="G246" i="18"/>
  <c r="G222" i="18"/>
  <c r="G229" i="18"/>
  <c r="G197" i="18"/>
  <c r="G168" i="18"/>
  <c r="H118" i="18"/>
  <c r="H64" i="18"/>
  <c r="H27" i="18"/>
  <c r="H121" i="18"/>
  <c r="H335" i="18"/>
  <c r="H164" i="18"/>
  <c r="H252" i="18"/>
  <c r="H290" i="18"/>
  <c r="H85" i="18"/>
  <c r="H69" i="18"/>
  <c r="H28" i="18"/>
  <c r="H112" i="18"/>
  <c r="H122" i="18"/>
  <c r="H89" i="18"/>
  <c r="H240" i="18"/>
  <c r="H75" i="18"/>
  <c r="H98" i="18"/>
  <c r="H140" i="18"/>
  <c r="H95" i="18"/>
  <c r="H110" i="18"/>
  <c r="H331" i="18"/>
  <c r="H4" i="18"/>
  <c r="H162" i="18"/>
  <c r="H119" i="18"/>
  <c r="H94" i="18"/>
  <c r="H108" i="18"/>
  <c r="H97" i="18"/>
  <c r="H76" i="18"/>
  <c r="H171" i="18"/>
  <c r="H19" i="18"/>
  <c r="H241" i="18"/>
  <c r="H211" i="18"/>
  <c r="H70" i="18"/>
  <c r="H72" i="18"/>
  <c r="H322" i="18"/>
  <c r="H71" i="18"/>
  <c r="H74" i="18"/>
  <c r="H92" i="18"/>
  <c r="H232" i="18"/>
  <c r="H344" i="18"/>
  <c r="H275" i="18"/>
  <c r="H79" i="18"/>
  <c r="H278" i="18"/>
  <c r="H96" i="18"/>
  <c r="H117" i="18"/>
  <c r="H113" i="18"/>
  <c r="H310" i="18"/>
  <c r="H320" i="18"/>
  <c r="H134" i="18"/>
  <c r="H12" i="18"/>
  <c r="H130" i="18"/>
  <c r="H145" i="18"/>
  <c r="H7" i="18"/>
  <c r="H133" i="18"/>
  <c r="H128" i="18"/>
  <c r="H288" i="18"/>
  <c r="H9" i="18"/>
  <c r="H141" i="18"/>
  <c r="H184" i="18"/>
  <c r="H285" i="18"/>
  <c r="H293" i="18"/>
  <c r="H314" i="18"/>
  <c r="H116" i="18"/>
  <c r="H104" i="18"/>
  <c r="H100" i="18"/>
  <c r="H274" i="18"/>
  <c r="H272" i="18"/>
  <c r="H235" i="18"/>
  <c r="H105" i="18"/>
  <c r="H93" i="18"/>
  <c r="H247" i="18"/>
  <c r="H308" i="18"/>
  <c r="H10" i="18"/>
  <c r="H2" i="18"/>
  <c r="H59" i="18"/>
  <c r="H301" i="18"/>
  <c r="H325" i="18"/>
  <c r="H346" i="18"/>
  <c r="H326" i="18"/>
  <c r="H304" i="18"/>
  <c r="H337" i="18"/>
  <c r="H324" i="18"/>
  <c r="H280" i="18"/>
  <c r="H339" i="18"/>
  <c r="H115" i="18"/>
  <c r="H114" i="18"/>
  <c r="H82" i="18"/>
  <c r="H289" i="18"/>
  <c r="H86" i="18"/>
  <c r="H111" i="18"/>
  <c r="H78" i="18"/>
  <c r="H65" i="18"/>
  <c r="H298" i="18"/>
  <c r="H297" i="18"/>
  <c r="H124" i="18"/>
  <c r="H315" i="18"/>
  <c r="H323" i="18"/>
  <c r="H312" i="18"/>
  <c r="H83" i="18"/>
  <c r="H166" i="18"/>
  <c r="H316" i="18"/>
  <c r="H45" i="18"/>
  <c r="H68" i="18"/>
  <c r="H342" i="18"/>
  <c r="H248" i="18"/>
  <c r="H306" i="18"/>
  <c r="H336" i="18"/>
  <c r="H62" i="18"/>
  <c r="H318" i="18"/>
  <c r="H17" i="18"/>
  <c r="H268" i="18"/>
  <c r="H294" i="18"/>
  <c r="H333" i="18"/>
  <c r="H51" i="18"/>
  <c r="H56" i="18"/>
  <c r="H150" i="18"/>
  <c r="H81" i="18"/>
  <c r="H84" i="18"/>
  <c r="H109" i="18"/>
  <c r="H136" i="18"/>
  <c r="H60" i="18"/>
  <c r="H313" i="18"/>
  <c r="H131" i="18"/>
  <c r="H80" i="18"/>
  <c r="H291" i="18"/>
  <c r="H120" i="18"/>
  <c r="H125" i="18"/>
  <c r="H106" i="18"/>
  <c r="H319" i="18"/>
  <c r="H24" i="18"/>
  <c r="H29" i="18"/>
  <c r="H214" i="18"/>
  <c r="H327" i="18"/>
  <c r="H267" i="18"/>
  <c r="H305" i="18"/>
  <c r="H16" i="18"/>
  <c r="H57" i="18"/>
  <c r="H332" i="18"/>
  <c r="H249" i="18"/>
  <c r="H50" i="18"/>
  <c r="H282" i="18"/>
  <c r="H102" i="18"/>
  <c r="H91" i="18"/>
  <c r="H311" i="18"/>
  <c r="H58" i="18"/>
  <c r="H215" i="18"/>
  <c r="H292" i="18"/>
  <c r="H8" i="18"/>
  <c r="H158" i="18"/>
  <c r="H265" i="18"/>
  <c r="H295" i="18"/>
  <c r="H199" i="18"/>
  <c r="H296" i="18"/>
  <c r="H6" i="18"/>
  <c r="H23" i="18"/>
  <c r="H238" i="18"/>
  <c r="H334" i="18"/>
  <c r="H343" i="18"/>
  <c r="H340" i="18"/>
  <c r="H321" i="18"/>
  <c r="H87" i="18"/>
  <c r="H3" i="18"/>
  <c r="H47" i="18"/>
  <c r="H276" i="18"/>
  <c r="H88" i="18"/>
  <c r="H107" i="18"/>
  <c r="H263" i="18"/>
  <c r="H317" i="18"/>
  <c r="H43" i="18"/>
  <c r="H99" i="18"/>
  <c r="H330" i="18"/>
  <c r="H67" i="18"/>
  <c r="H243" i="18"/>
  <c r="H5" i="18"/>
  <c r="H40" i="18"/>
  <c r="H245" i="18"/>
  <c r="H269" i="18"/>
  <c r="H329" i="18"/>
  <c r="H32" i="18"/>
  <c r="H25" i="18"/>
  <c r="H151" i="18"/>
  <c r="H139" i="18"/>
  <c r="H26" i="18"/>
  <c r="H284" i="18"/>
  <c r="H338" i="18"/>
  <c r="H172" i="18"/>
  <c r="H48" i="18"/>
  <c r="H41" i="18"/>
  <c r="H273" i="18"/>
  <c r="H307" i="18"/>
  <c r="H46" i="18"/>
  <c r="H22" i="18"/>
  <c r="H302" i="18"/>
  <c r="H90" i="18"/>
  <c r="H309" i="18"/>
  <c r="H328" i="18"/>
  <c r="H38" i="18"/>
  <c r="H53" i="18"/>
  <c r="H77" i="18"/>
  <c r="H103" i="18"/>
  <c r="H347" i="18"/>
  <c r="H73" i="18"/>
  <c r="H52" i="18"/>
  <c r="H286" i="18"/>
  <c r="H157" i="18"/>
  <c r="H341" i="18"/>
  <c r="H281" i="18"/>
  <c r="H61" i="18"/>
  <c r="H63" i="18"/>
  <c r="H66" i="18"/>
  <c r="H257" i="18"/>
  <c r="H299" i="18"/>
  <c r="H175" i="18"/>
  <c r="H345" i="18"/>
  <c r="H182" i="18"/>
  <c r="H256" i="18"/>
  <c r="H287" i="18"/>
  <c r="H303" i="18"/>
  <c r="H283" i="18"/>
  <c r="H123" i="18"/>
  <c r="H101" i="18"/>
  <c r="H49" i="18"/>
  <c r="H54" i="18"/>
  <c r="H242" i="18"/>
  <c r="H250" i="18"/>
  <c r="G118" i="18"/>
  <c r="G64" i="18"/>
  <c r="G27" i="18"/>
  <c r="G121" i="18"/>
  <c r="G335" i="18"/>
  <c r="G164" i="18"/>
  <c r="G252" i="18"/>
  <c r="G290" i="18"/>
  <c r="G85" i="18"/>
  <c r="G69" i="18"/>
  <c r="G28" i="18"/>
  <c r="G112" i="18"/>
  <c r="G122" i="18"/>
  <c r="G89" i="18"/>
  <c r="G240" i="18"/>
  <c r="G75" i="18"/>
  <c r="G98" i="18"/>
  <c r="G140" i="18"/>
  <c r="G95" i="18"/>
  <c r="G110" i="18"/>
  <c r="G331" i="18"/>
  <c r="G4" i="18"/>
  <c r="G162" i="18"/>
  <c r="G119" i="18"/>
  <c r="G94" i="18"/>
  <c r="G108" i="18"/>
  <c r="G97" i="18"/>
  <c r="G76" i="18"/>
  <c r="G171" i="18"/>
  <c r="G19" i="18"/>
  <c r="G241" i="18"/>
  <c r="G211" i="18"/>
  <c r="G70" i="18"/>
  <c r="G72" i="18"/>
  <c r="G322" i="18"/>
  <c r="G71" i="18"/>
  <c r="G74" i="18"/>
  <c r="G92" i="18"/>
  <c r="G232" i="18"/>
  <c r="G344" i="18"/>
  <c r="G275" i="18"/>
  <c r="G79" i="18"/>
  <c r="G278" i="18"/>
  <c r="G96" i="18"/>
  <c r="G117" i="18"/>
  <c r="G113" i="18"/>
  <c r="G310" i="18"/>
  <c r="G320" i="18"/>
  <c r="G134" i="18"/>
  <c r="G12" i="18"/>
  <c r="G130" i="18"/>
  <c r="G145" i="18"/>
  <c r="G7" i="18"/>
  <c r="G133" i="18"/>
  <c r="G128" i="18"/>
  <c r="G288" i="18"/>
  <c r="G9" i="18"/>
  <c r="G141" i="18"/>
  <c r="G184" i="18"/>
  <c r="G285" i="18"/>
  <c r="G293" i="18"/>
  <c r="G314" i="18"/>
  <c r="G116" i="18"/>
  <c r="G104" i="18"/>
  <c r="G100" i="18"/>
  <c r="G274" i="18"/>
  <c r="G272" i="18"/>
  <c r="G235" i="18"/>
  <c r="G105" i="18"/>
  <c r="G93" i="18"/>
  <c r="G247" i="18"/>
  <c r="G308" i="18"/>
  <c r="G10" i="18"/>
  <c r="G2" i="18"/>
  <c r="G59" i="18"/>
  <c r="G301" i="18"/>
  <c r="G325" i="18"/>
  <c r="G346" i="18"/>
  <c r="G326" i="18"/>
  <c r="G304" i="18"/>
  <c r="G337" i="18"/>
  <c r="G324" i="18"/>
  <c r="G280" i="18"/>
  <c r="G339" i="18"/>
  <c r="G115" i="18"/>
  <c r="G114" i="18"/>
  <c r="G82" i="18"/>
  <c r="G289" i="18"/>
  <c r="G86" i="18"/>
  <c r="G111" i="18"/>
  <c r="G78" i="18"/>
  <c r="G65" i="18"/>
  <c r="G298" i="18"/>
  <c r="G297" i="18"/>
  <c r="G124" i="18"/>
  <c r="G315" i="18"/>
  <c r="G323" i="18"/>
  <c r="G312" i="18"/>
  <c r="G83" i="18"/>
  <c r="G166" i="18"/>
  <c r="G316" i="18"/>
  <c r="G45" i="18"/>
  <c r="G68" i="18"/>
  <c r="G342" i="18"/>
  <c r="G248" i="18"/>
  <c r="G306" i="18"/>
  <c r="G336" i="18"/>
  <c r="G62" i="18"/>
  <c r="G318" i="18"/>
  <c r="G17" i="18"/>
  <c r="G268" i="18"/>
  <c r="G294" i="18"/>
  <c r="G333" i="18"/>
  <c r="G51" i="18"/>
  <c r="G56" i="18"/>
  <c r="G150" i="18"/>
  <c r="G81" i="18"/>
  <c r="G84" i="18"/>
  <c r="G109" i="18"/>
  <c r="G136" i="18"/>
  <c r="G60" i="18"/>
  <c r="G313" i="18"/>
  <c r="G131" i="18"/>
  <c r="G80" i="18"/>
  <c r="G291" i="18"/>
  <c r="G120" i="18"/>
  <c r="G125" i="18"/>
  <c r="G106" i="18"/>
  <c r="G319" i="18"/>
  <c r="G24" i="18"/>
  <c r="G29" i="18"/>
  <c r="G214" i="18"/>
  <c r="G327" i="18"/>
  <c r="G267" i="18"/>
  <c r="G305" i="18"/>
  <c r="G16" i="18"/>
  <c r="G57" i="18"/>
  <c r="G332" i="18"/>
  <c r="G249" i="18"/>
  <c r="G50" i="18"/>
  <c r="G282" i="18"/>
  <c r="G102" i="18"/>
  <c r="G91" i="18"/>
  <c r="G311" i="18"/>
  <c r="G58" i="18"/>
  <c r="G215" i="18"/>
  <c r="G292" i="18"/>
  <c r="G8" i="18"/>
  <c r="G158" i="18"/>
  <c r="G265" i="18"/>
  <c r="G295" i="18"/>
  <c r="G199" i="18"/>
  <c r="G296" i="18"/>
  <c r="G6" i="18"/>
  <c r="G23" i="18"/>
  <c r="G238" i="18"/>
  <c r="G334" i="18"/>
  <c r="G343" i="18"/>
  <c r="G340" i="18"/>
  <c r="G321" i="18"/>
  <c r="G87" i="18"/>
  <c r="G3" i="18"/>
  <c r="G47" i="18"/>
  <c r="G276" i="18"/>
  <c r="G88" i="18"/>
  <c r="G107" i="18"/>
  <c r="G263" i="18"/>
  <c r="G317" i="18"/>
  <c r="G43" i="18"/>
  <c r="G99" i="18"/>
  <c r="G330" i="18"/>
  <c r="G67" i="18"/>
  <c r="G243" i="18"/>
  <c r="G5" i="18"/>
  <c r="G40" i="18"/>
  <c r="G245" i="18"/>
  <c r="G269" i="18"/>
  <c r="G329" i="18"/>
  <c r="G32" i="18"/>
  <c r="G25" i="18"/>
  <c r="G151" i="18"/>
  <c r="G139" i="18"/>
  <c r="G26" i="18"/>
  <c r="G284" i="18"/>
  <c r="G338" i="18"/>
  <c r="G172" i="18"/>
  <c r="G48" i="18"/>
  <c r="G41" i="18"/>
  <c r="G273" i="18"/>
  <c r="G307" i="18"/>
  <c r="G46" i="18"/>
  <c r="G22" i="18"/>
  <c r="G302" i="18"/>
  <c r="G90" i="18"/>
  <c r="G309" i="18"/>
  <c r="G328" i="18"/>
  <c r="G38" i="18"/>
  <c r="G53" i="18"/>
  <c r="G77" i="18"/>
  <c r="G103" i="18"/>
  <c r="G347" i="18"/>
  <c r="G73" i="18"/>
  <c r="G52" i="18"/>
  <c r="G286" i="18"/>
  <c r="G157" i="18"/>
  <c r="G341" i="18"/>
  <c r="G281" i="18"/>
  <c r="G61" i="18"/>
  <c r="G63" i="18"/>
  <c r="G66" i="18"/>
  <c r="G257" i="18"/>
  <c r="G299" i="18"/>
  <c r="G175" i="18"/>
  <c r="G345" i="18"/>
  <c r="G182" i="18"/>
  <c r="G256" i="18"/>
  <c r="G287" i="18"/>
  <c r="G303" i="18"/>
  <c r="G283" i="18"/>
  <c r="G123" i="18"/>
  <c r="G101" i="18"/>
  <c r="G49" i="18"/>
  <c r="G54" i="18"/>
  <c r="G242" i="18"/>
  <c r="G250" i="18"/>
  <c r="B321" i="4" l="1"/>
  <c r="B319" i="4"/>
  <c r="B300" i="4"/>
  <c r="B292" i="4"/>
  <c r="B291" i="4"/>
  <c r="B280" i="4"/>
  <c r="B276" i="4"/>
  <c r="B275" i="4"/>
  <c r="B274" i="4"/>
  <c r="B270" i="4"/>
  <c r="B269" i="4"/>
  <c r="B266" i="4"/>
  <c r="B265" i="4"/>
  <c r="B264" i="4"/>
  <c r="B263" i="4"/>
  <c r="B262" i="4"/>
  <c r="B261" i="4"/>
  <c r="B260" i="4"/>
  <c r="B259" i="4"/>
  <c r="B236" i="4"/>
  <c r="B43" i="4"/>
  <c r="B2" i="4"/>
  <c r="B162" i="4"/>
  <c r="B153" i="4"/>
  <c r="B142" i="4"/>
  <c r="B8" i="4"/>
  <c r="B7" i="4"/>
  <c r="B5" i="4"/>
  <c r="B3" i="4"/>
</calcChain>
</file>

<file path=xl/sharedStrings.xml><?xml version="1.0" encoding="utf-8"?>
<sst xmlns="http://schemas.openxmlformats.org/spreadsheetml/2006/main" count="16730" uniqueCount="6252">
  <si>
    <t>Positive</t>
  </si>
  <si>
    <t>Negative</t>
  </si>
  <si>
    <t>CoQ10</t>
  </si>
  <si>
    <t>Ionization Mode</t>
  </si>
  <si>
    <t>Flag GDM v Ctrl</t>
  </si>
  <si>
    <t>Flag PRE v Ctrl</t>
  </si>
  <si>
    <t>Lipid</t>
  </si>
  <si>
    <t># of Carbons</t>
  </si>
  <si>
    <t># DB</t>
  </si>
  <si>
    <t>Cer(d18:0_22:0)</t>
  </si>
  <si>
    <t>Cer(d18:0_24:0)</t>
  </si>
  <si>
    <t>Cer(d18:0_24:1)</t>
  </si>
  <si>
    <t>Cer(d18:1_16:0)</t>
  </si>
  <si>
    <t>Cer(d18:1_20:0)</t>
  </si>
  <si>
    <t>Cer(d18:1_22:0)</t>
  </si>
  <si>
    <t>Cer(d18:1_23:0)</t>
  </si>
  <si>
    <t>Cer(d18:1_24:0)</t>
  </si>
  <si>
    <t>Cer(d18:1_24:1)</t>
  </si>
  <si>
    <t>Cer(d18:1_25:0)</t>
  </si>
  <si>
    <t>Cer(d18:2_22:0)</t>
  </si>
  <si>
    <t>Cer(d18:2_23:0)</t>
  </si>
  <si>
    <t>GalCer(d18:1_22:0)</t>
  </si>
  <si>
    <t>GalCer(d18:1_23:0)</t>
  </si>
  <si>
    <t>GalCer(d18:1_24:0)</t>
  </si>
  <si>
    <t>GalCer(d18:1_24:1)</t>
  </si>
  <si>
    <t>PE(16:0_0:0)</t>
  </si>
  <si>
    <t>PE(16:0_16:1)</t>
  </si>
  <si>
    <t>PE(16:0_18:0)</t>
  </si>
  <si>
    <t>PE(16:0_18:2)</t>
  </si>
  <si>
    <t>PE(16:0_18:3)</t>
  </si>
  <si>
    <t>PE(16:0_19:1)</t>
  </si>
  <si>
    <t>PE(16:0_20:3)</t>
  </si>
  <si>
    <t>PE(16:0_20:4)</t>
  </si>
  <si>
    <t>PE(16:0_20:5)</t>
  </si>
  <si>
    <t>PE(16:0_22:4)</t>
  </si>
  <si>
    <t>PE(16:0_22:6)</t>
  </si>
  <si>
    <t>PE(16:1_18:2)</t>
  </si>
  <si>
    <t>PE(16:1_20:4)</t>
  </si>
  <si>
    <t>PE(17:0_18:1);PE(17:1_18:0)</t>
  </si>
  <si>
    <t>PE(17:0_18:2)</t>
  </si>
  <si>
    <t>PE(17:0_20:4)</t>
  </si>
  <si>
    <t>PE(18:0_0:0)</t>
  </si>
  <si>
    <t>PE(18:0_18:1)</t>
  </si>
  <si>
    <t>PE(18:0_20:1);PE(18:1_20:0)</t>
  </si>
  <si>
    <t>PE(18:0_20:2);PE(18:2_20:0)</t>
  </si>
  <si>
    <t>PE(18:0_20:5)</t>
  </si>
  <si>
    <t>PE(18:0_22:6)</t>
  </si>
  <si>
    <t>PE(18:1_0:0)</t>
  </si>
  <si>
    <t>PE(18:1_18:2)</t>
  </si>
  <si>
    <t>PE(18:1_20:2);PE(18:2_20:1)</t>
  </si>
  <si>
    <t>PE(18:1_20:4)</t>
  </si>
  <si>
    <t>PE(18:1_22:6)</t>
  </si>
  <si>
    <t>PE(18:2_0:0)</t>
  </si>
  <si>
    <t>PE(18:2_18:2)</t>
  </si>
  <si>
    <t>PE(18:2_20:2)</t>
  </si>
  <si>
    <t>PE(20:0_22:6)</t>
  </si>
  <si>
    <t>PE(20:3_0:0)</t>
  </si>
  <si>
    <t>PE(20:4_0:0)</t>
  </si>
  <si>
    <t>PE(22:6_0:0)</t>
  </si>
  <si>
    <t>PE(O-16:0_20:4)</t>
  </si>
  <si>
    <t>PE(O-16:0_22:6)</t>
  </si>
  <si>
    <t>PE(O-18:0_20:4)</t>
  </si>
  <si>
    <t>PE(P-16:0_18:1)</t>
  </si>
  <si>
    <t>PE(P-16:0_18:2)</t>
  </si>
  <si>
    <t>PE(P-16:0_20:4)</t>
  </si>
  <si>
    <t>PE(P-16:0_20:5)</t>
  </si>
  <si>
    <t>PE(P-16:0_22:4)</t>
  </si>
  <si>
    <t>PE(P-16:0_22:6)</t>
  </si>
  <si>
    <t>PE(P-18:0_18:1)</t>
  </si>
  <si>
    <t>PE(P-18:0_18:2)</t>
  </si>
  <si>
    <t>PE(P-18:0_20:3)</t>
  </si>
  <si>
    <t>PE(P-18:0_20:4)</t>
  </si>
  <si>
    <t>PE(P-18:0_22:4)</t>
  </si>
  <si>
    <t>PE(P-18:0_22:6)</t>
  </si>
  <si>
    <t>PE(P-18:1_22:6)</t>
  </si>
  <si>
    <t>PE(P-20:0_18:1)</t>
  </si>
  <si>
    <t>PE(P-20:0_18:2)</t>
  </si>
  <si>
    <t>PE(P-20:0_20:4)</t>
  </si>
  <si>
    <t>PE(P-20:0_22:6)</t>
  </si>
  <si>
    <t>PG(16:0_18:1)</t>
  </si>
  <si>
    <t>PI(16:0_16:0)</t>
  </si>
  <si>
    <t>PI(16:0_16:1)</t>
  </si>
  <si>
    <t>PI(16:0_18:1)</t>
  </si>
  <si>
    <t>PI(16:0_18:2)</t>
  </si>
  <si>
    <t>PI(16:0_20:4)</t>
  </si>
  <si>
    <t>PI(16:0_22:6)</t>
  </si>
  <si>
    <t>PI(17:0_18:2)</t>
  </si>
  <si>
    <t>PI(17:0_20:4)</t>
  </si>
  <si>
    <t>PI(18:0_18:1)</t>
  </si>
  <si>
    <t>PI(18:0_18:2)</t>
  </si>
  <si>
    <t>PI(18:0_20:3)</t>
  </si>
  <si>
    <t>PI(18:0_20:4)</t>
  </si>
  <si>
    <t>PI(18:0_22:6)</t>
  </si>
  <si>
    <t>PS(18:0_20:4)</t>
  </si>
  <si>
    <t>DG(16:0_18:1_0:0)</t>
  </si>
  <si>
    <t>DG(18:0_18:1_0:0)</t>
  </si>
  <si>
    <t>DG(18:0_18:2_0:0);DG(18:1_0:0_18:1)</t>
  </si>
  <si>
    <t>DG(18:1_0:0_18:1)</t>
  </si>
  <si>
    <t>DG(18:1_18:2_0:0)</t>
  </si>
  <si>
    <t>PC(0:0_14:0)</t>
  </si>
  <si>
    <t>PC(0:0_16:0)</t>
  </si>
  <si>
    <t>PC(0:0_18:0)</t>
  </si>
  <si>
    <t>PC(0:0_18:1)</t>
  </si>
  <si>
    <t>PC(0:0_20:4)</t>
  </si>
  <si>
    <t>PC(14:0_16:0)</t>
  </si>
  <si>
    <t>PC(14:0_18:1);PC(16:0_16:1)</t>
  </si>
  <si>
    <t>PC(14:0_18:3)</t>
  </si>
  <si>
    <t>PC(14:0_20:4)</t>
  </si>
  <si>
    <t>PC(14:0_22:6)</t>
  </si>
  <si>
    <t>PC(15:0_0:0)</t>
  </si>
  <si>
    <t>PC(15:0_18:1);PC(16:0_17:1)</t>
  </si>
  <si>
    <t>PC(15:0_18:2)</t>
  </si>
  <si>
    <t>PC(15:0_20:3)</t>
  </si>
  <si>
    <t>PC(15:0_20:4)</t>
  </si>
  <si>
    <t>PC(15:0_22:6)</t>
  </si>
  <si>
    <t>PC(16:0_16:0)</t>
  </si>
  <si>
    <t>PC(16:0_18:0)</t>
  </si>
  <si>
    <t>PC(16:0_18:1)</t>
  </si>
  <si>
    <t>PC(16:0_19:1)</t>
  </si>
  <si>
    <t>PC(16:0_20:1)</t>
  </si>
  <si>
    <t>PC(16:0_20:3)</t>
  </si>
  <si>
    <t>PC(16:0_20:4)</t>
  </si>
  <si>
    <t>PC(16:0_22:4);PC(18:1_20:3)</t>
  </si>
  <si>
    <t>PC(16:0_22:6)</t>
  </si>
  <si>
    <t>PC(16:0_O-16:0)</t>
  </si>
  <si>
    <t>PC(16:1_0:0)</t>
  </si>
  <si>
    <t>PC(16:1_16:1);PC(14:0_18:2);PC(14:0_18:2)</t>
  </si>
  <si>
    <t>PC(16:1_22:6)</t>
  </si>
  <si>
    <t>PC(17:0_0:0)</t>
  </si>
  <si>
    <t>PC(17:0_18:1)</t>
  </si>
  <si>
    <t>PC(17:0_20:3)</t>
  </si>
  <si>
    <t>PC(17:0_22:6)</t>
  </si>
  <si>
    <t>PC(18:0_18:1)</t>
  </si>
  <si>
    <t>PC(18:0_18:2);PC(16:0_20:2);PC(18:1_18:1)</t>
  </si>
  <si>
    <t>PC(18:0_20:3)</t>
  </si>
  <si>
    <t>PC(18:0_20:4)</t>
  </si>
  <si>
    <t>PC(18:0_22:4)</t>
  </si>
  <si>
    <t>PC(18:0_22:6)</t>
  </si>
  <si>
    <t>PC(18:1_18:2)</t>
  </si>
  <si>
    <t>PC(18:1_20:1)</t>
  </si>
  <si>
    <t>PC(18:1_22:6)</t>
  </si>
  <si>
    <t>PC(18:2_0:0)</t>
  </si>
  <si>
    <t>PC(18:2_18:2)</t>
  </si>
  <si>
    <t>PC(18:2_19:0)</t>
  </si>
  <si>
    <t>PC(18:2_20:4);PC(18:1_20:5)</t>
  </si>
  <si>
    <t>PC(18:2_22:6);PC(20:4_20:4)</t>
  </si>
  <si>
    <t>PC(20:0_0:0)</t>
  </si>
  <si>
    <t>PC(20:1_0:0)</t>
  </si>
  <si>
    <t>PC(20:2_0:0)</t>
  </si>
  <si>
    <t>PC(20:3_0:0)</t>
  </si>
  <si>
    <t>PC(20:4_22:6)</t>
  </si>
  <si>
    <t>PC(20:5_22:0)</t>
  </si>
  <si>
    <t>PC(22:6_0:0)</t>
  </si>
  <si>
    <t>PC(O-16:0_18:1)</t>
  </si>
  <si>
    <t>PC(O-16:0_18:2)</t>
  </si>
  <si>
    <t>PC(O-16:0_20:3)</t>
  </si>
  <si>
    <t>PC(O-16:0_20:4)</t>
  </si>
  <si>
    <t>PC(O-16:0_22:4)</t>
  </si>
  <si>
    <t>PC(O-16:0_22:6)</t>
  </si>
  <si>
    <t>PC(O-18:0_16:0)</t>
  </si>
  <si>
    <t>PC(O-18:0_18:1)</t>
  </si>
  <si>
    <t>PC(O-18:0_22:6)</t>
  </si>
  <si>
    <t>PC(O-18:1_18:2)</t>
  </si>
  <si>
    <t>PC(O-18:1_20:4);PC(O-16:0_22:5)</t>
  </si>
  <si>
    <t>PC(O-20:0_20:4)</t>
  </si>
  <si>
    <t>PC(P-16:0_16:0)</t>
  </si>
  <si>
    <t>PE(16:0_18:1)</t>
  </si>
  <si>
    <t>PE(18:0_18:2)</t>
  </si>
  <si>
    <t>PE(18:0_20:4)</t>
  </si>
  <si>
    <t>PE(P-18:0_22:5)</t>
  </si>
  <si>
    <t>SM(d16:1_16:0)</t>
  </si>
  <si>
    <t>SM(d16:1_16:0);SM(d18:1_14:0)</t>
  </si>
  <si>
    <t>SM(d16:1_20:0);SM(d18:1_18:0)</t>
  </si>
  <si>
    <t>SM(d16:1_24:1);SM(d18:2_22:0);SM(d18:1_22:1)</t>
  </si>
  <si>
    <t>SM(d17:1_24:1);SM(d18:2_23:0)</t>
  </si>
  <si>
    <t>SM(d18:0_16:0)</t>
  </si>
  <si>
    <t>SM(d18:0_18:0)</t>
  </si>
  <si>
    <t>SM(d18:1_12:0)</t>
  </si>
  <si>
    <t>SM(d18:1_15:0)</t>
  </si>
  <si>
    <t>SM(d18:1_16:0)</t>
  </si>
  <si>
    <t>SM(d18:1_17:0)</t>
  </si>
  <si>
    <t>SM(d18:1_22:0)</t>
  </si>
  <si>
    <t>SM(d18:1_23:0)</t>
  </si>
  <si>
    <t>SM(d18:1_24:0)</t>
  </si>
  <si>
    <t>SM(d18:1_25:0)</t>
  </si>
  <si>
    <t>SM(d18:1_26:0)</t>
  </si>
  <si>
    <t>SM(d18:1_26:1)</t>
  </si>
  <si>
    <t>SM(d18:2_14:0)</t>
  </si>
  <si>
    <t>SM(d18:2_16:0)</t>
  </si>
  <si>
    <t>SM(d18:2_18:0);SM(d18:1_18:1)</t>
  </si>
  <si>
    <t>SM(d18:2_18:1)</t>
  </si>
  <si>
    <t>SM(d18:2_20:0)</t>
  </si>
  <si>
    <t>SM(d18:2_21:0)</t>
  </si>
  <si>
    <t>SM(d18:2_24:0);SM(d18:1_24:1)</t>
  </si>
  <si>
    <t>SM(d18:2_24:1)</t>
  </si>
  <si>
    <t>SM(d19:1_24:1)</t>
  </si>
  <si>
    <t>SM(d20:1_19:0)</t>
  </si>
  <si>
    <t>TG(10:0_12:0_16:0);TG(10:0_14:0_14:0);TG(12:0_12:0_14:0)</t>
  </si>
  <si>
    <t>TG(10:0_16:0_16:0);TG(12:0_12:0_18:0);TG(12:0_14:0_16:0)</t>
  </si>
  <si>
    <t>TG(12:0_12:0_16:0);TG(12:0_14:0_14:0);TG(10:0_14:0_16:0)</t>
  </si>
  <si>
    <t>TG(12:0_12:0_18:1);TG(12:0_14:0_16:1);TG(12:0_14:1_16:0)</t>
  </si>
  <si>
    <t>TG(12:0_14:0_18:0);TG(12:0_16:0_16:0);TG(14:0_14:0_16:0)</t>
  </si>
  <si>
    <t>TG(12:0_16:0_16:1);TG(12:0_14:0_18:1);TG(14:0_14:0_16:1);TG(14:0_14:1_16:0)</t>
  </si>
  <si>
    <t>TG(12:0_16:0_18:1);TG(12:0_16:1_18:0);TG(14:0_14:0_18:1);TG(14:0_16:0_16:1)</t>
  </si>
  <si>
    <t>TG(12:0_16:1_16:1);TG(12:0_14:0_18:2);TG(14:1_14:1_16:0);TG(10:0_16:1_18:1)</t>
  </si>
  <si>
    <t>TG(12:0_16:1_18:2);TG(14:0_14:1_18:2);TG(14:1_16:1_16:1)</t>
  </si>
  <si>
    <t>TG(12:0_18:2_18:2)</t>
  </si>
  <si>
    <t>TG(14:0_14:0_18:2);TG(12:0_16:0_18:2);TG(12:0_16:1_18:1);TG(14:0_14:1_18:1);TG(14:0_16:1_16:1)</t>
  </si>
  <si>
    <t>TG(14:0_16:0_18:1);TG(16:0_16:0_16:1)</t>
  </si>
  <si>
    <t>TG(14:0_16:0_18:2);TG(14:0_16:1_18:1);TG(16:0_16:1_16:1)</t>
  </si>
  <si>
    <t>TG(14:0_16:0_18:3);TG(14:1_16:0_18:2);TG(14:0_16:1_18:2)</t>
  </si>
  <si>
    <t>TG(14:0_18:2_18:3);TG(14:1_18:2_18:2);TG(16:1_16:1_18:3)</t>
  </si>
  <si>
    <t>TG(14:0_18:2_22:6)</t>
  </si>
  <si>
    <t>TG(15:0_16:0_18:1);TG(16:0_16:0_17:1);TG(16:0_16:1_17:0)</t>
  </si>
  <si>
    <t>TG(15:0_16:0_18:2)</t>
  </si>
  <si>
    <t>TG(15:0_16:0_18:3);TG(15:0_16:1_18:2)</t>
  </si>
  <si>
    <t>TG(15:0_18:1_18:1);TG(16:0_17:1_18:1);TG(16:0_17:0_18:2)</t>
  </si>
  <si>
    <t>TG(15:0_18:2_18:2)</t>
  </si>
  <si>
    <t>TG(16:0_16:0_16:0)</t>
  </si>
  <si>
    <t>TG(16:0_16:0_18:0)</t>
  </si>
  <si>
    <t>TG(16:0_16:0_18:1)</t>
  </si>
  <si>
    <t>TG(16:0_16:0_18:2);TG(16:0_16:1_18:1)</t>
  </si>
  <si>
    <t>TG(16:0_16:1_18:2);TG(14:0_18:1_18:2);TG(16:0_16:0_18:3);TG(16:1_16:1_18:1)</t>
  </si>
  <si>
    <t>TG(16:0_17:1_18:2);TG(15:0_18:1_18:2);TG(15:0_16:0_20:3);TG(16:1_17:1_18:1)</t>
  </si>
  <si>
    <t>TG(16:0_18:0_18:1)</t>
  </si>
  <si>
    <t>TG(16:0_18:1_18:1)</t>
  </si>
  <si>
    <t>TG(16:0_18:1_20:1);TG(18:0_18:1_18:1)</t>
  </si>
  <si>
    <t>TG(16:0_18:1_22:0)</t>
  </si>
  <si>
    <t>TG(16:0_18:1_22:6);TG(18:1_18:2_20:4)</t>
  </si>
  <si>
    <t>TG(16:0_18:1_24:0)</t>
  </si>
  <si>
    <t>TG(16:0_18:2_18:2);TG(16:1_18:1_18:2)</t>
  </si>
  <si>
    <t>TG(16:0_18:2_18:3);TG(16:1_18:2_18:2);TG(16:1_18:2_18:2)</t>
  </si>
  <si>
    <t>TG(16:0_20:1_20:1);TG(18:0_18:1_20:1);TG(16:0_18:1_22:1);TG(18:1_18:1_20:0)</t>
  </si>
  <si>
    <t>TG(16:0_20:3_22:4);TG(18:1_18:2_22:4);TG(18:2_18:2_22:3)</t>
  </si>
  <si>
    <t>TG(16:1_16:1_18:2);TG(14:0_18:1_18:3);TG(14:0_18:2_18:2);TG(16:0_16:1_18:3)</t>
  </si>
  <si>
    <t>TG(16:1_18:1_18:1);TG(16:0_18:1_18:2)</t>
  </si>
  <si>
    <t>TG(16:1_18:2_18:3);TG(14:0_18:2_20:4)</t>
  </si>
  <si>
    <t>TG(16:1_18:2_20:4);TG(18:2_18:2_18:3);TG(18:2_18:2_18:3)</t>
  </si>
  <si>
    <t>TG(17:0_18:0_18:1)</t>
  </si>
  <si>
    <t>TG(17:0_18:1_18:1);TG(16:0_18:1_19:1)</t>
  </si>
  <si>
    <t>TG(17:0_18:2_18:2);TG(17:1_18:1_18:2)</t>
  </si>
  <si>
    <t>TG(17:1_18:1_18:1);TG(16:0_18:2_19:1);TG(17:0_18:1_18:2);TG(16:0_17:0_20:3)</t>
  </si>
  <si>
    <t>TG(17:1_18:2_18:2)</t>
  </si>
  <si>
    <t>TG(18:0_18:0_18:1);TG(16:0_18:1_20:0)</t>
  </si>
  <si>
    <t>TG(18:0_18:2_20:4);TG(16:0_18:2_22:4)</t>
  </si>
  <si>
    <t>TG(18:1_18:1_18:1);TG(18:0_18:1_18:2);TG(16:0_18:1_20:2)</t>
  </si>
  <si>
    <t>TG(18:1_18:1_18:2);TG(16:0_18:0_20:4)</t>
  </si>
  <si>
    <t>TG(18:1_18:1_20:1);TG(18:0_18:2_20:1)</t>
  </si>
  <si>
    <t>TG(18:1_18:1_20:2);TG(18:1_18:2_20:1)</t>
  </si>
  <si>
    <t>TG(18:1_18:1_20:3);TG(16:0_18:1_22:4);TG(18:0_18:1_20:4)</t>
  </si>
  <si>
    <t>TG(18:1_18:1_22:0);TG(16:0_18:2_24:0)</t>
  </si>
  <si>
    <t>TG(18:1_18:2_18:2)</t>
  </si>
  <si>
    <t>TG(18:1_18:2_22:0)</t>
  </si>
  <si>
    <t>TG(18:1_18:2_22:5);TG(18:1_18:1_22:6)</t>
  </si>
  <si>
    <t>TG(18:2_18:2_20:4);TG(16:0_18:2_22:6)</t>
  </si>
  <si>
    <t>TG(18:2_18:2_22:5);TG(18:1_18:2_22:6);TG(18:1_20:4_20:4)</t>
  </si>
  <si>
    <t>TG(18:2_18:2_22:6);TG(18:2_20:4_20:4)</t>
  </si>
  <si>
    <t>TG(18:2_18:3_18:3)</t>
  </si>
  <si>
    <t>TG(18:2_18:3_20:4);TG(16:0_18:3_22:6);TG(18:2_18:2_20:5)</t>
  </si>
  <si>
    <t>TG(8:0_16:1_18:1);TG(12:0_12:0_18:2);TG(12:0_14:1_16:1)</t>
  </si>
  <si>
    <t>PE(16:0_18:1)**</t>
  </si>
  <si>
    <t>PE(18:0_18:2)**</t>
  </si>
  <si>
    <t>PE(18:0_20:3)*</t>
  </si>
  <si>
    <t>PE(18:0_20:3)**</t>
  </si>
  <si>
    <t>PE(18:0_20:4)*</t>
  </si>
  <si>
    <t>PE(18:0_20:4)**</t>
  </si>
  <si>
    <t>PE(18:0_22:4)**</t>
  </si>
  <si>
    <t>PI(18:1_18:2)*</t>
  </si>
  <si>
    <t>PI(18:1_20:4)*</t>
  </si>
  <si>
    <t>PI(18:1_20:4)**</t>
  </si>
  <si>
    <t>DG(16:0_18:2_0:0)*</t>
  </si>
  <si>
    <t>DG(18:2_0:0_18:2)*</t>
  </si>
  <si>
    <t>GalCer(d18:1_24:1)*</t>
  </si>
  <si>
    <t>GalCer(d18:1_24:1)**</t>
  </si>
  <si>
    <t>PC(16:0_18:2)**</t>
  </si>
  <si>
    <t>PC(16:0_22:5)**</t>
  </si>
  <si>
    <t>PC(16:1_18:2)*</t>
  </si>
  <si>
    <t>PC(16:1_20:4)*</t>
  </si>
  <si>
    <t>PC(17:0_18:2)*</t>
  </si>
  <si>
    <t>PC(17:0_18:2)**</t>
  </si>
  <si>
    <t>PC(17:0_20:4)*</t>
  </si>
  <si>
    <t>PC(P-18:0_22:6)*</t>
  </si>
  <si>
    <t>PC(17:0_20:4)**</t>
  </si>
  <si>
    <t>PC(18:0_22:5)**</t>
  </si>
  <si>
    <t>PC(18:1_20:4)**</t>
  </si>
  <si>
    <t>PC(P-18:0_22:6)**</t>
  </si>
  <si>
    <t>SM(d16:1_22:0)*</t>
  </si>
  <si>
    <t>PE(16:0_18:1)*;PE(16:1_18:0)</t>
  </si>
  <si>
    <t>PE(16:0_20:2);PE(18:0_18:2)*</t>
  </si>
  <si>
    <t>PE(18:0_22:4)*;PE(20:0_20:4)</t>
  </si>
  <si>
    <t>PI(16:0_20:3);PI(18:1_18:2)**</t>
  </si>
  <si>
    <t>DG(16:0_18:2_0:0)**;DG(16:1_18:1_0:0)</t>
  </si>
  <si>
    <t>DG(18:2_0:0_18:2)**;DG(18:1_18:3_0:0)</t>
  </si>
  <si>
    <t>PC(16:0_18:2)*;PC(16:1_18:1)</t>
  </si>
  <si>
    <t>PC(16:0_18:3);PC(16:1_18:2)**</t>
  </si>
  <si>
    <t>PC(16:0_22:5)*;PC(18:1_20:4)*</t>
  </si>
  <si>
    <t>PC(16:1_20:4)**;PC(16:0_20:5)</t>
  </si>
  <si>
    <t>PC(18:0_22:5)*;PC(20:1_20:4)</t>
  </si>
  <si>
    <t>SM(d16:1_22:0)**;SM(d18:1_20:0)</t>
  </si>
  <si>
    <t>TAM_C_106</t>
  </si>
  <si>
    <t>TAM_C_109</t>
  </si>
  <si>
    <t>TAM_C_10</t>
  </si>
  <si>
    <t>TAM_C_111</t>
  </si>
  <si>
    <t>TAM_C_116</t>
  </si>
  <si>
    <t>TAM_C_120</t>
  </si>
  <si>
    <t>TAM_C_123</t>
  </si>
  <si>
    <t>TAM_C_124</t>
  </si>
  <si>
    <t>TAM_C_125</t>
  </si>
  <si>
    <t>TAM_C_127</t>
  </si>
  <si>
    <t>TAM_C_129</t>
  </si>
  <si>
    <t>TAM_C_139</t>
  </si>
  <si>
    <t>TAM_C_13</t>
  </si>
  <si>
    <t>TAM_C_150</t>
  </si>
  <si>
    <t>TAM_C_158</t>
  </si>
  <si>
    <t>TAM_C_15</t>
  </si>
  <si>
    <t>TAM_C_172</t>
  </si>
  <si>
    <t>TAM_C_173</t>
  </si>
  <si>
    <t>TAM_C_187</t>
  </si>
  <si>
    <t>TAM_C_188</t>
  </si>
  <si>
    <t>TAM_C_18</t>
  </si>
  <si>
    <t>TAM_C_202</t>
  </si>
  <si>
    <t>TAM_C_203</t>
  </si>
  <si>
    <t>TAM_C_216</t>
  </si>
  <si>
    <t>TAM_C_21</t>
  </si>
  <si>
    <t>TAM_C_223</t>
  </si>
  <si>
    <t>TAM_C_224</t>
  </si>
  <si>
    <t>TAM_C_228</t>
  </si>
  <si>
    <t>TAM_C_233</t>
  </si>
  <si>
    <t>TAM_C_243</t>
  </si>
  <si>
    <t>TAM_C_244</t>
  </si>
  <si>
    <t>TAM_C_263</t>
  </si>
  <si>
    <t>TAM_C_265</t>
  </si>
  <si>
    <t>TAM_C_28</t>
  </si>
  <si>
    <t>TAM_C_2</t>
  </si>
  <si>
    <t>TAM_C_307</t>
  </si>
  <si>
    <t>TAM_C_318</t>
  </si>
  <si>
    <t>TAM_C_332</t>
  </si>
  <si>
    <t>TAM_C_340</t>
  </si>
  <si>
    <t>TAM_C_36</t>
  </si>
  <si>
    <t>TAM_C_37</t>
  </si>
  <si>
    <t>TAM_C_38</t>
  </si>
  <si>
    <t>TAM_C_416</t>
  </si>
  <si>
    <t>TAM_C_418</t>
  </si>
  <si>
    <t>TAM_C_41</t>
  </si>
  <si>
    <t>TAM_C_434</t>
  </si>
  <si>
    <t>TAM_C_436</t>
  </si>
  <si>
    <t>TAM_C_45</t>
  </si>
  <si>
    <t>TAM_C_469</t>
  </si>
  <si>
    <t>TAM_C_46</t>
  </si>
  <si>
    <t>TAM_C_486</t>
  </si>
  <si>
    <t>TAM_C_513</t>
  </si>
  <si>
    <t>TAM_C_52</t>
  </si>
  <si>
    <t>TAM_C_56</t>
  </si>
  <si>
    <t>TAM_C_577</t>
  </si>
  <si>
    <t>TAM_C_57</t>
  </si>
  <si>
    <t>TAM_C_59</t>
  </si>
  <si>
    <t>TAM_C_60</t>
  </si>
  <si>
    <t>TAM_C_610</t>
  </si>
  <si>
    <t>TAM_C_61</t>
  </si>
  <si>
    <t>TAM_C_62</t>
  </si>
  <si>
    <t>TAM_C_640</t>
  </si>
  <si>
    <t>TAM_C_648</t>
  </si>
  <si>
    <t>TAM_C_64</t>
  </si>
  <si>
    <t>TAM_C_653</t>
  </si>
  <si>
    <t>TAM_C_66</t>
  </si>
  <si>
    <t>TAM_C_671</t>
  </si>
  <si>
    <t>TAM_C_675</t>
  </si>
  <si>
    <t>TAM_C_684</t>
  </si>
  <si>
    <t>TAM_C_697</t>
  </si>
  <si>
    <t>TAM_C_69</t>
  </si>
  <si>
    <t>TAM_C_708</t>
  </si>
  <si>
    <t>TAM_C_714</t>
  </si>
  <si>
    <t>TAM_C_719</t>
  </si>
  <si>
    <t>TAM_C_736</t>
  </si>
  <si>
    <t>TAM_C_73</t>
  </si>
  <si>
    <t>TAM_C_759</t>
  </si>
  <si>
    <t>TAM_C_75</t>
  </si>
  <si>
    <t>TAM_C_767</t>
  </si>
  <si>
    <t>TAM_C_76</t>
  </si>
  <si>
    <t>TAM_C_787</t>
  </si>
  <si>
    <t>TAM_C_80</t>
  </si>
  <si>
    <t>TAM_C_81</t>
  </si>
  <si>
    <t>TAM_C_82</t>
  </si>
  <si>
    <t>TAM_C_85</t>
  </si>
  <si>
    <t>TAM_C_86</t>
  </si>
  <si>
    <t>TAM_C_89</t>
  </si>
  <si>
    <t>TAM_C_90</t>
  </si>
  <si>
    <t>TAM_C_95</t>
  </si>
  <si>
    <t>TAM_C_96</t>
  </si>
  <si>
    <t>TAM_C_97</t>
  </si>
  <si>
    <t>TAM_C_98</t>
  </si>
  <si>
    <t>TAM_C_9</t>
  </si>
  <si>
    <t>TAM_GDM_102</t>
  </si>
  <si>
    <t>TAM_GDM_1030</t>
  </si>
  <si>
    <t>TAM_GDM_1040</t>
  </si>
  <si>
    <t>TAM_GDM_105</t>
  </si>
  <si>
    <t>TAM_GDM_1107</t>
  </si>
  <si>
    <t>TAM_GDM_1278</t>
  </si>
  <si>
    <t>TAM_GDM_1297</t>
  </si>
  <si>
    <t>TAM_GDM_1303</t>
  </si>
  <si>
    <t>TAM_GDM_134</t>
  </si>
  <si>
    <t>TAM_GDM_1385</t>
  </si>
  <si>
    <t>TAM_GDM_141</t>
  </si>
  <si>
    <t>TAM_GDM_1466</t>
  </si>
  <si>
    <t>TAM_GDM_156</t>
  </si>
  <si>
    <t>TAM_GDM_1597</t>
  </si>
  <si>
    <t>TAM_GDM_160</t>
  </si>
  <si>
    <t>TAM_GDM_163</t>
  </si>
  <si>
    <t>TAM_GDM_1657</t>
  </si>
  <si>
    <t>TAM_GDM_168</t>
  </si>
  <si>
    <t>TAM_GDM_171</t>
  </si>
  <si>
    <t>TAM_GDM_185</t>
  </si>
  <si>
    <t>TAM_GDM_209</t>
  </si>
  <si>
    <t>TAM_GDM_218</t>
  </si>
  <si>
    <t>TAM_GDM_236</t>
  </si>
  <si>
    <t>TAM_GDM_23</t>
  </si>
  <si>
    <t>TAM_GDM_250</t>
  </si>
  <si>
    <t>TAM_GDM_32</t>
  </si>
  <si>
    <t>TAM_GDM_4287</t>
  </si>
  <si>
    <t>TAM_GDM_476</t>
  </si>
  <si>
    <t>TAM_GDM_53</t>
  </si>
  <si>
    <t>TAM_GDM_587</t>
  </si>
  <si>
    <t>TAM_GDM_641</t>
  </si>
  <si>
    <t>TAM_GDM_647</t>
  </si>
  <si>
    <t>TAM_GDM_657</t>
  </si>
  <si>
    <t>TAM_GDM_68</t>
  </si>
  <si>
    <t>TAM_GDM_725</t>
  </si>
  <si>
    <t>TAM_GDM_74</t>
  </si>
  <si>
    <t>TAM_GDM_79</t>
  </si>
  <si>
    <t>TAM_GDM_803</t>
  </si>
  <si>
    <t>TAM_GDM_816</t>
  </si>
  <si>
    <t>TAM_GDM_817</t>
  </si>
  <si>
    <t>TAM_GDM_886</t>
  </si>
  <si>
    <t>TAM_GDM_900</t>
  </si>
  <si>
    <t>TAM_GDM_930</t>
  </si>
  <si>
    <t>TAM_GDM_963</t>
  </si>
  <si>
    <t>TAM_PRE_1155</t>
  </si>
  <si>
    <t>TAM_PRE_1175</t>
  </si>
  <si>
    <t>TAM_PRE_1196</t>
  </si>
  <si>
    <t>TAM_PRE_121</t>
  </si>
  <si>
    <t>TAM_PRE_138</t>
  </si>
  <si>
    <t>TAM_PRE_1446</t>
  </si>
  <si>
    <t>TAM_PRE_1487</t>
  </si>
  <si>
    <t>TAM_PRE_1595</t>
  </si>
  <si>
    <t>TAM_PRE_1634</t>
  </si>
  <si>
    <t>TAM_PRE_7186</t>
  </si>
  <si>
    <t>TAM_PRE_1763</t>
  </si>
  <si>
    <t>TAM_PRE_2379</t>
  </si>
  <si>
    <t>TAM_PRE_245</t>
  </si>
  <si>
    <t>TAM_PRE_2470</t>
  </si>
  <si>
    <t>TAM_PRE_2637</t>
  </si>
  <si>
    <t>TAM_PRE_2750</t>
  </si>
  <si>
    <t>TAM_PRE_2846</t>
  </si>
  <si>
    <t>TAM_PRE_2892</t>
  </si>
  <si>
    <t>TAM_PRE_3232</t>
  </si>
  <si>
    <t>TAM_PRE_3347</t>
  </si>
  <si>
    <t>TAM_PRE_3997</t>
  </si>
  <si>
    <t>TAM_PRE_4096</t>
  </si>
  <si>
    <t>TAM_PRE_4125</t>
  </si>
  <si>
    <t>TAM_PRE_4276</t>
  </si>
  <si>
    <t>TAM_PRE_4337</t>
  </si>
  <si>
    <t>TAM_PRE_4622</t>
  </si>
  <si>
    <t>TAM_PRE_5039</t>
  </si>
  <si>
    <t>TAM_PRE_5155</t>
  </si>
  <si>
    <t>TAM_PRE_5239</t>
  </si>
  <si>
    <t>TAM_PRE_5314</t>
  </si>
  <si>
    <t>TAM_PRE_5661</t>
  </si>
  <si>
    <t>TAM_PRE_5735</t>
  </si>
  <si>
    <t>TAM_PRE_6009</t>
  </si>
  <si>
    <t>TAM_PRE_606</t>
  </si>
  <si>
    <t>TAM_PRE_6109</t>
  </si>
  <si>
    <t>TAM_PRE_6171</t>
  </si>
  <si>
    <t>TAM_PRE_622</t>
  </si>
  <si>
    <t>TAM_PRE_6284</t>
  </si>
  <si>
    <t>TAM_PRE_6342</t>
  </si>
  <si>
    <t>TAM_PRE_687</t>
  </si>
  <si>
    <t>TAM_PRE_7064</t>
  </si>
  <si>
    <t>TAM_PRE_7124</t>
  </si>
  <si>
    <t>TAM_PRE_7194</t>
  </si>
  <si>
    <t>TAM_PRE_721</t>
  </si>
  <si>
    <t>TAM_PRE_7263</t>
  </si>
  <si>
    <t>TAM_PRE_7486</t>
  </si>
  <si>
    <t>TAM_PRE_7635</t>
  </si>
  <si>
    <t>TAM_PRE_7924</t>
  </si>
  <si>
    <t>TAM_PRE_7931</t>
  </si>
  <si>
    <t>TAMU_10_Control_D_31Aug17_Fir_16-11-29</t>
  </si>
  <si>
    <t>TAMU_102_GDM_D_25Sep17_Fir_16-11-29</t>
  </si>
  <si>
    <t>TAMU_1030_GDM_D_9Aug17_Fir_16-11-29</t>
  </si>
  <si>
    <t>TAMU_1040_GDM_D_13Sep17_Fir_16-11-29</t>
  </si>
  <si>
    <t>TAMU_105_GDM_D_14Aug17_Fir_16-11-29</t>
  </si>
  <si>
    <t>TAMU_106_Control_D_9Aug17_Fir_16-11-29</t>
  </si>
  <si>
    <t>TAMU_109_Control_D_9Aug17_Fir_16-11-29</t>
  </si>
  <si>
    <t>TAMU_1107_GDM_D_25Sep17_Fir_16-11-29</t>
  </si>
  <si>
    <t>TAMU_111_Control_D_14Aug17_Fir_16-11-29</t>
  </si>
  <si>
    <t>TAMU_1155_PE_D_9Aug17_Fir_16-11-29</t>
  </si>
  <si>
    <t>TAMU_116_Control_D_9Aug17_Fir_16-11-29</t>
  </si>
  <si>
    <t>TAMU_1175_PE_D_28Jul17_Fir_16-11-29</t>
  </si>
  <si>
    <t>TAMU_1196_PE_D_9Jul17_Fir_16-11-29</t>
  </si>
  <si>
    <t>TAMU_120_Control_D_17Aug17_Fir_16-11-29</t>
  </si>
  <si>
    <t>TAMU_121_PE_D_25Sep17_Fir_16-11-29</t>
  </si>
  <si>
    <t>TAMU_123_Control_D_7Aug17_Fir_16-11-29</t>
  </si>
  <si>
    <t>TAMU_124_Control_D_25Sep17_Fir_16-11-29</t>
  </si>
  <si>
    <t>TAMU_125_Control_D_25Sep17_Fir_16-11-29</t>
  </si>
  <si>
    <t>TAMU_127_Control_D_28Jul17_Fir_16-11-29</t>
  </si>
  <si>
    <t>TAMU_1278_GDM_D_23Aug17_Fir_16-11-29</t>
  </si>
  <si>
    <t>TAMU_129_Control_D_25Sep17_Fir_16-11-29</t>
  </si>
  <si>
    <t>TAMU_1297_GDM_D_31Aug17_Fir_16-11-29</t>
  </si>
  <si>
    <t>TAMU_13_Control_D_15Sep17_Fir_16-11-29</t>
  </si>
  <si>
    <t>TAMU_1303_GDM_D_14Aug17_Fir_16-11-29</t>
  </si>
  <si>
    <t>TAMU_134_GDM_D_7Aug17_Fir_16-11-29</t>
  </si>
  <si>
    <t>TAMU_138_PE_D_7Aug17_Fir_16-11-29</t>
  </si>
  <si>
    <t>TAMU_1385_GDM_D_15Sep17_Fir_16-11-29</t>
  </si>
  <si>
    <t>TAMU_139_Control_D_15Sep17_Fir_16-11-29</t>
  </si>
  <si>
    <t>TAMU_141_GDM_D_9Jul17_Fir_16-11-29</t>
  </si>
  <si>
    <t>TAMU_1446_PE_D_31Aug17_Fir_16-11-29</t>
  </si>
  <si>
    <t>TAMU_1466_GDM_D_5Sep17_Fir_16-11-29</t>
  </si>
  <si>
    <t>TAMU_1487_PE_D_25Sep17_Fir_16-11-29</t>
  </si>
  <si>
    <t>TAMU_15_Control_D_10Jul17_Fir_16-11-29</t>
  </si>
  <si>
    <t>TAMU_150_Control_D_9Jul17_Fir_16-11-29</t>
  </si>
  <si>
    <t>TAMU_156_GDM_D_28Jul17_Fir_16-11-29</t>
  </si>
  <si>
    <t>TAMU_158_Control_D_5Sep17_Fir_16-11-29</t>
  </si>
  <si>
    <t>TAMU_1595_PE_D_9Aug17_Fir_16-11-29</t>
  </si>
  <si>
    <t>TAMU_1597_GDM_D_7Aug17_Fir_16-11-29</t>
  </si>
  <si>
    <t>TAMU_160_GDM_D_28Jul17_Fir_16-11-29</t>
  </si>
  <si>
    <t>TAMU_163_GDM_D_4Aug17_Fir_16-11-29</t>
  </si>
  <si>
    <t>TAMU_1634_PE_D_14Aug17_Fir_16-11-29</t>
  </si>
  <si>
    <t>TAMU_1657_GDM_D_5Sep17_Fir_16-11-29</t>
  </si>
  <si>
    <t>TAMU_168_GDM_D_21Aug17_Fir_16-11-29</t>
  </si>
  <si>
    <t>TAMU_171_GDM_D_15Aug17_Fir_16-11-29</t>
  </si>
  <si>
    <t>TAMU_172_Control_D_9Aug17_Fir_16-11-29</t>
  </si>
  <si>
    <t>TAMU_173_Control_D_28Jul17_Fir_16-11-29</t>
  </si>
  <si>
    <t>TAMU_1763_PE_D_7Aug17_Fir_16-11-29</t>
  </si>
  <si>
    <t>TAMU_18_Control_D_28Jul17_Fir_16-11-29</t>
  </si>
  <si>
    <t>TAMU_185_GDM_D_21Aug17_Fir_16-11-29</t>
  </si>
  <si>
    <t>TAMU_187_Control_D_12Jul17_Fir_16-11-29</t>
  </si>
  <si>
    <t>TAMU_188_Control_D_2Aug17_Fir_16-11-29</t>
  </si>
  <si>
    <t>TAMU_2_Control_D_14Aug17_Fir_16-11-29</t>
  </si>
  <si>
    <t>TAMU_202_Control_D_21Aug17_Fir_16-11-29</t>
  </si>
  <si>
    <t>TAMU_203_Control_D_21Aug17_Fir_16-11-29</t>
  </si>
  <si>
    <t>TAMU_205_GDM_D_28Jul17_Fir_16-11-29</t>
  </si>
  <si>
    <t>TAMU_209_GDM_D_13Sep17_Fir_16-11-29</t>
  </si>
  <si>
    <t>TAMU_21_Control_D_30Jul17_Fir_16-11-29</t>
  </si>
  <si>
    <t>TAMU_216_Control_D_25Sep17_Fir_16-11-29</t>
  </si>
  <si>
    <t>TAMU_218_GDM_D_23Aug17_Fir_16-11-29</t>
  </si>
  <si>
    <t>TAMU_223_Control_D_14Aug17_Fir_16-11-29</t>
  </si>
  <si>
    <t>TAMU_224_Control_D_31Aug17_Fir_16-11-29</t>
  </si>
  <si>
    <t>TAMU_228_Control_D_25Sep17_Fir_16-11-29</t>
  </si>
  <si>
    <t>TAMU_23_GDM_D_25Sep17_Fir_16-11-29</t>
  </si>
  <si>
    <t>TAMU_233_Control_D_15Aug17_Fir_16-11-29</t>
  </si>
  <si>
    <t>TAMU_236_GDM_D_31Aug17_Fir_16-11-29</t>
  </si>
  <si>
    <t>TAMU_2379_PE_D_14Aug17_Fir_16-11-29</t>
  </si>
  <si>
    <t>TAMU_243_Control_D_13Sep17_Fir_16-11-29</t>
  </si>
  <si>
    <t>TAMU_244_Control_D_15Aug17_Fir_16-11-29</t>
  </si>
  <si>
    <t>TAMU_245_PE_D_21Aug17_Fir_16-11-29</t>
  </si>
  <si>
    <t>TAMU_2470_PE_D_15Aug17_Fir_16-11-29</t>
  </si>
  <si>
    <t>TAMU_250_GDM_D_15Aug17_Fir_16-11-29</t>
  </si>
  <si>
    <t>TAMU_263_Control_D_21Aug17_Fir_16-11-29</t>
  </si>
  <si>
    <t>TAMU_2637_PE_D_2Aug17_Fir_16-11-29</t>
  </si>
  <si>
    <t>TAMU_265_Control_D_23Aug17_Fir_16-11-29</t>
  </si>
  <si>
    <t>TAMU_2750_PE_D_14Aug17_Fir_16-11-29</t>
  </si>
  <si>
    <t>TAMU_28_Control_D_5Sep17_Fir_16-11-29</t>
  </si>
  <si>
    <t>TAMU_2846_PE_D_9Aug17_Fir_16-11-29</t>
  </si>
  <si>
    <t>TAMU_2892_PE_D_14Aug17_Fir_16-11-29</t>
  </si>
  <si>
    <t>TAMU_307_Control_D_21Aug17_Fir_16-11-29</t>
  </si>
  <si>
    <t>TAMU_318_Control_D_25Sep17_Fir_16-11-29</t>
  </si>
  <si>
    <t>TAMU_32_GDM_D_25Sep17_Fir_16-11-29</t>
  </si>
  <si>
    <t>TAMU_3232_PE_D_2Aug17_Fir_16-11-29</t>
  </si>
  <si>
    <t>TAMU_332_Control_D_15Sep17_Fir_16-11-29</t>
  </si>
  <si>
    <t>TAMU_3347_PE_D_15Sep17_Fir_16-11-29</t>
  </si>
  <si>
    <t>TAMU_340_Control_D_9Aug17_Fir_16-11-29</t>
  </si>
  <si>
    <t>TAMU_36_Control_D_10Jul17_Fir_16-11-29</t>
  </si>
  <si>
    <t>TAMU_37_Control_D_15Aug17_Fir_16-11-29</t>
  </si>
  <si>
    <t>TAMU_38_Control_D_21Aug17_Fir_16-11-29</t>
  </si>
  <si>
    <t>TAMU_3997_PE_D_21Aug17_Fir_16-11-29</t>
  </si>
  <si>
    <t>TAMU_4096_PE_D_23Aug17_Fir_16-11-29</t>
  </si>
  <si>
    <t>TAMU_41_Control_D_2Aug17_Fir_16-11-29</t>
  </si>
  <si>
    <t>TAMU_4125_PE_D_31Aug17_Fir_16-11-29</t>
  </si>
  <si>
    <t>TAMU_416_Control_D_28Jul17_Fir_16-11-29</t>
  </si>
  <si>
    <t>TAMU_418_Control_D_13Sep17_Fir_16-11-29</t>
  </si>
  <si>
    <t>TAMU_4276_PE_D_28Jul17_Fir_16-11-29</t>
  </si>
  <si>
    <t>TAMU_4287_GDM_D_15Sep17_Fir_16-11-29</t>
  </si>
  <si>
    <t>TAMU_4337_PE_D_9Jul17_Fir_16-11-29</t>
  </si>
  <si>
    <t>TAMU_434_Control_D_5Sep17_Fir_16-11-29</t>
  </si>
  <si>
    <t>TAMU_436_Control_D_28Jul17_Fir_16-11-29</t>
  </si>
  <si>
    <t>TAMU_45_Control_D_14Aug17_Fir_16-11-29</t>
  </si>
  <si>
    <t>TAMU_46_Control_D_28Jul17_Fir_16-11-29</t>
  </si>
  <si>
    <t>TAMU_4622_PE_D_21Aug17_Fir_16-11-29</t>
  </si>
  <si>
    <t>TAMU_469_Control_D_31Jul17_Fir_16-11-29</t>
  </si>
  <si>
    <t>TAMU_476_GDM_D_3Aug17_Fir_16-11-29</t>
  </si>
  <si>
    <t>TAMU_486_Control_D_14Aug17_Fir_16-11-29</t>
  </si>
  <si>
    <t>TAMU_5039_PE_D_15Aug17_Fir_16-11-29</t>
  </si>
  <si>
    <t>TAMU_513_Control_D_13Sep17_Fir_16-11-29</t>
  </si>
  <si>
    <t>TAMU_5155_PE_D_13Sep17_Fir_16-11-29</t>
  </si>
  <si>
    <t>TAMU_52_Control_D_5Sep17_Fir_16-11-29</t>
  </si>
  <si>
    <t>TAMU_5239_PE_D_5Sep17_Fir_16-11-29</t>
  </si>
  <si>
    <t>TAMU_53_GDM_D_25Sep17_Fir_16-11-29</t>
  </si>
  <si>
    <t>TAMU_5314_PE_D_25Sep17_Fir_16-11-29</t>
  </si>
  <si>
    <t>TAMU_56_Control_D_13Sep17_Fir_16-11-29</t>
  </si>
  <si>
    <t>TAMU_5661_PE_D_13Sep17_Fir_16-11-29</t>
  </si>
  <si>
    <t>TAMU_57_Control_D_21Aug17_Fir_16-11-29</t>
  </si>
  <si>
    <t>TAMU_5735_PE_D_21Aug17_Fir_16-11-29</t>
  </si>
  <si>
    <t>TAMU_577_Control_D_7Aug17_Fir_16-11-29</t>
  </si>
  <si>
    <t>TAMU_587_GDM_D_8Aug17_Fir_16-11-29</t>
  </si>
  <si>
    <t>TAMU_59_Control_D_31Aug17_Fir_16-11-29</t>
  </si>
  <si>
    <t>TAMU_60_Control_D_23Aug17_Fir_16-11-29</t>
  </si>
  <si>
    <t>TAMU_6009_PE_D_5Sep17_Fir_16-11-29</t>
  </si>
  <si>
    <t>TAMU_606_PE_D_15Sep17_Fir_16-11-29</t>
  </si>
  <si>
    <t>TAMU_61_Control_D_15Sep17_Fir_16-11-29</t>
  </si>
  <si>
    <t>TAMU_610_Control_D_15Sep17_Fir_16-11-29</t>
  </si>
  <si>
    <t>TAMU_6109_PE_D_7Aug17_Fir_16-11-29</t>
  </si>
  <si>
    <t>TAMU_6171_PE_D_25Sep17_Fir_16-11-29</t>
  </si>
  <si>
    <t>TAMU_62_Control_D_14Aug17_Fir_16-11-29</t>
  </si>
  <si>
    <t>TAMU_622_PE_D_23Aug17_Fir_16-11-29</t>
  </si>
  <si>
    <t>TAMU_6284_PE_D_9Aug17_Fir_16-11-29</t>
  </si>
  <si>
    <t>TAMU_6342_PE_D_13Sep17_Fir_16-11-29</t>
  </si>
  <si>
    <t>TAMU_64_Control_D_15Aug17_Fir_16-11-29</t>
  </si>
  <si>
    <t>TAMU_640_Control_D_9Aug17_Fir_16-11-29</t>
  </si>
  <si>
    <t>TAMU_641_GDM_D_5Sep17_Fir_16-11-29</t>
  </si>
  <si>
    <t>TAMU_647_GDM_D_9Aug17_Fir_16-11-29</t>
  </si>
  <si>
    <t>TAMU_648_Control_D_8Aug17_Fir_16-11-29</t>
  </si>
  <si>
    <t>TAMU_653_Control_D_7Aug17_Fir_16-11-29</t>
  </si>
  <si>
    <t>TAMU_657_GDM_D_14Aug17_Fir_16-11-29</t>
  </si>
  <si>
    <t>TAMU_66_Control_D_2Aug17_Fir_16-11-29</t>
  </si>
  <si>
    <t>TAMU_671_Control_D_2Aug17_Fir_16-11-29</t>
  </si>
  <si>
    <t>TAMU_675_Control_D_28Jul17_Fir_16-11-29</t>
  </si>
  <si>
    <t>TAMU_68_GDM_D_8Aug17_Fir_16-11-29</t>
  </si>
  <si>
    <t>TAMU_684_Control_D_2Aug17_Fir_16-11-29</t>
  </si>
  <si>
    <t>TAMU_687_PE_D_25Sep17_Fir_16-11-29</t>
  </si>
  <si>
    <t>TAMU_69_Control_D_31Aug17_Fir_16-11-29</t>
  </si>
  <si>
    <t>TAMU_697_Control_D_25Sep17_Fir_16-11-29</t>
  </si>
  <si>
    <t>TAMU_7064_PE_D_31Jul17_Fir_16-11-29</t>
  </si>
  <si>
    <t>TAMU_708_Control_D_25Sep17_Fir_16-11-29</t>
  </si>
  <si>
    <t>TAMU_7124_PE_D_5Sep17_Fir_16-11-29</t>
  </si>
  <si>
    <t>TAMU_714_Control_D_10Jul17_Fir_16-11-29</t>
  </si>
  <si>
    <t>TAMU_7186_PE_D_15Aug17_Fir_16-11-29</t>
  </si>
  <si>
    <t>TAMU_719_Control_D_23Aug17_Fir_16-11-29</t>
  </si>
  <si>
    <t>TAMU_721_PE_D_25Sep17_Fir_16-11-29</t>
  </si>
  <si>
    <t>TAMU_725_GDM_D_17Aug17_Fir_16-11-29</t>
  </si>
  <si>
    <t>TAMU_7263_PE_D_2Aug17_Fir_16-11-29</t>
  </si>
  <si>
    <t>TAMU_73_Control_D_5Sep17_Fir_16-11-29</t>
  </si>
  <si>
    <t>TAMU_736_Control_D_23Aug17_Fir_16-11-29</t>
  </si>
  <si>
    <t>TAMU_74_GDM_D_9Jul17_Fir_16-11-29</t>
  </si>
  <si>
    <t>TAMU_7486_PE_D_9Jul17_Fir_16-11-29</t>
  </si>
  <si>
    <t>TAMU_75_Control_D_23Aug17_Fir_16-11-29</t>
  </si>
  <si>
    <t>TAMU_759_Control_D_25Sep17_Fir_16-11-29</t>
  </si>
  <si>
    <t>TAMU_76_Control_D_25Sep17_Fir_16-11-29</t>
  </si>
  <si>
    <t>TAMU_7635_PE_D_21Aug17_Fir_16-11-29</t>
  </si>
  <si>
    <t>TAMU_767_Control_D_23Aug17_Fir_16-11-29</t>
  </si>
  <si>
    <t>TAMU_787_Control_D_7Aug17_Fir_16-11-29</t>
  </si>
  <si>
    <t>TAMU_79_GDM_D_9Aug17_Fir_16-11-29</t>
  </si>
  <si>
    <t>TAMU_7924_PE_D_23Aug17_Fir_16-11-29</t>
  </si>
  <si>
    <t>TAMU_7931_PE_D_1Sep17_Fir_16-11-29</t>
  </si>
  <si>
    <t>TAMU_80_Control_D_13Sep17_Fir_16-11-29</t>
  </si>
  <si>
    <t>TAMU_803_GDM_D_23Aug17_Fir_16-11-29</t>
  </si>
  <si>
    <t>TAMU_81_Control_D_2Aug17_Fir_16-11-29</t>
  </si>
  <si>
    <t>TAMU_816_GDM_D_13Sep17_Fir_16-11-29</t>
  </si>
  <si>
    <t>TAMU_817_GDM_D_15Sep17_Fir_16-11-29</t>
  </si>
  <si>
    <t>TAMU_82_Control_D_25Sep17_Fir_16-11-29</t>
  </si>
  <si>
    <t>TAMU_85_Control_D_5Sep17_Fir_16-11-29</t>
  </si>
  <si>
    <t>TAMU_886_GDM_D_25Sep17_Fir_16-11-29</t>
  </si>
  <si>
    <t>TAMU_89_Control_D_25Sep17_Fir_16-11-29</t>
  </si>
  <si>
    <t>TAMU_9_Control_D_15Sep17_Fir_16-11-29</t>
  </si>
  <si>
    <t>TAMU_90_Control_D_31Aug17_Fir_16-11-29</t>
  </si>
  <si>
    <t>TAMU_900_GDM_D_2Aug17_Fir_16-11-29</t>
  </si>
  <si>
    <t>TAMU_930_GDM_D_5Sep17_Fir_16-11-29</t>
  </si>
  <si>
    <t>TAMU_95_Control_D_2Aug17_Fir_16-11-29</t>
  </si>
  <si>
    <t>TAMU_96_Control_D_15Aug17_Fir_16-11-29</t>
  </si>
  <si>
    <t>TAMU_963_GDM_D_28Jul17_Fir_16-11-29</t>
  </si>
  <si>
    <t>TAMU_97_Control_D_5Sep17_Fir_16-11-29</t>
  </si>
  <si>
    <t>TAMU_98_Control_D_13Sep17_Fir_16-11-29</t>
  </si>
  <si>
    <t>1433B_HUMAN</t>
  </si>
  <si>
    <t>1433E_HUMAN</t>
  </si>
  <si>
    <t>1433F_HUMAN</t>
  </si>
  <si>
    <t>1433G_HUMAN</t>
  </si>
  <si>
    <t>1433T_HUMAN</t>
  </si>
  <si>
    <t>1433Z_HUMAN</t>
  </si>
  <si>
    <t>2AAA_HUMAN</t>
  </si>
  <si>
    <t>4F2_HUMAN</t>
  </si>
  <si>
    <t>6PGD_HUMAN</t>
  </si>
  <si>
    <t>A1AT_HUMAN</t>
  </si>
  <si>
    <t>A1BG_HUMAN</t>
  </si>
  <si>
    <t>A2AP_HUMAN</t>
  </si>
  <si>
    <t>A2GL_HUMAN</t>
  </si>
  <si>
    <t>A2MG_HUMAN</t>
  </si>
  <si>
    <t>TFAQAR</t>
  </si>
  <si>
    <t>A2ML1_HUMAN</t>
  </si>
  <si>
    <t>A4_HUMAN</t>
  </si>
  <si>
    <t>AACT_HUMAN</t>
  </si>
  <si>
    <t>AATC_HUMAN</t>
  </si>
  <si>
    <t>DVLDNLFEK</t>
  </si>
  <si>
    <t>ETRLRDTMRAMGLSR</t>
  </si>
  <si>
    <t>ABCAD_HUMAN</t>
  </si>
  <si>
    <t>GTYWWMNAFIKTAHK</t>
  </si>
  <si>
    <t>HRQALFGDHVK</t>
  </si>
  <si>
    <t>GVSMPNMLEPKIFPYEMLMVTNRGRNK</t>
  </si>
  <si>
    <t>YEIVEDKK</t>
  </si>
  <si>
    <t>HFVAQK</t>
  </si>
  <si>
    <t>ACE_HUMAN</t>
  </si>
  <si>
    <t>SHRAAQRCHEDWKR</t>
  </si>
  <si>
    <t>SSPGEAVEGGVRCRSR</t>
  </si>
  <si>
    <t>FYPEHSIK</t>
  </si>
  <si>
    <t>ACLY_HUMAN</t>
  </si>
  <si>
    <t>NAVTQEFGPVPDTAR</t>
  </si>
  <si>
    <t>ACPH_HUMAN</t>
  </si>
  <si>
    <t>SDRSAPVFTR</t>
  </si>
  <si>
    <t>ACTA_HUMAN</t>
  </si>
  <si>
    <t>CDVDIR</t>
  </si>
  <si>
    <t>ACTBL_HUMAN</t>
  </si>
  <si>
    <t>ACTN1_HUMAN</t>
  </si>
  <si>
    <t>ACTN4_HUMAN</t>
  </si>
  <si>
    <t>ACTZ_HUMAN</t>
  </si>
  <si>
    <t>WQGENVAVKIFSSR</t>
  </si>
  <si>
    <t>ACY1_HUMAN</t>
  </si>
  <si>
    <t>ELLDLLYK</t>
  </si>
  <si>
    <t>LVDADGPLAR</t>
  </si>
  <si>
    <t>ADA12_HUMAN</t>
  </si>
  <si>
    <t>ADA17_HUMAN</t>
  </si>
  <si>
    <t>DKDTWIQCNKRDVLCGYLLCT</t>
  </si>
  <si>
    <t>IRSKGFSIFPEEDMGSIMERASGK</t>
  </si>
  <si>
    <t>PPPNFNFDEFFTKCTTFMHYYPSGEHK</t>
  </si>
  <si>
    <t>ADHX_HUMAN</t>
  </si>
  <si>
    <t>NEDEMYKILLNDYEYRQKQILMENAELKK</t>
  </si>
  <si>
    <t>ADIPO_HUMAN</t>
  </si>
  <si>
    <t>SLIANLAAANCYK</t>
  </si>
  <si>
    <t>RRMMMQSGEAK</t>
  </si>
  <si>
    <t>AFAD_HUMAN</t>
  </si>
  <si>
    <t>AFAM_HUMAN</t>
  </si>
  <si>
    <t>AGRA3_HUMAN</t>
  </si>
  <si>
    <t>AGRF5_HUMAN</t>
  </si>
  <si>
    <t>IPCPSSPEELEK</t>
  </si>
  <si>
    <t>AGRG6_HUMAN</t>
  </si>
  <si>
    <t>AGRIN_HUMAN</t>
  </si>
  <si>
    <t>TMMGYWSTQGCK</t>
  </si>
  <si>
    <t>AGRL4_HUMAN</t>
  </si>
  <si>
    <t>AHNK_HUMAN</t>
  </si>
  <si>
    <t>DMTAKDSKFK</t>
  </si>
  <si>
    <t>AHSA1_HUMAN</t>
  </si>
  <si>
    <t>EFLSICK</t>
  </si>
  <si>
    <t>EYQDLLNVK</t>
  </si>
  <si>
    <t>NADGTICYDSTHYK</t>
  </si>
  <si>
    <t>AKA12_HUMAN</t>
  </si>
  <si>
    <t>MNEVSVIKEGWLHKR</t>
  </si>
  <si>
    <t>AL1A1_HUMAN</t>
  </si>
  <si>
    <t>TSDYEMHKMRPK</t>
  </si>
  <si>
    <t>MSTLLINQPQYAWLK</t>
  </si>
  <si>
    <t>ANIGDAQAMGQRPITFLR</t>
  </si>
  <si>
    <t>AWAVAR</t>
  </si>
  <si>
    <t>ALDOA_HUMAN</t>
  </si>
  <si>
    <t>ALDOB_HUMAN</t>
  </si>
  <si>
    <t>ALDOC_HUMAN</t>
  </si>
  <si>
    <t>ERQGHQNRMCPLPK</t>
  </si>
  <si>
    <t>ALS_HUMAN</t>
  </si>
  <si>
    <t>LDLSHNR</t>
  </si>
  <si>
    <t>AMBP_HUMAN</t>
  </si>
  <si>
    <t>AMD_HUMAN</t>
  </si>
  <si>
    <t>EQTAEKGAK</t>
  </si>
  <si>
    <t>AMER2_HUMAN</t>
  </si>
  <si>
    <t>AMPB_HUMAN</t>
  </si>
  <si>
    <t>DGVVYVYPNEAAVSKDEPK</t>
  </si>
  <si>
    <t>FDKFNAK</t>
  </si>
  <si>
    <t>AMPE_HUMAN</t>
  </si>
  <si>
    <t>AMPL_HUMAN</t>
  </si>
  <si>
    <t>AMPN_HUMAN</t>
  </si>
  <si>
    <t>WEQELCSVR</t>
  </si>
  <si>
    <t>ANAG_HUMAN</t>
  </si>
  <si>
    <t>ANGI_HUMAN</t>
  </si>
  <si>
    <t>ANGL3_HUMAN</t>
  </si>
  <si>
    <t>ANGL6_HUMAN</t>
  </si>
  <si>
    <t>ANGT_HUMAN</t>
  </si>
  <si>
    <t>LCYEGIVDSQLR</t>
  </si>
  <si>
    <t>DLEIEER</t>
  </si>
  <si>
    <t>ANR12_HUMAN</t>
  </si>
  <si>
    <t>LLAVSGK</t>
  </si>
  <si>
    <t>IMEEQYRTQTEVK</t>
  </si>
  <si>
    <t>ANT3_HUMAN</t>
  </si>
  <si>
    <t>ANTR1_HUMAN</t>
  </si>
  <si>
    <t>ANX11_HUMAN</t>
  </si>
  <si>
    <t>ANXA1_HUMAN</t>
  </si>
  <si>
    <t>ANXA2_HUMAN</t>
  </si>
  <si>
    <t>ANXA3_HUMAN</t>
  </si>
  <si>
    <t>ANXA4_HUMAN</t>
  </si>
  <si>
    <t>ANXA5_HUMAN</t>
  </si>
  <si>
    <t>ANXA6_HUMAN</t>
  </si>
  <si>
    <t>AOC1_HUMAN</t>
  </si>
  <si>
    <t>AOC3_HUMAN</t>
  </si>
  <si>
    <t>FHQCVR</t>
  </si>
  <si>
    <t>AP1M1_HUMAN</t>
  </si>
  <si>
    <t>REEEVSCSGPLSQKQAEFFLSQQASLLKNDETK</t>
  </si>
  <si>
    <t>APLP1_HUMAN</t>
  </si>
  <si>
    <t>APLP2_HUMAN</t>
  </si>
  <si>
    <t>APMAP_HUMAN</t>
  </si>
  <si>
    <t>APOA_HUMAN</t>
  </si>
  <si>
    <t>TCQAWSSMTPH</t>
  </si>
  <si>
    <t>APOA1_HUMAN</t>
  </si>
  <si>
    <t>APOA2_HUMAN</t>
  </si>
  <si>
    <t>APOA4_HUMAN</t>
  </si>
  <si>
    <t>CVQVLSR</t>
  </si>
  <si>
    <t>APOB_HUMAN</t>
  </si>
  <si>
    <t>MLETVR</t>
  </si>
  <si>
    <t>APOC1_HUMAN</t>
  </si>
  <si>
    <t>APOC2_HUMAN</t>
  </si>
  <si>
    <t>APOC3_HUMAN</t>
  </si>
  <si>
    <t>APOC4_HUMAN</t>
  </si>
  <si>
    <t>APOD_HUMAN</t>
  </si>
  <si>
    <t>APOE_HUMAN</t>
  </si>
  <si>
    <t>ELQAAQAR</t>
  </si>
  <si>
    <t>APOF_HUMAN</t>
  </si>
  <si>
    <t>APOH_HUMAN</t>
  </si>
  <si>
    <t>APOL1_HUMAN</t>
  </si>
  <si>
    <t>APOM_HUMAN</t>
  </si>
  <si>
    <t>MISPLTLISVSPANR</t>
  </si>
  <si>
    <t>SFSFTAETEK</t>
  </si>
  <si>
    <t>QAPDSVR</t>
  </si>
  <si>
    <t>ARC1B_HUMAN</t>
  </si>
  <si>
    <t>ARF4_HUMAN</t>
  </si>
  <si>
    <t>MFFLFTDVLLMAK</t>
  </si>
  <si>
    <t>ARGI1_HUMAN</t>
  </si>
  <si>
    <t>ARHG6_HUMAN</t>
  </si>
  <si>
    <t>MSAQSLPAATPPT</t>
  </si>
  <si>
    <t>DAQERSRAALQRYLFYCNR</t>
  </si>
  <si>
    <t>QMYHAPTDCATIRKWLTK</t>
  </si>
  <si>
    <t>ARP2_HUMAN</t>
  </si>
  <si>
    <t>ARP3_HUMAN</t>
  </si>
  <si>
    <t>ARPC2_HUMAN</t>
  </si>
  <si>
    <t>ARPC3_HUMAN</t>
  </si>
  <si>
    <t>ARPC4_HUMAN</t>
  </si>
  <si>
    <t>ARPC5_HUMAN</t>
  </si>
  <si>
    <t>VYTITPLLSDNR</t>
  </si>
  <si>
    <t>ENYYIQPICTPSR</t>
  </si>
  <si>
    <t>VIVNSLK</t>
  </si>
  <si>
    <t>ASAH2_HUMAN</t>
  </si>
  <si>
    <t>DAILDALENLTAEELKK</t>
  </si>
  <si>
    <t>DLSEDHSSLLLHVK</t>
  </si>
  <si>
    <t>ASGR2_HUMAN</t>
  </si>
  <si>
    <t>VGHDLKDMMLYCKFK</t>
  </si>
  <si>
    <t>ASM3A_HUMAN</t>
  </si>
  <si>
    <t>HANLLVGSPSALSDQTTER</t>
  </si>
  <si>
    <t>ASPG_HUMAN</t>
  </si>
  <si>
    <t>AT2A3_HUMAN</t>
  </si>
  <si>
    <t>TPATEEAAYLVSR</t>
  </si>
  <si>
    <t>AT8B1_HUMAN</t>
  </si>
  <si>
    <t>NFGFVFR</t>
  </si>
  <si>
    <t>KCSALVSHCLNSLSEFMDNMSFLDALLTDVR</t>
  </si>
  <si>
    <t>ATD3B_HUMAN</t>
  </si>
  <si>
    <t>ATF6A_HUMAN</t>
  </si>
  <si>
    <t>ATF6B_HUMAN</t>
  </si>
  <si>
    <t>ATL2_HUMAN</t>
  </si>
  <si>
    <t>VDCIHTRSCK</t>
  </si>
  <si>
    <t>ATL4_HUMAN</t>
  </si>
  <si>
    <t>ATM_HUMAN</t>
  </si>
  <si>
    <t>RMDSRPR</t>
  </si>
  <si>
    <t>ATRN_HUMAN</t>
  </si>
  <si>
    <t>NIKEYK</t>
  </si>
  <si>
    <t>ATRN1_HUMAN</t>
  </si>
  <si>
    <t>LGRPSEEDEELVVPELER</t>
  </si>
  <si>
    <t>ATS13_HUMAN</t>
  </si>
  <si>
    <t>ATS16_HUMAN</t>
  </si>
  <si>
    <t>ATS8_HUMAN</t>
  </si>
  <si>
    <t>B2MG_HUMAN</t>
  </si>
  <si>
    <t>KTPQGPGR</t>
  </si>
  <si>
    <t>B3AT_HUMAN</t>
  </si>
  <si>
    <t>B3GN2_HUMAN</t>
  </si>
  <si>
    <t>B3GN8_HUMAN</t>
  </si>
  <si>
    <t>B4GA1_HUMAN</t>
  </si>
  <si>
    <t>B4GT1_HUMAN</t>
  </si>
  <si>
    <t>TNIVTASVDAINFHDK</t>
  </si>
  <si>
    <t>BAHC1_HUMAN</t>
  </si>
  <si>
    <t>ETPAATEAPSSTPK</t>
  </si>
  <si>
    <t>MIAAVDTDSPR</t>
  </si>
  <si>
    <t>BCAM_HUMAN</t>
  </si>
  <si>
    <t>BEND3_HUMAN</t>
  </si>
  <si>
    <t>WQIARCNK</t>
  </si>
  <si>
    <t>SSDPDYLAAVDK</t>
  </si>
  <si>
    <t>BGH3_HUMAN</t>
  </si>
  <si>
    <t>BHMT1_HUMAN</t>
  </si>
  <si>
    <t>EAYNLGVR</t>
  </si>
  <si>
    <t>BIEA_HUMAN</t>
  </si>
  <si>
    <t>BIN2_HUMAN</t>
  </si>
  <si>
    <t>WILPFSPIIQK</t>
  </si>
  <si>
    <t>BLMH_HUMAN</t>
  </si>
  <si>
    <t>BLVRB_HUMAN</t>
  </si>
  <si>
    <t>BMP1_HUMAN</t>
  </si>
  <si>
    <t>YEGSDFQCKDSPK</t>
  </si>
  <si>
    <t>DELDQFLDK</t>
  </si>
  <si>
    <t>GEEYRVTGYGGWSWISK</t>
  </si>
  <si>
    <t>CSIKGGSRFCLSSQFRGNETGLITPNK</t>
  </si>
  <si>
    <t>ENITEDEAKEVHR</t>
  </si>
  <si>
    <t>VRTCMHNQKDAVQMPSETLKAKMVPEK</t>
  </si>
  <si>
    <t>BST1_HUMAN</t>
  </si>
  <si>
    <t>FQQVESRWGYSGTSDRIR</t>
  </si>
  <si>
    <t>BTD_HUMAN</t>
  </si>
  <si>
    <t>C163A_HUMAN</t>
  </si>
  <si>
    <t>C1QA_HUMAN</t>
  </si>
  <si>
    <t>C1QB_HUMAN</t>
  </si>
  <si>
    <t>C1QC_HUMAN</t>
  </si>
  <si>
    <t>C1QR1_HUMAN</t>
  </si>
  <si>
    <t>C1R_HUMAN</t>
  </si>
  <si>
    <t>C1RL_HUMAN</t>
  </si>
  <si>
    <t>C1S_HUMAN</t>
  </si>
  <si>
    <t>C1TC_HUMAN</t>
  </si>
  <si>
    <t>RCAAESDLWPR</t>
  </si>
  <si>
    <t>AQTSYGFAMLAESPHTR</t>
  </si>
  <si>
    <t>FCHIPYDELNMPFPAHLTYCYNCRK</t>
  </si>
  <si>
    <t>C4BPA_HUMAN</t>
  </si>
  <si>
    <t>C4BPB_HUMAN</t>
  </si>
  <si>
    <t>CA123_HUMAN</t>
  </si>
  <si>
    <t>CYRQEPAPK</t>
  </si>
  <si>
    <t>HRNFPMK</t>
  </si>
  <si>
    <t>CA2D1_HUMAN</t>
  </si>
  <si>
    <t>CAB45_HUMAN</t>
  </si>
  <si>
    <t>CAC1A_HUMAN</t>
  </si>
  <si>
    <t>FVFLGLFLTEMSLKMYGLGPR</t>
  </si>
  <si>
    <t>CAD11_HUMAN</t>
  </si>
  <si>
    <t>CAD13_HUMAN</t>
  </si>
  <si>
    <t>NQITYR</t>
  </si>
  <si>
    <t>MAETLNQSKERNRFSLSR</t>
  </si>
  <si>
    <t>CADH1_HUMAN</t>
  </si>
  <si>
    <t>CADH2_HUMAN</t>
  </si>
  <si>
    <t>ESLYTKNNVYEATFLAADN</t>
  </si>
  <si>
    <t>CADH5_HUMAN</t>
  </si>
  <si>
    <t>CADM1_HUMAN</t>
  </si>
  <si>
    <t>CAGE1_HUMAN</t>
  </si>
  <si>
    <t>CAH1_HUMAN</t>
  </si>
  <si>
    <t>LSWGYR</t>
  </si>
  <si>
    <t>CAH2_HUMAN</t>
  </si>
  <si>
    <t>CAH3_HUMAN</t>
  </si>
  <si>
    <t>CAH8_HUMAN</t>
  </si>
  <si>
    <t>GSYEHR</t>
  </si>
  <si>
    <t>CALD1_HUMAN</t>
  </si>
  <si>
    <t>ELGTVMR</t>
  </si>
  <si>
    <t>CALM_HUMAN</t>
  </si>
  <si>
    <t>CALR_HUMAN</t>
  </si>
  <si>
    <t>CALX_HUMAN</t>
  </si>
  <si>
    <t>CAMP_HUMAN</t>
  </si>
  <si>
    <t>CAN1_HUMAN</t>
  </si>
  <si>
    <t>FAYPMPFCDRWGKLPLSPK</t>
  </si>
  <si>
    <t>CAND1_HUMAN</t>
  </si>
  <si>
    <t>CAP1_HUMAN</t>
  </si>
  <si>
    <t>CAPG_HUMAN</t>
  </si>
  <si>
    <t>CAPZB_HUMAN</t>
  </si>
  <si>
    <t>HAVESLMEK</t>
  </si>
  <si>
    <t>ENLCMLSSIK</t>
  </si>
  <si>
    <t>CATA_HUMAN</t>
  </si>
  <si>
    <t>CATB_HUMAN</t>
  </si>
  <si>
    <t>CATC_HUMAN</t>
  </si>
  <si>
    <t>CATD_HUMAN</t>
  </si>
  <si>
    <t>CATF_HUMAN</t>
  </si>
  <si>
    <t>CATH_HUMAN</t>
  </si>
  <si>
    <t>CATS_HUMAN</t>
  </si>
  <si>
    <t>CATZ_HUMAN</t>
  </si>
  <si>
    <t>CAZA1_HUMAN</t>
  </si>
  <si>
    <t>CAZA2_HUMAN</t>
  </si>
  <si>
    <t>WKYEGK</t>
  </si>
  <si>
    <t>CBG_HUMAN</t>
  </si>
  <si>
    <t>QCLHEVHQISSGLEAMALK</t>
  </si>
  <si>
    <t>CBLN1_HUMAN</t>
  </si>
  <si>
    <t>CLVVCDSNPATDSK</t>
  </si>
  <si>
    <t>CBPA1_HUMAN</t>
  </si>
  <si>
    <t>LGENNAELNALAK</t>
  </si>
  <si>
    <t>CBPB2_HUMAN</t>
  </si>
  <si>
    <t>CBPN_HUMAN</t>
  </si>
  <si>
    <t>CBPQ_HUMAN</t>
  </si>
  <si>
    <t>QKELEDAYWKDDDKHVMRK</t>
  </si>
  <si>
    <t>ASHPIPEDKGK</t>
  </si>
  <si>
    <t>CC151_HUMAN</t>
  </si>
  <si>
    <t>QLLEQREQLHR</t>
  </si>
  <si>
    <t>EGSLNPSLNEENVKGQGEK</t>
  </si>
  <si>
    <t>EIPEESVK</t>
  </si>
  <si>
    <t>RDGDIDNCALELAR</t>
  </si>
  <si>
    <t>AEVSELK</t>
  </si>
  <si>
    <t>AEGLPVVTREDVEEAMKEK</t>
  </si>
  <si>
    <t>AHAEERELWKTEHAK</t>
  </si>
  <si>
    <t>QENKMRRDQLNDQYLELLEK</t>
  </si>
  <si>
    <t>SMLEVPAGSR</t>
  </si>
  <si>
    <t>LLNDEFK</t>
  </si>
  <si>
    <t>IQQARKAPSGRMSIVKNLQNLDPSHR</t>
  </si>
  <si>
    <t>VPEWVNTPSTCCLK</t>
  </si>
  <si>
    <t>CSNPAVVFVTR</t>
  </si>
  <si>
    <t>VQVQMKFRLLQETMYMTVSIIDR</t>
  </si>
  <si>
    <t>EPSVDTEAHFKETLALQEK</t>
  </si>
  <si>
    <t>RCGVEADKELSCR</t>
  </si>
  <si>
    <t>ANKYQLCAQGVEEPNNTQNSHDKIIDPEK</t>
  </si>
  <si>
    <t>FFPLDKMTYLK</t>
  </si>
  <si>
    <t>TETLLLQAER</t>
  </si>
  <si>
    <t>CD109_HUMAN</t>
  </si>
  <si>
    <t>CD14_HUMAN</t>
  </si>
  <si>
    <t>CD166_HUMAN</t>
  </si>
  <si>
    <t>CD248_HUMAN</t>
  </si>
  <si>
    <t>HCNSGLLVR</t>
  </si>
  <si>
    <t>VADEGSFTCFVSIR</t>
  </si>
  <si>
    <t>CD40L_HUMAN</t>
  </si>
  <si>
    <t>CD44_HUMAN</t>
  </si>
  <si>
    <t>CD5L_HUMAN</t>
  </si>
  <si>
    <t>IWLDNVR</t>
  </si>
  <si>
    <t>CD97_HUMAN</t>
  </si>
  <si>
    <t>SFSDADLADGVSGGEGK</t>
  </si>
  <si>
    <t>KDCRQVIQR</t>
  </si>
  <si>
    <t>FVLTEELDK</t>
  </si>
  <si>
    <t>LGPGGLDPVEVYESLPEELQK</t>
  </si>
  <si>
    <t>CDD_HUMAN</t>
  </si>
  <si>
    <t>IQAQDPEFSDLNSAITYR</t>
  </si>
  <si>
    <t>MAKQYDSVECPFCDEVSK</t>
  </si>
  <si>
    <t>KEGLTENTGLPR</t>
  </si>
  <si>
    <t>CE295_HUMAN</t>
  </si>
  <si>
    <t>HLRDKGEDDK</t>
  </si>
  <si>
    <t>QLTTESMPFNVAEGK</t>
  </si>
  <si>
    <t>CEAM1_HUMAN</t>
  </si>
  <si>
    <t>CECR1_HUMAN</t>
  </si>
  <si>
    <t>CEMIP_HUMAN</t>
  </si>
  <si>
    <t>VSDEEDKTSEGQER</t>
  </si>
  <si>
    <t>QISSGTQVEKYK</t>
  </si>
  <si>
    <t>RKTWQPLSK</t>
  </si>
  <si>
    <t>QKCYNDLLASAKK</t>
  </si>
  <si>
    <t>CERU_HUMAN</t>
  </si>
  <si>
    <t>ELQVGCIR</t>
  </si>
  <si>
    <t>CFA77_HUMAN</t>
  </si>
  <si>
    <t>CFAB_HUMAN</t>
  </si>
  <si>
    <t>CFAD_HUMAN</t>
  </si>
  <si>
    <t>CFAH_HUMAN</t>
  </si>
  <si>
    <t>CFAI_HUMAN</t>
  </si>
  <si>
    <t>MKNFITCFK</t>
  </si>
  <si>
    <t>CH3L1_HUMAN</t>
  </si>
  <si>
    <t>CHAD_HUMAN</t>
  </si>
  <si>
    <t>CHD7_HUMAN</t>
  </si>
  <si>
    <t>PGYVEDLGAFIPRMQLHEGRPK</t>
  </si>
  <si>
    <t>GWDYAHCLPYFR</t>
  </si>
  <si>
    <t>CHIT1_HUMAN</t>
  </si>
  <si>
    <t>RAVDCPENIK</t>
  </si>
  <si>
    <t>CHLE_HUMAN</t>
  </si>
  <si>
    <t>CHM4A_HUMAN</t>
  </si>
  <si>
    <t>AALQALKR</t>
  </si>
  <si>
    <t>CHM4B_HUMAN</t>
  </si>
  <si>
    <t>KDDKMKEISR</t>
  </si>
  <si>
    <t>CILP2_HUMAN</t>
  </si>
  <si>
    <t>QVDEAEEEIER</t>
  </si>
  <si>
    <t>TYSLEEESIWKER</t>
  </si>
  <si>
    <t>CKAP5_HUMAN</t>
  </si>
  <si>
    <t>CLH1_HUMAN</t>
  </si>
  <si>
    <t>GQFSTDELVAEVEKR</t>
  </si>
  <si>
    <t>CLIC1_HUMAN</t>
  </si>
  <si>
    <t>CLIC4_HUMAN</t>
  </si>
  <si>
    <t>TSGSEQEVK</t>
  </si>
  <si>
    <t>IMHDAIGFR</t>
  </si>
  <si>
    <t>MEETWQSIK</t>
  </si>
  <si>
    <t>CLUS_HUMAN</t>
  </si>
  <si>
    <t>CMGA_HUMAN</t>
  </si>
  <si>
    <t>CN037_HUMAN</t>
  </si>
  <si>
    <t>CNDP1_HUMAN</t>
  </si>
  <si>
    <t>CNN2_HUMAN</t>
  </si>
  <si>
    <t>YDEKNKKAPEYYLYQR</t>
  </si>
  <si>
    <t>LEEEMR</t>
  </si>
  <si>
    <t>DSWHLR</t>
  </si>
  <si>
    <t>VKTLTEECSNK</t>
  </si>
  <si>
    <t>CNTN1_HUMAN</t>
  </si>
  <si>
    <t>CNTN3_HUMAN</t>
  </si>
  <si>
    <t>CNTN4_HUMAN</t>
  </si>
  <si>
    <t>CO1A1_HUMAN</t>
  </si>
  <si>
    <t>CO1A2_HUMAN</t>
  </si>
  <si>
    <t>CO2_HUMAN</t>
  </si>
  <si>
    <t>CO3_HUMAN</t>
  </si>
  <si>
    <t>KLVLSSEK</t>
  </si>
  <si>
    <t>CO3A1_HUMAN</t>
  </si>
  <si>
    <t>CO4A_HUMAN</t>
  </si>
  <si>
    <t>ICDIDGYR</t>
  </si>
  <si>
    <t>CO4A2_HUMAN</t>
  </si>
  <si>
    <t>CO4B_HUMAN</t>
  </si>
  <si>
    <t>CO5_HUMAN</t>
  </si>
  <si>
    <t>CO5A1_HUMAN</t>
  </si>
  <si>
    <t>CO6_HUMAN</t>
  </si>
  <si>
    <t>CO6A1_HUMAN</t>
  </si>
  <si>
    <t>CO6A2_HUMAN</t>
  </si>
  <si>
    <t>CO6A3_HUMAN</t>
  </si>
  <si>
    <t>CO7_HUMAN</t>
  </si>
  <si>
    <t>CO8A_HUMAN</t>
  </si>
  <si>
    <t>CO8B_HUMAN</t>
  </si>
  <si>
    <t>CO8G_HUMAN</t>
  </si>
  <si>
    <t>CO9_HUMAN</t>
  </si>
  <si>
    <t>COF1_HUMAN</t>
  </si>
  <si>
    <t>COFA1_HUMAN</t>
  </si>
  <si>
    <t>COG4_HUMAN</t>
  </si>
  <si>
    <t>SGPPGPPGPPGPK</t>
  </si>
  <si>
    <t>COIA1_HUMAN</t>
  </si>
  <si>
    <t>COL10_HUMAN</t>
  </si>
  <si>
    <t>COL11_HUMAN</t>
  </si>
  <si>
    <t>COL12_HUMAN</t>
  </si>
  <si>
    <t>COMP_HUMAN</t>
  </si>
  <si>
    <t>LAADDFR</t>
  </si>
  <si>
    <t>VTMQNLNDR</t>
  </si>
  <si>
    <t>COPB2_HUMAN</t>
  </si>
  <si>
    <t>COR1A_HUMAN</t>
  </si>
  <si>
    <t>COR1B_HUMAN</t>
  </si>
  <si>
    <t>COR1C_HUMAN</t>
  </si>
  <si>
    <t>CORO7_HUMAN</t>
  </si>
  <si>
    <t>COTL1_HUMAN</t>
  </si>
  <si>
    <t>MRVFERSVYFGDSCQDVLSMLGSPHK</t>
  </si>
  <si>
    <t>EKNVEPENMSGYIKQK</t>
  </si>
  <si>
    <t>KLSEMQDLEETMAK</t>
  </si>
  <si>
    <t>LDETVWERPHEFWPDRFLEPGKNSR</t>
  </si>
  <si>
    <t>MAFMVK</t>
  </si>
  <si>
    <t>CPMD8_HUMAN</t>
  </si>
  <si>
    <t>CPN2_HUMAN</t>
  </si>
  <si>
    <t>CPNE3_HUMAN</t>
  </si>
  <si>
    <t>TDGFGIDTCR</t>
  </si>
  <si>
    <t>CR1_HUMAN</t>
  </si>
  <si>
    <t>CR2_HUMAN</t>
  </si>
  <si>
    <t>CRAC1_HUMAN</t>
  </si>
  <si>
    <t>CRBG3_HUMAN</t>
  </si>
  <si>
    <t>KIHCPNRYPCKYPQK</t>
  </si>
  <si>
    <t>CVEPHTPSGLR</t>
  </si>
  <si>
    <t>HEMTLKFPSIK</t>
  </si>
  <si>
    <t>CREL1_HUMAN</t>
  </si>
  <si>
    <t>RRKKEYVKCLESR</t>
  </si>
  <si>
    <t>EIVNKHNELR</t>
  </si>
  <si>
    <t>CRIS3_HUMAN</t>
  </si>
  <si>
    <t>CRLF3_HUMAN</t>
  </si>
  <si>
    <t>CRP_HUMAN</t>
  </si>
  <si>
    <t>IDWNHITLENISSGSSLNVK</t>
  </si>
  <si>
    <t>HVLQTFGPIPEFSR</t>
  </si>
  <si>
    <t>CSF1R_HUMAN</t>
  </si>
  <si>
    <t>FNDILGR</t>
  </si>
  <si>
    <t>CSN2_HUMAN</t>
  </si>
  <si>
    <t>CSPG2_HUMAN</t>
  </si>
  <si>
    <t>CSPG4_HUMAN</t>
  </si>
  <si>
    <t>CSPP1_HUMAN</t>
  </si>
  <si>
    <t>TVYFAEEVQCEGNSFHK</t>
  </si>
  <si>
    <t>GQVPMQDPRAAMQR</t>
  </si>
  <si>
    <t>CSTN1_HUMAN</t>
  </si>
  <si>
    <t>MDSSAVITQISK</t>
  </si>
  <si>
    <t>TGSLSPPWDQDR</t>
  </si>
  <si>
    <t>CTGF_HUMAN</t>
  </si>
  <si>
    <t>IAECTFTK</t>
  </si>
  <si>
    <t>CUL1_HUMAN</t>
  </si>
  <si>
    <t>GLTEQEVETILDK</t>
  </si>
  <si>
    <t>CXCL7_HUMAN</t>
  </si>
  <si>
    <t>CYC_HUMAN</t>
  </si>
  <si>
    <t>CYTC_HUMAN</t>
  </si>
  <si>
    <t>ETRQKMELFVKESFEAK</t>
  </si>
  <si>
    <t>DAF_HUMAN</t>
  </si>
  <si>
    <t>DAG1_HUMAN</t>
  </si>
  <si>
    <t>KVEEPSIYESVR</t>
  </si>
  <si>
    <t>CAVKDTYSCFIMRGK</t>
  </si>
  <si>
    <t>DBNL_HUMAN</t>
  </si>
  <si>
    <t>MNKSRWQSR</t>
  </si>
  <si>
    <t>KEMMKETFK</t>
  </si>
  <si>
    <t>DCBD1_HUMAN</t>
  </si>
  <si>
    <t>DCD_HUMAN</t>
  </si>
  <si>
    <t>MMEPEEYRERGREMVDYICQYLSTVR</t>
  </si>
  <si>
    <t>RMTLRDDQPAK</t>
  </si>
  <si>
    <t>DCNL1_HUMAN</t>
  </si>
  <si>
    <t>VLVEQQQDR</t>
  </si>
  <si>
    <t>EKEQENER</t>
  </si>
  <si>
    <t>DDR1_HUMAN</t>
  </si>
  <si>
    <t>QVLDGNSNPYDIFLK</t>
  </si>
  <si>
    <t>QNYVHRIGR</t>
  </si>
  <si>
    <t>SVFDEELTNTSKKALKQYRAGPSFEER</t>
  </si>
  <si>
    <t>KWNLDELPK</t>
  </si>
  <si>
    <t>DCPITAHMYEDVALIK</t>
  </si>
  <si>
    <t>DESM_HUMAN</t>
  </si>
  <si>
    <t>DEST_HUMAN</t>
  </si>
  <si>
    <t>SCLNAVAELMQFGDR</t>
  </si>
  <si>
    <t>YAEYSTKK</t>
  </si>
  <si>
    <t>QMFMWYLNPR</t>
  </si>
  <si>
    <t>DHE4_HUMAN</t>
  </si>
  <si>
    <t>DHX40_HUMAN</t>
  </si>
  <si>
    <t>IYVPLKDCPQDFVAR</t>
  </si>
  <si>
    <t>DIAC_HUMAN</t>
  </si>
  <si>
    <t>DIAP1_HUMAN</t>
  </si>
  <si>
    <t>KEELNFTHICEYTQK</t>
  </si>
  <si>
    <t>DJC13_HUMAN</t>
  </si>
  <si>
    <t>ATWLFSWLDSPALQ</t>
  </si>
  <si>
    <t>GDFDNLSGKGKP</t>
  </si>
  <si>
    <t>KVWKDATYSSK</t>
  </si>
  <si>
    <t>DKK3_HUMAN</t>
  </si>
  <si>
    <t>ADGGTQVIDTK</t>
  </si>
  <si>
    <t>VSEALGQGTR</t>
  </si>
  <si>
    <t>FGGLLCVCWSPDGR</t>
  </si>
  <si>
    <t>TSALSAK</t>
  </si>
  <si>
    <t>KMSEPTEVVILDITK</t>
  </si>
  <si>
    <t>IDYCILDPCR</t>
  </si>
  <si>
    <t>EGLTGTGTGPSR</t>
  </si>
  <si>
    <t>DNM1L_HUMAN</t>
  </si>
  <si>
    <t>SSPKQYMQCFTVK</t>
  </si>
  <si>
    <t>DOK3_HUMAN</t>
  </si>
  <si>
    <t>DOPD_HUMAN</t>
  </si>
  <si>
    <t>DOPO_HUMAN</t>
  </si>
  <si>
    <t>DPEP2_HUMAN</t>
  </si>
  <si>
    <t>VATFHDCEDAAR</t>
  </si>
  <si>
    <t>DPP3_HUMAN</t>
  </si>
  <si>
    <t>DPP4_HUMAN</t>
  </si>
  <si>
    <t>DPYL2_HUMAN</t>
  </si>
  <si>
    <t>DPYL3_HUMAN</t>
  </si>
  <si>
    <t>VEHWGLDK</t>
  </si>
  <si>
    <t>DSC1_HUMAN</t>
  </si>
  <si>
    <t>DSC2_HUMAN</t>
  </si>
  <si>
    <t>DSC3_HUMAN</t>
  </si>
  <si>
    <t>YQGTILSIDDNLQR</t>
  </si>
  <si>
    <t>DSG2_HUMAN</t>
  </si>
  <si>
    <t>AMESTESRHYPVFENPKQGK</t>
  </si>
  <si>
    <t>HLVSLTER</t>
  </si>
  <si>
    <t>DUS3_HUMAN</t>
  </si>
  <si>
    <t>RQYLTTK</t>
  </si>
  <si>
    <t>HIKHFILDECDKMLEQLDMR</t>
  </si>
  <si>
    <t>DYH1_HUMAN</t>
  </si>
  <si>
    <t>DYH10_HUMAN</t>
  </si>
  <si>
    <t>VALLCEKNEK</t>
  </si>
  <si>
    <t>VLDRMCSTLRHEIPEAVVT</t>
  </si>
  <si>
    <t>KQEFRDDIK</t>
  </si>
  <si>
    <t>DYH9_HUMAN</t>
  </si>
  <si>
    <t>DYHC1_HUMAN</t>
  </si>
  <si>
    <t>TEELATLPK</t>
  </si>
  <si>
    <t>FVEVSFAGK</t>
  </si>
  <si>
    <t>DZIP1_HUMAN</t>
  </si>
  <si>
    <t>E41LB_HUMAN</t>
  </si>
  <si>
    <t>ECI1_HUMAN</t>
  </si>
  <si>
    <t>ECM1_HUMAN</t>
  </si>
  <si>
    <t>ECM2_HUMAN</t>
  </si>
  <si>
    <t>NLANHHAMWNSRK</t>
  </si>
  <si>
    <t>VPDERR</t>
  </si>
  <si>
    <t>EF1B_HUMAN</t>
  </si>
  <si>
    <t>EF2_HUMAN</t>
  </si>
  <si>
    <t>FRTMESNQK</t>
  </si>
  <si>
    <t>EMEVYRVTESLQREK</t>
  </si>
  <si>
    <t>SHDDLEIK</t>
  </si>
  <si>
    <t>KGDECELLGHSK</t>
  </si>
  <si>
    <t>EGFR_HUMAN</t>
  </si>
  <si>
    <t>EGLN_HUMAN</t>
  </si>
  <si>
    <t>EHBP1_HUMAN</t>
  </si>
  <si>
    <t>EHD1_HUMAN</t>
  </si>
  <si>
    <t>EHD3_HUMAN</t>
  </si>
  <si>
    <t>YLLEQDFPGMR</t>
  </si>
  <si>
    <t>RMTAAQPSETTVGNMVR</t>
  </si>
  <si>
    <t>NDRMTYEKLSR</t>
  </si>
  <si>
    <t>GRPVTMYMPK</t>
  </si>
  <si>
    <t>EMAL2_HUMAN</t>
  </si>
  <si>
    <t>NIWDQATHLQK</t>
  </si>
  <si>
    <t>DSDIIEDVMVK</t>
  </si>
  <si>
    <t>ENOA_HUMAN</t>
  </si>
  <si>
    <t>ENOG_HUMAN</t>
  </si>
  <si>
    <t>ENPL_HUMAN</t>
  </si>
  <si>
    <t>ENPP1_HUMAN</t>
  </si>
  <si>
    <t>ENPP2_HUMAN</t>
  </si>
  <si>
    <t>ENTP5_HUMAN</t>
  </si>
  <si>
    <t>MQGNKMYVHPESPNTGSHWMRQEISFGKLK</t>
  </si>
  <si>
    <t>EP3A_HUMAN</t>
  </si>
  <si>
    <t>PQGQNRAR</t>
  </si>
  <si>
    <t>CLGIPAR</t>
  </si>
  <si>
    <t>EPCR_HUMAN</t>
  </si>
  <si>
    <t>EPHA1_HUMAN</t>
  </si>
  <si>
    <t>EPHA4_HUMAN</t>
  </si>
  <si>
    <t>SLQEMK</t>
  </si>
  <si>
    <t>VDTVAAEHLTR</t>
  </si>
  <si>
    <t>KINKNDFASLSDLK</t>
  </si>
  <si>
    <t>NRYLRDYQR</t>
  </si>
  <si>
    <t>ERAP1_HUMAN</t>
  </si>
  <si>
    <t>ERAP2_HUMAN</t>
  </si>
  <si>
    <t>ERF3A_HUMAN</t>
  </si>
  <si>
    <t>EAFLCK</t>
  </si>
  <si>
    <t>KPSQADMLHSKHDEEQK</t>
  </si>
  <si>
    <t>ERP29_HUMAN</t>
  </si>
  <si>
    <t>ERP44_HUMAN</t>
  </si>
  <si>
    <t>EST1_HUMAN</t>
  </si>
  <si>
    <t>ESTD_HUMAN</t>
  </si>
  <si>
    <t>EXT1_HUMAN</t>
  </si>
  <si>
    <t>EXT2_HUMAN</t>
  </si>
  <si>
    <t>EXTL2_HUMAN</t>
  </si>
  <si>
    <t>EZRI_HUMAN</t>
  </si>
  <si>
    <t>LFFLQVK</t>
  </si>
  <si>
    <t>F107B_HUMAN</t>
  </si>
  <si>
    <t>F13A_HUMAN</t>
  </si>
  <si>
    <t>F13B_HUMAN</t>
  </si>
  <si>
    <t>KEDEIPETVSLEMLDAAKNKMR</t>
  </si>
  <si>
    <t>KVNEAKRTQQEYYERELK</t>
  </si>
  <si>
    <t>QQGKQMEAVWKTEVASSSYAIEKK</t>
  </si>
  <si>
    <t>ELDRVNSFLSSR</t>
  </si>
  <si>
    <t>F198A_HUMAN</t>
  </si>
  <si>
    <t>SLHQSWEK</t>
  </si>
  <si>
    <t>EERPRQQDPQR</t>
  </si>
  <si>
    <t>FA10_HUMAN</t>
  </si>
  <si>
    <t>FA11_HUMAN</t>
  </si>
  <si>
    <t>FA12_HUMAN</t>
  </si>
  <si>
    <t>FA20A_HUMAN</t>
  </si>
  <si>
    <t>FA20C_HUMAN</t>
  </si>
  <si>
    <t>FA49B_HUMAN</t>
  </si>
  <si>
    <t>FA5_HUMAN</t>
  </si>
  <si>
    <t>EELRQEWEAKQEK</t>
  </si>
  <si>
    <t>MKGLVGYARLCPGDHYEVLMRLGR</t>
  </si>
  <si>
    <t>FA7_HUMAN</t>
  </si>
  <si>
    <t>FA8_HUMAN</t>
  </si>
  <si>
    <t>LETLSKNLDMKVMQLLGK</t>
  </si>
  <si>
    <t>NEHDKYNIR</t>
  </si>
  <si>
    <t>FA9_HUMAN</t>
  </si>
  <si>
    <t>FAAA_HUMAN</t>
  </si>
  <si>
    <t>LVVECVMNNVTCTR</t>
  </si>
  <si>
    <t>FABP5_HUMAN</t>
  </si>
  <si>
    <t>FABPH_HUMAN</t>
  </si>
  <si>
    <t>FACR1_HUMAN</t>
  </si>
  <si>
    <t>MDYLRECIFGEVK</t>
  </si>
  <si>
    <t>FAM3C_HUMAN</t>
  </si>
  <si>
    <t>RLEPTIK</t>
  </si>
  <si>
    <t>FNCEQGCKSDAALQQLR</t>
  </si>
  <si>
    <t>FAT1_HUMAN</t>
  </si>
  <si>
    <t>FAT2_HUMAN</t>
  </si>
  <si>
    <t>FAT4_HUMAN</t>
  </si>
  <si>
    <t>FBLN1_HUMAN</t>
  </si>
  <si>
    <t>FBLN2_HUMAN</t>
  </si>
  <si>
    <t>FBLN3_HUMAN</t>
  </si>
  <si>
    <t>FBLN4_HUMAN</t>
  </si>
  <si>
    <t>FBLN7_HUMAN</t>
  </si>
  <si>
    <t>FBN1_HUMAN</t>
  </si>
  <si>
    <t>FBN2_HUMAN</t>
  </si>
  <si>
    <t>CEIHHGQTGGIYVHEK</t>
  </si>
  <si>
    <t>FCG3A_HUMAN</t>
  </si>
  <si>
    <t>FCG3B_HUMAN</t>
  </si>
  <si>
    <t>FCGBP_HUMAN</t>
  </si>
  <si>
    <t>KWNLEISLDSGHEKK</t>
  </si>
  <si>
    <t>FCN1_HUMAN</t>
  </si>
  <si>
    <t>FCN2_HUMAN</t>
  </si>
  <si>
    <t>FCN3_HUMAN</t>
  </si>
  <si>
    <t>FCRL5_HUMAN</t>
  </si>
  <si>
    <t>FERM2_HUMAN</t>
  </si>
  <si>
    <t>FETA_HUMAN</t>
  </si>
  <si>
    <t>FETUA_HUMAN</t>
  </si>
  <si>
    <t>FETUB_HUMAN</t>
  </si>
  <si>
    <t>IDVAGMKVR</t>
  </si>
  <si>
    <t>FGFR1_HUMAN</t>
  </si>
  <si>
    <t>FGL1_HUMAN</t>
  </si>
  <si>
    <t>FGL2_HUMAN</t>
  </si>
  <si>
    <t>FHR1_HUMAN</t>
  </si>
  <si>
    <t>FHR2_HUMAN</t>
  </si>
  <si>
    <t>FHR5_HUMAN</t>
  </si>
  <si>
    <t>FIBA_HUMAN</t>
  </si>
  <si>
    <t>FIBB_HUMAN</t>
  </si>
  <si>
    <t>FIBG_HUMAN</t>
  </si>
  <si>
    <t>FINC_HUMAN</t>
  </si>
  <si>
    <t>FKB1A_HUMAN</t>
  </si>
  <si>
    <t>TQLAVCQQR</t>
  </si>
  <si>
    <t>FLII_HUMAN</t>
  </si>
  <si>
    <t>FLNA_HUMAN</t>
  </si>
  <si>
    <t>FLNB_HUMAN</t>
  </si>
  <si>
    <t>FLNC_HUMAN</t>
  </si>
  <si>
    <t>CGCKMKWVR</t>
  </si>
  <si>
    <t>FN3K_HUMAN</t>
  </si>
  <si>
    <t>EVAYSGSATEYTFTHLKPGTLYK</t>
  </si>
  <si>
    <t>FREM3_HUMAN</t>
  </si>
  <si>
    <t>QNYHQDSEAAINR</t>
  </si>
  <si>
    <t>LGGPEAGLGEYLFER</t>
  </si>
  <si>
    <t>FSVEVHDPRRASVTRR</t>
  </si>
  <si>
    <t>SFPEDKEK</t>
  </si>
  <si>
    <t>AFLVIADSLQQK</t>
  </si>
  <si>
    <t>NRHFNK</t>
  </si>
  <si>
    <t>FST_HUMAN</t>
  </si>
  <si>
    <t>FSTL1_HUMAN</t>
  </si>
  <si>
    <t>FUCO_HUMAN</t>
  </si>
  <si>
    <t>FUCO2_HUMAN</t>
  </si>
  <si>
    <t>FYCO1_HUMAN</t>
  </si>
  <si>
    <t>QQREEELR</t>
  </si>
  <si>
    <t>LIEDNEYTAR</t>
  </si>
  <si>
    <t>QERVVCNERFSEDGYR</t>
  </si>
  <si>
    <t>G3P_HUMAN</t>
  </si>
  <si>
    <t>G3PT_HUMAN</t>
  </si>
  <si>
    <t>ERMAREVAALRHANERMR</t>
  </si>
  <si>
    <t>G6PD_HUMAN</t>
  </si>
  <si>
    <t>G6PE_HUMAN</t>
  </si>
  <si>
    <t>G6PI_HUMAN</t>
  </si>
  <si>
    <t>GALNS_HUMAN</t>
  </si>
  <si>
    <t>HVGSNLCLDSR</t>
  </si>
  <si>
    <t>GALT4_HUMAN</t>
  </si>
  <si>
    <t>GANAB_HUMAN</t>
  </si>
  <si>
    <t>GAPR1_HUMAN</t>
  </si>
  <si>
    <t>GAS6_HUMAN</t>
  </si>
  <si>
    <t>KACADATLSQITNNIDPVGR</t>
  </si>
  <si>
    <t>LDVNKIFYK</t>
  </si>
  <si>
    <t>GCFC2_HUMAN</t>
  </si>
  <si>
    <t>IPFASLASR</t>
  </si>
  <si>
    <t>NLPFFVVFSNDHSSGTK</t>
  </si>
  <si>
    <t>QPESNLGIEIK</t>
  </si>
  <si>
    <t>GDIA_HUMAN</t>
  </si>
  <si>
    <t>GDIB_HUMAN</t>
  </si>
  <si>
    <t>GDIR1_HUMAN</t>
  </si>
  <si>
    <t>GDIR2_HUMAN</t>
  </si>
  <si>
    <t>EVQDLAFLDVVSK</t>
  </si>
  <si>
    <t>GELS_HUMAN</t>
  </si>
  <si>
    <t>YSPAEIPHPKNAK</t>
  </si>
  <si>
    <t>MMQAVRQAF</t>
  </si>
  <si>
    <t>GFRA2_HUMAN</t>
  </si>
  <si>
    <t>GGCT_HUMAN</t>
  </si>
  <si>
    <t>GGH_HUMAN</t>
  </si>
  <si>
    <t>GGSNTLVR</t>
  </si>
  <si>
    <t>GLGB_HUMAN</t>
  </si>
  <si>
    <t>GLHA_HUMAN</t>
  </si>
  <si>
    <t>GLU2B_HUMAN</t>
  </si>
  <si>
    <t>GMFB_HUMAN</t>
  </si>
  <si>
    <t>GMFG_HUMAN</t>
  </si>
  <si>
    <t>GMPR1_HUMAN</t>
  </si>
  <si>
    <t>LFDSICNNK</t>
  </si>
  <si>
    <t>GNAI3_HUMAN</t>
  </si>
  <si>
    <t>EYQLSDSTK</t>
  </si>
  <si>
    <t>GNPTG_HUMAN</t>
  </si>
  <si>
    <t>TIDPELLGK</t>
  </si>
  <si>
    <t>KMSQEVCSLKK</t>
  </si>
  <si>
    <t>IEEMNEKTLEK</t>
  </si>
  <si>
    <t>GOLM1_HUMAN</t>
  </si>
  <si>
    <t>GP1BA_HUMAN</t>
  </si>
  <si>
    <t>HGQGRSLEAEDKMTHR</t>
  </si>
  <si>
    <t>GPNMB_HUMAN</t>
  </si>
  <si>
    <t>PNKDLESCSDDDNQGSKSPK</t>
  </si>
  <si>
    <t>GPV_HUMAN</t>
  </si>
  <si>
    <t>GPVI_HUMAN</t>
  </si>
  <si>
    <t>GPX1_HUMAN</t>
  </si>
  <si>
    <t>GPX3_HUMAN</t>
  </si>
  <si>
    <t>GRAM2_HUMAN</t>
  </si>
  <si>
    <t>ENFMTVDQDGSGTVEHHELR</t>
  </si>
  <si>
    <t>YSLMSLVYTEK</t>
  </si>
  <si>
    <t>GRB2_HUMAN</t>
  </si>
  <si>
    <t>AQGAQR</t>
  </si>
  <si>
    <t>GRD2I_HUMAN</t>
  </si>
  <si>
    <t>YDFFSR</t>
  </si>
  <si>
    <t>GRN_HUMAN</t>
  </si>
  <si>
    <t>GRP78_HUMAN</t>
  </si>
  <si>
    <t>KLFFVDTGSK</t>
  </si>
  <si>
    <t>GSH0_HUMAN</t>
  </si>
  <si>
    <t>GSH1_HUMAN</t>
  </si>
  <si>
    <t>GSHB_HUMAN</t>
  </si>
  <si>
    <t>GSHR_HUMAN</t>
  </si>
  <si>
    <t>GSLG1_HUMAN</t>
  </si>
  <si>
    <t>SLMFQQVPMVEIDGMK</t>
  </si>
  <si>
    <t>SQWLNEK</t>
  </si>
  <si>
    <t>GSTM2_HUMAN</t>
  </si>
  <si>
    <t>GSTO1_HUMAN</t>
  </si>
  <si>
    <t>GSTP1_HUMAN</t>
  </si>
  <si>
    <t>YTFPAEHR</t>
  </si>
  <si>
    <t>GXLT1_HUMAN</t>
  </si>
  <si>
    <t>ALAAAGYDVEK</t>
  </si>
  <si>
    <t>H2AY_HUMAN</t>
  </si>
  <si>
    <t>EIQTAVR</t>
  </si>
  <si>
    <t>VFLENVIR</t>
  </si>
  <si>
    <t>HABP2_HUMAN</t>
  </si>
  <si>
    <t>SKYRDDMVK</t>
  </si>
  <si>
    <t>QYTSPEEIDAQLQAEK</t>
  </si>
  <si>
    <t>HAUS3_HUMAN</t>
  </si>
  <si>
    <t>GACPVFECGNVVLR</t>
  </si>
  <si>
    <t>HBA_HUMAN</t>
  </si>
  <si>
    <t>HBB_HUMAN</t>
  </si>
  <si>
    <t>HBD_HUMAN</t>
  </si>
  <si>
    <t>HBG1_HUMAN</t>
  </si>
  <si>
    <t>HBG2_HUMAN</t>
  </si>
  <si>
    <t>HCLS1_HUMAN</t>
  </si>
  <si>
    <t>HQIEEELDR</t>
  </si>
  <si>
    <t>YHDNHIVIRWFWAAVER</t>
  </si>
  <si>
    <t>HEG1_HUMAN</t>
  </si>
  <si>
    <t>RAEKSCEQACESLKR</t>
  </si>
  <si>
    <t>HEM2_HUMAN</t>
  </si>
  <si>
    <t>HEM3_HUMAN</t>
  </si>
  <si>
    <t>HEMO_HUMAN</t>
  </si>
  <si>
    <t>HEP2_HUMAN</t>
  </si>
  <si>
    <t>LLSEDIEGFQDSNR</t>
  </si>
  <si>
    <t>HEXA_HUMAN</t>
  </si>
  <si>
    <t>HEXB_HUMAN</t>
  </si>
  <si>
    <t>HGFA_HUMAN</t>
  </si>
  <si>
    <t>HGFL_HUMAN</t>
  </si>
  <si>
    <t>HMCN1_HUMAN</t>
  </si>
  <si>
    <t>HMCN2_HUMAN</t>
  </si>
  <si>
    <t>HMGB2_HUMAN</t>
  </si>
  <si>
    <t>VHIEIGPDGR</t>
  </si>
  <si>
    <t>HNRPC_HUMAN</t>
  </si>
  <si>
    <t>HNRPD_HUMAN</t>
  </si>
  <si>
    <t>HNRPF_HUMAN</t>
  </si>
  <si>
    <t>HNRPK_HUMAN</t>
  </si>
  <si>
    <t>HNRPQ_HUMAN</t>
  </si>
  <si>
    <t>EKPYFPIPEEYTFIQNVPLEDR</t>
  </si>
  <si>
    <t>KDEDMKAMEERYKMYLEKAR</t>
  </si>
  <si>
    <t>RYMEAELK</t>
  </si>
  <si>
    <t>TPMASSPRPK</t>
  </si>
  <si>
    <t>HPBP1_HUMAN</t>
  </si>
  <si>
    <t>HPHL1_HUMAN</t>
  </si>
  <si>
    <t>CSPTEAAVRFVGFPDKKHK</t>
  </si>
  <si>
    <t>LPFYNGFYYSNSANDQNLGNGHGK</t>
  </si>
  <si>
    <t>HPPD_HUMAN</t>
  </si>
  <si>
    <t>HPRT_HUMAN</t>
  </si>
  <si>
    <t>HPSE_HUMAN</t>
  </si>
  <si>
    <t>HPT_HUMAN</t>
  </si>
  <si>
    <t>HRG_HUMAN</t>
  </si>
  <si>
    <t>MIMQDKLEK</t>
  </si>
  <si>
    <t>HS902_HUMAN</t>
  </si>
  <si>
    <t>HS90A_HUMAN</t>
  </si>
  <si>
    <t>HS90B_HUMAN</t>
  </si>
  <si>
    <t>EKDFSEKHSTLVNDAYKTLLAPLSR</t>
  </si>
  <si>
    <t>HSP13_HUMAN</t>
  </si>
  <si>
    <t>HSP72_HUMAN</t>
  </si>
  <si>
    <t>HSP74_HUMAN</t>
  </si>
  <si>
    <t>HSP7C_HUMAN</t>
  </si>
  <si>
    <t>RCIDKFK</t>
  </si>
  <si>
    <t>HUWE1_HUMAN</t>
  </si>
  <si>
    <t>NSLYLQMNSLR</t>
  </si>
  <si>
    <t>QLTELEK</t>
  </si>
  <si>
    <t>EPVVYPWMKK</t>
  </si>
  <si>
    <t>HXK1_HUMAN</t>
  </si>
  <si>
    <t>HXK3_HUMAN</t>
  </si>
  <si>
    <t>ESKRPFSESK</t>
  </si>
  <si>
    <t>KMDMKTNEVIFK</t>
  </si>
  <si>
    <t>YMALFYPER</t>
  </si>
  <si>
    <t>LMNVQFQEDK</t>
  </si>
  <si>
    <t>HYOU1_HUMAN</t>
  </si>
  <si>
    <t>MSAAQVSSSRRQSCYLCDLPR</t>
  </si>
  <si>
    <t>SVDIPENR</t>
  </si>
  <si>
    <t>IBP1_HUMAN</t>
  </si>
  <si>
    <t>IBP2_HUMAN</t>
  </si>
  <si>
    <t>IBP3_HUMAN</t>
  </si>
  <si>
    <t>IBP4_HUMAN</t>
  </si>
  <si>
    <t>IBP5_HUMAN</t>
  </si>
  <si>
    <t>IBP6_HUMAN</t>
  </si>
  <si>
    <t>IC1_HUMAN</t>
  </si>
  <si>
    <t>ICAL_HUMAN</t>
  </si>
  <si>
    <t>ICAM1_HUMAN</t>
  </si>
  <si>
    <t>SFTIECR</t>
  </si>
  <si>
    <t>ICAM3_HUMAN</t>
  </si>
  <si>
    <t>IDHC_HUMAN</t>
  </si>
  <si>
    <t>IDS_HUMAN</t>
  </si>
  <si>
    <t>KEEYQTAYRFLEEMRRR</t>
  </si>
  <si>
    <t>RRLLGVRTEGDK</t>
  </si>
  <si>
    <t>IF2G_HUMAN</t>
  </si>
  <si>
    <t>YEQEQEKGQEDLKIIEEKR</t>
  </si>
  <si>
    <t>RLAHCEELRAQVMEVK</t>
  </si>
  <si>
    <t>IF4A1_HUMAN</t>
  </si>
  <si>
    <t>DSCAAGLESNR</t>
  </si>
  <si>
    <t>IGDC4_HUMAN</t>
  </si>
  <si>
    <t>IGF1_HUMAN</t>
  </si>
  <si>
    <t>IGF2_HUMAN</t>
  </si>
  <si>
    <t>IGHA1_HUMAN</t>
  </si>
  <si>
    <t>IGHG2_HUMAN</t>
  </si>
  <si>
    <t>IGHG3_HUMAN</t>
  </si>
  <si>
    <t>IGJ_HUMAN</t>
  </si>
  <si>
    <t>SYSCQVTHEGSTVEK</t>
  </si>
  <si>
    <t>GNEVLSINGK</t>
  </si>
  <si>
    <t>ISTLSCENK</t>
  </si>
  <si>
    <t>IL1AP_HUMAN</t>
  </si>
  <si>
    <t>IL1R2_HUMAN</t>
  </si>
  <si>
    <t>IL27B_HUMAN</t>
  </si>
  <si>
    <t>CFMGTLDQWGIGVGR</t>
  </si>
  <si>
    <t>EAPPWGK</t>
  </si>
  <si>
    <t>IL6RB_HUMAN</t>
  </si>
  <si>
    <t>ILEU_HUMAN</t>
  </si>
  <si>
    <t>ILK_HUMAN</t>
  </si>
  <si>
    <t>ILRL1_HUMAN</t>
  </si>
  <si>
    <t>LLETTDRPDGHQNNLR</t>
  </si>
  <si>
    <t>INHBC_HUMAN</t>
  </si>
  <si>
    <t>LLDTAGHQQPFLELK</t>
  </si>
  <si>
    <t>MCWQFNPK</t>
  </si>
  <si>
    <t>INSRR_HUMAN</t>
  </si>
  <si>
    <t>IPSP_HUMAN</t>
  </si>
  <si>
    <t>RQMIGEFLGNRQK</t>
  </si>
  <si>
    <t>IQGA1_HUMAN</t>
  </si>
  <si>
    <t>IQGA2_HUMAN</t>
  </si>
  <si>
    <t>ISK1_HUMAN</t>
  </si>
  <si>
    <t>ISK5_HUMAN</t>
  </si>
  <si>
    <t>QLHTLRTCYAANPR</t>
  </si>
  <si>
    <t>MDSNELTFIPR</t>
  </si>
  <si>
    <t>ISM2_HUMAN</t>
  </si>
  <si>
    <t>ITA1_HUMAN</t>
  </si>
  <si>
    <t>ITA2B_HUMAN</t>
  </si>
  <si>
    <t>ITA5_HUMAN</t>
  </si>
  <si>
    <t>DIFGRCYVLSQNLR</t>
  </si>
  <si>
    <t>AEELSFVAGAPR</t>
  </si>
  <si>
    <t>ITAL_HUMAN</t>
  </si>
  <si>
    <t>ITB1_HUMAN</t>
  </si>
  <si>
    <t>GDCDGVQINVPITFQVK</t>
  </si>
  <si>
    <t>ITB3_HUMAN</t>
  </si>
  <si>
    <t>ITIH1_HUMAN</t>
  </si>
  <si>
    <t>ITIH2_HUMAN</t>
  </si>
  <si>
    <t>ITIH3_HUMAN</t>
  </si>
  <si>
    <t>ITIH4_HUMAN</t>
  </si>
  <si>
    <t>ITIH5_HUMAN</t>
  </si>
  <si>
    <t>ITLN1_HUMAN</t>
  </si>
  <si>
    <t>NFWELLMNVKR</t>
  </si>
  <si>
    <t>SVTVHSSEPEVR</t>
  </si>
  <si>
    <t>AKEEIVFR</t>
  </si>
  <si>
    <t>JKIP2_HUMAN</t>
  </si>
  <si>
    <t>APREEQQRSLEAPGWEDAER</t>
  </si>
  <si>
    <t>QNFIPHTSLQVK</t>
  </si>
  <si>
    <t>LASYLEK</t>
  </si>
  <si>
    <t>LEQEIATYR</t>
  </si>
  <si>
    <t>K1C16_HUMAN</t>
  </si>
  <si>
    <t>K1C17_HUMAN</t>
  </si>
  <si>
    <t>QQQEEFRR</t>
  </si>
  <si>
    <t>K2C1_HUMAN</t>
  </si>
  <si>
    <t>K2C1B_HUMAN</t>
  </si>
  <si>
    <t>K2C5_HUMAN</t>
  </si>
  <si>
    <t>K2C7_HUMAN</t>
  </si>
  <si>
    <t>K2C75_HUMAN</t>
  </si>
  <si>
    <t>K2C78_HUMAN</t>
  </si>
  <si>
    <t>KAD1_HUMAN</t>
  </si>
  <si>
    <t>KAD2_HUMAN</t>
  </si>
  <si>
    <t>KAIN_HUMAN</t>
  </si>
  <si>
    <t>KAPCA_HUMAN</t>
  </si>
  <si>
    <t>QIEHTLNEK</t>
  </si>
  <si>
    <t>ATYLNFCR</t>
  </si>
  <si>
    <t>DLKPENLLYYSLDEDSK</t>
  </si>
  <si>
    <t>FREDEGFIKEEEK</t>
  </si>
  <si>
    <t>QTFENYEMNSFEILMYK</t>
  </si>
  <si>
    <t>FYVNENTFK</t>
  </si>
  <si>
    <t>FEQLAYLWMER</t>
  </si>
  <si>
    <t>KCRB_HUMAN</t>
  </si>
  <si>
    <t>KCRM_HUMAN</t>
  </si>
  <si>
    <t>KCY_HUMAN</t>
  </si>
  <si>
    <t>LTEINLSDCNKVTDQCLSFFK</t>
  </si>
  <si>
    <t>RESVNLGK</t>
  </si>
  <si>
    <t>KIF2A_HUMAN</t>
  </si>
  <si>
    <t>QGRLYDYGQR</t>
  </si>
  <si>
    <t>QQPGLSAPHSR</t>
  </si>
  <si>
    <t>KIT_HUMAN</t>
  </si>
  <si>
    <t>EGVSDHLAHREPK</t>
  </si>
  <si>
    <t>KHLEFMNQLKKYDDDIS</t>
  </si>
  <si>
    <t>TKPRMHEFQSEVFMIIGGCTK</t>
  </si>
  <si>
    <t>FPLMTPQDLINYVQTVDFMRTDNTCVNL</t>
  </si>
  <si>
    <t>KLKB1_HUMAN</t>
  </si>
  <si>
    <t>KMT2B_HUMAN</t>
  </si>
  <si>
    <t>KMT2C_HUMAN</t>
  </si>
  <si>
    <t>KNG1_HUMAN</t>
  </si>
  <si>
    <t>KPCB_HUMAN</t>
  </si>
  <si>
    <t>QGYQCQVCTCVVHKR</t>
  </si>
  <si>
    <t>KPYM_HUMAN</t>
  </si>
  <si>
    <t>DVDCAYLR</t>
  </si>
  <si>
    <t>YYSWEKAFK</t>
  </si>
  <si>
    <t>KRT85_HUMAN</t>
  </si>
  <si>
    <t>SFSLLMDMLEK</t>
  </si>
  <si>
    <t>KSYK_HUMAN</t>
  </si>
  <si>
    <t>FSGSGSGTDFTLK</t>
  </si>
  <si>
    <t>LDEEDKLR</t>
  </si>
  <si>
    <t>L1CAM_HUMAN</t>
  </si>
  <si>
    <t>GIDYWLAHK</t>
  </si>
  <si>
    <t>LAMA2_HUMAN</t>
  </si>
  <si>
    <t>LNYVRDAEDMNRATAAR</t>
  </si>
  <si>
    <t>CATGYWGFPNCRPCDCGARLCDELTGQCIC</t>
  </si>
  <si>
    <t>LAMB1_HUMAN</t>
  </si>
  <si>
    <t>LAMB2_HUMAN</t>
  </si>
  <si>
    <t>TFRPAAMLVER</t>
  </si>
  <si>
    <t>LAMC1_HUMAN</t>
  </si>
  <si>
    <t>LAMP2_HUMAN</t>
  </si>
  <si>
    <t>PYSLFEGMAGAIHFLSDVLGPETSR</t>
  </si>
  <si>
    <t>LASP1_HUMAN</t>
  </si>
  <si>
    <t>FTCVMTLLYAFSK</t>
  </si>
  <si>
    <t>LAT1_HUMAN</t>
  </si>
  <si>
    <t>LBP_HUMAN</t>
  </si>
  <si>
    <t>NNLEALEDFEK</t>
  </si>
  <si>
    <t>LCAP_HUMAN</t>
  </si>
  <si>
    <t>LCAT_HUMAN</t>
  </si>
  <si>
    <t>VPGFGK</t>
  </si>
  <si>
    <t>HHRSHCHR</t>
  </si>
  <si>
    <t>LCP2_HUMAN</t>
  </si>
  <si>
    <t>LDHA_HUMAN</t>
  </si>
  <si>
    <t>LDHB_HUMAN</t>
  </si>
  <si>
    <t>LDLR_HUMAN</t>
  </si>
  <si>
    <t>NAINNGVR</t>
  </si>
  <si>
    <t>LEG10_HUMAN</t>
  </si>
  <si>
    <t>SSLPEGIRPGTVLR</t>
  </si>
  <si>
    <t>LEGL_HUMAN</t>
  </si>
  <si>
    <t>LEP_HUMAN</t>
  </si>
  <si>
    <t>LEPR_HUMAN</t>
  </si>
  <si>
    <t>VAEVEGEQVDNK</t>
  </si>
  <si>
    <t>LG3BP_HUMAN</t>
  </si>
  <si>
    <t>CHVIVTCR</t>
  </si>
  <si>
    <t>LIMS1_HUMAN</t>
  </si>
  <si>
    <t>FGEKGTK</t>
  </si>
  <si>
    <t>LIRA3_HUMAN</t>
  </si>
  <si>
    <t>LIRB5_HUMAN</t>
  </si>
  <si>
    <t>LIS1_HUMAN</t>
  </si>
  <si>
    <t>LKHA4_HUMAN</t>
  </si>
  <si>
    <t>LMAN2_HUMAN</t>
  </si>
  <si>
    <t>LMNA_HUMAN</t>
  </si>
  <si>
    <t>DVKDLFKENYK</t>
  </si>
  <si>
    <t>LOXH1_HUMAN</t>
  </si>
  <si>
    <t>LRBA_HUMAN</t>
  </si>
  <si>
    <t>KMFHTLDELQTVRLDREGITTIR</t>
  </si>
  <si>
    <t>LRC59_HUMAN</t>
  </si>
  <si>
    <t>LHKCFDSPWTTR</t>
  </si>
  <si>
    <t>EEKELVEQLR</t>
  </si>
  <si>
    <t>VAAGAFADLR</t>
  </si>
  <si>
    <t>KDSEILYDVDTENFVR</t>
  </si>
  <si>
    <t>LRP1_HUMAN</t>
  </si>
  <si>
    <t>FSAEDEALSNIAR</t>
  </si>
  <si>
    <t>AANEVSSADVK</t>
  </si>
  <si>
    <t>DIVAGDMSK</t>
  </si>
  <si>
    <t>SSSAGGQGSYVPLLR</t>
  </si>
  <si>
    <t>LTBP1_HUMAN</t>
  </si>
  <si>
    <t>CIDVDECR</t>
  </si>
  <si>
    <t>LUM_HUMAN</t>
  </si>
  <si>
    <t>ITCQGDSLR</t>
  </si>
  <si>
    <t>LYAG_HUMAN</t>
  </si>
  <si>
    <t>LYAM1_HUMAN</t>
  </si>
  <si>
    <t>LYAM2_HUMAN</t>
  </si>
  <si>
    <t>LYAM3_HUMAN</t>
  </si>
  <si>
    <t>LYPD3_HUMAN</t>
  </si>
  <si>
    <t>LYSC_HUMAN</t>
  </si>
  <si>
    <t>LYVE1_HUMAN</t>
  </si>
  <si>
    <t>LZTS1_HUMAN</t>
  </si>
  <si>
    <t>GDWVEAEYRIRPG</t>
  </si>
  <si>
    <t>EQRSQAEQLR</t>
  </si>
  <si>
    <t>MA1A1_HUMAN</t>
  </si>
  <si>
    <t>MA1A2_HUMAN</t>
  </si>
  <si>
    <t>MA2A1_HUMAN</t>
  </si>
  <si>
    <t>MA2B2_HUMAN</t>
  </si>
  <si>
    <t>DKQREEHYFCKDFVR</t>
  </si>
  <si>
    <t>MTTNPK</t>
  </si>
  <si>
    <t>LSSKRKMCEMATSGDRQRDSEVNFKELR</t>
  </si>
  <si>
    <t>MANBA_HUMAN</t>
  </si>
  <si>
    <t>MANF_HUMAN</t>
  </si>
  <si>
    <t>MAOX_HUMAN</t>
  </si>
  <si>
    <t>YVMSWIKPGMTMIEICEK</t>
  </si>
  <si>
    <t>MARCO_HUMAN</t>
  </si>
  <si>
    <t>MARE1_HUMAN</t>
  </si>
  <si>
    <t>MARE2_HUMAN</t>
  </si>
  <si>
    <t>LEHEYIHNFK</t>
  </si>
  <si>
    <t>SPFNDR</t>
  </si>
  <si>
    <t>VQYCHQKYIVHR</t>
  </si>
  <si>
    <t>MASP1_HUMAN</t>
  </si>
  <si>
    <t>MASP2_HUMAN</t>
  </si>
  <si>
    <t>HISLTLPATFR</t>
  </si>
  <si>
    <t>KGDEHLEK</t>
  </si>
  <si>
    <t>MBL2_HUMAN</t>
  </si>
  <si>
    <t>QCQQRYEDMK</t>
  </si>
  <si>
    <t>RDFDMLRCMLGR</t>
  </si>
  <si>
    <t>QISGFGK</t>
  </si>
  <si>
    <t>RDDFIGRCQVDLSALSR</t>
  </si>
  <si>
    <t>EHHLLEKIDHL</t>
  </si>
  <si>
    <t>MDHC_HUMAN</t>
  </si>
  <si>
    <t>MDHM_HUMAN</t>
  </si>
  <si>
    <t>LPNKYSTK</t>
  </si>
  <si>
    <t>RRPEMKNFFK</t>
  </si>
  <si>
    <t>MEGF8_HUMAN</t>
  </si>
  <si>
    <t>QRECDDKEVHK</t>
  </si>
  <si>
    <t>ISDFEDVIGQR</t>
  </si>
  <si>
    <t>MER34_HUMAN</t>
  </si>
  <si>
    <t>MERTK_HUMAN</t>
  </si>
  <si>
    <t>MET_HUMAN</t>
  </si>
  <si>
    <t>IYFLMHK</t>
  </si>
  <si>
    <t>TQEKWGFPMCHYLKEERWCCGR</t>
  </si>
  <si>
    <t>ADGEYWLGLQNMHLLTLK</t>
  </si>
  <si>
    <t>MFAP5_HUMAN</t>
  </si>
  <si>
    <t>CLHFLVEELK</t>
  </si>
  <si>
    <t>MGAT1_HUMAN</t>
  </si>
  <si>
    <t>NKTEVDIYNSDPLICR</t>
  </si>
  <si>
    <t>MGP_HUMAN</t>
  </si>
  <si>
    <t>MICA1_HUMAN</t>
  </si>
  <si>
    <t>MICA2_HUMAN</t>
  </si>
  <si>
    <t>EQYPGIEIESR</t>
  </si>
  <si>
    <t>MIF_HUMAN</t>
  </si>
  <si>
    <t>MIME_HUMAN</t>
  </si>
  <si>
    <t>MINP1_HUMAN</t>
  </si>
  <si>
    <t>MINT_HUMAN</t>
  </si>
  <si>
    <t>MK01_HUMAN</t>
  </si>
  <si>
    <t>ISPFEHQTYCQR</t>
  </si>
  <si>
    <t>SVDEALR</t>
  </si>
  <si>
    <t>YHQYIPPDQKGEK</t>
  </si>
  <si>
    <t>RRFNIKMCFDMLNSLISNNSK</t>
  </si>
  <si>
    <t>CGVPDKFGAEIK</t>
  </si>
  <si>
    <t>LHPDDVAGIQALYGK</t>
  </si>
  <si>
    <t>MMP2_HUMAN</t>
  </si>
  <si>
    <t>TYFFKGERYWRYSEER</t>
  </si>
  <si>
    <t>VATMRKPR</t>
  </si>
  <si>
    <t>MMP8_HUMAN</t>
  </si>
  <si>
    <t>MMP9_HUMAN</t>
  </si>
  <si>
    <t>MMRN1_HUMAN</t>
  </si>
  <si>
    <t>MMRN2_HUMAN</t>
  </si>
  <si>
    <t>MFGLDQFEPQ</t>
  </si>
  <si>
    <t>MNDA_HUMAN</t>
  </si>
  <si>
    <t>RSEICEEK</t>
  </si>
  <si>
    <t>ELAPLQELIEK</t>
  </si>
  <si>
    <t>MOES_HUMAN</t>
  </si>
  <si>
    <t>MON2_HUMAN</t>
  </si>
  <si>
    <t>GAEAFGDSEEDGEDVFEVEKILDMKTEGGK</t>
  </si>
  <si>
    <t>MPRI_HUMAN</t>
  </si>
  <si>
    <t>DRLLAEETAATISAIEAMKNAHR</t>
  </si>
  <si>
    <t>MRC1_HUMAN</t>
  </si>
  <si>
    <t>MRC2_HUMAN</t>
  </si>
  <si>
    <t>LGNICFHSKR</t>
  </si>
  <si>
    <t>MRM2_HUMAN</t>
  </si>
  <si>
    <t>ADVIHGCLHSIMALLPEPK</t>
  </si>
  <si>
    <t>MSD2_HUMAN</t>
  </si>
  <si>
    <t>PGPPAGTPPPTARHFQEHPR</t>
  </si>
  <si>
    <t>MST1L_HUMAN</t>
  </si>
  <si>
    <t>SCCSCCPVGCAK</t>
  </si>
  <si>
    <t>MTAP_HUMAN</t>
  </si>
  <si>
    <t>HLNNLLNCIMDMVEK</t>
  </si>
  <si>
    <t>MLDSYYRTIK</t>
  </si>
  <si>
    <t>MUC1_HUMAN</t>
  </si>
  <si>
    <t>MUC18_HUMAN</t>
  </si>
  <si>
    <t>MUC2_HUMAN</t>
  </si>
  <si>
    <t>SSSPNSPLPMFRRTKQEIKSAHK</t>
  </si>
  <si>
    <t>MYG_HUMAN</t>
  </si>
  <si>
    <t>CNGVLEGIR</t>
  </si>
  <si>
    <t>MYH11_HUMAN</t>
  </si>
  <si>
    <t>MYH4_HUMAN</t>
  </si>
  <si>
    <t>MYH7_HUMAN</t>
  </si>
  <si>
    <t>MYH9_HUMAN</t>
  </si>
  <si>
    <t>MYL6_HUMAN</t>
  </si>
  <si>
    <t>MYL9_HUMAN</t>
  </si>
  <si>
    <t>YNYEELCAK</t>
  </si>
  <si>
    <t>MYLK_HUMAN</t>
  </si>
  <si>
    <t>MYO1E_HUMAN</t>
  </si>
  <si>
    <t>FPQGTDLTMLQKLNSVHANNK</t>
  </si>
  <si>
    <t>MYOF_HUMAN</t>
  </si>
  <si>
    <t>NADE_HUMAN</t>
  </si>
  <si>
    <t>HFDDSSEVEK</t>
  </si>
  <si>
    <t>NAMPT_HUMAN</t>
  </si>
  <si>
    <t>NAR3_HUMAN</t>
  </si>
  <si>
    <t>NAR4_HUMAN</t>
  </si>
  <si>
    <t>KQDSDPHLDRNTLPKK</t>
  </si>
  <si>
    <t>QQNKYKYEECKDLIK</t>
  </si>
  <si>
    <t>NBPF7_HUMAN</t>
  </si>
  <si>
    <t>NCAM1_HUMAN</t>
  </si>
  <si>
    <t>NCAM2_HUMAN</t>
  </si>
  <si>
    <t>NCF2_HUMAN</t>
  </si>
  <si>
    <t>NCF4_HUMAN</t>
  </si>
  <si>
    <t>NCHL1_HUMAN</t>
  </si>
  <si>
    <t>NYIWALSEVLETGQT</t>
  </si>
  <si>
    <t>NDKA_HUMAN</t>
  </si>
  <si>
    <t>NDKB_HUMAN</t>
  </si>
  <si>
    <t>NEBU_HUMAN</t>
  </si>
  <si>
    <t>QQLERDPRVKMALQQEGFDRKK</t>
  </si>
  <si>
    <t>MPMTGLLLMIL</t>
  </si>
  <si>
    <t>NECT1_HUMAN</t>
  </si>
  <si>
    <t>YHELPTLEER</t>
  </si>
  <si>
    <t>NECT3_HUMAN</t>
  </si>
  <si>
    <t>QDFSSFDDTGKSSLGDMFSPIR</t>
  </si>
  <si>
    <t>TLTGKEIEIDIEPTDKVER</t>
  </si>
  <si>
    <t>NEGR1_HUMAN</t>
  </si>
  <si>
    <t>NELL2_HUMAN</t>
  </si>
  <si>
    <t>NENF_HUMAN</t>
  </si>
  <si>
    <t>NEO1_HUMAN</t>
  </si>
  <si>
    <t>KVRNMSESMAAAHR</t>
  </si>
  <si>
    <t>NFM_HUMAN</t>
  </si>
  <si>
    <t>NGAL_HUMAN</t>
  </si>
  <si>
    <t>MVSVLPIFR</t>
  </si>
  <si>
    <t>SKPGQFIR</t>
  </si>
  <si>
    <t>NID1_HUMAN</t>
  </si>
  <si>
    <t>NID2_HUMAN</t>
  </si>
  <si>
    <t>NIF3L_HUMAN</t>
  </si>
  <si>
    <t>NMI_HUMAN</t>
  </si>
  <si>
    <t>KSATQFTGR</t>
  </si>
  <si>
    <t>NOE1_HUMAN</t>
  </si>
  <si>
    <t>NOE2_HUMAN</t>
  </si>
  <si>
    <t>NOL8_HUMAN</t>
  </si>
  <si>
    <t>NOTC1_HUMAN</t>
  </si>
  <si>
    <t>NOTC2_HUMAN</t>
  </si>
  <si>
    <t>NOTUM_HUMAN</t>
  </si>
  <si>
    <t>FQPSCK</t>
  </si>
  <si>
    <t>NP1L1_HUMAN</t>
  </si>
  <si>
    <t>NPC2_HUMAN</t>
  </si>
  <si>
    <t>GPSSVEDIK</t>
  </si>
  <si>
    <t>CQECRLRKCR</t>
  </si>
  <si>
    <t>FHYMLK</t>
  </si>
  <si>
    <t>EANKYFFIESCIALF</t>
  </si>
  <si>
    <t>NRCAM_HUMAN</t>
  </si>
  <si>
    <t>NRP1_HUMAN</t>
  </si>
  <si>
    <t>NRP2_HUMAN</t>
  </si>
  <si>
    <t>NRX2A_HUMAN</t>
  </si>
  <si>
    <t>MEIGLPDEKGR</t>
  </si>
  <si>
    <t>NSF1C_HUMAN</t>
  </si>
  <si>
    <t>VVSLEEPELR</t>
  </si>
  <si>
    <t>DAPMDSIEWAEVVINVNNILK</t>
  </si>
  <si>
    <t>NUCB1_HUMAN</t>
  </si>
  <si>
    <t>TLHYECIVLVK</t>
  </si>
  <si>
    <t>NUMA1_HUMAN</t>
  </si>
  <si>
    <t>FVSSDQDQRQWQDFVR</t>
  </si>
  <si>
    <t>YRCHGPPIR</t>
  </si>
  <si>
    <t>FGHHTVPK</t>
  </si>
  <si>
    <t>MISLSECK</t>
  </si>
  <si>
    <t>OAF_HUMAN</t>
  </si>
  <si>
    <t>OBSCN_HUMAN</t>
  </si>
  <si>
    <t>ODFP2_HUMAN</t>
  </si>
  <si>
    <t>OIT3_HUMAN</t>
  </si>
  <si>
    <t>OLA1_HUMAN</t>
  </si>
  <si>
    <t>OLFL3_HUMAN</t>
  </si>
  <si>
    <t>OLFM4_HUMAN</t>
  </si>
  <si>
    <t>OMD_HUMAN</t>
  </si>
  <si>
    <t>NQEVKRALCCTLHLYQHQDPDPK</t>
  </si>
  <si>
    <t>OSMR_HUMAN</t>
  </si>
  <si>
    <t>VGVNGLDK</t>
  </si>
  <si>
    <t>FYQCEICVVDTQTVR</t>
  </si>
  <si>
    <t>PTTFVCHGHLR</t>
  </si>
  <si>
    <t>LSKRYYWERERKPKTEEFPSFIPWAPSAQT</t>
  </si>
  <si>
    <t>CCCRPHYLFLAASGPR</t>
  </si>
  <si>
    <t>P20D1_HUMAN</t>
  </si>
  <si>
    <t>KIDNFSSGTDIK</t>
  </si>
  <si>
    <t>PA1B3_HUMAN</t>
  </si>
  <si>
    <t>EAMVESIEYR</t>
  </si>
  <si>
    <t>PA2G4_HUMAN</t>
  </si>
  <si>
    <t>AAATCFAR</t>
  </si>
  <si>
    <t>PACN2_HUMAN</t>
  </si>
  <si>
    <t>PAEP_HUMAN</t>
  </si>
  <si>
    <t>PAFA_HUMAN</t>
  </si>
  <si>
    <t>PAI1_HUMAN</t>
  </si>
  <si>
    <t>PAI2_HUMAN</t>
  </si>
  <si>
    <t>MDMEEIIQR</t>
  </si>
  <si>
    <t>LLQTSNITK</t>
  </si>
  <si>
    <t>PAK2_HUMAN</t>
  </si>
  <si>
    <t>KGGEEEPEATK</t>
  </si>
  <si>
    <t>PAMR1_HUMAN</t>
  </si>
  <si>
    <t>PAPOA_HUMAN</t>
  </si>
  <si>
    <t>PAPP1_HUMAN</t>
  </si>
  <si>
    <t>PAPP2_HUMAN</t>
  </si>
  <si>
    <t>PARK7_HUMAN</t>
  </si>
  <si>
    <t>PARVB_HUMAN</t>
  </si>
  <si>
    <t>MIDAVVTSR</t>
  </si>
  <si>
    <t>PCBP1_HUMAN</t>
  </si>
  <si>
    <t>INISEGNCPER</t>
  </si>
  <si>
    <t>PCD18_HUMAN</t>
  </si>
  <si>
    <t>PCDH1_HUMAN</t>
  </si>
  <si>
    <t>PCOC1_HUMAN</t>
  </si>
  <si>
    <t>PCP_HUMAN</t>
  </si>
  <si>
    <t>PCSK9_HUMAN</t>
  </si>
  <si>
    <t>PCYOX_HUMAN</t>
  </si>
  <si>
    <t>PDC10_HUMAN</t>
  </si>
  <si>
    <t>PDC6I_HUMAN</t>
  </si>
  <si>
    <t>PDE5A_HUMAN</t>
  </si>
  <si>
    <t>PDE8A_HUMAN</t>
  </si>
  <si>
    <t>PDGFC_HUMAN</t>
  </si>
  <si>
    <t>PDIA1_HUMAN</t>
  </si>
  <si>
    <t>PDIA3_HUMAN</t>
  </si>
  <si>
    <t>PDIA4_HUMAN</t>
  </si>
  <si>
    <t>PDIA5_HUMAN</t>
  </si>
  <si>
    <t>PDIA6_HUMAN</t>
  </si>
  <si>
    <t>YVSKLEEPAGK</t>
  </si>
  <si>
    <t>PDLI1_HUMAN</t>
  </si>
  <si>
    <t>VLEEGGFFEEK</t>
  </si>
  <si>
    <t>ISEEDELDTK</t>
  </si>
  <si>
    <t>PAIVFMYR</t>
  </si>
  <si>
    <t>PEBP1_HUMAN</t>
  </si>
  <si>
    <t>PEDF_HUMAN</t>
  </si>
  <si>
    <t>PEO1_HUMAN</t>
  </si>
  <si>
    <t>PEPD_HUMAN</t>
  </si>
  <si>
    <t>PSAALSGEGATPRK</t>
  </si>
  <si>
    <t>PERM_HUMAN</t>
  </si>
  <si>
    <t>FMELNLAQK</t>
  </si>
  <si>
    <t>VGIADGHR</t>
  </si>
  <si>
    <t>PGAM1_HUMAN</t>
  </si>
  <si>
    <t>PGBM_HUMAN</t>
  </si>
  <si>
    <t>PGCA_HUMAN</t>
  </si>
  <si>
    <t>PGFRB_HUMAN</t>
  </si>
  <si>
    <t>PGK1_HUMAN</t>
  </si>
  <si>
    <t>PGM1_HUMAN</t>
  </si>
  <si>
    <t>PGM2_HUMAN</t>
  </si>
  <si>
    <t>PGRP1_HUMAN</t>
  </si>
  <si>
    <t>PGRP2_HUMAN</t>
  </si>
  <si>
    <t>PHLD_HUMAN</t>
  </si>
  <si>
    <t>PI16_HUMAN</t>
  </si>
  <si>
    <t>PI42A_HUMAN</t>
  </si>
  <si>
    <t>PIGR_HUMAN</t>
  </si>
  <si>
    <t>PILRA_HUMAN</t>
  </si>
  <si>
    <t>PIMT_HUMAN</t>
  </si>
  <si>
    <t>FNEVAAQYSEDKAR</t>
  </si>
  <si>
    <t>PIPNB_HUMAN</t>
  </si>
  <si>
    <t>MTMETLPK</t>
  </si>
  <si>
    <t>EVCFIDIACDEIPER</t>
  </si>
  <si>
    <t>PITH1_HUMAN</t>
  </si>
  <si>
    <t>RESYQQEAPGGPR</t>
  </si>
  <si>
    <t>MIKQSYKNVLEK</t>
  </si>
  <si>
    <t>EPEAKTRGEGDGRGCEK</t>
  </si>
  <si>
    <t>WKRSMDSAEK</t>
  </si>
  <si>
    <t>PKHL1_HUMAN</t>
  </si>
  <si>
    <t>NKRGVLPKHATNIMRSWLFQHLMHPYPTEDEKR</t>
  </si>
  <si>
    <t>RLDVMEEMVEK</t>
  </si>
  <si>
    <t>TMQNTSDLDTAR</t>
  </si>
  <si>
    <t>SDWFQRGDK</t>
  </si>
  <si>
    <t>PLCG2_HUMAN</t>
  </si>
  <si>
    <t>EMPSLPRSSENMIR</t>
  </si>
  <si>
    <t>WNFTKTTK</t>
  </si>
  <si>
    <t>PLDX1_HUMAN</t>
  </si>
  <si>
    <t>PLEC_HUMAN</t>
  </si>
  <si>
    <t>PLEK_HUMAN</t>
  </si>
  <si>
    <t>PLF4_HUMAN</t>
  </si>
  <si>
    <t>PLIN3_HUMAN</t>
  </si>
  <si>
    <t>PLMN_HUMAN</t>
  </si>
  <si>
    <t>PLOD1_HUMAN</t>
  </si>
  <si>
    <t>PLSI_HUMAN</t>
  </si>
  <si>
    <t>PLSL_HUMAN</t>
  </si>
  <si>
    <t>PLST_HUMAN</t>
  </si>
  <si>
    <t>PLTP_HUMAN</t>
  </si>
  <si>
    <t>PLXA1_HUMAN</t>
  </si>
  <si>
    <t>PLXB1_HUMAN</t>
  </si>
  <si>
    <t>PLXB2_HUMAN</t>
  </si>
  <si>
    <t>PLXD1_HUMAN</t>
  </si>
  <si>
    <t>NQDWLGVSR</t>
  </si>
  <si>
    <t>LTQVQNSLLK</t>
  </si>
  <si>
    <t>PMGE_HUMAN</t>
  </si>
  <si>
    <t>ECIIPDVSR</t>
  </si>
  <si>
    <t>PNCB_HUMAN</t>
  </si>
  <si>
    <t>PNPH_HUMAN</t>
  </si>
  <si>
    <t>PON1_HUMAN</t>
  </si>
  <si>
    <t>PON3_HUMAN</t>
  </si>
  <si>
    <t>POSTN_HUMAN</t>
  </si>
  <si>
    <t>POTEJ_HUMAN</t>
  </si>
  <si>
    <t>SLETVYLER</t>
  </si>
  <si>
    <t>LFEVGGSPANTR</t>
  </si>
  <si>
    <t>EESKSSEEMSVENKNRTR</t>
  </si>
  <si>
    <t>YPNTACELLTCDVPQISDR</t>
  </si>
  <si>
    <t>SPIAEAVFR</t>
  </si>
  <si>
    <t>PPB1_HUMAN</t>
  </si>
  <si>
    <t>PPBT_HUMAN</t>
  </si>
  <si>
    <t>FLDNFSSGR</t>
  </si>
  <si>
    <t>PPGB_HUMAN</t>
  </si>
  <si>
    <t>PPIA_HUMAN</t>
  </si>
  <si>
    <t>PPIB_HUMAN</t>
  </si>
  <si>
    <t>PPIP2_HUMAN</t>
  </si>
  <si>
    <t>PPM1A_HUMAN</t>
  </si>
  <si>
    <t>PPM1B_HUMAN</t>
  </si>
  <si>
    <t>PPM1F_HUMAN</t>
  </si>
  <si>
    <t>CIMDLLPK</t>
  </si>
  <si>
    <t>DVCVDGSCR</t>
  </si>
  <si>
    <t>IFAMPMQDIK</t>
  </si>
  <si>
    <t>PRAP1_HUMAN</t>
  </si>
  <si>
    <t>QLEMQKSQNEAVCEGLR</t>
  </si>
  <si>
    <t>RIMEEESRTGQKVNPGNTGK</t>
  </si>
  <si>
    <t>PRDX1_HUMAN</t>
  </si>
  <si>
    <t>PRDX2_HUMAN</t>
  </si>
  <si>
    <t>PRDX5_HUMAN</t>
  </si>
  <si>
    <t>PRDX6_HUMAN</t>
  </si>
  <si>
    <t>PRG2_HUMAN</t>
  </si>
  <si>
    <t>PRG4_HUMAN</t>
  </si>
  <si>
    <t>RHHHHNHHHHHNRHPSR</t>
  </si>
  <si>
    <t>PRL_HUMAN</t>
  </si>
  <si>
    <t>PROC_HUMAN</t>
  </si>
  <si>
    <t>PROF1_HUMAN</t>
  </si>
  <si>
    <t>PROP_HUMAN</t>
  </si>
  <si>
    <t>PROS_HUMAN</t>
  </si>
  <si>
    <t>PROZ_HUMAN</t>
  </si>
  <si>
    <t>PRP6_HUMAN</t>
  </si>
  <si>
    <t>MSTEEIIQR</t>
  </si>
  <si>
    <t>AVAHHTDCTFIR</t>
  </si>
  <si>
    <t>PRUNE_HUMAN</t>
  </si>
  <si>
    <t>PSA_HUMAN</t>
  </si>
  <si>
    <t>PSA1_HUMAN</t>
  </si>
  <si>
    <t>SNFGYNIPLK</t>
  </si>
  <si>
    <t>PSA4_HUMAN</t>
  </si>
  <si>
    <t>PSA5_HUMAN</t>
  </si>
  <si>
    <t>PSA6_HUMAN</t>
  </si>
  <si>
    <t>PSA7_HUMAN</t>
  </si>
  <si>
    <t>LTVEDPVTVEYITR</t>
  </si>
  <si>
    <t>PSB1_HUMAN</t>
  </si>
  <si>
    <t>PSB5_HUMAN</t>
  </si>
  <si>
    <t>PSB6_HUMAN</t>
  </si>
  <si>
    <t>PSB8_HUMAN</t>
  </si>
  <si>
    <t>PSG1_HUMAN</t>
  </si>
  <si>
    <t>PSG11_HUMAN</t>
  </si>
  <si>
    <t>PSG2_HUMAN</t>
  </si>
  <si>
    <t>PSG3_HUMAN</t>
  </si>
  <si>
    <t>PSG4_HUMAN</t>
  </si>
  <si>
    <t>PSG5_HUMAN</t>
  </si>
  <si>
    <t>PSG6_HUMAN</t>
  </si>
  <si>
    <t>PSG7_HUMAN</t>
  </si>
  <si>
    <t>PSG8_HUMAN</t>
  </si>
  <si>
    <t>PSG9_HUMAN</t>
  </si>
  <si>
    <t>PSMD2_HUMAN</t>
  </si>
  <si>
    <t>NAMGSLASQATK</t>
  </si>
  <si>
    <t>QVEEALHQLHAR</t>
  </si>
  <si>
    <t>PSME1_HUMAN</t>
  </si>
  <si>
    <t>EELEEEEERGVK</t>
  </si>
  <si>
    <t>PTGDS_HUMAN</t>
  </si>
  <si>
    <t>QLDRLLPK</t>
  </si>
  <si>
    <t>PTN6_HUMAN</t>
  </si>
  <si>
    <t>PTPA_HUMAN</t>
  </si>
  <si>
    <t>ASDVLAR</t>
  </si>
  <si>
    <t>PTPRB_HUMAN</t>
  </si>
  <si>
    <t>PTPRC_HUMAN</t>
  </si>
  <si>
    <t>GYQVHYVR</t>
  </si>
  <si>
    <t>PTPRF_HUMAN</t>
  </si>
  <si>
    <t>PTPRG_HUMAN</t>
  </si>
  <si>
    <t>PTPRJ_HUMAN</t>
  </si>
  <si>
    <t>PTPRK_HUMAN</t>
  </si>
  <si>
    <t>PTPRM_HUMAN</t>
  </si>
  <si>
    <t>PTPRS_HUMAN</t>
  </si>
  <si>
    <t>SNHFIATQGPK</t>
  </si>
  <si>
    <t>PTPRZ_HUMAN</t>
  </si>
  <si>
    <t>PTX3_HUMAN</t>
  </si>
  <si>
    <t>PUR4_HUMAN</t>
  </si>
  <si>
    <t>PUR9_HUMAN</t>
  </si>
  <si>
    <t>PURA2_HUMAN</t>
  </si>
  <si>
    <t>PVR_HUMAN</t>
  </si>
  <si>
    <t>AKYFFNKEGDFNNLTAAAFHK</t>
  </si>
  <si>
    <t>PXDC2_HUMAN</t>
  </si>
  <si>
    <t>PXDN_HUMAN</t>
  </si>
  <si>
    <t>QGLTVDLEGKEFR</t>
  </si>
  <si>
    <t>PYGL_HUMAN</t>
  </si>
  <si>
    <t>PZP_HUMAN</t>
  </si>
  <si>
    <t>QSOX1_HUMAN</t>
  </si>
  <si>
    <t>QSOX2_HUMAN</t>
  </si>
  <si>
    <t>R4RL2_HUMAN</t>
  </si>
  <si>
    <t>DNFNVDEIFLKLVDDILK</t>
  </si>
  <si>
    <t>RAB1A_HUMAN</t>
  </si>
  <si>
    <t>WLEDARQHSSSNMVIMLIGNK</t>
  </si>
  <si>
    <t>LDQETLR</t>
  </si>
  <si>
    <t>RAC2_HUMAN</t>
  </si>
  <si>
    <t>RADI_HUMAN</t>
  </si>
  <si>
    <t>YRYEGK</t>
  </si>
  <si>
    <t>SNIDALLSR</t>
  </si>
  <si>
    <t>RAN_HUMAN</t>
  </si>
  <si>
    <t>EEELFKMRAK</t>
  </si>
  <si>
    <t>RARR2_HUMAN</t>
  </si>
  <si>
    <t>RASA3_HUMAN</t>
  </si>
  <si>
    <t>VDDCERCREFFNKEGR</t>
  </si>
  <si>
    <t>RBP2_HUMAN</t>
  </si>
  <si>
    <t>RCN1_HUMAN</t>
  </si>
  <si>
    <t>RECK_HUMAN</t>
  </si>
  <si>
    <t>REG1A_HUMAN</t>
  </si>
  <si>
    <t>RELN_HUMAN</t>
  </si>
  <si>
    <t>RET4_HUMAN</t>
  </si>
  <si>
    <t>RGS10_HUMAN</t>
  </si>
  <si>
    <t>RHBT1_HUMAN</t>
  </si>
  <si>
    <t>RHG01_HUMAN</t>
  </si>
  <si>
    <t>RHG18_HUMAN</t>
  </si>
  <si>
    <t>RIMKA_HUMAN</t>
  </si>
  <si>
    <t>RINI_HUMAN</t>
  </si>
  <si>
    <t>RN123_HUMAN</t>
  </si>
  <si>
    <t>RN216_HUMAN</t>
  </si>
  <si>
    <t>RNAS1_HUMAN</t>
  </si>
  <si>
    <t>RNAS4_HUMAN</t>
  </si>
  <si>
    <t>ROA2_HUMAN</t>
  </si>
  <si>
    <t>ROA3_HUMAN</t>
  </si>
  <si>
    <t>ROBO4_HUMAN</t>
  </si>
  <si>
    <t>ROCK2_HUMAN</t>
  </si>
  <si>
    <t>RSU1_HUMAN</t>
  </si>
  <si>
    <t>RTN4R_HUMAN</t>
  </si>
  <si>
    <t>RYR2_HUMAN</t>
  </si>
  <si>
    <t>S100P_HUMAN</t>
  </si>
  <si>
    <t>S10A4_HUMAN</t>
  </si>
  <si>
    <t>S10A6_HUMAN</t>
  </si>
  <si>
    <t>S10A8_HUMAN</t>
  </si>
  <si>
    <t>S10A9_HUMAN</t>
  </si>
  <si>
    <t>S10AB_HUMAN</t>
  </si>
  <si>
    <t>S10AC_HUMAN</t>
  </si>
  <si>
    <t>SAA1_HUMAN</t>
  </si>
  <si>
    <t>SAA2_HUMAN</t>
  </si>
  <si>
    <t>SAA4_HUMAN</t>
  </si>
  <si>
    <t>SAMP_HUMAN</t>
  </si>
  <si>
    <t>SAP_HUMAN</t>
  </si>
  <si>
    <t>SBP1_HUMAN</t>
  </si>
  <si>
    <t>SCFD1_HUMAN</t>
  </si>
  <si>
    <t>SCTM1_HUMAN</t>
  </si>
  <si>
    <t>SDK1_HUMAN</t>
  </si>
  <si>
    <t>SDK2_HUMAN</t>
  </si>
  <si>
    <t>SDPR_HUMAN</t>
  </si>
  <si>
    <t>SEBP2_HUMAN</t>
  </si>
  <si>
    <t>SEM3B_HUMAN</t>
  </si>
  <si>
    <t>SEM3F_HUMAN</t>
  </si>
  <si>
    <t>SEM4A_HUMAN</t>
  </si>
  <si>
    <t>SEM4B_HUMAN</t>
  </si>
  <si>
    <t>SEM7A_HUMAN</t>
  </si>
  <si>
    <t>SEPP1_HUMAN</t>
  </si>
  <si>
    <t>SEPR_HUMAN</t>
  </si>
  <si>
    <t>SEPT6_HUMAN</t>
  </si>
  <si>
    <t>SEPT7_HUMAN</t>
  </si>
  <si>
    <t>SH3L1_HUMAN</t>
  </si>
  <si>
    <t>SH3L3_HUMAN</t>
  </si>
  <si>
    <t>SHBG_HUMAN</t>
  </si>
  <si>
    <t>SIA4A_HUMAN</t>
  </si>
  <si>
    <t>SIAE_HUMAN</t>
  </si>
  <si>
    <t>SIAT1_HUMAN</t>
  </si>
  <si>
    <t>SIG16_HUMAN</t>
  </si>
  <si>
    <t>SKAP2_HUMAN</t>
  </si>
  <si>
    <t>SN12L_HUMAN</t>
  </si>
  <si>
    <t>SNAA_HUMAN</t>
  </si>
  <si>
    <t>SNED1_HUMAN</t>
  </si>
  <si>
    <t>SNX3_HUMAN</t>
  </si>
  <si>
    <t>SNX6_HUMAN</t>
  </si>
  <si>
    <t>SODC_HUMAN</t>
  </si>
  <si>
    <t>SODE_HUMAN</t>
  </si>
  <si>
    <t>SODM_HUMAN</t>
  </si>
  <si>
    <t>SORCN_HUMAN</t>
  </si>
  <si>
    <t>SPA11_HUMAN</t>
  </si>
  <si>
    <t>SPA6L_HUMAN</t>
  </si>
  <si>
    <t>SPB10_HUMAN</t>
  </si>
  <si>
    <t>SPB6_HUMAN</t>
  </si>
  <si>
    <t>SPB9_HUMAN</t>
  </si>
  <si>
    <t>SPG17_HUMAN</t>
  </si>
  <si>
    <t>SPIT1_HUMAN</t>
  </si>
  <si>
    <t>SPON1_HUMAN</t>
  </si>
  <si>
    <t>SPON2_HUMAN</t>
  </si>
  <si>
    <t>SPP24_HUMAN</t>
  </si>
  <si>
    <t>SPRC_HUMAN</t>
  </si>
  <si>
    <t>SPRL1_HUMAN</t>
  </si>
  <si>
    <t>SPTB2_HUMAN</t>
  </si>
  <si>
    <t>SRC8_HUMAN</t>
  </si>
  <si>
    <t>SRCRL_HUMAN</t>
  </si>
  <si>
    <t>SREK1_HUMAN</t>
  </si>
  <si>
    <t>SRGN_HUMAN</t>
  </si>
  <si>
    <t>STA13_HUMAN</t>
  </si>
  <si>
    <t>STAB1_HUMAN</t>
  </si>
  <si>
    <t>STIP1_HUMAN</t>
  </si>
  <si>
    <t>STK24_HUMAN</t>
  </si>
  <si>
    <t>STMN1_HUMAN</t>
  </si>
  <si>
    <t>STRAP_HUMAN</t>
  </si>
  <si>
    <t>STXB2_HUMAN</t>
  </si>
  <si>
    <t>SUMO2_HUMAN</t>
  </si>
  <si>
    <t>SVEP1_HUMAN</t>
  </si>
  <si>
    <t>SYDC_HUMAN</t>
  </si>
  <si>
    <t>SYNE1_HUMAN</t>
  </si>
  <si>
    <t>SYNE2_HUMAN</t>
  </si>
  <si>
    <t>SYSC_HUMAN</t>
  </si>
  <si>
    <t>SYTC_HUMAN</t>
  </si>
  <si>
    <t>SYUA_HUMAN</t>
  </si>
  <si>
    <t>SYWC_HUMAN</t>
  </si>
  <si>
    <t>SYYC_HUMAN</t>
  </si>
  <si>
    <t>T132A_HUMAN</t>
  </si>
  <si>
    <t>TADBP_HUMAN</t>
  </si>
  <si>
    <t>TAGL_HUMAN</t>
  </si>
  <si>
    <t>TAGL2_HUMAN</t>
  </si>
  <si>
    <t>TALDO_HUMAN</t>
  </si>
  <si>
    <t>TAOK3_HUMAN</t>
  </si>
  <si>
    <t>TARSH_HUMAN</t>
  </si>
  <si>
    <t>TBB1_HUMAN</t>
  </si>
  <si>
    <t>TBCA_HUMAN</t>
  </si>
  <si>
    <t>TBCD1_HUMAN</t>
  </si>
  <si>
    <t>TCO1_HUMAN</t>
  </si>
  <si>
    <t>TCPA_HUMAN</t>
  </si>
  <si>
    <t>TCPE_HUMAN</t>
  </si>
  <si>
    <t>TCPG_HUMAN</t>
  </si>
  <si>
    <t>TCPQ_HUMAN</t>
  </si>
  <si>
    <t>TCPZ_HUMAN</t>
  </si>
  <si>
    <t>TCTP_HUMAN</t>
  </si>
  <si>
    <t>TENA_HUMAN</t>
  </si>
  <si>
    <t>TENN_HUMAN</t>
  </si>
  <si>
    <t>TENX_HUMAN</t>
  </si>
  <si>
    <t>TERA_HUMAN</t>
  </si>
  <si>
    <t>TETN_HUMAN</t>
  </si>
  <si>
    <t>TFF2_HUMAN</t>
  </si>
  <si>
    <t>TFF3_HUMAN</t>
  </si>
  <si>
    <t>TFPI1_HUMAN</t>
  </si>
  <si>
    <t>TFPI2_HUMAN</t>
  </si>
  <si>
    <t>TFR1_HUMAN</t>
  </si>
  <si>
    <t>TGBR3_HUMAN</t>
  </si>
  <si>
    <t>TGFB1_HUMAN</t>
  </si>
  <si>
    <t>TGM2_HUMAN</t>
  </si>
  <si>
    <t>THBG_HUMAN</t>
  </si>
  <si>
    <t>THIC_HUMAN</t>
  </si>
  <si>
    <t>THIO_HUMAN</t>
  </si>
  <si>
    <t>THOP1_HUMAN</t>
  </si>
  <si>
    <t>THRB_HUMAN</t>
  </si>
  <si>
    <t>THTM_HUMAN</t>
  </si>
  <si>
    <t>TIE1_HUMAN</t>
  </si>
  <si>
    <t>TIMP1_HUMAN</t>
  </si>
  <si>
    <t>TITIN_HUMAN</t>
  </si>
  <si>
    <t>TKT_HUMAN</t>
  </si>
  <si>
    <t>TLN1_HUMAN</t>
  </si>
  <si>
    <t>TLN2_HUMAN</t>
  </si>
  <si>
    <t>TNNI3_HUMAN</t>
  </si>
  <si>
    <t>TPIS_HUMAN</t>
  </si>
  <si>
    <t>TPM1_HUMAN</t>
  </si>
  <si>
    <t>TPM2_HUMAN</t>
  </si>
  <si>
    <t>TPM3_HUMAN</t>
  </si>
  <si>
    <t>TPM4_HUMAN</t>
  </si>
  <si>
    <t>TRAT1_HUMAN</t>
  </si>
  <si>
    <t>TREA_HUMAN</t>
  </si>
  <si>
    <t>TRFE_HUMAN</t>
  </si>
  <si>
    <t>TRFL_HUMAN</t>
  </si>
  <si>
    <t>TRFM_HUMAN</t>
  </si>
  <si>
    <t>TRI48_HUMAN</t>
  </si>
  <si>
    <t>TRI51_HUMAN</t>
  </si>
  <si>
    <t>TRML1_HUMAN</t>
  </si>
  <si>
    <t>TRPM6_HUMAN</t>
  </si>
  <si>
    <t>TRY1_HUMAN</t>
  </si>
  <si>
    <t>TSP1_HUMAN</t>
  </si>
  <si>
    <t>TSP2_HUMAN</t>
  </si>
  <si>
    <t>TSP3_HUMAN</t>
  </si>
  <si>
    <t>TSP4_HUMAN</t>
  </si>
  <si>
    <t>TTHY_HUMAN</t>
  </si>
  <si>
    <t>TXLNA_HUMAN</t>
  </si>
  <si>
    <t>TXND5_HUMAN</t>
  </si>
  <si>
    <t>TXNL1_HUMAN</t>
  </si>
  <si>
    <t>TYB4_HUMAN</t>
  </si>
  <si>
    <t>TYB4Y_HUMAN</t>
  </si>
  <si>
    <t>TYK2_HUMAN</t>
  </si>
  <si>
    <t>TYPH_HUMAN</t>
  </si>
  <si>
    <t>UB2L3_HUMAN</t>
  </si>
  <si>
    <t>UBA1_HUMAN</t>
  </si>
  <si>
    <t>UBA7_HUMAN</t>
  </si>
  <si>
    <t>UBC12_HUMAN</t>
  </si>
  <si>
    <t>UBE2N_HUMAN</t>
  </si>
  <si>
    <t>UBF1_HUMAN</t>
  </si>
  <si>
    <t>UBP34_HUMAN</t>
  </si>
  <si>
    <t>UBP5_HUMAN</t>
  </si>
  <si>
    <t>UBR4_HUMAN</t>
  </si>
  <si>
    <t>UGGG1_HUMAN</t>
  </si>
  <si>
    <t>UGGG2_HUMAN</t>
  </si>
  <si>
    <t>UGPA_HUMAN</t>
  </si>
  <si>
    <t>UN13D_HUMAN</t>
  </si>
  <si>
    <t>UROM_HUMAN</t>
  </si>
  <si>
    <t>URP2_HUMAN</t>
  </si>
  <si>
    <t>VASN_HUMAN</t>
  </si>
  <si>
    <t>VASP_HUMAN</t>
  </si>
  <si>
    <t>VAT1_HUMAN</t>
  </si>
  <si>
    <t>VCAM1_HUMAN</t>
  </si>
  <si>
    <t>VGFR1_HUMAN</t>
  </si>
  <si>
    <t>VGFR3_HUMAN</t>
  </si>
  <si>
    <t>VIME_HUMAN</t>
  </si>
  <si>
    <t>VINC_HUMAN</t>
  </si>
  <si>
    <t>VNN1_HUMAN</t>
  </si>
  <si>
    <t>VSIG4_HUMAN</t>
  </si>
  <si>
    <t>VTDB_HUMAN</t>
  </si>
  <si>
    <t>VTNC_HUMAN</t>
  </si>
  <si>
    <t>VWF_HUMAN</t>
  </si>
  <si>
    <t>WASC5_HUMAN</t>
  </si>
  <si>
    <t>WDR1_HUMAN</t>
  </si>
  <si>
    <t>WRN_HUMAN</t>
  </si>
  <si>
    <t>XPP2_HUMAN</t>
  </si>
  <si>
    <t>XRCC4_HUMAN</t>
  </si>
  <si>
    <t>Z658B_HUMAN</t>
  </si>
  <si>
    <t>ZA2G_HUMAN</t>
  </si>
  <si>
    <t>ZEP1_HUMAN</t>
  </si>
  <si>
    <t>ZFAT_HUMAN</t>
  </si>
  <si>
    <t>ZFHX3_HUMAN</t>
  </si>
  <si>
    <t>ZN311_HUMAN</t>
  </si>
  <si>
    <t>ZN665_HUMAN</t>
  </si>
  <si>
    <t>ZPI_HUMAN</t>
  </si>
  <si>
    <t>ZYX_HUMAN</t>
  </si>
  <si>
    <t>REFERENCE</t>
  </si>
  <si>
    <t>ACCESSION</t>
  </si>
  <si>
    <t>SHORT_DESC</t>
  </si>
  <si>
    <t>#TOTAL_PEPTIDES</t>
  </si>
  <si>
    <t>#UNIQUE_PEPTIDES</t>
  </si>
  <si>
    <t>P31946</t>
  </si>
  <si>
    <t>14-3-3 protein beta/alpha</t>
  </si>
  <si>
    <t>Q7M4R4</t>
  </si>
  <si>
    <t>14-3-3 protein epsilon</t>
  </si>
  <si>
    <t>Q04917</t>
  </si>
  <si>
    <t>14-3-3 protein eta</t>
  </si>
  <si>
    <t>P61981</t>
  </si>
  <si>
    <t>14-3-3 protein gamma</t>
  </si>
  <si>
    <t>P27348</t>
  </si>
  <si>
    <t>14-3-3 protein theta</t>
  </si>
  <si>
    <t>Q6IN74</t>
  </si>
  <si>
    <t>14-3-3 protein zeta/delta</t>
  </si>
  <si>
    <t>P30153</t>
  </si>
  <si>
    <t>Serine/threonine-protein phosphatase 2A 65 kDa regulatory subunit A alpha isoform</t>
  </si>
  <si>
    <t>P08195</t>
  </si>
  <si>
    <t>4F2 cell-surface antigen heavy chain</t>
  </si>
  <si>
    <t>P52209</t>
  </si>
  <si>
    <t>6-phosphogluconate dehydrogenase, decarboxylating</t>
  </si>
  <si>
    <t>Q86U18</t>
  </si>
  <si>
    <t>Alpha-1-antitrypsin</t>
  </si>
  <si>
    <t>P04217</t>
  </si>
  <si>
    <t>Alpha-1B-glycoprotein</t>
  </si>
  <si>
    <t>P08697</t>
  </si>
  <si>
    <t>Alpha-2-antiplasmin</t>
  </si>
  <si>
    <t>P02750</t>
  </si>
  <si>
    <t>Leucine-rich alpha-2-glycoprotein</t>
  </si>
  <si>
    <t>P01023</t>
  </si>
  <si>
    <t>Alpha-2-macroglobulin</t>
  </si>
  <si>
    <t>A8K2U0</t>
  </si>
  <si>
    <t>Alpha-2-macroglobulin-like protein 1</t>
  </si>
  <si>
    <t>Q8WZ99</t>
  </si>
  <si>
    <t>Amyloid beta A4 protein</t>
  </si>
  <si>
    <t>Q6NSC9</t>
  </si>
  <si>
    <t>Alpha-1-antichymotrypsin</t>
  </si>
  <si>
    <t>P17174</t>
  </si>
  <si>
    <t>Aspartate aminotransferase, cytoplasmic</t>
  </si>
  <si>
    <t>Q86UQ4</t>
  </si>
  <si>
    <t>ATP-binding cassette sub-family A member 13</t>
  </si>
  <si>
    <t>P12821</t>
  </si>
  <si>
    <t>Angiotensin-converting enzyme</t>
  </si>
  <si>
    <t>P53396</t>
  </si>
  <si>
    <t>ATP-citrate synthase</t>
  </si>
  <si>
    <t>P13798</t>
  </si>
  <si>
    <t>Acylamino-acid-releasing enzyme</t>
  </si>
  <si>
    <t>P62736</t>
  </si>
  <si>
    <t>Actin, aortic smooth muscle</t>
  </si>
  <si>
    <t>Q562R1</t>
  </si>
  <si>
    <t>Beta-actin-like protein 2</t>
  </si>
  <si>
    <t>P12814</t>
  </si>
  <si>
    <t>Alpha-actinin-1</t>
  </si>
  <si>
    <t>O43707</t>
  </si>
  <si>
    <t>Alpha-actinin-4</t>
  </si>
  <si>
    <t>P61163</t>
  </si>
  <si>
    <t>Alpha-centractin</t>
  </si>
  <si>
    <t>Q03154</t>
  </si>
  <si>
    <t>Aminoacylase-1</t>
  </si>
  <si>
    <t>O43184</t>
  </si>
  <si>
    <t>Disintegrin and metalloproteinase domain-containing protein 12</t>
  </si>
  <si>
    <t>P78536</t>
  </si>
  <si>
    <t>Disintegrin and metalloproteinase domain-containing protein 17</t>
  </si>
  <si>
    <t>P11766</t>
  </si>
  <si>
    <t>Alcohol dehydrogenase class-3</t>
  </si>
  <si>
    <t>Q15848</t>
  </si>
  <si>
    <t>Adiponectin</t>
  </si>
  <si>
    <t>Q9NU92</t>
  </si>
  <si>
    <t>Afadin</t>
  </si>
  <si>
    <t>P43652</t>
  </si>
  <si>
    <t>Afamin</t>
  </si>
  <si>
    <t>O00468</t>
  </si>
  <si>
    <t>Agrin</t>
  </si>
  <si>
    <t>Q09666</t>
  </si>
  <si>
    <t>Neuroblast differentiation-associated protein AHNAK</t>
  </si>
  <si>
    <t>O95433</t>
  </si>
  <si>
    <t>Activator of 90 kDa heat shock protein ATPase homolog 1</t>
  </si>
  <si>
    <t>Q02952</t>
  </si>
  <si>
    <t>A-kinase anchor protein 12</t>
  </si>
  <si>
    <t>P00352</t>
  </si>
  <si>
    <t>Retinal dehydrogenase 1</t>
  </si>
  <si>
    <t>P04075</t>
  </si>
  <si>
    <t>Fructose-bisphosphate aldolase A</t>
  </si>
  <si>
    <t>P05062</t>
  </si>
  <si>
    <t>Fructose-bisphosphate aldolase B</t>
  </si>
  <si>
    <t>P09972</t>
  </si>
  <si>
    <t>Fructose-bisphosphate aldolase C</t>
  </si>
  <si>
    <t>P35858</t>
  </si>
  <si>
    <t>Insulin-like growth factor-binding protein complex acid labile subunit</t>
  </si>
  <si>
    <t>P02760</t>
  </si>
  <si>
    <t>Protein AMBP</t>
  </si>
  <si>
    <t>Q86U53</t>
  </si>
  <si>
    <t>Peptidyl-glycine alpha-amidating monooxygenase</t>
  </si>
  <si>
    <t>Q8N7J2</t>
  </si>
  <si>
    <t>APC membrane recruitment protein 2</t>
  </si>
  <si>
    <t>Q9H4A4</t>
  </si>
  <si>
    <t>Aminopeptidase B</t>
  </si>
  <si>
    <t>Q07075</t>
  </si>
  <si>
    <t>Glutamyl aminopeptidase</t>
  </si>
  <si>
    <t>P28838</t>
  </si>
  <si>
    <t>Cytosol aminopeptidase</t>
  </si>
  <si>
    <t>P15144</t>
  </si>
  <si>
    <t>Aminopeptidase N</t>
  </si>
  <si>
    <t>P54802</t>
  </si>
  <si>
    <t>Alpha-N-acetylglucosaminidase</t>
  </si>
  <si>
    <t>P03950</t>
  </si>
  <si>
    <t>Angiogenin</t>
  </si>
  <si>
    <t>Q9Y5C1</t>
  </si>
  <si>
    <t>Angiopoietin-related protein 3</t>
  </si>
  <si>
    <t>Q8NI99</t>
  </si>
  <si>
    <t>Angiopoietin-related protein 6</t>
  </si>
  <si>
    <t>P01019</t>
  </si>
  <si>
    <t>Angiotensinogen</t>
  </si>
  <si>
    <t>Q6UB98</t>
  </si>
  <si>
    <t>Ankyrin repeat domain-containing protein 12</t>
  </si>
  <si>
    <t>Q9UC78</t>
  </si>
  <si>
    <t>Antithrombin-III</t>
  </si>
  <si>
    <t>Q9H6X2</t>
  </si>
  <si>
    <t>Anthrax toxin receptor 1</t>
  </si>
  <si>
    <t>P50995</t>
  </si>
  <si>
    <t>Annexin A11</t>
  </si>
  <si>
    <t>P04083</t>
  </si>
  <si>
    <t>Annexin A1</t>
  </si>
  <si>
    <t>P07355</t>
  </si>
  <si>
    <t>Annexin A2</t>
  </si>
  <si>
    <t>P12429</t>
  </si>
  <si>
    <t>Annexin A3</t>
  </si>
  <si>
    <t>P09525</t>
  </si>
  <si>
    <t>Annexin A4</t>
  </si>
  <si>
    <t>P08758</t>
  </si>
  <si>
    <t>Annexin A5</t>
  </si>
  <si>
    <t>P08133</t>
  </si>
  <si>
    <t>Annexin A6</t>
  </si>
  <si>
    <t>P19801</t>
  </si>
  <si>
    <t>Amiloride-sensitive amine oxidase [copper-containing]</t>
  </si>
  <si>
    <t>Q16853</t>
  </si>
  <si>
    <t>Membrane primary amine oxidase</t>
  </si>
  <si>
    <t>Q9BXS5</t>
  </si>
  <si>
    <t>AP-1 complex subunit mu-1</t>
  </si>
  <si>
    <t>P51693</t>
  </si>
  <si>
    <t>Amyloid-like protein 1</t>
  </si>
  <si>
    <t>Q9BT36</t>
  </si>
  <si>
    <t>Amyloid-like protein 2</t>
  </si>
  <si>
    <t>Q9HDC9</t>
  </si>
  <si>
    <t>Adipocyte plasma membrane-associated protein</t>
  </si>
  <si>
    <t>P02647</t>
  </si>
  <si>
    <t>Apolipoprotein A-I</t>
  </si>
  <si>
    <t>P02652</t>
  </si>
  <si>
    <t>Apolipoprotein A-II</t>
  </si>
  <si>
    <t>P06727</t>
  </si>
  <si>
    <t>Apolipoprotein A-IV</t>
  </si>
  <si>
    <t>P08519</t>
  </si>
  <si>
    <t>Apolipoprotein(a)</t>
  </si>
  <si>
    <t>Q13787</t>
  </si>
  <si>
    <t>Apolipoprotein B-100</t>
  </si>
  <si>
    <t>P02654</t>
  </si>
  <si>
    <t>Apolipoprotein C-I</t>
  </si>
  <si>
    <t>P02655</t>
  </si>
  <si>
    <t>Apolipoprotein C-II</t>
  </si>
  <si>
    <t>P02656</t>
  </si>
  <si>
    <t>Apolipoprotein C-III</t>
  </si>
  <si>
    <t>P55056</t>
  </si>
  <si>
    <t>Apolipoprotein C-IV</t>
  </si>
  <si>
    <t>P05090</t>
  </si>
  <si>
    <t>Apolipoprotein D</t>
  </si>
  <si>
    <t>P02649</t>
  </si>
  <si>
    <t>Apolipoprotein E</t>
  </si>
  <si>
    <t>Q13790</t>
  </si>
  <si>
    <t>Apolipoprotein F</t>
  </si>
  <si>
    <t>P02749</t>
  </si>
  <si>
    <t>Beta-2-glycoprotein 1</t>
  </si>
  <si>
    <t>Q96PM4</t>
  </si>
  <si>
    <t>Apolipoprotein L1</t>
  </si>
  <si>
    <t>O95445</t>
  </si>
  <si>
    <t>Apolipoprotein M</t>
  </si>
  <si>
    <t>O15143</t>
  </si>
  <si>
    <t>Actin-related protein 2/3 complex subunit 1B</t>
  </si>
  <si>
    <t>P18085</t>
  </si>
  <si>
    <t>ADP-ribosylation factor 4</t>
  </si>
  <si>
    <t>P05089</t>
  </si>
  <si>
    <t>Arginase-1</t>
  </si>
  <si>
    <t>Q15052</t>
  </si>
  <si>
    <t>Rho guanine nucleotide exchange factor 6</t>
  </si>
  <si>
    <t>P61160</t>
  </si>
  <si>
    <t>Actin-related protein 2</t>
  </si>
  <si>
    <t>P61158</t>
  </si>
  <si>
    <t>Actin-related protein 3</t>
  </si>
  <si>
    <t>O15144</t>
  </si>
  <si>
    <t>Actin-related protein 2/3 complex subunit 2</t>
  </si>
  <si>
    <t>O15145</t>
  </si>
  <si>
    <t>Actin-related protein 2/3 complex subunit 3</t>
  </si>
  <si>
    <t>P59998</t>
  </si>
  <si>
    <t>Actin-related protein 2/3 complex subunit 4</t>
  </si>
  <si>
    <t>O15511</t>
  </si>
  <si>
    <t>Actin-related protein 2/3 complex subunit 5</t>
  </si>
  <si>
    <t>Q9NR71</t>
  </si>
  <si>
    <t>Neutral ceramidase</t>
  </si>
  <si>
    <t>P07307</t>
  </si>
  <si>
    <t>Asialoglycoprotein receptor 2</t>
  </si>
  <si>
    <t>Q92484</t>
  </si>
  <si>
    <t>Acid sphingomyelinase-like phosphodiesterase 3a</t>
  </si>
  <si>
    <t>P20933</t>
  </si>
  <si>
    <t>N(4)-(beta-N-acetylglucosaminyl)-L-asparaginase</t>
  </si>
  <si>
    <t>Q6JHX1</t>
  </si>
  <si>
    <t>Sarcoplasmic/endoplasmic reticulum calcium ATPase 3</t>
  </si>
  <si>
    <t>O43520</t>
  </si>
  <si>
    <t>Probable phospholipid-transporting ATPase IC</t>
  </si>
  <si>
    <t>Q5T9A4</t>
  </si>
  <si>
    <t>ATPase family AAA domain-containing protein 3B</t>
  </si>
  <si>
    <t>P18850</t>
  </si>
  <si>
    <t>Cyclic AMP-dependent transcription factor ATF-6 alpha</t>
  </si>
  <si>
    <t>Q9H3V9</t>
  </si>
  <si>
    <t>Cyclic AMP-dependent transcription factor ATF-6 beta</t>
  </si>
  <si>
    <t>Q86TH1</t>
  </si>
  <si>
    <t>ADAMTS-like protein 2</t>
  </si>
  <si>
    <t>Q6UY14</t>
  </si>
  <si>
    <t>ADAMTS-like protein 4</t>
  </si>
  <si>
    <t>Q13315</t>
  </si>
  <si>
    <t>Serine-protein kinase ATM</t>
  </si>
  <si>
    <t>Q5VV63</t>
  </si>
  <si>
    <t>Attractin-like protein 1</t>
  </si>
  <si>
    <t>Q9NTQ3</t>
  </si>
  <si>
    <t>Attractin</t>
  </si>
  <si>
    <t>Q76LX8</t>
  </si>
  <si>
    <t>A disintegrin and metalloproteinase with thrombospondin motifs 13</t>
  </si>
  <si>
    <t>Q8TE57</t>
  </si>
  <si>
    <t>A disintegrin and metalloproteinase with thrombospondin motifs 16</t>
  </si>
  <si>
    <t>Q9UP79</t>
  </si>
  <si>
    <t>A disintegrin and metalloproteinase with thrombospondin motifs 8</t>
  </si>
  <si>
    <t>P61769</t>
  </si>
  <si>
    <t>Beta-2-microglobulin</t>
  </si>
  <si>
    <t>P02730</t>
  </si>
  <si>
    <t>Band 3 anion transport protein</t>
  </si>
  <si>
    <t>Q9NY97</t>
  </si>
  <si>
    <t>UDP-GlcNAc:betaGal beta-1,3-N-acetylglucosaminyltransferase 2</t>
  </si>
  <si>
    <t>Q7Z7M8</t>
  </si>
  <si>
    <t>UDP-GlcNAc:betaGal beta-1,3-N-acetylglucosaminyltransferase 8</t>
  </si>
  <si>
    <t>Q14523</t>
  </si>
  <si>
    <t>Beta-1,4-galactosyltransferase 1</t>
  </si>
  <si>
    <t>Q9P281</t>
  </si>
  <si>
    <t>BAH and coiled-coil domain-containing protein 1</t>
  </si>
  <si>
    <t>P50895</t>
  </si>
  <si>
    <t>Basal cell adhesion molecule</t>
  </si>
  <si>
    <t>Q5T5X7</t>
  </si>
  <si>
    <t>BEN domain-containing protein 3</t>
  </si>
  <si>
    <t>O43219</t>
  </si>
  <si>
    <t>Transforming growth factor-beta-induced protein ig-h3</t>
  </si>
  <si>
    <t>Q93088</t>
  </si>
  <si>
    <t>Betaine--homocysteine S-methyltransferase 1</t>
  </si>
  <si>
    <t>P53004</t>
  </si>
  <si>
    <t>Biliverdin reductase A</t>
  </si>
  <si>
    <t>Q9UBW5</t>
  </si>
  <si>
    <t>Bridging integrator 2</t>
  </si>
  <si>
    <t>Q13867</t>
  </si>
  <si>
    <t>Bleomycin hydrolase</t>
  </si>
  <si>
    <t>P30043</t>
  </si>
  <si>
    <t>Flavin reductase (NADPH)</t>
  </si>
  <si>
    <t>Q99422</t>
  </si>
  <si>
    <t>Bone morphogenetic protein 1</t>
  </si>
  <si>
    <t>Q10588</t>
  </si>
  <si>
    <t>ADP-ribosyl cyclase 2</t>
  </si>
  <si>
    <t>P43251</t>
  </si>
  <si>
    <t>Biotinidase</t>
  </si>
  <si>
    <t>Q86VB7</t>
  </si>
  <si>
    <t>Scavenger receptor cysteine-rich type 1 protein M130</t>
  </si>
  <si>
    <t>P02745</t>
  </si>
  <si>
    <t>Complement C1q subcomponent subunit A</t>
  </si>
  <si>
    <t>P02746</t>
  </si>
  <si>
    <t>Complement C1q subcomponent subunit B</t>
  </si>
  <si>
    <t>P02747</t>
  </si>
  <si>
    <t>Complement C1q subcomponent subunit C</t>
  </si>
  <si>
    <t>Q9NPY3</t>
  </si>
  <si>
    <t>Complement component C1q receptor</t>
  </si>
  <si>
    <t>Q9NZP8</t>
  </si>
  <si>
    <t>Complement C1r subcomponent-like protein</t>
  </si>
  <si>
    <t>P00736</t>
  </si>
  <si>
    <t>Complement C1r subcomponent</t>
  </si>
  <si>
    <t>Q9UCV3</t>
  </si>
  <si>
    <t>Complement C1s subcomponent</t>
  </si>
  <si>
    <t>P11586</t>
  </si>
  <si>
    <t>C-1-tetrahydrofolate synthase, cytoplasmic</t>
  </si>
  <si>
    <t>P04003</t>
  </si>
  <si>
    <t>C4b-binding protein alpha chain</t>
  </si>
  <si>
    <t>P20851</t>
  </si>
  <si>
    <t>C4b-binding protein beta chain</t>
  </si>
  <si>
    <t>Q9NWV4</t>
  </si>
  <si>
    <t>UPF0587 protein C1orf123</t>
  </si>
  <si>
    <t>P54289</t>
  </si>
  <si>
    <t>Voltage-dependent calcium channel subunit alpha-2/delta-1</t>
  </si>
  <si>
    <t>Q96AA1</t>
  </si>
  <si>
    <t>45 kDa calcium-binding protein</t>
  </si>
  <si>
    <t>Q99792</t>
  </si>
  <si>
    <t>Voltage-dependent P/Q-type calcium channel subunit alpha-1A</t>
  </si>
  <si>
    <t>P55287</t>
  </si>
  <si>
    <t>Cadherin-11</t>
  </si>
  <si>
    <t>P55290</t>
  </si>
  <si>
    <t>Cadherin-13</t>
  </si>
  <si>
    <t>P12830</t>
  </si>
  <si>
    <t>Cadherin-1</t>
  </si>
  <si>
    <t>P19022</t>
  </si>
  <si>
    <t>Cadherin-2</t>
  </si>
  <si>
    <t>P33151</t>
  </si>
  <si>
    <t>Cadherin-5</t>
  </si>
  <si>
    <t>Q8N2F4</t>
  </si>
  <si>
    <t>Cell adhesion molecule 1</t>
  </si>
  <si>
    <t>Q8TC20</t>
  </si>
  <si>
    <t>Cancer-associated gene 1 protein</t>
  </si>
  <si>
    <t>P00915</t>
  </si>
  <si>
    <t>Carbonic anhydrase 1</t>
  </si>
  <si>
    <t>P00918</t>
  </si>
  <si>
    <t>Carbonic anhydrase 2</t>
  </si>
  <si>
    <t>P07451</t>
  </si>
  <si>
    <t>Carbonic anhydrase 3</t>
  </si>
  <si>
    <t>P35219</t>
  </si>
  <si>
    <t>Carbonic anhydrase-related protein</t>
  </si>
  <si>
    <t>Q05682</t>
  </si>
  <si>
    <t>Caldesmon</t>
  </si>
  <si>
    <t>Q96HK3</t>
  </si>
  <si>
    <t>Calmodulin</t>
  </si>
  <si>
    <t>P27797</t>
  </si>
  <si>
    <t>Calreticulin</t>
  </si>
  <si>
    <t>P27824</t>
  </si>
  <si>
    <t>Calnexin</t>
  </si>
  <si>
    <t>P49913</t>
  </si>
  <si>
    <t>Cathelicidin antimicrobial peptide</t>
  </si>
  <si>
    <t>P07384</t>
  </si>
  <si>
    <t>Calpain-1 catalytic subunit</t>
  </si>
  <si>
    <t>Q9H0G2</t>
  </si>
  <si>
    <t>Cullin-associated NEDD8-dissociated protein 1</t>
  </si>
  <si>
    <t>Q01518</t>
  </si>
  <si>
    <t>Adenylyl cyclase-associated protein 1</t>
  </si>
  <si>
    <t>P40121</t>
  </si>
  <si>
    <t>Macrophage-capping protein</t>
  </si>
  <si>
    <t>P47756</t>
  </si>
  <si>
    <t>F-actin-capping protein subunit beta</t>
  </si>
  <si>
    <t>P04040</t>
  </si>
  <si>
    <t>Catalase</t>
  </si>
  <si>
    <t>P07858</t>
  </si>
  <si>
    <t>Cathepsin B</t>
  </si>
  <si>
    <t>Q7Z3G7</t>
  </si>
  <si>
    <t>Dipeptidyl peptidase 1</t>
  </si>
  <si>
    <t>P07339</t>
  </si>
  <si>
    <t>Cathepsin D</t>
  </si>
  <si>
    <t>Q9UBX1</t>
  </si>
  <si>
    <t>Cathepsin F</t>
  </si>
  <si>
    <t>P09668</t>
  </si>
  <si>
    <t>Pro-cathepsin H</t>
  </si>
  <si>
    <t>P25774</t>
  </si>
  <si>
    <t>Cathepsin S</t>
  </si>
  <si>
    <t>Q9UBR2</t>
  </si>
  <si>
    <t>Cathepsin Z</t>
  </si>
  <si>
    <t>P52907</t>
  </si>
  <si>
    <t>F-actin-capping protein subunit alpha-1</t>
  </si>
  <si>
    <t>P47755</t>
  </si>
  <si>
    <t>F-actin-capping protein subunit alpha-2</t>
  </si>
  <si>
    <t>P08185</t>
  </si>
  <si>
    <t>Corticosteroid-binding globulin</t>
  </si>
  <si>
    <t>P23435</t>
  </si>
  <si>
    <t>Cerebellin-1</t>
  </si>
  <si>
    <t>P15085</t>
  </si>
  <si>
    <t>Carboxypeptidase A1</t>
  </si>
  <si>
    <t>Q96IY4</t>
  </si>
  <si>
    <t>Carboxypeptidase B2</t>
  </si>
  <si>
    <t>P15169</t>
  </si>
  <si>
    <t>Carboxypeptidase N catalytic chain</t>
  </si>
  <si>
    <t>Q9Y646</t>
  </si>
  <si>
    <t>Carboxypeptidase Q</t>
  </si>
  <si>
    <t>A5D8V7</t>
  </si>
  <si>
    <t>Coiled-coil domain-containing protein 151</t>
  </si>
  <si>
    <t>Q6MZI7</t>
  </si>
  <si>
    <t>CD109 antigen</t>
  </si>
  <si>
    <t>P08571</t>
  </si>
  <si>
    <t>Monocyte differentiation antigen CD14</t>
  </si>
  <si>
    <t>Q13740</t>
  </si>
  <si>
    <t>CD166 antigen</t>
  </si>
  <si>
    <t>Q9HCU0</t>
  </si>
  <si>
    <t>Endosialin</t>
  </si>
  <si>
    <t>P29965</t>
  </si>
  <si>
    <t>CD40 ligand</t>
  </si>
  <si>
    <t>Q9UCB0</t>
  </si>
  <si>
    <t>CD44 antigen</t>
  </si>
  <si>
    <t>O43866</t>
  </si>
  <si>
    <t>CD5 antigen-like</t>
  </si>
  <si>
    <t>P48960</t>
  </si>
  <si>
    <t>CD97 antigen</t>
  </si>
  <si>
    <t>P32320</t>
  </si>
  <si>
    <t>Cytidine deaminase</t>
  </si>
  <si>
    <t>Q9UQV9</t>
  </si>
  <si>
    <t>Carcinoembryonic antigen-related cell adhesion molecule 1</t>
  </si>
  <si>
    <t>Q9NZK5</t>
  </si>
  <si>
    <t>Adenosine deaminase CECR1</t>
  </si>
  <si>
    <t>P00450</t>
  </si>
  <si>
    <t>Ceruloplasmin</t>
  </si>
  <si>
    <t>Q9BX92</t>
  </si>
  <si>
    <t>Complement factor B</t>
  </si>
  <si>
    <t>P00746</t>
  </si>
  <si>
    <t>Complement factor D</t>
  </si>
  <si>
    <t>Q9NU86</t>
  </si>
  <si>
    <t>Complement factor H</t>
  </si>
  <si>
    <t>P05156</t>
  </si>
  <si>
    <t>Complement factor I</t>
  </si>
  <si>
    <t>P36222</t>
  </si>
  <si>
    <t>Chitinase-3-like protein 1</t>
  </si>
  <si>
    <t>O15335</t>
  </si>
  <si>
    <t>Chondroadherin</t>
  </si>
  <si>
    <t>Q9NXA0</t>
  </si>
  <si>
    <t>Chromodomain-helicase-DNA-binding protein 7</t>
  </si>
  <si>
    <t>Q9UDJ8</t>
  </si>
  <si>
    <t>Chitotriosidase-1</t>
  </si>
  <si>
    <t>P06276</t>
  </si>
  <si>
    <t>Cholinesterase</t>
  </si>
  <si>
    <t>Q9BY43</t>
  </si>
  <si>
    <t>Charged multivesicular body protein 4a</t>
  </si>
  <si>
    <t>Q9H444</t>
  </si>
  <si>
    <t>Charged multivesicular body protein 4b</t>
  </si>
  <si>
    <t>Q8IUL8</t>
  </si>
  <si>
    <t>Cartilage intermediate layer protein 2</t>
  </si>
  <si>
    <t>Q14008</t>
  </si>
  <si>
    <t>Cytoskeleton-associated protein 5</t>
  </si>
  <si>
    <t>Q00610</t>
  </si>
  <si>
    <t>Clathrin heavy chain 1</t>
  </si>
  <si>
    <t>O00299</t>
  </si>
  <si>
    <t>Chloride intracellular channel protein 1</t>
  </si>
  <si>
    <t>Q9Y696</t>
  </si>
  <si>
    <t>Chloride intracellular channel protein 4</t>
  </si>
  <si>
    <t>P10909</t>
  </si>
  <si>
    <t>Clusterin</t>
  </si>
  <si>
    <t>P10645</t>
  </si>
  <si>
    <t>Chromogranin-A</t>
  </si>
  <si>
    <t>Q86TY3</t>
  </si>
  <si>
    <t>Uncharacterized protein C14orf37</t>
  </si>
  <si>
    <t>Q96KN2</t>
  </si>
  <si>
    <t>Beta-Ala-His dipeptidase</t>
  </si>
  <si>
    <t>Q99439</t>
  </si>
  <si>
    <t>Calponin-2</t>
  </si>
  <si>
    <t>Q12860</t>
  </si>
  <si>
    <t>Contactin-1</t>
  </si>
  <si>
    <t>Q9P232</t>
  </si>
  <si>
    <t>Contactin-3</t>
  </si>
  <si>
    <t>Q8IWV2</t>
  </si>
  <si>
    <t>Contactin-4</t>
  </si>
  <si>
    <t>Q9UML6</t>
  </si>
  <si>
    <t>Collagen alpha-1(I) chain</t>
  </si>
  <si>
    <t>Q9UML5</t>
  </si>
  <si>
    <t>Collagen alpha-2(I) chain</t>
  </si>
  <si>
    <t>P06681</t>
  </si>
  <si>
    <t>Complement C2</t>
  </si>
  <si>
    <t>Q6LDJ2</t>
  </si>
  <si>
    <t>Collagen alpha-1(III) chain</t>
  </si>
  <si>
    <t>P01024</t>
  </si>
  <si>
    <t>Complement C3</t>
  </si>
  <si>
    <t>P08572</t>
  </si>
  <si>
    <t>Collagen alpha-2(IV) chain</t>
  </si>
  <si>
    <t>Q6U2F8</t>
  </si>
  <si>
    <t>Complement C4-A</t>
  </si>
  <si>
    <t>Q96SA7</t>
  </si>
  <si>
    <t>Complement C4-B</t>
  </si>
  <si>
    <t>P20908</t>
  </si>
  <si>
    <t>Collagen alpha-1(V) chain</t>
  </si>
  <si>
    <t>P01031</t>
  </si>
  <si>
    <t>Complement C5</t>
  </si>
  <si>
    <t>P12109</t>
  </si>
  <si>
    <t>Collagen alpha-1(VI) chain</t>
  </si>
  <si>
    <t>Q6P0Q1</t>
  </si>
  <si>
    <t>Collagen alpha-2(VI) chain</t>
  </si>
  <si>
    <t>Q53QF6</t>
  </si>
  <si>
    <t>Collagen alpha-3(VI) chain</t>
  </si>
  <si>
    <t>P13671</t>
  </si>
  <si>
    <t>Complement component C6</t>
  </si>
  <si>
    <t>P10643</t>
  </si>
  <si>
    <t>Complement component C7</t>
  </si>
  <si>
    <t>P07357</t>
  </si>
  <si>
    <t>Complement component C8 alpha chain</t>
  </si>
  <si>
    <t>P07358</t>
  </si>
  <si>
    <t>Complement component C8 beta chain</t>
  </si>
  <si>
    <t>P07360</t>
  </si>
  <si>
    <t>Complement component C8 gamma chain</t>
  </si>
  <si>
    <t>P02748</t>
  </si>
  <si>
    <t>Complement component C9</t>
  </si>
  <si>
    <t>P23528</t>
  </si>
  <si>
    <t>Cofilin-1</t>
  </si>
  <si>
    <t>P39059</t>
  </si>
  <si>
    <t>Collagen alpha-1(XV) chain</t>
  </si>
  <si>
    <t>Q9H9E3</t>
  </si>
  <si>
    <t>Conserved oligomeric Golgi complex subunit 4</t>
  </si>
  <si>
    <t>Q96T70</t>
  </si>
  <si>
    <t>Collagen alpha-1(XVIII) chain</t>
  </si>
  <si>
    <t>Q9Y6Z7</t>
  </si>
  <si>
    <t>Collectin-10</t>
  </si>
  <si>
    <t>B2R9M5</t>
  </si>
  <si>
    <t>Collectin-11</t>
  </si>
  <si>
    <t>Q5KU26</t>
  </si>
  <si>
    <t>Collectin-12</t>
  </si>
  <si>
    <t>P49747</t>
  </si>
  <si>
    <t>Cartilage oligomeric matrix protein</t>
  </si>
  <si>
    <t>P35606</t>
  </si>
  <si>
    <t>Coatomer subunit beta'</t>
  </si>
  <si>
    <t>P31146</t>
  </si>
  <si>
    <t>Coronin-1A</t>
  </si>
  <si>
    <t>Q9BR76</t>
  </si>
  <si>
    <t>Coronin-1B</t>
  </si>
  <si>
    <t>Q9ULV4</t>
  </si>
  <si>
    <t>Coronin-1C</t>
  </si>
  <si>
    <t>P57737</t>
  </si>
  <si>
    <t>Coronin-7</t>
  </si>
  <si>
    <t>Q14019</t>
  </si>
  <si>
    <t>Coactosin-like protein</t>
  </si>
  <si>
    <t>Q8IZJ3</t>
  </si>
  <si>
    <t>C3 and PZP-like alpha-2-macroglobulin domain-containing protein 8</t>
  </si>
  <si>
    <t>P22792</t>
  </si>
  <si>
    <t>Carboxypeptidase N subunit 2</t>
  </si>
  <si>
    <t>O75131</t>
  </si>
  <si>
    <t>Copine-3</t>
  </si>
  <si>
    <t>P17927</t>
  </si>
  <si>
    <t>Complement receptor type 1</t>
  </si>
  <si>
    <t>P20023</t>
  </si>
  <si>
    <t>Complement receptor type 2</t>
  </si>
  <si>
    <t>Q9NQ79</t>
  </si>
  <si>
    <t>Cartilage acidic protein 1</t>
  </si>
  <si>
    <t>Q68DQ2</t>
  </si>
  <si>
    <t>Beta/gamma crystallin domain-containing protein 3</t>
  </si>
  <si>
    <t>Q96HD1</t>
  </si>
  <si>
    <t>Cysteine-rich with EGF-like domain protein 1</t>
  </si>
  <si>
    <t>P54108</t>
  </si>
  <si>
    <t>Cysteine-rich secretory protein 3</t>
  </si>
  <si>
    <t>Q8IUI8</t>
  </si>
  <si>
    <t>Cytokine receptor-like factor 3</t>
  </si>
  <si>
    <t>P02741</t>
  </si>
  <si>
    <t>C-reactive protein</t>
  </si>
  <si>
    <t>P07333</t>
  </si>
  <si>
    <t>Macrophage colony-stimulating factor 1 receptor</t>
  </si>
  <si>
    <t>P61201</t>
  </si>
  <si>
    <t>COP9 signalosome complex subunit 2</t>
  </si>
  <si>
    <t>P13611</t>
  </si>
  <si>
    <t>Versican core protein</t>
  </si>
  <si>
    <t>Q6UVK1</t>
  </si>
  <si>
    <t>Chondroitin sulfate proteoglycan 4</t>
  </si>
  <si>
    <t>Q1MSJ5</t>
  </si>
  <si>
    <t>Centrosome and spindle pole-associated protein 1</t>
  </si>
  <si>
    <t>O94985</t>
  </si>
  <si>
    <t>Calsyntenin-1</t>
  </si>
  <si>
    <t>P29279</t>
  </si>
  <si>
    <t>Connective tissue growth factor</t>
  </si>
  <si>
    <t>Q13616</t>
  </si>
  <si>
    <t>Cullin-1</t>
  </si>
  <si>
    <t>P02775</t>
  </si>
  <si>
    <t>Platelet basic protein</t>
  </si>
  <si>
    <t>P99999</t>
  </si>
  <si>
    <t>Cytochrome c</t>
  </si>
  <si>
    <t>P01034</t>
  </si>
  <si>
    <t>Cystatin-C</t>
  </si>
  <si>
    <t>Q14UF3</t>
  </si>
  <si>
    <t>Complement decay-accelerating factor</t>
  </si>
  <si>
    <t>Q14118</t>
  </si>
  <si>
    <t>Dystroglycan</t>
  </si>
  <si>
    <t>Q9UJU6</t>
  </si>
  <si>
    <t>Drebrin-like protein</t>
  </si>
  <si>
    <t>Q8N8Z6</t>
  </si>
  <si>
    <t>Discoidin, CUB and LCCL domain-containing protein 1</t>
  </si>
  <si>
    <t>P81605</t>
  </si>
  <si>
    <t>Dermcidin</t>
  </si>
  <si>
    <t>Q96GG9</t>
  </si>
  <si>
    <t>DCN1-like protein 1</t>
  </si>
  <si>
    <t>Q5ST11</t>
  </si>
  <si>
    <t>Epithelial discoidin domain-containing receptor 1</t>
  </si>
  <si>
    <t>Q8NEU6</t>
  </si>
  <si>
    <t>Desmin</t>
  </si>
  <si>
    <t>P60981</t>
  </si>
  <si>
    <t>Destrin</t>
  </si>
  <si>
    <t>P49448</t>
  </si>
  <si>
    <t>Glutamate dehydrogenase 2, mitochondrial</t>
  </si>
  <si>
    <t>Q8IX18</t>
  </si>
  <si>
    <t>Probable ATP-dependent RNA helicase DHX40</t>
  </si>
  <si>
    <t>Q01459</t>
  </si>
  <si>
    <t>Di-N-acetylchitobiase</t>
  </si>
  <si>
    <t>O60610</t>
  </si>
  <si>
    <t>Protein diaphanous homolog 1</t>
  </si>
  <si>
    <t>Q9BWK9</t>
  </si>
  <si>
    <t>DnaJ homolog subfamily C member 13</t>
  </si>
  <si>
    <t>Q9UBP4</t>
  </si>
  <si>
    <t>Dickkopf-related protein 3</t>
  </si>
  <si>
    <t>Q9Y5J2</t>
  </si>
  <si>
    <t>Dynamin-1-like protein</t>
  </si>
  <si>
    <t>Q7L591</t>
  </si>
  <si>
    <t>Docking protein 3</t>
  </si>
  <si>
    <t>P30046</t>
  </si>
  <si>
    <t>D-dopachrome decarboxylase</t>
  </si>
  <si>
    <t>P09172</t>
  </si>
  <si>
    <t>Dopamine beta-hydroxylase</t>
  </si>
  <si>
    <t>Q9H4A9</t>
  </si>
  <si>
    <t>Dipeptidase 2</t>
  </si>
  <si>
    <t>Q9NY33</t>
  </si>
  <si>
    <t>Dipeptidyl peptidase 3</t>
  </si>
  <si>
    <t>P27487</t>
  </si>
  <si>
    <t>Dipeptidyl peptidase 4</t>
  </si>
  <si>
    <t>Q16555</t>
  </si>
  <si>
    <t>Dihydropyrimidinase-related protein 2</t>
  </si>
  <si>
    <t>Q14195</t>
  </si>
  <si>
    <t>Dihydropyrimidinase-related protein 3</t>
  </si>
  <si>
    <t>Q08554</t>
  </si>
  <si>
    <t>Desmocollin-1</t>
  </si>
  <si>
    <t>Q02487</t>
  </si>
  <si>
    <t>Desmocollin-2</t>
  </si>
  <si>
    <t>Q14574</t>
  </si>
  <si>
    <t>Desmocollin-3</t>
  </si>
  <si>
    <t>Q14126</t>
  </si>
  <si>
    <t>Desmoglein-2</t>
  </si>
  <si>
    <t>P51452</t>
  </si>
  <si>
    <t>Dual specificity protein phosphatase 3</t>
  </si>
  <si>
    <t>Q8IVF4</t>
  </si>
  <si>
    <t>Dynein heavy chain 10, axonemal</t>
  </si>
  <si>
    <t>Q92863</t>
  </si>
  <si>
    <t>Dynein heavy chain 1, axonemal</t>
  </si>
  <si>
    <t>Q9NYC9</t>
  </si>
  <si>
    <t>Dynein heavy chain 9, axonemal</t>
  </si>
  <si>
    <t>Q14204</t>
  </si>
  <si>
    <t>Cytoplasmic dynein 1 heavy chain 1</t>
  </si>
  <si>
    <t>Q86YF9</t>
  </si>
  <si>
    <t>Zinc finger protein DZIP1</t>
  </si>
  <si>
    <t>Q9H329</t>
  </si>
  <si>
    <t>Band 4.1-like protein 4B</t>
  </si>
  <si>
    <t>P42126</t>
  </si>
  <si>
    <t>Enoyl-CoA delta isomerase 1, mitochondrial</t>
  </si>
  <si>
    <t>Q8IZ60</t>
  </si>
  <si>
    <t>Extracellular matrix protein 1</t>
  </si>
  <si>
    <t>O94769</t>
  </si>
  <si>
    <t>Extracellular matrix protein 2</t>
  </si>
  <si>
    <t>P24534</t>
  </si>
  <si>
    <t>Elongation factor 1-beta</t>
  </si>
  <si>
    <t>P13639</t>
  </si>
  <si>
    <t>Elongation factor 2</t>
  </si>
  <si>
    <t>Q9GZX1</t>
  </si>
  <si>
    <t>Epidermal growth factor receptor</t>
  </si>
  <si>
    <t>P17813</t>
  </si>
  <si>
    <t>Endoglin</t>
  </si>
  <si>
    <t>Q9NWI9</t>
  </si>
  <si>
    <t>EH domain-binding protein 1</t>
  </si>
  <si>
    <t>Q9H4M9</t>
  </si>
  <si>
    <t>EH domain-containing protein 1</t>
  </si>
  <si>
    <t>Q9NZN3</t>
  </si>
  <si>
    <t>EH domain-containing protein 3</t>
  </si>
  <si>
    <t>O95834</t>
  </si>
  <si>
    <t>Echinoderm microtubule-associated protein-like 2</t>
  </si>
  <si>
    <t>Q6GMP2</t>
  </si>
  <si>
    <t>Alpha-enolase</t>
  </si>
  <si>
    <t>P09104</t>
  </si>
  <si>
    <t>Gamma-enolase</t>
  </si>
  <si>
    <t>P14625</t>
  </si>
  <si>
    <t>Endoplasmin</t>
  </si>
  <si>
    <t>P22413</t>
  </si>
  <si>
    <t>Ectonucleotide pyrophosphatase/phosphodiesterase family member 1</t>
  </si>
  <si>
    <t>Q9UCR1</t>
  </si>
  <si>
    <t>Ectonucleotide pyrophosphatase/phosphodiesterase family member 2</t>
  </si>
  <si>
    <t>O75356</t>
  </si>
  <si>
    <t>Ectonucleoside triphosphate diphosphohydrolase 5</t>
  </si>
  <si>
    <t>Q14507</t>
  </si>
  <si>
    <t>Epididymal secretory protein E3-alpha</t>
  </si>
  <si>
    <t>Q9UNN8</t>
  </si>
  <si>
    <t>Endothelial protein C receptor</t>
  </si>
  <si>
    <t>P21709</t>
  </si>
  <si>
    <t>Ephrin type-A receptor 1</t>
  </si>
  <si>
    <t>P54764</t>
  </si>
  <si>
    <t>Ephrin type-A receptor 4</t>
  </si>
  <si>
    <t>Q9NZ08</t>
  </si>
  <si>
    <t>Endoplasmic reticulum aminopeptidase 1</t>
  </si>
  <si>
    <t>Q6P179</t>
  </si>
  <si>
    <t>Endoplasmic reticulum aminopeptidase 2</t>
  </si>
  <si>
    <t>P15170</t>
  </si>
  <si>
    <t>Eukaryotic peptide chain release factor GTP-binding subunit ERF3A</t>
  </si>
  <si>
    <t>P30040</t>
  </si>
  <si>
    <t>Endoplasmic reticulum resident protein 29</t>
  </si>
  <si>
    <t>Q9BS26</t>
  </si>
  <si>
    <t>Endoplasmic reticulum resident protein 44</t>
  </si>
  <si>
    <t>Q9UDG8</t>
  </si>
  <si>
    <t>Liver carboxylesterase 1</t>
  </si>
  <si>
    <t>P10768</t>
  </si>
  <si>
    <t>S-formylglutathione hydrolase</t>
  </si>
  <si>
    <t>Q16394</t>
  </si>
  <si>
    <t>Exostosin-1</t>
  </si>
  <si>
    <t>Q93063</t>
  </si>
  <si>
    <t>Exostosin-2</t>
  </si>
  <si>
    <t>Q9UBQ6</t>
  </si>
  <si>
    <t>Exostosin-like 2</t>
  </si>
  <si>
    <t>P15311</t>
  </si>
  <si>
    <t>Ezrin</t>
  </si>
  <si>
    <t>Q9H098</t>
  </si>
  <si>
    <t>Protein FAM107B</t>
  </si>
  <si>
    <t>P00488</t>
  </si>
  <si>
    <t>Coagulation factor XIII A chain</t>
  </si>
  <si>
    <t>P05160</t>
  </si>
  <si>
    <t>Coagulation factor XIII B chain</t>
  </si>
  <si>
    <t>Q9UFP1</t>
  </si>
  <si>
    <t>Protein FAM198A</t>
  </si>
  <si>
    <t>P00742</t>
  </si>
  <si>
    <t>Coagulation factor X</t>
  </si>
  <si>
    <t>P03951</t>
  </si>
  <si>
    <t>Coagulation factor XI</t>
  </si>
  <si>
    <t>P00748</t>
  </si>
  <si>
    <t>Coagulation factor XII</t>
  </si>
  <si>
    <t>Q96MK3</t>
  </si>
  <si>
    <t>Protein FAM20A</t>
  </si>
  <si>
    <t>Q9NUQ9</t>
  </si>
  <si>
    <t>Protein FAM49B</t>
  </si>
  <si>
    <t>P12259</t>
  </si>
  <si>
    <t>Coagulation factor V</t>
  </si>
  <si>
    <t>P08709</t>
  </si>
  <si>
    <t>Coagulation factor VII</t>
  </si>
  <si>
    <t>P00451</t>
  </si>
  <si>
    <t>Coagulation factor VIII</t>
  </si>
  <si>
    <t>P00740</t>
  </si>
  <si>
    <t>Coagulation factor IX</t>
  </si>
  <si>
    <t>P16930</t>
  </si>
  <si>
    <t>Fumarylacetoacetase</t>
  </si>
  <si>
    <t>Q01469</t>
  </si>
  <si>
    <t>Fatty acid-binding protein, epidermal</t>
  </si>
  <si>
    <t>P05413</t>
  </si>
  <si>
    <t>Fatty acid-binding protein, heart</t>
  </si>
  <si>
    <t>Q8WVX9</t>
  </si>
  <si>
    <t>Fatty acyl-CoA reductase 1</t>
  </si>
  <si>
    <t>Q92520</t>
  </si>
  <si>
    <t>Protein FAM3C</t>
  </si>
  <si>
    <t>Q14517</t>
  </si>
  <si>
    <t>Protocadherin Fat 1</t>
  </si>
  <si>
    <t>Q9NYQ8</t>
  </si>
  <si>
    <t>Protocadherin Fat 2</t>
  </si>
  <si>
    <t>Q6V0I7</t>
  </si>
  <si>
    <t>Protocadherin Fat 4</t>
  </si>
  <si>
    <t>Q9UC21</t>
  </si>
  <si>
    <t>Fibulin-1</t>
  </si>
  <si>
    <t>P98095</t>
  </si>
  <si>
    <t>Fibulin-2</t>
  </si>
  <si>
    <t>Q12805</t>
  </si>
  <si>
    <t>EGF-containing fibulin-like extracellular matrix protein 1</t>
  </si>
  <si>
    <t>O95967</t>
  </si>
  <si>
    <t>EGF-containing fibulin-like extracellular matrix protein 2</t>
  </si>
  <si>
    <t>Q53RD9</t>
  </si>
  <si>
    <t>Fibulin-7</t>
  </si>
  <si>
    <t>P35555</t>
  </si>
  <si>
    <t>Fibrillin-1</t>
  </si>
  <si>
    <t>P35556</t>
  </si>
  <si>
    <t>Fibrillin-2</t>
  </si>
  <si>
    <t>P08637</t>
  </si>
  <si>
    <t>Low affinity immunoglobulin gamma Fc region receptor III-A</t>
  </si>
  <si>
    <t>O75015</t>
  </si>
  <si>
    <t>Low affinity immunoglobulin gamma Fc region receptor III-B</t>
  </si>
  <si>
    <t>Q9Y6R7</t>
  </si>
  <si>
    <t>IgGFc-binding protein</t>
  </si>
  <si>
    <t>O00602</t>
  </si>
  <si>
    <t>Ficolin-1</t>
  </si>
  <si>
    <t>Q15485</t>
  </si>
  <si>
    <t>Ficolin-2</t>
  </si>
  <si>
    <t>O75636</t>
  </si>
  <si>
    <t>Ficolin-3</t>
  </si>
  <si>
    <t>Q96RD9</t>
  </si>
  <si>
    <t>Fc receptor-like protein 5</t>
  </si>
  <si>
    <t>Q96AC1</t>
  </si>
  <si>
    <t>Fermitin family homolog 2</t>
  </si>
  <si>
    <t>P02771</t>
  </si>
  <si>
    <t>Alpha-fetoprotein</t>
  </si>
  <si>
    <t>P02765</t>
  </si>
  <si>
    <t>Alpha-2-HS-glycoprotein</t>
  </si>
  <si>
    <t>Q9UGM5</t>
  </si>
  <si>
    <t>Fetuin-B</t>
  </si>
  <si>
    <t>Q9UDF2</t>
  </si>
  <si>
    <t>Fibroblast growth factor receptor 1</t>
  </si>
  <si>
    <t>Q08830</t>
  </si>
  <si>
    <t>Fibrinogen-like protein 1</t>
  </si>
  <si>
    <t>Q14314</t>
  </si>
  <si>
    <t>Fibroleukin</t>
  </si>
  <si>
    <t>Q03591</t>
  </si>
  <si>
    <t>Complement factor H-related protein 1</t>
  </si>
  <si>
    <t>P36980</t>
  </si>
  <si>
    <t>Complement factor H-related protein 2</t>
  </si>
  <si>
    <t>Q9BXR6</t>
  </si>
  <si>
    <t>Complement factor H-related protein 5</t>
  </si>
  <si>
    <t>P02671</t>
  </si>
  <si>
    <t>Fibrinogen alpha chain</t>
  </si>
  <si>
    <t>P02675</t>
  </si>
  <si>
    <t>Fibrinogen beta chain</t>
  </si>
  <si>
    <t>Q9UC63</t>
  </si>
  <si>
    <t>Fibrinogen gamma chain</t>
  </si>
  <si>
    <t>Q96KP7</t>
  </si>
  <si>
    <t>Fibronectin</t>
  </si>
  <si>
    <t>P62942</t>
  </si>
  <si>
    <t>Peptidyl-prolyl cis-trans isomerase FKBP1A</t>
  </si>
  <si>
    <t>Q13045</t>
  </si>
  <si>
    <t>Protein flightless-1 homolog</t>
  </si>
  <si>
    <t>P21333</t>
  </si>
  <si>
    <t>Filamin-A</t>
  </si>
  <si>
    <t>Q9UEV9</t>
  </si>
  <si>
    <t>Filamin-B</t>
  </si>
  <si>
    <t>Q14315</t>
  </si>
  <si>
    <t>Filamin-C</t>
  </si>
  <si>
    <t>Q9H479</t>
  </si>
  <si>
    <t>Fructosamine-3-kinase</t>
  </si>
  <si>
    <t>P0C091</t>
  </si>
  <si>
    <t>FRAS1-related extracellular matrix protein 3</t>
  </si>
  <si>
    <t>Q12841</t>
  </si>
  <si>
    <t>Follistatin-related protein 1</t>
  </si>
  <si>
    <t>P19883</t>
  </si>
  <si>
    <t>Follistatin</t>
  </si>
  <si>
    <t>Q9BTY2</t>
  </si>
  <si>
    <t>Plasma alpha-L-fucosidase</t>
  </si>
  <si>
    <t>P04066</t>
  </si>
  <si>
    <t>Tissue alpha-L-fucosidase</t>
  </si>
  <si>
    <t>Q9BQS8</t>
  </si>
  <si>
    <t>FYVE and coiled-coil domain-containing protein 1</t>
  </si>
  <si>
    <t>O14556</t>
  </si>
  <si>
    <t>Glyceraldehyde-3-phosphate dehydrogenase, testis-specific</t>
  </si>
  <si>
    <t>P04406</t>
  </si>
  <si>
    <t>Glyceraldehyde-3-phosphate dehydrogenase</t>
  </si>
  <si>
    <t>P11413</t>
  </si>
  <si>
    <t>Glucose-6-phosphate 1-dehydrogenase</t>
  </si>
  <si>
    <t>O95479</t>
  </si>
  <si>
    <t>GDH/6PGL endoplasmic bifunctional protein</t>
  </si>
  <si>
    <t>P06744</t>
  </si>
  <si>
    <t>Glucose-6-phosphate isomerase</t>
  </si>
  <si>
    <t>P34059</t>
  </si>
  <si>
    <t>N-acetylgalactosamine-6-sulfatase</t>
  </si>
  <si>
    <t>Q8N4A0</t>
  </si>
  <si>
    <t>Polypeptide N-acetylgalactosaminyltransferase 4</t>
  </si>
  <si>
    <t>Q14697</t>
  </si>
  <si>
    <t>Neutral alpha-glucosidase AB</t>
  </si>
  <si>
    <t>Q9H4G4</t>
  </si>
  <si>
    <t>Golgi-associated plant pathogenesis-related protein 1</t>
  </si>
  <si>
    <t>Q14393</t>
  </si>
  <si>
    <t>Growth arrest-specific protein 6</t>
  </si>
  <si>
    <t>P16383</t>
  </si>
  <si>
    <t>GC-rich sequence DNA-binding factor 2</t>
  </si>
  <si>
    <t>P31150</t>
  </si>
  <si>
    <t>Rab GDP dissociation inhibitor alpha</t>
  </si>
  <si>
    <t>P50395</t>
  </si>
  <si>
    <t>Rab GDP dissociation inhibitor beta</t>
  </si>
  <si>
    <t>P52565</t>
  </si>
  <si>
    <t>Rho GDP-dissociation inhibitor 1</t>
  </si>
  <si>
    <t>P52566</t>
  </si>
  <si>
    <t>Rho GDP-dissociation inhibitor 2</t>
  </si>
  <si>
    <t>P06396</t>
  </si>
  <si>
    <t>Gelsolin</t>
  </si>
  <si>
    <t>O00451</t>
  </si>
  <si>
    <t>GDNF family receptor alpha-2</t>
  </si>
  <si>
    <t>O75223</t>
  </si>
  <si>
    <t>Gamma-glutamylcyclotransferase</t>
  </si>
  <si>
    <t>Q92820</t>
  </si>
  <si>
    <t>Gamma-glutamyl hydrolase</t>
  </si>
  <si>
    <t>Q04446</t>
  </si>
  <si>
    <t>1,4-alpha-glucan-branching enzyme</t>
  </si>
  <si>
    <t>P01215</t>
  </si>
  <si>
    <t>Glycoprotein hormones alpha chain</t>
  </si>
  <si>
    <t>P14314</t>
  </si>
  <si>
    <t>Glucosidase 2 subunit beta</t>
  </si>
  <si>
    <t>P60983</t>
  </si>
  <si>
    <t>Glia maturation factor beta</t>
  </si>
  <si>
    <t>O60234</t>
  </si>
  <si>
    <t>Glia maturation factor gamma</t>
  </si>
  <si>
    <t>P36959</t>
  </si>
  <si>
    <t>GMP reductase 1</t>
  </si>
  <si>
    <t>P08754</t>
  </si>
  <si>
    <t>Guanine nucleotide-binding protein G(k) subunit alpha</t>
  </si>
  <si>
    <t>Q9UJJ9</t>
  </si>
  <si>
    <t>N-acetylglucosamine-1-phosphotransferase subunit gamma</t>
  </si>
  <si>
    <t>Q8NBJ4</t>
  </si>
  <si>
    <t>Golgi membrane protein 1</t>
  </si>
  <si>
    <t>P07359</t>
  </si>
  <si>
    <t>Platelet glycoprotein Ib alpha chain</t>
  </si>
  <si>
    <t>Q14956</t>
  </si>
  <si>
    <t>Transmembrane glycoprotein NMB</t>
  </si>
  <si>
    <t>Q9HCN6</t>
  </si>
  <si>
    <t>Platelet glycoprotein VI</t>
  </si>
  <si>
    <t>P40197</t>
  </si>
  <si>
    <t>Platelet glycoprotein V</t>
  </si>
  <si>
    <t>P07203</t>
  </si>
  <si>
    <t>Glutathione peroxidase 1</t>
  </si>
  <si>
    <t>P22352</t>
  </si>
  <si>
    <t>Glutathione peroxidase 3</t>
  </si>
  <si>
    <t>Q8IUY3</t>
  </si>
  <si>
    <t>GRAM domain-containing protein 2</t>
  </si>
  <si>
    <t>P62993</t>
  </si>
  <si>
    <t>Growth factor receptor-bound protein 2</t>
  </si>
  <si>
    <t>A4D2P6</t>
  </si>
  <si>
    <t>Delphilin</t>
  </si>
  <si>
    <t>Q9BWE7</t>
  </si>
  <si>
    <t>Granulins</t>
  </si>
  <si>
    <t>P11021</t>
  </si>
  <si>
    <t>78 kDa glucose-regulated protein</t>
  </si>
  <si>
    <t>P48507</t>
  </si>
  <si>
    <t>Glutamate--cysteine ligase regulatory subunit</t>
  </si>
  <si>
    <t>P48506</t>
  </si>
  <si>
    <t>Glutamate--cysteine ligase catalytic subunit</t>
  </si>
  <si>
    <t>P48637</t>
  </si>
  <si>
    <t>Glutathione synthetase</t>
  </si>
  <si>
    <t>P00390</t>
  </si>
  <si>
    <t>Glutathione reductase, mitochondrial</t>
  </si>
  <si>
    <t>Q92896</t>
  </si>
  <si>
    <t>Golgi apparatus protein 1</t>
  </si>
  <si>
    <t>P28161</t>
  </si>
  <si>
    <t>Glutathione S-transferase Mu 2</t>
  </si>
  <si>
    <t>P78417</t>
  </si>
  <si>
    <t>Glutathione S-transferase omega-1</t>
  </si>
  <si>
    <t>P09211</t>
  </si>
  <si>
    <t>Glutathione S-transferase P</t>
  </si>
  <si>
    <t>Q4G148</t>
  </si>
  <si>
    <t>Glucoside xylosyltransferase 1</t>
  </si>
  <si>
    <t>O75367</t>
  </si>
  <si>
    <t>Core histone macro-H2A.1</t>
  </si>
  <si>
    <t>Q14520</t>
  </si>
  <si>
    <t>Hyaluronan-binding protein 2</t>
  </si>
  <si>
    <t>Q68CZ6</t>
  </si>
  <si>
    <t>HAUS augmin-like complex subunit 3</t>
  </si>
  <si>
    <t>P69905</t>
  </si>
  <si>
    <t>Hemoglobin subunit alpha</t>
  </si>
  <si>
    <t>Q549N7</t>
  </si>
  <si>
    <t>Hemoglobin subunit beta</t>
  </si>
  <si>
    <t>P02042</t>
  </si>
  <si>
    <t>Hemoglobin subunit delta</t>
  </si>
  <si>
    <t>P69891</t>
  </si>
  <si>
    <t>Hemoglobin subunit gamma-1</t>
  </si>
  <si>
    <t>P69892</t>
  </si>
  <si>
    <t>Hemoglobin subunit gamma-2</t>
  </si>
  <si>
    <t>P14317</t>
  </si>
  <si>
    <t>Hematopoietic lineage cell-specific protein</t>
  </si>
  <si>
    <t>Q9ULI3</t>
  </si>
  <si>
    <t>Protein HEG homolog 1</t>
  </si>
  <si>
    <t>P13716</t>
  </si>
  <si>
    <t>Delta-aminolevulinic acid dehydratase</t>
  </si>
  <si>
    <t>P08397</t>
  </si>
  <si>
    <t>Porphobilinogen deaminase</t>
  </si>
  <si>
    <t>P02790</t>
  </si>
  <si>
    <t>Hemopexin</t>
  </si>
  <si>
    <t>P05546</t>
  </si>
  <si>
    <t>Heparin cofactor 2</t>
  </si>
  <si>
    <t>P06865</t>
  </si>
  <si>
    <t>Beta-hexosaminidase subunit alpha</t>
  </si>
  <si>
    <t>P07686</t>
  </si>
  <si>
    <t>Beta-hexosaminidase subunit beta</t>
  </si>
  <si>
    <t>Q04756</t>
  </si>
  <si>
    <t>Hepatocyte growth factor activator</t>
  </si>
  <si>
    <t>P26927</t>
  </si>
  <si>
    <t>Hepatocyte growth factor-like protein</t>
  </si>
  <si>
    <t>Q96RW7</t>
  </si>
  <si>
    <t>Hemicentin-1</t>
  </si>
  <si>
    <t>Q8NDA2</t>
  </si>
  <si>
    <t>Hemicentin-2</t>
  </si>
  <si>
    <t>P26583</t>
  </si>
  <si>
    <t>High mobility group protein B2</t>
  </si>
  <si>
    <t>Q86U45</t>
  </si>
  <si>
    <t>Heterogeneous nuclear ribonucleoproteins C1/C2</t>
  </si>
  <si>
    <t>Q9UCE8</t>
  </si>
  <si>
    <t>Heterogeneous nuclear ribonucleoprotein D0</t>
  </si>
  <si>
    <t>P52597</t>
  </si>
  <si>
    <t>Heterogeneous nuclear ribonucleoprotein F</t>
  </si>
  <si>
    <t>P61978</t>
  </si>
  <si>
    <t>Heterogeneous nuclear ribonucleoprotein K</t>
  </si>
  <si>
    <t>Q96LC1</t>
  </si>
  <si>
    <t>Heterogeneous nuclear ribonucleoprotein Q</t>
  </si>
  <si>
    <t>Q9NZL4</t>
  </si>
  <si>
    <t>Hsp70-binding protein 1</t>
  </si>
  <si>
    <t>Q6MZM0</t>
  </si>
  <si>
    <t>Hephaestin-like protein 1</t>
  </si>
  <si>
    <t>P32754</t>
  </si>
  <si>
    <t>4-hydroxyphenylpyruvate dioxygenase</t>
  </si>
  <si>
    <t>P00492</t>
  </si>
  <si>
    <t>Hypoxanthine-guanine phosphoribosyltransferase</t>
  </si>
  <si>
    <t>Q9Y251</t>
  </si>
  <si>
    <t>Heparanase</t>
  </si>
  <si>
    <t>P00738</t>
  </si>
  <si>
    <t>Haptoglobin</t>
  </si>
  <si>
    <t>P04196</t>
  </si>
  <si>
    <t>Histidine-rich glycoprotein</t>
  </si>
  <si>
    <t>Q14568</t>
  </si>
  <si>
    <t>Putative heat shock protein HSP 90-alpha A2</t>
  </si>
  <si>
    <t>P07900</t>
  </si>
  <si>
    <t>Heat shock protein HSP 90-alpha</t>
  </si>
  <si>
    <t>P08238</t>
  </si>
  <si>
    <t>Heat shock protein HSP 90-beta</t>
  </si>
  <si>
    <t>P48723</t>
  </si>
  <si>
    <t>Heat shock 70 kDa protein 13</t>
  </si>
  <si>
    <t>P54652</t>
  </si>
  <si>
    <t>Heat shock-related 70 kDa protein 2</t>
  </si>
  <si>
    <t>P34932</t>
  </si>
  <si>
    <t>Heat shock 70 kDa protein 4</t>
  </si>
  <si>
    <t>P11142</t>
  </si>
  <si>
    <t>Heat shock cognate 71 kDa protein</t>
  </si>
  <si>
    <t>Q9NSL6</t>
  </si>
  <si>
    <t>E3 ubiquitin-protein ligase HUWE1</t>
  </si>
  <si>
    <t>Q9NNZ5</t>
  </si>
  <si>
    <t>Hexokinase-1</t>
  </si>
  <si>
    <t>P52790</t>
  </si>
  <si>
    <t>Hexokinase-3</t>
  </si>
  <si>
    <t>Q9Y4L1</t>
  </si>
  <si>
    <t>Hypoxia up-regulated protein 1</t>
  </si>
  <si>
    <t>P08833</t>
  </si>
  <si>
    <t>Insulin-like growth factor-binding protein 1</t>
  </si>
  <si>
    <t>P18065</t>
  </si>
  <si>
    <t>Insulin-like growth factor-binding protein 2</t>
  </si>
  <si>
    <t>P17936</t>
  </si>
  <si>
    <t>Insulin-like growth factor-binding protein 3</t>
  </si>
  <si>
    <t>P22692</t>
  </si>
  <si>
    <t>Insulin-like growth factor-binding protein 4</t>
  </si>
  <si>
    <t>P24593</t>
  </si>
  <si>
    <t>Insulin-like growth factor-binding protein 5</t>
  </si>
  <si>
    <t>P24592</t>
  </si>
  <si>
    <t>Insulin-like growth factor-binding protein 6</t>
  </si>
  <si>
    <t>Q96FE0</t>
  </si>
  <si>
    <t>Plasma protease C1 inhibitor</t>
  </si>
  <si>
    <t>P20810</t>
  </si>
  <si>
    <t>Calpastatin</t>
  </si>
  <si>
    <t>P05362</t>
  </si>
  <si>
    <t>Intercellular adhesion molecule 1</t>
  </si>
  <si>
    <t>P32942</t>
  </si>
  <si>
    <t>Intercellular adhesion molecule 3</t>
  </si>
  <si>
    <t>O75874</t>
  </si>
  <si>
    <t>Isocitrate dehydrogenase [NADP] cytoplasmic</t>
  </si>
  <si>
    <t>P22304</t>
  </si>
  <si>
    <t>Iduronate 2-sulfatase</t>
  </si>
  <si>
    <t>P41091</t>
  </si>
  <si>
    <t>Eukaryotic translation initiation factor 2 subunit 3</t>
  </si>
  <si>
    <t>P60842</t>
  </si>
  <si>
    <t>Eukaryotic initiation factor 4A-I</t>
  </si>
  <si>
    <t>Q8TDY8</t>
  </si>
  <si>
    <t>Immunoglobulin superfamily DCC subclass member 4</t>
  </si>
  <si>
    <t>P05019</t>
  </si>
  <si>
    <t>Insulin-like growth factor I</t>
  </si>
  <si>
    <t>Q9UC68</t>
  </si>
  <si>
    <t>Insulin-like growth factor II</t>
  </si>
  <si>
    <t>P01876</t>
  </si>
  <si>
    <t>Ig alpha-1 chain C region</t>
  </si>
  <si>
    <t>P01859</t>
  </si>
  <si>
    <t>Ig gamma-2 chain C region</t>
  </si>
  <si>
    <t>P01860</t>
  </si>
  <si>
    <t>Ig gamma-3 chain C region</t>
  </si>
  <si>
    <t>P01591</t>
  </si>
  <si>
    <t>Immunoglobulin J chain</t>
  </si>
  <si>
    <t>Q9NPH3</t>
  </si>
  <si>
    <t>Interleukin-1 receptor accessory protein</t>
  </si>
  <si>
    <t>P27930</t>
  </si>
  <si>
    <t>Interleukin-1 receptor type 2</t>
  </si>
  <si>
    <t>Q14213</t>
  </si>
  <si>
    <t>Interleukin-27 subunit beta</t>
  </si>
  <si>
    <t>P40189</t>
  </si>
  <si>
    <t>Interleukin-6 receptor subunit beta</t>
  </si>
  <si>
    <t>P30740</t>
  </si>
  <si>
    <t>Leukocyte elastase inhibitor</t>
  </si>
  <si>
    <t>Q13418</t>
  </si>
  <si>
    <t>Integrin-linked protein kinase</t>
  </si>
  <si>
    <t>Q01638</t>
  </si>
  <si>
    <t>Interleukin-1 receptor-like 1</t>
  </si>
  <si>
    <t>P55103</t>
  </si>
  <si>
    <t>Inhibin beta C chain</t>
  </si>
  <si>
    <t>P14616</t>
  </si>
  <si>
    <t>Insulin receptor-related protein</t>
  </si>
  <si>
    <t>P05154</t>
  </si>
  <si>
    <t>Plasma serine protease inhibitor</t>
  </si>
  <si>
    <t>P46940</t>
  </si>
  <si>
    <t>Ras GTPase-activating-like protein IQGAP1</t>
  </si>
  <si>
    <t>Q13576</t>
  </si>
  <si>
    <t>Ras GTPase-activating-like protein IQGAP2</t>
  </si>
  <si>
    <t>P00995</t>
  </si>
  <si>
    <t>Pancreatic secretory trypsin inhibitor</t>
  </si>
  <si>
    <t>Q96PP2</t>
  </si>
  <si>
    <t>Serine protease inhibitor Kazal-type 5</t>
  </si>
  <si>
    <t>Q8N501</t>
  </si>
  <si>
    <t>Isthmin-2</t>
  </si>
  <si>
    <t>P56199</t>
  </si>
  <si>
    <t>Integrin alpha-1</t>
  </si>
  <si>
    <t>P08514</t>
  </si>
  <si>
    <t>Integrin alpha-IIb</t>
  </si>
  <si>
    <t>P08648</t>
  </si>
  <si>
    <t>Integrin alpha-5</t>
  </si>
  <si>
    <t>P20701</t>
  </si>
  <si>
    <t>Integrin alpha-L</t>
  </si>
  <si>
    <t>Q8WUM6</t>
  </si>
  <si>
    <t>Integrin beta-1</t>
  </si>
  <si>
    <t>P05106</t>
  </si>
  <si>
    <t>Integrin beta-3</t>
  </si>
  <si>
    <t>Q01746</t>
  </si>
  <si>
    <t>Inter-alpha-trypsin inhibitor heavy chain H1</t>
  </si>
  <si>
    <t>P19823</t>
  </si>
  <si>
    <t>Inter-alpha-trypsin inhibitor heavy chain H2</t>
  </si>
  <si>
    <t>Q06033</t>
  </si>
  <si>
    <t>Inter-alpha-trypsin inhibitor heavy chain H3</t>
  </si>
  <si>
    <t>Q14624</t>
  </si>
  <si>
    <t>Inter-alpha-trypsin inhibitor heavy chain H4</t>
  </si>
  <si>
    <t>Q96K70</t>
  </si>
  <si>
    <t>Inter-alpha-trypsin inhibitor heavy chain H5</t>
  </si>
  <si>
    <t>Q8WWA0</t>
  </si>
  <si>
    <t>Intelectin-1</t>
  </si>
  <si>
    <t>Q96AA8</t>
  </si>
  <si>
    <t>Janus kinase and microtubule-interacting protein 2</t>
  </si>
  <si>
    <t>P08779</t>
  </si>
  <si>
    <t>Keratin, type I cytoskeletal 16</t>
  </si>
  <si>
    <t>Q8N1P6</t>
  </si>
  <si>
    <t>Keratin, type I cytoskeletal 17</t>
  </si>
  <si>
    <t>Q7Z794</t>
  </si>
  <si>
    <t>Keratin, type II cytoskeletal 1b</t>
  </si>
  <si>
    <t>P04264</t>
  </si>
  <si>
    <t>Keratin, type II cytoskeletal 1</t>
  </si>
  <si>
    <t>P13647</t>
  </si>
  <si>
    <t>Keratin, type II cytoskeletal 5</t>
  </si>
  <si>
    <t>O95678</t>
  </si>
  <si>
    <t>Keratin, type II cytoskeletal 75</t>
  </si>
  <si>
    <t>Q8N1N4</t>
  </si>
  <si>
    <t>Keratin, type II cytoskeletal 78</t>
  </si>
  <si>
    <t>P08729</t>
  </si>
  <si>
    <t>Keratin, type II cytoskeletal 7</t>
  </si>
  <si>
    <t>P00568</t>
  </si>
  <si>
    <t>Adenylate kinase isoenzyme 1</t>
  </si>
  <si>
    <t>Q8TCY3</t>
  </si>
  <si>
    <t>Adenylate kinase 2, mitochondrial</t>
  </si>
  <si>
    <t>P29622</t>
  </si>
  <si>
    <t>Kallistatin</t>
  </si>
  <si>
    <t>P17612</t>
  </si>
  <si>
    <t>cAMP-dependent protein kinase catalytic subunit alpha</t>
  </si>
  <si>
    <t>P12277</t>
  </si>
  <si>
    <t>Creatine kinase B-type</t>
  </si>
  <si>
    <t>P06732</t>
  </si>
  <si>
    <t>Creatine kinase M-type</t>
  </si>
  <si>
    <t>P30085</t>
  </si>
  <si>
    <t>UMP-CMP kinase</t>
  </si>
  <si>
    <t>O00139</t>
  </si>
  <si>
    <t>Kinesin-like protein KIF2A</t>
  </si>
  <si>
    <t>P10721</t>
  </si>
  <si>
    <t>Mast/stem cell growth factor receptor Kit</t>
  </si>
  <si>
    <t>P03952</t>
  </si>
  <si>
    <t>Plasma kallikrein</t>
  </si>
  <si>
    <t>Q9UMN6</t>
  </si>
  <si>
    <t>Histone-lysine N-methyltransferase 2B</t>
  </si>
  <si>
    <t>Q8NEZ4</t>
  </si>
  <si>
    <t>Histone-lysine N-methyltransferase 2C</t>
  </si>
  <si>
    <t>P01042</t>
  </si>
  <si>
    <t>Kininogen-1</t>
  </si>
  <si>
    <t>Q9UE50</t>
  </si>
  <si>
    <t>Protein kinase C beta type</t>
  </si>
  <si>
    <t>Q96E76</t>
  </si>
  <si>
    <t>Pyruvate kinase PKM</t>
  </si>
  <si>
    <t>P78386</t>
  </si>
  <si>
    <t>Keratin, type II cuticular Hb5</t>
  </si>
  <si>
    <t>P43405</t>
  </si>
  <si>
    <t>Tyrosine-protein kinase SYK</t>
  </si>
  <si>
    <t>P32004</t>
  </si>
  <si>
    <t>Neural cell adhesion molecule L1</t>
  </si>
  <si>
    <t>P24043</t>
  </si>
  <si>
    <t>Laminin subunit alpha-2</t>
  </si>
  <si>
    <t>P07942</t>
  </si>
  <si>
    <t>Laminin subunit beta-1</t>
  </si>
  <si>
    <t>P55268</t>
  </si>
  <si>
    <t>Laminin subunit beta-2</t>
  </si>
  <si>
    <t>P11047</t>
  </si>
  <si>
    <t>Laminin subunit gamma-1</t>
  </si>
  <si>
    <t>P13473</t>
  </si>
  <si>
    <t>Lysosome-associated membrane glycoprotein 2</t>
  </si>
  <si>
    <t>Q14847</t>
  </si>
  <si>
    <t>LIM and SH3 domain protein 1</t>
  </si>
  <si>
    <t>Q01650</t>
  </si>
  <si>
    <t>Large neutral amino acids transporter small subunit 1</t>
  </si>
  <si>
    <t>P18428</t>
  </si>
  <si>
    <t>Lipopolysaccharide-binding protein</t>
  </si>
  <si>
    <t>Q9UIQ6</t>
  </si>
  <si>
    <t>Leucyl-cystinyl aminopeptidase</t>
  </si>
  <si>
    <t>P04180</t>
  </si>
  <si>
    <t>Phosphatidylcholine-sterol acyltransferase</t>
  </si>
  <si>
    <t>Q13094</t>
  </si>
  <si>
    <t>Lymphocyte cytosolic protein 2</t>
  </si>
  <si>
    <t>Q9UDE8</t>
  </si>
  <si>
    <t>L-lactate dehydrogenase A chain</t>
  </si>
  <si>
    <t>P07195</t>
  </si>
  <si>
    <t>L-lactate dehydrogenase B chain</t>
  </si>
  <si>
    <t>Q53ZD9</t>
  </si>
  <si>
    <t>Low-density lipoprotein receptor</t>
  </si>
  <si>
    <t>Q3ZCW2</t>
  </si>
  <si>
    <t>Galectin-related protein</t>
  </si>
  <si>
    <t>P48357</t>
  </si>
  <si>
    <t>Leptin receptor</t>
  </si>
  <si>
    <t>P41159</t>
  </si>
  <si>
    <t>Leptin</t>
  </si>
  <si>
    <t>Q08380</t>
  </si>
  <si>
    <t>Galectin-3-binding protein</t>
  </si>
  <si>
    <t>P48059</t>
  </si>
  <si>
    <t>LIM and senescent cell antigen-like-containing domain protein 1</t>
  </si>
  <si>
    <t>Q8NHJ2</t>
  </si>
  <si>
    <t>Leukocyte immunoglobulin-like receptor subfamily A member 3</t>
  </si>
  <si>
    <t>O75023</t>
  </si>
  <si>
    <t>Leukocyte immunoglobulin-like receptor subfamily B member 5</t>
  </si>
  <si>
    <t>P43034</t>
  </si>
  <si>
    <t>Platelet-activating factor acetylhydrolase IB subunit alpha</t>
  </si>
  <si>
    <t>P09960</t>
  </si>
  <si>
    <t>Leukotriene A-4 hydrolase</t>
  </si>
  <si>
    <t>Q12907</t>
  </si>
  <si>
    <t>Vesicular integral-membrane protein VIP36</t>
  </si>
  <si>
    <t>Q96JA2</t>
  </si>
  <si>
    <t>Prelamin-A/C</t>
  </si>
  <si>
    <t>Q8IVV2</t>
  </si>
  <si>
    <t>Lipoxygenase homology domain-containing protein 1</t>
  </si>
  <si>
    <t>P50851</t>
  </si>
  <si>
    <t>Lipopolysaccharide-responsive and beige-like anchor protein</t>
  </si>
  <si>
    <t>Q96AG4</t>
  </si>
  <si>
    <t>Leucine-rich repeat-containing protein 59</t>
  </si>
  <si>
    <t>Q07954</t>
  </si>
  <si>
    <t>Prolow-density lipoprotein receptor-related protein 1</t>
  </si>
  <si>
    <t>Q14766</t>
  </si>
  <si>
    <t>Latent-transforming growth factor beta-binding protein 1</t>
  </si>
  <si>
    <t>P51884</t>
  </si>
  <si>
    <t>Lumican</t>
  </si>
  <si>
    <t>P10253</t>
  </si>
  <si>
    <t>Lysosomal alpha-glucosidase</t>
  </si>
  <si>
    <t>P14151</t>
  </si>
  <si>
    <t>L-selectin</t>
  </si>
  <si>
    <t>P16581</t>
  </si>
  <si>
    <t>E-selectin</t>
  </si>
  <si>
    <t>P16109</t>
  </si>
  <si>
    <t>P-selectin</t>
  </si>
  <si>
    <t>O95274</t>
  </si>
  <si>
    <t>Ly6/PLAUR domain-containing protein 3</t>
  </si>
  <si>
    <t>P61626</t>
  </si>
  <si>
    <t>Lysozyme C</t>
  </si>
  <si>
    <t>Q9Y5Y7</t>
  </si>
  <si>
    <t>Lymphatic vessel endothelial hyaluronic acid receptor 1</t>
  </si>
  <si>
    <t>Q9Y250</t>
  </si>
  <si>
    <t>Leucine zipper putative tumor suppressor 1</t>
  </si>
  <si>
    <t>P33908</t>
  </si>
  <si>
    <t>Mannosyl-oligosaccharide 1,2-alpha-mannosidase IA</t>
  </si>
  <si>
    <t>O60476</t>
  </si>
  <si>
    <t>Mannosyl-oligosaccharide 1,2-alpha-mannosidase IB</t>
  </si>
  <si>
    <t>Q16706</t>
  </si>
  <si>
    <t>Alpha-mannosidase 2</t>
  </si>
  <si>
    <t>Q9Y2E5</t>
  </si>
  <si>
    <t>Epididymis-specific alpha-mannosidase</t>
  </si>
  <si>
    <t>O00462</t>
  </si>
  <si>
    <t>Beta-mannosidase</t>
  </si>
  <si>
    <t>P55145</t>
  </si>
  <si>
    <t>Mesencephalic astrocyte-derived neurotrophic factor</t>
  </si>
  <si>
    <t>P48163</t>
  </si>
  <si>
    <t>NADP-dependent malic enzyme</t>
  </si>
  <si>
    <t>Q9UEW3</t>
  </si>
  <si>
    <t>Macrophage receptor MARCO</t>
  </si>
  <si>
    <t>Q15691</t>
  </si>
  <si>
    <t>Microtubule-associated protein RP/EB family member 1</t>
  </si>
  <si>
    <t>Q15555</t>
  </si>
  <si>
    <t>Microtubule-associated protein RP/EB family member 2</t>
  </si>
  <si>
    <t>Q9UF09</t>
  </si>
  <si>
    <t>Mannan-binding lectin serine protease 1</t>
  </si>
  <si>
    <t>Q9H498</t>
  </si>
  <si>
    <t>Mannan-binding lectin serine protease 2</t>
  </si>
  <si>
    <t>P11226</t>
  </si>
  <si>
    <t>Mannose-binding protein C</t>
  </si>
  <si>
    <t>P40925</t>
  </si>
  <si>
    <t>Malate dehydrogenase, cytoplasmic</t>
  </si>
  <si>
    <t>P40926</t>
  </si>
  <si>
    <t>Malate dehydrogenase, mitochondrial</t>
  </si>
  <si>
    <t>Q7Z7M0</t>
  </si>
  <si>
    <t>Multiple epidermal growth factor-like domains protein 8</t>
  </si>
  <si>
    <t>Q9H9K5</t>
  </si>
  <si>
    <t>HERV-MER_4q12 provirus ancestral Env polyprotein</t>
  </si>
  <si>
    <t>Q12866</t>
  </si>
  <si>
    <t>Tyrosine-protein kinase Mer</t>
  </si>
  <si>
    <t>P08581</t>
  </si>
  <si>
    <t>Hepatocyte growth factor receptor</t>
  </si>
  <si>
    <t>Q13361</t>
  </si>
  <si>
    <t>Microfibrillar-associated protein 5</t>
  </si>
  <si>
    <t>P26572</t>
  </si>
  <si>
    <t>Alpha-1,3-mannosyl-glycoprotein 2-beta-N-acetylglucosaminyltransferase</t>
  </si>
  <si>
    <t>P08493</t>
  </si>
  <si>
    <t>Matrix Gla protein</t>
  </si>
  <si>
    <t>Q9HAA1</t>
  </si>
  <si>
    <t>Protein-methionine sulfoxide oxidase MICAL1</t>
  </si>
  <si>
    <t>O94851</t>
  </si>
  <si>
    <t>Protein-methionine sulfoxide oxidase MICAL2</t>
  </si>
  <si>
    <t>P14174</t>
  </si>
  <si>
    <t>Macrophage migration inhibitory factor</t>
  </si>
  <si>
    <t>P20774</t>
  </si>
  <si>
    <t>Mimecan</t>
  </si>
  <si>
    <t>Q9UNW1</t>
  </si>
  <si>
    <t>Multiple inositol polyphosphate phosphatase 1</t>
  </si>
  <si>
    <t>Q96T58</t>
  </si>
  <si>
    <t>Msx2-interacting protein</t>
  </si>
  <si>
    <t>P28482</t>
  </si>
  <si>
    <t>Mitogen-activated protein kinase 1</t>
  </si>
  <si>
    <t>P08253</t>
  </si>
  <si>
    <t>72 kDa type IV collagenase</t>
  </si>
  <si>
    <t>P22894</t>
  </si>
  <si>
    <t>Neutrophil collagenase</t>
  </si>
  <si>
    <t>P14780</t>
  </si>
  <si>
    <t>Matrix metalloproteinase-9</t>
  </si>
  <si>
    <t>Q13201</t>
  </si>
  <si>
    <t>Multimerin-1</t>
  </si>
  <si>
    <t>Q9H8L6</t>
  </si>
  <si>
    <t>Multimerin-2</t>
  </si>
  <si>
    <t>P41218</t>
  </si>
  <si>
    <t>Myeloid cell nuclear differentiation antigen</t>
  </si>
  <si>
    <t>P26038</t>
  </si>
  <si>
    <t>Moesin</t>
  </si>
  <si>
    <t>Q7Z3U7</t>
  </si>
  <si>
    <t>Protein MON2 homolog</t>
  </si>
  <si>
    <t>P11717</t>
  </si>
  <si>
    <t>Cation-independent mannose-6-phosphate receptor</t>
  </si>
  <si>
    <t>P22897</t>
  </si>
  <si>
    <t>Macrophage mannose receptor 1</t>
  </si>
  <si>
    <t>Q9UBG0</t>
  </si>
  <si>
    <t>C-type mannose receptor 2</t>
  </si>
  <si>
    <t>Q6P1R3</t>
  </si>
  <si>
    <t>Myb/SANT-like DNA-binding domain-containing protein 2</t>
  </si>
  <si>
    <t>Q2TV78</t>
  </si>
  <si>
    <t>Putative macrophage stimulating 1-like protein</t>
  </si>
  <si>
    <t>Q9H010</t>
  </si>
  <si>
    <t>S-methyl-5'-thioadenosine phosphorylase</t>
  </si>
  <si>
    <t>P43121</t>
  </si>
  <si>
    <t>Cell surface glycoprotein MUC18</t>
  </si>
  <si>
    <t>Q9UE75</t>
  </si>
  <si>
    <t>Mucin-1</t>
  </si>
  <si>
    <t>Q02817</t>
  </si>
  <si>
    <t>Mucin-2</t>
  </si>
  <si>
    <t>P02144</t>
  </si>
  <si>
    <t>Myoglobin</t>
  </si>
  <si>
    <t>P35749</t>
  </si>
  <si>
    <t>Myosin-11</t>
  </si>
  <si>
    <t>Q9Y623</t>
  </si>
  <si>
    <t>Myosin-4</t>
  </si>
  <si>
    <t>Q92679</t>
  </si>
  <si>
    <t>Myosin-7</t>
  </si>
  <si>
    <t>P35579</t>
  </si>
  <si>
    <t>Myosin-9</t>
  </si>
  <si>
    <t>P60660</t>
  </si>
  <si>
    <t>Myosin light polypeptide 6</t>
  </si>
  <si>
    <t>P24844</t>
  </si>
  <si>
    <t>Myosin regulatory light polypeptide 9</t>
  </si>
  <si>
    <t>Q5MY99</t>
  </si>
  <si>
    <t>Myosin light chain kinase, smooth muscle</t>
  </si>
  <si>
    <t>Q12965</t>
  </si>
  <si>
    <t>Unconventional myosin-Ie</t>
  </si>
  <si>
    <t>Q9HBU3</t>
  </si>
  <si>
    <t>Myoferlin</t>
  </si>
  <si>
    <t>Q6IA69</t>
  </si>
  <si>
    <t>Glutamine-dependent NAD(+) synthetase</t>
  </si>
  <si>
    <t>P43490</t>
  </si>
  <si>
    <t>Nicotinamide phosphoribosyltransferase</t>
  </si>
  <si>
    <t>Q13508</t>
  </si>
  <si>
    <t>Ecto-ADP-ribosyltransferase 3</t>
  </si>
  <si>
    <t>Q93070</t>
  </si>
  <si>
    <t>Ecto-ADP-ribosyltransferase 4</t>
  </si>
  <si>
    <t>P0C2Y1</t>
  </si>
  <si>
    <t>Putative neuroblastoma breakpoint family member 7</t>
  </si>
  <si>
    <t>Q59FL7</t>
  </si>
  <si>
    <t>Neural cell adhesion molecule 1</t>
  </si>
  <si>
    <t>O15394</t>
  </si>
  <si>
    <t>Neural cell adhesion molecule 2</t>
  </si>
  <si>
    <t>Q9BV51</t>
  </si>
  <si>
    <t>Neutrophil cytosol factor 2</t>
  </si>
  <si>
    <t>Q15080</t>
  </si>
  <si>
    <t>Neutrophil cytosol factor 4</t>
  </si>
  <si>
    <t>P15531</t>
  </si>
  <si>
    <t>Nucleoside diphosphate kinase A</t>
  </si>
  <si>
    <t>P22392</t>
  </si>
  <si>
    <t>Nucleoside diphosphate kinase B</t>
  </si>
  <si>
    <t>P20929</t>
  </si>
  <si>
    <t>Nebulin</t>
  </si>
  <si>
    <t>Q7Z3B1</t>
  </si>
  <si>
    <t>Neuronal growth regulator 1</t>
  </si>
  <si>
    <t>Q99435</t>
  </si>
  <si>
    <t>Protein kinase C-binding protein NELL2</t>
  </si>
  <si>
    <t>Q9UMX5</t>
  </si>
  <si>
    <t>Neudesin</t>
  </si>
  <si>
    <t>Q92859</t>
  </si>
  <si>
    <t>Neogenin</t>
  </si>
  <si>
    <t>P07197</t>
  </si>
  <si>
    <t>Neurofilament medium polypeptide</t>
  </si>
  <si>
    <t>Q92683</t>
  </si>
  <si>
    <t>Neutrophil gelatinase-associated lipocalin</t>
  </si>
  <si>
    <t>P14543</t>
  </si>
  <si>
    <t>Nidogen-1</t>
  </si>
  <si>
    <t>Q14112</t>
  </si>
  <si>
    <t>Nidogen-2</t>
  </si>
  <si>
    <t>Q9GZT8</t>
  </si>
  <si>
    <t>NIF3-like protein 1</t>
  </si>
  <si>
    <t>Q13287</t>
  </si>
  <si>
    <t>N-myc-interactor</t>
  </si>
  <si>
    <t>Q99784</t>
  </si>
  <si>
    <t>Noelin</t>
  </si>
  <si>
    <t>O95897</t>
  </si>
  <si>
    <t>Noelin-2</t>
  </si>
  <si>
    <t>Q7L3E2</t>
  </si>
  <si>
    <t>Nucleolar protein 8</t>
  </si>
  <si>
    <t>P46531</t>
  </si>
  <si>
    <t>Neurogenic locus notch homolog protein 1</t>
  </si>
  <si>
    <t>Q04721</t>
  </si>
  <si>
    <t>Neurogenic locus notch homolog protein 2</t>
  </si>
  <si>
    <t>Q6P988</t>
  </si>
  <si>
    <t>Protein notum homolog</t>
  </si>
  <si>
    <t>P55209</t>
  </si>
  <si>
    <t>Nucleosome assembly protein 1-like 1</t>
  </si>
  <si>
    <t>P61916</t>
  </si>
  <si>
    <t>Epididymal secretory protein E1</t>
  </si>
  <si>
    <t>Q92823</t>
  </si>
  <si>
    <t>Neuronal cell adhesion molecule</t>
  </si>
  <si>
    <t>O14786</t>
  </si>
  <si>
    <t>Neuropilin-1</t>
  </si>
  <si>
    <t>Q9H2D5</t>
  </si>
  <si>
    <t>Neuropilin-2</t>
  </si>
  <si>
    <t>Q9P2S2</t>
  </si>
  <si>
    <t>Neurexin-2</t>
  </si>
  <si>
    <t>Q9UI06</t>
  </si>
  <si>
    <t>NSFL1 cofactor p47</t>
  </si>
  <si>
    <t>Q02818</t>
  </si>
  <si>
    <t>Nucleobindin-1</t>
  </si>
  <si>
    <t>Q14980</t>
  </si>
  <si>
    <t>Nuclear mitotic apparatus protein 1</t>
  </si>
  <si>
    <t>Q86UD1</t>
  </si>
  <si>
    <t>Out at first protein homolog</t>
  </si>
  <si>
    <t>Q96AA2</t>
  </si>
  <si>
    <t>Obscurin</t>
  </si>
  <si>
    <t>O60631</t>
  </si>
  <si>
    <t>Outer dense fiber protein 2</t>
  </si>
  <si>
    <t>Q8WWZ8</t>
  </si>
  <si>
    <t>Oncoprotein-induced transcript 3 protein</t>
  </si>
  <si>
    <t>Q9Y6G4</t>
  </si>
  <si>
    <t>Obg-like ATPase 1</t>
  </si>
  <si>
    <t>Q9NRN5</t>
  </si>
  <si>
    <t>Olfactomedin-like protein 3</t>
  </si>
  <si>
    <t>Q6UX06</t>
  </si>
  <si>
    <t>Olfactomedin-4</t>
  </si>
  <si>
    <t>Q99983</t>
  </si>
  <si>
    <t>Osteomodulin</t>
  </si>
  <si>
    <t>Q99650</t>
  </si>
  <si>
    <t>Oncostatin-M-specific receptor subunit beta</t>
  </si>
  <si>
    <t>Q6GTS8</t>
  </si>
  <si>
    <t>Probable carboxypeptidase PM20D1</t>
  </si>
  <si>
    <t>Q15102</t>
  </si>
  <si>
    <t>Platelet-activating factor acetylhydrolase IB subunit gamma</t>
  </si>
  <si>
    <t>Q9UQ80</t>
  </si>
  <si>
    <t>Proliferation-associated protein 2G4</t>
  </si>
  <si>
    <t>Q9UNF0</t>
  </si>
  <si>
    <t>Protein kinase C and casein kinase substrate in neurons protein 2</t>
  </si>
  <si>
    <t>P09466</t>
  </si>
  <si>
    <t>Glycodelin</t>
  </si>
  <si>
    <t>Q13093</t>
  </si>
  <si>
    <t>Platelet-activating factor acetylhydrolase</t>
  </si>
  <si>
    <t>P05121</t>
  </si>
  <si>
    <t>Plasminogen activator inhibitor 1</t>
  </si>
  <si>
    <t>P05120</t>
  </si>
  <si>
    <t>Plasminogen activator inhibitor 2</t>
  </si>
  <si>
    <t>Q13177</t>
  </si>
  <si>
    <t>Serine/threonine-protein kinase PAK 2</t>
  </si>
  <si>
    <t>Q6UXH9</t>
  </si>
  <si>
    <t>Inactive serine protease PAMR1</t>
  </si>
  <si>
    <t>P51003</t>
  </si>
  <si>
    <t>Poly(A) polymerase alpha</t>
  </si>
  <si>
    <t>Q13219</t>
  </si>
  <si>
    <t>Pappalysin-1</t>
  </si>
  <si>
    <t>Q9BXP8</t>
  </si>
  <si>
    <t>Pappalysin-2</t>
  </si>
  <si>
    <t>Q99497</t>
  </si>
  <si>
    <t>Protein DJ-1</t>
  </si>
  <si>
    <t>Q9UGT3</t>
  </si>
  <si>
    <t>Beta-parvin</t>
  </si>
  <si>
    <t>Q15365</t>
  </si>
  <si>
    <t>Poly(rC)-binding protein 1</t>
  </si>
  <si>
    <t>Q9HCL0</t>
  </si>
  <si>
    <t>Protocadherin-18</t>
  </si>
  <si>
    <t>Q08174</t>
  </si>
  <si>
    <t>Protocadherin-1</t>
  </si>
  <si>
    <t>Q15113</t>
  </si>
  <si>
    <t>Procollagen C-endopeptidase enhancer 1</t>
  </si>
  <si>
    <t>P42785</t>
  </si>
  <si>
    <t>Lysosomal Pro-X carboxypeptidase</t>
  </si>
  <si>
    <t>Q8NBP7</t>
  </si>
  <si>
    <t>Proprotein convertase subtilisin/kexin type 9</t>
  </si>
  <si>
    <t>Q9UHG3</t>
  </si>
  <si>
    <t>Prenylcysteine oxidase 1</t>
  </si>
  <si>
    <t>Q9BUL8</t>
  </si>
  <si>
    <t>Programmed cell death protein 10</t>
  </si>
  <si>
    <t>Q8WUM4</t>
  </si>
  <si>
    <t>Programmed cell death 6-interacting protein</t>
  </si>
  <si>
    <t>O76074</t>
  </si>
  <si>
    <t>cGMP-specific 3',5'-cyclic phosphodiesterase</t>
  </si>
  <si>
    <t>Q96T71</t>
  </si>
  <si>
    <t>High affinity cAMP-specific and IBMX-insensitive 3',5'-cyclic phosphodiesterase 8A</t>
  </si>
  <si>
    <t>Q9NRA1</t>
  </si>
  <si>
    <t>Platelet-derived growth factor C</t>
  </si>
  <si>
    <t>P07237</t>
  </si>
  <si>
    <t>Protein disulfide-isomerase</t>
  </si>
  <si>
    <t>P30101</t>
  </si>
  <si>
    <t>Protein disulfide-isomerase A3</t>
  </si>
  <si>
    <t>P13667</t>
  </si>
  <si>
    <t>Protein disulfide-isomerase A4</t>
  </si>
  <si>
    <t>Q14554</t>
  </si>
  <si>
    <t>Protein disulfide-isomerase A5</t>
  </si>
  <si>
    <t>Q15084</t>
  </si>
  <si>
    <t>Protein disulfide-isomerase A6</t>
  </si>
  <si>
    <t>O00151</t>
  </si>
  <si>
    <t>PDZ and LIM domain protein 1</t>
  </si>
  <si>
    <t>P30086</t>
  </si>
  <si>
    <t>Phosphatidylethanolamine-binding protein 1</t>
  </si>
  <si>
    <t>P36955</t>
  </si>
  <si>
    <t>Pigment epithelium-derived factor</t>
  </si>
  <si>
    <t>Q96RR1</t>
  </si>
  <si>
    <t>Twinkle protein, mitochondrial</t>
  </si>
  <si>
    <t>Q8TBN9</t>
  </si>
  <si>
    <t>Xaa-Pro dipeptidase</t>
  </si>
  <si>
    <t>P05164</t>
  </si>
  <si>
    <t>Myeloperoxidase</t>
  </si>
  <si>
    <t>P18669</t>
  </si>
  <si>
    <t>Phosphoglycerate mutase 1</t>
  </si>
  <si>
    <t>P98160</t>
  </si>
  <si>
    <t>Basement membrane-specific heparan sulfate proteoglycan core protein</t>
  </si>
  <si>
    <t>P16112</t>
  </si>
  <si>
    <t>Aggrecan core protein</t>
  </si>
  <si>
    <t>P09619</t>
  </si>
  <si>
    <t>Platelet-derived growth factor receptor beta</t>
  </si>
  <si>
    <t>P00558</t>
  </si>
  <si>
    <t>Phosphoglycerate kinase 1</t>
  </si>
  <si>
    <t>Q96J40</t>
  </si>
  <si>
    <t>Phosphoglucomutase-1</t>
  </si>
  <si>
    <t>Q96G03</t>
  </si>
  <si>
    <t>Phosphoglucomutase-2</t>
  </si>
  <si>
    <t>O75594</t>
  </si>
  <si>
    <t>Peptidoglycan recognition protein 1</t>
  </si>
  <si>
    <t>Q96PD5</t>
  </si>
  <si>
    <t>N-acetylmuramoyl-L-alanine amidase</t>
  </si>
  <si>
    <t>Q96ID6</t>
  </si>
  <si>
    <t>Phosphatidylinositol-glycan-specific phospholipase D</t>
  </si>
  <si>
    <t>Q6UXB8</t>
  </si>
  <si>
    <t>Peptidase inhibitor 16</t>
  </si>
  <si>
    <t>P48426</t>
  </si>
  <si>
    <t>Phosphatidylinositol 5-phosphate 4-kinase type-2 alpha</t>
  </si>
  <si>
    <t>P01833</t>
  </si>
  <si>
    <t>Polymeric immunoglobulin receptor</t>
  </si>
  <si>
    <t>Q9UKJ1</t>
  </si>
  <si>
    <t>Paired immunoglobulin-like type 2 receptor alpha</t>
  </si>
  <si>
    <t>Q99625</t>
  </si>
  <si>
    <t>Protein-L-isoaspartate(D-aspartate) O-methyltransferase</t>
  </si>
  <si>
    <t>P48739</t>
  </si>
  <si>
    <t>Phosphatidylinositol transfer protein beta isoform</t>
  </si>
  <si>
    <t>Q9GZP4</t>
  </si>
  <si>
    <t>PITH domain-containing protein 1</t>
  </si>
  <si>
    <t>Q86WI1</t>
  </si>
  <si>
    <t>Fibrocystin-L</t>
  </si>
  <si>
    <t>P16885</t>
  </si>
  <si>
    <t>1-phosphatidylinositol 4,5-bisphosphate phosphodiesterase gamma-2</t>
  </si>
  <si>
    <t>Q8IUK5</t>
  </si>
  <si>
    <t>Plexin domain-containing protein 1</t>
  </si>
  <si>
    <t>Q6S381</t>
  </si>
  <si>
    <t>Plectin</t>
  </si>
  <si>
    <t>P08567</t>
  </si>
  <si>
    <t>Pleckstrin</t>
  </si>
  <si>
    <t>P02776</t>
  </si>
  <si>
    <t>Platelet factor 4</t>
  </si>
  <si>
    <t>O60664</t>
  </si>
  <si>
    <t>Perilipin-3</t>
  </si>
  <si>
    <t>P00747</t>
  </si>
  <si>
    <t>Plasminogen</t>
  </si>
  <si>
    <t>Q02809</t>
  </si>
  <si>
    <t>Procollagen-lysine,2-oxoglutarate 5-dioxygenase 1</t>
  </si>
  <si>
    <t>Q14651</t>
  </si>
  <si>
    <t>Plastin-1</t>
  </si>
  <si>
    <t>P13796</t>
  </si>
  <si>
    <t>Plastin-2</t>
  </si>
  <si>
    <t>P13797</t>
  </si>
  <si>
    <t>Plastin-3</t>
  </si>
  <si>
    <t>P55058</t>
  </si>
  <si>
    <t>Phospholipid transfer protein</t>
  </si>
  <si>
    <t>Q9UIW2</t>
  </si>
  <si>
    <t>Plexin-A1</t>
  </si>
  <si>
    <t>O43157</t>
  </si>
  <si>
    <t>Plexin-B1</t>
  </si>
  <si>
    <t>O15031</t>
  </si>
  <si>
    <t>Plexin-B2</t>
  </si>
  <si>
    <t>Q9Y4D7</t>
  </si>
  <si>
    <t>Plexin-D1</t>
  </si>
  <si>
    <t>P07738</t>
  </si>
  <si>
    <t>Bisphosphoglycerate mutase</t>
  </si>
  <si>
    <t>Q6XQN6</t>
  </si>
  <si>
    <t>Nicotinate phosphoribosyltransferase</t>
  </si>
  <si>
    <t>P00491</t>
  </si>
  <si>
    <t>Purine nucleoside phosphorylase</t>
  </si>
  <si>
    <t>P27169</t>
  </si>
  <si>
    <t>Serum paraoxonase/arylesterase 1</t>
  </si>
  <si>
    <t>Q15166</t>
  </si>
  <si>
    <t>Serum paraoxonase/lactonase 3</t>
  </si>
  <si>
    <t>Q15063</t>
  </si>
  <si>
    <t>Periostin</t>
  </si>
  <si>
    <t>P0CG39</t>
  </si>
  <si>
    <t>POTE ankyrin domain family member J</t>
  </si>
  <si>
    <t>P05187</t>
  </si>
  <si>
    <t>Alkaline phosphatase, placental type</t>
  </si>
  <si>
    <t>Q5BKZ5</t>
  </si>
  <si>
    <t>Alkaline phosphatase, tissue-nonspecific isozyme</t>
  </si>
  <si>
    <t>P10619</t>
  </si>
  <si>
    <t>Lysosomal protective protein</t>
  </si>
  <si>
    <t>Q9UC61</t>
  </si>
  <si>
    <t>Peptidyl-prolyl cis-trans isomerase A</t>
  </si>
  <si>
    <t>P23284</t>
  </si>
  <si>
    <t>Peptidyl-prolyl cis-trans isomerase B</t>
  </si>
  <si>
    <t>Q9H939</t>
  </si>
  <si>
    <t>Proline-serine-threonine phosphatase-interacting protein 2</t>
  </si>
  <si>
    <t>P35813</t>
  </si>
  <si>
    <t>Protein phosphatase 1A</t>
  </si>
  <si>
    <t>O75688</t>
  </si>
  <si>
    <t>Protein phosphatase 1B</t>
  </si>
  <si>
    <t>P49593</t>
  </si>
  <si>
    <t>Protein phosphatase 1F</t>
  </si>
  <si>
    <t>Q96NZ9</t>
  </si>
  <si>
    <t>Proline-rich acidic protein 1</t>
  </si>
  <si>
    <t>Q06830</t>
  </si>
  <si>
    <t>Peroxiredoxin-1</t>
  </si>
  <si>
    <t>P32119</t>
  </si>
  <si>
    <t>Peroxiredoxin-2</t>
  </si>
  <si>
    <t>Q9UJU4</t>
  </si>
  <si>
    <t>Peroxiredoxin-5, mitochondrial</t>
  </si>
  <si>
    <t>P30041</t>
  </si>
  <si>
    <t>Peroxiredoxin-6</t>
  </si>
  <si>
    <t>P13727</t>
  </si>
  <si>
    <t>Bone marrow proteoglycan</t>
  </si>
  <si>
    <t>Q92954</t>
  </si>
  <si>
    <t>Proteoglycan 4</t>
  </si>
  <si>
    <t>P01236</t>
  </si>
  <si>
    <t>Prolactin</t>
  </si>
  <si>
    <t>P04070</t>
  </si>
  <si>
    <t>Vitamin K-dependent protein C</t>
  </si>
  <si>
    <t>P07737</t>
  </si>
  <si>
    <t>Profilin-1</t>
  </si>
  <si>
    <t>P27918</t>
  </si>
  <si>
    <t>Properdin</t>
  </si>
  <si>
    <t>P07225</t>
  </si>
  <si>
    <t>Vitamin K-dependent protein S</t>
  </si>
  <si>
    <t>P22891</t>
  </si>
  <si>
    <t>Vitamin K-dependent protein Z</t>
  </si>
  <si>
    <t>Q9NTE6</t>
  </si>
  <si>
    <t>Pre-mRNA-processing factor 6</t>
  </si>
  <si>
    <t>Q9C071</t>
  </si>
  <si>
    <t>Protein prune homolog</t>
  </si>
  <si>
    <t>P25786</t>
  </si>
  <si>
    <t>Proteasome subunit alpha type-1</t>
  </si>
  <si>
    <t>P25789</t>
  </si>
  <si>
    <t>Proteasome subunit alpha type-4</t>
  </si>
  <si>
    <t>P28066</t>
  </si>
  <si>
    <t>Proteasome subunit alpha type-5</t>
  </si>
  <si>
    <t>P60900</t>
  </si>
  <si>
    <t>Proteasome subunit alpha type-6</t>
  </si>
  <si>
    <t>O14818</t>
  </si>
  <si>
    <t>Proteasome subunit alpha type-7</t>
  </si>
  <si>
    <t>P55786</t>
  </si>
  <si>
    <t>Puromycin-sensitive aminopeptidase</t>
  </si>
  <si>
    <t>P20618</t>
  </si>
  <si>
    <t>Proteasome subunit beta type-1</t>
  </si>
  <si>
    <t>Q86T01</t>
  </si>
  <si>
    <t>Proteasome subunit beta type-5</t>
  </si>
  <si>
    <t>P28072</t>
  </si>
  <si>
    <t>Proteasome subunit beta type-6</t>
  </si>
  <si>
    <t>P28062</t>
  </si>
  <si>
    <t>Proteasome subunit beta type-8</t>
  </si>
  <si>
    <t>Q9UQ72</t>
  </si>
  <si>
    <t>Pregnancy-specific beta-1-glycoprotein 11</t>
  </si>
  <si>
    <t>Q6ICR4</t>
  </si>
  <si>
    <t>Pregnancy-specific beta-1-glycoprotein 1</t>
  </si>
  <si>
    <t>P11465</t>
  </si>
  <si>
    <t>Pregnancy-specific beta-1-glycoprotein 2</t>
  </si>
  <si>
    <t>Q16557</t>
  </si>
  <si>
    <t>Pregnancy-specific beta-1-glycoprotein 3</t>
  </si>
  <si>
    <t>Q00888</t>
  </si>
  <si>
    <t>Pregnancy-specific beta-1-glycoprotein 4</t>
  </si>
  <si>
    <t>Q15238</t>
  </si>
  <si>
    <t>Pregnancy-specific beta-1-glycoprotein 5</t>
  </si>
  <si>
    <t>Q00889</t>
  </si>
  <si>
    <t>Pregnancy-specific beta-1-glycoprotein 6</t>
  </si>
  <si>
    <t>Q13046</t>
  </si>
  <si>
    <t>Putative pregnancy-specific beta-1-glycoprotein 7</t>
  </si>
  <si>
    <t>Q9UQ74</t>
  </si>
  <si>
    <t>Pregnancy-specific beta-1-glycoprotein 8</t>
  </si>
  <si>
    <t>Q00887</t>
  </si>
  <si>
    <t>Pregnancy-specific beta-1-glycoprotein 9</t>
  </si>
  <si>
    <t>Q13200</t>
  </si>
  <si>
    <t>26S proteasome non-ATPase regulatory subunit 2</t>
  </si>
  <si>
    <t>Q06323</t>
  </si>
  <si>
    <t>Proteasome activator complex subunit 1</t>
  </si>
  <si>
    <t>P41222</t>
  </si>
  <si>
    <t>Prostaglandin-H2 D-isomerase</t>
  </si>
  <si>
    <t>P29350</t>
  </si>
  <si>
    <t>Tyrosine-protein phosphatase non-receptor type 6</t>
  </si>
  <si>
    <t>Q9NNZ7</t>
  </si>
  <si>
    <t>Serine/threonine-protein phosphatase 2A activator</t>
  </si>
  <si>
    <t>P23467</t>
  </si>
  <si>
    <t>Receptor-type tyrosine-protein phosphatase beta</t>
  </si>
  <si>
    <t>P08575</t>
  </si>
  <si>
    <t>Receptor-type tyrosine-protein phosphatase C</t>
  </si>
  <si>
    <t>P10586</t>
  </si>
  <si>
    <t>Receptor-type tyrosine-protein phosphatase F</t>
  </si>
  <si>
    <t>P23470</t>
  </si>
  <si>
    <t>Receptor-type tyrosine-protein phosphatase gamma</t>
  </si>
  <si>
    <t>Q12913</t>
  </si>
  <si>
    <t>Receptor-type tyrosine-protein phosphatase eta</t>
  </si>
  <si>
    <t>Q15262</t>
  </si>
  <si>
    <t>Receptor-type tyrosine-protein phosphatase kappa</t>
  </si>
  <si>
    <t>P28827</t>
  </si>
  <si>
    <t>Receptor-type tyrosine-protein phosphatase mu</t>
  </si>
  <si>
    <t>Q13332</t>
  </si>
  <si>
    <t>Receptor-type tyrosine-protein phosphatase S</t>
  </si>
  <si>
    <t>P23471</t>
  </si>
  <si>
    <t>Receptor-type tyrosine-protein phosphatase zeta</t>
  </si>
  <si>
    <t>P26022</t>
  </si>
  <si>
    <t>Pentraxin-related protein PTX3</t>
  </si>
  <si>
    <t>O15067</t>
  </si>
  <si>
    <t>Phosphoribosylformylglycinamidine synthase</t>
  </si>
  <si>
    <t>P31939</t>
  </si>
  <si>
    <t>Bifunctional purine biosynthesis protein PURH</t>
  </si>
  <si>
    <t>P30520</t>
  </si>
  <si>
    <t>Adenylosuccinate synthetase isozyme 2</t>
  </si>
  <si>
    <t>P15151</t>
  </si>
  <si>
    <t>Poliovirus receptor</t>
  </si>
  <si>
    <t>Q6UX71</t>
  </si>
  <si>
    <t>Plexin domain-containing protein 2</t>
  </si>
  <si>
    <t>Q92626</t>
  </si>
  <si>
    <t>Peroxidasin homolog</t>
  </si>
  <si>
    <t>Q641R5</t>
  </si>
  <si>
    <t>Glycogen phosphorylase, liver form</t>
  </si>
  <si>
    <t>P20742</t>
  </si>
  <si>
    <t>Pregnancy zone protein</t>
  </si>
  <si>
    <t>O00391</t>
  </si>
  <si>
    <t>Sulfhydryl oxidase 1</t>
  </si>
  <si>
    <t>Q6ZRP7</t>
  </si>
  <si>
    <t>Sulfhydryl oxidase 2</t>
  </si>
  <si>
    <t>Q86UN3</t>
  </si>
  <si>
    <t>Reticulon-4 receptor-like 2</t>
  </si>
  <si>
    <t>P62820</t>
  </si>
  <si>
    <t>Ras-related protein Rab-1A</t>
  </si>
  <si>
    <t>P15153</t>
  </si>
  <si>
    <t>Ras-related C3 botulinum toxin substrate 2</t>
  </si>
  <si>
    <t>P35241</t>
  </si>
  <si>
    <t>Radixin</t>
  </si>
  <si>
    <t>Q9CSP3</t>
  </si>
  <si>
    <t>GTP-binding nuclear protein Ran</t>
  </si>
  <si>
    <t>Q99969</t>
  </si>
  <si>
    <t>Retinoic acid receptor responder protein 2</t>
  </si>
  <si>
    <t>Q14644</t>
  </si>
  <si>
    <t>Ras GTPase-activating protein 3</t>
  </si>
  <si>
    <t>P49792</t>
  </si>
  <si>
    <t>E3 SUMO-protein ligase RanBP2</t>
  </si>
  <si>
    <t>Q15293</t>
  </si>
  <si>
    <t>Reticulocalbin-1</t>
  </si>
  <si>
    <t>O95980</t>
  </si>
  <si>
    <t>Reversion-inducing cysteine-rich protein with Kazal motifs</t>
  </si>
  <si>
    <t>P05451</t>
  </si>
  <si>
    <t>Lithostathine-1-alpha</t>
  </si>
  <si>
    <t>P78509</t>
  </si>
  <si>
    <t>Reelin</t>
  </si>
  <si>
    <t>P02753</t>
  </si>
  <si>
    <t>Retinol-binding protein 4</t>
  </si>
  <si>
    <t>O43665</t>
  </si>
  <si>
    <t>Regulator of G-protein signaling 10</t>
  </si>
  <si>
    <t>O94844</t>
  </si>
  <si>
    <t>Rho-related BTB domain-containing protein 1</t>
  </si>
  <si>
    <t>Q07960</t>
  </si>
  <si>
    <t>Rho GTPase-activating protein 1</t>
  </si>
  <si>
    <t>Q8N392</t>
  </si>
  <si>
    <t>Rho GTPase-activating protein 18</t>
  </si>
  <si>
    <t>Q8IXN7</t>
  </si>
  <si>
    <t>N-acetylaspartyl-glutamate synthetase A</t>
  </si>
  <si>
    <t>P13489</t>
  </si>
  <si>
    <t>Ribonuclease inhibitor</t>
  </si>
  <si>
    <t>Q9H5L8</t>
  </si>
  <si>
    <t>E3 ubiquitin-protein ligase RNF123</t>
  </si>
  <si>
    <t>Q9NWF9</t>
  </si>
  <si>
    <t>E3 ubiquitin-protein ligase RNF216</t>
  </si>
  <si>
    <t>Q9UCB5</t>
  </si>
  <si>
    <t>Ribonuclease pancreatic</t>
  </si>
  <si>
    <t>P34096</t>
  </si>
  <si>
    <t>Ribonuclease 4</t>
  </si>
  <si>
    <t>P22626</t>
  </si>
  <si>
    <t>Heterogeneous nuclear ribonucleoproteins A2/B1</t>
  </si>
  <si>
    <t>P51991</t>
  </si>
  <si>
    <t>Heterogeneous nuclear ribonucleoprotein A3</t>
  </si>
  <si>
    <t>Q8WZ75</t>
  </si>
  <si>
    <t>Roundabout homolog 4</t>
  </si>
  <si>
    <t>O75116</t>
  </si>
  <si>
    <t>Rho-associated protein kinase 2</t>
  </si>
  <si>
    <t>Q15404</t>
  </si>
  <si>
    <t>Ras suppressor protein 1</t>
  </si>
  <si>
    <t>Q9BZR6</t>
  </si>
  <si>
    <t>Reticulon-4 receptor</t>
  </si>
  <si>
    <t>Q92736</t>
  </si>
  <si>
    <t>Ryanodine receptor 2</t>
  </si>
  <si>
    <t>P25815</t>
  </si>
  <si>
    <t>Protein S100-P</t>
  </si>
  <si>
    <t>P26447</t>
  </si>
  <si>
    <t>Protein S100-A4</t>
  </si>
  <si>
    <t>P06703</t>
  </si>
  <si>
    <t>Protein S100-A6</t>
  </si>
  <si>
    <t>P05109</t>
  </si>
  <si>
    <t>Protein S100-A8</t>
  </si>
  <si>
    <t>P06702</t>
  </si>
  <si>
    <t>Protein S100-A9</t>
  </si>
  <si>
    <t>P31949</t>
  </si>
  <si>
    <t>Protein S100-A11</t>
  </si>
  <si>
    <t>P80511</t>
  </si>
  <si>
    <t>Protein S100-A12</t>
  </si>
  <si>
    <t>Q3KRB3</t>
  </si>
  <si>
    <t>Serum amyloid A-1 protein</t>
  </si>
  <si>
    <t>Q16879</t>
  </si>
  <si>
    <t>Serum amyloid A-2 protein</t>
  </si>
  <si>
    <t>P35542</t>
  </si>
  <si>
    <t>Serum amyloid A-4 protein</t>
  </si>
  <si>
    <t>P02743</t>
  </si>
  <si>
    <t>Serum amyloid P-component</t>
  </si>
  <si>
    <t>Q53Y86</t>
  </si>
  <si>
    <t>Proactivator polypeptide</t>
  </si>
  <si>
    <t>Q13228</t>
  </si>
  <si>
    <t>Selenium-binding protein 1</t>
  </si>
  <si>
    <t>Q9UNL3</t>
  </si>
  <si>
    <t>Sec1 family domain-containing protein 1</t>
  </si>
  <si>
    <t>Q8WVN6</t>
  </si>
  <si>
    <t>Secreted and transmembrane protein 1</t>
  </si>
  <si>
    <t>Q7Z5N4</t>
  </si>
  <si>
    <t>Protein sidekick-1</t>
  </si>
  <si>
    <t>Q58EX2</t>
  </si>
  <si>
    <t>Protein sidekick-2</t>
  </si>
  <si>
    <t>O95810</t>
  </si>
  <si>
    <t>Serum deprivation-response protein</t>
  </si>
  <si>
    <t>Q96T21</t>
  </si>
  <si>
    <t>Selenocysteine insertion sequence-binding protein 2</t>
  </si>
  <si>
    <t>Q13214</t>
  </si>
  <si>
    <t>Semaphorin-3B</t>
  </si>
  <si>
    <t>Q13275</t>
  </si>
  <si>
    <t>Semaphorin-3F</t>
  </si>
  <si>
    <t>Q9H3S1</t>
  </si>
  <si>
    <t>Semaphorin-4A</t>
  </si>
  <si>
    <t>Q9NPR2</t>
  </si>
  <si>
    <t>Semaphorin-4B</t>
  </si>
  <si>
    <t>O75326</t>
  </si>
  <si>
    <t>Semaphorin-7A</t>
  </si>
  <si>
    <t>P49908</t>
  </si>
  <si>
    <t>Selenoprotein P</t>
  </si>
  <si>
    <t>Q12884</t>
  </si>
  <si>
    <t>Seprase</t>
  </si>
  <si>
    <t>Q14141</t>
  </si>
  <si>
    <t>Septin-6</t>
  </si>
  <si>
    <t>Q16181</t>
  </si>
  <si>
    <t>Septin-7</t>
  </si>
  <si>
    <t>O75368</t>
  </si>
  <si>
    <t>SH3 domain-binding glutamic acid-rich-like protein</t>
  </si>
  <si>
    <t>Q9H299</t>
  </si>
  <si>
    <t>SH3 domain-binding glutamic acid-rich-like protein 3</t>
  </si>
  <si>
    <t>Q6ISD2</t>
  </si>
  <si>
    <t>Sex hormone-binding globulin</t>
  </si>
  <si>
    <t>Q11201</t>
  </si>
  <si>
    <t>CMP-N-acetylneuraminate-beta-galactosamide-alpha-2,3-sialyltransferase 1</t>
  </si>
  <si>
    <t>Q9HAT2</t>
  </si>
  <si>
    <t>Sialate O-acetylesterase</t>
  </si>
  <si>
    <t>P15907</t>
  </si>
  <si>
    <t>Beta-galactoside alpha-2,6-sialyltransferase 1</t>
  </si>
  <si>
    <t>A6NMB1</t>
  </si>
  <si>
    <t>Sialic acid-binding Ig-like lectin 16</t>
  </si>
  <si>
    <t>O75563</t>
  </si>
  <si>
    <t>Src kinase-associated phosphoprotein 2</t>
  </si>
  <si>
    <t>Q6IEE8</t>
  </si>
  <si>
    <t>Schlafen family member 12-like</t>
  </si>
  <si>
    <t>P54920</t>
  </si>
  <si>
    <t>Alpha-soluble NSF attachment protein</t>
  </si>
  <si>
    <t>Q8TER0</t>
  </si>
  <si>
    <t>Sushi, nidogen and EGF-like domain-containing protein 1</t>
  </si>
  <si>
    <t>Q5JXJ8</t>
  </si>
  <si>
    <t>Sorting nexin-3</t>
  </si>
  <si>
    <t>Q9UNH7</t>
  </si>
  <si>
    <t>Sorting nexin-6</t>
  </si>
  <si>
    <t>Q6NR85</t>
  </si>
  <si>
    <t>Superoxide dismutase [Cu-Zn]</t>
  </si>
  <si>
    <t>P08294</t>
  </si>
  <si>
    <t>Extracellular superoxide dismutase [Cu-Zn]</t>
  </si>
  <si>
    <t>Q9P2Z3</t>
  </si>
  <si>
    <t>Superoxide dismutase [Mn], mitochondrial</t>
  </si>
  <si>
    <t>P30626</t>
  </si>
  <si>
    <t>Sorcin</t>
  </si>
  <si>
    <t>Q86U17</t>
  </si>
  <si>
    <t>Serpin A11</t>
  </si>
  <si>
    <t>Q8N4H0</t>
  </si>
  <si>
    <t>Spermatogenesis associated 6-like protein</t>
  </si>
  <si>
    <t>P48595</t>
  </si>
  <si>
    <t>Serpin B10</t>
  </si>
  <si>
    <t>P35237</t>
  </si>
  <si>
    <t>Serpin B6</t>
  </si>
  <si>
    <t>P50453</t>
  </si>
  <si>
    <t>Serpin B9</t>
  </si>
  <si>
    <t>Q6Q759</t>
  </si>
  <si>
    <t>Sperm-associated antigen 17</t>
  </si>
  <si>
    <t>O43278</t>
  </si>
  <si>
    <t>Kunitz-type protease inhibitor 1</t>
  </si>
  <si>
    <t>Q9HCB6</t>
  </si>
  <si>
    <t>Spondin-1</t>
  </si>
  <si>
    <t>Q9BUD6</t>
  </si>
  <si>
    <t>Spondin-2</t>
  </si>
  <si>
    <t>Q13103</t>
  </si>
  <si>
    <t>Secreted phosphoprotein 24</t>
  </si>
  <si>
    <t>P09486</t>
  </si>
  <si>
    <t>SPARC</t>
  </si>
  <si>
    <t>Q14515</t>
  </si>
  <si>
    <t>SPARC-like protein 1</t>
  </si>
  <si>
    <t>Q01082</t>
  </si>
  <si>
    <t>Spectrin beta chain, non-erythrocytic 1</t>
  </si>
  <si>
    <t>Q14247</t>
  </si>
  <si>
    <t>Src substrate cortactin</t>
  </si>
  <si>
    <t>A1L4H1</t>
  </si>
  <si>
    <t>Soluble scavenger receptor cysteine-rich domain-containing protein SSC5D</t>
  </si>
  <si>
    <t>Q8WXA9</t>
  </si>
  <si>
    <t>Splicing regulatory glutamine/lysine-rich protein 1</t>
  </si>
  <si>
    <t>P10124</t>
  </si>
  <si>
    <t>Serglycin</t>
  </si>
  <si>
    <t>Q86XT1</t>
  </si>
  <si>
    <t>StAR-related lipid transfer protein 13</t>
  </si>
  <si>
    <t>Q9NY15</t>
  </si>
  <si>
    <t>Stabilin-1</t>
  </si>
  <si>
    <t>P31948</t>
  </si>
  <si>
    <t>Stress-induced-phosphoprotein 1</t>
  </si>
  <si>
    <t>Q9Y6E0</t>
  </si>
  <si>
    <t>Serine/threonine-protein kinase 24</t>
  </si>
  <si>
    <t>P16949</t>
  </si>
  <si>
    <t>Stathmin</t>
  </si>
  <si>
    <t>Q9Y3F4</t>
  </si>
  <si>
    <t>Serine-threonine kinase receptor-associated protein</t>
  </si>
  <si>
    <t>Q15833</t>
  </si>
  <si>
    <t>Syntaxin-binding protein 2</t>
  </si>
  <si>
    <t>P61956</t>
  </si>
  <si>
    <t>Small ubiquitin-related modifier 2</t>
  </si>
  <si>
    <t>Q8NBT9</t>
  </si>
  <si>
    <t>Sushi, von Willebrand factor type A, EGF and pentraxin domain-containing protein 1</t>
  </si>
  <si>
    <t>P14868</t>
  </si>
  <si>
    <t>Aspartate--tRNA ligase, cytoplasmic</t>
  </si>
  <si>
    <t>Q9UJ06</t>
  </si>
  <si>
    <t>Nesprin-1</t>
  </si>
  <si>
    <t>Q8WXH1</t>
  </si>
  <si>
    <t>Nesprin-2</t>
  </si>
  <si>
    <t>P49591</t>
  </si>
  <si>
    <t>Serine--tRNA ligase, cytoplasmic</t>
  </si>
  <si>
    <t>P26639</t>
  </si>
  <si>
    <t>Threonine--tRNA ligase, cytoplasmic</t>
  </si>
  <si>
    <t>P37840</t>
  </si>
  <si>
    <t>Alpha-synuclein</t>
  </si>
  <si>
    <t>P23381</t>
  </si>
  <si>
    <t>Tryptophan--tRNA ligase, cytoplasmic</t>
  </si>
  <si>
    <t>P54577</t>
  </si>
  <si>
    <t>Tyrosine--tRNA ligase, cytoplasmic</t>
  </si>
  <si>
    <t>Q24JP5</t>
  </si>
  <si>
    <t>Transmembrane protein 132A</t>
  </si>
  <si>
    <t>Q96DJ0</t>
  </si>
  <si>
    <t>TAR DNA-binding protein 43</t>
  </si>
  <si>
    <t>P37802</t>
  </si>
  <si>
    <t>Transgelin-2</t>
  </si>
  <si>
    <t>Q01995</t>
  </si>
  <si>
    <t>Transgelin</t>
  </si>
  <si>
    <t>P37837</t>
  </si>
  <si>
    <t>Transaldolase</t>
  </si>
  <si>
    <t>Q9H2K8</t>
  </si>
  <si>
    <t>Serine/threonine-protein kinase TAO3</t>
  </si>
  <si>
    <t>Q7Z7G0</t>
  </si>
  <si>
    <t>Target of Nesh-SH3</t>
  </si>
  <si>
    <t>Q9H4B7</t>
  </si>
  <si>
    <t>Tubulin beta-1 chain</t>
  </si>
  <si>
    <t>O75347</t>
  </si>
  <si>
    <t>Tubulin-specific chaperone A</t>
  </si>
  <si>
    <t>Q86TI0</t>
  </si>
  <si>
    <t>TBC1 domain family member 1</t>
  </si>
  <si>
    <t>P20061</t>
  </si>
  <si>
    <t>Transcobalamin-1</t>
  </si>
  <si>
    <t>P17987</t>
  </si>
  <si>
    <t>T-complex protein 1 subunit alpha</t>
  </si>
  <si>
    <t>P48643</t>
  </si>
  <si>
    <t>T-complex protein 1 subunit epsilon</t>
  </si>
  <si>
    <t>P49368</t>
  </si>
  <si>
    <t>T-complex protein 1 subunit gamma</t>
  </si>
  <si>
    <t>P50990</t>
  </si>
  <si>
    <t>T-complex protein 1 subunit theta</t>
  </si>
  <si>
    <t>P40227</t>
  </si>
  <si>
    <t>T-complex protein 1 subunit zeta</t>
  </si>
  <si>
    <t>P13693</t>
  </si>
  <si>
    <t>Translationally-controlled tumor protein</t>
  </si>
  <si>
    <t>P24821</t>
  </si>
  <si>
    <t>Tenascin</t>
  </si>
  <si>
    <t>Q9UQP3</t>
  </si>
  <si>
    <t>Tenascin-N</t>
  </si>
  <si>
    <t>Q9UMG7</t>
  </si>
  <si>
    <t>Tenascin-X</t>
  </si>
  <si>
    <t>P55072</t>
  </si>
  <si>
    <t>Transitional endoplasmic reticulum ATPase</t>
  </si>
  <si>
    <t>P05452</t>
  </si>
  <si>
    <t>Tetranectin</t>
  </si>
  <si>
    <t>Q03403</t>
  </si>
  <si>
    <t>Trefoil factor 2</t>
  </si>
  <si>
    <t>Q07654</t>
  </si>
  <si>
    <t>Trefoil factor 3</t>
  </si>
  <si>
    <t>P10646</t>
  </si>
  <si>
    <t>Tissue factor pathway inhibitor</t>
  </si>
  <si>
    <t>P48307</t>
  </si>
  <si>
    <t>Tissue factor pathway inhibitor 2</t>
  </si>
  <si>
    <t>P02786</t>
  </si>
  <si>
    <t>Transferrin receptor protein 1</t>
  </si>
  <si>
    <t>Q03167</t>
  </si>
  <si>
    <t>Transforming growth factor beta receptor type 3</t>
  </si>
  <si>
    <t>P01137</t>
  </si>
  <si>
    <t>Transforming growth factor beta-1</t>
  </si>
  <si>
    <t>P21980</t>
  </si>
  <si>
    <t>Protein-glutamine gamma-glutamyltransferase 2</t>
  </si>
  <si>
    <t>P05543</t>
  </si>
  <si>
    <t>Thyroxine-binding globulin</t>
  </si>
  <si>
    <t>Q9BWD1</t>
  </si>
  <si>
    <t>Acetyl-CoA acetyltransferase, cytosolic</t>
  </si>
  <si>
    <t>P10599</t>
  </si>
  <si>
    <t>Thioredoxin</t>
  </si>
  <si>
    <t>P52888</t>
  </si>
  <si>
    <t>Thimet oligopeptidase</t>
  </si>
  <si>
    <t>P00734</t>
  </si>
  <si>
    <t>Prothrombin</t>
  </si>
  <si>
    <t>P25325</t>
  </si>
  <si>
    <t>3-mercaptopyruvate sulfurtransferase</t>
  </si>
  <si>
    <t>P35590</t>
  </si>
  <si>
    <t>Tyrosine-protein kinase receptor Tie-1</t>
  </si>
  <si>
    <t>P01033</t>
  </si>
  <si>
    <t>Metalloproteinase inhibitor 1</t>
  </si>
  <si>
    <t>Q8WZB3</t>
  </si>
  <si>
    <t>Titin</t>
  </si>
  <si>
    <t>P29401</t>
  </si>
  <si>
    <t>Transketolase</t>
  </si>
  <si>
    <t>Q9Y490</t>
  </si>
  <si>
    <t>Talin-1</t>
  </si>
  <si>
    <t>Q9Y4G6</t>
  </si>
  <si>
    <t>Talin-2</t>
  </si>
  <si>
    <t>P19429</t>
  </si>
  <si>
    <t>Troponin I, cardiac muscle</t>
  </si>
  <si>
    <t>P60174</t>
  </si>
  <si>
    <t>Triosephosphate isomerase</t>
  </si>
  <si>
    <t>Q6DV90</t>
  </si>
  <si>
    <t>Tropomyosin alpha-1 chain</t>
  </si>
  <si>
    <t>P07951</t>
  </si>
  <si>
    <t>Tropomyosin beta chain</t>
  </si>
  <si>
    <t>Q9NQH8</t>
  </si>
  <si>
    <t>Tropomyosin alpha-3 chain</t>
  </si>
  <si>
    <t>Q9UCS3</t>
  </si>
  <si>
    <t>Tropomyosin alpha-4 chain</t>
  </si>
  <si>
    <t>Q6PIZ9</t>
  </si>
  <si>
    <t>T-cell receptor-associated transmembrane adapter 1</t>
  </si>
  <si>
    <t>O43280</t>
  </si>
  <si>
    <t>Trehalase</t>
  </si>
  <si>
    <t>P02787</t>
  </si>
  <si>
    <t>Serotransferrin</t>
  </si>
  <si>
    <t>Q9UCY5</t>
  </si>
  <si>
    <t>Lactotransferrin</t>
  </si>
  <si>
    <t>P08582</t>
  </si>
  <si>
    <t>Melanotransferrin</t>
  </si>
  <si>
    <t>Q8IWZ4</t>
  </si>
  <si>
    <t>Tripartite motif-containing protein 48</t>
  </si>
  <si>
    <t>Q9BSJ1</t>
  </si>
  <si>
    <t>Tripartite motif-containing protein 51</t>
  </si>
  <si>
    <t>Q86YW5</t>
  </si>
  <si>
    <t>Trem-like transcript 1 protein</t>
  </si>
  <si>
    <t>Q9BX84</t>
  </si>
  <si>
    <t>Transient receptor potential cation channel subfamily M member 6</t>
  </si>
  <si>
    <t>Q9HAN4</t>
  </si>
  <si>
    <t>Trypsin-1</t>
  </si>
  <si>
    <t>P07996</t>
  </si>
  <si>
    <t>Thrombospondin-1</t>
  </si>
  <si>
    <t>P35442</t>
  </si>
  <si>
    <t>Thrombospondin-2</t>
  </si>
  <si>
    <t>P49746</t>
  </si>
  <si>
    <t>Thrombospondin-3</t>
  </si>
  <si>
    <t>P35443</t>
  </si>
  <si>
    <t>Thrombospondin-4</t>
  </si>
  <si>
    <t>P02766</t>
  </si>
  <si>
    <t>Transthyretin</t>
  </si>
  <si>
    <t>Q86YW3</t>
  </si>
  <si>
    <t>Alpha-taxilin</t>
  </si>
  <si>
    <t>Q8NBS9</t>
  </si>
  <si>
    <t>Thioredoxin domain-containing protein 5</t>
  </si>
  <si>
    <t>O43396</t>
  </si>
  <si>
    <t>Thioredoxin-like protein 1</t>
  </si>
  <si>
    <t>O14604</t>
  </si>
  <si>
    <t>Thymosin beta-4, Y-chromosomal</t>
  </si>
  <si>
    <t>P62328</t>
  </si>
  <si>
    <t>Thymosin beta-4</t>
  </si>
  <si>
    <t>P29597</t>
  </si>
  <si>
    <t>Non-receptor tyrosine-protein kinase TYK2</t>
  </si>
  <si>
    <t>P19971</t>
  </si>
  <si>
    <t>Thymidine phosphorylase</t>
  </si>
  <si>
    <t>P68036</t>
  </si>
  <si>
    <t>Ubiquitin-conjugating enzyme E2 L3</t>
  </si>
  <si>
    <t>P22314</t>
  </si>
  <si>
    <t>Ubiquitin-like modifier-activating enzyme 1</t>
  </si>
  <si>
    <t>P41226</t>
  </si>
  <si>
    <t>Ubiquitin-like modifier-activating enzyme 7</t>
  </si>
  <si>
    <t>P61081</t>
  </si>
  <si>
    <t>NEDD8-conjugating enzyme Ubc12</t>
  </si>
  <si>
    <t>P61088</t>
  </si>
  <si>
    <t>Ubiquitin-conjugating enzyme E2 N</t>
  </si>
  <si>
    <t>P17480</t>
  </si>
  <si>
    <t>Nucleolar transcription factor 1</t>
  </si>
  <si>
    <t>Q8N3T9</t>
  </si>
  <si>
    <t>Ubiquitin carboxyl-terminal hydrolase 34</t>
  </si>
  <si>
    <t>P45974</t>
  </si>
  <si>
    <t>Ubiquitin carboxyl-terminal hydrolase 5</t>
  </si>
  <si>
    <t>Q8WV67</t>
  </si>
  <si>
    <t>E3 ubiquitin-protein ligase UBR4</t>
  </si>
  <si>
    <t>Q9NYU2</t>
  </si>
  <si>
    <t>UDP-glucose:glycoprotein glucosyltransferase 1</t>
  </si>
  <si>
    <t>Q9NYU1</t>
  </si>
  <si>
    <t>UDP-glucose:glycoprotein glucosyltransferase 2</t>
  </si>
  <si>
    <t>Q16851</t>
  </si>
  <si>
    <t>UTP--glucose-1-phosphate uridylyltransferase</t>
  </si>
  <si>
    <t>Q70J99</t>
  </si>
  <si>
    <t>Protein unc-13 homolog D</t>
  </si>
  <si>
    <t>P07911</t>
  </si>
  <si>
    <t>Uromodulin</t>
  </si>
  <si>
    <t>Q86UX7</t>
  </si>
  <si>
    <t>Fermitin family homolog 3</t>
  </si>
  <si>
    <t>Q6EMK4</t>
  </si>
  <si>
    <t>Vasorin</t>
  </si>
  <si>
    <t>P50552</t>
  </si>
  <si>
    <t>Vasodilator-stimulated phosphoprotein</t>
  </si>
  <si>
    <t>Q99536</t>
  </si>
  <si>
    <t>Synaptic vesicle membrane protein VAT-1 homolog</t>
  </si>
  <si>
    <t>P19320</t>
  </si>
  <si>
    <t>Vascular cell adhesion protein 1</t>
  </si>
  <si>
    <t>B3FR89</t>
  </si>
  <si>
    <t>Vascular endothelial growth factor receptor 1</t>
  </si>
  <si>
    <t>P35916</t>
  </si>
  <si>
    <t>Vascular endothelial growth factor receptor 3</t>
  </si>
  <si>
    <t>Q8N850</t>
  </si>
  <si>
    <t>Vimentin</t>
  </si>
  <si>
    <t>P18206</t>
  </si>
  <si>
    <t>Vinculin</t>
  </si>
  <si>
    <t>O95497</t>
  </si>
  <si>
    <t>Pantetheinase</t>
  </si>
  <si>
    <t>Q9Y279</t>
  </si>
  <si>
    <t>V-set and immunoglobulin domain-containing protein 4</t>
  </si>
  <si>
    <t>P02774</t>
  </si>
  <si>
    <t>Vitamin D-binding protein</t>
  </si>
  <si>
    <t>P04004</t>
  </si>
  <si>
    <t>Vitronectin</t>
  </si>
  <si>
    <t>P04275</t>
  </si>
  <si>
    <t>von Willebrand factor</t>
  </si>
  <si>
    <t>O75083</t>
  </si>
  <si>
    <t>WD repeat-containing protein 1</t>
  </si>
  <si>
    <t>Q14191</t>
  </si>
  <si>
    <t>Werner syndrome ATP-dependent helicase</t>
  </si>
  <si>
    <t>O43895</t>
  </si>
  <si>
    <t>Xaa-Pro aminopeptidase 2</t>
  </si>
  <si>
    <t>Q13426</t>
  </si>
  <si>
    <t>DNA repair protein XRCC4</t>
  </si>
  <si>
    <t>Q4V348</t>
  </si>
  <si>
    <t>Zinc finger protein 658B</t>
  </si>
  <si>
    <t>P25311</t>
  </si>
  <si>
    <t>Zinc-alpha-2-glycoprotein</t>
  </si>
  <si>
    <t>P15822</t>
  </si>
  <si>
    <t>Zinc finger protein 40</t>
  </si>
  <si>
    <t>Q86X64</t>
  </si>
  <si>
    <t>Zinc finger protein ZFAT</t>
  </si>
  <si>
    <t>Q15911</t>
  </si>
  <si>
    <t>Zinc finger homeobox protein 3</t>
  </si>
  <si>
    <t>Q5JNZ3</t>
  </si>
  <si>
    <t>Zinc finger protein 311</t>
  </si>
  <si>
    <t>Q9H7R5</t>
  </si>
  <si>
    <t>Zinc finger protein 665</t>
  </si>
  <si>
    <t>Q9UK55</t>
  </si>
  <si>
    <t>Protein Z-dependent protease inhibitor</t>
  </si>
  <si>
    <t>Q15942</t>
  </si>
  <si>
    <t>Zyxin</t>
  </si>
  <si>
    <t>Percent Coverage</t>
  </si>
  <si>
    <t>AVTEQGHELSNEER, DSTLIMQLLR, EMQPTHPIR, QTTVSNSQQAYQEAFEISK, TAFDEAIAELDTLNEESYK, YLIPNATQPESK, NLLSVAYK, YLSEVASGDNK</t>
  </si>
  <si>
    <t>DSTLIMQLLR, EAAENSLVAYK, HLIPAANTGESK, KVAGMDVELTVEER, LICCDILDVLDK, LICCDILDVLDKHLIPAANTGESK, MIREYRQMVETELK, NLLSVAYK, QMVETELK, YDEMVESMKK, YLAEFATGNDRK</t>
  </si>
  <si>
    <t>AVTELNEPLSNEDRNLLSVAYK, DSTLIMQLLR, ELETVCNDVLSLLDK, EQMQPTHPIR, MKGDYYR, NSVVEASEAAYKEAFEISK, NLLSVAYK</t>
  </si>
  <si>
    <t>AYSEAHEISK, DSTLIMQLLR, IEKELEAVCQDVLSLLDNYLIK, MKGDYYR, NVTELNEPLSNEER, NLLSVAYK, YLAEVATGEKR</t>
  </si>
  <si>
    <t>DSTLIMQLLR, EMQPTHPIR, QTIDNSQGAYQEAFDISKK, KQTIDNSQGAYQEAFDISKK, NLLSVAYK, SICTTVLELLDK, YLAEVACGDDR</t>
  </si>
  <si>
    <t>DSTLIMQLLR, EMQPTHPIR, FLIPNASQAESK, GIVDQSQQAYQEAFEISK, GIVDQSQQAYQEAFEISKK, KGIVDQSQQAYQEAFEISKK, LAEQAERYDDMAACMK, MKGDYYR, SVTEQGAELSNEER, TAFDEAIAELDTLSEESYK, DICNDVLSLLEK, NLLSVAYK, VVSSIEQK, YDDMAACMK, YLAEVAAGDDKK</t>
  </si>
  <si>
    <t>DGEDQTQDTELVETRPAGDGTFQK, YLENGKETLQR</t>
  </si>
  <si>
    <t>FDSDAASPR, YLENGKETLQR</t>
  </si>
  <si>
    <t>FDSDAASPR, FIAVGYVDDTQFVR, MYGCDLGPDGR, YLENGKETLQR</t>
  </si>
  <si>
    <t>DGEDQTQDTELVETRPAGDGTFQK, FDSDAASPR</t>
  </si>
  <si>
    <t>DGEDQTQDTELVETRPAGDGTFQK, FDSDAASPR, FIAVGYVDDTQFVR</t>
  </si>
  <si>
    <t>DGEDQTQDTELVETRPAGDGTFQK, FDSDAASPR, FIAVGYVDDTQFVR, YLENGKETLQR</t>
  </si>
  <si>
    <t>DGEDQTQDTELVETRPAGDGTFQK, FDSDAASPR, MYGCDLGPDGR</t>
  </si>
  <si>
    <t>DGEDQTQDTELVETRPAGDGTFQK, FDSDAASPR, MYGCDLGPDGR, YLENGKETLQR</t>
  </si>
  <si>
    <t>DGEDQTQDTELVETRPAGDGTFQK, FDSDAASPR, YLENGKETLQR</t>
  </si>
  <si>
    <t>DGEDQTQDTELVETRPAGDGTFQK, FDSDAASPR, FIAVGYVDDTQFVR, MYGCDLGPDGR, YLENGKETLQR</t>
  </si>
  <si>
    <t>DGEDQTQDTELVETRPAGDGTFQK, FDSDAASPR, FIAVGYVDDTQFVR, YFSTSVSR, YLENGKETLQR</t>
  </si>
  <si>
    <t>AGQAVDDFIEK, EAWPHIK, FQDTDGKHLLPK, FQFDGDKK, GILFVGSGVSGGEEGAR, IKDAFDRNPELQNLLLDDFFK, LVPLLDTGDIIIDGGNSEYR, LVPLLDTGDIIIDGGNSEYRDTTR, SAVENCQDSWR, SFLEDIRK, TIFQGIAAK, VDDFLANEAK, VGTGEPCCDWVGDEGAGHFVK, VVGAQSLK, CLSSLKDER, DYFGAHTYELLAK, TVSKVDDFLANEAK</t>
  </si>
  <si>
    <t>EDPQGDAAQK, AVLTIDEK, VVNPTQK</t>
  </si>
  <si>
    <t>PTPEQTHR, SPGNKDFLQSLK, FIFEDTTGLPLFVGSVR, IFEDTTGLPLFVGSVR, AGSGPCLPHLLSR, DFLQSLK, EQQDSPGNKDFLQSLK, FDPSLTQR, GFPIKEDFLEQSEQLFGAK, GFPIKEDFLEQSEQLFGAKPVSLTGK, HQMDLVATLSQLGLQELFQAPDLR, LFGPDLK, LGNQEPGGQTALK, LGNQEPGGQTALKSPPGVCSR, LGNQEPGGQTALKSPPGVCSRDPTPEQTHR, LVPPMEEDYPQFGSPK, PVSLTGK, PVSLTGKQEDDLANINQWVK, QEDDLANINQWVK, SPPGVCSR, SPPGVCSRDPTPEQTHR, CQDLGPGAFR, HAGSGPCLPHLLSR, AIHFQGFWR, NQEQVSPLTLLK, DSPGNKDFLQSLK, DPTPEQTHR, DSFHLDEQFTVPVEMMQAR, ELKEQQDSPGNK, ELKEQQDSPGNKDFLQS, ELKEQQDSPGNKDFLQSLK, GDKLFGPDLK, GISEQSLVVSGVQHQSTLELSEVGVEAAAATSIAMSR, LCQDLGPGAFR, LQQVLHAGSGPCLPH, LQQVLHAGSGPCLPHLLSR, MSLSSFSVNR, MSLSSFSVNRPF, MSLSSFSVNRPFLF, NKFDPSLTQR, NPNPSAPR, QLTSGPNQEQVSPLTLLK, WFLLEQPEIQVAHFPFK, AMEPLGRQLTSGPNQEQVSPLTLLK, PPGVCSR</t>
  </si>
  <si>
    <t>AGAFQGLR, LGHLDLSGNR, SLGQPNWDMR, NQLETLPPDLLR, LSSNGLESLSPEFLRPVPQLR, ALGHLDLSGNR, DCQVFR, DLLLPQPDLR, ENQLEVLEVSWLHGLK, GQTLLAVAK, LQELHLSSNGLESLSPEFLR, LQELHLSSNGLESLSPEFLRPVPQLR, LQVLGKDLLLPQPDLR, MFSQNDTR, GHLDLSGNR, CAGPEAVKGQTLLAVAK, DGFDISGNPWICDQNLSDLYR, GPLQLER, LHLEGNK, LHLEGNKLQVLGK, NALTGLPPGLFQASATLDTLVLK, NALTGLPPGLFQASATLDTLVLKENQLEVLEVSWLHGLK, TLDLGENQLETLPPDLLR, VAAGAFQGLR, WLQAQK, WLQAQKDK, YLFLNGNK</t>
  </si>
  <si>
    <t>SVSGKPQYMVLVPSLLHTETTEK, FVELTMPYSVIR, TVEEFVLPK, VKVDSHFR, AGAFCLSEDAGLGISSTASLR, AIGYLNTGYQR, ALLAYAFALAGNQDK, ATVLNYLPK, DTVIKPLLVEPEGLEK, EQAPHCICANGR, FQVDNNNR, FVKVDSHFR, GPTQEFK, HYDGSYSTFGER, LHTEAQIQEEGTVVELTGR, LPPNVVEESAR, MCPQLQQYEMHGPEGLR, MVSGFIPLKPTVK, NEDSLVFVQTDK, QFSFPLSSEPFQGSYK, QQNAQGGFSSTQDTVVALH, SDIAPVAR, SIYKPGQTVK, SLNEEAVK, SLNEEAVKK, SSSNEEVMFLTVQVK, STFGER, TFAQAR, VDLSFSPSQSLPASHAHLR, VDSHFR, YDVENCLANK, YGAATFTR, YNILPEKEEFPFALGVQTLPQTCDEPK, TMPYSVIR, AFQPFFVELTMPYSVIR, DLKPAIVK, GEAFTLK, KYSDASDCHGEDSQAFCEK, LLIYAVLPTGDVIGDSAK, LLLQQVSLPELPGEYSMK, LVHVEEPHTETVR, LVHVEEPHTETVRK, NQGNTWLTAFVLK, SASNMAIVDVK, SSGSLLNNAIK, SSGSLLNNAIKG, TEHPFTVEEFVLPK, TEVSSNHVLIYLDK, VSVQLEASPAFLAVPVEK, VVSMDENFHPLNELIPLVYIQDPK, SGFIPLKPTVK</t>
  </si>
  <si>
    <t>EALPGSGQAR, FSSETWQNLGTLHR</t>
  </si>
  <si>
    <t>ALDVSASDDEIAR, TPLLLMLGQEDRR, VVFDSAQR</t>
  </si>
  <si>
    <t>VFPSIVGRPR, EEDSTALVCDNGSGLCKAGFAGDDAPR, PSIVGRPR, AGFAGDDAPR, CDIDIRK, DLYANNVLSGGTTMYPGIADR, DSYVGDEAQSK, DSYVGDEAQSKR, DSYVGDEAQSKRG, EITALAPSTMK, IIAPPER, IIAPPERK, IKIIAPPER, IKIIAPPERK, LCYVALDFENEMATAASSSSLEK, QEYDEAGPSIVHR, SYELPDGQVITIGNER, YPIEHGIITNWDDMEK, LTEAPLNPK, SGGTTMYPGIADR, AVFPSIVGR, AVFPSIVGRPR, DLTDYLMK, GYSFVTTAER, HQGVMVGMGQK, MQKEITALAPSTMK, VAPEEHPTLLTEAPLNPK, FPSIVGRPR</t>
  </si>
  <si>
    <t>VFPSIVGRPR, PSIVGRPR, IWHHTFYNELR, QEYDESGPSIVHR, QEYDESGPSIVHRK, SYELPDGQVITIGNER, LTEAPLNPK, AVFPSIVGR, AVFPSIVGRPR, FPSIVGRPR</t>
  </si>
  <si>
    <t>VFPSIVGRPR, PSIVGRPR, AGFAGDDAPR, CDVDIR, CDVDIRK, DLYANTVLSGGTTMYPGIADR, DSYVGDEAQSK, DSYVGDEAQSKR, DSYVGDEAQSKRG, EITALAPSTMK, EKLCYVALDFEQEMATAASSSSLEK, IIAPPER, IIAPPERK, IKIIAPPER, IKIIAPPERK, IWHHTFYNELR, LCYVALDFEQEMATAASSSSLEK, QEYDESGPSIVHR, QEYDESGPSIVHRK, SYELPDGQVITIGNER, LTEAPLNPK, SGGTTMYPGIADR, TVLSGGTTMYPGIADR, AVFPSIVGR, AVFPSIVGRPR, CPEALFQPSFLGMESCGIHETTFNSIMK, DLTDYLMK, FRCPEALFQPSFLGMESCGIHETTFNSIMK, GYSFTTTAER, HQGVMVGMGQK, KDLYANTVLSGGTTMYPGIADR, MQKEITALAPSTMK, TTGIVMDSGDGVTHTVPIYEGYALPHAILR, VAPEEHPVLLTEAPLNPK, FPSIVGRPR, SFTTTAER</t>
  </si>
  <si>
    <t>VFPSIVGRPR, PSIVGRPR, AGFAGDDAPR, CDIDIRK, DLYANNVLSGGTTMYPGIADR, DSYVGDEAQSK, DSYVGDEAQSKR, DSYVGDEAQSKRG, EITALAPSTMK, IIAPPER, IIAPPERK, IKIIAPPER, IKIIAPPERK, LCYVALDFENEMATAASSSSLEK, SYELPDGQVITIGNER, YPIEHGIITNWDDMEK, LTEAPLNPK, SGGTTMYPGIADR, AVFPSIVGR, AVFPSIVGRPR, DLTDYLMK, GYSFVTTAER, HQGVMVGMGQK, MQKEITALAPSTMK, VAPEEHPTLLTEAPLNPK, FPSIVGRPR</t>
  </si>
  <si>
    <t>AGTQIENIDEDFRDGLK, ALDFIASK, CQLEINFNTLQTK, EGLLLWCQR, GISQEQMQEFR, GYEEWLLNEIR, HTNYTMEHIR, ICDQWDALGSLTHSR, LASDLLEWIR, LEDFRDYR, LSGSNPYTTVTPQIINSK, MEEIGR, TFTAWCNSHLR, ELPPDQAEYCIAR, FAIQDISVEETSAK, HRPELIEYDKLR, MAPYQGPDAVPGALDYK, TINEVENQILTR, VGWEQLLTTIAR</t>
  </si>
  <si>
    <t>AGFAGDQIPK, IWQYVYSK</t>
  </si>
  <si>
    <t>AGFAGDQIPK, ACYLSINPQKDETLETEK, IWQYVYSK</t>
  </si>
  <si>
    <t>CVSIQYLEAVR, DSEGYIYAR, GPEEEHPSVTLFR, QLGLGCQK, VAPDVDFK</t>
  </si>
  <si>
    <t>RGVSLWNQGR, SGDLWIPVK, VSLWNQGR, EIANHVDK, DLETSLEK, ELIINLER, FGFGGSTDSGPIR, FYRPLNIR, GMGVCLFNLPEVR, IQCQGGASRPVIGTN, IQCQGGASRPVIGTNAVSIETNIPLQQGGR, NCHCEAHWAPPFCDK, NHPEVLNIR, NVFPPPSQTWAR, PAPGICFER, YVELVIVADNR, YVELVIVADNREFQR, IEIANHVDK, ADEVVSASVGSGDLWIPVK, FVEEGEECDCGEPEECMNR, GCSCQMAVEK, GSCGSHHNTPNLAAK, GTHVYLGDDMPDPGLVLAGTK, GYSDSAVSLSTCSGLR, KDLETSLEK, LIEIANHVDK, LIEIANHVDKFYRPLNIR, NEGLIASSFTETHYLQDGTDVSLAR, VNSAGDPYGNCGK, YKLFPAKK</t>
  </si>
  <si>
    <t>RMLVYKSEDIK, FSQNFK</t>
  </si>
  <si>
    <t>LAAEVYKDMPETSFTR, DLIENVVTVAENTADELAR</t>
  </si>
  <si>
    <t>DPDTFFAK, PQLSTEELVSLGEK, CEEQNKVNCLQTR, EEQNKVNCLQTR, FESLKADK, ADPDTFFAK, MVEYKDR, PDTFFAK, VCFNEESPK, AQYVQEATFEEMEK, TFHADMCQSQNEELQR, VFAPTLLTVAVHFEEVAK, QCIINSNKDDRPK, NPAVDHCCK, NSNKDDRPK, PVTQYLK, ADKTYVPPPFSQDLFTFHADMCQSQNEELQR, AESPEVCFNEESPK, AESPEVCFNEESPKIGN, AFSSYQK, CCKAESPEVCFNEESPK, DDRPKDLSLR, DGLKYHYLIR, DLSLREGK, DMVEYKDR, DMVEYK, ELISLVEDVSSNYDGCCEGDVVQCIR, FIEDNIEYITIIAFAQYVQEATFEEMEK, FTDSENVCQER, FTDSENVCQERDADPDTFFAK, FTFEYSR, HELTDEELQSLFTNFANVVDK, HFQNLGK, HFQNLGKDGLK, HVCGALLK, IAPQLSTEELVSLGEK, ICAMEGLPQK, IEFKELISLVEDVSSNYDGCCEGDVVQCIR, KSDVGFLPPFPTLDPEEK, LKHELTDEELQSLFTNFANVVDK, LPNNVLQEK, LVKDMVEYK, LVKDMVEYKDR, SCCEEQNKVNCLQTR, SDVGFLPPFPTLD, SDVGFLPPFPTLDPEEK, SLKMVQQECK, TDRFLVNLVK, TLPECSK, TLPECSKLPNNVLQEK, TNFAFR, TYVPPPFSQDLFTFHADMCQSQNEELQR, VMNHICSK, VNCLQTR, YHYLIR, CFFYNKK, TVAVHFEEVAK, FANVVDK, PAVDHCCK, TENPPGCYR, CFESLKADK, CIINSNKDDRPK, SLFTNFANVVDK, YVQEATFEEMEK, AIPVTQYLK, CMADKTLPECSKLPNNVLQEK, DADPDTFFAK, EGKFTDSENVCQER, ESLLNHFLYEVAR, FLVNLVK, GQCIINSNK, GQCIINSNKDD, GQCIINSNKDDR, GQCIINSNKDDRPK, GQCIINSNKDDRPKDLSLR, HPDLSIPELLR, IVQIYKDLLR, LCFFYNK, LCFFYNKK, LSQKFPK, NCCNTENPPGCYR, RHPDLSIPELLR, RLCFFYNK, RLCFFYNKK, RPCFESLK, RPCFESLKADK, TINPAVDHCCK, LTLPTQPR, MNHICSK, DGCCEGDVVQCIR</t>
  </si>
  <si>
    <t>IGCLNADIFR, LDLTNNR</t>
  </si>
  <si>
    <t>DLSISIDK, INIPGTPETDIDSSCSR, LTIHNITPGDAGEYVCK, SPSQDEMLPTYLK</t>
  </si>
  <si>
    <t>THFGVLMDLPR, RNYETVPCDSTISK, SGYFLSISDSK, SISIPELSAFTLCFEATK, TGLFQDVGPQR, TIDELAFK, VILPQTSDAYQVSVAK, NDGIIYR, NYETVPCDSTISK, QLGHCLAMEEPK</t>
  </si>
  <si>
    <t>PDPSRSCRVNPR, AIVDVHFDPTTAFR, EAACLQQTQIEEAR</t>
  </si>
  <si>
    <t>TPCLPNAK, ISQSFQK, SIKEPVALLQEVYR</t>
  </si>
  <si>
    <t>ADVDVSGPK, MSLPDVDLDLK, MPEMHFKAPK, MPKMKMPKFSVSGLK</t>
  </si>
  <si>
    <t>ETFLTSPEELYR, QTFGYGAR</t>
  </si>
  <si>
    <t>VVGQTTPESFEK, TQEVLQAVAEK</t>
  </si>
  <si>
    <t>SLDDVIK, SLDDVIKR, IFVEESIYDEFVR, LLLATMESMNGGK</t>
  </si>
  <si>
    <t>VLCGGDIYVPEDPKLK, EREDEIATMECINNGK</t>
  </si>
  <si>
    <t>AAQEEYVK, AAQEEYVKR, ADDGRPFPQVIK, FSHEEIAMATVTALR, FSHEEIAMATVTALRR, GILAADESTGSIAK, GILAADESTGSIAKR, GVVPLAGTNGETTTQGLDGLSER, IGEHTPSALAIMENANVLAR, KELSDIAHR, RLQSIGTENTEENRR, SKGGVVGIK, VLAAVYK, PYQYPALTPEQK, ALANSLACQGK, ALQASALK, CQYVTEK, LQSIGTENTEENR, LQSIGTENTEENRR, VNPCIGGVILFHETLYQK, YASICQQNGIVPIVEPEILPDGDHDLKR</t>
  </si>
  <si>
    <t>AANKEATQEAFMK, EATQEAFMK, ELSEIAQSIVANGK, ETTIQGLDGLSER, GILAADESVGTMGNR, KDGVDFGK, LDQGGAPLAGTNK, LDQGGAPLAGTNKETTIQGLDGLSER, VLAAVYK, YTPEQVAMATVTALHR, CQYVTEK, IADQCPSSLAIQENANALAR, IKVENTEENRR</t>
  </si>
  <si>
    <t>GILAADESVGSMAK, VLAAVYK, CQYVTEK, TPSALAILENANVLAR, YASICQQNGIVPIVEPEILPDGDHDLKR</t>
  </si>
  <si>
    <t>GLLEDTFPGLLGLR, FALQNPSAVPR, WLDVSHNR, ADPGTPGEAEGPACPAACVCSYDDDADELSVFCSSR, FLEELQLGHNR, ALRDFALQNPSAVPR, ANVFVQLPR, DLHFLEELQLGHNR, LEYLLLSR, LHSLHLEGSCLGR, DHNQLQEVK, EELQLGHNR, SHNAIASLRPR, TLDHNQLQEVK, AFWLDVSHNR, DFALQNPSAVPR, ELVLAGNR, IRPHTFTGLSGLR, LAELPADALGPLQR, LAYLQPALFSGLAELR, LDLSHNR, LEALPNSLLAPLGR, LFQGLGK, LSHNAIASLRPR, LWLEGNPWDCGCPLK, NLIAAVAPGAFLGLK, NLPEQVFR, SFEGLGQLEVLTLDHNQLQEVK, SLALGTFAHTPALASLGLSNNR, TFTPQPPGLER, VAGLLEDTFPGLLGLR, WLDLSHNR</t>
  </si>
  <si>
    <t>CNLPIVR, GVPGDGDEELLR, MGNGNNFVTEKECLQTCR, KECLQTCR, YSEKECR, ECVPGEQEPEPILIPR, TNYDEYAIFLTK, CVLFPYGGCQGNGNK, CVLFPYGGCQGNGNKFYSEKECR, ECLQTCR, EDSCQLGYSAGPCMGMTSR, EDSCQLGYSAGPCMGM, FYSEKECR, GKCVLFPYGGCQGNGNK, GVCEETSGAYEK, GVCEETSGAYEKTDTDGK, GVCEETSGAYEKTDTDGKFLYHK, KEDSCQLGYSAGPCM, KEDSCQLGYSAGPCMGMTSR, TDTDGKFLYHK, WYNLAIGSTCPWLK, WAFDAVK, GNNFVTEKECLQTCR, AFIQLWAFDAVK, AVLPQEEEGSGGGQLVTEVTK, ETLLQDFR, EYCGVPGDGDEELLR, EYCGVPGDGDEELLRF, GECVPGEQEPEPILIPR, HHGPTITAK, KGVCEETSGAYEK, KGVCEETSGAYEKTDTDGK, KGVCEETSGAYEKTDTDGKFLYHK, MTVSTLVLGEGATEAEISMTSTR, TVAACNLPIVR, VVAQGVGIPEDSIFTMADR, VVAQGVGIPEDSIFTMADRGECVPGEQEPEPILIPR, AACNLPIVR, PGEQEPEPILIPR, YNLAIGSTCPWLK, SAGPCMGMTSR</t>
  </si>
  <si>
    <t>REEEEVLDQGDFYSLLSK, DNNKDCSGVSLHLTR</t>
  </si>
  <si>
    <t>EEPKHPEK, VVPETPK</t>
  </si>
  <si>
    <t>LGDTYPSISNAR, VKEFLHNQGK, CLEPEGAAELR, VKIEPGVDPDDTYNETPYEK</t>
  </si>
  <si>
    <t>ASANMDLMR, GSPNANEPPLVFVGK, LYGSGDQEAWQK</t>
  </si>
  <si>
    <t>ALVFVDNHDNQR, SGNEDEFR, TSIVHLFEWR, WVDIALECER</t>
  </si>
  <si>
    <t>LYTPVVLPR, TALHFLGR, VYDQSATALHFLGR, PTFIPAPIQAK, AVYDQSATALHFLGR, GTLASLYLGALDHTADR, HLVIHNESTCEQLAK, LFAVYDQSATALHFLGR, MQAVTGWK, NTYVHFQGK, TELDVAAEKIDR, VQGLALYTPVVLPR, YASDLDK, YASDLDKVEGLTFQQNSLNWMK, ALQDQLVLVAAK, ALQDQLVLVAAKLDTEDKLR, ANAGKPKDPTFIPAPIQAK, DPTFIPAPIQAK, IDRFMQAVTGWK, LDTEDKLR, PKDPTFIPAPIQAK, QPFVQGLALYTPVVLPR, TGCSLMGASVDSTLAFNTYVHFQGK, TSPVDEK, VEGLTFQQNSLNWMK, VLSALQAVQGLLVAQGR, ALYTPVVLPR, ANFLGFR, ASLYLGALDHTADR, DVAAEKIDR, FAVYDQSATALHFLGR, GALDHTADR, HTELNLQK, LAQAELPAILHTELNLQK, LIQPHYASDLDK, LLIQPHYASDLDKVEGLTFQQNSLNWMK, QDQLVLVAAK, VIHNESTCEQLAK, YTPVVLPR, TYVHFQGK, FVQGLALYTPVVLPR, GLALYTPVVLPR, AAMVGMLANFLGFR, ADSQAQLLLSTVVGVFTAPGLHLK, DTEDKLR, EPTESTQQLNKPEVLEVTLNRPF, EPTESTQQLNKPEVLEVTLNRPFLFAVYDQSATALHFLGR, FMQAVTGWK, LQAILGVPWK, LQAILGVPWKDK, SLDFTELDVAAEK, SLDFTELDVAAEKID, SLDFTELDVAAEKIDR, SLDFTELDVAAEKIDRF, TIHLTMPQLVLQGSYDLQDLLAQAELPAILHTELNLQK, VGEVLNSIFFELEADER, VGEVLNSIFFELEADEREPTESTQQLNK, VYIHPFHLVIHNESTCEQLAK, ATALHFLGR, LYLGALDHTADR, YDQSATALHFLGR, DQSATALHFLGR, LGALDHTADR</t>
  </si>
  <si>
    <t>DRYKERDK, IERSDVSK, PPYANRLSTSHLR</t>
  </si>
  <si>
    <t>CLIEILASR, GVGTDEACLIEILASR, DAQELYAAGENR</t>
  </si>
  <si>
    <t>AASGFNAMEDAQTLRK, CLIEILASR, GAGTDEGCLIEILASR, GLGTDDNTLIR, GLGTDEDAIISVLAYR, AEIDMLDIR, ISQTYQQQYGR, QDAQDLYEAGEKK, TPEEIRR</t>
  </si>
  <si>
    <t>LLRPFNFFPEDPSLASR, AGVFSDLSNQELK, FYGSPEELAR, GHDSTEEPPLFSSHKPR, NSFQTLQMK, YHVLRFLDKGER, YLLFTSPQENPWGHK, YLLFTSPQENPWGHKR, YRESELCSSSIY, ALCLFEMPTGVPLRR, DNGPNYVQR, DTVIVWPR, GDFPSPIHVSGPR, KAGVFSDLSNQELK, KYADGEVDVVVLEDPLPGGK, LQPSSTTTMAK, LVQPHGPR, YPLAVTK</t>
  </si>
  <si>
    <t>FHQCVR, SVELEDVK, YITQNGDYQLR</t>
  </si>
  <si>
    <t>IYFTDSSSK, LENGEIETIAR, LFSQETVMK</t>
  </si>
  <si>
    <t>AKPALEDLR, ATEHLSTLSEK, DSGRDYVSQFEGSALGK, LLDNWDSVTSTFSK, LSPLGEEMR, PALEDLR, VEPLRAELQEGAR, VQPYLDDFQK, VQPYLDDFQKK, VSFLSALEEYTK, VSFLSALEEYTKK, WQEEMELYR, AHVDALR, EQLGPVTQEFWDNLEK, LEALKENGGAR, QEMSKDLEEVK, QGLLPVLESFK, QKLHELQEK, QKVEPLRAELQEGAR, THLAPYSDELR</t>
  </si>
  <si>
    <t>AGTELVNFLSYFVELGTQPAT, AGTELVNFLSYFVELGTQPATQ, EPCVESLVSQYFQTVTDYGKDLMEK, EQLTPLIK, EQLTPLIKK, SKEQLTPLIK, SKEQLTPLIKK, SPELQAEAK, VKSPELQAEAK, TVTDYGKDLMEK, QAKEPCVESLVSQYFQTVTDYGK, VTDYGKDLMEK</t>
  </si>
  <si>
    <t>GLTMNYCR, CGKPQVEPK, SGGPLVCFEK, SWPWQVSLR, VQEIEVSR, ATTVTGTPCQEWAAQEPHR, CQSWSSMTPHR, DKYILQGVTSWGLGCAR, EAQLLVIENEVCNHYK, HFCGGTLISPEWVLTAAHCLK, KATTVTGTPCQEWAAQEPHR, LSRPAVITDK, QPWCYTTDPCVR, SPVVQDCYHGDGR, VMPACLPSPDYMVTAR, WAGLEK, YICAEHLAR, YILQGVTSWGLGCAR, VIENEVCNHYK, PDAVAAPYCYTR, ENYPNAGLTR, EQSHVVQDCYHGDGQSYR, AGLEKNYCR, FVTWIEGMMR, GISSTTVTGR, GSFSTTVTGR, GTDSCQGDSGGPLVCFEK, GTDSCQGDSGGPLVCFEKDK, GTFSTTVTGR, GTLSTTITGR, GTYSTTVTGR, HSTFIPGTNK, IPLYYPNAGLTR, KLFDYCDIPLCASSSFDCGKPQVEPK, LFLEPTQADIALLK, NPDAEIRPWCYTMDPSVR, NPDAEISPWCYTMDPNVR, NPDAVAAPYCYTR, NPDPVAAPWCYTTDPSVR, NPDPVAAPYCYTR, NPDPVAAPYCYTRDPSVR, NPDSGKQPWCYTTDPCVR, PAVITDK, RIPLYYPNAGLTR, TCQAWSSMTPH, TCQAWSSMTPHSHSR, TCQSWSSMTPHR, TPAYYPNAGLIK, TPENYPNAGLTENYCR, TPENYPNAGLTR, TPENYPNDGLTMNYCR, TPEYYPNAGLIMNYCR, TTENYPNAGLIMNYCR, TTEYYPNGGLTR, PCQEWAAQEPHR</t>
  </si>
  <si>
    <t>EEEMLENVSLVCPK, EQTGTWKLKTQFNNNEYSQDLDAYNTK, ESSSGVPGTADSR, FTDLHLR, GSLEGHLR, LSHAVNNYHK, LWGEHTGQLYSK, LYWVNGQVPDGVSK, NILNSEELDIQDLKK, SEANTYLNSK, SGTTGTYQEWK, SGTTGTYQEWKDK, TALSLSNK, TLYALSHAVNNYHK, TGDEDYTYLILR, AVEKPQEFTIVAFVK, FIVPLTDLR, GIAALDLNAVANK, GISTSATTNLK, GKYEGLQEWEGK, LDAYNTK, LDAYNTKDK, LNAVANK, LQVPSCK, QEVLLQTFLDDASPGDKR, SLHFSNVFR, SSATAYGSTVSK, SSATAYGSTVSKR, VHSINLPFFETLQEYFER, YHQQFR, EAASGLLTSLK, EEMLENVSLVCPK, GLFFTNGEHTSK, GLQEWEGK, GQASFQGLK, HTGLTLR, ILAHWSPAK, MSAFGYVFPK, NDIQIALDDAK, NFAGEATLQR, NVSLVCPK, PLAFTFSHDYK, PTLEALFGK, SLTSYFSIESSTK, SQLPTVMDFR, VSVATTTK, ALNLPTLPEVK, ALNLPTLPEVKFPEVDVLTK, EITASTNNEGNLK, FGEGTKK, FTNGEHTSK, HVPFTDLQVPSCK, LSPSAQQASWQVSAR, LYPEKDEPTYILNIK, NNNEYSQDLDAYNTK, QTPDFIVPLTDLR, RETLEDTRDR, SAQPFEITASTNNEGNLK, SIESSTKGDVK, TIEGPLTSFGLSNK, TMTIDAHTNGNGK, TSQLSSQVEQFLHR, EELGFASLHDLQLLGK, LFFTNGEHTSK, MTRPLSTLISSSQSCQYTLDAK, TNVDTKKMTSNFPVDLSDYPK, ASQPSSFHDFPDLGQEVALNANTK, IQNIDIQHLAGK, ISHTIEVPTFGK, LSCDTKEER, SGSFQSQVELSNDQEK, SINLPFFETLQEYFER, ISDYHQQFR, SDYHQQFR, AAIQALRK, AALTELSLGSAYQAMILGVDSK, AASGTTGTYQEWK, AASGTTGTYQEWKDK, ADSVVDLLSYNVQGSGETTYDHK, AEFTGR, AEFTGRHDAHLNGK, AEPLAFTFSHDYK, AEPLAFTFSHDYKG, AGHIAWTSSGK, AHLDIAGSLEGHLR, ALVEQGFTVPEIK, ALYWVNGQVPDGVSK, ANLFNK, AQNLYQELLTQEGQASFQGLK, AQNLYQELLTQEGQASFQGLKDNVFDGLVR, ASGSLPYTQTLQDHLNSLK, ATFQTPDFIVPLTDLR, ATGVLYDYVNK, ATLELSPWQMSALVQVHASQPSSFHDFPDLGQEVALNANTK, ATVAVYLESLQDTK, AVSMPSFSILGSDVR, CSLLVLENELNAELGLSGASMK, CVQSTKPSLMIQK, DDKHEQDMVNGIMLSVEK, DEPTYILNIK, DEPTYILNIKR, DFSLWEK, DKDQEVLLQTFLDDASPGDK, DKDQEVLLQTFLDDASPGDKR, DKIGVELTGR, DLSKEAQEVFK, DNVFDGLVR, DSYDLHDLK, EALKESQLPTVMDFR, EALKESQLPTVMDFRK, EAQEVFK, EFNLQNMGLPDFHIPENLFLK, EKLTALTK, EKLTALTKK, ELCTISH, ENFAGEATLQR, ENLCLNLHK, EQHLFLPFSYK, ESQLPTVMDFR, ESQLPTVMDFRK, EVKIDGQFR, EVYGFNPEGK, FDHTNSLNIAGLSLDFSSK, FIAESKR, FIIPGLK, FIIPSPK, FLDSNIK, FLLKAEPLAFTFSHDYK, FPEVDVLTK, FRETLEDTR, FRETLEDTRDR, FSHVEK, FSVPAGIVIPSFQAL, FSVPAGIVIPSFQALTAR, FVTQAEGAK, GAYQNNEIK, GAYQNNEIKHIYAISSAALSASYK, GESKLEVLNFDFQANAQLSNPK, GFEPTLEALFGK, GISTSAASPAVGTVGMDMDEDDDFSK, GLLIFDASSSWGPQMSASVHLDSK, GMALFGEGK, GMTRPLSTLISSSQSCQYTLDAK, GMALFGEGKAEFTGR, GNVATEISTER, GNVATEISTERDLGQCDR, GTFAHR, GTYGLSCQR, GTYGLSCQRDPNTGR, HINIDQFVR, HINIDQFVRK, HIYAISSAALSASYK, HKLIDVISMYR, HVAEAICK, HVAEAICKEQHLFLPFSYK, IADFELPTIIVPEQTIEIPSIK, IAELSATAQEIIK, IDDIWNLEVK, IDFLNNYALFLSPSAQQASWQVSAR, IEDGTLASK, IEDGTLASKTKG, IEFEWNTGTNVDTK, IEFEWNTGTNVDTKK, IEGNLIFDPNNYLPK, IEIPLPFGGK, IGVELTGR, IISDYHQQFR, IKDYFEK, IKFDKYK, IKFDKYKAEK, IKGVISIPR, INNQLTLDSNTK, INNQLTLDSNTKYFHK, INPLALK, INPLALKESVK, ITEVALMGHLSCDTKEER, ITEVALMGHLS, ITEVALMGHLSCDTK, ITEVALMGHLSCDTKEERK, IVQILPWEQNEQVK, KIISDYHQQFR, KITEVALMGHLSCDTK, KITEVALMGHLSCDTKEER, KKQHLFVK, KLTISEQNIQR, KMGLAFESTK, KMTSNFPVDLSDYPK, KQHLFVK, LAIPEGK, LALWGEHTGQLYSK, LATALSLSNK, LDFSSQADLR, LDFSSQADLRNEIK, LDNIYSSDK, LDNIYSSDKFYK, LDVTTSIGR, LDVTTSIGRR, LEIQSQVDSQHVGH, LEIQSQVDSQHVGHSVLTAK, LEVANMQAELVAK, LEVANMQAELVAKPSVSVEFVTNMGIIIPDFAR, LEVLNFDFQANAQLSNPK, LFLEETK, LFLEETKATVAVYLESLQDTK, LGNNPVSK, LHVAGNLK, LIDVISMYR, LIVAMSSWLQK, LKETIQK, LKFIIPSPK, LKQHIEAIDVR, LKSFDYHQFVDETNDKIR, LKTQFNNNEYSQDLDAYNTK, LKTQFNNNEYSQDLDAYNTKDK, LLLMGAR, LLLQMDSSATAYGSTVSK, LLLQMDSSATAYGSTVSKR, LLSGGNTLH, LLSGGNTLHLVSTTK, LNDLNSVLVMPTFHVPFTDLQVPSCK, LNELSFK, LPQQANDYLNSFNWER, LQDFSDQLSDYYEK, LQSTTVMNPYMK, LSLESLTSYFSIESSTK, LSLESLTSYFSIESSTKG, LSLESLTSYFSIESSTKGDVK, LSLPDFK, LSNDMMGSYAEMK, LSNVLQQVK, LSQLQTYMIQFDQYIKDSYDLHDLK, LTALTKK, LTISEQNIQR, LVELAHQYK, LVKEALK, LVKEALKESQLPTVMDFR, MDMTFSK, MGLAFESTK, MTSNFPVDLSDYPK, MEPKDKDQEVLLQTFLDDASPGDKR, MLETVR, NFATSNK, NFATSNKMDMTFSK, NFVASHIANILNSEELDIQDLK, NFVASHIANILNSEELDIQDLKK, NHLQLEGLFFTNGEHTSK, NIFNFK, NIILPVYDK, NIKIPSR, NKYGMVAQVTQTLK, NLTDFAEQYSIQDWAK, NMEVSVATTTK, NPNGYSFSIPVK, NQDVHSINLPFFETLQEYFER, NRNNALDFVTK, NSEEFAAAMSR, NSLFFSAQPFEITASTNNEGNLK, NSLKIEIPLPFGGK, NTASLKYENYELTLK, NTLELSNGVIVK, PSLMIQK, QAEAVLK, QGFFPDSVNK, QHIEAIDVR, QHLFVK, QSFDLSVK, QTEATMTFK, QTVNLQLQPYSLVTTLNSDLKYNALDLTNNGK, QVFLYPEK, QVFLYPEKD, QVFLYPEKDEPTYILNIK, QVFLYPEKDEPTYILNIKR, RGIISALLVPPETEEAK, SFDRHFEK, SFDYHQFVDETNDKIR, SGSSTASWIQNVDTK, SHDELPR, SISAALEHK, SKEVPEAR, SKPTVSSSMEFK, SLDEHYHIR, SLHMYANR, SLWDFLK, SNTVASLHTEK, SNTVASLHTEKNTLELSNGVIVK, SPAFTDLHLR, SQAIATK, STSPPKQAEAVLK, SVGFHLPSR, SVSDGIAALDLNAVANK, SVSLPSLDPASAK, TEVIPPLIENR, TFIEDVNK, TGLKEFLK, TIHDLHLFIENIDFNK, TILGTMPAFEVSLQALQK, TIVAFVK, TKGTFAHR, TKNSEEFAAAMSR, TLQELKK, TQFNNNEYSQDLDAYNTK, TQFNNNEYSQDLDAYNTKDK, TQFNNNEYSQDLDAYNTKDKIGVELTGR, TSQCTLK, TSQCTLKEVYGFNPEGK, TTLTAFGFASADLIEIGLEGK, VELEVPQLCSF, VELEVPQLCSFILK, VHELIERYEVDQQIQVLMDK, VLADKFIIPGLK, VLVDHFGYTK, VLVDHFGYTKDDK, VLVDHFGYTKDDKHEQD, VLVDHFGYTKDDKHEQDMVNGIMLSVEK, VNWEEEAASGLLTSLK, VNWEEEAASGLLTSLKDNVPK, VPLLLSEPINIIDALEMR, VQGVEFSHR, VSALLTPAEQTGTWK, VSQEGLK, WNFYYSPQSSPDK, WNFYYSPQSSPDKK, YDKNQDVHSINLPFFETLQEYFER, YENYELTLK, YGMVAQVTQTLK, YGMVAQVTQTLKLEDTPK, YHWEHTGLTLR, YKNFATSNK, YKNFATSNKMDMTFSK, YLRTEHGSEMLFFGNAIEGK, YNALDLTNNGK, YRITENDIQIALDDAK, YRITENDIQIALDDAKINFNEK, YSQPEDSLIPFFEITVPESQLTVSQFTLPK, YTYNYEAESSSGVPGTADSR, ADKFIIPGLK, AFTFSHDYK, FFTNGEHTSK, HMYANR, ISSSQSCQYTLDAK, KYENYELTLK, LLSEPINIIDALEMR, LVPPETEEAK, SILTDPDGK, SLGSAYQAMILGVDSK, TLDIQNKK, TSYFSIESSTK, VALIPEPSAQQLR, VDHFGYTK, VELAHQYK, YALSHAVNNYHK, EQLTPELK, GLAFESTK, LFFGNAIEGK, PSFSILGSDVR, PTFHVPFTDLQVPSCK, SAFGYVFPK, SASVHLDSK, ALDLTNNGK, FKQELNGNTK, FYYSPQSSPDKK, LNDFQVPDLHIPEFQLPHISHTIEVPTFGK, MEVSVATTTK, MGQTMEQLTPELK, NAEWVYQGAIR, NEYSQDLDAYNTK, PNGYSFSIPVK, QLTLDSNTK, SDSLHFSNVFR, SEEFAAAMSR, SELQWPVPDIYLR, SVLVMPTFHVPFTDLQVPSCK, TLHLVSTTK, TNFFHESGLEAHVALK, TVASLHTEK, VATEISTER, YNSDSLHFSNVFR, AFTDLHLR, NGYSFSIPVK, QQANDYLNSFNWER, QTDMTFR, YTIITTPPLKDFSLWEK, MSASVHLDSK, SQVELSNDQEK, TFLDDASPGDKR, TMEQLTPELK, AEEEMLENVSLVCPK, AKVHELIER, ALVDTLK, ATLYALSH, ATLYALSHAVNNYHK, DAVEKPQEF, DAVEKPQEFTIVAFVK, DAVEKPQEFTIVAFVKYDK, DFSAEYEEDGKYEGLQEWEGK, DLKMLETVR, DLKVEDIPLAR, EELCTMFIR, EFQVPTFTIPK, EIFNMAR, EIQIYKK, ELLKDLSK, ESDEETQIK, EVGTVLSQVYSK, EYSGTIASEANTYLNSK, FFGEGTK, FFGEGTKK, FNSSYLQGTNQITGR, FQFPGKPGIY, FQFPGKPGIYTR, FQFPGKPGIYTREELCTMFIR, GIISALLVPPETEEAK, HIQNIDIQHLAGK, HKFLDSNIK, IGQDGISTSATTNLK, IHSGSFQSQVELSNDQEK, ILGEELGFASLHD, ILGEELGFASLHDLQLLGK, INCKVELEVPQLCSFILK, INDILEHVK, IPSVQINFK, IPSVQINFKDLK, IQIQEKLQQLK, ITENDIQIALDDAK, ITENDIQIALDDAKINFNEK, ITLPDFR, IYSLWEHSTK, KGNVATEISTER, KGNVATEISTERDLGQCDR, KHVAEAICK, KSISAALEHK, KYTYNYEAESSSGVPGTADSR, LAAYLMLMR, LELELRPTGEIEQYSVSATYELQR, LELELRPTGEIEQYSVSATYELQREDR, LLDHRVPQTD, LLDHRVPQTDMTFR, LNGEIQALELPQK, LNGEIQALELPQKAEALK, LNGESNLR, LPYTIITTPPLK, LPYTIITTPPLKDFSLWEK, LTLDIQNK, LTLDIQNKK, MKALVEQGFTVPEIK, MNFKQELNGNTK, MYQMDIQQELQR, NIQEYLSILTDPDGK, NIQEYLSILTDPDGKGK, NIQEYLSILTDPDGKGKEK, NLKHINIDQFVR, NLQNNAEWVYQGAIR, NNALDFVTK, NYQLYK, PLSTLISSSQSCQYTLDAK, QIDDIDVR, QSMTLSSEVQIPDFDVDLGTILR, QSWSVCK, QTIIVVLENVQR, RNLQNNAEWVYQGAIR, SEILAHWSPAK, SEYQADYESLR, SGVQMNTNFFHESGLEAH, SGVQMNTNFFHESGLEAHVALK, SPSQADINK, SPSQADINKIVQILPWEQNEQVK, SVMAPFTMTIDAHTNGNGK, TEHGSEMLFFGNAIEGK, TFQIPGYTVPVVNVEVSPFTIEMSAFGYVFPK, TGISPLALIK, TGISPLALIKG, TIDQMLNSELQWPVPDIYLR, TLADLTLLDSPIK, TLADLTLLDSPIKVPLLLSEPINIIDALEMR, TLQGIPQMIGEVIR, TLQGIPQMIGEVIRK, TPALHFK, TSSFALNLPTLPEVK, TSSFALNLPTLPEVKFPEVDVLTK, VAWHYDEEK, VAWHYDEEKIEFEWNTGTNVDTK, VAWHYDEEKIEFEWNTGTNVDTKK, VIGNMGQTMEQLTPELK, VKYTLNK, VLLDQLGTTISFER, VNDESTEGKTSYR, VNQNLVYESGSLNFSK, VPQTDMTFR, VPSYTLILPSLELPVLHVPR, VRESDEETQIK, VRESDEETQIKVNWEEEAASGLLTSLK, VRESDEETQIKVNWEEEAASGLLTSLKDNVPK, VSSFYAK, VSTAFVYTK, VTQEFHMK, WKNEVR, YEDGTLSLTSTSDLQSGIIK, YEVDQQIQVLMDK, YEVDQQIQVLMDKLVELAHQYK, YKLQDFSDQLSDYYEK, YKLQDFSDQLSDYYEKFIAESKR, CQYTLDAK, FSILGSDVR, GVPGTADSR, LDEHYHIR, LHMYANR, PAFTDLHLR, PSQADINK, QDLDAYNTK, QLPTVMDFR, QVELSNDQEK, SQSCQYTLDAK, SSGVPGTADSR, SSQSCQYTLDAK, SSSSVIDALQYK, TAFVYTK, VGFHLPSR, FLDDASPGDKR, GVLYDYVNK, IITTPPLKDFSLWEK, ISEQNIQR, LYALSHAVNNYHK, VASLHTEK, LADKFIIPGLK, LVDHFGYTK, PPETEEAK, PQTDMTFR, QGVEFSHR, SSSMEFK, TQEFHMK, NFYYSPQSSPDKK, PVPDIYLR, VNGQVPDGVSK, ALSHAVNNYHK, LMEQIQDDCTGDEDYTYLILR, MIQFDQYIKDSYDLHDLK, NSDSLHFSNVFR, QAMILGVDSK, RITENDIQIALDDAK, SGTIASEANTYLNSK, SLVTTLNSDLK, SLWEHSTK, SVSATYELQR, TIITTPPLKDFSLWEK, TYNYEAESSSGVPGTADSR, WVNGQVPDGVSK</t>
  </si>
  <si>
    <t>VSSALDKLKEFGNTLEDK, TPDVSSALDK, TPDVSSALDKLK, TPDVSSALDKLKEFGNTLEDK, TPDVSSALDKLKEFGNTLEDKAR, KQSELSAK, EFGNTLEDK, EFGNTLEDKAR, EKLKIDS, LKEFGNTLEDK, LKEFGNTLEDKAR, MREWFSETFQK, QSELSAK, DVSSALDK, DVSSALDKLK, DVSSALDKLKEFGNTLEDK, DVSSALDKLKEFGNTLEDKAR, GTPDVSSALDK, GTPDVSSALDKLK, GTPDVSSALDKLKEFGNTLEDK, EWFSETFQK, IKQSELSAK, PDVSSALDK</t>
  </si>
  <si>
    <t>EMPSPTFLTQVK, TQQPQQDEMPSPTFLTQVK, ESLSSYWESAK, STAAMSTYTGIFTDQVLSVLKGEE, STAAMSTYTGIFTDQVLSVLK, TAAQNLYEK, TYLPAVDEK, DEMPSPTFLTQVK, TGIFTDQVLSVLKGEE</t>
  </si>
  <si>
    <t>EDASLLSFMQGYMK, SEAEDASLLSFMQGYMK, GFSSLKDYWSTVK, SQVAQQAR, DALSSVQESQVAQQAR, DKFSEFWDLDPEVRPTSAVA, DKFSEFWDLDPEVRPTSAVAA, DYWSTVK, DYWSTVKDK, FSEFWDLDPEVRPTSAVAA, TAKDALSSVQESQVAQQAR, SFMQGYMK, SSVQESQVAQQAR, GWVTDGFSSLK, GWVTDGFSSLKDYWSTVK, GWVTDGFSSLKDYWSTVKDK, EAEDASLLSFMQGYMK, FMQGYMK, SVQESQVAQQAR</t>
  </si>
  <si>
    <t>AWFLESK, ELLETVVNR, THSLCPR, TKAWFLESK, QTYYDDHLR, DGWQWFWSPSTFR, DLGPLTK, GFMQTYYDDHLR, MKELLETVVNR</t>
  </si>
  <si>
    <t>CPNPPVQENFDVNK, KMTVTDQVNCPK, MTVTDQVNCPK, NILTSNNIDVK, NILTSNNIDVKK, VLNQELR, NPPVQENFDVNK, NPNLPPETVDSLK, WYEIEK, WYEIEKIPTTFENGR</t>
  </si>
  <si>
    <t>GRTCPKPDDLPFSTVVPLK, SCKVPVKK, PFAGILENGAVR, SYTEDAQCIDGTIEVPK, AQCIDGTIEVPK, DLPFSTVVPLK, GPEEIECTK, GYSLDGPEEIECTK, KVSFFCK, LPFSTVVPLK, AGILENGAVR, GCHDGYSLDGPEEIECTK, SCNTGFYLNGADSAK, YEPGEEITYSCKPGYVSR, ASCKVPVK, ASCKVPVKK, ATFGCHDGYSLDGPEEIECTK, ATVVYQGER, CFKEHSSLAFWK, CPFPSRPDNGFVNYPAK, CPFPSRPDNGFVNYPAKPTLY, CPFPSRPDNGFVNYPAKPTLYYK, CPFPSRPDNGFVNYPAKPTLYYKDK, CSYTEDAQCIDGTIEVPK, CTEEGKWSPELPVCAPIICPPPSIPTFATLR, DKATFGCHDGYSLDGPEEIECTK, EHSSLAFWK, FKNGMLHGDK, FKNGMLHGDKVSFFCK, KATVVYQGER, KCSYTEDAQCIDGTIEVPK, LGNWSAMPSCK, NGMLHGDKVSFFCK, NGMLHGDK, PGYVSR, PTLYYK, PTLYYKDK, TDASDVKPC, TFYEPGEEITYSCK, TFYEPGEEITYSCKPGYVSR, TFYEPGEEITYSCKPGYVSRG, VSFFCK, WSPELPVCAPIICPPPSIPTFATLR, LHGDKVSFFCK, YPAKPTLYYK, DTAVFECLPQHAM, KFICPLTGLWPINTLK, TCPKPDDLPFSTVVPLK, TCPKPDDLPFSTVVPLKTFYEPGEEITYSCKPGYVSR, VCPFAGILENGAVR, YTTFEYPNTISFSCNTGFYLNGADSAK, FYEPGEEITYSCKPGYVSR, VVYQGER, YSCKPGYVSR, SCKPGYVSR, SLDGPEEIECTK</t>
  </si>
  <si>
    <t>NMAAGSAPMQLHLR, AFLLTPR, CVEEFK, DGLCVPR, SLTSCLDSK, WIYHLTEGSTDLR, FLLYNR, KWIYHLTEGSTDLR, MKDGLCVPR</t>
  </si>
  <si>
    <t>AELEIQKDALEPGQR, DISPVLKDPASFR</t>
  </si>
  <si>
    <t>QDLPNAMNAAEITDKLGLHSLR, QDLPNAMNAAEITDK, ILMVGLDAAGK, MLAEDELR</t>
  </si>
  <si>
    <t>EGLYITEEIYK, GGVEEGPTVLRK</t>
  </si>
  <si>
    <t>ATEDQLSER, RMKQCLEEELK, TLMGQCQDLR</t>
  </si>
  <si>
    <t>SLKPDSVR, SQLETSLKR</t>
  </si>
  <si>
    <t>FVGAVDPIMEK, HLWEVDVQGSK, NDQVVTDLR</t>
  </si>
  <si>
    <t>AYIHTR, DSIVHQAGMLKR, DTDAAVGDNIGYITFVLFPR, ELQAHGADELLKR, VFMQEFK, ASHTAPQVLFSHR, AVIHYR, AVIHYRDDETMYVESK, DNTINLIHTFR, DYLHYHIK</t>
  </si>
  <si>
    <t>ELLLQPVTISR, VLIEGSINSVR</t>
  </si>
  <si>
    <t>TFGDVLQPAKPEYR, VGEVAEVIFVGANPK</t>
  </si>
  <si>
    <t>GNVDGVQINR, SGQNAQGILTR, YGSLYR, TFGDVLQPAKPEYR, VGEVAEVIFVGANPK</t>
  </si>
  <si>
    <t>FIVQHTNPFNTWIGLTDSDGSWK, HFPVDLR</t>
  </si>
  <si>
    <t>TIGMVVIHK, NAIGVAR, QDIPIHK, QDIPIHKETEDDRGHD, TGHIAAGTSTNGIK, FLPSYQAVEYMR</t>
  </si>
  <si>
    <t>EKRTENGVGNPR, KDESETEWWWARLGDREGYVPKNLLGLYPR</t>
  </si>
  <si>
    <t>ECTWQVKANDRKYHEQPHFMNTK, FKMSLEITDQYLQR</t>
  </si>
  <si>
    <t>KEALNLAQMQEQTLQLEQQSK, RATEEISK</t>
  </si>
  <si>
    <t>CEPIGCDGVLFSTHTLDK, KPPEESTCFERPCFK, NFNIAGTVVK, DIQIVER, KQGVSPADMYR, QLMVPAR, SGPECGLAK, YDGVEVDDSYCDALTRPEPVHEFCAGR</t>
  </si>
  <si>
    <t>AGGTVFR, CELNCRPR</t>
  </si>
  <si>
    <t>EVEGTSYHESLYNALQSLR, CCEKTMEVMR</t>
  </si>
  <si>
    <t>AAAAAAVSGSAAAEAK, YSNLKLPR, SAGTQAGEEMPVVSK, SAHIVTLK, AKEQYAVVGHSAHIVTLK, CFCTTK, CFSSDFMAYDIACDR, CIEGSYK, CIEGSYKGPVK, CINQSICEK, CNGHASLCNTNTGK, CTWLIEGQPNR, DKIYMYGGK, DNPMYYCNKK, DNPMYYCNK, ECDRPCVNGGR, EQYAVVGHSAH, EQYAVVGHSAHIVTLK, EYKDSFSNEK, GDECQLCEVENR, GVKGDECQLCEVENR, HCETCISGFYGDPTNGGK, ITTAKENYDNAK, IYMYGGK, KVEFVLK, LKSECFSK, LKSECFSKR, LTLTPWVGLR, NIKEYK, QCRTPCALR, TNIKEYK, TNIKEYKDSFSNEK, KSECFSK, PCEAEAAAAAAAVSGSAAAEAK, ALYVHGGYK, CDQHTDCYSCTANTNDCHWCNDHCVPR, DLDMFINASK, EEYSNLK, EEYSNLKLPR, IMQSSQSMSK, LADDLYRYDVDTQMWTILK, LTGSSGFVTDGPGNYK, NHNALLASLTTQK, NQECIALPENICGIGWHLVGNSCLK, PDLHHDVNR, SCALDQNCQWEPR, SEAACLAAGPGIR, SVNNVVVR, TACGDCTSGSSECMWCSNMK, TPCALR, WSVLPRPDLHHDVNR, YDVDTQMWTILK, YENCPKDNPMYYCNKK, YGHSLALYK, YGHSLALYKDK, YQGNPLR</t>
  </si>
  <si>
    <t>APSPWGSIR, LLDMTFSSK, RGDSFLDGTR, AGLAWSPCSR, AIGESFIMK, DPSLGAQFR, DTCLGPQAQAPVPADFCQHLPKPVTVR, EVCQAVPCPAR, FLCMDSALR, ILYCAR, LLPGPQENSVQSSACGR, MDSQQVWDR, QCNNPRPAFGGR, QHLEPTGTIDMR, VALTEDR, YGSQLAPETFYR, YVVAGK</t>
  </si>
  <si>
    <t>DAFCKDYFHWCYLVPQHGMCSHKFYGK, FQVNMSFCNPK, WQFGEK</t>
  </si>
  <si>
    <t>SLYYYIQQDTK, SYSPYDMLESIR, TDLEKDIISDTSGDFRK, TPAQYDASELK</t>
  </si>
  <si>
    <t>IQVYSR, IVKWDR, VEHSDLSFSK, IEKVEHSDLSFSK, VNHVTLSQPK, NHVTLSQPK, LLYYTEFTPTEKDEYACR</t>
  </si>
  <si>
    <t>AAATLMSER, ADFLEQPVLGFVR, FIFEDQIRPQDREELLR, NVELQCLDADDAK</t>
  </si>
  <si>
    <t>AQDDAFVHTPALLAHLR, ETWGSPAPGIR, FLLSAACR, NLLLVRPLGPQASIR</t>
  </si>
  <si>
    <t>ETMLSDGLNSLTYQVLDVQR, CFSQPR</t>
  </si>
  <si>
    <t>APLVGLGGLK, GPASHMQHPGQLPVYSR, KDTWTPK</t>
  </si>
  <si>
    <t>HYVEAVYPVEK, IYESSLSIGNFASR</t>
  </si>
  <si>
    <t>ADHHATNGVVHLIDK, DGTPPIDAHTR, GCPAALPLSNLYETLGVVGSTTTQLYTDR, GCPAALPLSNLYETLGVVGSTTTQLYTDRTEK, IPSETLNR, QASAFSR, SLQGDKLEVSLK, SPYQLVLQHSR, STVISYECCPGYEK, VISTITNNIQQIIEIEDTFETLR, YFTNCK, YLYHGQTLETLGGK, YLYHGQTLETLGGKK, DLLNNHILK, EGVYTVFAPTNEAFR, GDELADSALEIFK, GRYGTLFTMDR, ILGDPEALR, ILGDPEALRDLLNNHILK, KYFTNCK, LTLLAPLNSVFK, NHIIKDQLASK, NSLCIENSCIAAHDKR, QAGLGNHLSGSER, QHGPNVCAVQK, VLTDELK, VLTPPMGTVMDVLK, YGTLFTMDR, YHMVGR, PPIDAHTR</t>
  </si>
  <si>
    <t>ISGQEVNEAACDIAR, EAYNLGVR</t>
  </si>
  <si>
    <t>DQNIFVQK, GSLLFTAGPLEEER, MTVCLETEKK, SGSLENVPNVGVNK, ILHCLGLAEEIQK</t>
  </si>
  <si>
    <t>AQTVFEDLNQELLEELPILYNSR, LNHNLYEVMSK, NFLSAVK, FEQSASNFYQQQAEGHK, SLVISPPVR, VSETLQEIYSSEWDGHEELK</t>
  </si>
  <si>
    <t>LYTVEYLSNMVGGR, TLYNNQPIDFLK, TLYNNQPIDFLKK, EHVKPLFNMEDK, LTFGESLMTHAMTFTAVSEKDDQDGAFTK, MNDILNHK</t>
  </si>
  <si>
    <t>AYIQENLELVEK, GDLNDCFIPCTPK, IFHELTQTDK</t>
  </si>
  <si>
    <t>GCEQVLTGK, SVTYSCDPR, NCGPPPTLSFAAPMDITLTETR, CEWETPEGCEQVLTGK, CEWETPEGCEQVLTGKR, CKPPPDIR, DTIVFK, EDVYVVGTVLR, GYILVGQAK, LNNGEITQHR, LNNGEITQHRK, LSCSYSHWSAPAPQCK, LSLEIEQLELQR, MALEVYK, QSSSYSFFK, QSSSYSFFKEEIIYECDK, QSSSYSFFKEEIIYECDKGYILVGQAK, RLMQCLPNPEDVK, SRPANHCVYFYGDEISFSCHETSR, YTCLPGYVR, GNCGPPPTLSFAAPMDITLTETR, NGEITQHR, DVSHGEMVSGFGPIYNYK, KLNNGEITQHR, CHPGYKPTTDEPTTVICQK, CRHPGELR, FKTGTTLK, FSAICQGDGTWSPR, GSSVIHCDADSK, GVGWSHPLPQCEIVK, KPDVSHGEMVSGFGPIYNYK, KPELVNGR, LMQCLPNPEDVK, NGQVEIK, PANHCVYFYGDEISFSCHETSR, QSTLDKEL, SHSTQTLTCNSDGEWVYNTFCIYK, TPSCGDICNFPPK, TWYPEVPK, TWYPEVPKCEWETPEGCEQVLTGK, YRCHPGYKPTTDEPTTVICQK, HWSAPAPQCK, SHPLPQCEIVK, SFFKEEIIYECDK</t>
  </si>
  <si>
    <t>EHCPELPPVDNSIFVAK, SDAEHCPELPPVDNSIFVAK, ALLAFQESK, ESGMTMEELK, LIQEAPKPECEK, NLCEAMENFMQQLK, SQCLEDHTWAPPFPICK</t>
  </si>
  <si>
    <t>GQVPENEANVVITTLK, MALEVGDYK, NMFTINR, VTEPLDR, VTEPLDRER, DTANWLEINPDTGAISTR, NTGVISVVTTGLDR, TIFFCER</t>
  </si>
  <si>
    <t>GNVFSSPTAAGTPNKETAGLK, HTENTFSRPGGR, INEWLTK, LKEEIER, QKQEEESLGQVTDQVEVNAQNSVPDEEAK, YEIEETETVTK</t>
  </si>
  <si>
    <t>EAFSLFDKDGDGTITTK, ELGTVMR, MKDTDSEEEIREAFR</t>
  </si>
  <si>
    <t>EPAVYFK, EQFLDGDGWTSR, FVLSSGK, FYGDEEKDKGLQTSQDAR, HEQNIDCGGGYVK, IDNSQVESGSLEDDWDFLPPKK, IKDPDASKPEDWDER, LFPNSLDQTDMHGDSEYNIMFGPDICGPGTK, CKDDEFTHLYTLIVRPDNTYEVK, FYALSASFEPFSNK, QIDNPDYK</t>
  </si>
  <si>
    <t>EGPAVVGQFIQDVK, LLEDKNGEVQNLAVK, MTSSDKDFRFMATNDLMTELQKDSIK, NCIGDFLK, QEFEKQDELKR, QSYYSIAK</t>
  </si>
  <si>
    <t>LLEDKNGEVQNLAVK, QEFEKQDELKR</t>
  </si>
  <si>
    <t>AGAAPYVQAFDSLLAGPVAEYLK, CVNTTLQIK, GKINSITVDNCKK, HAEMVHTGLK, HVDWVK, INSITVDNCK, INSITVDNCKK, KLGLVFDDVVGIVEIINSK, LGLVFDDVVGIVEIINSK, LSDLLAPISEQIK, PGPYVK, SSEMNVLIPTEGGDFNEFPVPEQFK, TDGCHAYLSK, VPTISINK, VQVMGK, ALLVTASQCQQPAENK, LEAVSHTSDMHR, VENQENVSNLVIEDTELK, VLKEYKDVDKK</t>
  </si>
  <si>
    <t>VSDATGQMNLTK, YQEGGVESAFHK, MQYAPNTQVEILPQGHESPIFK, QAALQVAEGFISR</t>
  </si>
  <si>
    <t>LVEDMENK, QMEKDETVSDCSPHIANIGR</t>
  </si>
  <si>
    <t>ADVLTTGAGNPVGDK, ADVLTTGAGNPVGDKLNVITVGPR, DAQIFIQK, GAGAFGYFEVTHDITK, KTPIAVR, LVNANGEAVYCK, NAIHTFVQSGSHLAAR, NFTEVHPDYGSHIQALLDK, NLSVEDAAR, RLCENIAGHLK, VFEHIGK, VFEHIGKK, VWPHKDYPLIPVGK, AFYVNVLNEEQR, DLFNAIATGK, DPILFPSFIHSQK, GPLLVQDVVFTDEMAHFDR, GPLLVQDVVFTDEMAHFDRER, LCENIAGHLK, LFAYPDTHR, LGPNYLHIPVNCPYR, LSQEDPDYGIR, RFNTANDDNVTQVR, FEHIGKK</t>
  </si>
  <si>
    <t>TPDKVNHAVLAVGYGEK, TGIYSSTSCHK</t>
  </si>
  <si>
    <t>GDGLAPLGR, IVTSTYKDGK, NVDGVNYASITR, STYPRPHEYLSPADLPK, VGDYGSLSGR</t>
  </si>
  <si>
    <t>FITHAPPGEFNEVFNDVR, TIDGQQTIIACIESHQFQPK, LLLNNDNLLR</t>
  </si>
  <si>
    <t>CLVVCDSNPTSDPTGTALGISVR, EAASNGVLIQMEK</t>
  </si>
  <si>
    <t>RYISECK, YISECK</t>
  </si>
  <si>
    <t>AYFLGSK, FLIDTHNR, KQLTDNLKEK, QLTDNLKEK, SSMAVHSLFK, TLTLPSLPLNSADEIYELR, VGSPFELVVSGNKR, CFLEADPYIDIDQNVLHR, EDGSFSAFGNYDPSGSTWLSAFVLR, GQLVAVGK, ISVTQPDSIVGIVAVDK, IVTLFSDFKPYK, VIHSELQGGNK</t>
  </si>
  <si>
    <t>CSLIDKK, SVQYDDVPEYKDR, LDVPQNLMFGK, QIGDALPVSCTISASR</t>
  </si>
  <si>
    <t>CVALEASGEHR, ELGGDLATPR, LGFRPAEDDPHR, QCQLQRPLR</t>
  </si>
  <si>
    <t>TTSVLQWAEK, EASSQAPFIASLCLK</t>
  </si>
  <si>
    <t>ALSIGFETCR, FAGVFHVEK, TEAADLCK, YGFIEGHVVIPR</t>
  </si>
  <si>
    <t>CYGPGVGR, GQWGTVCDDGWDIKDVAVLCR, GVWGSVCDDNWGEKEDQVVCK, NTCNHDEDTWVECEDPFDLR, VEVEQK, CSGEEQSLEQCQHR, EATLQDCPSGPWGK, ELGCGAASGTPSGILYEPPAEK, ELGCGAASGTPSGILYEPPAEKEQK, IWLDNVR, KCYGPGVGR, KPIWLSQMSCSGR, LVGGDNLCSGR, LVGGLHR</t>
  </si>
  <si>
    <t>LVDELMEAPGDVEALAPPVR, TSSAEVTIQNVIK</t>
  </si>
  <si>
    <t>RSEMKEDWQRELEFAFEDMYNADRK, KESMGFEELSK</t>
  </si>
  <si>
    <t>DIPIEVCPISNQVLK, IIYSDHR, QLAMNSIK, YSTLLESEK</t>
  </si>
  <si>
    <t>LFVSEEEKK, RPQGSCSLEGVEIK, SYGVKPR, GMVWEHR, GLHNMGGDPITVIDEIR, GLHNMGGDPITVIDEIRDLLYIGK, ISEVVTPR, PITVIDEIR, PITVIDEIRDLLYIGK, PNTCRGDSGGPLIVHK, SGGPLIVHK, SGGPLIVHKR, SSNADWVTK, YHKQPWQAK, DSVTYHCSR, GVGPLVNQVNINALASK, LSSLTETIEGVDAEDGHGPGEQQK, VLTAAHCFTVDDKEHSIK, DSGGPLIVHK, DSGGPLIVHKR, GVSPYADPNTCR, TDYHKQPWQAK, CFTVDDKEHSIK, KALFVSEEEKK, PEFYDYDVALIK, RPICLPCTEGTTR, ALFVSEEEK, ALFVSEEEKK, CLVNLIEK, DISEVVTPR, DNEQHVFK, EAGIPEFYDYDVALIK, EELLPAQDIK, GHESCMGAVVSEYFVLTAAHCFTVDDK, GHESCMGAVVSEYFVLTAAHCFTVDDKEHSIK, GTDYHKQPWQAK, ISVIRPSK, ISVIRPSKG, KCLVNLIEK, KDNEQHVFK, KEAGIPEFYDYDVALIK, LKYGQTIR, LKYGQTIRPICLPCTEGTTR, NPREDYLDVYVFGVGPLVNQVNINALASK, QLNEINYEDHK, QLNEINYEDHKLK, QPWQAK, VASYGVK, VASYGVKPR, VGSQYRLEDSVTYHCSR, VKDISEVVTPR, VSEADSSNADWVTK, VSVGGEK, YGQTIR, YGQTIRPICLPCTE, YGQTIRPICLPCTEGTTR, EDSVTYHCSR, EYVCPSGFYPYPVQTR, FHPNYNINGK, FQVLPWLK, FVSEEEKK, LYIGKDR, MTDGLHNMGGDPITVIDEIR, SSLTETIEGVDAEDGHGPGEQQK, TAAHCFTVDDKEHSIK, TETIEGVDAEDGHGPGEQQK, GGDPITVIDEIR, IDESQSLSLCGMVWEHR, TDGLHNMGGDPITVIDEIR, EINYEDHK, MGGDPITVIDEIR, PGIPIGTR, QVNINALASK, RFLCTGGVSPYADPNTCR, WSLARPQGSCSLEGVEIK, GSCSLEGVEIK, KEELLPAQDIK, LNEINYEDHK, TIRPICLPCTEGTTR, YAPGYDK, AIHCPRPHDFENGEYWPR, ALRLPPTTTCQQQK, ALRLPPTTTCQQQKEELLPAQDIK, DAQYAPGYDK, DAQYAPGYDKVK, DAQYAPGYDKVKDISEVVTPR, DFHINLFQVLPWLK, DLEIEVVLFHPNYNINGK, DLLYIGK, DLLYIGKDR, EDYLDVYVFGVGPLVNQVNINALASK, FIQVGVISWGVVDVCK, FLCTGGVSPYADPNTCR, FLCTGGVSPYADPNTCRGDSGGPLIVHK, FLCTGGVSPYADPNTCRGDSGGPLIVHKR, GDSGGPLIVHK, GDSGGPLIVHKR, HVIILMTDGLHNMGGDPITVIDEIR, HVIILMTDGLHNMGGDPITVIDEIRDLLYIGK, HVIILMTDGLHNMGGD, KGTDYHKQPWQAK, KVGSQYR, LEDSVTYH, LEDSVTYHC, LEDSVTYHCSR, LEDSVTYHCSRG, LLQEGQALEYVCPSGFYPYPVQTR, LPPTTTCQQQK, LPPTTTCQQQKEELLPAQDIK, PHDFENGEYWPR, PQGSCSLEGVEIK, STGSWSTLK, TCQVNGR, TCRSTGSWSTLK, WSGQTAICDNGAGYCSNPGIPIGTR, WSGQTAICDNGAGYCSNPGIPIGTRK, YGLVTYATYPK, GFYPYPVQTR, GGPLIVHKR, AAHCFTVDDK, AICDNGAGYCSNPGIPIGTR, DYHKQPWQAK, KQLNEINYEDHK, TPWSLARPQGSCSLEGVEIK, TTPWSLARPQGSCSLEGVEIK, ASYGVKPR, KDISEVVTPR, KVSEADSSNADWVTK, SLARPQGSCSLEGVEIK, CSNPGIPIGTR, GLVTYATYPK, VCPSGFYPYPVQTR</t>
  </si>
  <si>
    <t>ATLGPAVR, ATLGPAVRPLPWQR, VQVLLGAHSLSQPEPSKR, AVPHPDSQPDTIDHDLLLLQLSEK, DSCKGDSGGPLVCGGVLEGVVTSGSR, DVAPGTLCDVAGWGIVNHAGR, KKPGIYTR, LMCAESNRR, RPDSLQHVLLPVLDR, VDRDVAPGTLCDVAGWGIVNHAGR</t>
  </si>
  <si>
    <t>KVTYTSQEDLVEK, KVTYTSQEDLVEKK, FADVVCYTQK, FFQCVNGK, CLHPGTK, PTYCQQK, LETSLAECTFTK, ACDGINDCGDQSDELCCK, ADSPMDDFFQCVNGK, DASGITCGGIYIGGCWILTAAHCLR, DCELPR, DGNKKDCELPR, EMECAGTYDGSIDACK, HGNTDSEGIVEVK, KDCELPR, KYTHLSCDK, LPYQCPK, LVDQDKTMF, LVDQDKTMFICK, NGTAVCATNR, RAQLGDLPWQVAIK, RIVIEYVDR, SLECLHPGTK, SSWSMR, TMFICK, VANYFDWISYHVGR, VANYFDWISYHVGRPFISQYNV, VFCQPWQR, VTYTSQEDLVEKK, YTHLSCDK, YTHLSCDKVFCQPWQR, ECLHPGTK, REANVACLDLGFQQGADTQR, AGTYQNDIALIEMK, NDIALIEMK, AQLGDLPWQVAIK, CIEGTCVCK, EANVACLDLGFQQGADTQR, GLETSLAECTFTK, GLETSLAECTFTKR, IIFHENYNAGTYQNDIALIEMK, IVIEYVDR, RSFPTYCQQK, RTMGYQDFADVVCYTQK, SFPTYCQQK, TMGYQDFADVVCYTQK, VFSLQWGEVK, YQIWTTVVDWIHPDLK, YQIWTTVVDWIHPDLKR, FPTYCQQK, LECLHPGTK, WSMREANVACLDLGFQQGADTQR, YTSQEDLVEK, YTSQEDLVEKK, TYTSQEDLVEKK, ILTAAHCLR, TSQEDLVEK, TSQEDLVEKK</t>
  </si>
  <si>
    <t>GRVDPHFRAPKMEMF, DVRFESIR, FESIRLPGCPR, STTDCGGPKDHPLTCDDPR, VLQGVLPALPQVVCNYR</t>
  </si>
  <si>
    <t>DVRFESIR, FESIRLPGCPR, STTDCGGPKDHPLTCDDPR, VLQGVLPALPQVVCNYR</t>
  </si>
  <si>
    <t>NLMEMVAQLR, QDIDQAKIEEFEKLMSREPETER</t>
  </si>
  <si>
    <t>EFQEGLK, ESILFHYTDWVDDQRPENYR, FSEWGNNAFFYYFEHR, IFFPGVSEFGK, NIAAFGGNPK, NQFNDYTSK, NQFNDYTSKK, VLEMTGNIDEAEWEWK, YLTLNTESTR, AILQSGSFNAPWAVTSLYEAR, EALGDVVGDYNFICPALEFTK, EALGDVVGDYNFICPALEFTKK, FKKPQSLTK, FWTSFFPK, VIVVSMNYR, WANFAK, WNNYMMDWK, EDDIIIATK</t>
  </si>
  <si>
    <t>IQQELQTAK, EAIENATTNAEVLR</t>
  </si>
  <si>
    <t>LLYNNVSNFGR, ALEHFTDLYDIKR, GQFSTDELVAEVEKR</t>
  </si>
  <si>
    <t>FLDGNELTLADCNLLPK, GVTFNVTTVDTK, IGNCPFSQR, LAALNPESNTAGLDIFAK, LHIVQVVCK, NSNPALNDNLEK, GFTIPEAFR, KFLDGNELTLADCNLLPK</t>
  </si>
  <si>
    <t>FLDGNEMTLADCNLLPK, IGNCPFSQR, NSRPEANEALER, DEFTNTCPSDKEVEIAYSDVAK, YLTNAYSR</t>
  </si>
  <si>
    <t>GLSAEPGWQAK, WSKMDQLAKELTAEK</t>
  </si>
  <si>
    <t>ILALAPTFEMNPMK, TDPPIIEGNMEAAR, VLEPMPSTAEISTSGAVLK, VLYRPDGQHDGK, VSLNCR, VTVTNPDTGR, YTIQTK, DGEYVVEVR, GPPGPPGGLR, IKTDGAAPNVAPSDVGGGGGR, MNNGDVDLTSDR, NFMLDSNGELLIR, VQVTSQEYSAR, VVATNTLGR</t>
  </si>
  <si>
    <t>LQFAYLDNFK, NGEPLLTR, VGGEVVIECKPK, IQGYEVK</t>
  </si>
  <si>
    <t>KAVISPGFDVFAK, MLGATNPTQK, ALHQVFEHMLDVSK, AVISPGFDVFAK, AVISPGFDVFAKK, ESASLMVDR, KNQGILEFYGDDIALLK, LDVDWR, LDVDWRELNELGSK, MGVEWTSCAEVVSQEK, NQGILEFYGDDIALLK, RNDYLDIYAIGVGK, SQWGKEFLIEK, SSGQWQTPGATR, TAVDHIR, TKESLGR, TMFPNLTDVR, VLMSVLNDNSR, APVSFENGIYTPR, VSFENGIYTPR, CPAPVSFENGIYTPR, CSSNLVLTGSSER, DFHINLFR, DGNDHSLWR, DHENELLNK, DMTEVISSLENANYK, ECQGNGVWSGTEPICR, EILNINQK, ELNELGSK, ELNELGSKK, EVVTDQFLCSGTQEDESPCKGESGGAVFLER, GALISDQWVLTAAHCFR, HAFILQDTK, HAIILLTDGK, LLGMETMAWQEIR, MQPWLR, NDYLDIYAIGVGK, PICLPCTMEANLALR, QCRPNGMWDGETAVCDNGAGHCPNPGISLGAVR, QPYSYDFPEDVAPALGTSFSHMLGATNPTQK, SGHLNLYLLLDCSQSVSENDFLIFK, TPWHVTIKPK, VNVGDPK, CAEVVSQEK, PWHVTIKPK, GLYNPCLGSADK, VLTAAHCFR</t>
  </si>
  <si>
    <t>FCHPELK, INTDEIMTSLK, GPVGPSGPPGK</t>
  </si>
  <si>
    <t>GFFGEKGT, GLDGYQGPDGPR</t>
  </si>
  <si>
    <t>DGSYAAWLSR, GACEGKLELSVDGAK, GLAFSDGDQWTLSR, IADVTLLSGFHALR, PKVVEEQESR, SATLYDYYNPER, ALSAYWIASHTTEER, CREPFLSCCQFAESLR, FVIPDISEPGTWK, GDFNSYVR, GSFQDLSPVIHR, HAVDLIQK, PLDTLGSEGALSPGGVASLLR, PNMIPDGDFNSYVR, QAAAWLTR, TALYAAGSK, TLGSEGALSPGGVASLLR, DLIDEDDIPVR, EELQFSLGSK, LVYELNPLDHR, QTMIYLAPTLAASR, ALLSLQVPLKDAK, GLLDEDGKK, LSCCQFAESLR, VAFYYHGDHPVANSLR, VSSPFSLDLSK, YYHGDHPVANSLR, DTLNLNLR, LAFSDGDQWTLSR, LEEELQFSLGSK, LLDEDGKK, VLLYFDSVPTSR, TQVLHFTK, TVMVENSHGLR, ADGSYAAWLSR, AEFQDALEK, AEFQDALEKL, AEFQDALEKLN, AEFQDALEKLNMGITDLQGLR, AEMADQAAAWLTR, ASAGLLGAH, ASAGLLGAHAA, ASAGLLGAHAAAITAYALTLTK, ASSFLGEK, DDPDAPLQPVTPLQLFEGR, DDPDAPLQPVTPLQLFEGRR, DHAVDLIQK, DHAVDLIQKG, EFHLHLR, EGAIHREELVYELNPLDH, EGAIHREELVYELNPLDHR, EGAIHREELVYELNPLDHRG, EVYMPSSIFQDDFVIPDISEPGTWK, FACYYPR, GLCVATPVQLR, GSVFLRNPSR, ITPGKPY, ITPGKPYILTVPGHLDEMQLDIQAR, ITQVLHF, ITQVLHFTK, KYVLPNFEVK, LELSVDGAK, LGQYASPTAK, LHLETDSLALVALGALDTALYAAGSK, LNMGITDLQGLR, LQETSNWLLSQQQADGSFQDLSPVIHR, LTSLSDR, LVNGQSHISLSK, LVNGQSHISLSKAEFQDALEK, MRPSTDTITVMVENSH, MRPSTDTITVMVENSHGLR, PVQGVAYVR, RCCQDGVTR, SCGLHQLLR, SHALQLNNR, SHKPLNMGK, TEQWSTLPPETK, TKGLCVATPVQLR, VDFTLSSER, VDFTLSSERDF, VDFTLSSERDFALLSLQVPLK, VDFTLSSERDFALLSLQVPLKDAK, VFEAMNSYDLGCGPGGGDSALQVFQAAGLAFSDGDQWTLSR, VGLSGMAIADVTLLSGFHALR, VLQIEKEGAIHR, VLQIEKEGAIHREELVYELNPLDHR, VLSLAQEQVGGSPEK, VVEEQESR, YVLPNFEVK, AFSDGDQWTLSR, CSAEVCQCAEGK, GALDTALYAAGSK, IDEDDIPVR, LHLLLHEGK, LSLQVPLKDAK, LSQQQADGSFQDLSPVIHR, LYFDSVPTSR, NMGITDLQGLR, QDEDGYR, SLQVPLKDAK, SVGVQLQDVPR, SVSAGSPHPAIAR, TRQGSFQGGFR, TVPGHLDEMQLDIQAR, VQPASATLYDYYNPER, ADQAAAWLTR, AIADVTLLSGFHALR, EKLGQYASPTAK, GQSHISLSK, MGITDLQGLR, SDPNMIPDGDFNSYVR, SSTQFEVK, SWIEEMPSER, EVQLVAHSPWLK, FLSCCQFAESLR, NMIPDGDFNSYVRVTASDPLDTLGSEGALSPGGVASLLR, GSFQGGFR, QQADGSFQDLSPVIHR, TISELQLSVSAGSPHPAIAR, AACAQLNDFLQEYGTQGCQV, ADLEKLTSLSDR, ALEILQEEDLIDEDDIPVR, AVGSGATFSH, AVGSGATFSHY, AVGSGATFSHYY, AVGSGATFSHYYYMILSR, AVGSGATFSHYYYMILSRG, CCQDGVTR, CCQDGVTRLPMMR, CSVFYGAPSK, DFALLSLQVPLK, DFALLSLQVPLKDAK, EAPKVVEEQESR, ECVGFEAVQEVPVGLVQPASATLYDYYNPER, ECVGFEAVQEVPVGLVQPASATLYDYYNPERR, EELVYELNPLDHR, EMSGSPASGIPVK, EPFLSCCQFAESLR, EPFLSCCQFAESLRK, FEQLELRPVLY, FEQLELRPVLYN, FEQLELRPVLYNYLDK, FGLLDEDGK, FGLLDEDGKK, FGLLDEDGKKTFFR, FGLLDEDGKKTFFRG, FHLHLR, FSDGLESNSSTQFEVK, GCGEQTMIYLAPTLAASR, GHLFLQTDQPIYNPGQR, GLEEELQFSLGSK, GLQDEDGYR, GLQDEDGYRMK, GPEVQLVAH, GPEVQLVAHSPWLK, GQIVFMNR, GQIVFMNREPK, GQIVFMNREPKR, GRTLEIPGNSDPNMIPDGDFNSYVR, GSFEFPVGDAVSK, GSSTWLTAFVLK, HLVPGAPFLLQALVR, KADGSYAAWLSR, KKEVYMPSSIFQDDFVIPDISEPGTWK, LEPGKEYLIMGLDGATYDLEGHPQYLLDSN, LEPGKEYLIMGLDGATYDLEGHPQYLLDSNSWIEEMPSER, LLATLCSAEVCQCAEGK, LLLFSPSVVH, LLQALVR, LPMSVR, LTVAAPPSGGPGFLSIER, LTVAAPPSGGPGFLSIERPD, LTVAAPPSGGPGFLSIERPDSR, LTVAAPPSGGPGFLSIERPDSRPPR, MKFACYYPR, NGESVKLHLETDSLALVALGALDTALYAAGSK, NNVPCSPK, NPSDPMPQAPALWIETTAYALLH, NPSRNNVPCSPK, NVNFQK, PVAFSVVPTAATAVSLK, QGSFQGGFR, RCSVFYGAPSK, RFEQLELR, RFEQLELRPVLY, RGHLFLQTDQPIYNPGQR, SFFPENWLWR, SMQGGLVGNDETVALTAFVTIALHHGLAVFQDEGAEPLK, SMQGGLVGNDETVALTAFVTIALHHGLAVFQDEGAEPLKQR, STQDTVIALDALSAYWIASHTTEER, STQDTVIALDALSAYWIASHTTEERG, TLEIPGNSDPNMIPDGDFNSYVR, TTNIQGINLLFSSR, TYNVLDMK, VDVQAGACEGK, VDVQAGACEGKLEL, VDVQAGACEGKLELSVDGAK, VEASISK, VETVDR, VEYGFQVK, VFALDQK, VGDTLNLNLR, VHYTVCIWR, VQQPDCR, VQQPDCREPF, VQQPDCREPFLSC, VQQPDCREPFLSCCQFAESLR, VQQPDCREPFLSCCQFAESLRK, VTASDPLDTLGSEGALSPGGVASLLR, YIYGKPVQGVAYVR, YLDKTEQWSTLPPETK, YLDKTEQWSTLPPETKDHAVDLIQK, YRVFALDQK, YVSHFETEGPHVL, YVSHFETEGPHVLLYFDSVPTSR, CGLHQLLR, HALQLNNR, HYYYMILSR, RNNVPCSPKVDFTLSSER, VFYGAPSK, VSAGSPHPAIAR, MIYLAPTLAASR, AHSPWLK, FYGAPSK, GLVQPASATLYDYYNPER, MVENSHGLR, NGQSHISLSK, PVGLVQPASATLYDYYNPER, QAGACEGKLELSVDGAK, SSPFSLDLSK, YELNPLDHR, LLSQQQADGSFQDLSPVIHR, YFVSSPFSLDLSK, ALLHLLLHEGK, DLEGHPQYLLDSNSWIEEMPSER, DYYNPER, ELNPLDHR, FVAFYYHGDHPVANSLR, FVSSPFSLDLSK, ILTVPGHLDEMQLDIQAR, LAPTLAASR, WIASHTTEER, YHGDHPVANSLR, YYMILSR</t>
  </si>
  <si>
    <t>GPDVAYR, ILDEEVFEGDIQQLLFVSDHR, SSKGPDVAYR</t>
  </si>
  <si>
    <t>CVVASQLR, APDLPEENQAR, KPVYTPDQSVK, VNQETSDLDPSK, CCVVASQLR, NYQLDNGSFK, IHTDKPVYTPDQSVK, TVYEYHRPDK, WKDNLQHK, YSTSNIK, VACASYKPSR, ADNFLLENTLPAQSTF, ADNFLLENTLPAQSTFTLAISAYALSLGDK, AFDICPLVK, AFTECCVVASQLR, AKVFKDVFLEMNIPYSVVR, ALLVGEHLNIIVTPK, ALVEGVDQLFTDYQIK, ALVEGVDQLFTDYQIKDGHVILQLNSIPSSDFLCVR, ATLLDIYK, ATLLDIYKTGEAVAEK, ATLLDIYKTGEAVAEKDSEITFIKK, CCYDGACVNNDETCEQR, DINYVNPVIK, DMQLGR, DNLQHKDSSVPNTGTAR, DSEITFIKK, DSLDQLVGGVPVTLNAQTIDVNQETSDLDPSK, DSSVPNTGTAR, DVFLEMNIPYSVVR, EFPYRIPLDLVPK, EGMLSIMSYR, ELSYYSLEDLNNK, ELSYYSLEDLNNKYLYIAVTVIESTGGFSEEAEIPGIK, ENSQYQPIK, ENSQYQPIKLQGTLPVEAR, EYVLPHFSVSIEPEYNFIGYK, FQNSAILTIQPK, FSDASYQSINIPVTQNMVPSSR, FSYSSGHVHLSSENK, GALHNYK, GGSASTWLTAFALR, GKIIHFGTR, GNPPIYR, GTVYNYR, IDTALIK, IDTQDIEASHY, IDTQDIEASHYR, IDTQDIEASHYRG, IEEIAAK, IIHFGTR, ITHYNYLILSK, KCCYDGACVNNDETCEQR, KIEEIAAK, KVTCTNAELVK, LKEGMLSIMSYR, LNLVATPLFLKPGIPYPIK, LQGTLPVEAR, MSAVEGICTSESPVIDHQGTK, MTDKNFLGR, NFEITIK, PVYTPDQSVK, QCTMFYSTSNIK, QLPGGQNPVSYVYLEVVSK, QTACKPEIAYAYK, RESYSGVTLDPR, RETVLTFIDPEGSEVDMVEEIDHIGIISFPDFK, RMPITYDNGFLFIHTDKPVYTPDQSVK, SDLGCGAGGGLNNANVFHLAGLTFLTNANADDSQENDEPCK, SDLGCGAGGGLNNANVFHLAGLTFLTNANADDSQENDEPCKEILRPR, SPYIDK, SPYIDKITHYNYLILSK, TDAPDLPEENQAR, TGEAVAEKDSEITFIK, TGEAVAEKDSEITFIKK, THPQFR, TLLPVSKPEIR, TSTSEEVCSFYLK, VFKDVFLEMNIPYSVVR, VSITSITVENVFVK, VTCTNAELVK, VTCTNAELVKGR, WLSEEQR, YKATLLDIYK, YKATLLDIYKTGEAVAEKDSEITFIKK, YKEDFSTTGTAYFEVK, YNFSFR, YVEQNQNSICNSLLWLVENYQLDNGSFK, YVEQNQNSICNSLLWLVENYQLDNGSFKENSQYQPIK, YVLSPYK, AAVDSAVYGVQR, FLKPGIPYPIK, FTDYQIK, LPVSKPEIR, NAQTIDVNQETSDLDPSK, NSIPSSDFLCVR, PVSKPEIR, VENYQLDNGSFK, VFHLAGLTFLTNANADDSQENDEPCKEILRPR, YQLDNGSFK, AIAYSSLSQSYLYIDWTDNHK, DTTCSSCQAFLANLDEFAEDIFLNGC, EESSSGSSHAVMDISLPTGISANEEDLK, EKFSDASYQSINIPVTQN, EKFSDASYQSINIPVTQNMVPSSR, ENSLYLTAFTVIGIR, ESYSGVTLDPR, ETVLTFIDPEGSEVDMVEEIDHIGIISFPDFK, FWKDNLQHK, GIYGTISR, GYGNSDYKR, IPLDLVPK, IVACASYK, IVACASYKPSR, KAFDICPLVK, KQTACKPEIAYAYK, LLVYYIVTGEQTAELVSDSVWLNIEEK, LSMDIDVSYK, LSMDIDVSYKHK, MPITYDNGFLFIHTDKPVYTPDQSVK, MVETTAYALLTSLNLK, NADYSYSVWK, QYLIMGK, RKEFPYR, SIVSALK, SIVSALKR, SYFPESWLWEVHLVPR, TSGMQFCVK, VDDGVASFVLNLPSGVTVLEFNVK, VFQFLEK, VLGQVNK, VVPEGVK, VVPEGVKR, VYSLNDDLK, VYSLNDDLKPAK, VYSLNDDLKPAKR, YGMWTIK, VLEFNVK, RVYSLNDDLKPAK, VPEGVKR, YSLNDDLKPAKR, LVENYQLDNGSFK, LVENYQLDNGSFKENSQYQPIK, NIFHSDPLIEK, QLDNGSFK, QSINIPVTQNMVPSSR, SLNDDLKPAKR, TEAFDATISIK, VFHYLETGNHWNIFHSDPLIEK</t>
  </si>
  <si>
    <t>NFVINVVNR, RDDDPLNAR, RFVEQVAR</t>
  </si>
  <si>
    <t>LLYQFSSEELK, NSFTGGICK, NINHNSAFK, ELAPIVDLVR, SVPIFYSSK, NHNSAFK, PCAVTKR, AKDLHLSDVFLK, ALNHLPLEYNSALYSR, ALQEYAAK, CLNNQQLHFLHIGSCQDGR, CVCLLPPQCFK, DLHLSDVFLK, DLTSLGHNENQQGSFSSQGGSSFSVPIFYSSK, ENPAVIDFELAPIVDLVR, ESCGYDTCYDWEK, EVDLPEIEADSGCPQPVPPENGFIR, FDPCQCAPCPNNGR, GFVVAGPSR, GGNQLYCVK, GHCQLGQK, HEGSFIQGAEK, KDSSFIR, KESCGYDTCYDWEK, LCKIEEADCK, LSEKHEGSFIQGAEK, MEILHPGK, NSGLTEEEAK, NSGLTEEEAKHCVR, QSGSECICMSPEEDCSHHSEDLCVFDTDSNDYFTSPACK, RSENINHNSAFK, TFSEWLESVK, TFSEWLESVKENPAVIDFELAPIVDLVR, TLNICEVGTIR, YNPIPSVQLMGNGFHFLAGEPR, YYQENFCEQICSK, HFLHIGSCQDGR, YQFSSEELK, ICEVGTIR, SGLTEEEAKHCVR, SLTCEKDTLTK, SWTPPISNSLTCEK, SWTPPISNSLTCEKDTLTK, TAEDDLKTDFYK, CLPDGTWR, CPINCLLGDFGPWSDCDPCIEK, ECNNPAPQR, ECNWQR, GEVLDNSFTGGICK, IFDDFGTHYFTSGSLGGVYDLLYQFSSEELK, IGESIELTCPK, IGESIELTCPKG, KALQEYAAK, KLECNGENDCGDNSDERDCGR, KMEILHPGK, KYNPIPSVQLMGNGFHFLAGEPR, NIPCAVTK, NIPCAVTKR, QIVVDKYYQE, QIVVDKYYQENFCEQICSK, QLEWGLER, SENINHNSAFK, SEYGAALAWEK, SVLRPSQFGGQPCTAPLVAFQPCIPSK, TECIKPVVQEVLTITPFQR, TRECNNPAPQR, TSNPYRVPANLENVGFEVQTAEDDLKTDFYK, VPANLENVGFEVQTAEDDLKTDFYK, YTCQGNSWTPPISNSLTCEK, YTCQGNSWTPPISNSLTCEKDTLTK, KCVCLLPPQCFK, CEKDTLTK, SSWSTCDATYK</t>
  </si>
  <si>
    <t>MAVEDIISR, CSQYEPIPGSQK, SLGAACEQTQTEGAK, SQDTSFLNELNKYNEK, AKMESLGITSR, AMAVEDIISR, FGGTICSGDIWDQASCSSSTTCVR, FINDYGTHYITSGSMGGIYEYILVIDK, INVGGGLSGDHCK, INVGGGLSGDHCKK, KFIFTR, MESLGITSR, PYNFLK, VQTAHFK, YHFEALADTGISSEFYDNANDLLSK, YNPVVIDFEMQPIHEVLR, AQCGQDFQCK, AIDEDCSQYEPIPGSQK, ALDQYLMEFNACR, CGPCFNNGVPILEGTSCR, ECDNPAPQNGGASCPGR, ECDNPAPQNGGASCPGRK, ELRYDSTCER, HLVCNGDQDCLDGSDEDDCEDVR, HTSLGPLEAK, KAMAVEDIISR, KDDIMLDEGMLQSLMELPDQYNYGMYAK, KPYNFLK, LGSLGAACEQTQTEGAK, LYYGDDEK, LYYGDDEKYFR, QAQCGQDFQCK, RALDQYLMEFNACR, RRECDNPAPQNGGASCPGR, SLLQPNK, STITYR</t>
  </si>
  <si>
    <t>SVLSGFEQR, AHLTEDQIFYFPK, LQEQGHR, LDGICWQVR, YGFCEAADQFHVLDEVR, YGFCEAADQFHVLDEVRR, PVSDSVLSGFEQR, AEATTLHVAPQGTAMAVSTFR, AGQLSVK, FLQEQGHR, KLDGICWQVR, QLYGDTGVLGR, RPASPISTIQPK, SLPVSDSVLSGFEQR, VQEAHLTEDQIFYFPK, LLVAVGSACR</t>
  </si>
  <si>
    <t>ACPFKFEGIACEISK, CEETASSISLHGK, PELTESSGSASHIDCR, PLSTPFDNEFYNGLCNR, YINEFSVR, KFEGIACEISK, AEFNKDDCVK, AEQCCEETASSISLHGK, AEQCCEETASSISLHGKG, ALPTTYEK, ALPTTYEKG, ALPTTYEKGEYF, CLCACPFK, CLCACPFKFEGIACEISK, EKMFLHVK, FEGIACEISK, FTPTETNK, FTPTETNKAE, FTPTETNKAEQCCEETASSISLHGK, FTPTETNKAEQCCEETASSISLHGKG, GEYFAFLETYGTHYSSSGSLGGLYELIYVLDK, GVELKDIK, GVELKDIKR, ISEGLPALEFPNE, ISEGLPALEFPNEK, LSPIYNLVPVK, MFLHVK, QKISEGLPALEFPNEK, TSNFNAAISLK, YAFELK, YAFELKEK, TTTFVDDIK, WNVASLIYETK, AIEDYINEFSVR, AIEDYINEFSVRK, CNGDNDCGDFSDEDDCESEPRPPCR, CNGDNDCGDFSDEDDCESEPRPPCRDR, CTDAVGDRR, DGNTLTYYR, DRDGNTLTYYR, DRVVEESELAR, DVVLTTTFVDDIK, GTVIDVTDFVNWASSINDAPVLISQK, KCHTCQNGGTVILMDGK, KGVELKDIK, KGVELKDIKR, KYAFELK, KYAFELKEK, LRCNGDNDCGDFSDEDDCESEPRPPCR, NRDVVLTTTFVDDIK, QCVPTEPCEDAEDDCGNDFQCSTGR, RPWNVASLIYETK, RQCVPTEPCEDAEDDCGNDFQCSTGR, SIEVFGQFNGK, SIEVFGQFNGKR, TAGYGINILGMDPLSTPFDNEFYNGLCNR, TEHYEEQIEAFK, VVEESELAR, PIYNLVPVK, YDPELTESSGSASHIDCR, PTETNKAEQCCEETASSISLHGK</t>
  </si>
  <si>
    <t>AVLFCLSEDKK, EILVGDVGQTVDDPYATFVK, ESKKEDLVFIFWAPESAPLK, HELQANCYEEVK, HELQANCYEEVKDR, KAVLFCLSEDKK, KLTGIKHELQANCYEEVKDR, LGGSAVISLEGKPL, LTGIKHELQANCYEEVK, LTGIKHELQANCYEEVKDR, MLPDKDCR, MIYASSK, NIILEEGKEILVGDVGQTVDDPYATFVK, SSTPEEVKK, VFNDMK</t>
  </si>
  <si>
    <t>DFQPVLHLVALNSPLSGGMR, GADFQCFQQAR, TEAPSATGQASSLLGGR</t>
  </si>
  <si>
    <t>FYYIVQEEK, NVIAGIR, ETEEKFYYIVQEEK, GGMLAMPKDEAANTLIADYVAK, VFIGVNDLER</t>
  </si>
  <si>
    <t>AIGEMDNQVSQLTSELK, EGAFVYSDHSPMR, NAVAGVR, GGTLSMPK, KAIGEMDNQVSQLTSELK, VFIGINDLEK, YADAQLSCQGR</t>
  </si>
  <si>
    <t>QGQSPLGSDLGPQMLR, DNCPLVR, DSDGDGIGDACDNCPQK, IDVCPENAEVTLTDFR, QMEQTYWQANPFR, QVCTDINECETGQHNCVPNSVCINTR, SSTGPGEQLR, VVDKIDVCPENAEVTLTDFR, AFQTVVLDPEGDAQIDPNWVVLNQGR, AVAEPGIQLK, DTDLDGFPDEK, DTDLDGFPDEKLR, ELQETNAALQDVR, FCPDGSPSECHEHADCVLER, FYEGPELVADSNVVLDTTMR, FYVVMWK, KDNCVTVPNSGQEDVDR, LLWKDPR, LVPNPGQEDADRDGVGDVCQDDFDADKVVDKIDVCPENAEVTLTDFR, NALWHTGDTESQVR, NTDEDKWGDACDNCR, WFLQHRPQVGYIR</t>
  </si>
  <si>
    <t>TFLGMQPCERSDK, SAVLQEAR</t>
  </si>
  <si>
    <t>AIFLADGK, DADPILISLR, RGTLVAER, VTWDSTFCAVNPK</t>
  </si>
  <si>
    <t>VDFVCDEGFQLK, GTSFDLIGESTIR</t>
  </si>
  <si>
    <t>FSMPSPVR, VDIVYGNWNGPHR, DGKVDIVYGNWNGPHR, DKPVCVNTYGSYR, DVAAEAGVSK, EHGDPLIEELNPGDALEPEGR, GDGTFVDAAASAGVDDPHQHGR, IIDGGSGYLCEMEPVAHFGLGK, LYLQMSTHGK, NNRWEDILSDEVNVAR, NVASGEMNSVLEILYPR, SSPYYALR, SVACVDRK</t>
  </si>
  <si>
    <t>DSIGVCAEK, ENVEAAQSYR</t>
  </si>
  <si>
    <t>VQTVPLSR, DLEEGIQTLMGR, DMDKVETFLR, FDTNSHNHDALLK, NYGLLYCFR, FDHAMLQAHR, AHQLAIDTYQEFEETYIPK, AHQLAIDTYQEFEETYIPKDQK, KDMDKVETFLR, LFDHAMLQAHR, SMFANNLVYDTSDSDDYHLLK, SMFANNLVYDTSDSDDYHLLKDLEEGIQTLMGR</t>
  </si>
  <si>
    <t>VQTVPLSR, DMDKVETFLR, FDTNSHNHDALLK, KDMDKVETFLR</t>
  </si>
  <si>
    <t>ETTVLVAQNGNIK, FQGQCYK, GTVACGQPPVVENAK, YEINSLIR</t>
  </si>
  <si>
    <t>IYVFQGEAAEIR, FTQADVDSGR, GSLLLGGLDAEASR, HGELELDIPGAQAR, QAPLAFQAGGR, TLSAFSWR, VTYGATAR</t>
  </si>
  <si>
    <t>IGVCTAK, LPSPDCPFPR</t>
  </si>
  <si>
    <t>KYIPGTK, TGPNLHGLFGR, YIPGTK</t>
  </si>
  <si>
    <t>TVEVLEPEVTK, EGDLLTK, TMLESLIADK</t>
  </si>
  <si>
    <t>DIENQYETQITQIEHEVSSSGQEVQSSAK, STMQELNSR, TLLDIDNTR, FSSSSGYGGGSSR, IKFEMEQNLR, LASYLDK, MTLDDFR, QFSSSYLSR, QVLDNLTMEK, SGGGGGGGLGSGGSIR</t>
  </si>
  <si>
    <t>SSGSAVVSGGSR, AQYEEIAQR, GGSISGGGYGSGGGK, KYEDEINKR, VDLLNQEIEFLK, VDPEIQNVK, FLEQQNQVLQTK, GFSSGSAVVSGGSR, NLDLDSIIAEVK, SKEEAEALYHSK, TAAENDFVTLKK, TSQNSELNNMQDLVEDYKK, SSTISSNVASK</t>
  </si>
  <si>
    <t>AEAESLYQSK, DVDGAYMTK, KYEDEINKR, LLEGEESR, NKYEDEINKR, QISNLQQSISDAEQRGENALKDAK, SISISVAR, SKAEAESLYQSK, SLNNQFASFIDKVR, WELLQQVDTSTR, YEELQITAGR, DYQELMNTK, FLEQQNQVLQTK, GENALKDAK, GSGGGSSGGSIGGR, LDSELKNMQDMVEDYR, LRSEIDNVKK, SGGGFSSGSAGIINYQR, SLDLDSIIAEVK, SLVNLGGSK, THNLEPYFESFINNLR, THNLEPYFESFINNLRR, TLLEGEESR, TNAENEFVTIKK</t>
  </si>
  <si>
    <t>NIDVLEGNEQFINAAK, IITHPNFN, IITHPNFNGNTLDNDIMLIK, LSSPATLNSR, SSPATLNSR, FNGNTLDNDIMLIK, GNTLDNDIMLIK, LGEHNIDVLEGNEQFINAAK, VATVSLPR, SPATLNSR</t>
  </si>
  <si>
    <t>LGEHNIDVLEGNEQFINAAR, LGEHNIDVLEGNEQFINAARIITHPN, LGEHNIDVLEGNEQFINAARIITHPNFNGNTLDNDIMLIRLSSPATLNSR, IMLIRLSSPATLNSR, NDIMLIRLSSPATLNSR, IITHPNFN, LSSPATLNSR, SSPATLNSR, FNGNTLDNDIMLIRLSSPATLNSR, GNTLDNDIMLIRLSSPATLNSR, TLDNDIMLIR, TLDNDIMLIRLSSPATLNSR, IITHPNFNGNTLDNDIMLIRLSSPATLNSR, IITHPNFNGNTLDNDIMLIRLSSPATL, SPATLNSR</t>
  </si>
  <si>
    <t>GVATVSLPR, VATVSLPR</t>
  </si>
  <si>
    <t>CEESFVKIPGEKDSVICLK, SCPNPGEIR, QSVTYACNK, TSFPEDTVITYK</t>
  </si>
  <si>
    <t>SLSFEPDGQIR, YEGILANGVLSR, SKNYPGTYPNHTVCEKTITVPK</t>
  </si>
  <si>
    <t>YDPEAASAPGSGNPCHEASAAQKENAGEDPGLAR, AVGGLGK, ENAGEDPGLAR</t>
  </si>
  <si>
    <t>LDVATDNFFQNPELYIR, MEQELKEPGR</t>
  </si>
  <si>
    <t>DLGPPMVAR, LPGGVECR</t>
  </si>
  <si>
    <t>PFLELDTNLPANR, PFLELDTNLPANRVPAGLEK, SHSAHFFEFLTK</t>
  </si>
  <si>
    <t>EAKQRWDDRHWSQK, QFQDLGRKML</t>
  </si>
  <si>
    <t>EYQDLLNVK, LLEGEESR, FASEASGYQDNIAR, KLLEGEESR, TNEKVELQELNDR</t>
  </si>
  <si>
    <t>HECQANGPEDLNR, MIYASSK</t>
  </si>
  <si>
    <t>QQSDFPKETFEGPKHEVLR, FPYLDPPNER</t>
  </si>
  <si>
    <t>TDCPCPEPELCRPIR, ATYIQNYR, DIIDPAFR, GDVSLKDIIDPAFR, MSINPK, QQTEEMWEVLKPK, SYDWSQITTVATFGK, YDSELMCYAHSK, APYYNYK, EIEGSQVTFDVAWSPK, HHPDFEVFVFDVGQK</t>
  </si>
  <si>
    <t>QQIATEKQDLEAEVSQLTGEVAK, LSALCILPQPEDMNER, VLEAMTER</t>
  </si>
  <si>
    <t>DCQPGLCCAFQR, DQDGEILLPR, SAVEEMEAEEAAAK</t>
  </si>
  <si>
    <t>FATEYCNTIEGTAK, NIQDSVPK, SSVLESLVGR, SVTDSIRDEYAFLQK, VPVGDQPKDIELQIR, YIETSELCGGAR, DCEVIER, ICYIFHETFGR, SQLDINNKK</t>
  </si>
  <si>
    <t>YAFELK, KYAFELK</t>
  </si>
  <si>
    <t>PFLELDTNLPANR, PFLELDTNLPANRVPAGLEK, FFPLESWQIGK, SHSAHFFEFLTK</t>
  </si>
  <si>
    <t>GMTTVDDFFQGTK, MDENQFVAVTSTNAAK</t>
  </si>
  <si>
    <t>VNLEECLK, SSDPAFR</t>
  </si>
  <si>
    <t>SSDPDFR, VLNDGSVYTAR</t>
  </si>
  <si>
    <t>DSGITYLGIK, AADFIDQALAQK</t>
  </si>
  <si>
    <t>MVEEKDFDLFDK, FIKIGDK, HLSKLFDNMAKMRFQ, WADAVQNFK, WAQELR</t>
  </si>
  <si>
    <t>SEGGFTATGQR, GFTATGQR, AWEDTLDKYCDR, AWEDTLDKYCDREYAVK, ELPSLQHPNEQK, EVGPPLPQEAVPLQK, LLPAQLPAEK, LLPAQLPAEKEVGPPLPQEAVPLQK, LTFINDLCGPR, LVWEEAMSR, NICHLR, TRPHWCCTR, PAQLPAEK, GHLCGNQR, ACPSHQPDISSGLELPFPPGVPTLDNIK, CCDLPFPEQACCAEEEKLTFINDLCGPR, DECFAR, DPALCCYLSPGDEQVNCFNINYLR, ELLALIQLER, FCEAEFSVK, FSCFQEEAPQPHYQLR, HPPSPTRDECFAR, LDGFPPGRPSPDNLNQICLPNR, NLPATDPLQR, NVALVSGDTENAK, QGETLNFLEIGYSR, RAPYPNYDR, RAPYPNYDRDILTIDIGR, SLPMDHPDSSQHGPPFEGQSQVQPPPSQEATPLQQEK, SQGGWGHR, VTPNLMGHLCGNQR, EGGFTATGQR, FINDLCGPR, NLPQSSYSHLTR</t>
  </si>
  <si>
    <t>LPSGCSLSYR, NQGQLYSEGDSR, VLCDETMCHPQR, YNKIEENR</t>
  </si>
  <si>
    <t>QLIVGVNK, TIEKFEK</t>
  </si>
  <si>
    <t>SPAGLQVLNDYLADK, SIQADGLVWGSSK</t>
  </si>
  <si>
    <t>ADQIETQQLMR, LDISDEFSEVIK, LLPLEEHYR, LNAFGNAFLNR, EHQISPGDFPSLR</t>
  </si>
  <si>
    <t>ADQIETQQLMR, ELVNNLAEIYGR, LDISDEFSEVIK, LLPLEEHYR, LNAFGNAFLNR, YLLEQDFPGMR</t>
  </si>
  <si>
    <t>YNQLMR, AAVPSGASTGIYEALELR</t>
  </si>
  <si>
    <t>KTFEINPR, GVIEDHSNR, FQNVAK, KTLDMIKK</t>
  </si>
  <si>
    <t>DDEVDVDGTVEEDLGK, DISTNYYASQK, DISTNYYASQKK, EAESSPFVER, EFEPLLNWMK, EGVKFDESEKTK, EVEEDEYKAFYK, FAFQAEVNR, GVVDSDDLPLNVSR, KTFEINPR, NLGTIAK, NLLHVTDTGVGMTR, SGTSEFLNK, GVIEDHSNR, ELISNASDALDKIR, FQNVAK, FQSSHHPTDITSLDQYVER, KEAESSPFVER, KTLDMIKK, SGYLLPDTK, VFITDDFHDMMPK</t>
  </si>
  <si>
    <t>PVYPTK, YFHDTLLR</t>
  </si>
  <si>
    <t>GTFFWSVVIPHER, AAECPAGFVRPPLIIFSVDGFR, AGTFFWSVVIPHER, CFFQGDHGFDNK, GESHWVDDDCEEIK, KPDQHFKPYLK, LDELNKR, NKLDELNKR, PAVLYR, QAEVSSVPDHLTSCVRPDVR, QMSYGFLFPPYLSSSPEAK, RLHYANNR, SYTSCCHDFDELCLK, VMPNIEK, WVEELMK, YDAFLVTNMVPMYPAFK, CFELQEAGPPDCR, DIEHLTSLDFFR, DIEHLTSLDFFRK, EIDKIVGQLMDGLK, GDCCTNYQVVCK, HLLYGR, KPLDVYK, NEENACHCSEDCLAR, NGVNVISGPIFDYDYDGLHDTEDK, NGVNVISGPIFDYDYDGLHDTEDKIK, PVYPTK, RIEDIHLLVER, SCGTHSPYMRPVYPTK, SYPEILTLK, VRDIEHLTSLDFFR, VSPSFSQNCLAYK, VSPSFSQNCLAYKNDK, VWNYFQR, WWGGQPLWITATK</t>
  </si>
  <si>
    <t>GACILNMLR, SQIEFALCR, TWTLQK, DMNEVETQFK, ILASTQFEPTAAR, LSEEPLQVLEHPR</t>
  </si>
  <si>
    <t>GQQLAWDFVR, KFDLGSYDIR, LGDGFEGFYK, LIELGMEGK, TWTLQK, ENWTHLLK, ILAVTDFEPTQAR</t>
  </si>
  <si>
    <t>HFTILDAPGHK, FVKQDQVCIAR</t>
  </si>
  <si>
    <t>FDTQYPYGEK, QGQDNLSSVK</t>
  </si>
  <si>
    <t>AFSGYLGTDQSK, AYDATHLVK, CFGGLQK, CPALYWLSGLTCTEQNFISK, SGYHQSASEHGLVVIAPDTSPR</t>
  </si>
  <si>
    <t>RPGPQPWCATTPNFDQDQR, CLQDRPAPEDLTVVLGQER, SCEPCQTLAVR, SFCAGSLIAPCWVLTAAHCLQDRPAPEDLTVVLGQER, PPWEAPKEHK, ASCYDGR, CFEPQLLR, EKCFEPQLLR, GRPGPQPWCATTPNFDQDQR, NEIWYR, REQPPSLTR, SLSSMTR, GPLSCGQR, PDNDIRPWCFVLNR, DNDIRPWCFVLNR, WEAPKEHK, PWASEATYR, CLEVEGHR, CSAPDVHGSSILPGMLCAGFLEGGTDACQGDSGGPLVCEDQAAER, CSAPDVHGSSILPGMLCAGFLEGGTDACQGDSGGPLVCEDQAAERR, EQPPSLTR, FFHKNEIWYR, KSLSSMTR, LCHCPVGYTGAFCDVDTK, LHEAFSPVSYQHDLALLR, LQEDADGSCALLSPYVQPVCLPSGAAR, LTLQGIISWGSGCGDR, NGPLSCGQR, NHSCEPCQTLAVR, NKPGVYTDVAYYLAWIR, NPDNDIRPW, NPDNDIRPWCF, NPDNDIRPWCFVLNR, NWGLGGHAF, NWGLGGHAFCR, PAPEDLTVVLGQER, RNHSCEPCQTLAVR, TNPCLHGGR, TTLSGAPCQPWASEATYR, VVGGLVALR, WGYCLEPK, IPPWEAPK, IPPWEAPKEHK, PVSYQHDLALLR, AAHCLQDRPAPEDLTVVLGQER, SYQHDLALLR, QHDLALLR, TGAFCDVDTK</t>
  </si>
  <si>
    <t>QTPPYDSSHR, YSHDELSILVPLQQCCR, GDQVAPVLYQPHLEALDR, HNPAIEALLHDLSSQR, NGLHSVVDDDLDTEHR, YELYSR</t>
  </si>
  <si>
    <t>VLKDQPPNSVEGLLNALR, VMLETPEYR, GLLGALTSTPYSPTQHLER, MSLFYAEATPMLK</t>
  </si>
  <si>
    <t>APSHQQATTAGSPLR, ASEFLGYWEPR, ASKPGWWLLNTEVGENQR, EFNPLVIVGLSK, ENQFDPPIVAR, EVIITGIQTQGAK, FCENPDEVKR, FTVNNLAEPQK, HSLVLHK, HTVNPNMKEDGILGPIIR, HTVNPNMK, IFEGNTNTK, ITAIITQGCK, KSWYYEK, KVMYTQYEDESFTK, LSEGASYLDHTFPAEK, MDDAVAPGR, NFFNPPIISR, NKADKPLSIHPQGIR, NLASRPY, NLASRPYSLHAHGLSYEK, QHQLGVWPLLPGSFK, QITASSFKK, QWLEIDLLK, RHEDTLTLFPMR, SHEFHAINGMIYSLPGLK, SLSSEMYVK, SSMVDKIFEGNTNTK, SWWGDYWEPFR, SYTIHYSEQGVEWKPYR, TFHPLR, TWNQSIALR, VMYTQYEDESFTK, WIISSLTPK, WNILEFDEPTENDAQCLTRPYYSDVDIMR, YLDSTFTK, AADIEQQAVFAVFDENK, AADIEQQAVFAVFDENKSWYLEDNINK, AEVDDVIQVR, AGMQTPFLIMDRDCR, AGMQTPFLIMDR, AVQPGETYTYK, AWAYYSAVNPEK, AWAYYSAVNPEKDIHSGLIGPLLICQK, AWGESTPLANKPGK, AYNRPTLR, DPDNIAAWYLR, ETDIEDSDDIPEDTTYKK, EYEPYFKK, GEYEEHLGILGPIIR, LAAALGIR, LLSLGAGEFK, LNNGGSYNAWSVEK, LTSSEMKK, MPMGLSTGIISDSQIK, NVMYFNGNSDASTIK, NVMYFNGNSDASTIKENQFDPPIVAR, PYSLHAHGLSYEK, SEAYNTFSER, SGPESPGSACR, SQHLDNFSNQIGK, SSSPELSEMLEYDR, VNAWQAK</t>
  </si>
  <si>
    <t>IPILEKR, CHEGYSLLADGVSCTPTVEYPCGK, FSLVSGWGQLLDR, LMTQDCLQQSR, NLIAVLGEHDLSEHDGDEQSR, NLIAVLGEHDLSEHDGDEQSRR, SEPRPGVLLR, VAQVIIPSTYVPGTTNHDIALLR, VSQYIEWLQK</t>
  </si>
  <si>
    <t>DLNSGLIGALLVCR, SLLTSMYVK, SQYLNNGPQR, TLFVEFTDHLFNIAK, VDSCPEEPQLR, VFQGNQDSFTPVVNSLDPPLLTR, FDDDNSPSFIQIR, GMTALLK, NVILFSVFDENR, SLPGLIGCHR</t>
  </si>
  <si>
    <t>LGVEFDETTADDRK, WDGQETTLVR</t>
  </si>
  <si>
    <t>MMKTITR, TAYAYCNR</t>
  </si>
  <si>
    <t>ICLEDNVLMSGVK, SPFEQHIK, TGEVLDTK</t>
  </si>
  <si>
    <t>FECPPNYVQVSK, HCCVSYLQEK</t>
  </si>
  <si>
    <t>AGNSQGDFYIR, YMTITSER</t>
  </si>
  <si>
    <t>DMDVVSGR, SVPADIFQMQATTR</t>
  </si>
  <si>
    <t>CSCSPGWIGDGIK, LLVCEDIDECQNGPVCQR, NGLCVNTR, TLCCATVGR, TLPGGNQCIVPICR, CECPVGFFYNDK, ISPDLCGR, TCVDINECLLEPR, VCVDTHMR, YEDEECTLPIAGR</t>
  </si>
  <si>
    <t>EYETLCPR, GVCVRPFPGAVTK, HHANLCLNGR, TLCCATIGR, TLPGGNQCIVPICR, CELDTACPR, EGWIGNGIK, GDVLTGRPFYK, GYVTSTDGSR, QSFCFTNFENGK, VCVDTHMR</t>
  </si>
  <si>
    <t>AAQFEPPGR, VTFFQNGK</t>
  </si>
  <si>
    <t>MSPPQLALNPSALLSR, FYMNNPSR, AIFYMNNPSR, AWQDCGMR, DGYVLR, IYMTCPDCPSSIPTDSSNHQVLEAATESLAK, KAWQDCGMR, LVVLPFPK, SQASSCSLQSSDSVPVGLCK, SQASSCSLQSSDSVPVGLCKG, SPPQLALNPSALLSR, ASSQWVVGPSYFVEYLIK, DINKDR, GGLGSLFYLTLDVLETDCHVLR, GSVQYLPDLDDK, GSVQYLPDLDDKNSQEK, IFFESVYGQCK, KKAWQDCGMR, LNRVNDAQEYR, LNRVNDAQEYRR, VNDAQEYR, PPQLALNPSALLSR</t>
  </si>
  <si>
    <t>MDQEREMLR, KEKMAQMSSLVEK</t>
  </si>
  <si>
    <t>PCVISQEIMEK, YYSCEYNFVSPSK, EAMFCDFPK, CLDPCVISQEIMEK, INHGILYDEEK, LKWTNQQK, LVYPSCEEK, NISCVER, WTNQQK, YKPFSQVPTGEVFYYSCEYNFVSPSK, HGILYDEEK, AMCQNGKLVYPSCEEK, GWSTPPK, ITCAEEGWSPTPK, LQNNENNISCVER, NGQWSEPPK, TGDIVEFVCK, QLEGNNQITCR, SCEYNFVSPSK</t>
  </si>
  <si>
    <t>CYFPYLENGYNQNYGR, CYFPYLENGYNQNYGRK, GWSPTPR, TGDTIEFMCK, VYVPQSR, ENGYNQNYGR, GYNQNYGR, YFPVAVGK, KCYFPYLENGYNQNYGR, RPYFPVAVGK, LENGYNQNYGR</t>
  </si>
  <si>
    <t>TGDTIEFMCK, VYVPQSR</t>
  </si>
  <si>
    <t>YYSCEYNFVSPSK, EGTLCDFPK, AMISSPPFR, EIRKEEYGHNEVVEYDCNPNFIINGPK, ENYLLPEAK, GECHVPILEANVDAQPK, IAGVNIK, KIQCVDGEWTTLPTCVEQVK, LQGSVTVTCR, LSGKEFNHNSR, NISCVER, TGDAVEFQCK, VAVLCK, WNPEVDCTEK, WNPEVDCTEKR, AICQEGKFEYPICE, CQSFYK, CSDIFR, GWSTPPICSFTK, ITCTEEGWSPTPK, KEEYGHNEVVEYDCNPNFIINGPK, MCSFPFVK, SCGPPPQLSNGEVK, WQSLPR, SCEYNFVSPSK</t>
  </si>
  <si>
    <t>DSGEGDFLAEGGGVR, STGKTFPGFFSPMLGEFVSETESR, EAAFFDTASTGK, EVNQDFTNR, SGEGDFLAEGGGVR, AMDLGTLSGIGTLDGFR, EVSGNVSPGTR, SGIFTNTK, SSSHHPGIAEFPSR, EEVSGNVSPGTR, SPMLGEFVSETESR, EFVSETESR, EGDFLAEGGGVR, FFSPMLGEFVSETESR, TFEEVSGNVSPGTR, RHPDEAAFFDTASTGK, GPDGHKEVTK, ALTDMPQMR, DLLPSRDR, DSDWPFCSDEDWNYK, DSDWPFCSDEDWNYKCPSGCR, DSHSLTTNIMEILR, ESSSHHPGIAEFPSR, ESSSHHPGIAEFPSRG, EVTKEVVTSEDGSDCPEAMDLGTLSGIGTLDGFR, EVVTSEDGSDCPEAMDLGTLSGIGTLDGFR, EVVTSEDGSDCPEAMDLGTLSGIGTLDGFRH, GLIDEVNQDFTNR, LKNSLFEYQK, LVTSKGDKEL, LVTSKGDKELR, MKPVPDLVPGNFK, MADEAGSEADHEGTHSTK, MADEAGSEADHEGTHSTKR, NNKDSHSLTTNIMEILR, NSLFEYQK, QFTSSTSYNR, QFTSSTSYNRG, QFTSSTSYNRGDST, QFTSSTSYNRGDSTF, QFTSSTSYNRGDSTFES, QFTSSTSYNRGDSTFESK, QLEQVIAK, QLEQVIAKDLLPSRDRQHLPLIKMK, RLEVDIDIK, TFPGFFSPMLGEFVSETESR, TVIGPDGHK, TVIGPDGHKEVTK, TVIGPDGHKEVTKEVVTSEDGSDCPEAMDLGTLSGIGTLDGFR, VPPEWK, VQHIQLLQK, VTSGSTTTTR, GEFVSETESR, GTLSGIGTLDGFR, SGIGTLDGFR, VTSKGDKELR, DLGTLSGIGTLDGFR, ELERPGGNEITR, LGEFVSETESR, PGSPRPGSTGTWNPGSSER, TKESSSHHPGIAEFPSR, DEAAFFDTASTGK, GIAEFPSR, MLGEFVSETESR, AQLVDMK, AQLVDMKR, DCDDVLQTHPSGTQSGIFNIK, DRQHLPLIK, EVDLKDYEDQQK, EVDLKDYEDQQKQLEQVIAK, GDFSSANNR, GDFSSANNRDNTYNR, GDSTFESK, GDSTFESKSYK, GGSTSYGTGSETESPR, GGSTSYGTGSETESPRN, GGSTSYGTGSETESPRNPSSAGSWNSGSSGPGSTGNR, GSESGIFTNTK, GSESGIFTNTKESSSHHPGIAEFPSR, HPDEAAFFDTASTGK, HQSACKDSDWPFCSDEDWNYK, HRHPDEAAFFDTASTGK, LEVDIDIK, MELERPGGNEIT, MELERPGGNEITR, MKGLIDEVNQDFTNR, NPGSSGTGGTATWKPGSSGP, NPSSAGSWNSGSSGPGSTGNR, PGSTGTWNPGSSER, PNNPDWGTFEEVSGNVSPGTR, QHLPLIK, SRIEVLKR, TWQDYKR, VELEDWAGNEAYAEYHFR, GEGDFLAEGGGVR, PMLGEFVSETESR, SSHHPGIAEFPSR, TSYNRGDSTFESK, ADSGEGDFLAEGGGVR, ADSGEGDFLAEGGGVRGPR, KESSSHHPGIAEFPSR, SSTSYNRGDSTFESK, SYNRGDSTFESK, VIGPDGHK, VIGPDGHKEVTK, IGPDGHK, IGPDGHKEVTK, SGNVSPGTR, GTFEEVSGNVSPGTR</t>
  </si>
  <si>
    <t>VNDNEEGFFSAR, AHYGGFTVQNEANK, APDAGGCLHADPDLGVLCPTGCQLQEALLQQERPIR, DLWQKR, DNENVVNEYSSELEK, DNENVVNEYSSELEKHQLYIDETVNSNIPTNLR, ECEEIIR, ECEEIIRK, EDGGGWWYNR, GGETSEMYLIQPDSSVKPYR, GGETSEMYLIQPDSSVK, GSWYSMR, HGTDDGVVWMNWK, HQLYIDETVNSNIPTNLR, IQKLESDVSAQMEYCR, KREEAPSLRPAPPPISGGGY, KREEAPSLRPAPPPISGGGYR, LESDVSAQMEYCR, NYCGLPGEYWLGNDK, NYCGLPGEYWLGNDKISQLTR, QCSKEDGGGWWYNR, QGFGNVATNTDGK, QGFGNVATNTDGKNYCGLPGEYWLGNDK, QVKDNENVVNEYSSELEK, REEAPSLRP, REEAPSLRPAPPPISGGGY, REEAPSLRPAPPPISGGGYR, WDPYKQGFGNVATNTDGK, YQISVNK, GVNDNEEGFFSAR, DNDGWLTSDPR, DNDGWLTSDPRK, EEAPSLRPAPPPISGGGY, EEAPSLRPAPPPISGGGYR, KAPDAGGCLHAD, KAPDAGGCLHADPDLGVLCPTGCQLQEALLQQER, KAPDAGGCLHADPDLGVLCPTGCQLQEALLQQERPIR, KGGETSEMYLIQPDSSVKPYR, KGGETSEMYLIQPDSSVK, KWDPYK, KWDPYKQGFGNVATNTDGK, MGPTELLIEMEDWKGDK, MGPTELLIEMEDWK, MGPTELLIEMEDWKGDKVK, NSVDELNNNVEAVSQTSSSSFQYMYLLK, PAPPPISGGGYR, QDGSVDFGR, QDGSVDFGRK, TMTIHNGMFFSTYDR, TMTIHNGMFFSTYDRDNDGWLTSDPR, TPCTVSCNIPVVSGK, TPCTVSCNIPVVSGKECEEIIR, TPCTVSCNIPVVSGKECEEIIRK, VYCDMNTENGGWTVIQNR, YYWGGQYTWDMAK, SSSSFQYMYLLK, NDNEEGFFSAR, NEYSSELEK, LIQPDSSVKPYR</t>
  </si>
  <si>
    <t>LYFIKPLK, PEADKYR, AIQLTYNPDESSKPNMIDAATLK, ANQQFLVYCEIDGSGNGWTVFQK, ASTPNGYDNGIIWATWK, CHAGHLNGVYYQGGTYSK, DTVQIHDITGK, EGFGHLSPTGTTEFWLGNEK, EKVAQLEAQCQEPCKDTVQIHDITGK, EKVAQLEAQCQEPCKDTVQIHDITGKDCQDIANK, IHLISTQSAIPYALR, IVNLKEK, KNWIQYK, MLEEIMK, MLEEIMKYEASILTHDSSIR, NWIQYK, QSGLYFIKPLK, RLDGSVDFK, RLDGSVDFKK, VAQLEAQCQEPCK, VAQLEAQCQEPCKDTVQIHDITGK, VAQLEAQCQEPCKDTVQIHDITGKDCQDIANK, VGPEADKYR, YEASILTHDSSIR, DGSVDFKK, TIGEGQQHHLGGAK, GVYYQGGTYSK, DNCCILDER, FGSYCPTTCGIADFLSTYQTK, KMLEEIMK, KMLEEIMKYEASILTHDSSIR, LDGSVDFK, LDGSVDFKK, LTIGEGQQHHLGGA, LTIGEGQQHHLGGAK, TSTADYAMFK, VELEDWNGR, YLQEIYNSNNQK, IGEGQQHHLGGAK, GPEADKYR, ALRVELEDWNGR</t>
  </si>
  <si>
    <t>WTCKPIAEK, GNSPVQEFTVPGSK, PVNLPGEHGQR, CDPHEATCYDDGK, CDPHEATCYDDGKTYHVGEQWQK, CDPVDQCQDSETGTFYQIGDSWEK, DDKESVPISDTIIPAVPPPTDLR, DSMIWDCTCIGAGR, DTLTSRPAQGVVTTLENVSPPR, DTLTSRPAQGVVTTLENVSPPRR, EATIPGHLNSYTIK, EINLAPDSSSVVVSGLMVATK, ESVPISDTIIPAVPPPTDLR, EYLGAICSCTCFGGQR, FGFCPMAAHEEICTTNEGVMYR, FTQVTPTSLSAQWTPPNVQLTGYR, GEFKCDPHEATCYDDGK, GEWTCKPIAEK, GLAFTDVDVDSIK, HYQINQQWER, IAWESPQGQVSR, IGDTWR, IGEKWDR, IYLYTLNDNAR, LGVRPSQGGEAPR, LLCQCLGFGSGHFR, QHDMGHMMR, SEPLIGR, SEPLIGRK, TETITGFQVDAVPANGQTPIQR, TGLDSPTGIDFSDITANSFTVH, TGLDSPTGIDFSDITANSFTVHWIAPR, TYHVGEQWQK, VFAVSHGR, VTIMWTPPESAVTGYR, VTIMWTPPESAVTGYRVDVIPVNLPGEHGQR, WCGTTQNYDADQK, WLPSSSPVTGYR, YEKPGSPPR, YEKPGSPPREVVPR, YEKPGSPPREVVPRPR, YEVSVYALK, YEVSVYALKDTLTSR, YSFCTDHTVLVQTR, YVHGVR, PSSSPVTGYR, MVDCTCLGEGSGR, ALVCTCYGGSR, GGEPSPEGTTGQSYNQYSQR, AQITGYR, ATITGYR, DGQERDAPIVNK, DLQFVEVTDVK, DQCIVDDITYNVNDTFHK, DQCIVDDITYNVNDTFHKR, EESPLLIGQQSTVSDVPR, EEVVTVGNSVNEGLNQPTDDSCFDPYTVSHYAVGDEWER, ESKPLTAQQTTK, EVVPRPR, FLATTPNSLLVSWQPPR, FTNIGPDTMR, GDSPASSKPISINYR, GEWTCIAYSQLR, GFNCESKPEAEETCFDK, GFNCESKPEAEETCFDKYTGNTYR, GNLLQCICTGNGR, GNLLQCICTGNGRGEWK, HTSVQTTSSGSGPFTDVR, IGDQWDK, IGDQWDKQHDMGH, IGDTWSK, IGDTWSKK, ISCTIANR, ITCTSR, ITGYIIK, ITGYIIKYEKPGSPPR, ITYGETGGNSPVQEFTVPGSK, LTVGLTR, MSESGFK, NLQPASEYTVSLVAIK, NLQPASEYTVSLVAIKGNQESPK, NSITLTNLTPGTEYVVSIVALNGR, NTFAEVTGLSPGVTYYFK, PAQGVVTTLENVSPPR, PAQGVVTTLENVSPPRR, PQAPITGYR, QAQQMVQPQSPVAVSQSK, QAQQMVQPQSPVAVSQSKPGCYDNGK, QDGHLWCSTTSNYEQDQK, QGENGQMMSCTCLGNGK, QGENGQMMSCTCLGNGKGEFK, QKTGLDSPTGIDFSDITANSFTVH, QKTGLDSPTGIDFSDITANSFTVHWIAPR, QYNVGPSVSK, QYNVGPSVSKYPLR, RPGGEPSPEGTTGQSYNQYSQR, RPHETGGYMLECVCLGNGK, SDTVPSPR, SSPVVIDASTAIDAPSNLR, STTPDITGYR, SYTITGLQPGTDYK, TEIDKPSQMQVTDVQDNSISVK, TFYSCTTEGR, TIKPDVR, TKTETITGFQVDAVPANGQTPIQR, TNTNVNCPIECFMPLDVQA, TNTNVNCPIECFMPLDVQADR, TNTNVNCPIECFMPLDVQADREDSRE, TYLGNALVCTCYGGSR, VDVIPVNLPGEHGQR, VEYELSEEGDEPQYLDLPSTATSVNIPDLLPGRK, VGDTYERPK, VGDTYERPKDSMIWDCTCIGAGR, VPGTSTSATLTGLTR, VTWAPPPSIDLTNFLVR, WCHDNGVNYK, WKCDPVDQCQDSETGTFYQIGDSWEK, WSRPQAPITGYR, YQCYCYGR, SGSGPFTDVR, VKWLPSSSPVTGYR, GQSYNQYSQR, PDITGYR, SSGSGPFTDVR, TSSGSGPFTDVR, FAVSHGR, IISCHPVGTDEEPLQFR</t>
  </si>
  <si>
    <t>RGQTCVVHYTGMLEDGKK, GVQVETISPGDGR, QVETISPGDGR</t>
  </si>
  <si>
    <t>GAPGPGPADASK, AEISFEDRK, AFGPGLQGGSAGSPAR, AGNNMLLVGVHGPR, AGVAPLQVK, AHEPTYFTVDCAEAGQGDVSIGIK, AHVVPCFDASK, ASGPGLNTTGVPASLPVEFTIDAK, ATCAPQHGAPGPGPADASK, CSGPGLER, DAGEGLLAVQITDPEGKPK, DKGEYTLVVK, DNGNGTYSCSYVPR, ETGEHLVHVK, FADQHVPGSPFSVK, FNEEHIPDSPFVVPVASPSGDAR, FNGTHIPGSPFK, GTVEPQLEAR, IECDDKGDGSCDVR, IQQNTFTR, IVGPSGAAVPCK, IVGPSGAAVPCKVEPGLGADNSVVR, KTHIQDNHDGTYTVAYVPDVTGR, LPQLPITNFSR, LQVEPAVDTSGVQCYGPGIEGQGVFR, LVSIDSK, MDCQECPEGYR, NDNDTFTVK, RAEFTVETR, SPFEVYVDK, SPFSVAVSPSLDLSK, SSFTVDCSK, TGVAVNKPAEFTVDAK, VAQPTITDNKDGTVTVR, VDVGKDQEFTVK, VHSPSGALEECYVTEIDQDKYAVR, VKAEGPGLSR, VNQPASFAVSLNGAK, VSGLGEK, VTAQGPGLEPSGNIANK, VTVLFAGQHIAK, WGDEHIPGSPYR, YGGDEIPFSPYR, YGGPYHIGGSPFK, YNEQHVPGSPFTAR, YTPVQQGPVGVNVTYGGDPIPK, PATEKDLAEDAPWKK, AEAGVPAEFSIWTR, AEFTVETR, AGQSAAGAAPGGGVDTR, ALTQTGGPHVK, ANLPQSFQVDTSK, AWGPGLEGGVVGK, AYGPGIEPTGNMVK, DAEMPATEKDLAEDAPWKK, DAPQDFHPDR, DAPQDFHPDRVK, EAGAGGLAIAVEGPSKAEISFEDR, EATTEFSVDAR, EEGPYEVEVTYDGVPVPGSPFPLEAVAPTKPSK, EEPCLLK, EEPCLLKR, EGPYSISVLYGDEEVPR, ENGVYLIDVK, FGGEHVPNSPFQVTALAGDQPSVQPPLR, GAGTGGLGLAVEGPSEAK, IANLQTDLSDGLR, LIALLEVLSQK, LLGWIQNK, LSPFMADIR, LVSNHSLHETSSVFVDSLTK, LYSVSYLLK, SAGQGEVLVYVEDPAGHQEEAK, SPYTVTVGQACNPSACR, TFSVWYVPEVTGTHK, TGVELGKPTHFTVNAK, TPCEEILVK, VANPSGNLTETYVQDR, VKETADFK, VQVQDNEGCPVEALVK, VSGQGLHEGHTFEPAEFIIDTR, YWPQEAGEYAVHVLCNSEDIR</t>
  </si>
  <si>
    <t>IQQNTFTR, LVSIDSK, VAVTEGCQPSR, LIALLEVLSQK, LLGWIQNK</t>
  </si>
  <si>
    <t>IFITDVDNK, RFPCTFGPR</t>
  </si>
  <si>
    <t>EMRLELDQLEVREK, QQREEELR</t>
  </si>
  <si>
    <t>GVKVVAVNDPFIDPEYMVYMFK, LTGMAFR</t>
  </si>
  <si>
    <t>FHGTVK, IISNASCTTNCLAPLAK, LISWYDNEFGYSNR, LTGMAFR, LVINGNPITIFQER, LVINGNPITIFQERDPSK, QASEGPLK, VGVNGFGR, VIHDNFGIVEGLMTTVHAITATQK, VIPELNGK, GALQNIIPASTGAAK, LEKPAKYDDIKK, VIISAPSADAPMFVMGVNHEK, VPTANVSVVDLTCR, VVDLMAHMASK, MFQYDSTHGK</t>
  </si>
  <si>
    <t>EMVQNLMVLR, GYLDDPTVPR, LKLEDFFAR, GGYFDEFGIIR, GPTEADELMK, LILDVFCGSQMHFVR, LNSHMNALHLGSQANR, LQFHDVAGDIFHQQCK, LSNHISSLFR, LTVADIR, VQPNEAVYTK</t>
  </si>
  <si>
    <t>MMDYLQGSGETPQTDVR, VTEGGEPYR, LEFEHQR, AHAHLDTGR, DENSVELTMAEGPYK, EPWLLPSQHNDIIR, GLLEFEHQR, IDELEPR, LKVTEGGEPYR, LSFQHDPETSVLVLR, SGGMERPFVLAR, YRVPDVLVADPPIAR</t>
  </si>
  <si>
    <t>ERYMRETR, EDGQICVYFFK</t>
  </si>
  <si>
    <t>IAVAGDLFQPER, DVDECLQGR, LLDLDEAAYK, MFSGTPVIR, MQCFSVTER</t>
  </si>
  <si>
    <t>QAMTFMKRR, SMKIYVENLIDCLNEK, KKESSSDK</t>
  </si>
  <si>
    <t>FDLGQDVIDFTGHALALYR, FLVFVANFDENDPK, KFDLGQDVIDFTGHALALYR, QLICDPSYIPDR, RMAGTAFDFENMKRK, SPYLYPLYGLGELPQGFAR, IKLYSESLAR</t>
  </si>
  <si>
    <t>EGVEYR, IDKTDYMVGSYGPR, SIQEIQELDKDDESLR, SIQEIQELDKDDESLRK, YIQHTYR, AEEYEFLTPVEEAPK</t>
  </si>
  <si>
    <t>DGPVVTDPK, APEPHVEEDDDDELDSK, APEPHVEEDDDDELDSKL, APNVVVTR, ATFMVGSYGPRPEEYEFLTPVEEAPK, ELQEMDKDDESLIK, ETIVLKEGSEYR, SLKELQEMDKDDESLIK, TLLGDGPVVTDPK, GDGPVVTDPK, LTLVCESAPGPITMDLTGDLEALKK</t>
  </si>
  <si>
    <t>QPVQVAEGSEPDGFWEALGGK, PDQTDGLGLSYLSSHIANVER, SQEEEKTEALTSAK, FTGDAYVILK, LSYLSSHIANVER, LDHGKDGK, AGALNSNDAFVLK, AGKEPGLQIWR, DSQEEEKTEALTSAK, DSQEEEKTEALTSAKR, EPAHLMSLFGGK, EPAHLMSLFGGKPMIIYK, EPGLQIWR, FDLVPVPTNLYGDFFTGDAYVILK, GGVASGFK, HVVPNEVVVQR, KGGVASGFK, NWRDPDQTDGLGLSYLSSH, NWRDPDQTDGLGLSYLSSHIANVER, PALPAGTEDTAK, PALPAGTEDTAKEDAANR, PALPAGTEDTAKEDAANRK, PMIIYK, QGFEPPSFVGWFLGWDDDYWSVDPLDR, QTQVSVLPEGGETPLFK, RYIETDPANR, RYIETDPANRDR, SEDCFILDHGK, SEDCFILDHGKDGK, TASDFITK, TEALTSAK, TGAQELLR, TPSAAYLWVGTGASEAEK, TPSAAYLWVGTGASEAEKTGAQELLR, VPVDPATYGQFYGGDSYIILYNYR, VSNGAGTMSVSLVADENPFAQGALKSEDCFILDHGK, VSNGAGTMSVSLVADENPFAQGALK, SYLSSHIANVER, WVGTGASEAEK, VVEHPEFLK, SMVVEHPEFLK, AQPVQVAEGSEPDGFWEALGGK, AVEVLPK, DPDQTDGLGLSYLSSH, DPDQTDGLGLSYLSSHIANVER, EVQGFESATFLGYFK, GASQAGAPQGR, IEGSNKVPVDPATYGQFYGGDSYIILYNYR, LFACSNK, LKATQVSK, PNSMVVEHPEFLK, RTPITVVK, TPITVVK, VEKFDLVPVPTNLYGDFFTGDAYVILK, VHVSEEGTEPEAMLQVLGPK, VHVSEEGTEPEAMLQVLGPKPALPAGTEDTAK, VHVSEEGTEPEAMLQVLGPKPALPAGTEDTAKEDAANRK, VHVSEEGTEPEAMLQVLGPKPALPAGTEDTAKEDAANR, VPEARPNSMVVEHPEFLK, VPFDAATLHTSTAMAAQHGMDDDGTGQK, VVQGKEPAHLMSLFGGKPMIIYK, VVQGKEPAHLMSLFGGK, YIETDPANR, YIETDPANRDR, SHIANVER, LSSHIANVER, LWVGTGASEAEK, WSVDPLDR</t>
  </si>
  <si>
    <t>EYQDLLNVK, GTNESLER, FLEQQNK</t>
  </si>
  <si>
    <t>DFTENPCLR, LADFHANCR</t>
  </si>
  <si>
    <t>EEKIRELEEKMHEQEK, MCEQEEKMQEQEEKMRRQEEKMWEQEVR</t>
  </si>
  <si>
    <t>AIEPNDYTGK, LDFGNSQGK, VSEEIEDIIK, NPSAAFFCVAR</t>
  </si>
  <si>
    <t>IVLDSDAAEYGGHQR, NIGENEGGIDKFSR</t>
  </si>
  <si>
    <t>LFDSICNNK, DGGVQACFSR</t>
  </si>
  <si>
    <t>EQCEERIEEVTK, DRLPQEPGR, DTINLLDQR, EQLDKIQSSHNFQLESVNK, EQVVEDRPVGGR, LPQEPGR, NIDVFNVEDQK, NIDVFNVEDQKR</t>
  </si>
  <si>
    <t>TIPELDQPPK, VASHLEVNCDKR, VASVQCDNSDKFPVYK, GLGELQELYLK, GLGELQELYLKGNELK, GVLQGHLESSRN, LTQLNLDR, LTQLNLDRCELTK, LTSLPLGALR, WLQDNAENVYVWK</t>
  </si>
  <si>
    <t>KMPNCSPTAK, KPPMSEKSRAQVASENGGR</t>
  </si>
  <si>
    <t>LYSEFLGK, SQWLNEK</t>
  </si>
  <si>
    <t>LYSQFLGK, GLAHSIR, SQWLNEK</t>
  </si>
  <si>
    <t>EDPTVSALLTSEK, EFTKLEEVLTNK, EFTKLEEVLTNKK, GSAPPGPVPEGSIR, LNECVDHTPK, NKPEWFFK, VPSLVGSFIR, SLVGSFIR, HEVININLK, SQNKEDYAGLKEEFRK</t>
  </si>
  <si>
    <t>STELLIR, YRPGTVALR</t>
  </si>
  <si>
    <t>AKFENLCK, FENLCK, NLGTIAK, YIDQEELNK, ELISNASDALDKIR, YESLTDPSK, YESLTDPSKLDSGK, IDQEELNK</t>
  </si>
  <si>
    <t>EDQTEYLEER, VILHLKEDQTEYLEER, ELISNASDALDKIR, YESLTDPSK</t>
  </si>
  <si>
    <t>FLASVSTVLTSK, KVADALTNAVAHVDDMPNALSALSDLHAHK, LRVDPVNFK, TYFPHFDLSHGSAQVK, TYFPHFDLSHGSAQVKG, VADALTNAVAHVDDMPNALSALSDLHAHK, VGAHAGEYGAEALER, SALSDLHAHK, SPADKTNVK, VLSPADK, VLSPADKTNVK, ALSALSDLHAHK, MFLSFPTTK, VDPVNFK, ALSDLHAHK, LSPADKTNVK, FPHFDLSHGSAQVK</t>
  </si>
  <si>
    <t>FSDGLAHLDNLK, GVANALAHK, KLHVDPENFR, SDGLAHLDNLK, EFTPQMQAAYQK, GTFSQLSELHCDK, GTFSQLSELHCDKLHVDPENFR, KVLGAFSDGLAHLDNLK, LHVDPENFR, VLGAFSDGLAHLD, VLGAFSDGLAHLDNLK, VLGAFSDGLAHLDNLKG, VNVDAVGGEALGR, VVAGVANALAHK, VVAGVANALAHKYH, VHLTPEEK, FFESFGDLSSPDAVMGNPK, LLVVYPWTQR, AGVANALAHK, ANALAHKYH, HLTPEEK, VAGVANALAHK</t>
  </si>
  <si>
    <t>LHVDPENFK, LLVVYPWTQR</t>
  </si>
  <si>
    <t>GTFAQLSELHCDK, GTFAQLSELHCDKLHVDPENFK, LHVDPENFK, MVTGVASALSSR, VLTSLGDAIK, VNVEDAGGETLGR, FFDSFGNLSSASAIMGNPK, LLVVYPWTQR</t>
  </si>
  <si>
    <t>SAVGHEYVAEVEK, VSEEHDVLR, TEHINIHQLR</t>
  </si>
  <si>
    <t>EGVMVQTSGK, GGSADAAWK, IAAFQTK, TSSDHTDHTYLSSTFTK, VTGNPGDEEFIEPSTENEFGLTSLR</t>
  </si>
  <si>
    <t>ILDTALSK, KFPHLEFR</t>
  </si>
  <si>
    <t>AFICPGSSR, EGETKPDPDVTER, FICPGSSR, FSGTHYWR, HGNVAEGETKPDPDVTER, HQWPQGPSAVDAAFSWEEK, TPLPPTSAHGNVAEGETKPDPDVTER, TWTELPWPHEK, FQGNQFLR, QAEGVLFFQGDR, SANGPGLYLIHGPNLYCYSDVEK, AAFICPGSSR, EFPGIPSPLDAAVECHR, PVRGEVPPR, PVRGEVPPRYPR, REWFWDLATGTMK, SVDAAFICPGSSR, YFMPCPGR, GETKPDPDVTER, VPPRYPR, DPVRGEVPPRYPR, FQGDREWFWDLATGTMK, PSPVDAAFR, QGNQFLR, SGTHYWR, DKVWVYPPEKK, GYTLVSGYPK, IILDSVDAAFICPGSSR, NVAEGETKPDPDVTER, PGLYLIHGPNLYCYSDVEK, PNLYCYSDVEK, TPHGIILDSVDAAFICPGSSR, YTLVSGYPK, EKVDGALCMEK, GIILDSVDAAFICPGSSR, GNVAEGETKPDPDVTER, LVLSALTSDNHGATYAFSGTHYWR, RGECQAEGVLFFQGDR, PSPLDAAVECHR, ALPQPQNVTSLLGCTH, EVGTPHGIILDSVDAAFICPGSSR, GDKVWVYPPEK, GDKVWVYPPEKK, GEFVWK, GEFVWKSHK, GGYTLVSGYPK, GGYTLVSGYPKR, LLQDEFPGIPSPLD, LLQDEFPGIPSPLDAAVECH, LLQDEFPGIPSPLDAAVECHR, LLQDEFPGIPSPLDAAVECHRG, LLQDEFPGIPSPLDAAVECHRGE, LLQDEFPGIPSPLDAAVECHRGEC, LLQDEFPGIPSPLDAAVECHRGECQAEGVL, LLQDEFPGIPSPLDAAVECHRGECQAEGVLF, LLQDEFPGIPSPLDAAVECHRGECQAEGVLFFQGDR, LLQDEFPGIPSPLDAAVECHRGECQAEGVLFFQGDREWFWDLATGTMK, LYLVQGTQVYVFLTK, NFPSPVDAAFR, PDPDVTER, RLEKEVGTPHGIILDSVDAAFICPGSSR, SGAQATWTELPWPHEK, SGAQATWTELPWPHEKVD, SGAQATWTELPWPHEKVDGALCMEK, SHKWDR, SHKWDRELISER, SLGPNSCSANGPGLYLIHG, SLGPNSCSANGPGLYLIHGPN, SLGPNSCSANGPGLYLIHGPNLY, SLGPNSCSANGPGLYLIHGPNLYCYSDVEK, SLGPNSCSANGPGLYLIHGPNLYCYSDVEKLNAAK, VDGALCMEK, VWVYPPEK, VWVYPPEKK, WDRELISER, DSVDAAFICPGSSR, FFKGEFVWK, IHGPNLYCYSDVEK, LQDEFPGIPSPLDAAVECHR, PPTSAHGNVAEGETKPDPDVTER, YLIHGPNLYCYSDVEK, FPSPVDAAFR, GPGLYLIHGPNLYCYSDVEK, GPGLYLIHGPNLYCYSDVEKLNAAK, LYCYSDVEK, SCSANGPGLYLIHGPNLYCYSDVEK, STHHGPEYMR, SVFLIKGDK, VAEGETKPDPDVTER, LPPTSAHGNVAEGETKPDPDVTER, NLYCYSDVEK, PTSAHGNVAEGETKPDPDVTER, SPVDAAFR, TSAHGNVAEGETKPDPDVTER, DEFPGIPSPLDAAVECHR, GPSAVDAAFSWEEK, CSPHLVLSALTSDNH, CSPHLVLSALTSDNHGATY, CSPHLVLSALTSDNHGATYAFSGTH, CSPHLVLSALTSDNHGATYAFSGTHYWR, DGWHSWPIAH, DGWHSWPIAHQWPQGPSAVDAAFSWEEK, DVRDYFMPCPGR, DYFMPCPGR, ELISERWK, EWFWDLATGTMK, EWFWDLATGTMKER, FDPVRGEVPPR, FDPVRGEVPPRYPR, GECQAEGVLFFQGDR, GECQAEGVLFFQGDREWFWDLATGTMK, GEVPPRYPR, LEKEVGTPHGIILDSVDAAFICPGSSR, LWWLDLK, QGHNSVFLIK, QGHNSVFLIKGDK, RLWWLDLK, SWPAVGNCSSALR, WKNFPSPVDAAFR, YYCFQGNQFLR, AHGNVAEGETKPDPDVTER, ALRWLGRYYCFQGNQFLR, GTMKERSWPAVGNCSSALR, LVSGYPK, PHGIILDSVDAAFICPGSSR, WTELPWPHEK, WTELPWPHEKVDGALCMEK, AEGETKPDPDVTER, WVYPPEKK, FWDLATGTMK, KNFPSPVDAAFR, PAVGNCSSALR, PQGPSAVDAAFSWEEK, TELPWPHEK, AFSGTHYWR, CFQGNQFLR, CYSDVEK, CYSDVEKLNAAK, LIHGPNLYCYSDVEK, LIHGPNLYCYSDVEKLNAAK, TLVSGYPK, YCFQGNQFLR</t>
  </si>
  <si>
    <t>GSIVWQEVFDDK, GSIVWQEVFDDKAK, IQDFMR, KLESFYIQK, TLDAMAFNK, VEPLDFGGTQK, VLDIIATINK, MVIEYAR, QKGFGTDFK</t>
  </si>
  <si>
    <t>CFDETRYEYLEGGDR, CSSPEVYGADISPNMLCAGYFDCK, DSALSWEYCR, SDACQGDSGGPLACEK, WCATTHNYDR, WCATTHNYDRDR, YIPYTLYSVFNPSDHDLVLIR, EALVPLVADHK, LCNIEPDER, LHKPGVYTR, MLHACTSEGSAHR, NPDNDERPWCYVVK, QGHVEQCECFGGR, SQFVQPICLPEPGSTFPAGHK, TTDVTQTFGIEK, TWCEGTR, VANYVDWINDR, VQLSPDLLATLPEPASPGR, YEYLEGGDR, SVFNPSDHDLVLIR</t>
  </si>
  <si>
    <t>KDLRENFCR, EQWILTAR, FLDQGLDDNYCR, FLDQGLDDNYCRNPDGSERPWCYTTDPQIER, MVCGPSGSQLVLLK, YTPTLR, LNDFQVLR, CADDQPPSILDPPDQVQFEK, CDLFQK, CDLFQKK, CGPLMDCR, CTDDVRPQDCYHGAGEQYR, EAACVWCNGEEYR, EFCDLPR, FQSCGIK, GTMATTVGGLPCQAWSHK, NGLEENFCR, NGLEENFCRNPDGDPGGPWCYTTDPAVR, NPDGDPGGPWCYTTDPAVR, NPDGDSHGPWCYTMDPR, NPDGSEAPWCFTLRPGMR, NPDGSERPWCYTTDPQIER, QEATTVSCFR, QGQHFCGGSLVK, RCTDDVRPQDCYHGAGEQYR, SPLNDFQVLR, SVTLNQR, TCIMNNGVGYR, TPFDYCALRR, VALICLPPEWYVVPPGTK, VRESEMCTEGLLAPVGACEGDYGGPLACFTHNCWVLEGIIIPNR, VSVFVDWIHK, VVGGHPGNSPWTVSLR, WDAQIPHQHR, WDLQHPHQHPFEPGK, WPAVFTR, WSAETPHKPQFTFTSEPHAQLEENFCR</t>
  </si>
  <si>
    <t>LCQAFENGK, QLPEPLISFR</t>
  </si>
  <si>
    <t>ESESVDKVMDQK, IREYFGGFGEVESIELPMDNK, GFCFITFKEEEPVKK</t>
  </si>
  <si>
    <t>SYSDPPLK, VHIEIGPDGR</t>
  </si>
  <si>
    <t>IILDLISESPIK, NTDEMVELR</t>
  </si>
  <si>
    <t>AIEALKEFNEDGALAVLQQFK, DLFEDELVPLFEK</t>
  </si>
  <si>
    <t>SYCNDQSTGDIK, TMQTLLSLVR, DLNHVCVISETGK, SIPMTVDFIR, VFIPHGLIMDR</t>
  </si>
  <si>
    <t>LYGPDVGQPR, VFQVVESTRPGK, VYLHCTNTDNPR</t>
  </si>
  <si>
    <t>TITNDKGR, AFYPEEISSMVLTK, AQIHDLVLVGGSTR, ATAGDTHLGGEDFDNR, CQEVISWLDANTLAEKDEFEHK, ITITNDKGR, NQVALNPQNTVFDAK, SAVEDEGLK, VQVSYK, VQVSYKGETK, YKAEDEVQR, ARFEELCSDLFR, KFGDPVVQSDMK, LIGDAAK, LSKEEIER, LVNHFVEEFK, LVNHFVEEFKR, STLEPVEK, TTPSYVAFTDTER</t>
  </si>
  <si>
    <t>TITNDKGR, AFYPEEISSMVLTK, ATAGDTHLGGEDFDNR, ITITNDKGR, YKAEDEVQR, LIGDAAK, LSKEEIER, TTPSYVAFTDTER</t>
  </si>
  <si>
    <t>CLELFTELAEDKENYKK, EDQTEYLEER, EGLELPEDEEEKKK, ELHINLIPNKQDR, FENLCK, FYEQFSK, HIYYITGETK, HLEINPDHSIIETLR, IMKDILEK, KHLEINPDHSIIETLR, LGIHEDSQNR, LGIHEDSQNRK, NLGTIAK, SLTNDWEDHLAVK, TKFENLCK, VILHLKEDQTEYLEER, VVVSNR, YIDQEELNK, ELISNSSDALDK, RAPFDLFENR, YESLTDPSK, YESLTDPSKLDSGK, YYTSASGDEMVSLKDYCTR, YYTSASGDEMVSLK, IDQEELNK</t>
  </si>
  <si>
    <t>AKFENLCK, EDQTEYLEER, EGLELPEDEEEKKK, FENLCK, IDIIPNPQER, NLGTIAK, SLTNDWEDHLAVK, VILHLKEDQTEYLEER, YIDQEELNK, ELISNASDALDKIR, NPDDITQEEYGEFYK, RAPFDLFENK, YESLTDPSK, YESLTDPSKLDSGK, IDQEELNK</t>
  </si>
  <si>
    <t>KPVVDCVVSVPCFYTDAER, MIMQDKLEK, NHAAPFSK, WNSPAEEGSSDCEVFSK</t>
  </si>
  <si>
    <t>TITNDKGR, ATAGDTHLGGEDFDNR, ITITNDKGR, ARFEELCSDLFR, STLEPVEK, TTPSYVAFTDTER</t>
  </si>
  <si>
    <t>AANSLEAFIFETQDK, LPATEKPVLLSK, NINADEAAAMGAVYQAAALSK, TKEAGMQPQLQIR, DLPDLPEDKLAQSVQK, DAVVYPILVEFTR, EKAANSLEAFIFETQDK, EVQYLLNK, FFGDSAASMAIK, LIPEMDQIFTEVEMTTLEK, TLGGLEMELR, YFQHLLGK</t>
  </si>
  <si>
    <t>APWQCAPCSAEK, ALHVTNIKK, FYLPNCNK, LALCPPVSASCSEVTR, NGFYHSR, WKEPCR, ALPGEQQPLHALTR</t>
  </si>
  <si>
    <t>LIQGAPTIR, MSLNGQR, CYPHPGSELPLQALVMGEGTCEK, GDPECHLFYNEQQEAR, GECWCVNPNTGK, LEGEACGVYTPR, MPCAELVR, TPCQQELDQVLER</t>
  </si>
  <si>
    <t>GASSAGLGPVVR, ALSEGQPCGIYTER, FHPLHSK, FLNVLSPR, YGQPLPGYTTK, EDTLNHLK, ALAQCAPPPAVCAELVR, CQPSPDEARPL, CQPSPDEARPLQ, CQPSPDEARPLQALLDGR, EMEDTLNHLK, EPGCGCCLTCALSEGQPCGIYTER, ETEYGPCR, ETEYGPCRR, GFCWCVDK, GFCWCVDKYGQPLPGYTTK, GVHIPNCDK, GVHIPNCDKK, GVHIPNCDKKG, KRGFCWCVDK, REMEDTLNHLK, SAGSVESPSVSSTHR, KVDYESQSTDTQNFSSESKR</t>
  </si>
  <si>
    <t>DDHGAPFSCR, HVLQCQAR, QPAVEEPAEVTATVLASR</t>
  </si>
  <si>
    <t>CATITPDEK, ISGGSVVEMQGDEMTR, SEGGFIWACK, VEITYTPSDGTQK, ATDFVVPGPGK, HAYGDQYR</t>
  </si>
  <si>
    <t>IMGYSIR, ELIAYSQYPR</t>
  </si>
  <si>
    <t>AYGELPEHAK, ELVFKEDGQEYAQVIK</t>
  </si>
  <si>
    <t>RRLLGVRTEGDK, SCGSSTPDEFPTDIPGTK</t>
  </si>
  <si>
    <t>GYDVIAQAQSGTGK, MFVLDEADEMLSR, ELAQQIQK, ENYIHR, VFDMLNR</t>
  </si>
  <si>
    <t>KYEDICPSTHNMDVPNIK, EDLRLPEGDLGK, EDLRLPEGDLGKEIEQK</t>
  </si>
  <si>
    <t>GPETLCGAELVDALQFVCGDR, QFVCGDR, GFYFNKPTGYGSSSR, LEMYCAPLKPAK, RAPQTGIVDECCFR, RLEMYCAPLKPAK</t>
  </si>
  <si>
    <t>DTLMISR, FNWYVDGVEVHNAK, GPSVFPLAPCSR, NQVSLTCLVK, WYVDGVEVHNAK, STSESTAALGCLVK, VVSVLTVVHQDWLNGK</t>
  </si>
  <si>
    <t>SGTASVVCLLNNFYPR, VDNALQSGNSQESVTEQDSK, TVAAPSVFIFPPSDEQLK</t>
  </si>
  <si>
    <t>LSPLAER, VGPIEATSFILR</t>
  </si>
  <si>
    <t>IDPSHTQGYR, SDAAVLTIPACDFQATHPVMDLK, YNIQYR, IRCMKEDGK, SSFTVQDLKPFTEYVFR</t>
  </si>
  <si>
    <t>EATTNAPFR, FAYGYIEDLK, IPELLASGMVDNMTK, LEESYTLNSDLAR, TFHFNTVEEVHSR, TINQWVK, TYGADLASVDFQHASEDAR, TYGADLASVDFQHASEDARK, TYNFLPEFLVSTQK, FKLEESYTLNSDLAR, FQSLNADINKR, HNSSGSILFLGR, LGVQDLFNSSK</t>
  </si>
  <si>
    <t>ICMNEDPAK, MGQNLNR, YGEMPVDK, DFNEECPR, EVPFADLSNMEIGMK, GMAFLHTLEPLIPR, MYAPAWVAPEALQK, SAVVEMLIMR, SVMIDEDMTAR</t>
  </si>
  <si>
    <t>LEGVLAEVAQHYQDTLIR, LTELGTVDPK, ILAIGLINEALDEGDAQK, SNQQLENDLNLMDIK</t>
  </si>
  <si>
    <t>AEAQVELR, ALSNVEGFER</t>
  </si>
  <si>
    <t>GPNICTTR, DNCAPESIEFPVSEAR</t>
  </si>
  <si>
    <t>HNVVTMR, LTQNTYQHFYDGSEIVVAGR, AHNVVTMR, ILFSGDVSTWK, LGFYVVDSHR, YVVDSHR, ATNDLTFTEEVDMKEMEK, KYEMYLK, DASIGTK, EHLVQATPENLQEAR, EVSFDVELPK, FPLYNLGFGNNLNYNFLENMALENHGFAR, FTVSVNVAAGSK, GHGATNDLTFTEEVDMK, GHGATNDLTFTEEVDMKEMEK, GHVSFKPSLDQQR, GKYEMYLK, GMTNINDGLLR, GMTNINDGLLRGISMLNKAR, ITLWNR, KGHVSFKPSLDQQR, NHQLIVTR, NVAFVIDISGSMAGR, PSLDQQR, SMEDKGMTNINDGLLR, VSDIRPGSDPTKPDATLVVK, VTFELTYEELLK, VTFELTYEELLKR, YEMYLK, YHFVTPLTSMVVTKPEDNEDER, TSMVVTKPEDNEDER, VQATPENLQEAR, ALENHGFAR, FLENMALENHGFAR, GIEVYSTK, MALENHGFAR, EGVANGIEVYSTKINSK, ATPENLQEAR, ADTAKEVSFDVELPK, ALDLSLK, AVPSTFSWLDTVTVTQDGLSMMINR, DFLGFYVVDSHR, DYIFGNYIER, ESPGNVQIVNGYFVHFFAPQGLPVVPK, FAHNVVTMR, GISMLNK, KTYFGK, LIQDAVTGLTVNGQITGDKR, LVDEDMNSFK, LVDEDMNSFKADVK, MSAQTHGLLGQFFQPFDFK, SCPTCTDSLLNGDFTITYDVNR, SLPEGVANGIEVYSTK, STSIVIMLTDGDANVGESRPEK, KEHLVQATPENLQEAR, QHFYDGSEIVVAGR</t>
  </si>
  <si>
    <t>ELLSSWLQSDDEPEKER, TDVPVRPQK, VYQGEITER, YVAHSGIGDR, FLTPFTSMK, LWSYLTTK, VHEEEDAGSQLIGFYDEIR, YAFTTVSCR</t>
  </si>
  <si>
    <t>RYYVAEK, AYLEEACVIHR</t>
  </si>
  <si>
    <t>WESERDIRRLMDEIK, DGSSDKVR</t>
  </si>
  <si>
    <t>LAADDFR, LASYLDK, LASYLDKVR, LEQEIATYR, MSVEADINGLRR</t>
  </si>
  <si>
    <t>LASYLEK, LEQEIATYR</t>
  </si>
  <si>
    <t>DAEAWFNEK, VTMQNLNDR, QSVEADINGLRR</t>
  </si>
  <si>
    <t>DAEAWFNEK, LAADDFR, VTMQNLNDR</t>
  </si>
  <si>
    <t>MPYNFCLPSLSCR, LAADDFR, LASYLEK</t>
  </si>
  <si>
    <t>AQYEEIAQR, KYEDEINKR, FLEQQNK</t>
  </si>
  <si>
    <t>KYEDEINKR, LLEGEESR, YQELQITAGR, FLEQQNQVLQTK</t>
  </si>
  <si>
    <t>AQYEEIANR, KYEDEINKR, NKYEDEINKR, WTLLQEQGTK, YEELQQTAGR, EYQELMNTK, FLEQQNK, GRLDSELR, NLDLDSIIAEVK</t>
  </si>
  <si>
    <t>AQYEEIAQR, KYEDEINKR, NKYEDEINKR, QEIAEINR, WTLLQEQGTK, YEELQITAGR, FLEQQNK, GRLDSELR, NLDLDSIIAEVK, SGFSSISVSR, TAAENEFVTLKK</t>
  </si>
  <si>
    <t>AQYEEIAQR, KYEDEINKR, NKYEDEINKR, QEIAEINR, WTLLQEQGTK, FLEQQNK, GRLDSELR, NLDLDSIIAEVK, SGFSSISVSR, TAAENEFVTLKK</t>
  </si>
  <si>
    <t>FLEQQNK, NLDLDSIIAEVK, TAAENEFVALKK</t>
  </si>
  <si>
    <t>LLEGEESR, YEDEINHR, SIHFSSPVFTSR, FLEQQNK, KLLEGEESR</t>
  </si>
  <si>
    <t>KLFHTNFYDTVGTIQLINDHVK, PANADFAFR, VDLVSELKK, ALWEKPFISSR, ATLDVDEAGTEAAAATSFAIK, DFYVDENTTVR, FFSAQTNR, FSISGSYVLDQILPR, GDATVFFILPNQGK, IAPANADFAFR, IVDLVSELKK, KLELHLPK, LFHTNFYDTVGTIQLINDHVK, LFHTNFYDTVGTIQLINDHVKK, MREIEEVLTPEMLMR, QQKLEASK, VVDPTKP, WADLSGITK, WEKPFISSR, LSLGACSHSR, EIEEVLTPEMLMR, FYYLIASETPGK, GFQHLLHTLNLPGHGLETR, GKIVDLVSELKK, LGFTDLFSK, MDYKGDATVFFILPNQGK, TTPKDFYVDENTTVR, VGSALFLSHNLK, VPMMLQDQEHHWYLHDR, WNNLLR, YLPCSVLR</t>
  </si>
  <si>
    <t>EQQQLIDDHFLFDKPVSPLLLASGMAR, GGDDLDPNYVLSSR, FCTGLTQIETLFK</t>
  </si>
  <si>
    <t>FSLIDLAGNER, GSLDYRPLTTADPIDEHR, YLENQTFR</t>
  </si>
  <si>
    <t>RCVYTCK, YSVSER</t>
  </si>
  <si>
    <t>CCSGAIIVLTK, CDENILWLDYK, GADFLVTEVENGGSLGSK, GSGTAEVELKK, IYVDDGLISLQVK, KGVNLPGAAVDLPAVSEKDIQDLK, SGMNVAR, VFLAQK, VVEVGSK, AEGSDVANAVLDGADCIMLSGETAK, AGKPVICATQMLESMIK, APIIAVTR, EAEAAIYHLQLFEELR, EAEAAIYHLQLFEELRR, GDLGIEIPAEK, GIFPVLCKDPVQEAWAEDVDLR, LAPITSDPTEATAVGAVEASFK, LDIDSPPITAR, LNFSHGTHEYHAETIK, MQHLIAR, NTGIICTIGPASR, RFDEILEASDGIMVAR, TATESFASDPILYRPVAVALDTK, TATESFASDPILYRPVAVALDTKGPEIR, VNFAMNVGK</t>
  </si>
  <si>
    <t>VFLAQK, GDLGIEIPAEK</t>
  </si>
  <si>
    <t>DVDCAYLR, FLEQQNK</t>
  </si>
  <si>
    <t>EEAEDYLVQGGMSDGLYLLR, VLTVPCQK</t>
  </si>
  <si>
    <t>ATNSMIDRKPR, CEASGKPEVQFR, EGPGEAIVR, LGTAMSHEIR, VKDATQITQGPR, CLAENSLGSAR, DGVHFKPK, DLQELGDSDKYFIEDGR, LDCQVQGR, LMAEGAPK</t>
  </si>
  <si>
    <t>AANSPRPGNWILER, CLPGFYGEPTK, INDGQWHK, LPEQFEGK, MDGMGIEMIDEK, TGFGGVSCDR, VNVEGIHCDR, DLRDFMSVELTDGHIK, GTTMTPPADLIEK, INHADFATVQLR, QIENTLKEGNDILDEANR, SLGLICDGCPVGYTGPR, VAPQQDDLDSPQQISISNAEAR, KENEDHLNGLK</t>
  </si>
  <si>
    <t>FVLLPSSSKEPVFR, LGANPGLVAR, TGFLKPGK, DFLFLGANVQYMR, FNDKLAEGFPLPLLK, FNDKLAEGFPLPLLKR, GLQYAAQEGLLALQSELLR, ITGFLKPGK, LAEGFPLPLLK, LAEGFPLPLLKR, LQGSFDVSVK, SFRPFVPR, SVSSDLQPYLQTLPVTTEIDSFADIDYSLVEAPR, GANPGLVAR, ATAQMLEVMFKGEIFHR, ATAQMLEVMFK, ICEMIQK, IPHVGR, ITDKGLQYAAQEGLLALQSELLR, ITLPDFTGDLR, SPVTLLAAVMSLPEEHNK, VQLYDLGLQIHK, LLNLFHNQIESK</t>
  </si>
  <si>
    <t>ELFIQQER, GFPLVTVQK, GKELFIQQER, GSSLLLMLK, IFKELSSYEDFLDAR, IGQVHYALETTVK, IIRDEQYTALSNMPK, ILEALASSEDVR, ILEALASSEDVRK, INPYVLSDKDR, KSSVVLDDGLVQDEFSESVK, KYFAATQFEPLAAR, LFPWAQIR, LGYMDLASR, LLQNQIQQQTWTDEGTPSMR, LYWLMK, SSLNGDNFR, SSVVLDDGLVQDEFSESVK, TDKGWSFLLGK, THLSEVQAFFENQSEATFR, TWTLQK, YFAATQFEPLAAR, YISIGSEAEK, YISIGSEAEKNK, YQSVSLLDKK, HFPGHLLAWDFVK, SAFPCFDEPAFK, VTFMSAVSSQEK</t>
  </si>
  <si>
    <t>ESQVYLLGTGLR, SSPLPGK</t>
  </si>
  <si>
    <t>DSNNLCLHFNPR, LPDGYEFK, FNAHGDANTIVCNSK</t>
  </si>
  <si>
    <t>AVDTWSWGER, GLNLTEDTYKPR, LASAYGAR, SQLVYQSR, STSSFPCPAGHFNGFR, TLQALEFHTVPFQLLAR, YSSDYFQAPSDYR, AAFGQGSGPIMLDEVQCTGTEASLADCK, ASHEEVEGLVEK, ELSEALGQIFDSQR, IYTSPTWSAFVTDSSWSAR, KSQLVYQSR, RIDITLSSVK, SDLAVPSELALLK, STHTLDLSR, TIAYENK</t>
  </si>
  <si>
    <t>SLDFYTR, FEELGVK</t>
  </si>
  <si>
    <t>LLASCSADMTIK, TAPYVVTGSVDQTVK, YALSGHR</t>
  </si>
  <si>
    <t>ITESEEVVSR, VAVEEVDEEGKFVR</t>
  </si>
  <si>
    <t>SDNVEFPCLR, TTESFASK</t>
  </si>
  <si>
    <t>KEANQAPK, VAGDCLDEK</t>
  </si>
  <si>
    <t>ATALAIMGDK, AVTDEEPFLIFANR, GDYSVLVPGLR, GIALDPAMGK, GPVGLAIDFPESK, IETAAMDGTLR, IVFPHGITLDLVSR, LWWADQVSEK, QGLNNAVALDFDYR, QPEVTNPCDR, SGHCIPLR, VFFTDYGQIPK, VPDEHMIPIENLMNPR, AITVHPEK, CPTGFTGPK, CQPNEHNCLGTELCVPMSR, DTIEVSK, ETVITMSGDDHPR, GCHINECLSR, HTVDQTRPGAFER, IEAASMSGAGR, IFFSDIHFGNIQQINDDGSR, IFFSDIHFGNIQQINDDGSRR, ILQDDLTCR, NLNAPVQPFEDPEHMK, SDAIYSAR, SGFSLGSDGK, SVIVDTK, TCADVDECSTTFPCSQR, TNTQPFDLQVYHPSR, TPNGLAIDHR, TTLLAGDIEHPR, TVSCACPHLMK, VCLWIGR, YDGSGHMEVLR</t>
  </si>
  <si>
    <t>ILGPLSYSK, ISNIPDEYFK, ISNIPDEYFKR, LKNIPTVNENLENYYLEVNQLEK, NIPTVNENLENYYLEVNQLEK, NIPTVNENLENYYLEVNQLEKFDIK, RFNALQYLR, SLEDLQLTHNK, SLEDLQLTHNKITK, SLEYLDLSFNQIAR, SVPMVPPGIK, EDLQLTHNK, ENLENYYLEVNQLEK, NQIDHIDEK, FNALQYLR, ISETSLPPDMYECLR, LKEDAVSAAFK, LKEDAVSAAFKG, LPSGLPVSLLTLYLDNNK, NNQIDHIDEK, IYGQSSPNCAPECNCPESYPSAMYCDELK, PMVPPGIK</t>
  </si>
  <si>
    <t>NWAPGEPNNR, GYMNCLPSASGSFR</t>
  </si>
  <si>
    <t>KETLQKLPEEIQR, AWLMSDKTDLEAK, GATIVDALDTLFIMEMKHEFEEAK, GYAWGLNELKPISK, HAWNNYK, KMYFDAVQAIETHLIR, LPEEIQR, MYFDAVQAIETHLIRK, SSSGLTYIAEWK, VAQDQLR, WAWEAVEALENHCR, DKAPFR, DVYLLHESYDDVQQSFFLAETLK, EPADAAIR, FDGGVEAIATR, KSSSGLTYIAEWK, VNGGYSGLR</t>
  </si>
  <si>
    <t>FDGAVEAVAVR, REKIKEMMK</t>
  </si>
  <si>
    <t>FLEDTFGNDGRPR, LLKDDGR</t>
  </si>
  <si>
    <t>LTHVPQGHDGELLCHR, QLLEEGR</t>
  </si>
  <si>
    <t>FCREARGKENR, KKDSQICELK, QIDLSTVDLK, DVTFSPATIENELIK, FYQDLK</t>
  </si>
  <si>
    <t>AIVVTDGER, NFEHLNSDFDR</t>
  </si>
  <si>
    <t>VGAGTGQIWLDNVQCR, GENSVSVR, VSHEHLLQR</t>
  </si>
  <si>
    <t>DYDPVAAR, NIELICQENEGENDPVLQR</t>
  </si>
  <si>
    <t>FYDANYDGKEYDPVEAR, LALEGVEK, LALEGVEKER, LEHEYIHNFK, LLQASFK, LREIELLCQEHGQENDDLVQR, EIELLCQEHGQENDDLVQR</t>
  </si>
  <si>
    <t>APEPISTQSHSVLILFHSDNSGENR, DGTWSNKIPTCK, DQVLVSCDTGYK, EGGKDACAGDSGGPMVTLNR, SDFSNEER, VETEDQVLATFCGR, VLGPFCGEK, VLKDNVEMDTFQIECLK, YFFKDQVLVSCDTGYK, YSCQEPYYK, GELEHGLITFSTR, AAGNECPELQPPVHGK, APGELEHGLITFSTR, DSDLLSPSDFK, ETTDTEQTPGQEVVLSPGSFMSITFR, FGYILHTDNR, FPETLMEIEIPIVDHSTCQK, IFNGRPAQK, LRSDENEQHLGVK, SDENEQHLGVK, SLPTCLPVCGLPK, TGVITSPDFPNPYPK, VECSDNLFTQR, YGVYSYIHHNK</t>
  </si>
  <si>
    <t>RLASPGFPGEYANDQER, DSCRGDSGGALVFLDSETER, DSFSIFCETGYELLQGHLPLK, HDASALDIR, IQTDREEHGPFCGK, SFTAVCQK, VINYIPWIENIISDF, VLATLCGQESTDTER, WPEPVFGR, AGYVLHR, GDSGGALVFLDSETER, GSVTANMLCAGLESGGK, LASPGFPGEYANDQER, LASPGFPGEYANDQERR, SGELSSPEYPRPYPK, VEYITGPGVTTYK, WTLTAPPGYR</t>
  </si>
  <si>
    <t>CHFGFVGR, CMEGGLSGPR, DHCLLCR, DPAFSAR, FLDTGVVQSDR, GAMYLLGGLTAGGVTR, GNSHICISR, HVWTTLK, LGCGGSPCSPMPR, LLGDCQACLAFSSPTAPPR, TGVPGGSEISFFFLEPYR, TLQPGDGEASTPR, TPHDLFSSGLFR, YSVSER</t>
  </si>
  <si>
    <t>INNEEIVSDPIYIEVQGLPHFTK, QQDGELVGYR, GGVGPFSDPVK</t>
  </si>
  <si>
    <t>CWHPKAEMR, GNDIDPEAVKGEVLK, VFPNSAPLEGGTR, EDPIVYEIHPTK, FMQVVVSR, HISIGGK, SAMCAFPIK, TEFTTALQR</t>
  </si>
  <si>
    <t>EHEAMKDELCR, QCIHQLCFTSLR</t>
  </si>
  <si>
    <t>ACIRPEISR, EAYDRDFLAR, VYGAPQLQVEK</t>
  </si>
  <si>
    <t>WPFTIHDLR, AAADFATHGK</t>
  </si>
  <si>
    <t>EENWSFLDWDSR, KQQMEMEIAKSEKFGSPKK, KQQMEMEIAKSEKFGSPK</t>
  </si>
  <si>
    <t>ELIFEETAR, ISPFEHQTYCQR</t>
  </si>
  <si>
    <t>EAFNMIDQNR, LNGTDPEDVIR</t>
  </si>
  <si>
    <t>AVIDDAFAR, FGNADGAACHFPFIFEGR, QLAEEYLYR, QSTLVLFPGDLR</t>
  </si>
  <si>
    <t>HSWTIPEDGNSQK, LAFESENINSEIHCDR, LKEVHEQLLSTEQVSDQK, SREFQSLLK, TVSSLSEDLESTR, LQDIESK, NHIVNVR, NTYSSLEGK</t>
  </si>
  <si>
    <t>FQGVACLDKLIELAK, NLVNNLRK, SLLAYDLGLTTK, TQYFHVK, SFTPNQETQAQR</t>
  </si>
  <si>
    <t>EGWNFYSNK, FEGSESLWNKDPLTSVSYQINSK, GEDLFFNYGNR, GTFQWTIEEEVR, IFGFMEEERK, IYGTTDNLCSR, LCLGVPSK, LGYICK, SALTWHQAR, WENLECVQK, YFWTGLSDIQTK, ALGGDLASINNK, ALGGDLASINNKEEQQTIWR, FTHWNSDMPGR, GVHYTNWGK, GYICQTR, LITASGSYHK, MGSSLVSIESAAESSFLSYR, NDAQSAYFIGLLISLDKK, NFGDLVSIQSESEK, NFGDLVSIQSESEKK, NWGQASLECLR, QFLIYNEDHK, RSSLSYEDADCVVIIGGASNEAGK, YEQAFLTSFVGLRPEK, YLNWLPGSPSAEPGK, YTNWAADEPK</t>
  </si>
  <si>
    <t>CFQVQGQEPQSR, YLNWESDQPDNPSEENCGVIRTESSGGWQNR, DCSIALPYVCK, LLQKPLR</t>
  </si>
  <si>
    <t>EQWILTAR, FLDQGLDDNYCR, FLDQGLDDNYCRNPDGSERPWCYTTDPQIER, CTDDVRPQDCYHGAGEQYR, EFCDLPR, NGLEENFCR, NPDGSERPWCYTTDPQIER, RCDQVQFEK, RCTDDVRPQDCYHGAGEQYR, SVTLNQR, TPFDYCALRR, VALICLPPEWYVVPPGTK, VSVFVDWIHK, WDLQHPHQHPFEPGK, WPAVFTR</t>
  </si>
  <si>
    <t>GHPETLEKFDK, HGATVLTALGGILK, VEADIPGHGQEVLIR</t>
  </si>
  <si>
    <t>ELTYQTEEDRK, HADSVAELGEQIDNLQR, CNGVLEGIR</t>
  </si>
  <si>
    <t>ELTYQTEEDRK, KLETDISQIQGEMEDIVQEAR, CNGVLEGIR</t>
  </si>
  <si>
    <t>DTQIQLDDAVR, EDQVMQQNPPKFDK, ELTYQTEEDRK, HADSVAELGEQIDNLQR, CNGVLEGIR, SVNDLTSQR</t>
  </si>
  <si>
    <t>ADFCIIHYAGK, ALELDSNLYR, FDQLLAEEK, IAQLEEQLDNETK, IRELESQISELQEDLESER, KQELEEICHDLEAR, LEEEQIILEDQNCK, NLPIYSEEIVEMYK, QLLQANPILEAFGNAK, QTLENERGELANEVK, RQLEEAEEEAQR, VIQYLAYVASSHK, VSHLLGINVTDFTR, ALEQQVEEMK, ALEQQVEEMKTQLEELEDELQATEDAK, CIIPNHEK, CNGVLEGIR, EQLEEEEEAKHNLEK, LTEMETLQSQLMAEK, NTDQASMPDNTAAQK, NTNPNFVR, QAQQERDELADEIANSSGK, QLEEAEEEAQR</t>
  </si>
  <si>
    <t>ILYSQCGDVMR, NKDQGTYEDYVEGLR, HVLVTLGEK</t>
  </si>
  <si>
    <t>TCSHYECAFLGGLK, YVPQLLKEEK</t>
  </si>
  <si>
    <t>AGEQDATIHLK, ASWTRPEK, CVVTGEDGSESEATVNVK, DKDISWFSPNGEK, KVDKNDEAEYICIAENK, NAPTPQEFR, QDDGGSPIR, QETLDGHMVVR, AVGEEVWHSK, LPSGSDHVMLK, VSSLTLK</t>
  </si>
  <si>
    <t>AYTAVEGDEVSLLEGEAVEVIHK, TSGSEMALSTGDVVEVVEK, AIANYEK, LSQDAYR, RFTEIYEFHK</t>
  </si>
  <si>
    <t>AYTAVEGDEVSLLEGEAVEVIHK, TSGSEMALSTGDVVEVVEK, LSQDAYR, RFTEIYEFHK</t>
  </si>
  <si>
    <t>FMQASEDLLK, FMQASEDLLKEHYVDLK, GDFCIQVGR, TFIAIKPDGVQR, VMLGETNPADSKPGTIR</t>
  </si>
  <si>
    <t>YDEDAKR, EAHQQSLACIVNYHMDR</t>
  </si>
  <si>
    <t>GPIIVEPHVTAVWGK, CNADANPPPFK, HPALEKDIR, VTNSLGQR, ITCVVK</t>
  </si>
  <si>
    <t>CYLEDGASK, KGDTAVLR</t>
  </si>
  <si>
    <t>EYQDLLNVK, VEEKSEEVATKEELVADAKVEK</t>
  </si>
  <si>
    <t>ALEGLQYPFAVTSYGK, ETDAFQPHK, NGFSITGGEFTR, NLYFTDWK, SNGAYNIFANDRESVENLAK, VYYREDLSPSITQR, AECLNPSQPSR, ASLHGGEPTTIIR, CPDNTLGVDCIEQK, EDLSPSITQR, EYTVTEPERDGASPSR, GIVTDSVR, GNLYWTDWNR, IFVGSSQVPIVFENTDLHSYVVMNHGR, IYTYQWR, NIFWTDSNLDRIEVAK, QAEVTFVGHPGNLVIK, QDLGSPEGIAVDHLGR, VLFETDLVNPR</t>
  </si>
  <si>
    <t>SEDIVVGCGGFVK, ITFDVAPSR, LDFTVEHDSLK</t>
  </si>
  <si>
    <t>CPEGFLGEYCQHRDPCEK, QGYKGADCTEDVDECAMANSNPCEHAGK, CFCPSPR, GLLCEENIDDCAR, VASFSCMCPEGK</t>
  </si>
  <si>
    <t>DVPASFAPACLSHEIIIR, SLAQSLYPCSAQQLNEDLR, ALHCWDR, CPVFVVQWLFDEAQLTVDNVHLTGQPVQEGLR, GLADSGWFLDNK, HTDCVDTITCAPTEAIRR, LYIQNLGR, RWLLFLEGGWYCFNRENCDSRYDTMRRLMSSR, SHWTDVQVK, YWNGVVPER, CSSDVWSGASSK</t>
  </si>
  <si>
    <t>FYEEVHDLERK, NVDLLSDMVQEHDEPILK, LDGLVETPTGYIESLPR</t>
  </si>
  <si>
    <t>AVVHGILMGVPVPFPIPEPDGCK, DCGSVDGVIK, EVNVSPCPTQPCQLSK, SGINCPIQK</t>
  </si>
  <si>
    <t>FTSDYAR, QGAGFSLR, SGEIAIDDIR, TFPDDR</t>
  </si>
  <si>
    <t>TLKQCASAPCR, DGDITYCELNARFGLR</t>
  </si>
  <si>
    <t>LGAAPEEESAYVAGEK, SGQQIVGPPR</t>
  </si>
  <si>
    <t>ASEQAELPR, SYSFDFYVPQR</t>
  </si>
  <si>
    <t>EINLSHNK, LMQLNLCSNR, NLEHLYLQNNEIEK</t>
  </si>
  <si>
    <t>LENGELEHIRPK, LGYTPVCR</t>
  </si>
  <si>
    <t>QMEEPCRF, DTTTPIQSMMCQYLAR, AFRPLPR, HLWYLLDLK, VLVEDDEIMQGFIR</t>
  </si>
  <si>
    <t>SDNVLLGMEGSVK, LLQTSNITK</t>
  </si>
  <si>
    <t>TEWLDGK, IIPGFMCQGGDFTR</t>
  </si>
  <si>
    <t>TCFDPDSPKR, VYTFDER, AYMSVK, ESCNDPCKETVPSMETGDLCADTAPTPK, KTSIVDCGIYTPK, QYVHTASSR, VVLVNCEPSK</t>
  </si>
  <si>
    <t>EGPYDVVVLPGGNLGAQNLSESAAVK, EILKEQENR, GAEEMETVIPVDVMR, VTVAGLAGKDPVQCSR</t>
  </si>
  <si>
    <t>ARPEDVVNLDLK, QLEEDLYDGQVLQK, DAFDTLFDHAPDKLSVVK, DAFDTLFDHAPDKLSVVKK, EGLLHSSHISEELTTTTEMMMGR, TMIDPTSK, TMIDPTSKEDPK</t>
  </si>
  <si>
    <t>GAESGFHVTR, GTPSLSTVK, SEYSLTVIAEDR</t>
  </si>
  <si>
    <t>ALKSAEEMYEEMMHK, SRSHGIFPDPSK</t>
  </si>
  <si>
    <t>SQPPEKTEESPSAPDAPTCPK, TEESPSAPDAPTCPK, TGGLDLPSPPTGASLK, ATSGTEHQFCGGR, VFDLELHPACR, YDALEVFAGSGTSGQR, YDSVSVFNGAVSDDSR, YDSVSVFNGAVSDDSRR</t>
  </si>
  <si>
    <t>YPHYKPPEK, CPSIILHDR, FLNEMIAPVMR, IFSQETLTK, LFLSYDYAVK, LVCSGLLQASK, MYEVVYQIGTETR, SNLISGSVMYIEEK, EKEDPEPSTDGTYVWK, SDFYDIVLVATPLNR, SDFYDIVLVATPLNRK, TLLETLQK, WNGHTDMIDQDGLYEK, YQSHDYAFSSVEK</t>
  </si>
  <si>
    <t>ENPGLTQDIIMK, IPDEINDR</t>
  </si>
  <si>
    <t>YITDWQNVFR, SIISMFDRENK</t>
  </si>
  <si>
    <t>EWQGIYYAK, NTQMVSSNIITPISLDDVPPR</t>
  </si>
  <si>
    <t>DAPEEEDHVLVLR, TEFCHR, ALAPEYAK, MDSTANEVEAVK, NFEDVAFDEKK, YKPESEELTAER, EADDIVNWLK, KSNFAEALAAHK, LITLEEEMTK, NNFEGEVTK, NNFEGEVTKENLLDFIK, TVIDYNGER</t>
  </si>
  <si>
    <t>FAMEPEEFDSDTLR, FIEEHATK, KLAPEYEK, LAPEYEK, TFDSIVMDPK, VSQGQLVVMQPEK, EFVTAFK</t>
  </si>
  <si>
    <t>IACAAVDCVK, NQDLCQQEAVK, YDSDRTELGFTNYIR</t>
  </si>
  <si>
    <t>LYSSSDDVIELTPSNFNR, GSFSEQGINEFLR, ALDLFSDNAPPPELLEIINEDIAKR, GSTAPVGGGAFPTIVER</t>
  </si>
  <si>
    <t>AAVSNFGYDLYR, VSNFGYDLYR, QNPASPPEEGSPDPDSTGALVEEEDPFFK, QNPASPPEEGSPDPDSTGALVEEEDPFFKVPVNK, LISSPDIHGTYK, PDSTGALVEEEDPFFKVPVNK, STGALVEEEDPFFKVPVNK, EIPDEISILLLGVAH, EIPDEISILLLGVAHFK, EIPDEISILLLGVAHFKG, ELLDTVTAPQK, GQWVTK, LAAAVSNFGYDLYR, LKLSYEGEVTK, LQSLFDSPDFSK, LSYEGEVTK, SLQEMKLQSLFDSPDFSK, SLQEMK, SSFVAPLEK, TSLEDFYLDEER, TVQAVLTVPK, AGFEWNEDGAGTTPSPGLQPAHLTFPLDYHLNQPFIFVLR, ALYYDLISSPDIHGTYK, ALYYDLISSPDIHGTYKELLDTVTAPQK, DTDTGALLFIGK, IKSSFVAPLEK, KTSLEDFYLDEER, LDLQEINNWVQAQMK, SSTSPTTNVLLSPLSVATALSALSLGAEQR, STKEIPDEISILLLGVAHFK, TESIIHR, VLTGNPR, VPMMSDPK, YGLDSDLSCK</t>
  </si>
  <si>
    <t>LLEGEESR, KLLEGEESR</t>
  </si>
  <si>
    <t>EAEEDGDLQCLCVK, AGPHCPTAQLIATLK, HITSLEVIK</t>
  </si>
  <si>
    <t>AMEAVAAQGK, IAAHGNSLR, ALPFWNEEIVPQIK, HYGGLTGLNK, VLIAAHGNSLR</t>
  </si>
  <si>
    <t>AGFFGDAMK, AQIHGGILR, AVTLECVSAGEPR, GSVYIGGAPDVATLTGGR, SPAYTLVWTR, VAAYGGK, AVEPTDQAQYLCR, AMDFNGILTIR, ASYAQQPAESR, AVLHVHGGGGPR, EDGRPVPSGTQQR, EHLLMALAGIDTLLIR, EQAWQRPDGQPATR, GSIQVDGEELVSGR, IESSSPTVVEGQTLDLNCVVAR, LCNECADGSFHLSTR, LLQVTPADSGEYVCR, LLSGPYFWSLPSR, LPAVEPTDQAQYLCR, LPQVSPADSGEYVCR, LRLPQVSPADSGEYVCR, SIEYSPQLEDAGSR, SPGPNVAVNAK, SQSVRPGADVTFICTAK, TCESLGAGGYR, TPSGLYLGTCER, VGSSLPGR, YQLGSGEAR</t>
  </si>
  <si>
    <t>GCGSHFCEK, MSLTGAR, AQVSPTASDMLHMR, IGCGSHFCEK, LMVELHNLYR, QCVWGHNK, SPENSLDPK, WDEELAAFAK, DEELAAFAK</t>
  </si>
  <si>
    <t>DVEFLAQLK, NVFSHR</t>
  </si>
  <si>
    <t>QDQSVYFCR, QQWQSIEGTK</t>
  </si>
  <si>
    <t>NIPQMSFDDTEREPDQTFSLNR, SKFVESDADEELLFNIPFTGNVK</t>
  </si>
  <si>
    <t>DSSVFILGNTDRPDASAVYLHDFQR, QIIEDNPLGSLCR</t>
  </si>
  <si>
    <t>RPHHWPAMKFR, VVEDNHSYYVSR</t>
  </si>
  <si>
    <t>LLDPEDVDVPQPDEK, RPELEDSTLR</t>
  </si>
  <si>
    <t>CIEGGQK, GSTLTSPCQDFGK, GSTLTSPCQDFGKR, QQDHFFQAAFLEER, AIQMASR, GCVVTSVESNSNGR, LPETIDLGALYLSMKDTEK, NRQEGLMIASSLLNEGYLQPAGDMSK, QEGLMIASSLLNEGYLQPAGDMSK</t>
  </si>
  <si>
    <t>EAEEDGDLQCLCVK, SAEAEEDGDLQCLCVK, AGPHCPTAQLIATLK, ICLDLQAPLYK, ICLDLQAPLYKK, HITSLEVIK</t>
  </si>
  <si>
    <t>CEEDKEFTCR, AFQYHSK, DVVLFEK, MRDVVLFEK</t>
  </si>
  <si>
    <t>CEEDKEFTCR, EQQCVIMAENR, EQQCVIMAENRK, AFQYHSK</t>
  </si>
  <si>
    <t>SVVTGGVQSVMGSR, VSGAQEMVSSAK, IATSLDGFDVASVQQQR, LGSLSER</t>
  </si>
  <si>
    <t>AQVEEFLAQHGSEYQSVK, IFQNLDGALDEVVLK, IQGGYENVPTIDIHMNQIGFER</t>
  </si>
  <si>
    <t>MENSTTTISR, LSPEELLLR, MVMTVFACLMGK</t>
  </si>
  <si>
    <t>ALENDPDCR, ANLFNK, LSPEELLLR, MINLSVPDTIDER, VNKPPYPK, YAFVNWINK, AESMLQQADK</t>
  </si>
  <si>
    <t>TMLQIGVMPMLNER, AVEPQLQEEER, SSVDELVGIDYSLMKDPVASTSNLDMDFR, TGLELSRDPAGR</t>
  </si>
  <si>
    <t>GSSLHVGSDLLK, VYLTPDGTSSEYDSILVEINKR, FAMVVIAEPLQSWQPPR, SSGGPGAGLCLFPLDK</t>
  </si>
  <si>
    <t>LNSEGMEEAR, AVGPHQFLGDQEAIQAAIK, EQMALNHGEEQVR, FCSWVDQK, LLPYWNER, SESLKDVLER, SYNVTPPPIEESHPYYQEIYNDRR, YKVCDVPLDQLPR</t>
  </si>
  <si>
    <t>IIPVEEENPDFWNR, DGARPDVTESESGSPEYR, NLVQEWLAK, SVGVVTTTR, ALTETIMFDDAIER, GNEVISVMNRAKK, GSSIFGLAPGK, QQSAVPLDEETHAGEDVAVFAR</t>
  </si>
  <si>
    <t>CNFYDNKDLECVTNLQEVAR, YGDSGEQIAGFVK, QYSGYLK, SMNSQYLK</t>
  </si>
  <si>
    <t>EGMNIVEAMER, FEDENFILK, HTGPGILSMANAGPNTNGSQFFICTAK, HVVFGK, SIYGEKFEDENFILK, TEWLDGK, TEWLDGKHVVFGK, VKEGMNIVEAMER, VNPTVFFDIAVDGEPLGR, IIPGFMCQGGDFTR, VSFELFADK, VSFELFADKVPK</t>
  </si>
  <si>
    <t>DFMIQGGDFTR, DTNGSQFFITTVK, HVVFGK, HYGPGWVSMANAGK, SIYGERFPDENFK, TVDNFVALATGEK, VLEGMEVVR, DKPLKDVIIADCGK, FPDENFK, IGDEDVGR, VIKDFMIQGGDFTR</t>
  </si>
  <si>
    <t>HVVFGK, FPDENFK</t>
  </si>
  <si>
    <t>IGPSQTHTIR, GPSQTHTIR, DAGYPKPIFK, DQYYNIDVPSR, DSQYWR, GFGGLTGQIVAALSTAK, GVLHNEVK, LVEVNPK, NWPESVYFFK, PVDGLTTLR, TITTTEIMNKPEETAKPK, AIGPSQTHTIR, CFESFER, DATCNCDYNCQHYMECCPDFKR, FTNDIK, FTNDIKDAGYPKPIFK, GGSIQQYIYK, GGSIQQYIYKQEPVQK, GLPNVVTSAISLPNIR, IQYSPAR, ITEVWGIPSPIDTVFTR, KPDGYDYYAFSK, LAYQDKGVLHNEVK, RITEVWGIPSPIDTVFTR, VCTAELSCK, VCTAELSCKG, VPNQGIIINPMLSDETNICNGK, VPNQGIIINPMLSDETNICNGKPVDGLTTLR, SAISLPNIR</t>
  </si>
  <si>
    <t>AVEIEEQTK, AVEIEEQTKR, LLEGMELIVSQVHPETK, SWNEPLYHLVTEVR</t>
  </si>
  <si>
    <t>LACGAVLIHPSWVLTAAHCMDESKK, LGDDLLQCHPAVK, STTDNDIALLHLAQPATLSQTIVPICLPDSGLAER, CSCAPGYK, ELNQAGQETLVTGWGYHSSR, GDSPWQVVLLDSK, LGEYDLR, RGDSPWQVVLLDSK, RGDSPWQVVLLDSKK, SGWEGR, TFVLNFIK, YLDWIHGHIR</t>
  </si>
  <si>
    <t>DFCGGVIIR, ITHVHVHMR, LTNSEGKDFCGGVIIR, QCVPHDQCACGVLTSEK, RAPDLQDLPWQVK, APDLQDLPWQVK, ENFVLTTAK, GLLSGWAR, GSWFLTGVLGSQPVGGQAH, LGEDHKQCVPHDQCACGVLTSEK, LGEDHKQCVPHDQCACGVLTSEKR, SSVAAMHWMDGSVVTR, TDGCQHFCLPGQESYTCSCAQGYR, TSQDPLMIK, YSLWFK</t>
  </si>
  <si>
    <t>TQIPTQR, ETLPAEQDLTTK</t>
  </si>
  <si>
    <t>EVEQLIK, LLDEVFFSEK, QAYTQFGGK, TTIFSPEGR</t>
  </si>
  <si>
    <t>AINQGGLTSVAVR, ITENIGCVMTGMTADSR, QTESTSFLEK, GKDCAVIVTQK, HITIFSPEGR</t>
  </si>
  <si>
    <t>AGGSASAMLQPLLDNQVGFK, DVFISAAER, EGIREETVSLR, EGIREETVSLRKD, GAVYSFDPVGSYQR, TVIGCSGFHGDCLTLTK, DVYTGDALR</t>
  </si>
  <si>
    <t>LLANMVYQYK, GPGLYYVDSEGNR, VSSDNVADLHEK</t>
  </si>
  <si>
    <t>TTTGSYIANR, VTDKLTPIHDR</t>
  </si>
  <si>
    <t>FQHGVIAAVDSR, VESTDVSDLLHQYR, AIAYATHR</t>
  </si>
  <si>
    <t>PVTLNLLHGPDLPR, FQLSGQK, HNGLYACSAR, IIIYGPAYSGR, LFIPQITPK, YGPAYSGR, YTAGPYECEIWNSGSASR, EDAGSYTLH, EDAGSYTLHIIK, EDAGSYTLHIIKR, IIYGPAYSGR, NSATGEESSTSLTIR, SDPVTLNLLHGPDLPR, ISSSNLNPR</t>
  </si>
  <si>
    <t>QVTIEAEPTK, PVTLNLLPK, PVTLNVLYGPDLPR, PYQCEIQDRYGGIRSYPVTLNVLYGPDLPR, DVLAFTCEPK, FQLSGQK, HSGLYACSVR, IIIYGPAYSGR, KDVLAFTCEPK, LFIPQITTK, LPKPYITINNLNPR, PYITINNLNPR, YGPAYSGR, YTAGPYECEIR, YTAGPYECEIRNPVSASR, NVLYGPDLPR, VTIEAEPTK, EDAGSYTLH, EDAGSYTLHIVK, ENKDVLAFTCEPK, IIYGPAYSGR, ILILPSVTR, SDPVTLNLLPK, SYPVTLNVLYGPDLPR, ITINNLNPR, TAGPYECEIR</t>
  </si>
  <si>
    <t>DVLAFTCEPK, KDVLAFTCEPK, LSIPQITTK, SMTVEVSAPSGIGR, SIYPSFTYYR, EDAGSYTLH, EDAGSYTLHIIK, EDAGSYTLHIIKR, ENKDVLAFTCEPK, GLYTCSVR, ILILPSVTR, IYPSFTYYR, SDPVTLNVLYGPDLPSIYPSFTYYR, SGENLYLSCFAESNPPAEYFWTINGK</t>
  </si>
  <si>
    <t>PVTLNLLPK, PVTLNVLYGPDLPR, DVLAFTCEPK, FQLSGQK, HSGLYACSVR, KDVLAFTCEPK, LPMPYITINNLNPR, PYITINNLNPR, YGPAYSGR, YIAGPYECEIR, YIAGPYECEIRNPVSASR, NVLYGPDLPR, EDAGSYTLH, EDAGSYTLHIIK, EDAGSYTLHIIKR, EKKDVLAFTCEPK, EVMEAVR, IIYGPAYSGR, ILILPSVTR, IYPSFTYYR, LICDPETPDASYLWLLNGQNLPMTHR, SDPVTLNLLPK, SGENLDLSCFADSNPPAEYSWTINGK, SNPVTLNVLYGPDLPR, TLYLFGVTK, ISSSNLNPR, ITINNLNPR</t>
  </si>
  <si>
    <t>EVTIEAQPPK, EVTIEAQPPKVSEGK, GTYTLHIIK, PVTLNLLPK, VTIEAQPPK, VTIEAQPPKVSEGK, DAGTYTLHIIK, DAGTYTLHIIKR, DVLAFTCEPK, GEMTDLYHYIISYIVDGK, IIIYGPAYSGR, KDVLAFTCEPK, LFIPQITR, LPIPYITINNLNPR, PYITINNLNPR, VSEGKDVLLLVHNLPQNLPGYFWYK, YGPAYSGR, YIAGPYECEIR, YIAGPYECEIRNPVSASR, NVLYGPDLPR, EAMEAVR, ENKDVLAFTCEPK, IIYGPAYSGR, ILILPSVTR, IYPSFTYYR, KDAGTYTLHIIK, LICDPETLDASYLWWMNGQSLPVTHR, SDPVTLNLLPK, SGENLDLSCFTESNPPAEYFWTINGK, SNPVILNVLYGPDLPR, TLYLFGVTK, ISSSNLNPR, ITINNLNPR</t>
  </si>
  <si>
    <t>LEGFHTQISK, QPHVGDYR, TENLLGSYFPK, VDVFREDLCTK, VFELMTSLHTK, QLVHELDEAEYR</t>
  </si>
  <si>
    <t>HKEDVYENLHTK, NILPFDHSR, NQGDFSLSVR, AYGPYSVTNCGEHDTTEYK, ESLSQPGDFVLSVLSDQPK, IQNSGDFYDLYGGEK, VNAADIENR</t>
  </si>
  <si>
    <t>KEIHTVPDMGK, VNQGLIR</t>
  </si>
  <si>
    <t>AGLGEEFEK, AGLGEEFEKEIR, EHSSWDLVGLEK, FEVIEFDDGAGSVLR, HVVDGISR, SDMGVGVFTPTIEAR, VGGSMLTPR, VYYTPDSR, YSIGGLSPFSEYAFR</t>
  </si>
  <si>
    <t>ATISHVSPDSLYLFR, TFTKDSDKDLK, HQSPIDILDQYAR, NNFRPQQR, RPVPISYHQLEAFYSIFTTEQQDHVK, MLPDNQSLAEDEFVYWPSR</t>
  </si>
  <si>
    <t>TEPIPVSDLR, AVSISPTNVILTWK, GDPLGTEGGLDASNTER, SFCTDPASMASFDCEVVPKEPALVLK, SPDGASEYVYHLVIESK, TKGDPLGTEGGLDASNTER, YCFEIVPK, VLLESIGSHEELTQDSR</t>
  </si>
  <si>
    <t>TDQDLYR, KESEETIIQTDEDVPGPVPVK, NGEDIPVAQTK</t>
  </si>
  <si>
    <t>FQQQQGLR, NPSTVEAFDLAQSNSEHSR</t>
  </si>
  <si>
    <t>TLTPISAAYAR, DVSELTGFPEMLGGR, MSSFGDFVALSDVCDVPTAK</t>
  </si>
  <si>
    <t>EFGVTTGR, GREFGVTTGR</t>
  </si>
  <si>
    <t>RLEFVAAR, VQLTGEPVPMAR, HGESGSMAVFHQTQGPSYSESK, QAELTVQVK, SVDIWLR, VLAKPQNTAEVQK</t>
  </si>
  <si>
    <t>DLSLLSHGGR, VFEFGGPEVLK</t>
  </si>
  <si>
    <t>TGENVEDAFLEAAK, TGENVEDAFLEAAKK</t>
  </si>
  <si>
    <t>ESGTDDFNVWIGLHDPK, ISCPEGTNAYR</t>
  </si>
  <si>
    <t>RMGPMTVVR, RMMVENIMNK</t>
  </si>
  <si>
    <t>ASDVLAR, QHDAASLLK, STNDADVPQGVIR, GLETEGLLR, IGDLAPQDMK</t>
  </si>
  <si>
    <t>Protein sequence (IDENTIFIED BY MASS SPECTROMETRY)</t>
  </si>
  <si>
    <t>Uniprot Link</t>
  </si>
  <si>
    <t>Depleted_#TOTAL_PEPTIDES</t>
  </si>
  <si>
    <t>Depleted_#UNIQUE_PEPTIDES</t>
  </si>
  <si>
    <t>Depleted_GDM_1d_Log2FC</t>
  </si>
  <si>
    <t>Depleted_PE_1d_Log2FC</t>
  </si>
  <si>
    <t>Protein_Name</t>
  </si>
  <si>
    <t>Molecular Function</t>
  </si>
  <si>
    <t>Biological Process</t>
  </si>
  <si>
    <t>Ligand</t>
  </si>
  <si>
    <t>Cellular Component</t>
  </si>
  <si>
    <t>Disease</t>
  </si>
  <si>
    <t>Tissue Specificity</t>
  </si>
  <si>
    <t>https://www.uniprot.org/uniprot/P49448</t>
  </si>
  <si>
    <t>Oxidoreductase</t>
  </si>
  <si>
    <t>Mitochondrion</t>
  </si>
  <si>
    <t>Expressed in retina, testis and, at a lower level, brain.</t>
  </si>
  <si>
    <t>https://www.uniprot.org/uniprot/O95967</t>
  </si>
  <si>
    <t>Calcium</t>
  </si>
  <si>
    <t>Secreted</t>
  </si>
  <si>
    <t>Disease mutation</t>
  </si>
  <si>
    <t>https://www.uniprot.org/uniprot/Q86UQ4</t>
  </si>
  <si>
    <t>Transport</t>
  </si>
  <si>
    <t>ATP-binding, Nucleotide-binding</t>
  </si>
  <si>
    <t>Membrane</t>
  </si>
  <si>
    <t>Significantly expressed in the bone marrow, trachea, testis, thyroid and lung as well as in skin fibroblasts.</t>
  </si>
  <si>
    <t>https://www.uniprot.org/uniprot/P37840</t>
  </si>
  <si>
    <t>Copper, Metal-binding</t>
  </si>
  <si>
    <t>https://www.uniprot.org/uniprot/Q86WI1</t>
  </si>
  <si>
    <t>Receptor</t>
  </si>
  <si>
    <t>Ubiquitous. Expressed in spleen and thymus as well as in activated T-cells and B-lymphoblasts.</t>
  </si>
  <si>
    <t>https://www.uniprot.org/uniprot/P48637</t>
  </si>
  <si>
    <t>ATP-binding, Magnesium, Metal-binding, Nucleotide-binding</t>
  </si>
  <si>
    <t>Disease mutation, Hereditary hemolytic anemia</t>
  </si>
  <si>
    <t>https://www.uniprot.org/uniprot/P08238</t>
  </si>
  <si>
    <t>Chaperone</t>
  </si>
  <si>
    <t>Cell membrane, Cytoplasm, Membrane, Nucleus, Secreted</t>
  </si>
  <si>
    <t>Cell membrane, Membrane, Secreted</t>
  </si>
  <si>
    <t>Protease inhibitor, Serine protease inhibitor</t>
  </si>
  <si>
    <t>https://www.uniprot.org/uniprot/P15153</t>
  </si>
  <si>
    <t>GTP-binding, Nucleotide-binding</t>
  </si>
  <si>
    <t>Cytoplasm</t>
  </si>
  <si>
    <t>Hematopoietic specific.</t>
  </si>
  <si>
    <t>https://www.uniprot.org/uniprot/O95980</t>
  </si>
  <si>
    <t>Cell membrane, Membrane</t>
  </si>
  <si>
    <t>Tumor suppressor</t>
  </si>
  <si>
    <t>https://www.uniprot.org/uniprot/Q92736</t>
  </si>
  <si>
    <t>Cardiomyopathy, Disease mutation</t>
  </si>
  <si>
    <t>Detected in heart muscle (at protein level). Heart muscle, brain (cerebellum and hippocampus) and placenta.</t>
  </si>
  <si>
    <t>ER-Golgi transport, Protein transport, Transport</t>
  </si>
  <si>
    <t>https://www.uniprot.org/uniprot/Q13177</t>
  </si>
  <si>
    <t>Ubiquitously expressed. Higher levels seen in skeletal muscle, ovary, thymus and spleen.</t>
  </si>
  <si>
    <t>https://www.uniprot.org/uniprot/Q9UNH7</t>
  </si>
  <si>
    <t>Protein transport, Transport</t>
  </si>
  <si>
    <t>Lipid-binding</t>
  </si>
  <si>
    <t>https://www.uniprot.org/uniprot/P52888</t>
  </si>
  <si>
    <t>Hydrolase, Metalloprotease, Protease</t>
  </si>
  <si>
    <t>Metal-binding, Zinc</t>
  </si>
  <si>
    <t>Calcium, Lectin, Metal-binding</t>
  </si>
  <si>
    <t>Endoplasmic reticulum, Golgi apparatus, Membrane</t>
  </si>
  <si>
    <t>Ubiquitous.</t>
  </si>
  <si>
    <t>https://www.uniprot.org/uniprot/P25325</t>
  </si>
  <si>
    <t>Transferase</t>
  </si>
  <si>
    <t>https://www.uniprot.org/uniprot/P62736</t>
  </si>
  <si>
    <t>Cytoplasm, Cytoskeleton</t>
  </si>
  <si>
    <t>https://www.uniprot.org/uniprot/O00468</t>
  </si>
  <si>
    <t>Developmental protein</t>
  </si>
  <si>
    <t>https://www.uniprot.org/uniprot/P01011</t>
  </si>
  <si>
    <t>P01011</t>
  </si>
  <si>
    <t>Acute phase</t>
  </si>
  <si>
    <t>https://www.uniprot.org/uniprot/P06733</t>
  </si>
  <si>
    <t>P06733</t>
  </si>
  <si>
    <t>The alpha/alpha homodimer is expressed in embryo and in most adult tissues. The alpha/beta heterodimer and the beta/beta homodimer are found in striated muscle, and the alpha/gamma heterodimer and the gamma/gamma homodimer in neurons.</t>
  </si>
  <si>
    <t>https://www.uniprot.org/uniprot/P03950</t>
  </si>
  <si>
    <t>Amyotrophic lateral sclerosis, Disease mutation, Neurodegeneration</t>
  </si>
  <si>
    <t>Expressed predominantly in the liver. Also detected in endothelial cells and spinal cord neurons.</t>
  </si>
  <si>
    <t>https://www.uniprot.org/uniprot/P12429</t>
  </si>
  <si>
    <t>Calcium, Calcium/phospholipid-binding</t>
  </si>
  <si>
    <t>https://www.uniprot.org/uniprot/P02654</t>
  </si>
  <si>
    <t>Lipid transport, Transport</t>
  </si>
  <si>
    <t>https://www.uniprot.org/uniprot/P02655</t>
  </si>
  <si>
    <t>https://www.uniprot.org/uniprot/P02656</t>
  </si>
  <si>
    <t>https://www.uniprot.org/uniprot/Q13790</t>
  </si>
  <si>
    <t>Cholesterol metabolism, Lipid metabolism, Lipid transport, Steroid metabolism, Sterol metabolism, Transport</t>
  </si>
  <si>
    <t>Expressed by the liver and secreted in plasma.</t>
  </si>
  <si>
    <t>https://www.uniprot.org/uniprot/P61769</t>
  </si>
  <si>
    <t>Amyloidosis, Disease mutation</t>
  </si>
  <si>
    <t>https://www.uniprot.org/uniprot/P19022</t>
  </si>
  <si>
    <t>Cell adhesion</t>
  </si>
  <si>
    <t>Calcium, Metal-binding</t>
  </si>
  <si>
    <t>Cell junction, Cell membrane, Membrane</t>
  </si>
  <si>
    <t>https://www.uniprot.org/uniprot/P15169</t>
  </si>
  <si>
    <t>Carboxypeptidase, Hydrolase, Metalloprotease, Protease</t>
  </si>
  <si>
    <t>Synthesized in the liver and secreted in plasma.</t>
  </si>
  <si>
    <t>https://www.uniprot.org/uniprot/P22792</t>
  </si>
  <si>
    <t>https://www.uniprot.org/uniprot/Q9NQ79</t>
  </si>
  <si>
    <t>Extracellular matrix, Secreted</t>
  </si>
  <si>
    <t>Expressed in the interterritorial matrix of articular deep zone cartilage (at protein level). Isoform 1 and isoform 2 are expressed in brain. Isoform 1 is detected in lung and chondrocytes. Detected in cartilage, bone, cultured chondrocytes and lung, and at low levels in heart. Not detected in osteoblasts.</t>
  </si>
  <si>
    <t>Cytoplasm, Secreted</t>
  </si>
  <si>
    <t>https://www.uniprot.org/uniprot/P00450</t>
  </si>
  <si>
    <t>Copper transport, Ion transport, Transport</t>
  </si>
  <si>
    <t>https://www.uniprot.org/uniprot/Q9H444</t>
  </si>
  <si>
    <t>Cytoplasm, Endosome, Membrane, Nucleus</t>
  </si>
  <si>
    <t>Cataract, Disease mutation</t>
  </si>
  <si>
    <t>Widely expressed. Expressed at higher level in heart and skeletal muscle. Also expressed in brain, colon, thymus, spleen, kidney, liver, small intestine, placenta, lung and peripheral blood lymphocytes</t>
  </si>
  <si>
    <t>Chloride</t>
  </si>
  <si>
    <t>https://www.uniprot.org/uniprot/P09871</t>
  </si>
  <si>
    <t>P09871</t>
  </si>
  <si>
    <t>Hydrolase, Protease, Serine protease</t>
  </si>
  <si>
    <t>Complement pathway, Immunity, Innate immunity</t>
  </si>
  <si>
    <t>Disease mutation, Ehlers-Danlos syndrome</t>
  </si>
  <si>
    <t>https://www.uniprot.org/uniprot/P01031</t>
  </si>
  <si>
    <t>Complement alternate pathway, Complement pathway, Cytolysis, Immunity, Inflammatory response, Innate immunity</t>
  </si>
  <si>
    <t>Membrane attack complex, Secreted</t>
  </si>
  <si>
    <t>https://www.uniprot.org/uniprot/Q9NPY3</t>
  </si>
  <si>
    <t>Cell adhesion, Host-virus interaction</t>
  </si>
  <si>
    <t>Lectin</t>
  </si>
  <si>
    <t>Highly expressed in endothelial cells, platelets, cells of myeloid origin, such as monocytes and neutrophils. Not expressed in cells of lymphoid origin.</t>
  </si>
  <si>
    <t>https://www.uniprot.org/uniprot/P02748</t>
  </si>
  <si>
    <t>Complement alternate pathway, Complement pathway, Cytolysis, Immunity, Innate immunity</t>
  </si>
  <si>
    <t>Membrane, Membrane attack complex, Secreted, Target cell membrane, Target membrane</t>
  </si>
  <si>
    <t>Age-related macular degeneration, Disease mutation</t>
  </si>
  <si>
    <t>Plasma (at protein level).</t>
  </si>
  <si>
    <t>https://www.uniprot.org/uniprot/P00746</t>
  </si>
  <si>
    <t>Complement alternate pathway, Immunity, Innate immunity</t>
  </si>
  <si>
    <t>https://www.uniprot.org/uniprot/P02741</t>
  </si>
  <si>
    <t>Found in plasma.</t>
  </si>
  <si>
    <t>https://www.uniprot.org/uniprot/P01034</t>
  </si>
  <si>
    <t>Protease inhibitor, Thiol protease inhibitor</t>
  </si>
  <si>
    <t>Amyloid, Secreted</t>
  </si>
  <si>
    <t>Age-related macular degeneration, Amyloidosis, Disease mutation</t>
  </si>
  <si>
    <t>Expressed in submandibular and sublingual saliva but not in parotid saliva (at protein level). Expressed in various body fluids, such as the cerebrospinal fluid and plasma. Expressed in highest levels in the epididymis, vas deferens, brain, thymus, and ovary and the lowest in the submandibular gland.</t>
  </si>
  <si>
    <t>https://www.uniprot.org/uniprot/Q96GG9</t>
  </si>
  <si>
    <t>Ubl conjugation pathway</t>
  </si>
  <si>
    <t>Nucleus</t>
  </si>
  <si>
    <t>Proto-oncogene</t>
  </si>
  <si>
    <t>Expressed in pancreas, kidney, placenta, brain and heart. Weakly or not expressed in liver, skeletal muscle and lung. Strongly overexpressed in thyroid tumors, bronchioloalveolar carcinomas, and malignant tissues of squamous cell carcinoma of the oral tongue. Not overexpressed in aggressive adrenocortical carcinomas.</t>
  </si>
  <si>
    <t>https://www.uniprot.org/uniprot/Q14195</t>
  </si>
  <si>
    <t>Cell projection, Cytoplasm</t>
  </si>
  <si>
    <t>Mainly expressed in heart and skeletal muscle. Also strongly expressed in fetal brain and spinal cord.</t>
  </si>
  <si>
    <t>https://www.uniprot.org/uniprot/Q16610</t>
  </si>
  <si>
    <t>Q16610</t>
  </si>
  <si>
    <t>Angiogenesis, Biomineralization, Mineral balance, Osteogenesis</t>
  </si>
  <si>
    <t>Expressed in breast cancer tissues. Little or no expression observed in normal breast tissues. Expressed in skin; wide expression is observed throughout the dermis with minimal expression in the epidermis</t>
  </si>
  <si>
    <t>Heparin-binding</t>
  </si>
  <si>
    <t>Disease mutation, Dwarfism</t>
  </si>
  <si>
    <t>https://www.uniprot.org/uniprot/P21333</t>
  </si>
  <si>
    <t>Actin-binding</t>
  </si>
  <si>
    <t>Cilium biogenesis/degradation</t>
  </si>
  <si>
    <t>Deafness, Disease mutation</t>
  </si>
  <si>
    <t>https://www.uniprot.org/uniprot/Q14315</t>
  </si>
  <si>
    <t>Cytoplasm, Cytoskeleton, Membrane</t>
  </si>
  <si>
    <t>Cardiomyopathy, Disease mutation, Myofibrillar myopathy</t>
  </si>
  <si>
    <t>Highly expressed in striated muscles. Weakly expressed in thyroid, fetal brain, fetal lung, retina, spinal cord and bone marrow. Not expressed in testis, pancreas, adrenal gland, placenta, liver and kidney</t>
  </si>
  <si>
    <t>https://www.uniprot.org/uniprot/P28161</t>
  </si>
  <si>
    <t>Muscle.</t>
  </si>
  <si>
    <t>https://www.uniprot.org/uniprot/P04406</t>
  </si>
  <si>
    <t>Oxidoreductase, Transferase</t>
  </si>
  <si>
    <t>Apoptosis, Glycolysis, Translation regulation</t>
  </si>
  <si>
    <t>NAD</t>
  </si>
  <si>
    <t>Cytoplasm, Cytoskeleton, Membrane, Nucleus</t>
  </si>
  <si>
    <t>https://www.uniprot.org/uniprot/Q9H9K5</t>
  </si>
  <si>
    <t>Expressed at high level in the placenta and stem cells (at protein level) (PubMed:28739914). Also expressed in the kidney but at a lower level (PubMed:28739914). Endogenous retroviral envelope protein HEMO, secreted form: Present in the blood of pregnant women (at protein level) (PubMed:28739914).</t>
  </si>
  <si>
    <t>https://www.uniprot.org/uniprot/P22626</t>
  </si>
  <si>
    <t>Ribonucleoprotein, RNA-binding</t>
  </si>
  <si>
    <t>mRNA processing, mRNA splicing, mRNA transport, Transport</t>
  </si>
  <si>
    <t>Cytoplasm, Nucleus, Secreted, Spliceosome</t>
  </si>
  <si>
    <t>Endoplasmic reticulum</t>
  </si>
  <si>
    <t>https://www.uniprot.org/uniprot/Q9Y6R7</t>
  </si>
  <si>
    <t>Mainly expressed in placenta and colon epithelium. Expressed in thyroid, and down-regulated in thyroid carcinomas. Present in serum, with higher levels in patients with various autoimmune diseases (at protein level).</t>
  </si>
  <si>
    <t>https://www.uniprot.org/uniprot/P22692</t>
  </si>
  <si>
    <t>Growth factor binding</t>
  </si>
  <si>
    <t>https://www.uniprot.org/uniprot/Q06033</t>
  </si>
  <si>
    <t>https://www.uniprot.org/uniprot/Q14624</t>
  </si>
  <si>
    <t>Liver specific.</t>
  </si>
  <si>
    <t>https://www.uniprot.org/uniprot/P02788</t>
  </si>
  <si>
    <t>P02788</t>
  </si>
  <si>
    <t>Antibiotic, Antimicrobial, DNA-binding, Heparin-binding, Hydrolase, Protease, Serine protease</t>
  </si>
  <si>
    <t>Immunity, Ion transport, Iron transport, Osteogenesis, Transcription, Transcription regulation, Transport</t>
  </si>
  <si>
    <t>Iron, Metal-binding</t>
  </si>
  <si>
    <t>Cytoplasm, Nucleus, Secreted</t>
  </si>
  <si>
    <t>High levels are found in saliva and tears, intermediate levels in serum and plasma, and low levels in urine. In kidney, detected in the distal collecting tubules in the medulla but not in the cortical region or in blood vessels. Detected in peripheral blood neutrophils (at protein level). Isoform 1 and isoform DeltaLf are expressed in breast, prostate, spleen, pancreas, kidney, small intestine, lung, skeletal muscle, uterus, thymus and fetal liver. Isoform 1 is expressed in brain, testis and peripheral blood leukocytes; isoform DeltaLf is barely detectable in these tissues. Isoform DeltaLf is expressed in placenta, liver and ovary; isoform 1 is barely detectable in these tissues. In kidney, isoform 1 is expressed at high levels in the collecting tubules of the medulla but at very low levels in the cortex.</t>
  </si>
  <si>
    <t>https://www.uniprot.org/uniprot/P02750</t>
  </si>
  <si>
    <t>Plasma.</t>
  </si>
  <si>
    <t>https://www.uniprot.org/uniprot/P30740</t>
  </si>
  <si>
    <t>https://www.uniprot.org/uniprot/P18428</t>
  </si>
  <si>
    <t>Antibiotic, Antimicrobial</t>
  </si>
  <si>
    <t>Immunity, Innate immunity, Lipid transport, Transport</t>
  </si>
  <si>
    <t>Membrane, Secreted</t>
  </si>
  <si>
    <t>Detected in blood serum (at protein level).</t>
  </si>
  <si>
    <t>https://www.uniprot.org/uniprot/P51884</t>
  </si>
  <si>
    <t>Cornea and other tissues.</t>
  </si>
  <si>
    <t>https://www.uniprot.org/uniprot/P61626</t>
  </si>
  <si>
    <t>Antimicrobial, Bacteriolytic enzyme, Glycosidase, Hydrolase</t>
  </si>
  <si>
    <t>https://www.uniprot.org/uniprot/P26038</t>
  </si>
  <si>
    <t>Cell membrane, Cell projection, Cytoplasm, Cytoskeleton, Membrane</t>
  </si>
  <si>
    <t>In all tissues and cultured cells studied.</t>
  </si>
  <si>
    <t>https://www.uniprot.org/uniprot/Q9UI43</t>
  </si>
  <si>
    <t>Q9UI43</t>
  </si>
  <si>
    <t>rRNA methyltransferase 2, mitochondrial</t>
  </si>
  <si>
    <t>Methyltransferase, Transferase</t>
  </si>
  <si>
    <t>rRNA processing</t>
  </si>
  <si>
    <t>S-adenosyl-L-methionine</t>
  </si>
  <si>
    <t>Widely expressed, with highest expression in muscle, placenta, and heart.</t>
  </si>
  <si>
    <t>https://www.uniprot.org/uniprot/P15941</t>
  </si>
  <si>
    <t>P15941</t>
  </si>
  <si>
    <t>Expressed on the apical surface of epithelial cells, especially of airway passages, breast and uterus. Also expressed in activated and unactivated T-cells. Overexpressed in epithelial tumors, such as breast or ovarian cancer and also in non-epithelial tumor cells. Isoform Y is expressed in tumor cells only.</t>
  </si>
  <si>
    <t>https://www.uniprot.org/uniprot/Q13201</t>
  </si>
  <si>
    <t>Synthesized by endothelial cells and megakaryocytes. Stored in platelet alpha granules and endothelial cell Weibel-Palade bodies, following activation of these cells, it is released and attached to megakaryocytes, platelets, endothelium and subendothelium of blood vessels. Not found in plasma. Found in vascular tissues such as placenta, lung, and liver.</t>
  </si>
  <si>
    <t>https://www.uniprot.org/uniprot/P35749</t>
  </si>
  <si>
    <t>Actin-binding, Calmodulin-binding, Motor protein, Muscle protein, Myosin</t>
  </si>
  <si>
    <t>Thick filament</t>
  </si>
  <si>
    <t>Aortic aneurysm, Disease mutation, Proto-oncogene</t>
  </si>
  <si>
    <t>Smooth muscle; expressed in the umbilical artery, bladder, esophagus and trachea. Isoform 1 is mostly found in slowly contracting tonic muscles.</t>
  </si>
  <si>
    <t>https://www.uniprot.org/uniprot/Q14697</t>
  </si>
  <si>
    <t>Glycosidase, Hydrolase</t>
  </si>
  <si>
    <t>Endoplasmic reticulum, Golgi apparatus</t>
  </si>
  <si>
    <t>Detected in placenta (PubMed:3881423). Isoform 1 and isoform 2 are expressed in the kidney and liver (PubMed:27259053).</t>
  </si>
  <si>
    <t>https://www.uniprot.org/uniprot/P55209</t>
  </si>
  <si>
    <t>Neurogenesis</t>
  </si>
  <si>
    <t>Cytoplasm, Nucleus</t>
  </si>
  <si>
    <t>Ubiquitously expressed.</t>
  </si>
  <si>
    <t>https://www.uniprot.org/uniprot/Q9BXP8</t>
  </si>
  <si>
    <t>Expressed abundantly in placenta, and non-pregnant mammary gland with low expression in the kidney, fetal brain and pancreas.</t>
  </si>
  <si>
    <t>https://www.uniprot.org/uniprot/P30044</t>
  </si>
  <si>
    <t>P30044</t>
  </si>
  <si>
    <t>Antioxidant, Oxidoreductase, Peroxidase</t>
  </si>
  <si>
    <t>Cytoplasm, Mitochondrion, Peroxisome</t>
  </si>
  <si>
    <t>Widely expressed.</t>
  </si>
  <si>
    <t>https://www.uniprot.org/uniprot/P00558</t>
  </si>
  <si>
    <t>Kinase, Transferase</t>
  </si>
  <si>
    <t>Glycolysis</t>
  </si>
  <si>
    <t>Mainly expressed in spermatogonia. Localized on the principle piece in the sperm (at protein level). Expression significantly decreased in the testis of elderly men.</t>
  </si>
  <si>
    <t>https://www.uniprot.org/uniprot/P03952</t>
  </si>
  <si>
    <t>Blood coagulation, Fibrinolysis, Hemostasis, Inflammatory response</t>
  </si>
  <si>
    <t>https://www.uniprot.org/uniprot/P05155</t>
  </si>
  <si>
    <t>P05155</t>
  </si>
  <si>
    <t>Blood coagulation, Complement pathway, Fibrinolysis, Hemostasis, Immunity, Innate immunity</t>
  </si>
  <si>
    <t>https://www.uniprot.org/uniprot/P05154</t>
  </si>
  <si>
    <t>Heparin-binding, Protease inhibitor, Serine protease inhibitor</t>
  </si>
  <si>
    <t>Fertilization, Lipid transport, Transport</t>
  </si>
  <si>
    <t>Predominantly expressed in the epithelium of seminal vesicles. Expressed in the proximal tubular epithelium of the kidney. Expressed in the superficial and more differentiated epidermal keratinocytes of the skin. Expressed in megakaryocytes and platelets. Expressed poorly in kidney tumor cells compared to non tumor kidney tissues. Expressed in spermatozoa. Present in very high concentration in seminal plasma. Present in high concentration in plasma, synovial and Graaf follicle fluids. Present in low concentration in breast milk and in amniotic fluids. Present in very low concentration in urine, cerebrospinal fluids, saliva and tears (at protein level). Strongly expressed in liver. Expressed in kidney, spleen, pancreas, skeletal muscle, heart, testes, ovary, interstitial Leydig cells, epididymal glands, seminal vesicles and prostate.</t>
  </si>
  <si>
    <t>https://www.uniprot.org/uniprot/Q14651</t>
  </si>
  <si>
    <t>In small intestine, colon, and kidney; relatively lower levels of expression are detected in the lung and stomach</t>
  </si>
  <si>
    <t>https://www.uniprot.org/uniprot/P13796</t>
  </si>
  <si>
    <t>Cell junction, Cell membrane, Cell projection, Cytoplasm, Cytoskeleton, Membrane</t>
  </si>
  <si>
    <t>Detected in intestinal microvilli, hair cell stereocilia, and fibroblast filopodia, in spleen and other lymph node-containing organs. Expressed in peripheral blood T-lymphocytes, neutrophils, monocytes, B-lymphocytes, and myeloid cells.</t>
  </si>
  <si>
    <t>https://www.uniprot.org/uniprot/P07737</t>
  </si>
  <si>
    <t>Expressed in epididymis (at protein level).</t>
  </si>
  <si>
    <t>https://www.uniprot.org/uniprot/P31949</t>
  </si>
  <si>
    <t>https://www.uniprot.org/uniprot/P05109</t>
  </si>
  <si>
    <t>Antimicrobial</t>
  </si>
  <si>
    <t>Apoptosis, Autophagy, Chemotaxis, Immunity, Inflammatory response, Innate immunity</t>
  </si>
  <si>
    <t>Calcium, Metal-binding, Zinc</t>
  </si>
  <si>
    <t>Cell membrane, Cytoplasm, Cytoskeleton, Membrane, Secreted</t>
  </si>
  <si>
    <t>Calprotectin (S100A8/9) is predominantly expressed in myeloid cells. Except for inflammatory conditions, the expression is restricted to a specific stage of myeloid differentiation since both proteins are expressed in circulating neutrophils and monocytes but are absent in normal tissue macrophages and lymphocytes. Under chronic inflammatory conditions, such as psoriasis and malignant disorders, also expressed in the epidermis. Found in high concentrations at local sites of inflammation or in the serum of patients with inflammatory diseases such as rheumatoid, cystic fibrosis, inflammatory bowel disease, Crohn's disease, giant cell arteritis, cystic fibrosis, Sjogren's syndrome, systemic lupus erythematosus, and progressive systemic sclerosis. Involved in the formation and deposition of amyloids in the aging prostate known as corpora amylacea inclusions. Strongly up-regulated in many tumors, including gastric, esophageal, colon, pancreatic, bladder, ovarian, thyroid, breast and skin cancers.</t>
  </si>
  <si>
    <t>https://www.uniprot.org/uniprot/P06702</t>
  </si>
  <si>
    <t>Antimicrobial, Antioxidant</t>
  </si>
  <si>
    <t>https://www.uniprot.org/uniprot/Q9UK55</t>
  </si>
  <si>
    <t>Blood coagulation, Hemostasis</t>
  </si>
  <si>
    <t>https://www.uniprot.org/uniprot/P16109</t>
  </si>
  <si>
    <t>Stored in the alpha-granules of platelets and Weibel-Palade bodies of endothelial cells. Upon cell activation by agonists, P-selectin is transported rapidly to the cell surface.</t>
  </si>
  <si>
    <t>https://www.uniprot.org/uniprot/O75116</t>
  </si>
  <si>
    <t>Kinase, Serine/threonine-protein kinase, Transferase</t>
  </si>
  <si>
    <t>Biological rhythms</t>
  </si>
  <si>
    <t>ATP-binding, Magnesium, Metal-binding, Nucleotide-binding, Zinc</t>
  </si>
  <si>
    <t>Cell membrane, Cytoplasm, Cytoskeleton, Membrane, Nucleus</t>
  </si>
  <si>
    <t>https://www.uniprot.org/uniprot/Q16181</t>
  </si>
  <si>
    <t>Cell cycle, Cell division, Differentiation, Mitosis, Spermatogenesis</t>
  </si>
  <si>
    <t>Cell projection, Centromere, Chromosome, Cilium, Cytoplasm, Cytoskeleton, Flagellum, Kinetochore</t>
  </si>
  <si>
    <t>Widely expressed</t>
  </si>
  <si>
    <t>https://www.uniprot.org/uniprot/P0DJI8</t>
  </si>
  <si>
    <t>P0DJI8</t>
  </si>
  <si>
    <t>Amyloid, HDL, Secreted</t>
  </si>
  <si>
    <t>Amyloidosis</t>
  </si>
  <si>
    <t>Expressed by the liver; secreted in plasma (at protein level).</t>
  </si>
  <si>
    <t>https://www.uniprot.org/uniprot/P0DJI9</t>
  </si>
  <si>
    <t>P0DJI9</t>
  </si>
  <si>
    <t>Expressed by the liver; secreted in plasma.</t>
  </si>
  <si>
    <t>https://www.uniprot.org/uniprot/Q86TI0</t>
  </si>
  <si>
    <t>GTPase activation</t>
  </si>
  <si>
    <t>https://www.uniprot.org/uniprot/P07996</t>
  </si>
  <si>
    <t>Cell adhesion, Unfolded protein response</t>
  </si>
  <si>
    <t>Endoplasmic reticulum, Extracellular matrix, Sarcoplasmic reticulum, Secreted</t>
  </si>
  <si>
    <t>https://www.uniprot.org/uniprot/P35443</t>
  </si>
  <si>
    <t>Growth factor, Mitogen</t>
  </si>
  <si>
    <t>Cell adhesion, Tissue remodeling, Unfolded protein response</t>
  </si>
  <si>
    <t>https://www.uniprot.org/uniprot/Q96RR1</t>
  </si>
  <si>
    <t>Helicase, Hydrolase</t>
  </si>
  <si>
    <t>DNA replication</t>
  </si>
  <si>
    <t>Mitochondrion, Mitochondrion nucleoid</t>
  </si>
  <si>
    <t>Deafness, Disease mutation, Neurodegeneration, Neuropathy, Primary mitochondrial disease, Progressive external ophthalmoplegia</t>
  </si>
  <si>
    <t>High relative levels in skeletal muscle, testis and pancreas. Lower levels of expression in the heart, brain, placenta, lung, liver, kidney, spleen, thymus, prostate, ovary, small intestine, colon and leukocytes. Expression is coregulated with MRPL43</t>
  </si>
  <si>
    <t>https://www.uniprot.org/uniprot/Q12866</t>
  </si>
  <si>
    <t>Kinase, Receptor, Transferase, Tyrosine-protein kinase</t>
  </si>
  <si>
    <t>Disease mutation, Proto-oncogene, Retinitis pigmentosa</t>
  </si>
  <si>
    <t>Not expressed in normal B- and T-lymphocytes but is expressed in numerous neoplastic B- and T-cell lines. Highly expressed in testis, ovary, prostate, lung, and kidney, with lower expression in spleen, small intestine, colon, and liver.</t>
  </si>
  <si>
    <t>https://www.uniprot.org/uniprot/Q7Z7M8</t>
  </si>
  <si>
    <t>Glycosyltransferase, Transferase</t>
  </si>
  <si>
    <t>Golgi apparatus, Membrane</t>
  </si>
  <si>
    <t>Highly expressed in small intestine, pancreas, spleen, bone marrow, lung, throat, and ileum, and weakly in fetal brain, cerebellum, heart, liver, tongue, breast, uteri, and testis. Not detected in colon. Differentially expressed in human tumor cell lines.</t>
  </si>
  <si>
    <t>https://www.uniprot.org/uniprot/P04275</t>
  </si>
  <si>
    <t>Blood coagulation, Cell adhesion, Hemostasis</t>
  </si>
  <si>
    <t>Disease mutation, von Willebrand disease</t>
  </si>
  <si>
    <t>https://www.uniprot.org/uniprot/P01008</t>
  </si>
  <si>
    <t>P01008</t>
  </si>
  <si>
    <t>Disease mutation, Thrombophilia</t>
  </si>
  <si>
    <t>https://www.uniprot.org/uniprot/O75369</t>
  </si>
  <si>
    <t>O75369</t>
  </si>
  <si>
    <t>Actin-binding, Developmental protein</t>
  </si>
  <si>
    <t>Differentiation, Myogenesis</t>
  </si>
  <si>
    <t>Ubiquitous. Isoform 1 and isoform 2 are expressed in placenta, bone marrow, brain, umbilical vein endothelial cells (HUVEC), retina and skeletal muscle. Isoform 1 is predominantly expressed in prostate, uterus, liver, thyroid, stomach, lymph node, small intestine, spleen, skeletal muscle, kidney, placenta, pancreas, heart, lung, platelets, endothelial cells, megakaryocytic and erythroleukemic cell lines. Isoform 2 is predominantly expressed in spinal cord, platelet and Daudi cells. Also expressed in thyroid adenoma, neurofibrillary tangles (NFT), senile plaques in the hippocampus and cerebral cortex in Alzheimer disease (AD). Isoform 3 and isoform 6 are expressed predominantly in lung, heart, skeletal muscle, testis, spleen, thymus and leukocytes. Isoform 4 and isoform 5 are expressed in heart.</t>
  </si>
  <si>
    <t>https://www.uniprot.org/uniprot/P19883</t>
  </si>
  <si>
    <t>Isoform 1 is the predominant isoform in serum but is undetectable in follicular fluid.</t>
  </si>
  <si>
    <t>https://www.uniprot.org/uniprot/P14317</t>
  </si>
  <si>
    <t>Cytoplasm, Membrane, Mitochondrion</t>
  </si>
  <si>
    <t>Expressed only in tissues and cells of hematopoietic origin.</t>
  </si>
  <si>
    <t>https://www.uniprot.org/uniprot/Q14766</t>
  </si>
  <si>
    <t>Expressed in the aorta (at protein level) (PubMed:17293099). Isoform Long: Expressed in fibroblasts (PubMed:17293099).</t>
  </si>
  <si>
    <t>https://www.uniprot.org/uniprot/Q06830</t>
  </si>
  <si>
    <t>https://www.uniprot.org/uniprot/Q02809</t>
  </si>
  <si>
    <t>Dioxygenase, Oxidoreductase</t>
  </si>
  <si>
    <t>Iron, Metal-binding, Vitamin C</t>
  </si>
  <si>
    <t>Endoplasmic reticulum, Membrane</t>
  </si>
  <si>
    <t>https://www.uniprot.org/uniprot/Q9NY15</t>
  </si>
  <si>
    <t>Inflammatory response</t>
  </si>
  <si>
    <t>High levels found in spleen, lymph node, liver and placenta. Also expressed in endothelial cells.</t>
  </si>
  <si>
    <t>https://www.uniprot.org/uniprot/P04070</t>
  </si>
  <si>
    <t>Endoplasmic reticulum, Golgi apparatus, Secreted</t>
  </si>
  <si>
    <t>Plasma; synthesized in the liver.</t>
  </si>
  <si>
    <t>https://www.uniprot.org/uniprot/P04217</t>
  </si>
  <si>
    <t>https://www.uniprot.org/uniprot/Q03154</t>
  </si>
  <si>
    <t>Hydrolase</t>
  </si>
  <si>
    <t>Expression is highest in kidney, strong in brain and weaker in placenta and spleen.</t>
  </si>
  <si>
    <t>https://www.uniprot.org/uniprot/P04114</t>
  </si>
  <si>
    <t>P04114</t>
  </si>
  <si>
    <t>Chylomicron, Cytoplasm, LDL, Secreted, VLDL</t>
  </si>
  <si>
    <t>Atherosclerosis, Disease mutation</t>
  </si>
  <si>
    <t>https://www.uniprot.org/uniprot/O95445</t>
  </si>
  <si>
    <t>HDL, Secreted</t>
  </si>
  <si>
    <t>Plasma protein. Expressed in liver and kidney.</t>
  </si>
  <si>
    <t>https://www.uniprot.org/uniprot/O43505</t>
  </si>
  <si>
    <t>O43505</t>
  </si>
  <si>
    <t>Beta-1,4-glucuronyltransferase 1</t>
  </si>
  <si>
    <t>Manganese, Metal-binding</t>
  </si>
  <si>
    <t>Congenital muscular dystrophy, Disease mutation, Dystroglycanopathy, Lissencephaly</t>
  </si>
  <si>
    <t>In the adult, highly expressed in heart, brain, skeletal muscle and kidney and to a lesser extent in placenta, pancreas, spleen, prostate, testis, ovary, small intestine and colon. Very weak expression in lung, liver, thymus and peripheral blood leukocytes. In fetal highly expressed in brain and kidney and to a lesser extent in lung and liver.</t>
  </si>
  <si>
    <t>https://www.uniprot.org/uniprot/P15291</t>
  </si>
  <si>
    <t>P15291</t>
  </si>
  <si>
    <t>Cell membrane, Cell projection, Golgi apparatus, Membrane, Secreted</t>
  </si>
  <si>
    <t>Congenital disorder of glycosylation</t>
  </si>
  <si>
    <t>Ubiquitously expressed, but at very low levels in fetal and adult brain.</t>
  </si>
  <si>
    <t>https://www.uniprot.org/uniprot/Q9HBI1</t>
  </si>
  <si>
    <t>Q9HBI1</t>
  </si>
  <si>
    <t>Expressed predominantly in heart and skeletal muscle</t>
  </si>
  <si>
    <t>https://www.uniprot.org/uniprot/P31939</t>
  </si>
  <si>
    <t>Hydrolase, Multifunctional enzyme, Transferase</t>
  </si>
  <si>
    <t>Purine biosynthesis</t>
  </si>
  <si>
    <t>Disease mutation, Epilepsy</t>
  </si>
  <si>
    <t>https://www.uniprot.org/uniprot/P55287</t>
  </si>
  <si>
    <t>Deafness, Disease mutation, Mental retardation</t>
  </si>
  <si>
    <t>Expressed mainly in brain but also found in other tissues. Expressed in neuroblasts.</t>
  </si>
  <si>
    <t>https://www.uniprot.org/uniprot/P00742</t>
  </si>
  <si>
    <t>https://www.uniprot.org/uniprot/P12110</t>
  </si>
  <si>
    <t>P12110</t>
  </si>
  <si>
    <t>Extracellular matrix, Membrane, Secreted</t>
  </si>
  <si>
    <t>Congenital muscular dystrophy, Disease mutation</t>
  </si>
  <si>
    <t>https://www.uniprot.org/uniprot/P10643</t>
  </si>
  <si>
    <t>https://www.uniprot.org/uniprot/P13716</t>
  </si>
  <si>
    <t>Allosteric enzyme, Lyase</t>
  </si>
  <si>
    <t>Heme biosynthesis, Porphyrin biosynthesis</t>
  </si>
  <si>
    <t>https://www.uniprot.org/uniprot/P53634</t>
  </si>
  <si>
    <t>P53634</t>
  </si>
  <si>
    <t>Hydrolase, Protease, Thiol protease</t>
  </si>
  <si>
    <t>Lysosome</t>
  </si>
  <si>
    <t>Disease mutation, Palmoplantar keratoderma</t>
  </si>
  <si>
    <t>Ubiquitous. Highly expressed in lung, kidney and placenta. Detected at intermediate levels in colon, small intestine, spleen and pancreas.</t>
  </si>
  <si>
    <t>https://www.uniprot.org/uniprot/Q6P179</t>
  </si>
  <si>
    <t>Aminopeptidase, Hydrolase, Metalloprotease, Protease</t>
  </si>
  <si>
    <t>Adaptive immunity, Immunity</t>
  </si>
  <si>
    <t>Ubiquitously expressed. Highly expressed in spleen and leukocytes</t>
  </si>
  <si>
    <t>https://www.uniprot.org/uniprot/Q9HCU0</t>
  </si>
  <si>
    <t>Calcium, Lectin</t>
  </si>
  <si>
    <t>Expressed in tumor endothelial cells but absent or barely detectable in normal endothelial cells. Expressed in metastatic lesions of the liver and during angiogenesis of corpus luteum formation and wound healing. Expressed in vascular endothelial cells of malignant tumors but not in normal blood vessels. Expressed in stromal fibroblasts.</t>
  </si>
  <si>
    <t>https://www.uniprot.org/uniprot/Q16394</t>
  </si>
  <si>
    <t>Disease mutation, Hereditary multiple exostoses, Tumor suppressor</t>
  </si>
  <si>
    <t>https://www.uniprot.org/uniprot/P11362</t>
  </si>
  <si>
    <t>P11362</t>
  </si>
  <si>
    <t>Heparin-binding, Kinase, Receptor, Transferase, Tyrosine-protein kinase</t>
  </si>
  <si>
    <t>Transcription, Transcription regulation</t>
  </si>
  <si>
    <t>Cell membrane, Cytoplasm, Cytoplasmic vesicle, Membrane, Nucleus</t>
  </si>
  <si>
    <t>Craniosynostosis, Disease mutation, Dwarfism, Holoprosencephaly, Hypogonadotropic hypogonadism, Kallmann syndrome, Mental retardation</t>
  </si>
  <si>
    <t>Detected in astrocytoma, neuroblastoma and adrenal cortex cell lines. Some isoforms are detected in foreskin fibroblast cell lines, however isoform 17, isoform 18 and isoform 19 are not detected in these cells.</t>
  </si>
  <si>
    <t>https://www.uniprot.org/uniprot/Q53RD9</t>
  </si>
  <si>
    <t>https://www.uniprot.org/uniprot/Q68CZ6</t>
  </si>
  <si>
    <t>Cell cycle, Cell division, Mitosis</t>
  </si>
  <si>
    <t>Cytoplasm, Cytoskeleton, Microtubule</t>
  </si>
  <si>
    <t>https://www.uniprot.org/uniprot/Q01650</t>
  </si>
  <si>
    <t>Amino-acid transport, Differentiation, Neurogenesis, Transport</t>
  </si>
  <si>
    <t>Cell membrane, Cytoplasm, Membrane</t>
  </si>
  <si>
    <t>Expressed abundantly in adult lung, liver, brain, skeletal muscle, placenta, bone marrow, testis, resting lymphocytes and monocytes, and in fetal liver. Weaker expression in thymus, cornea, retina, peripheral leukocytes, spleen, kidney, colon and lymph node. During gestation, expression in the placenta was significantly stronger at full-term than at the mid-trimester stage. Also expressed in all human tumor cell lines tested and in the astrocytic process of primary astrocytic gliomas. Expressed in retinal endothelial cells and in the intestinal epithelial cell line Caco-2.</t>
  </si>
  <si>
    <t>https://www.uniprot.org/uniprot/P10253</t>
  </si>
  <si>
    <t>Lysosome, Membrane</t>
  </si>
  <si>
    <t>Disease mutation, Glycogen storage disease</t>
  </si>
  <si>
    <t>https://www.uniprot.org/uniprot/P14174</t>
  </si>
  <si>
    <t>Cytokine, Isomerase</t>
  </si>
  <si>
    <t>Immunity, Inflammatory response, Innate immunity</t>
  </si>
  <si>
    <t>https://www.uniprot.org/uniprot/P10721</t>
  </si>
  <si>
    <t>Disease mutation, Proto-oncogene</t>
  </si>
  <si>
    <t>Isoform 1 and isoform 2 are detected in spermatogonia and Leydig cells. Isoform 3 is detected in round spermatids, elongating spermatids and spermatozoa (at protein level). Widely expressed. Detected in the hematopoietic system, the gastrointestinal system, in melanocytes and in germ cells.</t>
  </si>
  <si>
    <t>https://www.uniprot.org/uniprot/Q15555</t>
  </si>
  <si>
    <t>Expressed in different tumor cell lines. Up-regulated in activated B- and T-lymphocytes.</t>
  </si>
  <si>
    <t>https://www.uniprot.org/uniprot/P30041</t>
  </si>
  <si>
    <t>Antioxidant, Hydrolase, Multifunctional enzyme, Oxidoreductase, Peroxidase</t>
  </si>
  <si>
    <t>Lipid degradation, Lipid metabolism</t>
  </si>
  <si>
    <t>Cytoplasm, Lysosome</t>
  </si>
  <si>
    <t>https://www.uniprot.org/uniprot/P30086</t>
  </si>
  <si>
    <t>ATP-binding, Lipid-binding, Nucleotide-binding</t>
  </si>
  <si>
    <t>https://www.uniprot.org/uniprot/Q14554</t>
  </si>
  <si>
    <t>Isomerase</t>
  </si>
  <si>
    <t>https://www.uniprot.org/uniprot/Q15084</t>
  </si>
  <si>
    <t>Chaperone, Isomerase</t>
  </si>
  <si>
    <t>Cell membrane, Endoplasmic reticulum, Membrane</t>
  </si>
  <si>
    <t>Expressed in platelets (at protein level).</t>
  </si>
  <si>
    <t>https://www.uniprot.org/uniprot/Q99497</t>
  </si>
  <si>
    <t>Chaperone, Hydrolase, Protease, RNA-binding</t>
  </si>
  <si>
    <t>Autophagy, DNA damage, DNA repair, Fertilization, Inflammatory response, Stress response</t>
  </si>
  <si>
    <t>Copper</t>
  </si>
  <si>
    <t>Cell membrane, Cytoplasm, Membrane, Mitochondrion, Nucleus</t>
  </si>
  <si>
    <t>Disease mutation, Neurodegeneration, Parkinson disease, Parkinsonism, Tumor suppressor</t>
  </si>
  <si>
    <t>Highly expressed in pancreas, kidney, skeletal muscle, liver, testis and heart. Detected at slightly lower levels in placenta and brain (at protein level). Detected in astrocytes, Sertoli cells, spermatogonia, spermatids and spermatozoa. Expressed by pancreatic islets at higher levels than surrounding exocrine tissues (PubMed:22611253).</t>
  </si>
  <si>
    <t>https://www.uniprot.org/uniprot/Q9UFP1</t>
  </si>
  <si>
    <t>https://www.uniprot.org/uniprot/Q9ULI3</t>
  </si>
  <si>
    <t>Cell junction, Cell membrane, Membrane, Secreted</t>
  </si>
  <si>
    <t>https://www.uniprot.org/uniprot/Q92954</t>
  </si>
  <si>
    <t>Highly expressed in synovial tissue, cartilage and liver and weakly in heart and lung. Isoform B is expressed in kidney, lung, liver, heart and brain. Isoform C and isoform D are widely expressed.</t>
  </si>
  <si>
    <t>https://www.uniprot.org/uniprot/Q15262</t>
  </si>
  <si>
    <t>Hydrolase, Protein phosphatase, Receptor</t>
  </si>
  <si>
    <t>High levels in lung, brain and colon; less in liver, pancreas, stomach, kidney, placenta and mammary carcinoma.</t>
  </si>
  <si>
    <t>https://www.uniprot.org/uniprot/Q07960</t>
  </si>
  <si>
    <t>https://www.uniprot.org/uniprot/P34096</t>
  </si>
  <si>
    <t>Endonuclease, Hydrolase, Nuclease</t>
  </si>
  <si>
    <t>https://www.uniprot.org/uniprot/P10768</t>
  </si>
  <si>
    <t>Hydrolase, Serine esterase</t>
  </si>
  <si>
    <t>Cytoplasm, Cytoplasmic vesicle</t>
  </si>
  <si>
    <t>https://www.uniprot.org/uniprot/A6NMB1</t>
  </si>
  <si>
    <t>Expressed in bone marrow, fetal brain, fetal liver, lung and salivary gland. Detected in brain, macrophage, cancerous esophagus and lung at protein level.</t>
  </si>
  <si>
    <t>https://www.uniprot.org/uniprot/Q9BUD6</t>
  </si>
  <si>
    <t>Cell adhesion, Immunity, Innate immunity</t>
  </si>
  <si>
    <t>Expressed in normal lung tissue but not in lung carcinoma cell lines.</t>
  </si>
  <si>
    <t>https://www.uniprot.org/uniprot/P16949</t>
  </si>
  <si>
    <t>Differentiation, Neurogenesis</t>
  </si>
  <si>
    <t>Ubiquitous. Expression is strongest in fetal and adult brain, spinal cord, and cerebellum, followed by thymus, bone marrow, testis, and fetal liver. Expression is intermediate in colon, ovary, placenta, uterus, and trachea, and is readily detected at substantially lower levels in all other tissues examined. Lowest expression is found in adult liver. Present in much greater abundance in cells from patients with acute leukemia of different subtypes than in normal peripheral blood lymphocytes, non-leukemic proliferating lymphoid cells, bone marrow cells, or cells from patients with chronic lymphoid or myeloid leukemia.</t>
  </si>
  <si>
    <t>https://www.uniprot.org/uniprot/P40227</t>
  </si>
  <si>
    <t>https://www.uniprot.org/uniprot/P19320</t>
  </si>
  <si>
    <t>Expressed on inflammed vascular endothelium, as well as on macrophage-like and dendritic cell types in both normal and inflammed tissue.</t>
  </si>
  <si>
    <t>https://www.uniprot.org/uniprot/P13611</t>
  </si>
  <si>
    <t>Calcium, Hyaluronic acid, Lectin</t>
  </si>
  <si>
    <t>Cataract</t>
  </si>
  <si>
    <t>Cerebral white matter and plasma. Isoform V0 and isoform V1 are expressed in normal brain, gliomas, medulloblastomas, schwannomas, neurofibromas, and meningiomas. Isoform V2 is restricted to normal brain and gliomas. Isoform V3 is found in all these tissues except medulloblastomas.</t>
  </si>
  <si>
    <t>https://www.uniprot.org/uniprot/P15822</t>
  </si>
  <si>
    <t>Activator, DNA-binding</t>
  </si>
  <si>
    <t>https://www.uniprot.org/uniprot/P13798</t>
  </si>
  <si>
    <t>https://www.uniprot.org/uniprot/P05186</t>
  </si>
  <si>
    <t>P05186</t>
  </si>
  <si>
    <t>Biomineralization</t>
  </si>
  <si>
    <t>Magnesium, Metal-binding, Zinc</t>
  </si>
  <si>
    <t>https://www.uniprot.org/uniprot/P54920</t>
  </si>
  <si>
    <t>https://www.uniprot.org/uniprot/P40222</t>
  </si>
  <si>
    <t>P40222</t>
  </si>
  <si>
    <t>Exocytosis</t>
  </si>
  <si>
    <t>Ubiquitous, with much higher expression in heart, kidney, liver and pancreas.</t>
  </si>
  <si>
    <t>https://www.uniprot.org/uniprot/P08758</t>
  </si>
  <si>
    <t>https://www.uniprot.org/uniprot/P02749</t>
  </si>
  <si>
    <t>https://www.uniprot.org/uniprot/Q96IY4</t>
  </si>
  <si>
    <t>Blood coagulation, Fibrinolysis, Hemostasis</t>
  </si>
  <si>
    <t>https://www.uniprot.org/uniprot/P49913</t>
  </si>
  <si>
    <t>Expressed in bone marrow and testis and neutrophils.</t>
  </si>
  <si>
    <t>https://www.uniprot.org/uniprot/Q1MSJ5</t>
  </si>
  <si>
    <t>Ciliopathy, Joubert syndrome</t>
  </si>
  <si>
    <t>Expressed in adult and fetal brain with enrichment in the cerebellum. Detected in testis.</t>
  </si>
  <si>
    <t>https://www.uniprot.org/uniprot/Q9BY43</t>
  </si>
  <si>
    <t>Cytoplasmic vesicle, Endosome, Membrane</t>
  </si>
  <si>
    <t>Widely expressed. Expressed at higher level in heart, kidney, liver and skeletal muscle. Also expressed in brain, placenta, lung and pancreas.</t>
  </si>
  <si>
    <t>https://www.uniprot.org/uniprot/P10909</t>
  </si>
  <si>
    <t>Apoptosis, Complement pathway, Immunity, Innate immunity</t>
  </si>
  <si>
    <t>Cytoplasm, Cytoplasmic vesicle, Endoplasmic reticulum, Membrane, Microsome, Mitochondrion, Nucleus, Secreted</t>
  </si>
  <si>
    <t>Detected in blood plasma, cerebrospinal fluid, milk, seminal plasma and colon mucosa. Detected in the germinal center of colon lymphoid nodules and in colon parasympathetic ganglia of the Auerbach plexus (at protein level). Ubiquitous. Detected in brain, testis, ovary, liver and pancreas, and at lower levels in kidney, heart, spleen and lung.</t>
  </si>
  <si>
    <t>https://www.uniprot.org/uniprot/P08709</t>
  </si>
  <si>
    <t>https://www.uniprot.org/uniprot/P00748</t>
  </si>
  <si>
    <t>https://www.uniprot.org/uniprot/P0C0L4</t>
  </si>
  <si>
    <t>P0C0L4</t>
  </si>
  <si>
    <t>Blood group antigen</t>
  </si>
  <si>
    <t>Complement pathway, Immunity, Inflammatory response, Innate immunity</t>
  </si>
  <si>
    <t>Cell junction, Cell projection, Secreted, Synapse</t>
  </si>
  <si>
    <t>Disease mutation, Systemic lupus erythematosus</t>
  </si>
  <si>
    <t>Complement component C4 is expressed at highest levels in the liver, at moderate levels in the adrenal cortex, adrenal medulla, thyroid gland,and the kidney, and at lowest levels in the heart, ovary, small intestine, thymus, pancreas and spleen. The extra-hepatic sites of expression may be important for the local protection and inflammatory response</t>
  </si>
  <si>
    <t>https://www.uniprot.org/uniprot/P0C0L5</t>
  </si>
  <si>
    <t>P0C0L5</t>
  </si>
  <si>
    <t>Systemic lupus erythematosus</t>
  </si>
  <si>
    <t>Complement component C4 is expressed at highest levels in the liver, at moderate levels in the adrenal cortex, adrenal medulla, thyroid gland,and the kidney, and at lowest levels in the heart, ovary, small intestine, thymus, pancreas and spleen. The extra-hepatic sites of expression may be important for the local protection and inflammatory response.</t>
  </si>
  <si>
    <t>https://www.uniprot.org/uniprot/P08603</t>
  </si>
  <si>
    <t>P08603</t>
  </si>
  <si>
    <t>Complement alternate pathway, Host-virus interaction, Immunity, Innate immunity</t>
  </si>
  <si>
    <t>Age-related macular degeneration, Disease mutation, Hemolytic uremic syndrome</t>
  </si>
  <si>
    <t>https://www.uniprot.org/uniprot/Q9P232</t>
  </si>
  <si>
    <t>In brain, it is expressed in frontal lobe, occipital lobe, cerebellum and amygdala.</t>
  </si>
  <si>
    <t>https://www.uniprot.org/uniprot/O75131</t>
  </si>
  <si>
    <t>Cell junction, Cell membrane, Cytoplasm, Membrane, Nucleus</t>
  </si>
  <si>
    <t>Expressed in breast and weakly in prostate and ovarian tissues (PubMed:20010870). Expressed in neutrophils (at protein level) (PubMed:12949241). Widely expressed (PubMed:11041869). Expressed in the brain. Expressed in neutrophil precursors from the bone marrow and peripheral blood (PubMed:12949241). Expressed in primary breast tumors and ovarian endometrioid adenocarcinoma (PubMed:20010870).</t>
  </si>
  <si>
    <t>https://www.uniprot.org/uniprot/Q02487</t>
  </si>
  <si>
    <t>Expressed in epithelia, myocardium and lymph nodes.</t>
  </si>
  <si>
    <t>https://www.uniprot.org/uniprot/Q9UBP4</t>
  </si>
  <si>
    <t>Wnt signaling pathway</t>
  </si>
  <si>
    <t>Highest expression in heart, brain, and spinal cord.</t>
  </si>
  <si>
    <t>https://www.uniprot.org/uniprot/Q9NWI9</t>
  </si>
  <si>
    <t>Endocytosis, Protein transport, Transport</t>
  </si>
  <si>
    <t>Cytoplasm, Endosome, Membrane</t>
  </si>
  <si>
    <t>https://www.uniprot.org/uniprot/Q9UGM5</t>
  </si>
  <si>
    <t>Metalloenzyme inhibitor, Metalloprotease inhibitor, Protease inhibitor</t>
  </si>
  <si>
    <t>Fertilization</t>
  </si>
  <si>
    <t>Liver and testis.</t>
  </si>
  <si>
    <t>https://www.uniprot.org/uniprot/O75636</t>
  </si>
  <si>
    <t>Complement activation lectin pathway, Immunity, Innate immunity</t>
  </si>
  <si>
    <t>Liver and lung. In liver it is produced by bile duct epithelial cells and hepatocytes. In lung it is produced by both ciliated bronchial epithelial cells and type II alveolar epithelial cells.</t>
  </si>
  <si>
    <t>https://www.uniprot.org/uniprot/Q14393</t>
  </si>
  <si>
    <t>Growth regulation, Host-virus interaction</t>
  </si>
  <si>
    <t>Plasma. Isoform 1 and isoform 2 are widely expressed, isoform 1 being expressed at higher levels than isoform 2 in most tissues. Isoform 2 is the predominant form in spleen.</t>
  </si>
  <si>
    <t>https://www.uniprot.org/uniprot/P11142</t>
  </si>
  <si>
    <t>Chaperone, Repressor</t>
  </si>
  <si>
    <t>Host-virus interaction, mRNA processing, mRNA splicing, Stress response, Transcription, Transcription regulation</t>
  </si>
  <si>
    <t>Cell membrane, Cytoplasm, Membrane, Nucleus, Spliceosome</t>
  </si>
  <si>
    <t>https://www.uniprot.org/uniprot/P02790</t>
  </si>
  <si>
    <t>Host-virus interaction, Transport</t>
  </si>
  <si>
    <t>Heme, Iron, Metal-binding</t>
  </si>
  <si>
    <t>https://www.uniprot.org/uniprot/Q9Y251</t>
  </si>
  <si>
    <t>Calcium, Magnesium</t>
  </si>
  <si>
    <t>Lysosome, Membrane, Nucleus, Secreted</t>
  </si>
  <si>
    <t>Highly expressed in placenta and spleen and weakly expressed in lymph node, thymus, peripheral blood leukocytes, bone marrow, endothelial cells, fetal liver and tumor tissues. Also expressed in hair follicles, specifically in both Henle's and Huxley's layers of inner the root sheath (IRS) at anagen phase.</t>
  </si>
  <si>
    <t>https://www.uniprot.org/uniprot/P05546</t>
  </si>
  <si>
    <t>Blood coagulation, Chemotaxis, Hemostasis</t>
  </si>
  <si>
    <t>Expressed predominantly in liver. Also present in plasma.</t>
  </si>
  <si>
    <t>https://www.uniprot.org/uniprot/Q14520</t>
  </si>
  <si>
    <t>https://www.uniprot.org/uniprot/P01344</t>
  </si>
  <si>
    <t>P01344</t>
  </si>
  <si>
    <t>Growth factor, Hormone, Mitogen</t>
  </si>
  <si>
    <t>Carbohydrate metabolism, Glucose metabolism, Osteogenesis</t>
  </si>
  <si>
    <t>Dwarfism</t>
  </si>
  <si>
    <t>Expressed in heart, placenta, lung, liver, muscle, kidney, tongue, limb, eye and pancreas.</t>
  </si>
  <si>
    <t>https://www.uniprot.org/uniprot/P08833</t>
  </si>
  <si>
    <t>https://www.uniprot.org/uniprot/P17936</t>
  </si>
  <si>
    <t>Apoptosis</t>
  </si>
  <si>
    <t>Expressed by most tissues. Present in plasma.</t>
  </si>
  <si>
    <t>https://www.uniprot.org/uniprot/P19827</t>
  </si>
  <si>
    <t>P19827</t>
  </si>
  <si>
    <t>https://www.uniprot.org/uniprot/Q86UX2</t>
  </si>
  <si>
    <t>Q86UX2</t>
  </si>
  <si>
    <t>Abundantly expressed in placenta. Less abundant expression in mammary gland and ovary. Expression is barely detectable levels in all other tissues tested.</t>
  </si>
  <si>
    <t>https://www.uniprot.org/uniprot/P01042</t>
  </si>
  <si>
    <t>Protease inhibitor, Thiol protease inhibitor, Vasoactive, Vasodilator</t>
  </si>
  <si>
    <t>Blood coagulation, Hemostasis, Inflammatory response</t>
  </si>
  <si>
    <t>Secreted in plasma. T-kinin is detected in malignant ovarian, colon and breast carcinomas, but not in benign tumors</t>
  </si>
  <si>
    <t>https://www.uniprot.org/uniprot/O00187</t>
  </si>
  <si>
    <t>O00187</t>
  </si>
  <si>
    <t>https://www.uniprot.org/uniprot/P41218</t>
  </si>
  <si>
    <t>Activator, DNA-binding, Repressor</t>
  </si>
  <si>
    <t>Expressed constitutively in cells of the myeloid lineage. Found in promyelocyte stage cells as well as in all other stage cells including peripheral blood monocytes and granulocytes. Also appear in myeloblast cells in some cases of acute myeloid Leukemia.</t>
  </si>
  <si>
    <t>https://www.uniprot.org/uniprot/Q8NF91</t>
  </si>
  <si>
    <t>Q8NF91</t>
  </si>
  <si>
    <t>Differentiation, Spermatogenesis</t>
  </si>
  <si>
    <t>Cytoplasm, Cytoskeleton, Golgi apparatus, Membrane, Nucleus</t>
  </si>
  <si>
    <t>Disease mutation, Emery-Dreifuss muscular dystrophy, Neurodegeneration</t>
  </si>
  <si>
    <t>Expressed in HeLa, A431, A172 and HaCaT cells (at protein level). Widely expressed. Highly expressed in skeletal and smooth muscles, heart, spleen, peripheral blood leukocytes, pancreas, cerebellum, stomach, kidney and placenta. Isoform GSRP-56 is predominantly expressed in heart and skeletal muscle (at protein level).</t>
  </si>
  <si>
    <t>https://www.uniprot.org/uniprot/Q99983</t>
  </si>
  <si>
    <t>Bone specific.</t>
  </si>
  <si>
    <t>https://www.uniprot.org/uniprot/O75594</t>
  </si>
  <si>
    <t>Immunity, Innate immunity</t>
  </si>
  <si>
    <t>Highly expressed in bone marrow. Weak expression found in kidney, liver, small intestine, spleen, thymus, peripheral leukocyte, lung, fetal spleen and neutrophils.</t>
  </si>
  <si>
    <t>https://www.uniprot.org/uniprot/P80108</t>
  </si>
  <si>
    <t>P80108</t>
  </si>
  <si>
    <t>https://www.uniprot.org/uniprot/P05121</t>
  </si>
  <si>
    <t>Expressed in endothelial cells (PubMed:2430793, PubMed:3097076). Found in plasma, platelets, and hepatoma and fibrosarcoma cells.</t>
  </si>
  <si>
    <t>https://www.uniprot.org/uniprot/Q9NRA1</t>
  </si>
  <si>
    <t>Developmental protein, Growth factor, Mitogen</t>
  </si>
  <si>
    <t>Expressed in the fallopian tube, vascular smooth muscle cells in kidney, breast and colon and in visceral smooth muscle of the gastrointestinal tract. Highly expressed in retinal pigment epithelia. Expressed in medulloblastoma. In the kidney, constitutively expressed in parietal epithelial cells of Bowman's capsule, tubular epithelial cells and in arterial endothelial cells (at protein level). Highly expressed in the platelets, prostate, testis and uterus. Higher expression is observed in uterine leiomyomata. Weaker expression in the spleen, thymus, heart, pancreas, liver, ovary cells and small intestine, and negligible expression in the colon and peripheral blood leukocytes.</t>
  </si>
  <si>
    <t>https://www.uniprot.org/uniprot/Q15149</t>
  </si>
  <si>
    <t>Q15149</t>
  </si>
  <si>
    <t>Cell junction, Cytoplasm, Cytoskeleton</t>
  </si>
  <si>
    <t>Disease mutation, Epidermolysis bullosa, Limb-girdle muscular dystrophy</t>
  </si>
  <si>
    <t>Widely expressed with highest levels in muscle, heart, placenta and spinal cord.</t>
  </si>
  <si>
    <t>https://www.uniprot.org/uniprot/O15031</t>
  </si>
  <si>
    <t>Developmental protein, Receptor</t>
  </si>
  <si>
    <t>https://www.uniprot.org/uniprot/Q16557</t>
  </si>
  <si>
    <t>PSBG are produced in high quantity during pregnancy.</t>
  </si>
  <si>
    <t>https://www.uniprot.org/uniprot/Q15238</t>
  </si>
  <si>
    <t>Synthesized by syncytiotrophoblast of the placenta.</t>
  </si>
  <si>
    <t>https://www.uniprot.org/uniprot/Q00889</t>
  </si>
  <si>
    <t>https://www.uniprot.org/uniprot/Q9UQ74</t>
  </si>
  <si>
    <t>https://www.uniprot.org/uniprot/Q15113</t>
  </si>
  <si>
    <t>https://www.uniprot.org/uniprot/P27918</t>
  </si>
  <si>
    <t>https://www.uniprot.org/uniprot/P00734</t>
  </si>
  <si>
    <t>Acute phase, Blood coagulation, Hemostasis</t>
  </si>
  <si>
    <t>https://www.uniprot.org/uniprot/Q2TV78</t>
  </si>
  <si>
    <t>Hydrolase, Protease, Serine protease homolog</t>
  </si>
  <si>
    <t>https://www.uniprot.org/uniprot/Q13046</t>
  </si>
  <si>
    <t>https://www.uniprot.org/uniprot/P07998</t>
  </si>
  <si>
    <t>P07998</t>
  </si>
  <si>
    <t>Pancreas and other tissues and body fluids (indicating it may have other physiological functions besides its role in digestion).</t>
  </si>
  <si>
    <t>https://www.uniprot.org/uniprot/Q13103</t>
  </si>
  <si>
    <t>Detected in liver and plasma.</t>
  </si>
  <si>
    <t>https://www.uniprot.org/uniprot/Q9H3S1</t>
  </si>
  <si>
    <t>Adaptive immunity, Angiogenesis, Differentiation, Immunity, Neurogenesis</t>
  </si>
  <si>
    <t>Cone-rod dystrophy, Disease mutation, Retinitis pigmentosa</t>
  </si>
  <si>
    <t>https://www.uniprot.org/uniprot/Q15257</t>
  </si>
  <si>
    <t>Q15257</t>
  </si>
  <si>
    <t>Isomerase, Rotamase</t>
  </si>
  <si>
    <t>https://www.uniprot.org/uniprot/P35237</t>
  </si>
  <si>
    <t>Deafness, Non-syndromic deafness</t>
  </si>
  <si>
    <t>Expressed in keratinocytes (at protein level). Highest levels in skeletal muscle. Also found in placenta, cardiac muscle, lung, liver, kidney and pancreas. Expressed in the inner ear hair cells. Expressed abundantly by normal mast cells in different tissues and by mast cells in mastocytoma lesions.</t>
  </si>
  <si>
    <t>https://www.uniprot.org/uniprot/Q9H299</t>
  </si>
  <si>
    <t>https://www.uniprot.org/uniprot/Q4LDE5</t>
  </si>
  <si>
    <t>Q4LDE5</t>
  </si>
  <si>
    <t>Cytoplasm, Membrane, Secreted</t>
  </si>
  <si>
    <t>Present in mesenchymal primary cultured cell lysates (at protein level). Highly expressed in placenta. Also expressed in marrow stromal cell. Weakly or not expressed in other tissues.</t>
  </si>
  <si>
    <t>https://www.uniprot.org/uniprot/Q15833</t>
  </si>
  <si>
    <t>Exocytosis, Protein transport, Transport</t>
  </si>
  <si>
    <t>Placenta, lung, liver, kidney and pancreas, as well as in peripheral blood lymphocytes.</t>
  </si>
  <si>
    <t>https://www.uniprot.org/uniprot/Q13148</t>
  </si>
  <si>
    <t>Q13148</t>
  </si>
  <si>
    <t>DNA-binding, Repressor, RNA-binding</t>
  </si>
  <si>
    <t>mRNA processing, mRNA splicing, Transcription, Transcription regulation</t>
  </si>
  <si>
    <t>Ubiquitously expressed. In particular, expression is high in pancreas, placenta, lung, genital tract and spleen.</t>
  </si>
  <si>
    <t>https://www.uniprot.org/uniprot/P02774</t>
  </si>
  <si>
    <t>Vitamin D</t>
  </si>
  <si>
    <t>Expressed in the liver. Found in plasma, ascites, cerebrospinal fluid and urine</t>
  </si>
  <si>
    <t xml:space="preserve"> GDM v Ctrl Log2FC</t>
  </si>
  <si>
    <t>PRE v Ctrl Log2FC</t>
  </si>
  <si>
    <t>NADP</t>
  </si>
  <si>
    <t>Amyloid, Cell junction, Cytoplasm, Membrane, Nucleus, Secreted, Synapse</t>
  </si>
  <si>
    <t>Alzheimer disease, Disease mutation, Neurodegeneration, Parkinson disease, Parkinsonism</t>
  </si>
  <si>
    <t>Expressed principally in brain but is also expressed in low concentrations in all tissues examined except in liver. Concentrated in presynaptic nerve terminals.</t>
  </si>
  <si>
    <t>Ligase</t>
  </si>
  <si>
    <t>Glutathione biosynthesis</t>
  </si>
  <si>
    <t>Stress response</t>
  </si>
  <si>
    <t>https://www.uniprot.org/uniprot/P27930</t>
  </si>
  <si>
    <t>https://www.uniprot.org/uniprot/P20742</t>
  </si>
  <si>
    <t>Plasma. Prominent constituent of late-pregnancy sera.</t>
  </si>
  <si>
    <t>https://www.uniprot.org/uniprot/P28062</t>
  </si>
  <si>
    <t>Hydrolase, Protease, Threonine protease</t>
  </si>
  <si>
    <t>Differentiation, Host-virus interaction, Immunity</t>
  </si>
  <si>
    <t>Cytoplasm, Nucleus, Proteasome</t>
  </si>
  <si>
    <t>Expressed in various tissues and untransformed cells. It is undetectable in tumor-derived cell lines and oncogenically transformed cells.</t>
  </si>
  <si>
    <t>Calcium channel, Calmodulin-binding, Developmental protein, Ion channel, Ligand-gated ion channel, Receptor</t>
  </si>
  <si>
    <t>Calcium transport, Ion transport, Transport</t>
  </si>
  <si>
    <t>Membrane, Sarcoplasmic reticulum</t>
  </si>
  <si>
    <t>https://www.uniprot.org/uniprot/Q8WVM8</t>
  </si>
  <si>
    <t>Q8WVM8</t>
  </si>
  <si>
    <t>Cytoplasm, Endoplasmic reticulum, Golgi apparatus, Membrane</t>
  </si>
  <si>
    <t>Allosteric enzyme, Kinase, Serine/threonine-protein kinase, Transferase</t>
  </si>
  <si>
    <t>Apoptosis, Growth regulation, Host-virus interaction</t>
  </si>
  <si>
    <t>Cytoplasm, Membrane, Nucleus</t>
  </si>
  <si>
    <t>Cytoplasm, Cytoplasmic vesicle, Endosome, Membrane, Nucleus</t>
  </si>
  <si>
    <t>https://www.uniprot.org/uniprot/Q12907</t>
  </si>
  <si>
    <t>Cell junction, Cytoplasm, Mitochondrion, Synapse, Synaptosome</t>
  </si>
  <si>
    <t>Muscle protein</t>
  </si>
  <si>
    <t>Aortic aneurysm, Disease mutation</t>
  </si>
  <si>
    <t>Differentiation</t>
  </si>
  <si>
    <t>Cell junction, Cell membrane, Extracellular matrix, Membrane, Secreted, Synapse</t>
  </si>
  <si>
    <t>Congenital myasthenic syndrome, Disease mutation</t>
  </si>
  <si>
    <t>Expressed in basement membranes of lung and kidney. Muscle- and neuron-specific isoforms are found. Isoforms (y+) with the 4 AA insert and (z+8) isoforms with the 8 AA insert are all neuron-specific. Isoforms (z+11) are found in both neuronal and non-neuronal tissues</t>
  </si>
  <si>
    <t>Plasma. Synthesized in the liver. Like the related alpha-1-antitrypsin, its concentration increases in the acute phase of inflammation or infection. Found in the amyloid plaques from the hippocampus of Alzheimer disease brains.</t>
  </si>
  <si>
    <t>DNA-binding, Lyase, Repressor</t>
  </si>
  <si>
    <t>Glycolysis, Plasminogen activation, Transcription, Transcription regulation</t>
  </si>
  <si>
    <t>Magnesium, Metal-binding</t>
  </si>
  <si>
    <t>Cell membrane, Cytoplasm, Membrane, Nucleus</t>
  </si>
  <si>
    <t>Developmental protein, DNA-binding, Endonuclease, Hydrolase, Nuclease, Protein synthesis inhibitor</t>
  </si>
  <si>
    <t>Angiogenesis, Differentiation, Stress response</t>
  </si>
  <si>
    <t>Cytoplasmic vesicle, Nucleus, Secreted</t>
  </si>
  <si>
    <t>Phospholipase A2 inhibitor</t>
  </si>
  <si>
    <t>Secreted, VLDL</t>
  </si>
  <si>
    <t>Synthesized mainly in liver and to a minor degree in intestine. Also found in the lung and spleen</t>
  </si>
  <si>
    <t>Lipid degradation, Lipid metabolism, Lipid transport, Transport</t>
  </si>
  <si>
    <t>Sialic acid</t>
  </si>
  <si>
    <t>Chylomicron, HDL, LDL, Secreted, VLDL</t>
  </si>
  <si>
    <t>Disease mutation, Hyperlipidemia</t>
  </si>
  <si>
    <t>Liver and intestine.</t>
  </si>
  <si>
    <t>Chylomicron, Secreted, VLDL</t>
  </si>
  <si>
    <t>Liver.</t>
  </si>
  <si>
    <t>HDL, LDL, Secreted</t>
  </si>
  <si>
    <t>https://www.uniprot.org/uniprot/Q9P281</t>
  </si>
  <si>
    <t>Immunity</t>
  </si>
  <si>
    <t>Amyloid, MHC I, Secreted</t>
  </si>
  <si>
    <t>https://www.uniprot.org/uniprot/O43866</t>
  </si>
  <si>
    <t>Apoptosis, Immunity, Inflammatory response</t>
  </si>
  <si>
    <t>Expressed in spleen, lymph node, thymus, bone marrow, and fetal liver, but not in non-lymphoid tissues.</t>
  </si>
  <si>
    <t>https://www.uniprot.org/uniprot/O00299</t>
  </si>
  <si>
    <t>Chloride channel, Ion channel, Voltage-gated channel</t>
  </si>
  <si>
    <t>Ion transport, Transport</t>
  </si>
  <si>
    <t>Expression is prominent in heart, placenta, liver, kidney and pancreas.</t>
  </si>
  <si>
    <t>https://www.uniprot.org/uniprot/Q8WVX9</t>
  </si>
  <si>
    <t>Lipid biosynthesis, Lipid metabolism</t>
  </si>
  <si>
    <t>Membrane, Peroxisome</t>
  </si>
  <si>
    <t>Cataract, Disease mutation, Epilepsy, Mental retardation</t>
  </si>
  <si>
    <t>https://www.uniprot.org/uniprot/P02751</t>
  </si>
  <si>
    <t>P02751</t>
  </si>
  <si>
    <t>Acute phase, Angiogenesis, Cell adhesion, Cell shape</t>
  </si>
  <si>
    <t>Plasma FN (soluble dimeric form) is secreted by hepatocytes. Cellular FN (dimeric or cross-linked multimeric forms), made by fibroblasts, epithelial and other cell types, is deposited as fibrils in the extracellular matrix. Ugl-Y1, Ugl-Y2 and Ugl-Y3 are found in urine.</t>
  </si>
  <si>
    <t>https://www.uniprot.org/uniprot/Q96RW7</t>
  </si>
  <si>
    <t>Cell cycle, Cell division, Sensory transduction, Vision</t>
  </si>
  <si>
    <t>Basement membrane, Cell junction, Cytoplasm, Extracellular matrix, Secreted</t>
  </si>
  <si>
    <t>Isoform 1 and isoform 2 are expressed in skin fibroblasts and retinal pigment epithelium (RPE) cells (PubMed:14570714).</t>
  </si>
  <si>
    <t>https://www.uniprot.org/uniprot/Q9Y4L1</t>
  </si>
  <si>
    <t>Highly expressed in tissues that contain well-developed endoplasmic reticulum and synthesize large amounts of secretory proteins. Highly expressed in liver and pancreas and lower expression in brain and kidney. Also expressed in macrophages within aortic atherosclerotic plaques, and in breast cancers.</t>
  </si>
  <si>
    <t>https://www.uniprot.org/uniprot/Q02817</t>
  </si>
  <si>
    <t>Colon, small intestine, colonic tumors, bronchus, cervix and gall bladder.</t>
  </si>
  <si>
    <t>https://www.uniprot.org/uniprot/Q9UKJ1</t>
  </si>
  <si>
    <t>Host-virus interaction</t>
  </si>
  <si>
    <t>Predominantly detected in hemopoietic tissues and is expressed by monocytes, macrophages, and granulocytes, but not by lymphocytes. Also strongly expressed by dendritic cells (DC); preferentially by CD14+/CD1a- DC derived from CD34+ progenitors. Also expressed by CD11c+ blood and tonsil DC, but not by CD11c- DC precursors.</t>
  </si>
  <si>
    <t>https://www.uniprot.org/uniprot/P09525</t>
  </si>
  <si>
    <t>https://www.uniprot.org/uniprot/P02649</t>
  </si>
  <si>
    <t>Chylomicron, HDL, Secreted, VLDL</t>
  </si>
  <si>
    <t>Alzheimer disease, Amyloidosis, Disease mutation, Hyperlipidemia, Neurodegeneration</t>
  </si>
  <si>
    <t>Occurs in all lipoprotein fractions in plasma. It constitutes 10-20% of very low density lipoproteins (VLDL) and 1-2% of high density lipoproteins (HDL). APOE is produced in most organs. Significant quantities are produced in liver, brain, spleen, lung, adrenal, ovary, kidney and muscle.</t>
  </si>
  <si>
    <t>https://www.uniprot.org/uniprot/P13797</t>
  </si>
  <si>
    <t>Expressed in a variety of organs, including muscle, brain, uterus and esophagus.</t>
  </si>
  <si>
    <t>https://www.uniprot.org/uniprot/Q01995</t>
  </si>
  <si>
    <t>Actin-binding, Muscle protein</t>
  </si>
  <si>
    <t>https://www.uniprot.org/uniprot/P35916</t>
  </si>
  <si>
    <t>Angiogenesis</t>
  </si>
  <si>
    <t>Detected in endothelial cells (at protein level). Widely expressed. Detected in fetal spleen, lung and brain. Detected in adult liver, muscle, thymus, placenta, lung, testis, ovary, prostate, heart, and kidney.</t>
  </si>
  <si>
    <t>https://www.uniprot.org/uniprot/Q00888</t>
  </si>
  <si>
    <t>https://www.uniprot.org/uniprot/P49908</t>
  </si>
  <si>
    <t>Selenium</t>
  </si>
  <si>
    <t>Made in the liver and heart and secreted into the plasma. It is also found in the kidney.</t>
  </si>
  <si>
    <t>GDM v. Ctrl Flag</t>
  </si>
  <si>
    <t>PRE v. Ctrl Flag</t>
  </si>
  <si>
    <t>FC (GDM/PRE)</t>
  </si>
  <si>
    <t>Species</t>
  </si>
  <si>
    <t>log2FC (GDM/PRE)</t>
  </si>
  <si>
    <t>tstat (GDM v PRE)</t>
  </si>
  <si>
    <t>pval (GDM v PRE)</t>
  </si>
  <si>
    <t>FLAG (GDM/PRE)</t>
  </si>
  <si>
    <t>-</t>
  </si>
  <si>
    <t>FLAG GDM v Ctrl</t>
  </si>
  <si>
    <t>FLAG PRE v Ctrl</t>
  </si>
  <si>
    <t>--</t>
  </si>
  <si>
    <t>+</t>
  </si>
  <si>
    <t>++</t>
  </si>
  <si>
    <t>Depleted_GDM_+d_Flag (GDM/Control)</t>
  </si>
  <si>
    <t>Depleted_PE_+d_Flag (PE/Control)</t>
  </si>
  <si>
    <t xml:space="preserve">glutathione synthetase </t>
  </si>
  <si>
    <t>Disease Group</t>
  </si>
  <si>
    <t>Patient ID</t>
  </si>
  <si>
    <t>Age (years)</t>
  </si>
  <si>
    <t>Ethnicity</t>
  </si>
  <si>
    <t>Marital Status</t>
  </si>
  <si>
    <t>Occupation</t>
  </si>
  <si>
    <t>Education</t>
  </si>
  <si>
    <t>Income</t>
  </si>
  <si>
    <t>Type 1 Diabetes</t>
  </si>
  <si>
    <t>Type 2 Diabetes</t>
  </si>
  <si>
    <t>History of Myocardial Infarction</t>
  </si>
  <si>
    <t>Chronic Hypertension</t>
  </si>
  <si>
    <t>Cardiac Disease</t>
  </si>
  <si>
    <t>Gravida</t>
  </si>
  <si>
    <t>Parity</t>
  </si>
  <si>
    <t>Preterm Birth in Prior Pregnancy</t>
  </si>
  <si>
    <t>Spontaneous Abortion in Previous Pregnancy</t>
  </si>
  <si>
    <t>Living Children</t>
  </si>
  <si>
    <t>Gestational Age at Prenatal Visit (wks)</t>
  </si>
  <si>
    <t>Total Prenatal Visits</t>
  </si>
  <si>
    <t>Medications at time of conception</t>
  </si>
  <si>
    <t>Prenatal vitamins</t>
  </si>
  <si>
    <t>Prescribed Medications</t>
  </si>
  <si>
    <t>Smoking</t>
  </si>
  <si>
    <t>Alcohol Use</t>
  </si>
  <si>
    <t>Drug Use</t>
  </si>
  <si>
    <t>Marijuana Use</t>
  </si>
  <si>
    <t>Cocaine Use</t>
  </si>
  <si>
    <t>Methadone Use</t>
  </si>
  <si>
    <t>Heroin Use</t>
  </si>
  <si>
    <t>Methamphetamine Use</t>
  </si>
  <si>
    <t>IUGR</t>
  </si>
  <si>
    <t>Premature Rupture of Membranes</t>
  </si>
  <si>
    <t>Intrapartum Medications</t>
  </si>
  <si>
    <t>Baby number</t>
  </si>
  <si>
    <t>Combined Medications</t>
  </si>
  <si>
    <t>Systolic Blood Pressure (SBP)</t>
  </si>
  <si>
    <t>Diastolic blood pressure (DBP)</t>
  </si>
  <si>
    <t>BMI</t>
  </si>
  <si>
    <t>CAT Scan</t>
  </si>
  <si>
    <t>Gonorrhea/Chlamydia</t>
  </si>
  <si>
    <t>Chorioamnionitis</t>
  </si>
  <si>
    <t>Bacterial Vaginosis</t>
  </si>
  <si>
    <t>Other Infections</t>
  </si>
  <si>
    <t>Gestational diabetes</t>
  </si>
  <si>
    <t>Preeclampsia</t>
  </si>
  <si>
    <t>Gestational Hypertension</t>
  </si>
  <si>
    <r>
      <t>Mg</t>
    </r>
    <r>
      <rPr>
        <b/>
        <vertAlign val="subscript"/>
        <sz val="12"/>
        <color theme="0" tint="-0.14999847407452621"/>
        <rFont val="Arial"/>
        <family val="2"/>
      </rPr>
      <t>2</t>
    </r>
    <r>
      <rPr>
        <b/>
        <sz val="12"/>
        <color theme="0" tint="-0.14999847407452621"/>
        <rFont val="Arial"/>
        <family val="2"/>
      </rPr>
      <t>SO</t>
    </r>
    <r>
      <rPr>
        <b/>
        <vertAlign val="subscript"/>
        <sz val="12"/>
        <color theme="0" tint="-0.14999847407452621"/>
        <rFont val="Arial"/>
        <family val="2"/>
      </rPr>
      <t>4</t>
    </r>
    <r>
      <rPr>
        <b/>
        <sz val="12"/>
        <color theme="0" tint="-0.14999847407452621"/>
        <rFont val="Arial"/>
        <family val="2"/>
      </rPr>
      <t xml:space="preserve"> treatment</t>
    </r>
  </si>
  <si>
    <t>Type of Labor</t>
  </si>
  <si>
    <t>Date of Labor</t>
  </si>
  <si>
    <t>Time of Labor</t>
  </si>
  <si>
    <t>Analgesia/Anesthesia</t>
  </si>
  <si>
    <t>Infant Sex</t>
  </si>
  <si>
    <t>Baby length (cm)</t>
  </si>
  <si>
    <t>Birth weight (g)</t>
  </si>
  <si>
    <t>Head circumference (cm)</t>
  </si>
  <si>
    <t>Type of Delivery</t>
  </si>
  <si>
    <t>Live/Still birth</t>
  </si>
  <si>
    <t>Gestational Age at Delivery (weeks)</t>
  </si>
  <si>
    <t>Delivery route</t>
  </si>
  <si>
    <t>Congenital Malformation</t>
  </si>
  <si>
    <t>APGAR Score</t>
  </si>
  <si>
    <t>Status</t>
  </si>
  <si>
    <t>Volume Plasma (mL)</t>
  </si>
  <si>
    <t>Control</t>
  </si>
  <si>
    <t>TAM_10</t>
  </si>
  <si>
    <t>Hispanic</t>
  </si>
  <si>
    <t>Married</t>
  </si>
  <si>
    <t>Some college</t>
  </si>
  <si>
    <t>&lt;$34,999</t>
  </si>
  <si>
    <t>No</t>
  </si>
  <si>
    <t>Yes</t>
  </si>
  <si>
    <t>acyclovir, cephalexin, PNV, tylenol, valacyclovir</t>
  </si>
  <si>
    <t>cefazolin, famotidine, sodium citrate-citric acid</t>
  </si>
  <si>
    <t>No Labor</t>
  </si>
  <si>
    <t>Male</t>
  </si>
  <si>
    <t>Term</t>
  </si>
  <si>
    <t>Live birth</t>
  </si>
  <si>
    <t>Cesarean</t>
  </si>
  <si>
    <t>New</t>
  </si>
  <si>
    <t>TAM_106</t>
  </si>
  <si>
    <t>Single- never married</t>
  </si>
  <si>
    <t>hw</t>
  </si>
  <si>
    <t>High school/GED</t>
  </si>
  <si>
    <t>azithromycin, metronidazole, PNV</t>
  </si>
  <si>
    <t>famotidine, fentanyl, oracit, oxytocin, Penicillin</t>
  </si>
  <si>
    <t>Induced</t>
  </si>
  <si>
    <t>Female</t>
  </si>
  <si>
    <t>Spontaneous Vaginal</t>
  </si>
  <si>
    <t>TAM_109</t>
  </si>
  <si>
    <t>Less than high school</t>
  </si>
  <si>
    <t>nitrofurantoin, PNV, synthroid</t>
  </si>
  <si>
    <t>fentanyl</t>
  </si>
  <si>
    <t>Spontaneous</t>
  </si>
  <si>
    <t>TAM_111</t>
  </si>
  <si>
    <t>Black</t>
  </si>
  <si>
    <t>cephalexin, nitrofurantoin, nystatin, PNV, promethazine, terconazole, tylenol #3, zofran</t>
  </si>
  <si>
    <t>cefazolin, famotidine, oracit</t>
  </si>
  <si>
    <t>TAM_116</t>
  </si>
  <si>
    <t>none</t>
  </si>
  <si>
    <t>FERROUS SULFATE , metronidzaole, nitrofurantoin, PNV, reglan</t>
  </si>
  <si>
    <t>oxytocin, SODIUM CITRATE-CITRIC ACID</t>
  </si>
  <si>
    <t>Spontaneous: Augmented</t>
  </si>
  <si>
    <t>TAM_120</t>
  </si>
  <si>
    <t>Nil</t>
  </si>
  <si>
    <t>pnv</t>
  </si>
  <si>
    <t>Preterm</t>
  </si>
  <si>
    <t>TAM_123</t>
  </si>
  <si>
    <t>$35,000 - $74,999</t>
  </si>
  <si>
    <t>iron, metronidazole, nitrofurantoin, terconazole</t>
  </si>
  <si>
    <t>fentanyl, Penicillin</t>
  </si>
  <si>
    <t>TAM_124</t>
  </si>
  <si>
    <t>CEFPODOXIME, PNV</t>
  </si>
  <si>
    <t>bicitra, cefazolin, famotidine</t>
  </si>
  <si>
    <t>TAM_125</t>
  </si>
  <si>
    <t>17OHP, ambien, azithromycin, cephalexin, famotidine, ferrous sulfate, phenergan, prenatal vitamins, tylenol #3, zofran</t>
  </si>
  <si>
    <t>acetaminophen, penicillin</t>
  </si>
  <si>
    <t>cefazolin</t>
  </si>
  <si>
    <t>TAM_127</t>
  </si>
  <si>
    <t>cefazolin, famotidine, SODIUM CITRATE-CITRIC ACID</t>
  </si>
  <si>
    <t>TAM_129</t>
  </si>
  <si>
    <t>Housewife</t>
  </si>
  <si>
    <t>iron, PNV, tylenol #3</t>
  </si>
  <si>
    <t>morphine, tylenol, vicodin</t>
  </si>
  <si>
    <t>OXYTOCIN</t>
  </si>
  <si>
    <t>TAM_13</t>
  </si>
  <si>
    <t>ferrous sulfate (1.00), prenatal vitamins (1.00)</t>
  </si>
  <si>
    <t>TAM_139</t>
  </si>
  <si>
    <t>clotrimazole, metronidazole, pnv, Terconazole</t>
  </si>
  <si>
    <t>fentanyl, SODIUM CITRATE-CITRIC ACID</t>
  </si>
  <si>
    <t>TAM_15</t>
  </si>
  <si>
    <t>Asian</t>
  </si>
  <si>
    <t>ferrous sulfate (1.00), metronidazole, prenatal vitamins (1.00), psyllium seeds, zofran</t>
  </si>
  <si>
    <t>fentanyl, nubain, oxytocin, zofran</t>
  </si>
  <si>
    <t>TAM_150</t>
  </si>
  <si>
    <t>fentanyl, oxytocin</t>
  </si>
  <si>
    <t>TAM_158</t>
  </si>
  <si>
    <t>alburterol, Lutera, PNV, Rhogam</t>
  </si>
  <si>
    <t>TAM_172</t>
  </si>
  <si>
    <t>Separated</t>
  </si>
  <si>
    <t>nitrofurantoin, pnv</t>
  </si>
  <si>
    <t>TAM_173</t>
  </si>
  <si>
    <t>cephalexin, fluconazole, PNV</t>
  </si>
  <si>
    <t>fentanyl, nubain, oxytocin</t>
  </si>
  <si>
    <t>TAM_18</t>
  </si>
  <si>
    <t>pnv, promethazine, reglan, terconazole</t>
  </si>
  <si>
    <t>TAM_187</t>
  </si>
  <si>
    <t>PNV</t>
  </si>
  <si>
    <t>bicitra, oxytocin</t>
  </si>
  <si>
    <t>TAM_188</t>
  </si>
  <si>
    <t>metronidazole, nitrofurantoin, PNV</t>
  </si>
  <si>
    <t>oxytocin</t>
  </si>
  <si>
    <t>TAM_2</t>
  </si>
  <si>
    <t>housewife</t>
  </si>
  <si>
    <t>flagyl, terconazole</t>
  </si>
  <si>
    <t>TAM_202</t>
  </si>
  <si>
    <t>homemaker</t>
  </si>
  <si>
    <t>amoxicillin, clotrimazole, metronidazole, nitrofurantoin</t>
  </si>
  <si>
    <t>fentanyl, oxytocin, penicillin</t>
  </si>
  <si>
    <t>TAM_203</t>
  </si>
  <si>
    <t>restaurant</t>
  </si>
  <si>
    <t>nubain, oxytocin, penicillin, promethazine</t>
  </si>
  <si>
    <t>TAM_21</t>
  </si>
  <si>
    <t>nubain, pitocin, promethazine</t>
  </si>
  <si>
    <t>TAM_216</t>
  </si>
  <si>
    <t>TAM_223</t>
  </si>
  <si>
    <t>TAM_224</t>
  </si>
  <si>
    <t>N</t>
  </si>
  <si>
    <t>nitrofurantoin, PNV</t>
  </si>
  <si>
    <t>TAM_228</t>
  </si>
  <si>
    <t>PNV, propylthiouracil</t>
  </si>
  <si>
    <t>betamethasone, indomethacin</t>
  </si>
  <si>
    <t>TAM_233</t>
  </si>
  <si>
    <t>prenatal vitamins</t>
  </si>
  <si>
    <t>oracit, penicillin</t>
  </si>
  <si>
    <t>TAM_243</t>
  </si>
  <si>
    <t>cephalexin, claritin, hydrocortison rectal suppository, nystatin-triamcinolone cream, PNV, terconazole</t>
  </si>
  <si>
    <t>cefazolin, FAMOTIDINE , SODIUM CITRATE-CITRIC ACID</t>
  </si>
  <si>
    <t>TAM_244</t>
  </si>
  <si>
    <t>nil</t>
  </si>
  <si>
    <t>TAM_263</t>
  </si>
  <si>
    <t>cephalexin, macrodantin, phenergan, PNV, terconazole vaginal cream, zofran</t>
  </si>
  <si>
    <t>TAM_265</t>
  </si>
  <si>
    <t>cashier</t>
  </si>
  <si>
    <t>naproxen, nitrofurantoin, PNV</t>
  </si>
  <si>
    <t>cefazolin, famotidine</t>
  </si>
  <si>
    <t>TAM_28</t>
  </si>
  <si>
    <t>ascorbic acid, clotrimazole, DIPHENHYDRAMINE, ferrous sulfate, HYDROXYZINE, lindane, nitrofurantoin, permethrin cream, pnv, TRIAMCINOLONE ACETONIDE ointment</t>
  </si>
  <si>
    <t>fentanyl, oracit</t>
  </si>
  <si>
    <t>Operative Vaginal</t>
  </si>
  <si>
    <t>TAM_307</t>
  </si>
  <si>
    <t>penicillin</t>
  </si>
  <si>
    <t>ampicillin, fentanyl, penicillin, terbutaline</t>
  </si>
  <si>
    <t>TAM_318</t>
  </si>
  <si>
    <t>ferrralet, macrobid</t>
  </si>
  <si>
    <t>TAM_332</t>
  </si>
  <si>
    <t>cefazolin, terbutaline</t>
  </si>
  <si>
    <t>TAM_340</t>
  </si>
  <si>
    <t>Medical assistant</t>
  </si>
  <si>
    <t>TAM_36</t>
  </si>
  <si>
    <t>ferrous sulfate (1.00), flagyl, macrodantin, PNV (1.00), Rhogam</t>
  </si>
  <si>
    <t>oxytocin , SODIUM CITRATE-CITRIC ACID</t>
  </si>
  <si>
    <t>TAM_37</t>
  </si>
  <si>
    <t>home</t>
  </si>
  <si>
    <t>TAM_38</t>
  </si>
  <si>
    <t>17-OHP, amoxicillin (500.00), ampicillin, PNV (1.00)</t>
  </si>
  <si>
    <t>TAM_41</t>
  </si>
  <si>
    <t>iron, miconazole, PNV (1.00)</t>
  </si>
  <si>
    <t>TAM_416</t>
  </si>
  <si>
    <t>TAM_418</t>
  </si>
  <si>
    <t>celestone, fentaNYL, magnesium sulfate, meperidine, NALBUPHINE, NUBAIN, penicillin G, TYLENOL, ZOFRAN</t>
  </si>
  <si>
    <t>TAM_434</t>
  </si>
  <si>
    <t>TAM_436</t>
  </si>
  <si>
    <t>NEXIUM, PNV</t>
  </si>
  <si>
    <t>NUBAIN, pitocin, zofran</t>
  </si>
  <si>
    <t>TAM_45</t>
  </si>
  <si>
    <t>PNV, tylenol</t>
  </si>
  <si>
    <t>NUBAIN, pitocin</t>
  </si>
  <si>
    <t>TAM_46</t>
  </si>
  <si>
    <t>clindamycin, ferrous sulfate, PNV, terconazole</t>
  </si>
  <si>
    <t>acetaminophen-codeine, ferrous sulfate, PNV</t>
  </si>
  <si>
    <t>TAM_469</t>
  </si>
  <si>
    <t>ampicillin, fentaNYL, gentamicin, pitocin, terbutaline</t>
  </si>
  <si>
    <t>TAM_486</t>
  </si>
  <si>
    <t>pitocin</t>
  </si>
  <si>
    <t>TAM_513</t>
  </si>
  <si>
    <t>ancef, PITOCIN</t>
  </si>
  <si>
    <t>TAM_52</t>
  </si>
  <si>
    <t>White</t>
  </si>
  <si>
    <t>acyclovir, iron (1.00), PNV (1.00)</t>
  </si>
  <si>
    <t>TAM_56</t>
  </si>
  <si>
    <t>Ampicillin, Clarithromycin, Omeprazole, PNV</t>
  </si>
  <si>
    <t>Ancef, bicitra, famotidine</t>
  </si>
  <si>
    <t>TAM_57</t>
  </si>
  <si>
    <t>oracit, penicillin, pitocin</t>
  </si>
  <si>
    <t>TAM_577</t>
  </si>
  <si>
    <t>TAM_59</t>
  </si>
  <si>
    <t>house-wife</t>
  </si>
  <si>
    <t>azithromycin, PNV</t>
  </si>
  <si>
    <t>TAM_60</t>
  </si>
  <si>
    <t>TAM_61</t>
  </si>
  <si>
    <t>Not specified</t>
  </si>
  <si>
    <t>College degree</t>
  </si>
  <si>
    <t>cefazolin, oracit</t>
  </si>
  <si>
    <t>TAM_610</t>
  </si>
  <si>
    <t>TAM_62</t>
  </si>
  <si>
    <t>bus boy</t>
  </si>
  <si>
    <t>celestone, PNV</t>
  </si>
  <si>
    <t>clindomycin, famotidine, SODIUM CITRATE-CITRIC ACID</t>
  </si>
  <si>
    <t>TAM_64</t>
  </si>
  <si>
    <t>ancef, oracit</t>
  </si>
  <si>
    <t>TAM_640</t>
  </si>
  <si>
    <t>Student</t>
  </si>
  <si>
    <t>TAM_648</t>
  </si>
  <si>
    <t>TAM_653</t>
  </si>
  <si>
    <t>fentaNYL, nubain, pitocin, promethazine, zofran</t>
  </si>
  <si>
    <t>TAM_66</t>
  </si>
  <si>
    <t>FeSO4 (1.00), PNV (1.00)</t>
  </si>
  <si>
    <t>TAM_671</t>
  </si>
  <si>
    <t>chloroprocaine, fentaNYL, pitocin</t>
  </si>
  <si>
    <t>TAM_675</t>
  </si>
  <si>
    <t>colace, famotidine in saline, iron, magnesium hydroxide, narcan, oxytocin</t>
  </si>
  <si>
    <t>TAM_684</t>
  </si>
  <si>
    <t>famotidine (20.00), prenatal vitamins (1.00)</t>
  </si>
  <si>
    <t>nubain, oxtocin</t>
  </si>
  <si>
    <t>TAM_69</t>
  </si>
  <si>
    <t>azithromycin, cephalexin, flagyl, macrobid, PNV</t>
  </si>
  <si>
    <t>fentanyl, oxytocin, penicillin, SODIUM CITRATE-CITRIC ACID</t>
  </si>
  <si>
    <t>TAM_697</t>
  </si>
  <si>
    <t>TAM_708</t>
  </si>
  <si>
    <t>fentaNYL, pitocin</t>
  </si>
  <si>
    <t>TAM_714</t>
  </si>
  <si>
    <t>ferrous sulfate (2.00), prenatal vitamins (1.00)</t>
  </si>
  <si>
    <t>fentanyl, nubain, oxytocin, penicillin</t>
  </si>
  <si>
    <t>TAM_719</t>
  </si>
  <si>
    <t>TAM_73</t>
  </si>
  <si>
    <t>ferrous sulfate, metronidazole, PNV</t>
  </si>
  <si>
    <t>oracit, oxytocin</t>
  </si>
  <si>
    <t>TAM_736</t>
  </si>
  <si>
    <t>TAM_75</t>
  </si>
  <si>
    <t>tylenol</t>
  </si>
  <si>
    <t>TAM_759</t>
  </si>
  <si>
    <t>HW</t>
  </si>
  <si>
    <t>ketorolas, oxytocin, penicillin, pnv , sublimaze, zofran</t>
  </si>
  <si>
    <t>TAM_76</t>
  </si>
  <si>
    <t>TAM_767</t>
  </si>
  <si>
    <t>Waitress</t>
  </si>
  <si>
    <t>TAM_787</t>
  </si>
  <si>
    <t>ondansetron, penicillin</t>
  </si>
  <si>
    <t>TAM_80</t>
  </si>
  <si>
    <t>bactrim DS, cephalexin, hydroxyzine , PNV, ursodiol</t>
  </si>
  <si>
    <t>fentanyl, Oxytocin</t>
  </si>
  <si>
    <t>TAM_81</t>
  </si>
  <si>
    <t>metronidazole, PNV, terconazole</t>
  </si>
  <si>
    <t>TAM_82</t>
  </si>
  <si>
    <t>Oxytocin, stadol</t>
  </si>
  <si>
    <t>TAM_85</t>
  </si>
  <si>
    <t>amoxicillin, PNV</t>
  </si>
  <si>
    <t>fentanyl, penicillin</t>
  </si>
  <si>
    <t>TAM_86</t>
  </si>
  <si>
    <t>TAM_89</t>
  </si>
  <si>
    <t>famotidine</t>
  </si>
  <si>
    <t>TAM_9</t>
  </si>
  <si>
    <t>student</t>
  </si>
  <si>
    <t>lamotrigine, PNV, promethazine suppository, prozac, TRIAMCINOLONE ACETONIDE</t>
  </si>
  <si>
    <t>TAM_90</t>
  </si>
  <si>
    <t>TAM_95</t>
  </si>
  <si>
    <t>amoxicillin, azithromycin, metronidazole, nitrofurantoin, nystatin, PNV, terconazole</t>
  </si>
  <si>
    <t>TAM_96</t>
  </si>
  <si>
    <t>ALBUTEROL INHALER, PNV</t>
  </si>
  <si>
    <t>TAM_97</t>
  </si>
  <si>
    <t>FeSO4, PNV</t>
  </si>
  <si>
    <t>ampicillin, clindamycin, gentamycin, nalbuphine, oracit, Oxytocin, promethazine</t>
  </si>
  <si>
    <t>TAM_98</t>
  </si>
  <si>
    <t>pnv, tylenol</t>
  </si>
  <si>
    <t>GDM</t>
  </si>
  <si>
    <t>TAM_102</t>
  </si>
  <si>
    <t>glyburide, optivar, PNV, terconazole</t>
  </si>
  <si>
    <t>misoprostol, oxytocin</t>
  </si>
  <si>
    <t>TAM_1030</t>
  </si>
  <si>
    <t>Home</t>
  </si>
  <si>
    <t>glyburide, insulin, prenatal vitamins</t>
  </si>
  <si>
    <t>fentanyl, insulin, penicillin</t>
  </si>
  <si>
    <t>TAM_1040</t>
  </si>
  <si>
    <t>glyburide, prenatal vitamins</t>
  </si>
  <si>
    <t>TAM_105</t>
  </si>
  <si>
    <t>cephalexin, flagyl, PNV</t>
  </si>
  <si>
    <t>TAM_1107</t>
  </si>
  <si>
    <t>fentanyl, glyburide, oxytocin, PCN</t>
  </si>
  <si>
    <t>TAM_1178</t>
  </si>
  <si>
    <t>glyburide (1.50), pnv</t>
  </si>
  <si>
    <t>cytotec, penicillin, pitocin</t>
  </si>
  <si>
    <t>TAM_1279</t>
  </si>
  <si>
    <t>glyburide, pnv, zofran</t>
  </si>
  <si>
    <t>penicillin, pitocin</t>
  </si>
  <si>
    <t>TAM_1303</t>
  </si>
  <si>
    <t>pnv, ursodiol</t>
  </si>
  <si>
    <t>TAM_134</t>
  </si>
  <si>
    <t>insulin NPH, Insulin regular, PNV</t>
  </si>
  <si>
    <t>bicitra, cefazolin, oxytocin</t>
  </si>
  <si>
    <t>TAM_1385</t>
  </si>
  <si>
    <t>waitress</t>
  </si>
  <si>
    <t>glyburide, pnv</t>
  </si>
  <si>
    <t>TAM_141</t>
  </si>
  <si>
    <t>folic acid, glyburide, prenatal vitamins</t>
  </si>
  <si>
    <t>benedryl, cefazolin, fentanyl, oracit, oxytocin</t>
  </si>
  <si>
    <t>TAM_1466</t>
  </si>
  <si>
    <t>TAM_156</t>
  </si>
  <si>
    <t>TAM_1597</t>
  </si>
  <si>
    <t>TAM_160</t>
  </si>
  <si>
    <t>insulin NPH, insulin regular, keflex, nitrofurantoin, PNV</t>
  </si>
  <si>
    <t>oxytocin, penicillin, SODIUM CITRATE-CITRIC ACID</t>
  </si>
  <si>
    <t>TAM_163</t>
  </si>
  <si>
    <t>clindamycin, ferrous sulfate, glyburide, nexium, PNV, vitamin C</t>
  </si>
  <si>
    <t>fentanyl, oracit, oxytocin</t>
  </si>
  <si>
    <t>TAM_1657</t>
  </si>
  <si>
    <t>ceftriaxone</t>
  </si>
  <si>
    <t>TAM_168</t>
  </si>
  <si>
    <t>TAM_171</t>
  </si>
  <si>
    <t>bactrim DS, glyburide, nitrofurantoin, PNV, promethazine</t>
  </si>
  <si>
    <t>TAM_185</t>
  </si>
  <si>
    <t>cook</t>
  </si>
  <si>
    <t>ampicillin, bactrim DS, cephalexin, glyburide, nitrofurantoin, PNV</t>
  </si>
  <si>
    <t>ancef, bicitra, pepcid, reglan</t>
  </si>
  <si>
    <t>TAM_205</t>
  </si>
  <si>
    <t>glyburide, PNV</t>
  </si>
  <si>
    <t>TAM_209</t>
  </si>
  <si>
    <t>glyburide</t>
  </si>
  <si>
    <t>TAM_218</t>
  </si>
  <si>
    <t>cefazolin, fentanyl</t>
  </si>
  <si>
    <t>TAM_23</t>
  </si>
  <si>
    <t>CEPHALEXIN, insulin NPH, insulin regular, PNV, Rhogam</t>
  </si>
  <si>
    <t>cephalexin, insulin NPH, insulin regular</t>
  </si>
  <si>
    <t>cefazolin, SODIUM CITRATE-CITRIC ACID</t>
  </si>
  <si>
    <t>TAM_236</t>
  </si>
  <si>
    <t>glyburide, PNV, terconazole</t>
  </si>
  <si>
    <t>cefazolin, cytotec, oxytocin</t>
  </si>
  <si>
    <t>TAM_250</t>
  </si>
  <si>
    <t>glyburide, macrobid, PNV</t>
  </si>
  <si>
    <t>cefazolin, cytotec, oracit, oxytocin</t>
  </si>
  <si>
    <t>TAM_32</t>
  </si>
  <si>
    <t>ferrous sulfate (1.00), glyburide, PNV (1.00)</t>
  </si>
  <si>
    <t>ampicillin, clindamycin, fentanyl, gentamicin, oracit, oxytocin, tylenol</t>
  </si>
  <si>
    <t>TAM_4287</t>
  </si>
  <si>
    <t>acyclovir, iron, phenergan, PNV</t>
  </si>
  <si>
    <t>fentanyl, pitocin</t>
  </si>
  <si>
    <t>TAM_476</t>
  </si>
  <si>
    <t>NPH Insulin, prenatal vitamins</t>
  </si>
  <si>
    <t>cefazolin, famotidine, fentanyl, morphine, oracit, oxytocin</t>
  </si>
  <si>
    <t>TAM_53</t>
  </si>
  <si>
    <t>ferralet (1.00), glyburide (1.50), PNV (1.00)</t>
  </si>
  <si>
    <t>TAM_587</t>
  </si>
  <si>
    <t>insulin , clindamycin, famotidine, gentamicin</t>
  </si>
  <si>
    <t>TAM_641</t>
  </si>
  <si>
    <t>PCN</t>
  </si>
  <si>
    <t>TAM_647</t>
  </si>
  <si>
    <t>cytotec, glyburide, Oxytocin, Pitocin</t>
  </si>
  <si>
    <t>TAM_657</t>
  </si>
  <si>
    <t>TAM_68</t>
  </si>
  <si>
    <t>glyburide (2.00), PNV</t>
  </si>
  <si>
    <t>fentanyl, nubain, promethazine</t>
  </si>
  <si>
    <t>benadryl, cefazolin, famotidine, nubain, oracit, oxytocin</t>
  </si>
  <si>
    <t>TAM_725</t>
  </si>
  <si>
    <t>insulin, PNV</t>
  </si>
  <si>
    <t>cytotec, fentaNYL, pitocin</t>
  </si>
  <si>
    <t>TAM_74</t>
  </si>
  <si>
    <t>amoxicillin, glyburide, mupirocin, PNV, tylenol</t>
  </si>
  <si>
    <t>TAM_79</t>
  </si>
  <si>
    <t>oracit, Oxytocin</t>
  </si>
  <si>
    <t>TAM_803</t>
  </si>
  <si>
    <t>glyburide, phenergan, PNV, zofran</t>
  </si>
  <si>
    <t>fentanyl, labetalol, oxytocin</t>
  </si>
  <si>
    <t>TAM_816</t>
  </si>
  <si>
    <t>ancef</t>
  </si>
  <si>
    <t>TAM_817</t>
  </si>
  <si>
    <t>TAM_886</t>
  </si>
  <si>
    <t>ampicillin, fentaNYL, gentamicin, NUBAIN, pitocin, promethazine</t>
  </si>
  <si>
    <t>TAM_900</t>
  </si>
  <si>
    <t>flunisolide, glyBURIDE micronized, loratadine, PNV</t>
  </si>
  <si>
    <t>CYTOTEC, NUBAIN, pitocin, promethazine</t>
  </si>
  <si>
    <t>TAM_930</t>
  </si>
  <si>
    <t>acyclovir, DILANTIN, folic acid, insulin, PNV, Progesterone Micronized</t>
  </si>
  <si>
    <t>DILANTIN, glucagon, insulin, progesterone, promethazine</t>
  </si>
  <si>
    <t>dilantin, fentaNYL, NUBAIN, penicillin G, pitocin</t>
  </si>
  <si>
    <t>TAM_963</t>
  </si>
  <si>
    <t>prenatal vitamins (1.00)</t>
  </si>
  <si>
    <t>hydroxyprogesterone, maalox, nitrofurantoin</t>
  </si>
  <si>
    <t>PRE</t>
  </si>
  <si>
    <t>TAM_1155</t>
  </si>
  <si>
    <t>cephalexin, ferrous sulfate, fluconazole, prenatal vitamins (1.00)</t>
  </si>
  <si>
    <t>acetaminophen, nitrofurantoin</t>
  </si>
  <si>
    <t>TAM_1175</t>
  </si>
  <si>
    <t>TAM_1196</t>
  </si>
  <si>
    <t>TAM_121</t>
  </si>
  <si>
    <t>iron, PNV</t>
  </si>
  <si>
    <t>TAM_138</t>
  </si>
  <si>
    <t>iron, PNV, promethazine</t>
  </si>
  <si>
    <t>cefazolin, famotidine, fentanyl, nubain, oxytocin, penicillin, SODIUM CITRATE-CITRIC ACID</t>
  </si>
  <si>
    <t>TAM_1446</t>
  </si>
  <si>
    <t>TAM_1487</t>
  </si>
  <si>
    <t>TAM_1595</t>
  </si>
  <si>
    <t>cocoon, epinephrine, fentanyl, lactated ringer, morphine, narcan, oxytocin, sodium citrate</t>
  </si>
  <si>
    <t>TAM_1634</t>
  </si>
  <si>
    <t>fabric store worker</t>
  </si>
  <si>
    <t>amoxicillin (500.00), pnv (1.00)</t>
  </si>
  <si>
    <t>peniciillin, pitocin</t>
  </si>
  <si>
    <t>TAM_1763</t>
  </si>
  <si>
    <t>fentanyle</t>
  </si>
  <si>
    <t>TAM_2379</t>
  </si>
  <si>
    <t>pnv, terconazole</t>
  </si>
  <si>
    <t>TAM_245</t>
  </si>
  <si>
    <t>TAM_2470</t>
  </si>
  <si>
    <t>ampicillin, cefazolin, fentanyl, gentamycin, labetalol, misoprostol</t>
  </si>
  <si>
    <t>TAM_2637</t>
  </si>
  <si>
    <t>TAM_2750</t>
  </si>
  <si>
    <t>TAM_2846</t>
  </si>
  <si>
    <t>TAM_2892</t>
  </si>
  <si>
    <t>None</t>
  </si>
  <si>
    <t>iron, pnv</t>
  </si>
  <si>
    <t>TAM_3232</t>
  </si>
  <si>
    <t>ampicillin, gentamicin</t>
  </si>
  <si>
    <t>TAM_3347</t>
  </si>
  <si>
    <t>azithromycin (500.00), pnv</t>
  </si>
  <si>
    <t>cytotec, labetalol, magnesium sulfate, pitocin</t>
  </si>
  <si>
    <t>TAM_3997</t>
  </si>
  <si>
    <t>fentanyl, magnesium sulfate</t>
  </si>
  <si>
    <t>TAM_4096</t>
  </si>
  <si>
    <t>Homemaker</t>
  </si>
  <si>
    <t>fentanyl, labetalol, pitocin</t>
  </si>
  <si>
    <t>TAM_4125</t>
  </si>
  <si>
    <t>fentanyl, penicillin, pitocin</t>
  </si>
  <si>
    <t>TAM_4276</t>
  </si>
  <si>
    <t>cytotec, terbutaline</t>
  </si>
  <si>
    <t>TAM_4337</t>
  </si>
  <si>
    <t>ampicillin, clindamycin, fentanyl, gentamicin, pitocin</t>
  </si>
  <si>
    <t>TAM_4622</t>
  </si>
  <si>
    <t>TAM_5039</t>
  </si>
  <si>
    <t>Ancef, pitocin</t>
  </si>
  <si>
    <t>TAM_5155</t>
  </si>
  <si>
    <t>PNV, TERCONAZOLE</t>
  </si>
  <si>
    <t>cefazolin, FENTANYL , oxytocin</t>
  </si>
  <si>
    <t>TAM_5239</t>
  </si>
  <si>
    <t>TAM_5314</t>
  </si>
  <si>
    <t>TAM_5661</t>
  </si>
  <si>
    <t>House-wife</t>
  </si>
  <si>
    <t>TAM_5735</t>
  </si>
  <si>
    <t>PNV, terconazole</t>
  </si>
  <si>
    <t>TAM_6009</t>
  </si>
  <si>
    <t>security officer</t>
  </si>
  <si>
    <t>ampicillin, clindamycin, fentanyl, gentamicin, oxytocin, penicillin</t>
  </si>
  <si>
    <t>Live</t>
  </si>
  <si>
    <t>TAM_606</t>
  </si>
  <si>
    <t>Cytotec, Fentanyl, Nubain, Pitocin</t>
  </si>
  <si>
    <t>TAM_6109</t>
  </si>
  <si>
    <t>famotidine, folic acid, nitrofurantoin, PNV</t>
  </si>
  <si>
    <t>oxytocin, tylenol</t>
  </si>
  <si>
    <t>TAM_6171</t>
  </si>
  <si>
    <t>TAM_622</t>
  </si>
  <si>
    <t>famotidine (40.00), nitrofurantin (100.00), pnv</t>
  </si>
  <si>
    <t>ancef, magnesium sulfate, oxytocin, penicillin</t>
  </si>
  <si>
    <t>TAM_6284</t>
  </si>
  <si>
    <t>TAM_6342</t>
  </si>
  <si>
    <t>TAM_687</t>
  </si>
  <si>
    <t>NUBAIN, penicillin G, pitocin, promethazine</t>
  </si>
  <si>
    <t>TAM_7064</t>
  </si>
  <si>
    <t>FAMOTIDINE, OXYTOCIN</t>
  </si>
  <si>
    <t>TAM_7124</t>
  </si>
  <si>
    <t>Fentnyl, pitocin, stadol</t>
  </si>
  <si>
    <t>TAM_7186</t>
  </si>
  <si>
    <t>Glyburide, iron, PNV, synthroid</t>
  </si>
  <si>
    <t>famotidine (PEPCID), Glyburide , synthroid</t>
  </si>
  <si>
    <t>TAM_7194</t>
  </si>
  <si>
    <t>ACETAMINOPHEN, FENTANYL, NIFEDIPINE, OXYTOCIN</t>
  </si>
  <si>
    <t>TAM_721</t>
  </si>
  <si>
    <t>CYTOTEC, magnesium sulfate, penicillin G, pitocin, promethazine</t>
  </si>
  <si>
    <t>TAM_7263</t>
  </si>
  <si>
    <t>lidocaine, pitocin, tylenol</t>
  </si>
  <si>
    <t>TAM_7486</t>
  </si>
  <si>
    <t>cytotec, Fentanyl</t>
  </si>
  <si>
    <t>TAM_7635</t>
  </si>
  <si>
    <t>TAM_7924</t>
  </si>
  <si>
    <t>cytotec, oxytocin, tylenol</t>
  </si>
  <si>
    <t>TAM_7931</t>
  </si>
  <si>
    <t>PNV, Rhogam</t>
  </si>
  <si>
    <t xml:space="preserve"> GDM v Ctrl Adjusted Pval</t>
  </si>
  <si>
    <t>PRE v Ctrl Adjusted Pval</t>
  </si>
  <si>
    <t>Depleted_GDM_1d_adjusted_Pval</t>
  </si>
  <si>
    <t>Depleted_PE_1d_adjusted_Pval</t>
  </si>
  <si>
    <t>Log2FC (GDM v Ctrl)</t>
  </si>
  <si>
    <t>Log2FC (PRE v. Ctrl)</t>
  </si>
  <si>
    <t>Elution Gradient</t>
  </si>
  <si>
    <t>Time (min)</t>
  </si>
  <si>
    <t>% MPA</t>
  </si>
  <si>
    <t>% MPB</t>
  </si>
  <si>
    <t>Flow rate (mL/min)</t>
  </si>
  <si>
    <t>Column wash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</si>
</sst>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0.000"/>
    <numFmt numFmtId="166" formatCode="0.00000"/>
    <numFmt numFmtId="167" formatCode="0.0000"/>
    <numFmt numFmtId="168" formatCode="0.00000000"/>
  </numFmts>
  <fonts count="18" x14ac:knownFonts="1">
    <font>
      <sz val="11"/>
      <color theme="1"/>
      <name val="Arial"/>
      <family val="2"/>
      <scheme val="minor"/>
    </font>
    <font>
      <sz val="11"/>
      <color theme="1"/>
      <name val="Arial"/>
      <family val="2"/>
    </font>
    <font>
      <b/>
      <sz val="11"/>
      <color theme="1"/>
      <name val="Arial"/>
      <family val="2"/>
    </font>
    <font>
      <sz val="11"/>
      <name val="Arial"/>
      <family val="2"/>
    </font>
    <font>
      <b/>
      <sz val="11"/>
      <name val="Arial"/>
      <family val="2"/>
    </font>
    <font>
      <u/>
      <sz val="11"/>
      <color theme="10"/>
      <name val="Arial"/>
      <family val="2"/>
      <scheme val="minor"/>
    </font>
    <font>
      <u/>
      <sz val="11"/>
      <color theme="10"/>
      <name val="Arial"/>
      <family val="2"/>
    </font>
    <font>
      <b/>
      <sz val="11"/>
      <color theme="0"/>
      <name val="Arial"/>
      <family val="2"/>
    </font>
    <font>
      <sz val="11"/>
      <color theme="0"/>
      <name val="Arial"/>
      <family val="2"/>
    </font>
    <font>
      <sz val="11"/>
      <color theme="0" tint="-0.34998626667073579"/>
      <name val="Arial"/>
      <family val="2"/>
    </font>
    <font>
      <sz val="10"/>
      <color rgb="FF444444"/>
      <name val="Arial"/>
      <family val="2"/>
    </font>
    <font>
      <u/>
      <sz val="11"/>
      <name val="Arial"/>
      <family val="2"/>
    </font>
    <font>
      <b/>
      <sz val="12"/>
      <color theme="0" tint="-0.14999847407452621"/>
      <name val="Arial"/>
      <family val="2"/>
    </font>
    <font>
      <b/>
      <vertAlign val="subscript"/>
      <sz val="12"/>
      <color theme="0" tint="-0.14999847407452621"/>
      <name val="Arial"/>
      <family val="2"/>
    </font>
    <font>
      <sz val="10"/>
      <color theme="1"/>
      <name val="Arial"/>
      <family val="2"/>
    </font>
    <font>
      <b/>
      <sz val="12"/>
      <color theme="1"/>
      <name val="Arial"/>
      <family val="2"/>
    </font>
    <font>
      <sz val="12"/>
      <color theme="1"/>
      <name val="Times New Roman"/>
      <family val="1"/>
    </font>
    <font>
      <b/>
      <sz val="12"/>
      <color theme="1"/>
      <name val="Times New Roman"/>
      <family val="1"/>
    </font>
  </fonts>
  <fills count="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4.9989318521683403E-2"/>
        <bgColor indexed="64"/>
      </patternFill>
    </fill>
    <fill>
      <patternFill patternType="solid">
        <fgColor rgb="FFD0D0D0"/>
        <bgColor indexed="64"/>
      </patternFill>
    </fill>
  </fills>
  <borders count="28">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indexed="64"/>
      </left>
      <right/>
      <top style="medium">
        <color indexed="64"/>
      </top>
      <bottom/>
      <diagonal/>
    </border>
    <border>
      <left/>
      <right style="medium">
        <color indexed="64"/>
      </right>
      <top style="medium">
        <color indexed="64"/>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rgb="FF000000"/>
      </left>
      <right/>
      <top style="medium">
        <color rgb="FF000000"/>
      </top>
      <bottom style="medium">
        <color rgb="FF000000"/>
      </bottom>
      <diagonal/>
    </border>
  </borders>
  <cellStyleXfs count="2">
    <xf numFmtId="0" fontId="0" fillId="0" borderId="0"/>
    <xf numFmtId="0" fontId="5" fillId="0" borderId="0" applyNumberFormat="0" applyFill="0" applyBorder="0" applyAlignment="0" applyProtection="0"/>
  </cellStyleXfs>
  <cellXfs count="182">
    <xf numFmtId="0" fontId="0" fillId="0" borderId="0" xfId="0"/>
    <xf numFmtId="165" fontId="1" fillId="3" borderId="1" xfId="0" applyNumberFormat="1" applyFont="1" applyFill="1" applyBorder="1" applyAlignment="1">
      <alignment horizontal="center"/>
    </xf>
    <xf numFmtId="165" fontId="1" fillId="3" borderId="2" xfId="0" applyNumberFormat="1" applyFont="1" applyFill="1" applyBorder="1" applyAlignment="1">
      <alignment horizontal="center"/>
    </xf>
    <xf numFmtId="0" fontId="0" fillId="3" borderId="0" xfId="0" applyFill="1"/>
    <xf numFmtId="0" fontId="0" fillId="3" borderId="2" xfId="0" applyFill="1" applyBorder="1"/>
    <xf numFmtId="0" fontId="0" fillId="0" borderId="0" xfId="0" applyBorder="1"/>
    <xf numFmtId="167" fontId="1" fillId="0" borderId="1" xfId="0" applyNumberFormat="1" applyFont="1" applyBorder="1" applyAlignment="1">
      <alignment horizontal="center"/>
    </xf>
    <xf numFmtId="167" fontId="1" fillId="0" borderId="2" xfId="0" applyNumberFormat="1" applyFont="1" applyBorder="1" applyAlignment="1">
      <alignment horizontal="center"/>
    </xf>
    <xf numFmtId="167" fontId="1" fillId="0" borderId="2" xfId="0" applyNumberFormat="1" applyFont="1" applyBorder="1" applyAlignment="1">
      <alignment horizontal="center" vertical="center"/>
    </xf>
    <xf numFmtId="0" fontId="1" fillId="0" borderId="2" xfId="0" applyFont="1" applyBorder="1" applyAlignment="1">
      <alignment horizontal="center"/>
    </xf>
    <xf numFmtId="166" fontId="1" fillId="0" borderId="2" xfId="0" applyNumberFormat="1" applyFont="1" applyBorder="1" applyAlignment="1">
      <alignment horizontal="center"/>
    </xf>
    <xf numFmtId="0" fontId="2" fillId="0" borderId="5" xfId="0" applyFont="1" applyBorder="1" applyAlignment="1">
      <alignment horizontal="center"/>
    </xf>
    <xf numFmtId="0" fontId="2" fillId="3" borderId="5" xfId="0" applyFont="1" applyFill="1" applyBorder="1" applyAlignment="1">
      <alignment horizontal="center"/>
    </xf>
    <xf numFmtId="0" fontId="0" fillId="0" borderId="4" xfId="0" applyBorder="1" applyAlignment="1">
      <alignment horizontal="center"/>
    </xf>
    <xf numFmtId="0" fontId="2" fillId="3" borderId="5" xfId="0" applyFont="1" applyFill="1" applyBorder="1" applyAlignment="1">
      <alignment horizontal="center" vertical="center" wrapText="1"/>
    </xf>
    <xf numFmtId="0" fontId="0" fillId="0" borderId="0" xfId="0" applyAlignment="1">
      <alignment vertical="center"/>
    </xf>
    <xf numFmtId="0" fontId="1" fillId="3" borderId="1"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0" fillId="0" borderId="0" xfId="0" applyAlignment="1">
      <alignment horizontal="center" vertical="center"/>
    </xf>
    <xf numFmtId="0" fontId="0" fillId="3" borderId="0" xfId="0" applyFill="1" applyAlignment="1">
      <alignment horizontal="center" vertical="center"/>
    </xf>
    <xf numFmtId="166" fontId="1" fillId="0" borderId="2" xfId="0" applyNumberFormat="1" applyFont="1" applyBorder="1" applyAlignment="1">
      <alignment horizontal="center" vertical="center"/>
    </xf>
    <xf numFmtId="165" fontId="1" fillId="3" borderId="2" xfId="0" applyNumberFormat="1" applyFont="1" applyFill="1" applyBorder="1" applyAlignment="1">
      <alignment horizontal="center" vertical="center"/>
    </xf>
    <xf numFmtId="167" fontId="1" fillId="0" borderId="2" xfId="0" applyNumberFormat="1" applyFont="1" applyBorder="1" applyAlignment="1">
      <alignment horizontal="center" vertical="center" wrapText="1"/>
    </xf>
    <xf numFmtId="167" fontId="1" fillId="0" borderId="2" xfId="0" applyNumberFormat="1" applyFont="1" applyBorder="1" applyAlignment="1">
      <alignment horizontal="center" wrapText="1"/>
    </xf>
    <xf numFmtId="166" fontId="1" fillId="0" borderId="2" xfId="0" applyNumberFormat="1" applyFont="1" applyBorder="1" applyAlignment="1">
      <alignment horizontal="center" wrapText="1"/>
    </xf>
    <xf numFmtId="165" fontId="1" fillId="3" borderId="2" xfId="0" applyNumberFormat="1" applyFont="1" applyFill="1" applyBorder="1" applyAlignment="1">
      <alignment horizontal="center" wrapText="1"/>
    </xf>
    <xf numFmtId="0" fontId="0" fillId="0" borderId="0" xfId="0" applyAlignment="1">
      <alignment wrapText="1"/>
    </xf>
    <xf numFmtId="0" fontId="0" fillId="0" borderId="0" xfId="0" applyAlignment="1">
      <alignment horizontal="center"/>
    </xf>
    <xf numFmtId="0" fontId="0" fillId="0" borderId="2" xfId="0" applyBorder="1" applyAlignment="1">
      <alignment horizontal="center"/>
    </xf>
    <xf numFmtId="165" fontId="0" fillId="0" borderId="1" xfId="0" applyNumberFormat="1" applyBorder="1" applyAlignment="1">
      <alignment horizontal="center"/>
    </xf>
    <xf numFmtId="165" fontId="0" fillId="0" borderId="2" xfId="0" applyNumberFormat="1" applyBorder="1" applyAlignment="1">
      <alignment horizontal="center"/>
    </xf>
    <xf numFmtId="0" fontId="1" fillId="0" borderId="1" xfId="0" applyFont="1" applyBorder="1" applyAlignment="1">
      <alignment horizontal="center"/>
    </xf>
    <xf numFmtId="0" fontId="1" fillId="0" borderId="2" xfId="0" applyFont="1" applyBorder="1" applyAlignment="1">
      <alignment horizontal="center" vertical="center"/>
    </xf>
    <xf numFmtId="0" fontId="1" fillId="0" borderId="2" xfId="0" applyFont="1" applyBorder="1" applyAlignment="1">
      <alignment horizontal="center" wrapText="1"/>
    </xf>
    <xf numFmtId="0" fontId="1" fillId="0" borderId="0" xfId="0" applyFont="1"/>
    <xf numFmtId="0" fontId="1" fillId="0" borderId="2" xfId="0" applyFont="1" applyBorder="1"/>
    <xf numFmtId="0" fontId="2" fillId="0" borderId="5" xfId="0" applyFont="1" applyBorder="1"/>
    <xf numFmtId="0" fontId="1" fillId="0" borderId="0" xfId="0" applyFont="1" applyBorder="1"/>
    <xf numFmtId="0" fontId="1" fillId="0" borderId="0" xfId="0" applyFont="1" applyBorder="1" applyAlignment="1">
      <alignment horizontal="center"/>
    </xf>
    <xf numFmtId="0" fontId="2" fillId="3" borderId="5" xfId="0" applyFont="1" applyFill="1" applyBorder="1"/>
    <xf numFmtId="0" fontId="1" fillId="3" borderId="2" xfId="0" applyFont="1" applyFill="1" applyBorder="1"/>
    <xf numFmtId="0" fontId="3" fillId="0" borderId="0" xfId="0" applyFont="1"/>
    <xf numFmtId="0" fontId="4" fillId="0" borderId="0" xfId="0" applyFont="1" applyBorder="1"/>
    <xf numFmtId="0" fontId="2" fillId="0" borderId="0" xfId="0" applyFont="1" applyBorder="1" applyAlignment="1">
      <alignment horizontal="center" textRotation="90"/>
    </xf>
    <xf numFmtId="0" fontId="4" fillId="0" borderId="0" xfId="0" applyFont="1" applyFill="1" applyBorder="1" applyAlignment="1">
      <alignment horizontal="center" textRotation="90"/>
    </xf>
    <xf numFmtId="0" fontId="2" fillId="0" borderId="0" xfId="0" applyFont="1" applyFill="1" applyBorder="1" applyAlignment="1">
      <alignment horizontal="center" textRotation="90"/>
    </xf>
    <xf numFmtId="0" fontId="6" fillId="0" borderId="0" xfId="1" applyFont="1" applyBorder="1" applyAlignment="1">
      <alignment horizontal="left"/>
    </xf>
    <xf numFmtId="0" fontId="3" fillId="0" borderId="0" xfId="0" applyFont="1" applyBorder="1" applyAlignment="1">
      <alignment horizontal="center"/>
    </xf>
    <xf numFmtId="0" fontId="3" fillId="0" borderId="0" xfId="0" applyFont="1" applyFill="1" applyBorder="1" applyAlignment="1">
      <alignment horizontal="left"/>
    </xf>
    <xf numFmtId="0" fontId="1" fillId="4" borderId="0" xfId="0" applyFont="1" applyFill="1" applyBorder="1" applyAlignment="1">
      <alignment horizontal="center"/>
    </xf>
    <xf numFmtId="0" fontId="1" fillId="5" borderId="0" xfId="0" applyFont="1" applyFill="1" applyBorder="1" applyAlignment="1">
      <alignment horizontal="center"/>
    </xf>
    <xf numFmtId="0" fontId="6" fillId="0" borderId="0" xfId="1" applyFont="1"/>
    <xf numFmtId="0" fontId="7" fillId="0" borderId="0" xfId="0" applyFont="1" applyBorder="1" applyAlignment="1">
      <alignment horizontal="center"/>
    </xf>
    <xf numFmtId="0" fontId="2" fillId="0" borderId="0" xfId="0" applyFont="1" applyBorder="1"/>
    <xf numFmtId="0" fontId="8" fillId="0" borderId="0" xfId="0" applyFont="1" applyBorder="1" applyAlignment="1">
      <alignment horizontal="center"/>
    </xf>
    <xf numFmtId="0" fontId="9" fillId="0" borderId="0" xfId="0" applyFont="1" applyBorder="1"/>
    <xf numFmtId="0" fontId="1" fillId="5" borderId="2" xfId="0" applyFont="1" applyFill="1" applyBorder="1" applyAlignment="1">
      <alignment horizontal="center"/>
    </xf>
    <xf numFmtId="0" fontId="1" fillId="5" borderId="2" xfId="0" applyFont="1" applyFill="1" applyBorder="1" applyAlignment="1">
      <alignment horizontal="center" vertical="center"/>
    </xf>
    <xf numFmtId="0" fontId="1" fillId="4" borderId="2" xfId="0" applyFont="1" applyFill="1" applyBorder="1" applyAlignment="1">
      <alignment horizontal="center"/>
    </xf>
    <xf numFmtId="164" fontId="1" fillId="3" borderId="1" xfId="0" applyNumberFormat="1" applyFont="1" applyFill="1" applyBorder="1" applyAlignment="1">
      <alignment horizontal="center"/>
    </xf>
    <xf numFmtId="0" fontId="1" fillId="3" borderId="2" xfId="0" applyFont="1" applyFill="1" applyBorder="1" applyAlignment="1">
      <alignment horizontal="center"/>
    </xf>
    <xf numFmtId="0" fontId="1" fillId="0" borderId="0" xfId="0" applyFont="1" applyAlignment="1">
      <alignment horizontal="center"/>
    </xf>
    <xf numFmtId="0" fontId="2" fillId="0" borderId="3" xfId="0" applyFont="1" applyBorder="1"/>
    <xf numFmtId="0" fontId="2" fillId="0" borderId="3" xfId="0" applyFont="1" applyBorder="1" applyAlignment="1">
      <alignment horizontal="center"/>
    </xf>
    <xf numFmtId="0" fontId="1" fillId="0" borderId="0" xfId="0" applyFont="1" applyFill="1" applyBorder="1" applyAlignment="1">
      <alignment horizontal="center"/>
    </xf>
    <xf numFmtId="0" fontId="3" fillId="5" borderId="0" xfId="0" applyFont="1" applyFill="1" applyBorder="1" applyAlignment="1">
      <alignment horizontal="center"/>
    </xf>
    <xf numFmtId="0" fontId="3" fillId="0" borderId="0" xfId="0" applyFont="1" applyFill="1" applyBorder="1" applyAlignment="1">
      <alignment horizontal="center"/>
    </xf>
    <xf numFmtId="0" fontId="3" fillId="4" borderId="0" xfId="0" applyFont="1" applyFill="1" applyBorder="1" applyAlignment="1">
      <alignment horizontal="center"/>
    </xf>
    <xf numFmtId="0" fontId="4" fillId="0" borderId="0" xfId="0" applyFont="1" applyFill="1" applyBorder="1" applyAlignment="1">
      <alignment horizontal="center"/>
    </xf>
    <xf numFmtId="0" fontId="10" fillId="0" borderId="0" xfId="0" applyFont="1"/>
    <xf numFmtId="0" fontId="1" fillId="5" borderId="0" xfId="0" applyFont="1" applyFill="1" applyAlignment="1">
      <alignment horizontal="center"/>
    </xf>
    <xf numFmtId="0" fontId="5" fillId="0" borderId="0" xfId="1"/>
    <xf numFmtId="0" fontId="1" fillId="0" borderId="0" xfId="0" applyFont="1" applyAlignment="1">
      <alignment horizontal="left"/>
    </xf>
    <xf numFmtId="0" fontId="1" fillId="0" borderId="0" xfId="0" applyFont="1" applyFill="1" applyAlignment="1">
      <alignment horizontal="center"/>
    </xf>
    <xf numFmtId="0" fontId="1" fillId="0" borderId="0" xfId="0" applyFont="1" applyFill="1" applyBorder="1"/>
    <xf numFmtId="0" fontId="3" fillId="0" borderId="0" xfId="0" applyFont="1" applyFill="1"/>
    <xf numFmtId="0" fontId="6" fillId="0" borderId="0" xfId="1" applyFont="1" applyAlignment="1">
      <alignment horizontal="left"/>
    </xf>
    <xf numFmtId="0" fontId="2" fillId="0" borderId="3" xfId="0" applyFont="1" applyFill="1" applyBorder="1" applyAlignment="1">
      <alignment horizontal="center"/>
    </xf>
    <xf numFmtId="0" fontId="1" fillId="0" borderId="2" xfId="0" applyFont="1" applyFill="1" applyBorder="1" applyAlignment="1">
      <alignment horizontal="center"/>
    </xf>
    <xf numFmtId="167" fontId="1" fillId="0" borderId="2" xfId="0" applyNumberFormat="1" applyFont="1" applyFill="1" applyBorder="1" applyAlignment="1">
      <alignment horizontal="center"/>
    </xf>
    <xf numFmtId="167" fontId="1" fillId="0" borderId="2" xfId="0" applyNumberFormat="1" applyFont="1" applyFill="1" applyBorder="1" applyAlignment="1">
      <alignment horizontal="center" vertical="center"/>
    </xf>
    <xf numFmtId="0" fontId="1" fillId="0" borderId="2" xfId="0" applyFont="1" applyFill="1" applyBorder="1" applyAlignment="1">
      <alignment horizontal="center" vertical="center"/>
    </xf>
    <xf numFmtId="167" fontId="1" fillId="0" borderId="2" xfId="0" applyNumberFormat="1" applyFont="1" applyFill="1" applyBorder="1" applyAlignment="1">
      <alignment horizontal="center" vertical="center" wrapText="1"/>
    </xf>
    <xf numFmtId="167" fontId="1" fillId="0" borderId="2" xfId="0" applyNumberFormat="1" applyFont="1" applyFill="1" applyBorder="1" applyAlignment="1">
      <alignment horizontal="center" wrapText="1"/>
    </xf>
    <xf numFmtId="0" fontId="1" fillId="0" borderId="2" xfId="0" applyFont="1" applyFill="1" applyBorder="1" applyAlignment="1">
      <alignment horizontal="center" wrapText="1"/>
    </xf>
    <xf numFmtId="0" fontId="0" fillId="0" borderId="0" xfId="0" applyFill="1"/>
    <xf numFmtId="0" fontId="11" fillId="0" borderId="0" xfId="1" applyFont="1"/>
    <xf numFmtId="0" fontId="11" fillId="0" borderId="0" xfId="1" applyFont="1" applyBorder="1" applyAlignment="1">
      <alignment horizontal="left"/>
    </xf>
    <xf numFmtId="0" fontId="2" fillId="0" borderId="5" xfId="0" applyFont="1" applyFill="1" applyBorder="1" applyAlignment="1">
      <alignment horizontal="center"/>
    </xf>
    <xf numFmtId="0" fontId="1" fillId="0" borderId="1" xfId="0" applyFont="1" applyFill="1" applyBorder="1" applyAlignment="1">
      <alignment horizontal="center"/>
    </xf>
    <xf numFmtId="0" fontId="0" fillId="0" borderId="0" xfId="0" applyFill="1" applyAlignment="1">
      <alignment horizontal="center"/>
    </xf>
    <xf numFmtId="0" fontId="0" fillId="0" borderId="0" xfId="0" applyFill="1" applyBorder="1" applyAlignment="1">
      <alignment horizontal="center"/>
    </xf>
    <xf numFmtId="0" fontId="0" fillId="0" borderId="2" xfId="0" applyFill="1" applyBorder="1" applyAlignment="1">
      <alignment horizontal="center"/>
    </xf>
    <xf numFmtId="167" fontId="1" fillId="0" borderId="1" xfId="0" applyNumberFormat="1" applyFont="1" applyBorder="1" applyAlignment="1">
      <alignment horizontal="center" vertical="center"/>
    </xf>
    <xf numFmtId="166" fontId="1" fillId="0" borderId="1" xfId="0" applyNumberFormat="1" applyFont="1" applyBorder="1" applyAlignment="1">
      <alignment horizontal="center"/>
    </xf>
    <xf numFmtId="0" fontId="2" fillId="0" borderId="2" xfId="0" applyFont="1" applyBorder="1" applyAlignment="1">
      <alignment horizontal="center" textRotation="90"/>
    </xf>
    <xf numFmtId="11" fontId="1" fillId="0" borderId="2" xfId="0" applyNumberFormat="1" applyFont="1" applyBorder="1"/>
    <xf numFmtId="2" fontId="1" fillId="0" borderId="2" xfId="0" applyNumberFormat="1" applyFont="1" applyBorder="1"/>
    <xf numFmtId="165" fontId="1" fillId="0" borderId="2" xfId="0" applyNumberFormat="1" applyFont="1" applyBorder="1"/>
    <xf numFmtId="167" fontId="1" fillId="0" borderId="2" xfId="0" applyNumberFormat="1" applyFont="1" applyBorder="1"/>
    <xf numFmtId="2" fontId="2" fillId="0" borderId="2" xfId="0" applyNumberFormat="1" applyFont="1" applyBorder="1" applyAlignment="1">
      <alignment horizontal="center" textRotation="90"/>
    </xf>
    <xf numFmtId="2" fontId="1" fillId="0" borderId="0" xfId="0" applyNumberFormat="1" applyFont="1"/>
    <xf numFmtId="165" fontId="2" fillId="0" borderId="2" xfId="0" applyNumberFormat="1" applyFont="1" applyBorder="1" applyAlignment="1">
      <alignment horizontal="center" textRotation="90"/>
    </xf>
    <xf numFmtId="165" fontId="1" fillId="0" borderId="0" xfId="0" applyNumberFormat="1" applyFont="1"/>
    <xf numFmtId="165" fontId="4" fillId="0" borderId="2" xfId="0" applyNumberFormat="1" applyFont="1" applyFill="1" applyBorder="1" applyAlignment="1">
      <alignment horizontal="center" textRotation="90"/>
    </xf>
    <xf numFmtId="0" fontId="4" fillId="0" borderId="2" xfId="0" applyFont="1" applyFill="1" applyBorder="1" applyAlignment="1">
      <alignment horizontal="left" textRotation="90"/>
    </xf>
    <xf numFmtId="0" fontId="2" fillId="0" borderId="2" xfId="0" applyNumberFormat="1" applyFont="1" applyBorder="1" applyAlignment="1">
      <alignment horizontal="center" vertical="center" textRotation="90"/>
    </xf>
    <xf numFmtId="0" fontId="1" fillId="5" borderId="2"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0" borderId="2" xfId="0" applyNumberFormat="1" applyFont="1" applyFill="1" applyBorder="1" applyAlignment="1">
      <alignment horizontal="center" vertical="center"/>
    </xf>
    <xf numFmtId="0" fontId="1" fillId="0" borderId="0" xfId="0" applyNumberFormat="1" applyFont="1" applyAlignment="1">
      <alignment horizontal="center" vertical="center"/>
    </xf>
    <xf numFmtId="0" fontId="1" fillId="0" borderId="0" xfId="0" applyFont="1" applyAlignment="1">
      <alignment horizontal="center" vertical="center"/>
    </xf>
    <xf numFmtId="0" fontId="2" fillId="0" borderId="2" xfId="0" applyFont="1" applyBorder="1" applyAlignment="1">
      <alignment textRotation="90"/>
    </xf>
    <xf numFmtId="0" fontId="2" fillId="0" borderId="2" xfId="0" applyFont="1" applyBorder="1" applyAlignment="1">
      <alignment horizontal="center" vertical="center" textRotation="90"/>
    </xf>
    <xf numFmtId="0" fontId="1" fillId="4" borderId="2" xfId="0" applyFont="1" applyFill="1" applyBorder="1" applyAlignment="1">
      <alignment horizontal="center" vertical="center"/>
    </xf>
    <xf numFmtId="0" fontId="3" fillId="0" borderId="2" xfId="0" applyFont="1" applyFill="1" applyBorder="1" applyAlignment="1">
      <alignment horizontal="left"/>
    </xf>
    <xf numFmtId="0" fontId="1" fillId="0" borderId="2" xfId="0" applyFont="1" applyFill="1" applyBorder="1" applyAlignment="1">
      <alignment horizontal="left"/>
    </xf>
    <xf numFmtId="0" fontId="2" fillId="0" borderId="0" xfId="0" applyFont="1"/>
    <xf numFmtId="0" fontId="2" fillId="0" borderId="2" xfId="0" applyFont="1" applyBorder="1"/>
    <xf numFmtId="0" fontId="1" fillId="5" borderId="1" xfId="0" applyFont="1" applyFill="1" applyBorder="1" applyAlignment="1">
      <alignment horizontal="center"/>
    </xf>
    <xf numFmtId="0" fontId="4" fillId="0" borderId="2" xfId="0" applyFont="1" applyFill="1" applyBorder="1" applyAlignment="1">
      <alignment horizontal="left"/>
    </xf>
    <xf numFmtId="0" fontId="1" fillId="0" borderId="2" xfId="0" applyFont="1" applyFill="1" applyBorder="1" applyAlignment="1">
      <alignment horizontal="left" vertical="center"/>
    </xf>
    <xf numFmtId="0" fontId="2" fillId="0" borderId="2" xfId="0" applyFont="1" applyFill="1" applyBorder="1" applyAlignment="1">
      <alignment horizontal="left"/>
    </xf>
    <xf numFmtId="0" fontId="2" fillId="0" borderId="2" xfId="0" applyFont="1" applyFill="1" applyBorder="1" applyAlignment="1">
      <alignment horizontal="left" vertical="center"/>
    </xf>
    <xf numFmtId="0" fontId="1" fillId="0" borderId="0" xfId="0" applyFont="1" applyFill="1" applyAlignment="1">
      <alignment horizontal="left"/>
    </xf>
    <xf numFmtId="1" fontId="12" fillId="2" borderId="6" xfId="0" applyNumberFormat="1" applyFont="1" applyFill="1" applyBorder="1" applyAlignment="1">
      <alignment horizontal="center" vertical="center" wrapText="1"/>
    </xf>
    <xf numFmtId="0" fontId="12" fillId="2" borderId="1" xfId="0" applyFont="1" applyFill="1" applyBorder="1" applyAlignment="1">
      <alignment horizontal="center" vertical="center"/>
    </xf>
    <xf numFmtId="1" fontId="12" fillId="2" borderId="1" xfId="0" applyNumberFormat="1" applyFont="1" applyFill="1" applyBorder="1" applyAlignment="1">
      <alignment horizontal="center" vertical="center" wrapText="1"/>
    </xf>
    <xf numFmtId="164" fontId="12" fillId="2" borderId="1" xfId="0" applyNumberFormat="1" applyFont="1" applyFill="1" applyBorder="1" applyAlignment="1">
      <alignment horizontal="center" vertical="center" wrapText="1"/>
    </xf>
    <xf numFmtId="1" fontId="12" fillId="2" borderId="1" xfId="0" applyNumberFormat="1" applyFont="1" applyFill="1" applyBorder="1" applyAlignment="1">
      <alignment horizontal="center" vertical="center"/>
    </xf>
    <xf numFmtId="0" fontId="12" fillId="2" borderId="1" xfId="0" applyFont="1" applyFill="1" applyBorder="1" applyAlignment="1">
      <alignment horizontal="center" vertical="center" wrapText="1"/>
    </xf>
    <xf numFmtId="0" fontId="12" fillId="2" borderId="7" xfId="0" applyFont="1" applyFill="1" applyBorder="1" applyAlignment="1">
      <alignment horizontal="center" vertical="center" wrapText="1"/>
    </xf>
    <xf numFmtId="1" fontId="14" fillId="0" borderId="8" xfId="0" applyNumberFormat="1" applyFont="1" applyFill="1" applyBorder="1" applyAlignment="1">
      <alignment horizontal="center" vertical="center" wrapText="1"/>
    </xf>
    <xf numFmtId="0" fontId="15" fillId="0" borderId="2" xfId="0" applyFont="1" applyFill="1" applyBorder="1" applyAlignment="1">
      <alignment horizontal="center" vertical="center" wrapText="1"/>
    </xf>
    <xf numFmtId="14" fontId="14" fillId="0" borderId="2" xfId="0" applyNumberFormat="1" applyFont="1" applyFill="1" applyBorder="1" applyAlignment="1">
      <alignment horizontal="center" vertical="center" wrapText="1"/>
    </xf>
    <xf numFmtId="1" fontId="14" fillId="0" borderId="2" xfId="0" applyNumberFormat="1" applyFont="1" applyFill="1" applyBorder="1" applyAlignment="1">
      <alignment horizontal="center" vertical="center" wrapText="1"/>
    </xf>
    <xf numFmtId="164" fontId="14" fillId="0" borderId="2" xfId="0" applyNumberFormat="1" applyFont="1" applyFill="1" applyBorder="1" applyAlignment="1">
      <alignment horizontal="center" vertical="center" wrapText="1"/>
    </xf>
    <xf numFmtId="0" fontId="14" fillId="0" borderId="2" xfId="0" applyFont="1" applyFill="1" applyBorder="1" applyAlignment="1">
      <alignment horizontal="center" vertical="center" wrapText="1"/>
    </xf>
    <xf numFmtId="20" fontId="14" fillId="0" borderId="2" xfId="0" applyNumberFormat="1" applyFont="1" applyFill="1" applyBorder="1" applyAlignment="1">
      <alignment horizontal="center" vertical="center" wrapText="1"/>
    </xf>
    <xf numFmtId="0" fontId="14" fillId="0" borderId="9" xfId="0" applyFont="1" applyFill="1" applyBorder="1" applyAlignment="1">
      <alignment horizontal="center" vertical="center" wrapText="1"/>
    </xf>
    <xf numFmtId="1" fontId="14" fillId="6" borderId="8" xfId="0" applyNumberFormat="1" applyFont="1" applyFill="1" applyBorder="1" applyAlignment="1">
      <alignment horizontal="center" vertical="center" wrapText="1"/>
    </xf>
    <xf numFmtId="0" fontId="15" fillId="6" borderId="2" xfId="0" applyFont="1" applyFill="1" applyBorder="1" applyAlignment="1">
      <alignment horizontal="center" vertical="center" wrapText="1"/>
    </xf>
    <xf numFmtId="14" fontId="14" fillId="6" borderId="2" xfId="0" applyNumberFormat="1" applyFont="1" applyFill="1" applyBorder="1" applyAlignment="1">
      <alignment horizontal="center" vertical="center" wrapText="1"/>
    </xf>
    <xf numFmtId="1" fontId="14" fillId="6" borderId="2" xfId="0" applyNumberFormat="1" applyFont="1" applyFill="1" applyBorder="1" applyAlignment="1">
      <alignment horizontal="center" vertical="center" wrapText="1"/>
    </xf>
    <xf numFmtId="164" fontId="14" fillId="6" borderId="2" xfId="0" applyNumberFormat="1" applyFont="1" applyFill="1" applyBorder="1" applyAlignment="1">
      <alignment horizontal="center" vertical="center" wrapText="1"/>
    </xf>
    <xf numFmtId="0" fontId="14" fillId="6" borderId="2" xfId="0" applyFont="1" applyFill="1" applyBorder="1" applyAlignment="1">
      <alignment horizontal="center" vertical="center" wrapText="1"/>
    </xf>
    <xf numFmtId="20" fontId="14" fillId="6" borderId="2" xfId="0" applyNumberFormat="1" applyFont="1" applyFill="1" applyBorder="1" applyAlignment="1">
      <alignment horizontal="center" vertical="center" wrapText="1"/>
    </xf>
    <xf numFmtId="0" fontId="14" fillId="6" borderId="9" xfId="0" applyFont="1" applyFill="1" applyBorder="1" applyAlignment="1">
      <alignment horizontal="center" vertical="center" wrapText="1"/>
    </xf>
    <xf numFmtId="0" fontId="14" fillId="0" borderId="2" xfId="0" applyFont="1" applyFill="1" applyBorder="1" applyAlignment="1">
      <alignment horizontal="center" vertical="center"/>
    </xf>
    <xf numFmtId="164" fontId="14" fillId="0" borderId="2" xfId="0" applyNumberFormat="1" applyFont="1" applyFill="1" applyBorder="1" applyAlignment="1">
      <alignment horizontal="center" vertical="center"/>
    </xf>
    <xf numFmtId="0" fontId="14" fillId="0" borderId="9" xfId="0" applyFont="1" applyFill="1" applyBorder="1" applyAlignment="1">
      <alignment horizontal="center" vertical="center"/>
    </xf>
    <xf numFmtId="1" fontId="14" fillId="0" borderId="10" xfId="0" applyNumberFormat="1" applyFont="1" applyFill="1" applyBorder="1" applyAlignment="1">
      <alignment horizontal="center" vertical="center" wrapText="1"/>
    </xf>
    <xf numFmtId="0" fontId="15" fillId="0" borderId="3" xfId="0" applyFont="1" applyFill="1" applyBorder="1" applyAlignment="1">
      <alignment horizontal="center" vertical="center" wrapText="1"/>
    </xf>
    <xf numFmtId="1" fontId="14" fillId="0" borderId="3" xfId="0" applyNumberFormat="1" applyFont="1" applyFill="1" applyBorder="1" applyAlignment="1">
      <alignment horizontal="center" vertical="center" wrapText="1"/>
    </xf>
    <xf numFmtId="164" fontId="14" fillId="0" borderId="3" xfId="0" applyNumberFormat="1"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11" xfId="0" applyFont="1" applyFill="1" applyBorder="1" applyAlignment="1">
      <alignment horizontal="center" vertical="center" wrapText="1"/>
    </xf>
    <xf numFmtId="168" fontId="1" fillId="0" borderId="2" xfId="0" applyNumberFormat="1" applyFont="1" applyBorder="1" applyAlignment="1">
      <alignment horizontal="center"/>
    </xf>
    <xf numFmtId="0" fontId="16" fillId="0" borderId="0" xfId="0" applyFont="1" applyAlignment="1">
      <alignment vertical="center" wrapText="1"/>
    </xf>
    <xf numFmtId="0" fontId="17" fillId="7" borderId="13" xfId="0" applyFont="1" applyFill="1" applyBorder="1" applyAlignment="1">
      <alignment horizontal="center" vertical="center" wrapText="1"/>
    </xf>
    <xf numFmtId="0" fontId="17" fillId="7" borderId="14" xfId="0" applyFont="1" applyFill="1" applyBorder="1" applyAlignment="1">
      <alignment horizontal="center" vertical="center" wrapText="1"/>
    </xf>
    <xf numFmtId="0" fontId="17" fillId="7" borderId="15" xfId="0" applyFont="1" applyFill="1" applyBorder="1" applyAlignment="1">
      <alignment horizontal="center" vertical="center" wrapText="1"/>
    </xf>
    <xf numFmtId="0" fontId="16" fillId="0" borderId="18"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4" xfId="0" applyFont="1" applyBorder="1" applyAlignment="1">
      <alignment horizontal="center" vertical="center" wrapText="1"/>
    </xf>
    <xf numFmtId="0" fontId="16" fillId="0" borderId="12" xfId="0" applyFont="1" applyBorder="1" applyAlignment="1">
      <alignment horizontal="center" vertical="center" wrapText="1"/>
    </xf>
    <xf numFmtId="0" fontId="17" fillId="7" borderId="18" xfId="0" applyFont="1" applyFill="1" applyBorder="1" applyAlignment="1">
      <alignment horizontal="center" vertical="center" wrapText="1"/>
    </xf>
    <xf numFmtId="0" fontId="17" fillId="7" borderId="19" xfId="0" applyFont="1" applyFill="1" applyBorder="1" applyAlignment="1">
      <alignment horizontal="center" vertical="center" wrapText="1"/>
    </xf>
    <xf numFmtId="0" fontId="16" fillId="0" borderId="27" xfId="0" applyFont="1" applyBorder="1" applyAlignment="1">
      <alignment horizontal="center" vertical="center" wrapText="1"/>
    </xf>
    <xf numFmtId="0" fontId="16" fillId="0" borderId="19" xfId="0" applyFont="1" applyBorder="1" applyAlignment="1">
      <alignment horizontal="center" vertical="center" wrapText="1"/>
    </xf>
    <xf numFmtId="0" fontId="17" fillId="0" borderId="12" xfId="0" applyFont="1" applyBorder="1" applyAlignment="1">
      <alignment vertical="center" wrapText="1"/>
    </xf>
    <xf numFmtId="0" fontId="16" fillId="0" borderId="12" xfId="0" applyFont="1" applyBorder="1" applyAlignment="1">
      <alignment vertical="center" wrapText="1"/>
    </xf>
    <xf numFmtId="0" fontId="17" fillId="7" borderId="27" xfId="0" applyFont="1" applyFill="1" applyBorder="1" applyAlignment="1">
      <alignment vertical="center" wrapText="1"/>
    </xf>
    <xf numFmtId="0" fontId="17" fillId="7" borderId="19" xfId="0" applyFont="1" applyFill="1" applyBorder="1" applyAlignment="1">
      <alignment vertical="center" wrapText="1"/>
    </xf>
    <xf numFmtId="0" fontId="16" fillId="0" borderId="21" xfId="0" applyFont="1" applyBorder="1" applyAlignment="1">
      <alignment horizontal="center" vertical="center" wrapText="1"/>
    </xf>
    <xf numFmtId="0" fontId="16" fillId="0" borderId="22" xfId="0" applyFont="1" applyBorder="1" applyAlignment="1">
      <alignment horizontal="center" vertical="center" wrapText="1"/>
    </xf>
    <xf numFmtId="0" fontId="16" fillId="0" borderId="25" xfId="0" applyFont="1" applyBorder="1" applyAlignment="1">
      <alignment horizontal="center" vertical="center" wrapText="1"/>
    </xf>
    <xf numFmtId="0" fontId="16" fillId="0" borderId="26" xfId="0" applyFont="1" applyBorder="1" applyAlignment="1">
      <alignment horizontal="center" vertical="center" wrapText="1"/>
    </xf>
    <xf numFmtId="0" fontId="17" fillId="7" borderId="16" xfId="0" applyFont="1" applyFill="1" applyBorder="1" applyAlignment="1">
      <alignment horizontal="center" vertical="center" wrapText="1"/>
    </xf>
    <xf numFmtId="0" fontId="17" fillId="7" borderId="17" xfId="0" applyFont="1" applyFill="1" applyBorder="1" applyAlignment="1">
      <alignment horizontal="center" vertical="center" wrapText="1"/>
    </xf>
  </cellXfs>
  <cellStyles count="2">
    <cellStyle name="Hyperlink" xfId="1" builtinId="8"/>
    <cellStyle name="Normal" xfId="0" builtinId="0"/>
  </cellStyles>
  <dxfs count="84">
    <dxf>
      <fill>
        <patternFill patternType="solid">
          <fgColor rgb="FFFCDAD3"/>
          <bgColor rgb="FF0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theme="0" tint="-0.14999847407452621"/>
        <name val="Arial"/>
        <scheme val="none"/>
      </font>
      <fill>
        <patternFill patternType="solid">
          <fgColor indexed="64"/>
          <bgColor theme="1"/>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95250</xdr:colOff>
      <xdr:row>24</xdr:row>
      <xdr:rowOff>171450</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324850" cy="4514850"/>
        </a:xfrm>
        <a:prstGeom prst="rect">
          <a:avLst/>
        </a:prstGeom>
        <a:noFill/>
      </xdr:spPr>
    </xdr:pic>
    <xdr:clientData/>
  </xdr:twoCellAnchor>
</xdr:wsDr>
</file>

<file path=xl/tables/table1.xml><?xml version="1.0" encoding="utf-8"?>
<table xmlns="http://schemas.openxmlformats.org/spreadsheetml/2006/main" id="1" name="Table2" displayName="Table2" ref="A1:BL188" totalsRowShown="0" headerRowDxfId="83" headerRowBorderDxfId="82" tableBorderDxfId="81" totalsRowBorderDxfId="80">
  <autoFilter ref="A1:BL188"/>
  <tableColumns count="64">
    <tableColumn id="1" name="Disease Group" dataDxfId="79"/>
    <tableColumn id="2" name="Patient ID" dataDxfId="78"/>
    <tableColumn id="5" name="Age (years)" dataDxfId="77"/>
    <tableColumn id="6" name="Ethnicity" dataDxfId="76"/>
    <tableColumn id="7" name="Marital Status" dataDxfId="75"/>
    <tableColumn id="8" name="Occupation" dataDxfId="74"/>
    <tableColumn id="9" name="Education" dataDxfId="73"/>
    <tableColumn id="10" name="Income" dataDxfId="72"/>
    <tableColumn id="11" name="Type 1 Diabetes" dataDxfId="71"/>
    <tableColumn id="12" name="Type 2 Diabetes" dataDxfId="70"/>
    <tableColumn id="13" name="History of Myocardial Infarction" dataDxfId="69"/>
    <tableColumn id="14" name="Chronic Hypertension" dataDxfId="68"/>
    <tableColumn id="15" name="Cardiac Disease" dataDxfId="67"/>
    <tableColumn id="16" name="Gravida" dataDxfId="66"/>
    <tableColumn id="17" name="Parity" dataDxfId="65"/>
    <tableColumn id="18" name="Preterm Birth in Prior Pregnancy" dataDxfId="64"/>
    <tableColumn id="19" name="Spontaneous Abortion in Previous Pregnancy" dataDxfId="63"/>
    <tableColumn id="20" name="Living Children" dataDxfId="62"/>
    <tableColumn id="21" name="Gestational Age at Prenatal Visit (wks)" dataDxfId="61"/>
    <tableColumn id="22" name="Total Prenatal Visits" dataDxfId="60"/>
    <tableColumn id="23" name="Medications at time of conception" dataDxfId="59"/>
    <tableColumn id="24" name="Prenatal vitamins" dataDxfId="58"/>
    <tableColumn id="25" name="Prescribed Medications" dataDxfId="57"/>
    <tableColumn id="26" name="Smoking" dataDxfId="56"/>
    <tableColumn id="27" name="Alcohol Use" dataDxfId="55"/>
    <tableColumn id="28" name="Drug Use" dataDxfId="54"/>
    <tableColumn id="29" name="Marijuana Use" dataDxfId="53"/>
    <tableColumn id="30" name="Cocaine Use" dataDxfId="52"/>
    <tableColumn id="31" name="Methadone Use" dataDxfId="51"/>
    <tableColumn id="32" name="Heroin Use" dataDxfId="50"/>
    <tableColumn id="33" name="Methamphetamine Use" dataDxfId="49"/>
    <tableColumn id="34" name="IUGR" dataDxfId="48"/>
    <tableColumn id="35" name="Premature Rupture of Membranes" dataDxfId="47"/>
    <tableColumn id="36" name="Intrapartum Medications" dataDxfId="46"/>
    <tableColumn id="37" name="Baby number" dataDxfId="45"/>
    <tableColumn id="38" name="Combined Medications" dataDxfId="44"/>
    <tableColumn id="39" name="Systolic Blood Pressure (SBP)" dataDxfId="43"/>
    <tableColumn id="40" name="Diastolic blood pressure (DBP)" dataDxfId="42"/>
    <tableColumn id="41" name="BMI" dataDxfId="41"/>
    <tableColumn id="42" name="CAT Scan" dataDxfId="40"/>
    <tableColumn id="43" name="Gonorrhea/Chlamydia" dataDxfId="39"/>
    <tableColumn id="44" name="Chorioamnionitis" dataDxfId="38"/>
    <tableColumn id="45" name="Bacterial Vaginosis" dataDxfId="37"/>
    <tableColumn id="46" name="Other Infections" dataDxfId="36"/>
    <tableColumn id="47" name="Gestational diabetes" dataDxfId="35"/>
    <tableColumn id="48" name="Preeclampsia" dataDxfId="34"/>
    <tableColumn id="49" name="Gestational Hypertension" dataDxfId="33"/>
    <tableColumn id="50" name="Mg2SO4 treatment" dataDxfId="32"/>
    <tableColumn id="51" name="Type of Labor" dataDxfId="31"/>
    <tableColumn id="52" name="Date of Labor" dataDxfId="30"/>
    <tableColumn id="53" name="Time of Labor" dataDxfId="29"/>
    <tableColumn id="54" name="Analgesia/Anesthesia" dataDxfId="28"/>
    <tableColumn id="57" name="Infant Sex" dataDxfId="27"/>
    <tableColumn id="58" name="Baby length (cm)" dataDxfId="26"/>
    <tableColumn id="59" name="Birth weight (g)" dataDxfId="25"/>
    <tableColumn id="60" name="Head circumference (cm)" dataDxfId="24"/>
    <tableColumn id="61" name="Type of Delivery" dataDxfId="23"/>
    <tableColumn id="62" name="Live/Still birth" dataDxfId="22"/>
    <tableColumn id="63" name="Gestational Age at Delivery (weeks)" dataDxfId="21"/>
    <tableColumn id="64" name="Delivery route" dataDxfId="20"/>
    <tableColumn id="65" name="Congenital Malformation" dataDxfId="19"/>
    <tableColumn id="66" name="APGAR Score" dataDxfId="18"/>
    <tableColumn id="69" name="Status" dataDxfId="17"/>
    <tableColumn id="70" name="Volume Plasma (mL)" dataDxfId="16"/>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Slipstream">
      <a:dk1>
        <a:sysClr val="windowText" lastClr="000000"/>
      </a:dk1>
      <a:lt1>
        <a:sysClr val="window" lastClr="FFFFFF"/>
      </a:lt1>
      <a:dk2>
        <a:srgbClr val="212745"/>
      </a:dk2>
      <a:lt2>
        <a:srgbClr val="B4DCFA"/>
      </a:lt2>
      <a:accent1>
        <a:srgbClr val="4E67C8"/>
      </a:accent1>
      <a:accent2>
        <a:srgbClr val="5ECCF3"/>
      </a:accent2>
      <a:accent3>
        <a:srgbClr val="A7EA52"/>
      </a:accent3>
      <a:accent4>
        <a:srgbClr val="5DCEAF"/>
      </a:accent4>
      <a:accent5>
        <a:srgbClr val="FF8021"/>
      </a:accent5>
      <a:accent6>
        <a:srgbClr val="F14124"/>
      </a:accent6>
      <a:hlink>
        <a:srgbClr val="56C7AA"/>
      </a:hlink>
      <a:folHlink>
        <a:srgbClr val="59A8D1"/>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17" Type="http://schemas.openxmlformats.org/officeDocument/2006/relationships/hyperlink" Target="https://www.uniprot.org/uniprot/Q9UFP1" TargetMode="External"/><Relationship Id="rId21" Type="http://schemas.openxmlformats.org/officeDocument/2006/relationships/hyperlink" Target="https://www.uniprot.org/uniprot/P08603" TargetMode="External"/><Relationship Id="rId42" Type="http://schemas.openxmlformats.org/officeDocument/2006/relationships/hyperlink" Target="https://www.uniprot.org/uniprot/P01034" TargetMode="External"/><Relationship Id="rId63" Type="http://schemas.openxmlformats.org/officeDocument/2006/relationships/hyperlink" Target="https://www.uniprot.org/uniprot/P35749" TargetMode="External"/><Relationship Id="rId84" Type="http://schemas.openxmlformats.org/officeDocument/2006/relationships/hyperlink" Target="https://www.uniprot.org/uniprot/Q12866" TargetMode="External"/><Relationship Id="rId138" Type="http://schemas.openxmlformats.org/officeDocument/2006/relationships/hyperlink" Target="https://www.uniprot.org/uniprot/Q9BY43" TargetMode="External"/><Relationship Id="rId159" Type="http://schemas.openxmlformats.org/officeDocument/2006/relationships/hyperlink" Target="https://www.uniprot.org/uniprot/Q99983" TargetMode="External"/><Relationship Id="rId170" Type="http://schemas.openxmlformats.org/officeDocument/2006/relationships/hyperlink" Target="https://www.uniprot.org/uniprot/Q2TV78" TargetMode="External"/><Relationship Id="rId191" Type="http://schemas.openxmlformats.org/officeDocument/2006/relationships/hyperlink" Target="https://www.uniprot.org/uniprot/P61769" TargetMode="External"/><Relationship Id="rId205" Type="http://schemas.openxmlformats.org/officeDocument/2006/relationships/hyperlink" Target="https://www.uniprot.org/uniprot/P49448" TargetMode="External"/><Relationship Id="rId226" Type="http://schemas.openxmlformats.org/officeDocument/2006/relationships/hyperlink" Target="https://www.uniprot.org/uniprot/Q92736" TargetMode="External"/><Relationship Id="rId107" Type="http://schemas.openxmlformats.org/officeDocument/2006/relationships/hyperlink" Target="https://www.uniprot.org/uniprot/Q01650" TargetMode="External"/><Relationship Id="rId11" Type="http://schemas.openxmlformats.org/officeDocument/2006/relationships/hyperlink" Target="https://www.uniprot.org/uniprot/P04114" TargetMode="External"/><Relationship Id="rId32" Type="http://schemas.openxmlformats.org/officeDocument/2006/relationships/hyperlink" Target="https://www.uniprot.org/uniprot/Q13148" TargetMode="External"/><Relationship Id="rId53" Type="http://schemas.openxmlformats.org/officeDocument/2006/relationships/hyperlink" Target="https://www.uniprot.org/uniprot/Q06033" TargetMode="External"/><Relationship Id="rId74" Type="http://schemas.openxmlformats.org/officeDocument/2006/relationships/hyperlink" Target="https://www.uniprot.org/uniprot/P05109" TargetMode="External"/><Relationship Id="rId128" Type="http://schemas.openxmlformats.org/officeDocument/2006/relationships/hyperlink" Target="https://www.uniprot.org/uniprot/P19320" TargetMode="External"/><Relationship Id="rId149" Type="http://schemas.openxmlformats.org/officeDocument/2006/relationships/hyperlink" Target="https://www.uniprot.org/uniprot/Q14393" TargetMode="External"/><Relationship Id="rId5" Type="http://schemas.openxmlformats.org/officeDocument/2006/relationships/hyperlink" Target="https://www.uniprot.org/uniprot/P30044" TargetMode="External"/><Relationship Id="rId95" Type="http://schemas.openxmlformats.org/officeDocument/2006/relationships/hyperlink" Target="https://www.uniprot.org/uniprot/O95445" TargetMode="External"/><Relationship Id="rId160" Type="http://schemas.openxmlformats.org/officeDocument/2006/relationships/hyperlink" Target="https://www.uniprot.org/uniprot/O75594" TargetMode="External"/><Relationship Id="rId181" Type="http://schemas.openxmlformats.org/officeDocument/2006/relationships/hyperlink" Target="https://www.uniprot.org/uniprot/P61163" TargetMode="External"/><Relationship Id="rId216" Type="http://schemas.openxmlformats.org/officeDocument/2006/relationships/hyperlink" Target="https://www.uniprot.org/uniprot/P00338" TargetMode="External"/><Relationship Id="rId237" Type="http://schemas.openxmlformats.org/officeDocument/2006/relationships/hyperlink" Target="https://www.uniprot.org/uniprot/Q16851" TargetMode="External"/><Relationship Id="rId22" Type="http://schemas.openxmlformats.org/officeDocument/2006/relationships/hyperlink" Target="https://www.uniprot.org/uniprot/P01344" TargetMode="External"/><Relationship Id="rId43" Type="http://schemas.openxmlformats.org/officeDocument/2006/relationships/hyperlink" Target="https://www.uniprot.org/uniprot/Q96GG9" TargetMode="External"/><Relationship Id="rId64" Type="http://schemas.openxmlformats.org/officeDocument/2006/relationships/hyperlink" Target="https://www.uniprot.org/uniprot/Q14697" TargetMode="External"/><Relationship Id="rId118" Type="http://schemas.openxmlformats.org/officeDocument/2006/relationships/hyperlink" Target="https://www.uniprot.org/uniprot/Q9ULI3" TargetMode="External"/><Relationship Id="rId139" Type="http://schemas.openxmlformats.org/officeDocument/2006/relationships/hyperlink" Target="https://www.uniprot.org/uniprot/P10909" TargetMode="External"/><Relationship Id="rId85" Type="http://schemas.openxmlformats.org/officeDocument/2006/relationships/hyperlink" Target="https://www.uniprot.org/uniprot/Q7Z7M8" TargetMode="External"/><Relationship Id="rId150" Type="http://schemas.openxmlformats.org/officeDocument/2006/relationships/hyperlink" Target="https://www.uniprot.org/uniprot/P11142" TargetMode="External"/><Relationship Id="rId171" Type="http://schemas.openxmlformats.org/officeDocument/2006/relationships/hyperlink" Target="https://www.uniprot.org/uniprot/Q13046" TargetMode="External"/><Relationship Id="rId192" Type="http://schemas.openxmlformats.org/officeDocument/2006/relationships/hyperlink" Target="https://www.uniprot.org/uniprot/P19022" TargetMode="External"/><Relationship Id="rId206" Type="http://schemas.openxmlformats.org/officeDocument/2006/relationships/hyperlink" Target="https://www.uniprot.org/uniprot/P06733" TargetMode="External"/><Relationship Id="rId227" Type="http://schemas.openxmlformats.org/officeDocument/2006/relationships/hyperlink" Target="https://www.uniprot.org/uniprot/P35542" TargetMode="External"/><Relationship Id="rId201" Type="http://schemas.openxmlformats.org/officeDocument/2006/relationships/hyperlink" Target="https://www.uniprot.org/uniprot/Q8IUI8" TargetMode="External"/><Relationship Id="rId222" Type="http://schemas.openxmlformats.org/officeDocument/2006/relationships/hyperlink" Target="https://www.uniprot.org/uniprot/Q6ZRP7" TargetMode="External"/><Relationship Id="rId12" Type="http://schemas.openxmlformats.org/officeDocument/2006/relationships/hyperlink" Target="https://www.uniprot.org/uniprot/P15291" TargetMode="External"/><Relationship Id="rId17" Type="http://schemas.openxmlformats.org/officeDocument/2006/relationships/hyperlink" Target="https://www.uniprot.org/uniprot/P05186" TargetMode="External"/><Relationship Id="rId33" Type="http://schemas.openxmlformats.org/officeDocument/2006/relationships/hyperlink" Target="https://www.uniprot.org/uniprot/Q86UQ4" TargetMode="External"/><Relationship Id="rId38" Type="http://schemas.openxmlformats.org/officeDocument/2006/relationships/hyperlink" Target="https://www.uniprot.org/uniprot/Q9NPY3" TargetMode="External"/><Relationship Id="rId59" Type="http://schemas.openxmlformats.org/officeDocument/2006/relationships/hyperlink" Target="https://www.uniprot.org/uniprot/P61626" TargetMode="External"/><Relationship Id="rId103" Type="http://schemas.openxmlformats.org/officeDocument/2006/relationships/hyperlink" Target="https://www.uniprot.org/uniprot/Q9HCU0" TargetMode="External"/><Relationship Id="rId108" Type="http://schemas.openxmlformats.org/officeDocument/2006/relationships/hyperlink" Target="https://www.uniprot.org/uniprot/P10253" TargetMode="External"/><Relationship Id="rId124" Type="http://schemas.openxmlformats.org/officeDocument/2006/relationships/hyperlink" Target="https://www.uniprot.org/uniprot/A6NMB1" TargetMode="External"/><Relationship Id="rId129" Type="http://schemas.openxmlformats.org/officeDocument/2006/relationships/hyperlink" Target="https://www.uniprot.org/uniprot/P13611" TargetMode="External"/><Relationship Id="rId54" Type="http://schemas.openxmlformats.org/officeDocument/2006/relationships/hyperlink" Target="https://www.uniprot.org/uniprot/Q14624" TargetMode="External"/><Relationship Id="rId70" Type="http://schemas.openxmlformats.org/officeDocument/2006/relationships/hyperlink" Target="https://www.uniprot.org/uniprot/Q14651" TargetMode="External"/><Relationship Id="rId75" Type="http://schemas.openxmlformats.org/officeDocument/2006/relationships/hyperlink" Target="https://www.uniprot.org/uniprot/P06702" TargetMode="External"/><Relationship Id="rId91" Type="http://schemas.openxmlformats.org/officeDocument/2006/relationships/hyperlink" Target="https://www.uniprot.org/uniprot/Q9NY15" TargetMode="External"/><Relationship Id="rId96" Type="http://schemas.openxmlformats.org/officeDocument/2006/relationships/hyperlink" Target="https://www.uniprot.org/uniprot/O43505" TargetMode="External"/><Relationship Id="rId140" Type="http://schemas.openxmlformats.org/officeDocument/2006/relationships/hyperlink" Target="https://www.uniprot.org/uniprot/P08709" TargetMode="External"/><Relationship Id="rId145" Type="http://schemas.openxmlformats.org/officeDocument/2006/relationships/hyperlink" Target="https://www.uniprot.org/uniprot/Q9UBP4" TargetMode="External"/><Relationship Id="rId161" Type="http://schemas.openxmlformats.org/officeDocument/2006/relationships/hyperlink" Target="https://www.uniprot.org/uniprot/P05121" TargetMode="External"/><Relationship Id="rId166" Type="http://schemas.openxmlformats.org/officeDocument/2006/relationships/hyperlink" Target="https://www.uniprot.org/uniprot/Q9UQ74" TargetMode="External"/><Relationship Id="rId182" Type="http://schemas.openxmlformats.org/officeDocument/2006/relationships/hyperlink" Target="https://www.uniprot.org/uniprot/Q8IWK6" TargetMode="External"/><Relationship Id="rId187" Type="http://schemas.openxmlformats.org/officeDocument/2006/relationships/hyperlink" Target="https://www.uniprot.org/uniprot/P02654" TargetMode="External"/><Relationship Id="rId217" Type="http://schemas.openxmlformats.org/officeDocument/2006/relationships/hyperlink" Target="https://www.uniprot.org/uniprot/Q3ZCW2" TargetMode="External"/><Relationship Id="rId1" Type="http://schemas.openxmlformats.org/officeDocument/2006/relationships/hyperlink" Target="https://www.uniprot.org/uniprot/P09871" TargetMode="External"/><Relationship Id="rId6" Type="http://schemas.openxmlformats.org/officeDocument/2006/relationships/hyperlink" Target="https://www.uniprot.org/uniprot/P05155" TargetMode="External"/><Relationship Id="rId212" Type="http://schemas.openxmlformats.org/officeDocument/2006/relationships/hyperlink" Target="https://www.uniprot.org/uniprot/P01859" TargetMode="External"/><Relationship Id="rId233" Type="http://schemas.openxmlformats.org/officeDocument/2006/relationships/hyperlink" Target="https://www.uniprot.org/uniprot/P13693" TargetMode="External"/><Relationship Id="rId238" Type="http://schemas.openxmlformats.org/officeDocument/2006/relationships/hyperlink" Target="https://www.uniprot.org/uniprot/Q9NYU1" TargetMode="External"/><Relationship Id="rId23" Type="http://schemas.openxmlformats.org/officeDocument/2006/relationships/hyperlink" Target="https://www.uniprot.org/uniprot/P19827" TargetMode="External"/><Relationship Id="rId28" Type="http://schemas.openxmlformats.org/officeDocument/2006/relationships/hyperlink" Target="https://www.uniprot.org/uniprot/Q15149" TargetMode="External"/><Relationship Id="rId49" Type="http://schemas.openxmlformats.org/officeDocument/2006/relationships/hyperlink" Target="https://www.uniprot.org/uniprot/Q9H9K5" TargetMode="External"/><Relationship Id="rId114" Type="http://schemas.openxmlformats.org/officeDocument/2006/relationships/hyperlink" Target="https://www.uniprot.org/uniprot/Q14554" TargetMode="External"/><Relationship Id="rId119" Type="http://schemas.openxmlformats.org/officeDocument/2006/relationships/hyperlink" Target="https://www.uniprot.org/uniprot/Q92954" TargetMode="External"/><Relationship Id="rId44" Type="http://schemas.openxmlformats.org/officeDocument/2006/relationships/hyperlink" Target="https://www.uniprot.org/uniprot/Q14195" TargetMode="External"/><Relationship Id="rId60" Type="http://schemas.openxmlformats.org/officeDocument/2006/relationships/hyperlink" Target="https://www.uniprot.org/uniprot/P26038" TargetMode="External"/><Relationship Id="rId65" Type="http://schemas.openxmlformats.org/officeDocument/2006/relationships/hyperlink" Target="https://www.uniprot.org/uniprot/P55209" TargetMode="External"/><Relationship Id="rId81" Type="http://schemas.openxmlformats.org/officeDocument/2006/relationships/hyperlink" Target="https://www.uniprot.org/uniprot/P07996" TargetMode="External"/><Relationship Id="rId86" Type="http://schemas.openxmlformats.org/officeDocument/2006/relationships/hyperlink" Target="https://www.uniprot.org/uniprot/P04275" TargetMode="External"/><Relationship Id="rId130" Type="http://schemas.openxmlformats.org/officeDocument/2006/relationships/hyperlink" Target="https://www.uniprot.org/uniprot/P15822" TargetMode="External"/><Relationship Id="rId135" Type="http://schemas.openxmlformats.org/officeDocument/2006/relationships/hyperlink" Target="https://www.uniprot.org/uniprot/Q96IY4" TargetMode="External"/><Relationship Id="rId151" Type="http://schemas.openxmlformats.org/officeDocument/2006/relationships/hyperlink" Target="https://www.uniprot.org/uniprot/P02790" TargetMode="External"/><Relationship Id="rId156" Type="http://schemas.openxmlformats.org/officeDocument/2006/relationships/hyperlink" Target="https://www.uniprot.org/uniprot/P17936" TargetMode="External"/><Relationship Id="rId177" Type="http://schemas.openxmlformats.org/officeDocument/2006/relationships/hyperlink" Target="https://www.uniprot.org/uniprot/P01011" TargetMode="External"/><Relationship Id="rId198" Type="http://schemas.openxmlformats.org/officeDocument/2006/relationships/hyperlink" Target="https://www.uniprot.org/uniprot/Q9P2D1" TargetMode="External"/><Relationship Id="rId172" Type="http://schemas.openxmlformats.org/officeDocument/2006/relationships/hyperlink" Target="https://www.uniprot.org/uniprot/Q13103" TargetMode="External"/><Relationship Id="rId193" Type="http://schemas.openxmlformats.org/officeDocument/2006/relationships/hyperlink" Target="https://www.uniprot.org/uniprot/Q05682" TargetMode="External"/><Relationship Id="rId202" Type="http://schemas.openxmlformats.org/officeDocument/2006/relationships/hyperlink" Target="https://www.uniprot.org/uniprot/Q13616" TargetMode="External"/><Relationship Id="rId207" Type="http://schemas.openxmlformats.org/officeDocument/2006/relationships/hyperlink" Target="https://www.uniprot.org/uniprot/Q9H4A9" TargetMode="External"/><Relationship Id="rId223" Type="http://schemas.openxmlformats.org/officeDocument/2006/relationships/hyperlink" Target="https://www.uniprot.org/uniprot/P15153" TargetMode="External"/><Relationship Id="rId228" Type="http://schemas.openxmlformats.org/officeDocument/2006/relationships/hyperlink" Target="https://www.uniprot.org/uniprot/Q7Z5N4" TargetMode="External"/><Relationship Id="rId13" Type="http://schemas.openxmlformats.org/officeDocument/2006/relationships/hyperlink" Target="https://www.uniprot.org/uniprot/Q9HBI1" TargetMode="External"/><Relationship Id="rId18" Type="http://schemas.openxmlformats.org/officeDocument/2006/relationships/hyperlink" Target="https://www.uniprot.org/uniprot/P40222" TargetMode="External"/><Relationship Id="rId39" Type="http://schemas.openxmlformats.org/officeDocument/2006/relationships/hyperlink" Target="https://www.uniprot.org/uniprot/P02748" TargetMode="External"/><Relationship Id="rId109" Type="http://schemas.openxmlformats.org/officeDocument/2006/relationships/hyperlink" Target="https://www.uniprot.org/uniprot/P14174" TargetMode="External"/><Relationship Id="rId34" Type="http://schemas.openxmlformats.org/officeDocument/2006/relationships/hyperlink" Target="https://www.uniprot.org/uniprot/Q9NQ79" TargetMode="External"/><Relationship Id="rId50" Type="http://schemas.openxmlformats.org/officeDocument/2006/relationships/hyperlink" Target="https://www.uniprot.org/uniprot/P22626" TargetMode="External"/><Relationship Id="rId55" Type="http://schemas.openxmlformats.org/officeDocument/2006/relationships/hyperlink" Target="https://www.uniprot.org/uniprot/P02750" TargetMode="External"/><Relationship Id="rId76" Type="http://schemas.openxmlformats.org/officeDocument/2006/relationships/hyperlink" Target="https://www.uniprot.org/uniprot/Q9UK55" TargetMode="External"/><Relationship Id="rId97" Type="http://schemas.openxmlformats.org/officeDocument/2006/relationships/hyperlink" Target="https://www.uniprot.org/uniprot/P31939" TargetMode="External"/><Relationship Id="rId104" Type="http://schemas.openxmlformats.org/officeDocument/2006/relationships/hyperlink" Target="https://www.uniprot.org/uniprot/Q9H3S1" TargetMode="External"/><Relationship Id="rId120" Type="http://schemas.openxmlformats.org/officeDocument/2006/relationships/hyperlink" Target="https://www.uniprot.org/uniprot/Q15262" TargetMode="External"/><Relationship Id="rId125" Type="http://schemas.openxmlformats.org/officeDocument/2006/relationships/hyperlink" Target="https://www.uniprot.org/uniprot/Q9BUD6" TargetMode="External"/><Relationship Id="rId141" Type="http://schemas.openxmlformats.org/officeDocument/2006/relationships/hyperlink" Target="https://www.uniprot.org/uniprot/P00748" TargetMode="External"/><Relationship Id="rId146" Type="http://schemas.openxmlformats.org/officeDocument/2006/relationships/hyperlink" Target="https://www.uniprot.org/uniprot/Q9NWI9" TargetMode="External"/><Relationship Id="rId167" Type="http://schemas.openxmlformats.org/officeDocument/2006/relationships/hyperlink" Target="https://www.uniprot.org/uniprot/Q15113" TargetMode="External"/><Relationship Id="rId188" Type="http://schemas.openxmlformats.org/officeDocument/2006/relationships/hyperlink" Target="https://www.uniprot.org/uniprot/P02655" TargetMode="External"/><Relationship Id="rId7" Type="http://schemas.openxmlformats.org/officeDocument/2006/relationships/hyperlink" Target="https://www.uniprot.org/uniprot/P0DJI8" TargetMode="External"/><Relationship Id="rId71" Type="http://schemas.openxmlformats.org/officeDocument/2006/relationships/hyperlink" Target="https://www.uniprot.org/uniprot/P13796" TargetMode="External"/><Relationship Id="rId92" Type="http://schemas.openxmlformats.org/officeDocument/2006/relationships/hyperlink" Target="https://www.uniprot.org/uniprot/P04070" TargetMode="External"/><Relationship Id="rId162" Type="http://schemas.openxmlformats.org/officeDocument/2006/relationships/hyperlink" Target="https://www.uniprot.org/uniprot/Q9NRA1" TargetMode="External"/><Relationship Id="rId183" Type="http://schemas.openxmlformats.org/officeDocument/2006/relationships/hyperlink" Target="https://www.uniprot.org/uniprot/P03950" TargetMode="External"/><Relationship Id="rId213" Type="http://schemas.openxmlformats.org/officeDocument/2006/relationships/hyperlink" Target="https://www.uniprot.org/uniprot/P01860" TargetMode="External"/><Relationship Id="rId218" Type="http://schemas.openxmlformats.org/officeDocument/2006/relationships/hyperlink" Target="https://www.uniprot.org/uniprot/P12883" TargetMode="External"/><Relationship Id="rId234" Type="http://schemas.openxmlformats.org/officeDocument/2006/relationships/hyperlink" Target="https://www.uniprot.org/uniprot/P25325" TargetMode="External"/><Relationship Id="rId239" Type="http://schemas.openxmlformats.org/officeDocument/2006/relationships/hyperlink" Target="https://www.uniprot.org/uniprot/Q07954" TargetMode="External"/><Relationship Id="rId2" Type="http://schemas.openxmlformats.org/officeDocument/2006/relationships/hyperlink" Target="https://www.uniprot.org/uniprot/Q16610" TargetMode="External"/><Relationship Id="rId29" Type="http://schemas.openxmlformats.org/officeDocument/2006/relationships/hyperlink" Target="https://www.uniprot.org/uniprot/P07998" TargetMode="External"/><Relationship Id="rId24" Type="http://schemas.openxmlformats.org/officeDocument/2006/relationships/hyperlink" Target="https://www.uniprot.org/uniprot/Q86UX2" TargetMode="External"/><Relationship Id="rId40" Type="http://schemas.openxmlformats.org/officeDocument/2006/relationships/hyperlink" Target="https://www.uniprot.org/uniprot/P00746" TargetMode="External"/><Relationship Id="rId45" Type="http://schemas.openxmlformats.org/officeDocument/2006/relationships/hyperlink" Target="https://www.uniprot.org/uniprot/P21333" TargetMode="External"/><Relationship Id="rId66" Type="http://schemas.openxmlformats.org/officeDocument/2006/relationships/hyperlink" Target="https://www.uniprot.org/uniprot/Q9BXP8" TargetMode="External"/><Relationship Id="rId87" Type="http://schemas.openxmlformats.org/officeDocument/2006/relationships/hyperlink" Target="https://www.uniprot.org/uniprot/P19883" TargetMode="External"/><Relationship Id="rId110" Type="http://schemas.openxmlformats.org/officeDocument/2006/relationships/hyperlink" Target="https://www.uniprot.org/uniprot/P10721" TargetMode="External"/><Relationship Id="rId115" Type="http://schemas.openxmlformats.org/officeDocument/2006/relationships/hyperlink" Target="https://www.uniprot.org/uniprot/Q15084" TargetMode="External"/><Relationship Id="rId131" Type="http://schemas.openxmlformats.org/officeDocument/2006/relationships/hyperlink" Target="https://www.uniprot.org/uniprot/P13798" TargetMode="External"/><Relationship Id="rId136" Type="http://schemas.openxmlformats.org/officeDocument/2006/relationships/hyperlink" Target="https://www.uniprot.org/uniprot/P49913" TargetMode="External"/><Relationship Id="rId157" Type="http://schemas.openxmlformats.org/officeDocument/2006/relationships/hyperlink" Target="https://www.uniprot.org/uniprot/P01042" TargetMode="External"/><Relationship Id="rId178" Type="http://schemas.openxmlformats.org/officeDocument/2006/relationships/hyperlink" Target="https://www.uniprot.org/uniprot/P62736" TargetMode="External"/><Relationship Id="rId61" Type="http://schemas.openxmlformats.org/officeDocument/2006/relationships/hyperlink" Target="https://www.uniprot.org/uniprot/Q9UI43" TargetMode="External"/><Relationship Id="rId82" Type="http://schemas.openxmlformats.org/officeDocument/2006/relationships/hyperlink" Target="https://www.uniprot.org/uniprot/P35443" TargetMode="External"/><Relationship Id="rId152" Type="http://schemas.openxmlformats.org/officeDocument/2006/relationships/hyperlink" Target="https://www.uniprot.org/uniprot/Q9Y251" TargetMode="External"/><Relationship Id="rId173" Type="http://schemas.openxmlformats.org/officeDocument/2006/relationships/hyperlink" Target="https://www.uniprot.org/uniprot/Q9H299" TargetMode="External"/><Relationship Id="rId194" Type="http://schemas.openxmlformats.org/officeDocument/2006/relationships/hyperlink" Target="https://www.uniprot.org/uniprot/P47755" TargetMode="External"/><Relationship Id="rId199" Type="http://schemas.openxmlformats.org/officeDocument/2006/relationships/hyperlink" Target="https://www.uniprot.org/uniprot/P22792" TargetMode="External"/><Relationship Id="rId203" Type="http://schemas.openxmlformats.org/officeDocument/2006/relationships/hyperlink" Target="https://www.uniprot.org/uniprot/Q9UJU6" TargetMode="External"/><Relationship Id="rId208" Type="http://schemas.openxmlformats.org/officeDocument/2006/relationships/hyperlink" Target="https://www.uniprot.org/uniprot/P13639" TargetMode="External"/><Relationship Id="rId229" Type="http://schemas.openxmlformats.org/officeDocument/2006/relationships/hyperlink" Target="https://www.uniprot.org/uniprot/Q58EX2" TargetMode="External"/><Relationship Id="rId19" Type="http://schemas.openxmlformats.org/officeDocument/2006/relationships/hyperlink" Target="https://www.uniprot.org/uniprot/P0C0L4" TargetMode="External"/><Relationship Id="rId224" Type="http://schemas.openxmlformats.org/officeDocument/2006/relationships/hyperlink" Target="https://www.uniprot.org/uniprot/O95980" TargetMode="External"/><Relationship Id="rId240" Type="http://schemas.openxmlformats.org/officeDocument/2006/relationships/hyperlink" Target="https://www.uniprot.org/uniprot/O75594" TargetMode="External"/><Relationship Id="rId14" Type="http://schemas.openxmlformats.org/officeDocument/2006/relationships/hyperlink" Target="https://www.uniprot.org/uniprot/P12110" TargetMode="External"/><Relationship Id="rId30" Type="http://schemas.openxmlformats.org/officeDocument/2006/relationships/hyperlink" Target="https://www.uniprot.org/uniprot/Q15257" TargetMode="External"/><Relationship Id="rId35" Type="http://schemas.openxmlformats.org/officeDocument/2006/relationships/hyperlink" Target="https://www.uniprot.org/uniprot/P00450" TargetMode="External"/><Relationship Id="rId56" Type="http://schemas.openxmlformats.org/officeDocument/2006/relationships/hyperlink" Target="https://www.uniprot.org/uniprot/P30740" TargetMode="External"/><Relationship Id="rId77" Type="http://schemas.openxmlformats.org/officeDocument/2006/relationships/hyperlink" Target="https://www.uniprot.org/uniprot/P16109" TargetMode="External"/><Relationship Id="rId100" Type="http://schemas.openxmlformats.org/officeDocument/2006/relationships/hyperlink" Target="https://www.uniprot.org/uniprot/P10643" TargetMode="External"/><Relationship Id="rId105" Type="http://schemas.openxmlformats.org/officeDocument/2006/relationships/hyperlink" Target="https://www.uniprot.org/uniprot/Q53RD9" TargetMode="External"/><Relationship Id="rId126" Type="http://schemas.openxmlformats.org/officeDocument/2006/relationships/hyperlink" Target="https://www.uniprot.org/uniprot/P16949" TargetMode="External"/><Relationship Id="rId147" Type="http://schemas.openxmlformats.org/officeDocument/2006/relationships/hyperlink" Target="https://www.uniprot.org/uniprot/Q9UGM5" TargetMode="External"/><Relationship Id="rId168" Type="http://schemas.openxmlformats.org/officeDocument/2006/relationships/hyperlink" Target="https://www.uniprot.org/uniprot/P27918" TargetMode="External"/><Relationship Id="rId8" Type="http://schemas.openxmlformats.org/officeDocument/2006/relationships/hyperlink" Target="https://www.uniprot.org/uniprot/P0DJI9" TargetMode="External"/><Relationship Id="rId51" Type="http://schemas.openxmlformats.org/officeDocument/2006/relationships/hyperlink" Target="https://www.uniprot.org/uniprot/Q9Y6R7" TargetMode="External"/><Relationship Id="rId72" Type="http://schemas.openxmlformats.org/officeDocument/2006/relationships/hyperlink" Target="https://www.uniprot.org/uniprot/P07737" TargetMode="External"/><Relationship Id="rId93" Type="http://schemas.openxmlformats.org/officeDocument/2006/relationships/hyperlink" Target="https://www.uniprot.org/uniprot/P04217" TargetMode="External"/><Relationship Id="rId98" Type="http://schemas.openxmlformats.org/officeDocument/2006/relationships/hyperlink" Target="https://www.uniprot.org/uniprot/P55287" TargetMode="External"/><Relationship Id="rId121" Type="http://schemas.openxmlformats.org/officeDocument/2006/relationships/hyperlink" Target="https://www.uniprot.org/uniprot/Q07960" TargetMode="External"/><Relationship Id="rId142" Type="http://schemas.openxmlformats.org/officeDocument/2006/relationships/hyperlink" Target="https://www.uniprot.org/uniprot/Q9P232" TargetMode="External"/><Relationship Id="rId163" Type="http://schemas.openxmlformats.org/officeDocument/2006/relationships/hyperlink" Target="https://www.uniprot.org/uniprot/O15031" TargetMode="External"/><Relationship Id="rId184" Type="http://schemas.openxmlformats.org/officeDocument/2006/relationships/hyperlink" Target="https://www.uniprot.org/uniprot/O00468" TargetMode="External"/><Relationship Id="rId189" Type="http://schemas.openxmlformats.org/officeDocument/2006/relationships/hyperlink" Target="https://www.uniprot.org/uniprot/P02656" TargetMode="External"/><Relationship Id="rId219" Type="http://schemas.openxmlformats.org/officeDocument/2006/relationships/hyperlink" Target="https://www.uniprot.org/uniprot/P18669" TargetMode="External"/><Relationship Id="rId3" Type="http://schemas.openxmlformats.org/officeDocument/2006/relationships/hyperlink" Target="https://www.uniprot.org/uniprot/P02788" TargetMode="External"/><Relationship Id="rId214" Type="http://schemas.openxmlformats.org/officeDocument/2006/relationships/hyperlink" Target="https://www.uniprot.org/uniprot/Q8WWA0" TargetMode="External"/><Relationship Id="rId230" Type="http://schemas.openxmlformats.org/officeDocument/2006/relationships/hyperlink" Target="https://www.uniprot.org/uniprot/Q14141" TargetMode="External"/><Relationship Id="rId235" Type="http://schemas.openxmlformats.org/officeDocument/2006/relationships/hyperlink" Target="https://www.uniprot.org/uniprot/P01033" TargetMode="External"/><Relationship Id="rId25" Type="http://schemas.openxmlformats.org/officeDocument/2006/relationships/hyperlink" Target="https://www.uniprot.org/uniprot/O00187" TargetMode="External"/><Relationship Id="rId46" Type="http://schemas.openxmlformats.org/officeDocument/2006/relationships/hyperlink" Target="https://www.uniprot.org/uniprot/Q14315" TargetMode="External"/><Relationship Id="rId67" Type="http://schemas.openxmlformats.org/officeDocument/2006/relationships/hyperlink" Target="https://www.uniprot.org/uniprot/P00558" TargetMode="External"/><Relationship Id="rId116" Type="http://schemas.openxmlformats.org/officeDocument/2006/relationships/hyperlink" Target="https://www.uniprot.org/uniprot/Q99497" TargetMode="External"/><Relationship Id="rId137" Type="http://schemas.openxmlformats.org/officeDocument/2006/relationships/hyperlink" Target="https://www.uniprot.org/uniprot/Q1MSJ5" TargetMode="External"/><Relationship Id="rId158" Type="http://schemas.openxmlformats.org/officeDocument/2006/relationships/hyperlink" Target="https://www.uniprot.org/uniprot/P41218" TargetMode="External"/><Relationship Id="rId20" Type="http://schemas.openxmlformats.org/officeDocument/2006/relationships/hyperlink" Target="https://www.uniprot.org/uniprot/P0C0L5" TargetMode="External"/><Relationship Id="rId41" Type="http://schemas.openxmlformats.org/officeDocument/2006/relationships/hyperlink" Target="https://www.uniprot.org/uniprot/P02741" TargetMode="External"/><Relationship Id="rId62" Type="http://schemas.openxmlformats.org/officeDocument/2006/relationships/hyperlink" Target="https://www.uniprot.org/uniprot/Q13201" TargetMode="External"/><Relationship Id="rId83" Type="http://schemas.openxmlformats.org/officeDocument/2006/relationships/hyperlink" Target="https://www.uniprot.org/uniprot/Q96RR1" TargetMode="External"/><Relationship Id="rId88" Type="http://schemas.openxmlformats.org/officeDocument/2006/relationships/hyperlink" Target="https://www.uniprot.org/uniprot/P14317" TargetMode="External"/><Relationship Id="rId111" Type="http://schemas.openxmlformats.org/officeDocument/2006/relationships/hyperlink" Target="https://www.uniprot.org/uniprot/Q15555" TargetMode="External"/><Relationship Id="rId132" Type="http://schemas.openxmlformats.org/officeDocument/2006/relationships/hyperlink" Target="https://www.uniprot.org/uniprot/P54920" TargetMode="External"/><Relationship Id="rId153" Type="http://schemas.openxmlformats.org/officeDocument/2006/relationships/hyperlink" Target="https://www.uniprot.org/uniprot/P05546" TargetMode="External"/><Relationship Id="rId174" Type="http://schemas.openxmlformats.org/officeDocument/2006/relationships/hyperlink" Target="https://www.uniprot.org/uniprot/Q15833" TargetMode="External"/><Relationship Id="rId179" Type="http://schemas.openxmlformats.org/officeDocument/2006/relationships/hyperlink" Target="https://www.uniprot.org/uniprot/Q562R1" TargetMode="External"/><Relationship Id="rId195" Type="http://schemas.openxmlformats.org/officeDocument/2006/relationships/hyperlink" Target="https://www.uniprot.org/uniprot/P08185" TargetMode="External"/><Relationship Id="rId209" Type="http://schemas.openxmlformats.org/officeDocument/2006/relationships/hyperlink" Target="https://www.uniprot.org/uniprot/P0C091" TargetMode="External"/><Relationship Id="rId190" Type="http://schemas.openxmlformats.org/officeDocument/2006/relationships/hyperlink" Target="https://www.uniprot.org/uniprot/Q13790" TargetMode="External"/><Relationship Id="rId204" Type="http://schemas.openxmlformats.org/officeDocument/2006/relationships/hyperlink" Target="https://www.uniprot.org/uniprot/Q08345" TargetMode="External"/><Relationship Id="rId220" Type="http://schemas.openxmlformats.org/officeDocument/2006/relationships/hyperlink" Target="https://www.uniprot.org/uniprot/Q86WI1" TargetMode="External"/><Relationship Id="rId225" Type="http://schemas.openxmlformats.org/officeDocument/2006/relationships/hyperlink" Target="https://www.uniprot.org/uniprot/Q9NWF9" TargetMode="External"/><Relationship Id="rId241" Type="http://schemas.openxmlformats.org/officeDocument/2006/relationships/printerSettings" Target="../printerSettings/printerSettings2.bin"/><Relationship Id="rId15" Type="http://schemas.openxmlformats.org/officeDocument/2006/relationships/hyperlink" Target="https://www.uniprot.org/uniprot/P53634" TargetMode="External"/><Relationship Id="rId36" Type="http://schemas.openxmlformats.org/officeDocument/2006/relationships/hyperlink" Target="https://www.uniprot.org/uniprot/Q9H444" TargetMode="External"/><Relationship Id="rId57" Type="http://schemas.openxmlformats.org/officeDocument/2006/relationships/hyperlink" Target="https://www.uniprot.org/uniprot/P18428" TargetMode="External"/><Relationship Id="rId106" Type="http://schemas.openxmlformats.org/officeDocument/2006/relationships/hyperlink" Target="https://www.uniprot.org/uniprot/Q68CZ6" TargetMode="External"/><Relationship Id="rId127" Type="http://schemas.openxmlformats.org/officeDocument/2006/relationships/hyperlink" Target="https://www.uniprot.org/uniprot/P40227" TargetMode="External"/><Relationship Id="rId10" Type="http://schemas.openxmlformats.org/officeDocument/2006/relationships/hyperlink" Target="https://www.uniprot.org/uniprot/O75369" TargetMode="External"/><Relationship Id="rId31" Type="http://schemas.openxmlformats.org/officeDocument/2006/relationships/hyperlink" Target="https://www.uniprot.org/uniprot/Q4LDE5" TargetMode="External"/><Relationship Id="rId52" Type="http://schemas.openxmlformats.org/officeDocument/2006/relationships/hyperlink" Target="https://www.uniprot.org/uniprot/P22692" TargetMode="External"/><Relationship Id="rId73" Type="http://schemas.openxmlformats.org/officeDocument/2006/relationships/hyperlink" Target="https://www.uniprot.org/uniprot/P31949" TargetMode="External"/><Relationship Id="rId78" Type="http://schemas.openxmlformats.org/officeDocument/2006/relationships/hyperlink" Target="https://www.uniprot.org/uniprot/O75116" TargetMode="External"/><Relationship Id="rId94" Type="http://schemas.openxmlformats.org/officeDocument/2006/relationships/hyperlink" Target="https://www.uniprot.org/uniprot/Q03154" TargetMode="External"/><Relationship Id="rId99" Type="http://schemas.openxmlformats.org/officeDocument/2006/relationships/hyperlink" Target="https://www.uniprot.org/uniprot/P00742" TargetMode="External"/><Relationship Id="rId101" Type="http://schemas.openxmlformats.org/officeDocument/2006/relationships/hyperlink" Target="https://www.uniprot.org/uniprot/P13716" TargetMode="External"/><Relationship Id="rId122" Type="http://schemas.openxmlformats.org/officeDocument/2006/relationships/hyperlink" Target="https://www.uniprot.org/uniprot/P34096" TargetMode="External"/><Relationship Id="rId143" Type="http://schemas.openxmlformats.org/officeDocument/2006/relationships/hyperlink" Target="https://www.uniprot.org/uniprot/O75131" TargetMode="External"/><Relationship Id="rId148" Type="http://schemas.openxmlformats.org/officeDocument/2006/relationships/hyperlink" Target="https://www.uniprot.org/uniprot/O75636" TargetMode="External"/><Relationship Id="rId164" Type="http://schemas.openxmlformats.org/officeDocument/2006/relationships/hyperlink" Target="https://www.uniprot.org/uniprot/Q16557" TargetMode="External"/><Relationship Id="rId169" Type="http://schemas.openxmlformats.org/officeDocument/2006/relationships/hyperlink" Target="https://www.uniprot.org/uniprot/P00734" TargetMode="External"/><Relationship Id="rId185" Type="http://schemas.openxmlformats.org/officeDocument/2006/relationships/hyperlink" Target="https://www.uniprot.org/uniprot/P04083" TargetMode="External"/><Relationship Id="rId4" Type="http://schemas.openxmlformats.org/officeDocument/2006/relationships/hyperlink" Target="https://www.uniprot.org/uniprot/P15941" TargetMode="External"/><Relationship Id="rId9" Type="http://schemas.openxmlformats.org/officeDocument/2006/relationships/hyperlink" Target="https://www.uniprot.org/uniprot/P01008" TargetMode="External"/><Relationship Id="rId180" Type="http://schemas.openxmlformats.org/officeDocument/2006/relationships/hyperlink" Target="https://www.uniprot.org/uniprot/O43707" TargetMode="External"/><Relationship Id="rId210" Type="http://schemas.openxmlformats.org/officeDocument/2006/relationships/hyperlink" Target="https://www.uniprot.org/uniprot/P02675" TargetMode="External"/><Relationship Id="rId215" Type="http://schemas.openxmlformats.org/officeDocument/2006/relationships/hyperlink" Target="https://www.uniprot.org/uniprot/P43405" TargetMode="External"/><Relationship Id="rId236" Type="http://schemas.openxmlformats.org/officeDocument/2006/relationships/hyperlink" Target="https://www.uniprot.org/uniprot/P29597" TargetMode="External"/><Relationship Id="rId26" Type="http://schemas.openxmlformats.org/officeDocument/2006/relationships/hyperlink" Target="https://www.uniprot.org/uniprot/Q8NF91" TargetMode="External"/><Relationship Id="rId231" Type="http://schemas.openxmlformats.org/officeDocument/2006/relationships/hyperlink" Target="https://www.uniprot.org/uniprot/Q9UNH7" TargetMode="External"/><Relationship Id="rId47" Type="http://schemas.openxmlformats.org/officeDocument/2006/relationships/hyperlink" Target="https://www.uniprot.org/uniprot/P28161" TargetMode="External"/><Relationship Id="rId68" Type="http://schemas.openxmlformats.org/officeDocument/2006/relationships/hyperlink" Target="https://www.uniprot.org/uniprot/P03952" TargetMode="External"/><Relationship Id="rId89" Type="http://schemas.openxmlformats.org/officeDocument/2006/relationships/hyperlink" Target="https://www.uniprot.org/uniprot/Q06830" TargetMode="External"/><Relationship Id="rId112" Type="http://schemas.openxmlformats.org/officeDocument/2006/relationships/hyperlink" Target="https://www.uniprot.org/uniprot/P30041" TargetMode="External"/><Relationship Id="rId133" Type="http://schemas.openxmlformats.org/officeDocument/2006/relationships/hyperlink" Target="https://www.uniprot.org/uniprot/P08758" TargetMode="External"/><Relationship Id="rId154" Type="http://schemas.openxmlformats.org/officeDocument/2006/relationships/hyperlink" Target="https://www.uniprot.org/uniprot/Q14520" TargetMode="External"/><Relationship Id="rId175" Type="http://schemas.openxmlformats.org/officeDocument/2006/relationships/hyperlink" Target="https://www.uniprot.org/uniprot/P02774" TargetMode="External"/><Relationship Id="rId196" Type="http://schemas.openxmlformats.org/officeDocument/2006/relationships/hyperlink" Target="https://www.uniprot.org/uniprot/P15169" TargetMode="External"/><Relationship Id="rId200" Type="http://schemas.openxmlformats.org/officeDocument/2006/relationships/hyperlink" Target="https://www.uniprot.org/uniprot/P61201" TargetMode="External"/><Relationship Id="rId16" Type="http://schemas.openxmlformats.org/officeDocument/2006/relationships/hyperlink" Target="https://www.uniprot.org/uniprot/P11362" TargetMode="External"/><Relationship Id="rId221" Type="http://schemas.openxmlformats.org/officeDocument/2006/relationships/hyperlink" Target="https://www.uniprot.org/uniprot/Q9Y4D7" TargetMode="External"/><Relationship Id="rId37" Type="http://schemas.openxmlformats.org/officeDocument/2006/relationships/hyperlink" Target="https://www.uniprot.org/uniprot/P01031" TargetMode="External"/><Relationship Id="rId58" Type="http://schemas.openxmlformats.org/officeDocument/2006/relationships/hyperlink" Target="https://www.uniprot.org/uniprot/P51884" TargetMode="External"/><Relationship Id="rId79" Type="http://schemas.openxmlformats.org/officeDocument/2006/relationships/hyperlink" Target="https://www.uniprot.org/uniprot/Q16181" TargetMode="External"/><Relationship Id="rId102" Type="http://schemas.openxmlformats.org/officeDocument/2006/relationships/hyperlink" Target="https://www.uniprot.org/uniprot/Q6P179" TargetMode="External"/><Relationship Id="rId123" Type="http://schemas.openxmlformats.org/officeDocument/2006/relationships/hyperlink" Target="https://www.uniprot.org/uniprot/P10768" TargetMode="External"/><Relationship Id="rId144" Type="http://schemas.openxmlformats.org/officeDocument/2006/relationships/hyperlink" Target="https://www.uniprot.org/uniprot/Q02487" TargetMode="External"/><Relationship Id="rId90" Type="http://schemas.openxmlformats.org/officeDocument/2006/relationships/hyperlink" Target="https://www.uniprot.org/uniprot/Q02809" TargetMode="External"/><Relationship Id="rId165" Type="http://schemas.openxmlformats.org/officeDocument/2006/relationships/hyperlink" Target="https://www.uniprot.org/uniprot/Q00889" TargetMode="External"/><Relationship Id="rId186" Type="http://schemas.openxmlformats.org/officeDocument/2006/relationships/hyperlink" Target="https://www.uniprot.org/uniprot/P12429" TargetMode="External"/><Relationship Id="rId211" Type="http://schemas.openxmlformats.org/officeDocument/2006/relationships/hyperlink" Target="https://www.uniprot.org/uniprot/P08238" TargetMode="External"/><Relationship Id="rId232" Type="http://schemas.openxmlformats.org/officeDocument/2006/relationships/hyperlink" Target="https://www.uniprot.org/uniprot/P37840" TargetMode="External"/><Relationship Id="rId27" Type="http://schemas.openxmlformats.org/officeDocument/2006/relationships/hyperlink" Target="https://www.uniprot.org/uniprot/P80108" TargetMode="External"/><Relationship Id="rId48" Type="http://schemas.openxmlformats.org/officeDocument/2006/relationships/hyperlink" Target="https://www.uniprot.org/uniprot/P04406" TargetMode="External"/><Relationship Id="rId69" Type="http://schemas.openxmlformats.org/officeDocument/2006/relationships/hyperlink" Target="https://www.uniprot.org/uniprot/P05154" TargetMode="External"/><Relationship Id="rId113" Type="http://schemas.openxmlformats.org/officeDocument/2006/relationships/hyperlink" Target="https://www.uniprot.org/uniprot/P30086" TargetMode="External"/><Relationship Id="rId134" Type="http://schemas.openxmlformats.org/officeDocument/2006/relationships/hyperlink" Target="https://www.uniprot.org/uniprot/P02749" TargetMode="External"/><Relationship Id="rId80" Type="http://schemas.openxmlformats.org/officeDocument/2006/relationships/hyperlink" Target="https://www.uniprot.org/uniprot/Q86TI0" TargetMode="External"/><Relationship Id="rId155" Type="http://schemas.openxmlformats.org/officeDocument/2006/relationships/hyperlink" Target="https://www.uniprot.org/uniprot/P08833" TargetMode="External"/><Relationship Id="rId176" Type="http://schemas.openxmlformats.org/officeDocument/2006/relationships/hyperlink" Target="https://www.uniprot.org/uniprot/P02647" TargetMode="External"/><Relationship Id="rId197" Type="http://schemas.openxmlformats.org/officeDocument/2006/relationships/hyperlink" Target="https://www.uniprot.org/uniprot/P32320"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BL188"/>
  <sheetViews>
    <sheetView workbookViewId="0">
      <selection activeCell="D19" sqref="D19"/>
    </sheetView>
  </sheetViews>
  <sheetFormatPr defaultColWidth="15.625" defaultRowHeight="30" customHeight="1" x14ac:dyDescent="0.2"/>
  <sheetData>
    <row r="1" spans="1:64" ht="30" customHeight="1" x14ac:dyDescent="0.2">
      <c r="A1" s="125" t="s">
        <v>5716</v>
      </c>
      <c r="B1" s="126" t="s">
        <v>5717</v>
      </c>
      <c r="C1" s="128" t="s">
        <v>5718</v>
      </c>
      <c r="D1" s="129" t="s">
        <v>5719</v>
      </c>
      <c r="E1" s="126" t="s">
        <v>5720</v>
      </c>
      <c r="F1" s="126" t="s">
        <v>5721</v>
      </c>
      <c r="G1" s="126" t="s">
        <v>5722</v>
      </c>
      <c r="H1" s="126" t="s">
        <v>5723</v>
      </c>
      <c r="I1" s="130" t="s">
        <v>5724</v>
      </c>
      <c r="J1" s="130" t="s">
        <v>5725</v>
      </c>
      <c r="K1" s="130" t="s">
        <v>5726</v>
      </c>
      <c r="L1" s="130" t="s">
        <v>5727</v>
      </c>
      <c r="M1" s="130" t="s">
        <v>5728</v>
      </c>
      <c r="N1" s="129" t="s">
        <v>5729</v>
      </c>
      <c r="O1" s="129" t="s">
        <v>5730</v>
      </c>
      <c r="P1" s="127" t="s">
        <v>5731</v>
      </c>
      <c r="Q1" s="127" t="s">
        <v>5732</v>
      </c>
      <c r="R1" s="127" t="s">
        <v>5733</v>
      </c>
      <c r="S1" s="127" t="s">
        <v>5734</v>
      </c>
      <c r="T1" s="127" t="s">
        <v>5735</v>
      </c>
      <c r="U1" s="130" t="s">
        <v>5736</v>
      </c>
      <c r="V1" s="130" t="s">
        <v>5737</v>
      </c>
      <c r="W1" s="130" t="s">
        <v>5738</v>
      </c>
      <c r="X1" s="129" t="s">
        <v>5739</v>
      </c>
      <c r="Y1" s="127" t="s">
        <v>5740</v>
      </c>
      <c r="Z1" s="127" t="s">
        <v>5741</v>
      </c>
      <c r="AA1" s="130" t="s">
        <v>5742</v>
      </c>
      <c r="AB1" s="130" t="s">
        <v>5743</v>
      </c>
      <c r="AC1" s="130" t="s">
        <v>5744</v>
      </c>
      <c r="AD1" s="130" t="s">
        <v>5745</v>
      </c>
      <c r="AE1" s="130" t="s">
        <v>5746</v>
      </c>
      <c r="AF1" s="126" t="s">
        <v>5747</v>
      </c>
      <c r="AG1" s="130" t="s">
        <v>5748</v>
      </c>
      <c r="AH1" s="130" t="s">
        <v>5749</v>
      </c>
      <c r="AI1" s="126" t="s">
        <v>5750</v>
      </c>
      <c r="AJ1" s="126" t="s">
        <v>5751</v>
      </c>
      <c r="AK1" s="130" t="s">
        <v>5752</v>
      </c>
      <c r="AL1" s="130" t="s">
        <v>5753</v>
      </c>
      <c r="AM1" s="126" t="s">
        <v>5754</v>
      </c>
      <c r="AN1" s="126" t="s">
        <v>5755</v>
      </c>
      <c r="AO1" s="130" t="s">
        <v>5756</v>
      </c>
      <c r="AP1" s="126" t="s">
        <v>5757</v>
      </c>
      <c r="AQ1" s="130" t="s">
        <v>5758</v>
      </c>
      <c r="AR1" s="130" t="s">
        <v>5759</v>
      </c>
      <c r="AS1" s="130" t="s">
        <v>5760</v>
      </c>
      <c r="AT1" s="126" t="s">
        <v>5761</v>
      </c>
      <c r="AU1" s="127" t="s">
        <v>5762</v>
      </c>
      <c r="AV1" s="130" t="s">
        <v>5763</v>
      </c>
      <c r="AW1" s="130" t="s">
        <v>5764</v>
      </c>
      <c r="AX1" s="130" t="s">
        <v>5765</v>
      </c>
      <c r="AY1" s="130" t="s">
        <v>5766</v>
      </c>
      <c r="AZ1" s="130" t="s">
        <v>5767</v>
      </c>
      <c r="BA1" s="130" t="s">
        <v>5768</v>
      </c>
      <c r="BB1" s="130" t="s">
        <v>5769</v>
      </c>
      <c r="BC1" s="130" t="s">
        <v>5770</v>
      </c>
      <c r="BD1" s="130" t="s">
        <v>5771</v>
      </c>
      <c r="BE1" s="130" t="s">
        <v>5772</v>
      </c>
      <c r="BF1" s="130" t="s">
        <v>5773</v>
      </c>
      <c r="BG1" s="127" t="s">
        <v>5774</v>
      </c>
      <c r="BH1" s="130" t="s">
        <v>5775</v>
      </c>
      <c r="BI1" s="130" t="s">
        <v>5776</v>
      </c>
      <c r="BJ1" s="130" t="s">
        <v>5777</v>
      </c>
      <c r="BK1" s="126" t="s">
        <v>5778</v>
      </c>
      <c r="BL1" s="131" t="s">
        <v>5779</v>
      </c>
    </row>
    <row r="2" spans="1:64" ht="30" customHeight="1" x14ac:dyDescent="0.2">
      <c r="A2" s="132" t="s">
        <v>5780</v>
      </c>
      <c r="B2" s="133" t="s">
        <v>5781</v>
      </c>
      <c r="C2" s="136">
        <v>36.465753424657535</v>
      </c>
      <c r="D2" s="135" t="s">
        <v>5782</v>
      </c>
      <c r="E2" s="137" t="s">
        <v>5783</v>
      </c>
      <c r="F2" s="137"/>
      <c r="G2" s="137" t="s">
        <v>5784</v>
      </c>
      <c r="H2" s="137" t="s">
        <v>5785</v>
      </c>
      <c r="I2" s="137" t="s">
        <v>5786</v>
      </c>
      <c r="J2" s="137" t="s">
        <v>5786</v>
      </c>
      <c r="K2" s="137" t="s">
        <v>5786</v>
      </c>
      <c r="L2" s="137" t="s">
        <v>5786</v>
      </c>
      <c r="M2" s="137" t="s">
        <v>5786</v>
      </c>
      <c r="N2" s="135">
        <v>4</v>
      </c>
      <c r="O2" s="135">
        <v>2</v>
      </c>
      <c r="P2" s="135" t="s">
        <v>5786</v>
      </c>
      <c r="Q2" s="135" t="s">
        <v>5787</v>
      </c>
      <c r="R2" s="135">
        <v>2</v>
      </c>
      <c r="S2" s="135">
        <v>15</v>
      </c>
      <c r="T2" s="135">
        <v>9</v>
      </c>
      <c r="U2" s="137" t="s">
        <v>5788</v>
      </c>
      <c r="V2" s="137" t="s">
        <v>5787</v>
      </c>
      <c r="W2" s="137" t="s">
        <v>5787</v>
      </c>
      <c r="X2" s="135" t="s">
        <v>5786</v>
      </c>
      <c r="Y2" s="135" t="s">
        <v>5786</v>
      </c>
      <c r="Z2" s="135" t="s">
        <v>5786</v>
      </c>
      <c r="AA2" s="137" t="s">
        <v>5786</v>
      </c>
      <c r="AB2" s="137" t="s">
        <v>5786</v>
      </c>
      <c r="AC2" s="137" t="s">
        <v>5786</v>
      </c>
      <c r="AD2" s="137" t="s">
        <v>5786</v>
      </c>
      <c r="AE2" s="137" t="s">
        <v>5786</v>
      </c>
      <c r="AF2" s="137" t="s">
        <v>5786</v>
      </c>
      <c r="AG2" s="137" t="s">
        <v>5786</v>
      </c>
      <c r="AH2" s="137"/>
      <c r="AI2" s="137">
        <v>1</v>
      </c>
      <c r="AJ2" s="137" t="s">
        <v>5789</v>
      </c>
      <c r="AK2" s="137">
        <v>119</v>
      </c>
      <c r="AL2" s="137">
        <v>59</v>
      </c>
      <c r="AM2" s="137">
        <v>33.200000000000003</v>
      </c>
      <c r="AN2" s="137" t="s">
        <v>5786</v>
      </c>
      <c r="AO2" s="137" t="s">
        <v>5786</v>
      </c>
      <c r="AP2" s="137" t="s">
        <v>5786</v>
      </c>
      <c r="AQ2" s="137" t="s">
        <v>5786</v>
      </c>
      <c r="AR2" s="137" t="s">
        <v>5787</v>
      </c>
      <c r="AS2" s="137" t="s">
        <v>5786</v>
      </c>
      <c r="AT2" s="137" t="s">
        <v>5786</v>
      </c>
      <c r="AU2" s="135" t="s">
        <v>5786</v>
      </c>
      <c r="AV2" s="137" t="s">
        <v>5786</v>
      </c>
      <c r="AW2" s="137" t="s">
        <v>5790</v>
      </c>
      <c r="AX2" s="137"/>
      <c r="AY2" s="137"/>
      <c r="AZ2" s="137" t="s">
        <v>5787</v>
      </c>
      <c r="BA2" s="137" t="s">
        <v>5791</v>
      </c>
      <c r="BB2" s="137">
        <v>50</v>
      </c>
      <c r="BC2" s="137">
        <v>3530</v>
      </c>
      <c r="BD2" s="137">
        <v>34.5</v>
      </c>
      <c r="BE2" s="137" t="s">
        <v>5792</v>
      </c>
      <c r="BF2" s="137" t="s">
        <v>5793</v>
      </c>
      <c r="BG2" s="135">
        <v>39</v>
      </c>
      <c r="BH2" s="137" t="s">
        <v>5794</v>
      </c>
      <c r="BI2" s="137" t="s">
        <v>5786</v>
      </c>
      <c r="BJ2" s="137">
        <v>9</v>
      </c>
      <c r="BK2" s="137" t="s">
        <v>5795</v>
      </c>
      <c r="BL2" s="139">
        <v>1.8</v>
      </c>
    </row>
    <row r="3" spans="1:64" ht="30" customHeight="1" x14ac:dyDescent="0.2">
      <c r="A3" s="140" t="s">
        <v>5780</v>
      </c>
      <c r="B3" s="141" t="s">
        <v>5796</v>
      </c>
      <c r="C3" s="144">
        <v>20.947945205479453</v>
      </c>
      <c r="D3" s="143" t="s">
        <v>5782</v>
      </c>
      <c r="E3" s="145" t="s">
        <v>5797</v>
      </c>
      <c r="F3" s="145" t="s">
        <v>5798</v>
      </c>
      <c r="G3" s="145" t="s">
        <v>5799</v>
      </c>
      <c r="H3" s="145" t="s">
        <v>5785</v>
      </c>
      <c r="I3" s="145" t="s">
        <v>5786</v>
      </c>
      <c r="J3" s="145" t="s">
        <v>5786</v>
      </c>
      <c r="K3" s="145" t="s">
        <v>5786</v>
      </c>
      <c r="L3" s="145" t="s">
        <v>5786</v>
      </c>
      <c r="M3" s="145" t="s">
        <v>5786</v>
      </c>
      <c r="N3" s="143">
        <v>3</v>
      </c>
      <c r="O3" s="143">
        <v>1</v>
      </c>
      <c r="P3" s="143" t="s">
        <v>5786</v>
      </c>
      <c r="Q3" s="143" t="s">
        <v>5787</v>
      </c>
      <c r="R3" s="143">
        <v>1</v>
      </c>
      <c r="S3" s="143">
        <v>17</v>
      </c>
      <c r="T3" s="143">
        <v>11</v>
      </c>
      <c r="U3" s="145" t="s">
        <v>5800</v>
      </c>
      <c r="V3" s="145" t="s">
        <v>5787</v>
      </c>
      <c r="W3" s="145" t="s">
        <v>5787</v>
      </c>
      <c r="X3" s="143" t="s">
        <v>5786</v>
      </c>
      <c r="Y3" s="143" t="s">
        <v>5786</v>
      </c>
      <c r="Z3" s="143" t="s">
        <v>5786</v>
      </c>
      <c r="AA3" s="145" t="s">
        <v>5786</v>
      </c>
      <c r="AB3" s="145" t="s">
        <v>5786</v>
      </c>
      <c r="AC3" s="145" t="s">
        <v>5786</v>
      </c>
      <c r="AD3" s="145" t="s">
        <v>5786</v>
      </c>
      <c r="AE3" s="145" t="s">
        <v>5786</v>
      </c>
      <c r="AF3" s="145" t="s">
        <v>5786</v>
      </c>
      <c r="AG3" s="145" t="s">
        <v>5786</v>
      </c>
      <c r="AH3" s="145"/>
      <c r="AI3" s="145">
        <v>1</v>
      </c>
      <c r="AJ3" s="145" t="s">
        <v>5801</v>
      </c>
      <c r="AK3" s="145">
        <v>121</v>
      </c>
      <c r="AL3" s="145">
        <v>65</v>
      </c>
      <c r="AM3" s="145">
        <v>30.6</v>
      </c>
      <c r="AN3" s="145" t="s">
        <v>5786</v>
      </c>
      <c r="AO3" s="145" t="s">
        <v>5786</v>
      </c>
      <c r="AP3" s="145" t="s">
        <v>5786</v>
      </c>
      <c r="AQ3" s="145" t="s">
        <v>5787</v>
      </c>
      <c r="AR3" s="145" t="s">
        <v>5787</v>
      </c>
      <c r="AS3" s="145" t="s">
        <v>5786</v>
      </c>
      <c r="AT3" s="145" t="s">
        <v>5786</v>
      </c>
      <c r="AU3" s="143" t="s">
        <v>5786</v>
      </c>
      <c r="AV3" s="145" t="s">
        <v>5786</v>
      </c>
      <c r="AW3" s="145" t="s">
        <v>5802</v>
      </c>
      <c r="AX3" s="145"/>
      <c r="AY3" s="145"/>
      <c r="AZ3" s="145" t="s">
        <v>5787</v>
      </c>
      <c r="BA3" s="145" t="s">
        <v>5803</v>
      </c>
      <c r="BB3" s="145">
        <v>53</v>
      </c>
      <c r="BC3" s="145">
        <v>3510</v>
      </c>
      <c r="BD3" s="145">
        <v>33.5</v>
      </c>
      <c r="BE3" s="145" t="s">
        <v>5792</v>
      </c>
      <c r="BF3" s="145" t="s">
        <v>5793</v>
      </c>
      <c r="BG3" s="143">
        <v>41</v>
      </c>
      <c r="BH3" s="145" t="s">
        <v>5804</v>
      </c>
      <c r="BI3" s="145" t="s">
        <v>5786</v>
      </c>
      <c r="BJ3" s="145">
        <v>9</v>
      </c>
      <c r="BK3" s="145" t="s">
        <v>5795</v>
      </c>
      <c r="BL3" s="147">
        <v>1.8</v>
      </c>
    </row>
    <row r="4" spans="1:64" ht="30" customHeight="1" x14ac:dyDescent="0.2">
      <c r="A4" s="132" t="s">
        <v>5780</v>
      </c>
      <c r="B4" s="133" t="s">
        <v>5805</v>
      </c>
      <c r="C4" s="136">
        <v>28.323287671232876</v>
      </c>
      <c r="D4" s="135" t="s">
        <v>5782</v>
      </c>
      <c r="E4" s="137" t="s">
        <v>5783</v>
      </c>
      <c r="F4" s="137"/>
      <c r="G4" s="137" t="s">
        <v>5806</v>
      </c>
      <c r="H4" s="137" t="s">
        <v>5785</v>
      </c>
      <c r="I4" s="137" t="s">
        <v>5786</v>
      </c>
      <c r="J4" s="137" t="s">
        <v>5786</v>
      </c>
      <c r="K4" s="137" t="s">
        <v>5786</v>
      </c>
      <c r="L4" s="137" t="s">
        <v>5786</v>
      </c>
      <c r="M4" s="137" t="s">
        <v>5786</v>
      </c>
      <c r="N4" s="135">
        <v>3</v>
      </c>
      <c r="O4" s="135">
        <v>1</v>
      </c>
      <c r="P4" s="135" t="s">
        <v>5786</v>
      </c>
      <c r="Q4" s="135" t="s">
        <v>5787</v>
      </c>
      <c r="R4" s="135">
        <v>1</v>
      </c>
      <c r="S4" s="135">
        <v>10</v>
      </c>
      <c r="T4" s="135">
        <v>13</v>
      </c>
      <c r="U4" s="137" t="s">
        <v>5807</v>
      </c>
      <c r="V4" s="137" t="s">
        <v>5787</v>
      </c>
      <c r="W4" s="137" t="s">
        <v>5787</v>
      </c>
      <c r="X4" s="135" t="s">
        <v>5786</v>
      </c>
      <c r="Y4" s="135" t="s">
        <v>5786</v>
      </c>
      <c r="Z4" s="135" t="s">
        <v>5786</v>
      </c>
      <c r="AA4" s="137" t="s">
        <v>5786</v>
      </c>
      <c r="AB4" s="137" t="s">
        <v>5786</v>
      </c>
      <c r="AC4" s="137" t="s">
        <v>5786</v>
      </c>
      <c r="AD4" s="137" t="s">
        <v>5786</v>
      </c>
      <c r="AE4" s="137" t="s">
        <v>5786</v>
      </c>
      <c r="AF4" s="137" t="s">
        <v>5786</v>
      </c>
      <c r="AG4" s="137" t="s">
        <v>5786</v>
      </c>
      <c r="AH4" s="137"/>
      <c r="AI4" s="137">
        <v>1</v>
      </c>
      <c r="AJ4" s="137" t="s">
        <v>5808</v>
      </c>
      <c r="AK4" s="137">
        <v>138</v>
      </c>
      <c r="AL4" s="137">
        <v>51</v>
      </c>
      <c r="AM4" s="137">
        <v>33.200000000000003</v>
      </c>
      <c r="AN4" s="137" t="s">
        <v>5786</v>
      </c>
      <c r="AO4" s="137" t="s">
        <v>5786</v>
      </c>
      <c r="AP4" s="137" t="s">
        <v>5786</v>
      </c>
      <c r="AQ4" s="137" t="s">
        <v>5786</v>
      </c>
      <c r="AR4" s="137" t="s">
        <v>5787</v>
      </c>
      <c r="AS4" s="137" t="s">
        <v>5786</v>
      </c>
      <c r="AT4" s="137" t="s">
        <v>5786</v>
      </c>
      <c r="AU4" s="135" t="s">
        <v>5786</v>
      </c>
      <c r="AV4" s="137" t="s">
        <v>5786</v>
      </c>
      <c r="AW4" s="137" t="s">
        <v>5809</v>
      </c>
      <c r="AX4" s="134">
        <v>40788</v>
      </c>
      <c r="AY4" s="138">
        <v>0.2590277777777778</v>
      </c>
      <c r="AZ4" s="137" t="s">
        <v>5787</v>
      </c>
      <c r="BA4" s="137" t="s">
        <v>5803</v>
      </c>
      <c r="BB4" s="137">
        <v>49.5</v>
      </c>
      <c r="BC4" s="137">
        <v>3395</v>
      </c>
      <c r="BD4" s="137">
        <v>34.5</v>
      </c>
      <c r="BE4" s="137" t="s">
        <v>5792</v>
      </c>
      <c r="BF4" s="137" t="s">
        <v>5793</v>
      </c>
      <c r="BG4" s="135">
        <v>39</v>
      </c>
      <c r="BH4" s="137" t="s">
        <v>5804</v>
      </c>
      <c r="BI4" s="137" t="s">
        <v>5786</v>
      </c>
      <c r="BJ4" s="137">
        <v>9</v>
      </c>
      <c r="BK4" s="137" t="s">
        <v>5795</v>
      </c>
      <c r="BL4" s="139">
        <v>1.8</v>
      </c>
    </row>
    <row r="5" spans="1:64" ht="30" customHeight="1" x14ac:dyDescent="0.2">
      <c r="A5" s="140" t="s">
        <v>5780</v>
      </c>
      <c r="B5" s="141" t="s">
        <v>5810</v>
      </c>
      <c r="C5" s="144">
        <v>33.164383561643838</v>
      </c>
      <c r="D5" s="143" t="s">
        <v>5811</v>
      </c>
      <c r="E5" s="145" t="s">
        <v>5797</v>
      </c>
      <c r="F5" s="145"/>
      <c r="G5" s="145" t="s">
        <v>5799</v>
      </c>
      <c r="H5" s="145" t="s">
        <v>5785</v>
      </c>
      <c r="I5" s="145" t="s">
        <v>5786</v>
      </c>
      <c r="J5" s="145" t="s">
        <v>5786</v>
      </c>
      <c r="K5" s="145" t="s">
        <v>5786</v>
      </c>
      <c r="L5" s="145" t="s">
        <v>5786</v>
      </c>
      <c r="M5" s="145" t="s">
        <v>5786</v>
      </c>
      <c r="N5" s="143">
        <v>3</v>
      </c>
      <c r="O5" s="143">
        <v>2</v>
      </c>
      <c r="P5" s="143" t="s">
        <v>5786</v>
      </c>
      <c r="Q5" s="143" t="s">
        <v>5786</v>
      </c>
      <c r="R5" s="143">
        <v>2</v>
      </c>
      <c r="S5" s="143">
        <v>10</v>
      </c>
      <c r="T5" s="143">
        <v>13</v>
      </c>
      <c r="U5" s="145" t="s">
        <v>5812</v>
      </c>
      <c r="V5" s="145" t="s">
        <v>5787</v>
      </c>
      <c r="W5" s="145" t="s">
        <v>5787</v>
      </c>
      <c r="X5" s="143" t="s">
        <v>5786</v>
      </c>
      <c r="Y5" s="143" t="s">
        <v>5786</v>
      </c>
      <c r="Z5" s="143" t="s">
        <v>5786</v>
      </c>
      <c r="AA5" s="145" t="s">
        <v>5786</v>
      </c>
      <c r="AB5" s="145" t="s">
        <v>5786</v>
      </c>
      <c r="AC5" s="145" t="s">
        <v>5786</v>
      </c>
      <c r="AD5" s="145" t="s">
        <v>5786</v>
      </c>
      <c r="AE5" s="145" t="s">
        <v>5786</v>
      </c>
      <c r="AF5" s="145" t="s">
        <v>5786</v>
      </c>
      <c r="AG5" s="145" t="s">
        <v>5786</v>
      </c>
      <c r="AH5" s="145"/>
      <c r="AI5" s="145">
        <v>1</v>
      </c>
      <c r="AJ5" s="145" t="s">
        <v>5813</v>
      </c>
      <c r="AK5" s="145">
        <v>134</v>
      </c>
      <c r="AL5" s="145">
        <v>73</v>
      </c>
      <c r="AM5" s="145">
        <v>30.7</v>
      </c>
      <c r="AN5" s="145" t="s">
        <v>5786</v>
      </c>
      <c r="AO5" s="145" t="s">
        <v>5786</v>
      </c>
      <c r="AP5" s="145" t="s">
        <v>5786</v>
      </c>
      <c r="AQ5" s="145" t="s">
        <v>5786</v>
      </c>
      <c r="AR5" s="145" t="s">
        <v>5787</v>
      </c>
      <c r="AS5" s="145" t="s">
        <v>5786</v>
      </c>
      <c r="AT5" s="145" t="s">
        <v>5786</v>
      </c>
      <c r="AU5" s="143" t="s">
        <v>5786</v>
      </c>
      <c r="AV5" s="145" t="s">
        <v>5786</v>
      </c>
      <c r="AW5" s="145" t="s">
        <v>5790</v>
      </c>
      <c r="AX5" s="145"/>
      <c r="AY5" s="145"/>
      <c r="AZ5" s="145" t="s">
        <v>5787</v>
      </c>
      <c r="BA5" s="145" t="s">
        <v>5803</v>
      </c>
      <c r="BB5" s="145">
        <v>50</v>
      </c>
      <c r="BC5" s="145">
        <v>3873</v>
      </c>
      <c r="BD5" s="145">
        <v>36.5</v>
      </c>
      <c r="BE5" s="145" t="s">
        <v>5792</v>
      </c>
      <c r="BF5" s="145" t="s">
        <v>5793</v>
      </c>
      <c r="BG5" s="143">
        <v>38</v>
      </c>
      <c r="BH5" s="145" t="s">
        <v>5794</v>
      </c>
      <c r="BI5" s="145" t="s">
        <v>5786</v>
      </c>
      <c r="BJ5" s="145">
        <v>9</v>
      </c>
      <c r="BK5" s="145" t="s">
        <v>5795</v>
      </c>
      <c r="BL5" s="147">
        <v>1.8</v>
      </c>
    </row>
    <row r="6" spans="1:64" ht="30" customHeight="1" x14ac:dyDescent="0.2">
      <c r="A6" s="132" t="s">
        <v>5780</v>
      </c>
      <c r="B6" s="133" t="s">
        <v>5814</v>
      </c>
      <c r="C6" s="136">
        <v>26.205479452054796</v>
      </c>
      <c r="D6" s="135" t="s">
        <v>5782</v>
      </c>
      <c r="E6" s="137" t="s">
        <v>5783</v>
      </c>
      <c r="F6" s="137" t="s">
        <v>5815</v>
      </c>
      <c r="G6" s="137" t="s">
        <v>5799</v>
      </c>
      <c r="H6" s="137"/>
      <c r="I6" s="137" t="s">
        <v>5786</v>
      </c>
      <c r="J6" s="137" t="s">
        <v>5786</v>
      </c>
      <c r="K6" s="137" t="s">
        <v>5786</v>
      </c>
      <c r="L6" s="137" t="s">
        <v>5786</v>
      </c>
      <c r="M6" s="137" t="s">
        <v>5786</v>
      </c>
      <c r="N6" s="135">
        <v>1</v>
      </c>
      <c r="O6" s="135">
        <v>0</v>
      </c>
      <c r="P6" s="135" t="s">
        <v>5786</v>
      </c>
      <c r="Q6" s="135" t="s">
        <v>5786</v>
      </c>
      <c r="R6" s="135">
        <v>0</v>
      </c>
      <c r="S6" s="135">
        <v>11</v>
      </c>
      <c r="T6" s="135">
        <v>11</v>
      </c>
      <c r="U6" s="137" t="s">
        <v>5816</v>
      </c>
      <c r="V6" s="137" t="s">
        <v>5787</v>
      </c>
      <c r="W6" s="137" t="s">
        <v>5787</v>
      </c>
      <c r="X6" s="135" t="s">
        <v>5786</v>
      </c>
      <c r="Y6" s="135" t="s">
        <v>5786</v>
      </c>
      <c r="Z6" s="135" t="s">
        <v>5786</v>
      </c>
      <c r="AA6" s="137" t="s">
        <v>5786</v>
      </c>
      <c r="AB6" s="137" t="s">
        <v>5786</v>
      </c>
      <c r="AC6" s="137" t="s">
        <v>5786</v>
      </c>
      <c r="AD6" s="137" t="s">
        <v>5786</v>
      </c>
      <c r="AE6" s="137" t="s">
        <v>5786</v>
      </c>
      <c r="AF6" s="137" t="s">
        <v>5786</v>
      </c>
      <c r="AG6" s="137" t="s">
        <v>5786</v>
      </c>
      <c r="AH6" s="137"/>
      <c r="AI6" s="137">
        <v>1</v>
      </c>
      <c r="AJ6" s="137" t="s">
        <v>5817</v>
      </c>
      <c r="AK6" s="137">
        <v>109</v>
      </c>
      <c r="AL6" s="137">
        <v>71</v>
      </c>
      <c r="AM6" s="137">
        <v>34.299999999999997</v>
      </c>
      <c r="AN6" s="137" t="s">
        <v>5786</v>
      </c>
      <c r="AO6" s="137" t="s">
        <v>5786</v>
      </c>
      <c r="AP6" s="137" t="s">
        <v>5786</v>
      </c>
      <c r="AQ6" s="137" t="s">
        <v>5787</v>
      </c>
      <c r="AR6" s="137" t="s">
        <v>5787</v>
      </c>
      <c r="AS6" s="137" t="s">
        <v>5786</v>
      </c>
      <c r="AT6" s="137" t="s">
        <v>5786</v>
      </c>
      <c r="AU6" s="135" t="s">
        <v>5786</v>
      </c>
      <c r="AV6" s="137" t="s">
        <v>5786</v>
      </c>
      <c r="AW6" s="137" t="s">
        <v>5818</v>
      </c>
      <c r="AX6" s="134">
        <v>40792</v>
      </c>
      <c r="AY6" s="138">
        <v>0.10416666666666667</v>
      </c>
      <c r="AZ6" s="137" t="s">
        <v>5787</v>
      </c>
      <c r="BA6" s="137" t="s">
        <v>5803</v>
      </c>
      <c r="BB6" s="137">
        <v>52</v>
      </c>
      <c r="BC6" s="137">
        <v>3535</v>
      </c>
      <c r="BD6" s="137">
        <v>36</v>
      </c>
      <c r="BE6" s="137" t="s">
        <v>5792</v>
      </c>
      <c r="BF6" s="137" t="s">
        <v>5793</v>
      </c>
      <c r="BG6" s="135">
        <v>39</v>
      </c>
      <c r="BH6" s="137" t="s">
        <v>5804</v>
      </c>
      <c r="BI6" s="137" t="s">
        <v>5786</v>
      </c>
      <c r="BJ6" s="137">
        <v>9</v>
      </c>
      <c r="BK6" s="137" t="s">
        <v>5795</v>
      </c>
      <c r="BL6" s="139">
        <v>1.5</v>
      </c>
    </row>
    <row r="7" spans="1:64" ht="30" customHeight="1" x14ac:dyDescent="0.2">
      <c r="A7" s="140" t="s">
        <v>5780</v>
      </c>
      <c r="B7" s="141" t="s">
        <v>5819</v>
      </c>
      <c r="C7" s="144">
        <v>32.731506849315068</v>
      </c>
      <c r="D7" s="143" t="s">
        <v>5782</v>
      </c>
      <c r="E7" s="145" t="s">
        <v>5783</v>
      </c>
      <c r="F7" s="145" t="s">
        <v>5820</v>
      </c>
      <c r="G7" s="145" t="s">
        <v>5806</v>
      </c>
      <c r="H7" s="145" t="s">
        <v>5785</v>
      </c>
      <c r="I7" s="145" t="s">
        <v>5786</v>
      </c>
      <c r="J7" s="145" t="s">
        <v>5786</v>
      </c>
      <c r="K7" s="145" t="s">
        <v>5786</v>
      </c>
      <c r="L7" s="145" t="s">
        <v>5786</v>
      </c>
      <c r="M7" s="145" t="s">
        <v>5786</v>
      </c>
      <c r="N7" s="143">
        <v>5</v>
      </c>
      <c r="O7" s="143">
        <v>4</v>
      </c>
      <c r="P7" s="143" t="s">
        <v>5786</v>
      </c>
      <c r="Q7" s="143" t="s">
        <v>5786</v>
      </c>
      <c r="R7" s="143">
        <v>4</v>
      </c>
      <c r="S7" s="143">
        <v>9</v>
      </c>
      <c r="T7" s="143">
        <v>12</v>
      </c>
      <c r="U7" s="145" t="s">
        <v>5821</v>
      </c>
      <c r="V7" s="145" t="s">
        <v>5787</v>
      </c>
      <c r="W7" s="145" t="s">
        <v>5786</v>
      </c>
      <c r="X7" s="143" t="s">
        <v>5786</v>
      </c>
      <c r="Y7" s="143" t="s">
        <v>5786</v>
      </c>
      <c r="Z7" s="143" t="s">
        <v>5786</v>
      </c>
      <c r="AA7" s="145" t="s">
        <v>5786</v>
      </c>
      <c r="AB7" s="145" t="s">
        <v>5786</v>
      </c>
      <c r="AC7" s="145" t="s">
        <v>5786</v>
      </c>
      <c r="AD7" s="145" t="s">
        <v>5786</v>
      </c>
      <c r="AE7" s="145" t="s">
        <v>5786</v>
      </c>
      <c r="AF7" s="145" t="s">
        <v>5786</v>
      </c>
      <c r="AG7" s="145" t="s">
        <v>5786</v>
      </c>
      <c r="AH7" s="145"/>
      <c r="AI7" s="145">
        <v>1</v>
      </c>
      <c r="AJ7" s="145"/>
      <c r="AK7" s="145">
        <v>117</v>
      </c>
      <c r="AL7" s="145">
        <v>65</v>
      </c>
      <c r="AM7" s="145">
        <v>24.6</v>
      </c>
      <c r="AN7" s="145" t="s">
        <v>5786</v>
      </c>
      <c r="AO7" s="145" t="s">
        <v>5786</v>
      </c>
      <c r="AP7" s="145" t="s">
        <v>5786</v>
      </c>
      <c r="AQ7" s="145" t="s">
        <v>5786</v>
      </c>
      <c r="AR7" s="145" t="s">
        <v>5786</v>
      </c>
      <c r="AS7" s="145" t="s">
        <v>5786</v>
      </c>
      <c r="AT7" s="145" t="s">
        <v>5786</v>
      </c>
      <c r="AU7" s="143" t="s">
        <v>5786</v>
      </c>
      <c r="AV7" s="145" t="s">
        <v>5786</v>
      </c>
      <c r="AW7" s="145" t="s">
        <v>5809</v>
      </c>
      <c r="AX7" s="142">
        <v>40792</v>
      </c>
      <c r="AY7" s="146">
        <v>0.46458333333333335</v>
      </c>
      <c r="AZ7" s="145" t="s">
        <v>5787</v>
      </c>
      <c r="BA7" s="145" t="s">
        <v>5791</v>
      </c>
      <c r="BB7" s="145">
        <v>49.5</v>
      </c>
      <c r="BC7" s="145">
        <v>2993</v>
      </c>
      <c r="BD7" s="145">
        <v>34</v>
      </c>
      <c r="BE7" s="145" t="s">
        <v>5822</v>
      </c>
      <c r="BF7" s="145" t="s">
        <v>5793</v>
      </c>
      <c r="BG7" s="143">
        <v>36</v>
      </c>
      <c r="BH7" s="145" t="s">
        <v>5794</v>
      </c>
      <c r="BI7" s="145" t="s">
        <v>5786</v>
      </c>
      <c r="BJ7" s="145">
        <v>8</v>
      </c>
      <c r="BK7" s="145" t="s">
        <v>5795</v>
      </c>
      <c r="BL7" s="147">
        <v>1.3</v>
      </c>
    </row>
    <row r="8" spans="1:64" ht="30" customHeight="1" x14ac:dyDescent="0.2">
      <c r="A8" s="132" t="s">
        <v>5780</v>
      </c>
      <c r="B8" s="133" t="s">
        <v>5823</v>
      </c>
      <c r="C8" s="136">
        <v>29.049315068493151</v>
      </c>
      <c r="D8" s="135" t="s">
        <v>5811</v>
      </c>
      <c r="E8" s="137" t="s">
        <v>5783</v>
      </c>
      <c r="F8" s="137"/>
      <c r="G8" s="137" t="s">
        <v>5784</v>
      </c>
      <c r="H8" s="137" t="s">
        <v>5824</v>
      </c>
      <c r="I8" s="137" t="s">
        <v>5786</v>
      </c>
      <c r="J8" s="137" t="s">
        <v>5786</v>
      </c>
      <c r="K8" s="137" t="s">
        <v>5786</v>
      </c>
      <c r="L8" s="137" t="s">
        <v>5786</v>
      </c>
      <c r="M8" s="137" t="s">
        <v>5786</v>
      </c>
      <c r="N8" s="135">
        <v>4</v>
      </c>
      <c r="O8" s="135">
        <v>3</v>
      </c>
      <c r="P8" s="135" t="s">
        <v>5786</v>
      </c>
      <c r="Q8" s="135" t="s">
        <v>5786</v>
      </c>
      <c r="R8" s="135">
        <v>3</v>
      </c>
      <c r="S8" s="135">
        <v>24</v>
      </c>
      <c r="T8" s="135">
        <v>6</v>
      </c>
      <c r="U8" s="137" t="s">
        <v>5825</v>
      </c>
      <c r="V8" s="137" t="s">
        <v>5786</v>
      </c>
      <c r="W8" s="137" t="s">
        <v>5787</v>
      </c>
      <c r="X8" s="135" t="s">
        <v>5787</v>
      </c>
      <c r="Y8" s="135" t="s">
        <v>5786</v>
      </c>
      <c r="Z8" s="135" t="s">
        <v>5786</v>
      </c>
      <c r="AA8" s="137" t="s">
        <v>5786</v>
      </c>
      <c r="AB8" s="137" t="s">
        <v>5786</v>
      </c>
      <c r="AC8" s="137" t="s">
        <v>5786</v>
      </c>
      <c r="AD8" s="137" t="s">
        <v>5786</v>
      </c>
      <c r="AE8" s="137" t="s">
        <v>5786</v>
      </c>
      <c r="AF8" s="137" t="s">
        <v>5786</v>
      </c>
      <c r="AG8" s="137" t="s">
        <v>5786</v>
      </c>
      <c r="AH8" s="137"/>
      <c r="AI8" s="137">
        <v>1</v>
      </c>
      <c r="AJ8" s="137" t="s">
        <v>5826</v>
      </c>
      <c r="AK8" s="137">
        <v>134</v>
      </c>
      <c r="AL8" s="137">
        <v>73</v>
      </c>
      <c r="AM8" s="137">
        <v>35.200000000000003</v>
      </c>
      <c r="AN8" s="137" t="s">
        <v>5786</v>
      </c>
      <c r="AO8" s="137" t="s">
        <v>5786</v>
      </c>
      <c r="AP8" s="137" t="s">
        <v>5786</v>
      </c>
      <c r="AQ8" s="137" t="s">
        <v>5787</v>
      </c>
      <c r="AR8" s="137" t="s">
        <v>5787</v>
      </c>
      <c r="AS8" s="137" t="s">
        <v>5786</v>
      </c>
      <c r="AT8" s="137" t="s">
        <v>5786</v>
      </c>
      <c r="AU8" s="135" t="s">
        <v>5786</v>
      </c>
      <c r="AV8" s="137" t="s">
        <v>5786</v>
      </c>
      <c r="AW8" s="137" t="s">
        <v>5809</v>
      </c>
      <c r="AX8" s="134">
        <v>40792</v>
      </c>
      <c r="AY8" s="138">
        <v>0.70833333333333337</v>
      </c>
      <c r="AZ8" s="137" t="s">
        <v>5787</v>
      </c>
      <c r="BA8" s="137" t="s">
        <v>5791</v>
      </c>
      <c r="BB8" s="137">
        <v>46</v>
      </c>
      <c r="BC8" s="137">
        <v>2835</v>
      </c>
      <c r="BD8" s="137">
        <v>33</v>
      </c>
      <c r="BE8" s="137" t="s">
        <v>5792</v>
      </c>
      <c r="BF8" s="137" t="s">
        <v>5793</v>
      </c>
      <c r="BG8" s="135">
        <v>38</v>
      </c>
      <c r="BH8" s="137" t="s">
        <v>5804</v>
      </c>
      <c r="BI8" s="137" t="s">
        <v>5786</v>
      </c>
      <c r="BJ8" s="137">
        <v>9</v>
      </c>
      <c r="BK8" s="137" t="s">
        <v>5795</v>
      </c>
      <c r="BL8" s="139">
        <v>1.5</v>
      </c>
    </row>
    <row r="9" spans="1:64" ht="30" customHeight="1" x14ac:dyDescent="0.2">
      <c r="A9" s="132" t="s">
        <v>5780</v>
      </c>
      <c r="B9" s="133" t="s">
        <v>5827</v>
      </c>
      <c r="C9" s="136">
        <v>32.723287671232875</v>
      </c>
      <c r="D9" s="135" t="s">
        <v>5782</v>
      </c>
      <c r="E9" s="137" t="s">
        <v>5797</v>
      </c>
      <c r="F9" s="137"/>
      <c r="G9" s="137" t="s">
        <v>5799</v>
      </c>
      <c r="H9" s="137" t="s">
        <v>5785</v>
      </c>
      <c r="I9" s="137" t="s">
        <v>5786</v>
      </c>
      <c r="J9" s="137" t="s">
        <v>5786</v>
      </c>
      <c r="K9" s="137" t="s">
        <v>5786</v>
      </c>
      <c r="L9" s="137" t="s">
        <v>5786</v>
      </c>
      <c r="M9" s="137" t="s">
        <v>5786</v>
      </c>
      <c r="N9" s="135">
        <v>3</v>
      </c>
      <c r="O9" s="135">
        <v>2</v>
      </c>
      <c r="P9" s="135" t="s">
        <v>5787</v>
      </c>
      <c r="Q9" s="135" t="s">
        <v>5786</v>
      </c>
      <c r="R9" s="135">
        <v>2</v>
      </c>
      <c r="S9" s="135">
        <v>9</v>
      </c>
      <c r="T9" s="135">
        <v>10</v>
      </c>
      <c r="U9" s="137" t="s">
        <v>5828</v>
      </c>
      <c r="V9" s="137" t="s">
        <v>5787</v>
      </c>
      <c r="W9" s="137" t="s">
        <v>5787</v>
      </c>
      <c r="X9" s="135" t="s">
        <v>5786</v>
      </c>
      <c r="Y9" s="135" t="s">
        <v>5786</v>
      </c>
      <c r="Z9" s="135" t="s">
        <v>5786</v>
      </c>
      <c r="AA9" s="137" t="s">
        <v>5786</v>
      </c>
      <c r="AB9" s="137" t="s">
        <v>5786</v>
      </c>
      <c r="AC9" s="137" t="s">
        <v>5786</v>
      </c>
      <c r="AD9" s="137" t="s">
        <v>5786</v>
      </c>
      <c r="AE9" s="137" t="s">
        <v>5786</v>
      </c>
      <c r="AF9" s="137" t="s">
        <v>5786</v>
      </c>
      <c r="AG9" s="137" t="s">
        <v>5786</v>
      </c>
      <c r="AH9" s="137"/>
      <c r="AI9" s="137">
        <v>1</v>
      </c>
      <c r="AJ9" s="137" t="s">
        <v>5829</v>
      </c>
      <c r="AK9" s="137">
        <v>116</v>
      </c>
      <c r="AL9" s="137">
        <v>71</v>
      </c>
      <c r="AM9" s="137">
        <v>37.6</v>
      </c>
      <c r="AN9" s="137" t="s">
        <v>5786</v>
      </c>
      <c r="AO9" s="137" t="s">
        <v>5786</v>
      </c>
      <c r="AP9" s="137" t="s">
        <v>5786</v>
      </c>
      <c r="AQ9" s="137" t="s">
        <v>5786</v>
      </c>
      <c r="AR9" s="137" t="s">
        <v>5786</v>
      </c>
      <c r="AS9" s="137" t="s">
        <v>5786</v>
      </c>
      <c r="AT9" s="137" t="s">
        <v>5786</v>
      </c>
      <c r="AU9" s="135" t="s">
        <v>5786</v>
      </c>
      <c r="AV9" s="137" t="s">
        <v>5786</v>
      </c>
      <c r="AW9" s="137" t="s">
        <v>5790</v>
      </c>
      <c r="AX9" s="137"/>
      <c r="AY9" s="137"/>
      <c r="AZ9" s="137" t="s">
        <v>5787</v>
      </c>
      <c r="BA9" s="137" t="s">
        <v>5803</v>
      </c>
      <c r="BB9" s="137">
        <v>45</v>
      </c>
      <c r="BC9" s="137">
        <v>3245</v>
      </c>
      <c r="BD9" s="137">
        <v>34</v>
      </c>
      <c r="BE9" s="137" t="s">
        <v>5792</v>
      </c>
      <c r="BF9" s="137" t="s">
        <v>5793</v>
      </c>
      <c r="BG9" s="135">
        <v>39</v>
      </c>
      <c r="BH9" s="137" t="s">
        <v>5794</v>
      </c>
      <c r="BI9" s="137" t="s">
        <v>5786</v>
      </c>
      <c r="BJ9" s="137">
        <v>9</v>
      </c>
      <c r="BK9" s="137" t="s">
        <v>5795</v>
      </c>
      <c r="BL9" s="139">
        <v>1</v>
      </c>
    </row>
    <row r="10" spans="1:64" ht="30" customHeight="1" x14ac:dyDescent="0.2">
      <c r="A10" s="132" t="s">
        <v>5780</v>
      </c>
      <c r="B10" s="133" t="s">
        <v>5830</v>
      </c>
      <c r="C10" s="136">
        <v>35.043835616438358</v>
      </c>
      <c r="D10" s="135" t="s">
        <v>5782</v>
      </c>
      <c r="E10" s="137" t="s">
        <v>5783</v>
      </c>
      <c r="F10" s="137"/>
      <c r="G10" s="137"/>
      <c r="H10" s="137"/>
      <c r="I10" s="137" t="s">
        <v>5786</v>
      </c>
      <c r="J10" s="137" t="s">
        <v>5786</v>
      </c>
      <c r="K10" s="137" t="s">
        <v>5786</v>
      </c>
      <c r="L10" s="137" t="s">
        <v>5786</v>
      </c>
      <c r="M10" s="137" t="s">
        <v>5786</v>
      </c>
      <c r="N10" s="135">
        <v>6</v>
      </c>
      <c r="O10" s="135">
        <v>5</v>
      </c>
      <c r="P10" s="135">
        <v>2</v>
      </c>
      <c r="Q10" s="135" t="s">
        <v>5786</v>
      </c>
      <c r="R10" s="135">
        <v>5</v>
      </c>
      <c r="S10" s="135">
        <v>13</v>
      </c>
      <c r="T10" s="135">
        <v>17</v>
      </c>
      <c r="U10" s="137" t="s">
        <v>5831</v>
      </c>
      <c r="V10" s="137" t="s">
        <v>5787</v>
      </c>
      <c r="W10" s="137" t="s">
        <v>5787</v>
      </c>
      <c r="X10" s="135" t="s">
        <v>5786</v>
      </c>
      <c r="Y10" s="135" t="s">
        <v>5786</v>
      </c>
      <c r="Z10" s="135" t="s">
        <v>5786</v>
      </c>
      <c r="AA10" s="137" t="s">
        <v>5786</v>
      </c>
      <c r="AB10" s="137" t="s">
        <v>5786</v>
      </c>
      <c r="AC10" s="137" t="s">
        <v>5786</v>
      </c>
      <c r="AD10" s="137" t="s">
        <v>5786</v>
      </c>
      <c r="AE10" s="137" t="s">
        <v>5786</v>
      </c>
      <c r="AF10" s="137" t="s">
        <v>5786</v>
      </c>
      <c r="AG10" s="137" t="s">
        <v>5786</v>
      </c>
      <c r="AH10" s="137" t="s">
        <v>5832</v>
      </c>
      <c r="AI10" s="137">
        <v>1</v>
      </c>
      <c r="AJ10" s="137" t="s">
        <v>5833</v>
      </c>
      <c r="AK10" s="137">
        <v>129</v>
      </c>
      <c r="AL10" s="137">
        <v>79</v>
      </c>
      <c r="AM10" s="137">
        <v>47.2</v>
      </c>
      <c r="AN10" s="137" t="s">
        <v>5787</v>
      </c>
      <c r="AO10" s="137" t="s">
        <v>5786</v>
      </c>
      <c r="AP10" s="137" t="s">
        <v>5786</v>
      </c>
      <c r="AQ10" s="137" t="s">
        <v>5786</v>
      </c>
      <c r="AR10" s="137" t="s">
        <v>5787</v>
      </c>
      <c r="AS10" s="137" t="s">
        <v>5786</v>
      </c>
      <c r="AT10" s="137" t="s">
        <v>5786</v>
      </c>
      <c r="AU10" s="135" t="s">
        <v>5786</v>
      </c>
      <c r="AV10" s="137" t="s">
        <v>5786</v>
      </c>
      <c r="AW10" s="137" t="s">
        <v>5809</v>
      </c>
      <c r="AX10" s="134">
        <v>40828</v>
      </c>
      <c r="AY10" s="138">
        <v>0</v>
      </c>
      <c r="AZ10" s="137" t="s">
        <v>5787</v>
      </c>
      <c r="BA10" s="137" t="s">
        <v>5791</v>
      </c>
      <c r="BB10" s="137">
        <v>49</v>
      </c>
      <c r="BC10" s="137">
        <v>3335</v>
      </c>
      <c r="BD10" s="137">
        <v>34</v>
      </c>
      <c r="BE10" s="137" t="s">
        <v>5792</v>
      </c>
      <c r="BF10" s="137" t="s">
        <v>5793</v>
      </c>
      <c r="BG10" s="135">
        <v>37</v>
      </c>
      <c r="BH10" s="137" t="s">
        <v>5794</v>
      </c>
      <c r="BI10" s="137" t="s">
        <v>5786</v>
      </c>
      <c r="BJ10" s="137">
        <v>9</v>
      </c>
      <c r="BK10" s="137" t="s">
        <v>5795</v>
      </c>
      <c r="BL10" s="139">
        <v>1.5</v>
      </c>
    </row>
    <row r="11" spans="1:64" ht="30" customHeight="1" x14ac:dyDescent="0.2">
      <c r="A11" s="132" t="s">
        <v>5780</v>
      </c>
      <c r="B11" s="133" t="s">
        <v>5834</v>
      </c>
      <c r="C11" s="136">
        <v>30.958904109589042</v>
      </c>
      <c r="D11" s="135" t="s">
        <v>5782</v>
      </c>
      <c r="E11" s="137" t="s">
        <v>5783</v>
      </c>
      <c r="F11" s="137"/>
      <c r="G11" s="137" t="s">
        <v>5806</v>
      </c>
      <c r="H11" s="137" t="s">
        <v>5785</v>
      </c>
      <c r="I11" s="137" t="s">
        <v>5786</v>
      </c>
      <c r="J11" s="137" t="s">
        <v>5786</v>
      </c>
      <c r="K11" s="137" t="s">
        <v>5786</v>
      </c>
      <c r="L11" s="137" t="s">
        <v>5786</v>
      </c>
      <c r="M11" s="137" t="s">
        <v>5786</v>
      </c>
      <c r="N11" s="135">
        <v>4</v>
      </c>
      <c r="O11" s="135">
        <v>3</v>
      </c>
      <c r="P11" s="135" t="s">
        <v>5786</v>
      </c>
      <c r="Q11" s="135" t="s">
        <v>5786</v>
      </c>
      <c r="R11" s="135">
        <v>3</v>
      </c>
      <c r="S11" s="135">
        <v>7</v>
      </c>
      <c r="T11" s="135">
        <v>11</v>
      </c>
      <c r="U11" s="137" t="s">
        <v>5821</v>
      </c>
      <c r="V11" s="137" t="s">
        <v>5787</v>
      </c>
      <c r="W11" s="137" t="s">
        <v>5786</v>
      </c>
      <c r="X11" s="135" t="s">
        <v>5786</v>
      </c>
      <c r="Y11" s="135" t="s">
        <v>5786</v>
      </c>
      <c r="Z11" s="135" t="s">
        <v>5786</v>
      </c>
      <c r="AA11" s="137" t="s">
        <v>5786</v>
      </c>
      <c r="AB11" s="137" t="s">
        <v>5786</v>
      </c>
      <c r="AC11" s="137" t="s">
        <v>5786</v>
      </c>
      <c r="AD11" s="137" t="s">
        <v>5786</v>
      </c>
      <c r="AE11" s="137" t="s">
        <v>5786</v>
      </c>
      <c r="AF11" s="137" t="s">
        <v>5786</v>
      </c>
      <c r="AG11" s="137" t="s">
        <v>5786</v>
      </c>
      <c r="AH11" s="137"/>
      <c r="AI11" s="137">
        <v>1</v>
      </c>
      <c r="AJ11" s="137" t="s">
        <v>5835</v>
      </c>
      <c r="AK11" s="137">
        <v>96</v>
      </c>
      <c r="AL11" s="137">
        <v>56</v>
      </c>
      <c r="AM11" s="137">
        <v>32.9</v>
      </c>
      <c r="AN11" s="137" t="s">
        <v>5786</v>
      </c>
      <c r="AO11" s="137" t="s">
        <v>5786</v>
      </c>
      <c r="AP11" s="137" t="s">
        <v>5786</v>
      </c>
      <c r="AQ11" s="137" t="s">
        <v>5786</v>
      </c>
      <c r="AR11" s="137" t="s">
        <v>5786</v>
      </c>
      <c r="AS11" s="137" t="s">
        <v>5786</v>
      </c>
      <c r="AT11" s="137" t="s">
        <v>5786</v>
      </c>
      <c r="AU11" s="135" t="s">
        <v>5786</v>
      </c>
      <c r="AV11" s="137" t="s">
        <v>5786</v>
      </c>
      <c r="AW11" s="137" t="s">
        <v>5790</v>
      </c>
      <c r="AX11" s="137"/>
      <c r="AY11" s="137"/>
      <c r="AZ11" s="137" t="s">
        <v>5787</v>
      </c>
      <c r="BA11" s="137" t="s">
        <v>5803</v>
      </c>
      <c r="BB11" s="137">
        <v>49</v>
      </c>
      <c r="BC11" s="137">
        <v>3500</v>
      </c>
      <c r="BD11" s="137">
        <v>34.5</v>
      </c>
      <c r="BE11" s="137" t="s">
        <v>5792</v>
      </c>
      <c r="BF11" s="137" t="s">
        <v>5793</v>
      </c>
      <c r="BG11" s="135">
        <v>39</v>
      </c>
      <c r="BH11" s="137" t="s">
        <v>5794</v>
      </c>
      <c r="BI11" s="137" t="s">
        <v>5786</v>
      </c>
      <c r="BJ11" s="137">
        <v>9</v>
      </c>
      <c r="BK11" s="137" t="s">
        <v>5795</v>
      </c>
      <c r="BL11" s="139">
        <v>1.5</v>
      </c>
    </row>
    <row r="12" spans="1:64" ht="30" customHeight="1" x14ac:dyDescent="0.2">
      <c r="A12" s="132" t="s">
        <v>5780</v>
      </c>
      <c r="B12" s="133" t="s">
        <v>5836</v>
      </c>
      <c r="C12" s="136">
        <v>29.953424657534246</v>
      </c>
      <c r="D12" s="135" t="s">
        <v>5782</v>
      </c>
      <c r="E12" s="137" t="s">
        <v>5783</v>
      </c>
      <c r="F12" s="137" t="s">
        <v>5837</v>
      </c>
      <c r="G12" s="137" t="s">
        <v>5799</v>
      </c>
      <c r="H12" s="137"/>
      <c r="I12" s="137" t="s">
        <v>5786</v>
      </c>
      <c r="J12" s="137" t="s">
        <v>5786</v>
      </c>
      <c r="K12" s="137" t="s">
        <v>5786</v>
      </c>
      <c r="L12" s="137" t="s">
        <v>5786</v>
      </c>
      <c r="M12" s="137" t="s">
        <v>5786</v>
      </c>
      <c r="N12" s="135">
        <v>2</v>
      </c>
      <c r="O12" s="135">
        <v>1</v>
      </c>
      <c r="P12" s="135" t="s">
        <v>5786</v>
      </c>
      <c r="Q12" s="135" t="s">
        <v>5786</v>
      </c>
      <c r="R12" s="135">
        <v>1</v>
      </c>
      <c r="S12" s="135">
        <v>10</v>
      </c>
      <c r="T12" s="135">
        <v>17</v>
      </c>
      <c r="U12" s="137" t="s">
        <v>5838</v>
      </c>
      <c r="V12" s="137" t="s">
        <v>5787</v>
      </c>
      <c r="W12" s="137" t="s">
        <v>5787</v>
      </c>
      <c r="X12" s="135" t="s">
        <v>5786</v>
      </c>
      <c r="Y12" s="135" t="s">
        <v>5786</v>
      </c>
      <c r="Z12" s="135" t="s">
        <v>5786</v>
      </c>
      <c r="AA12" s="137" t="s">
        <v>5786</v>
      </c>
      <c r="AB12" s="137" t="s">
        <v>5786</v>
      </c>
      <c r="AC12" s="137" t="s">
        <v>5786</v>
      </c>
      <c r="AD12" s="137" t="s">
        <v>5786</v>
      </c>
      <c r="AE12" s="137" t="s">
        <v>5786</v>
      </c>
      <c r="AF12" s="137" t="s">
        <v>5786</v>
      </c>
      <c r="AG12" s="137" t="s">
        <v>5786</v>
      </c>
      <c r="AH12" s="137" t="s">
        <v>5839</v>
      </c>
      <c r="AI12" s="137">
        <v>1</v>
      </c>
      <c r="AJ12" s="137" t="s">
        <v>5840</v>
      </c>
      <c r="AK12" s="137">
        <v>121</v>
      </c>
      <c r="AL12" s="137">
        <v>76</v>
      </c>
      <c r="AM12" s="137">
        <v>39.1</v>
      </c>
      <c r="AN12" s="137" t="s">
        <v>5786</v>
      </c>
      <c r="AO12" s="137" t="s">
        <v>5786</v>
      </c>
      <c r="AP12" s="137" t="s">
        <v>5786</v>
      </c>
      <c r="AQ12" s="137" t="s">
        <v>5786</v>
      </c>
      <c r="AR12" s="137" t="s">
        <v>5786</v>
      </c>
      <c r="AS12" s="137" t="s">
        <v>5786</v>
      </c>
      <c r="AT12" s="137" t="s">
        <v>5786</v>
      </c>
      <c r="AU12" s="135" t="s">
        <v>5786</v>
      </c>
      <c r="AV12" s="137" t="s">
        <v>5786</v>
      </c>
      <c r="AW12" s="137" t="s">
        <v>5802</v>
      </c>
      <c r="AX12" s="137"/>
      <c r="AY12" s="137"/>
      <c r="AZ12" s="137" t="s">
        <v>5787</v>
      </c>
      <c r="BA12" s="137" t="s">
        <v>5791</v>
      </c>
      <c r="BB12" s="137">
        <v>50</v>
      </c>
      <c r="BC12" s="137">
        <v>4040</v>
      </c>
      <c r="BD12" s="137">
        <v>36</v>
      </c>
      <c r="BE12" s="137" t="s">
        <v>5792</v>
      </c>
      <c r="BF12" s="137" t="s">
        <v>5793</v>
      </c>
      <c r="BG12" s="135">
        <v>41</v>
      </c>
      <c r="BH12" s="137" t="s">
        <v>5794</v>
      </c>
      <c r="BI12" s="137" t="s">
        <v>5786</v>
      </c>
      <c r="BJ12" s="137">
        <v>9</v>
      </c>
      <c r="BK12" s="137" t="s">
        <v>5795</v>
      </c>
      <c r="BL12" s="139">
        <v>1.8</v>
      </c>
    </row>
    <row r="13" spans="1:64" ht="30" customHeight="1" x14ac:dyDescent="0.2">
      <c r="A13" s="132" t="s">
        <v>5780</v>
      </c>
      <c r="B13" s="133" t="s">
        <v>5841</v>
      </c>
      <c r="C13" s="136">
        <v>27.205479452054796</v>
      </c>
      <c r="D13" s="135" t="s">
        <v>5782</v>
      </c>
      <c r="E13" s="137" t="s">
        <v>5797</v>
      </c>
      <c r="F13" s="137"/>
      <c r="G13" s="137" t="s">
        <v>5806</v>
      </c>
      <c r="H13" s="137" t="s">
        <v>5785</v>
      </c>
      <c r="I13" s="137" t="s">
        <v>5786</v>
      </c>
      <c r="J13" s="137" t="s">
        <v>5786</v>
      </c>
      <c r="K13" s="137" t="s">
        <v>5786</v>
      </c>
      <c r="L13" s="137" t="s">
        <v>5786</v>
      </c>
      <c r="M13" s="137" t="s">
        <v>5786</v>
      </c>
      <c r="N13" s="135">
        <v>3</v>
      </c>
      <c r="O13" s="135">
        <v>2</v>
      </c>
      <c r="P13" s="135" t="s">
        <v>5786</v>
      </c>
      <c r="Q13" s="135" t="s">
        <v>5786</v>
      </c>
      <c r="R13" s="135">
        <v>2</v>
      </c>
      <c r="S13" s="135">
        <v>19</v>
      </c>
      <c r="T13" s="135">
        <v>10</v>
      </c>
      <c r="U13" s="137" t="s">
        <v>5842</v>
      </c>
      <c r="V13" s="137" t="s">
        <v>5787</v>
      </c>
      <c r="W13" s="137" t="s">
        <v>5787</v>
      </c>
      <c r="X13" s="135" t="s">
        <v>5786</v>
      </c>
      <c r="Y13" s="135" t="s">
        <v>5786</v>
      </c>
      <c r="Z13" s="135" t="s">
        <v>5786</v>
      </c>
      <c r="AA13" s="137" t="s">
        <v>5786</v>
      </c>
      <c r="AB13" s="137" t="s">
        <v>5786</v>
      </c>
      <c r="AC13" s="137" t="s">
        <v>5786</v>
      </c>
      <c r="AD13" s="137" t="s">
        <v>5786</v>
      </c>
      <c r="AE13" s="137" t="s">
        <v>5786</v>
      </c>
      <c r="AF13" s="137" t="s">
        <v>5786</v>
      </c>
      <c r="AG13" s="137" t="s">
        <v>5786</v>
      </c>
      <c r="AH13" s="137"/>
      <c r="AI13" s="137">
        <v>1</v>
      </c>
      <c r="AJ13" s="137" t="s">
        <v>5808</v>
      </c>
      <c r="AK13" s="137">
        <v>119</v>
      </c>
      <c r="AL13" s="137">
        <v>71</v>
      </c>
      <c r="AM13" s="137">
        <v>35</v>
      </c>
      <c r="AN13" s="137" t="s">
        <v>5786</v>
      </c>
      <c r="AO13" s="137" t="s">
        <v>5786</v>
      </c>
      <c r="AP13" s="137" t="s">
        <v>5786</v>
      </c>
      <c r="AQ13" s="137" t="s">
        <v>5786</v>
      </c>
      <c r="AR13" s="137" t="s">
        <v>5786</v>
      </c>
      <c r="AS13" s="137" t="s">
        <v>5786</v>
      </c>
      <c r="AT13" s="137" t="s">
        <v>5786</v>
      </c>
      <c r="AU13" s="135" t="s">
        <v>5786</v>
      </c>
      <c r="AV13" s="137" t="s">
        <v>5786</v>
      </c>
      <c r="AW13" s="137" t="s">
        <v>5809</v>
      </c>
      <c r="AX13" s="134">
        <v>40763</v>
      </c>
      <c r="AY13" s="138">
        <v>2.0833333333333332E-2</v>
      </c>
      <c r="AZ13" s="137" t="s">
        <v>5787</v>
      </c>
      <c r="BA13" s="137" t="s">
        <v>5791</v>
      </c>
      <c r="BB13" s="137">
        <v>49</v>
      </c>
      <c r="BC13" s="137">
        <v>4070</v>
      </c>
      <c r="BD13" s="137">
        <v>35</v>
      </c>
      <c r="BE13" s="137" t="s">
        <v>5792</v>
      </c>
      <c r="BF13" s="137" t="s">
        <v>5793</v>
      </c>
      <c r="BG13" s="135">
        <v>39</v>
      </c>
      <c r="BH13" s="137" t="s">
        <v>5804</v>
      </c>
      <c r="BI13" s="137" t="s">
        <v>5786</v>
      </c>
      <c r="BJ13" s="137">
        <v>9</v>
      </c>
      <c r="BK13" s="137" t="s">
        <v>5795</v>
      </c>
      <c r="BL13" s="139">
        <v>1.8</v>
      </c>
    </row>
    <row r="14" spans="1:64" ht="30" customHeight="1" x14ac:dyDescent="0.2">
      <c r="A14" s="132" t="s">
        <v>5780</v>
      </c>
      <c r="B14" s="133" t="s">
        <v>5843</v>
      </c>
      <c r="C14" s="136">
        <v>24.101369863013698</v>
      </c>
      <c r="D14" s="135" t="s">
        <v>5782</v>
      </c>
      <c r="E14" s="137" t="s">
        <v>5783</v>
      </c>
      <c r="F14" s="137"/>
      <c r="G14" s="137" t="s">
        <v>5806</v>
      </c>
      <c r="H14" s="137" t="s">
        <v>5785</v>
      </c>
      <c r="I14" s="137" t="s">
        <v>5786</v>
      </c>
      <c r="J14" s="137" t="s">
        <v>5786</v>
      </c>
      <c r="K14" s="137" t="s">
        <v>5786</v>
      </c>
      <c r="L14" s="137" t="s">
        <v>5786</v>
      </c>
      <c r="M14" s="137" t="s">
        <v>5786</v>
      </c>
      <c r="N14" s="135">
        <v>1</v>
      </c>
      <c r="O14" s="135">
        <v>0</v>
      </c>
      <c r="P14" s="135" t="s">
        <v>5786</v>
      </c>
      <c r="Q14" s="135" t="s">
        <v>5786</v>
      </c>
      <c r="R14" s="135">
        <v>0</v>
      </c>
      <c r="S14" s="135">
        <v>10</v>
      </c>
      <c r="T14" s="135">
        <v>13</v>
      </c>
      <c r="U14" s="137" t="s">
        <v>5844</v>
      </c>
      <c r="V14" s="137" t="s">
        <v>5787</v>
      </c>
      <c r="W14" s="137" t="s">
        <v>5787</v>
      </c>
      <c r="X14" s="135" t="s">
        <v>5786</v>
      </c>
      <c r="Y14" s="135" t="s">
        <v>5786</v>
      </c>
      <c r="Z14" s="135" t="s">
        <v>5786</v>
      </c>
      <c r="AA14" s="137" t="s">
        <v>5786</v>
      </c>
      <c r="AB14" s="137" t="s">
        <v>5786</v>
      </c>
      <c r="AC14" s="137" t="s">
        <v>5786</v>
      </c>
      <c r="AD14" s="137" t="s">
        <v>5786</v>
      </c>
      <c r="AE14" s="137" t="s">
        <v>5786</v>
      </c>
      <c r="AF14" s="137" t="s">
        <v>5786</v>
      </c>
      <c r="AG14" s="137" t="s">
        <v>5786</v>
      </c>
      <c r="AH14" s="137"/>
      <c r="AI14" s="137">
        <v>1</v>
      </c>
      <c r="AJ14" s="137" t="s">
        <v>5845</v>
      </c>
      <c r="AK14" s="137"/>
      <c r="AL14" s="137"/>
      <c r="AM14" s="137">
        <v>33.5</v>
      </c>
      <c r="AN14" s="137" t="s">
        <v>5786</v>
      </c>
      <c r="AO14" s="137" t="s">
        <v>5786</v>
      </c>
      <c r="AP14" s="137" t="s">
        <v>5786</v>
      </c>
      <c r="AQ14" s="137" t="s">
        <v>5787</v>
      </c>
      <c r="AR14" s="137" t="s">
        <v>5787</v>
      </c>
      <c r="AS14" s="137" t="s">
        <v>5786</v>
      </c>
      <c r="AT14" s="137" t="s">
        <v>5786</v>
      </c>
      <c r="AU14" s="135" t="s">
        <v>5786</v>
      </c>
      <c r="AV14" s="137" t="s">
        <v>5786</v>
      </c>
      <c r="AW14" s="137" t="s">
        <v>5809</v>
      </c>
      <c r="AX14" s="134">
        <v>40794</v>
      </c>
      <c r="AY14" s="138">
        <v>0.27083333333333331</v>
      </c>
      <c r="AZ14" s="137" t="s">
        <v>5787</v>
      </c>
      <c r="BA14" s="137" t="s">
        <v>5803</v>
      </c>
      <c r="BB14" s="137">
        <v>48</v>
      </c>
      <c r="BC14" s="137">
        <v>3595</v>
      </c>
      <c r="BD14" s="137">
        <v>34.5</v>
      </c>
      <c r="BE14" s="137" t="s">
        <v>5792</v>
      </c>
      <c r="BF14" s="137" t="s">
        <v>5793</v>
      </c>
      <c r="BG14" s="135">
        <v>39</v>
      </c>
      <c r="BH14" s="137" t="s">
        <v>5804</v>
      </c>
      <c r="BI14" s="137" t="s">
        <v>5786</v>
      </c>
      <c r="BJ14" s="137">
        <v>9</v>
      </c>
      <c r="BK14" s="137" t="s">
        <v>5795</v>
      </c>
      <c r="BL14" s="139">
        <v>1.8</v>
      </c>
    </row>
    <row r="15" spans="1:64" ht="30" customHeight="1" x14ac:dyDescent="0.2">
      <c r="A15" s="132" t="s">
        <v>5780</v>
      </c>
      <c r="B15" s="133" t="s">
        <v>5846</v>
      </c>
      <c r="C15" s="136">
        <v>33.4986301369863</v>
      </c>
      <c r="D15" s="135" t="s">
        <v>5847</v>
      </c>
      <c r="E15" s="137" t="s">
        <v>5783</v>
      </c>
      <c r="F15" s="137"/>
      <c r="G15" s="137"/>
      <c r="H15" s="137"/>
      <c r="I15" s="137" t="s">
        <v>5786</v>
      </c>
      <c r="J15" s="137" t="s">
        <v>5786</v>
      </c>
      <c r="K15" s="137" t="s">
        <v>5786</v>
      </c>
      <c r="L15" s="137" t="s">
        <v>5786</v>
      </c>
      <c r="M15" s="137" t="s">
        <v>5786</v>
      </c>
      <c r="N15" s="135">
        <v>2</v>
      </c>
      <c r="O15" s="135">
        <v>1</v>
      </c>
      <c r="P15" s="135" t="s">
        <v>5786</v>
      </c>
      <c r="Q15" s="135" t="s">
        <v>5786</v>
      </c>
      <c r="R15" s="135">
        <v>0</v>
      </c>
      <c r="S15" s="135">
        <v>17</v>
      </c>
      <c r="T15" s="135">
        <v>12</v>
      </c>
      <c r="U15" s="137" t="s">
        <v>5848</v>
      </c>
      <c r="V15" s="137" t="s">
        <v>5787</v>
      </c>
      <c r="W15" s="137" t="s">
        <v>5787</v>
      </c>
      <c r="X15" s="135" t="s">
        <v>5786</v>
      </c>
      <c r="Y15" s="135" t="s">
        <v>5786</v>
      </c>
      <c r="Z15" s="135" t="s">
        <v>5786</v>
      </c>
      <c r="AA15" s="137" t="s">
        <v>5786</v>
      </c>
      <c r="AB15" s="137" t="s">
        <v>5786</v>
      </c>
      <c r="AC15" s="137" t="s">
        <v>5786</v>
      </c>
      <c r="AD15" s="137" t="s">
        <v>5786</v>
      </c>
      <c r="AE15" s="137" t="s">
        <v>5786</v>
      </c>
      <c r="AF15" s="137" t="s">
        <v>5787</v>
      </c>
      <c r="AG15" s="137" t="s">
        <v>5786</v>
      </c>
      <c r="AH15" s="137"/>
      <c r="AI15" s="137">
        <v>1</v>
      </c>
      <c r="AJ15" s="137" t="s">
        <v>5849</v>
      </c>
      <c r="AK15" s="137">
        <v>97</v>
      </c>
      <c r="AL15" s="137">
        <v>67</v>
      </c>
      <c r="AM15" s="137">
        <v>22.2</v>
      </c>
      <c r="AN15" s="137" t="s">
        <v>5786</v>
      </c>
      <c r="AO15" s="137" t="s">
        <v>5786</v>
      </c>
      <c r="AP15" s="137" t="s">
        <v>5786</v>
      </c>
      <c r="AQ15" s="137" t="s">
        <v>5787</v>
      </c>
      <c r="AR15" s="137" t="s">
        <v>5786</v>
      </c>
      <c r="AS15" s="137" t="s">
        <v>5786</v>
      </c>
      <c r="AT15" s="137" t="s">
        <v>5786</v>
      </c>
      <c r="AU15" s="135" t="s">
        <v>5786</v>
      </c>
      <c r="AV15" s="137" t="s">
        <v>5786</v>
      </c>
      <c r="AW15" s="137" t="s">
        <v>5802</v>
      </c>
      <c r="AX15" s="137"/>
      <c r="AY15" s="137"/>
      <c r="AZ15" s="137" t="s">
        <v>5787</v>
      </c>
      <c r="BA15" s="137" t="s">
        <v>5791</v>
      </c>
      <c r="BB15" s="137">
        <v>48</v>
      </c>
      <c r="BC15" s="137">
        <v>2420</v>
      </c>
      <c r="BD15" s="137">
        <v>32</v>
      </c>
      <c r="BE15" s="137" t="s">
        <v>5792</v>
      </c>
      <c r="BF15" s="137" t="s">
        <v>5793</v>
      </c>
      <c r="BG15" s="135">
        <v>39</v>
      </c>
      <c r="BH15" s="137" t="s">
        <v>5804</v>
      </c>
      <c r="BI15" s="137" t="s">
        <v>5786</v>
      </c>
      <c r="BJ15" s="137">
        <v>9</v>
      </c>
      <c r="BK15" s="137" t="s">
        <v>5795</v>
      </c>
      <c r="BL15" s="139">
        <v>1.8</v>
      </c>
    </row>
    <row r="16" spans="1:64" ht="30" customHeight="1" x14ac:dyDescent="0.2">
      <c r="A16" s="132" t="s">
        <v>5780</v>
      </c>
      <c r="B16" s="133" t="s">
        <v>5850</v>
      </c>
      <c r="C16" s="136">
        <v>38.736986301369861</v>
      </c>
      <c r="D16" s="135" t="s">
        <v>5782</v>
      </c>
      <c r="E16" s="137" t="s">
        <v>5783</v>
      </c>
      <c r="F16" s="137"/>
      <c r="G16" s="137"/>
      <c r="H16" s="137"/>
      <c r="I16" s="137" t="s">
        <v>5786</v>
      </c>
      <c r="J16" s="137" t="s">
        <v>5786</v>
      </c>
      <c r="K16" s="137" t="s">
        <v>5786</v>
      </c>
      <c r="L16" s="137" t="s">
        <v>5786</v>
      </c>
      <c r="M16" s="137" t="s">
        <v>5786</v>
      </c>
      <c r="N16" s="135">
        <v>8</v>
      </c>
      <c r="O16" s="135">
        <v>4</v>
      </c>
      <c r="P16" s="135" t="s">
        <v>5786</v>
      </c>
      <c r="Q16" s="135">
        <v>3</v>
      </c>
      <c r="R16" s="135">
        <v>4</v>
      </c>
      <c r="S16" s="135">
        <v>16</v>
      </c>
      <c r="T16" s="135">
        <v>11</v>
      </c>
      <c r="U16" s="137"/>
      <c r="V16" s="137" t="s">
        <v>5786</v>
      </c>
      <c r="W16" s="137" t="s">
        <v>5786</v>
      </c>
      <c r="X16" s="135" t="s">
        <v>5787</v>
      </c>
      <c r="Y16" s="135" t="s">
        <v>5787</v>
      </c>
      <c r="Z16" s="135" t="s">
        <v>5786</v>
      </c>
      <c r="AA16" s="137" t="s">
        <v>5786</v>
      </c>
      <c r="AB16" s="137" t="s">
        <v>5786</v>
      </c>
      <c r="AC16" s="137" t="s">
        <v>5786</v>
      </c>
      <c r="AD16" s="137" t="s">
        <v>5786</v>
      </c>
      <c r="AE16" s="137" t="s">
        <v>5786</v>
      </c>
      <c r="AF16" s="137" t="s">
        <v>5786</v>
      </c>
      <c r="AG16" s="137" t="s">
        <v>5786</v>
      </c>
      <c r="AH16" s="137"/>
      <c r="AI16" s="137">
        <v>1</v>
      </c>
      <c r="AJ16" s="137" t="s">
        <v>5851</v>
      </c>
      <c r="AK16" s="137">
        <v>116</v>
      </c>
      <c r="AL16" s="137">
        <v>78</v>
      </c>
      <c r="AM16" s="137">
        <v>31.6</v>
      </c>
      <c r="AN16" s="137" t="s">
        <v>5786</v>
      </c>
      <c r="AO16" s="137" t="s">
        <v>5786</v>
      </c>
      <c r="AP16" s="137" t="s">
        <v>5786</v>
      </c>
      <c r="AQ16" s="137" t="s">
        <v>5786</v>
      </c>
      <c r="AR16" s="137" t="s">
        <v>5786</v>
      </c>
      <c r="AS16" s="137" t="s">
        <v>5786</v>
      </c>
      <c r="AT16" s="137" t="s">
        <v>5786</v>
      </c>
      <c r="AU16" s="135" t="s">
        <v>5786</v>
      </c>
      <c r="AV16" s="137" t="s">
        <v>5786</v>
      </c>
      <c r="AW16" s="137" t="s">
        <v>5802</v>
      </c>
      <c r="AX16" s="137"/>
      <c r="AY16" s="137"/>
      <c r="AZ16" s="137" t="s">
        <v>5787</v>
      </c>
      <c r="BA16" s="137" t="s">
        <v>5791</v>
      </c>
      <c r="BB16" s="137">
        <v>52</v>
      </c>
      <c r="BC16" s="137">
        <v>3980</v>
      </c>
      <c r="BD16" s="137">
        <v>35.5</v>
      </c>
      <c r="BE16" s="137" t="s">
        <v>5792</v>
      </c>
      <c r="BF16" s="137" t="s">
        <v>5793</v>
      </c>
      <c r="BG16" s="135">
        <v>39</v>
      </c>
      <c r="BH16" s="137" t="s">
        <v>5804</v>
      </c>
      <c r="BI16" s="137" t="s">
        <v>5786</v>
      </c>
      <c r="BJ16" s="137">
        <v>9</v>
      </c>
      <c r="BK16" s="137" t="s">
        <v>5795</v>
      </c>
      <c r="BL16" s="139">
        <v>1.3</v>
      </c>
    </row>
    <row r="17" spans="1:64" ht="30" customHeight="1" x14ac:dyDescent="0.2">
      <c r="A17" s="132" t="s">
        <v>5780</v>
      </c>
      <c r="B17" s="133" t="s">
        <v>5852</v>
      </c>
      <c r="C17" s="136">
        <v>33.654794520547945</v>
      </c>
      <c r="D17" s="135" t="s">
        <v>5782</v>
      </c>
      <c r="E17" s="137" t="s">
        <v>5783</v>
      </c>
      <c r="F17" s="137"/>
      <c r="G17" s="137" t="s">
        <v>5806</v>
      </c>
      <c r="H17" s="137" t="s">
        <v>5785</v>
      </c>
      <c r="I17" s="137" t="s">
        <v>5786</v>
      </c>
      <c r="J17" s="137" t="s">
        <v>5786</v>
      </c>
      <c r="K17" s="137" t="s">
        <v>5786</v>
      </c>
      <c r="L17" s="137" t="s">
        <v>5786</v>
      </c>
      <c r="M17" s="137" t="s">
        <v>5786</v>
      </c>
      <c r="N17" s="135">
        <v>4</v>
      </c>
      <c r="O17" s="135">
        <v>3</v>
      </c>
      <c r="P17" s="135" t="s">
        <v>5786</v>
      </c>
      <c r="Q17" s="135" t="s">
        <v>5786</v>
      </c>
      <c r="R17" s="135">
        <v>3</v>
      </c>
      <c r="S17" s="135">
        <v>13</v>
      </c>
      <c r="T17" s="135">
        <v>11</v>
      </c>
      <c r="U17" s="137" t="s">
        <v>5853</v>
      </c>
      <c r="V17" s="137" t="s">
        <v>5787</v>
      </c>
      <c r="W17" s="137" t="s">
        <v>5787</v>
      </c>
      <c r="X17" s="135" t="s">
        <v>5786</v>
      </c>
      <c r="Y17" s="135" t="s">
        <v>5786</v>
      </c>
      <c r="Z17" s="135" t="s">
        <v>5786</v>
      </c>
      <c r="AA17" s="137" t="s">
        <v>5786</v>
      </c>
      <c r="AB17" s="137" t="s">
        <v>5786</v>
      </c>
      <c r="AC17" s="137" t="s">
        <v>5786</v>
      </c>
      <c r="AD17" s="137" t="s">
        <v>5786</v>
      </c>
      <c r="AE17" s="137" t="s">
        <v>5786</v>
      </c>
      <c r="AF17" s="137" t="s">
        <v>5786</v>
      </c>
      <c r="AG17" s="137" t="s">
        <v>5786</v>
      </c>
      <c r="AH17" s="137"/>
      <c r="AI17" s="137">
        <v>1</v>
      </c>
      <c r="AJ17" s="137" t="s">
        <v>5808</v>
      </c>
      <c r="AK17" s="137">
        <v>149</v>
      </c>
      <c r="AL17" s="137">
        <v>86</v>
      </c>
      <c r="AM17" s="137">
        <v>37.299999999999997</v>
      </c>
      <c r="AN17" s="137" t="s">
        <v>5786</v>
      </c>
      <c r="AO17" s="137" t="s">
        <v>5786</v>
      </c>
      <c r="AP17" s="137" t="s">
        <v>5786</v>
      </c>
      <c r="AQ17" s="137" t="s">
        <v>5786</v>
      </c>
      <c r="AR17" s="137" t="s">
        <v>5786</v>
      </c>
      <c r="AS17" s="137" t="s">
        <v>5786</v>
      </c>
      <c r="AT17" s="137" t="s">
        <v>5786</v>
      </c>
      <c r="AU17" s="135" t="s">
        <v>5786</v>
      </c>
      <c r="AV17" s="137" t="s">
        <v>5786</v>
      </c>
      <c r="AW17" s="137" t="s">
        <v>5809</v>
      </c>
      <c r="AX17" s="134">
        <v>40797</v>
      </c>
      <c r="AY17" s="138">
        <v>0.6166666666666667</v>
      </c>
      <c r="AZ17" s="137" t="s">
        <v>5787</v>
      </c>
      <c r="BA17" s="137" t="s">
        <v>5791</v>
      </c>
      <c r="BB17" s="137">
        <v>50</v>
      </c>
      <c r="BC17" s="137">
        <v>3780</v>
      </c>
      <c r="BD17" s="137">
        <v>35</v>
      </c>
      <c r="BE17" s="137" t="s">
        <v>5792</v>
      </c>
      <c r="BF17" s="137" t="s">
        <v>5793</v>
      </c>
      <c r="BG17" s="135">
        <v>39</v>
      </c>
      <c r="BH17" s="137" t="s">
        <v>5804</v>
      </c>
      <c r="BI17" s="137" t="s">
        <v>5786</v>
      </c>
      <c r="BJ17" s="137">
        <v>9</v>
      </c>
      <c r="BK17" s="137" t="s">
        <v>5795</v>
      </c>
      <c r="BL17" s="139">
        <v>1</v>
      </c>
    </row>
    <row r="18" spans="1:64" ht="30" customHeight="1" x14ac:dyDescent="0.2">
      <c r="A18" s="132" t="s">
        <v>5780</v>
      </c>
      <c r="B18" s="133" t="s">
        <v>5854</v>
      </c>
      <c r="C18" s="136">
        <v>31.410958904109588</v>
      </c>
      <c r="D18" s="135" t="s">
        <v>5782</v>
      </c>
      <c r="E18" s="137" t="s">
        <v>5855</v>
      </c>
      <c r="F18" s="137" t="s">
        <v>5837</v>
      </c>
      <c r="G18" s="137" t="s">
        <v>5799</v>
      </c>
      <c r="H18" s="137" t="s">
        <v>5785</v>
      </c>
      <c r="I18" s="137" t="s">
        <v>5786</v>
      </c>
      <c r="J18" s="137" t="s">
        <v>5786</v>
      </c>
      <c r="K18" s="137" t="s">
        <v>5786</v>
      </c>
      <c r="L18" s="137" t="s">
        <v>5786</v>
      </c>
      <c r="M18" s="137" t="s">
        <v>5786</v>
      </c>
      <c r="N18" s="135">
        <v>4</v>
      </c>
      <c r="O18" s="135">
        <v>2</v>
      </c>
      <c r="P18" s="135" t="s">
        <v>5787</v>
      </c>
      <c r="Q18" s="135" t="s">
        <v>5786</v>
      </c>
      <c r="R18" s="135">
        <v>2</v>
      </c>
      <c r="S18" s="135">
        <v>23</v>
      </c>
      <c r="T18" s="135">
        <v>9</v>
      </c>
      <c r="U18" s="137" t="s">
        <v>5856</v>
      </c>
      <c r="V18" s="137" t="s">
        <v>5787</v>
      </c>
      <c r="W18" s="137" t="s">
        <v>5787</v>
      </c>
      <c r="X18" s="135" t="s">
        <v>5786</v>
      </c>
      <c r="Y18" s="135" t="s">
        <v>5786</v>
      </c>
      <c r="Z18" s="135" t="s">
        <v>5786</v>
      </c>
      <c r="AA18" s="137" t="s">
        <v>5786</v>
      </c>
      <c r="AB18" s="137" t="s">
        <v>5786</v>
      </c>
      <c r="AC18" s="137" t="s">
        <v>5786</v>
      </c>
      <c r="AD18" s="137" t="s">
        <v>5786</v>
      </c>
      <c r="AE18" s="137" t="s">
        <v>5786</v>
      </c>
      <c r="AF18" s="137" t="s">
        <v>5787</v>
      </c>
      <c r="AG18" s="137" t="s">
        <v>5786</v>
      </c>
      <c r="AH18" s="137"/>
      <c r="AI18" s="137">
        <v>1</v>
      </c>
      <c r="AJ18" s="137"/>
      <c r="AK18" s="137">
        <v>127</v>
      </c>
      <c r="AL18" s="137">
        <v>65</v>
      </c>
      <c r="AM18" s="137">
        <v>25.5</v>
      </c>
      <c r="AN18" s="137" t="s">
        <v>5786</v>
      </c>
      <c r="AO18" s="137" t="s">
        <v>5786</v>
      </c>
      <c r="AP18" s="137" t="s">
        <v>5786</v>
      </c>
      <c r="AQ18" s="137" t="s">
        <v>5786</v>
      </c>
      <c r="AR18" s="137" t="s">
        <v>5787</v>
      </c>
      <c r="AS18" s="137" t="s">
        <v>5786</v>
      </c>
      <c r="AT18" s="137" t="s">
        <v>5786</v>
      </c>
      <c r="AU18" s="135" t="s">
        <v>5786</v>
      </c>
      <c r="AV18" s="137" t="s">
        <v>5786</v>
      </c>
      <c r="AW18" s="137" t="s">
        <v>5802</v>
      </c>
      <c r="AX18" s="137"/>
      <c r="AY18" s="137"/>
      <c r="AZ18" s="137" t="s">
        <v>5787</v>
      </c>
      <c r="BA18" s="137" t="s">
        <v>5791</v>
      </c>
      <c r="BB18" s="137">
        <v>47</v>
      </c>
      <c r="BC18" s="137">
        <v>2730</v>
      </c>
      <c r="BD18" s="137">
        <v>32</v>
      </c>
      <c r="BE18" s="137" t="s">
        <v>5792</v>
      </c>
      <c r="BF18" s="137" t="s">
        <v>5793</v>
      </c>
      <c r="BG18" s="135">
        <v>39</v>
      </c>
      <c r="BH18" s="137" t="s">
        <v>5804</v>
      </c>
      <c r="BI18" s="137" t="s">
        <v>5786</v>
      </c>
      <c r="BJ18" s="137">
        <v>9</v>
      </c>
      <c r="BK18" s="137" t="s">
        <v>5795</v>
      </c>
      <c r="BL18" s="139">
        <v>1.5</v>
      </c>
    </row>
    <row r="19" spans="1:64" ht="30" customHeight="1" x14ac:dyDescent="0.2">
      <c r="A19" s="132" t="s">
        <v>5780</v>
      </c>
      <c r="B19" s="133" t="s">
        <v>5857</v>
      </c>
      <c r="C19" s="136">
        <v>37.679452054794524</v>
      </c>
      <c r="D19" s="135" t="s">
        <v>5782</v>
      </c>
      <c r="E19" s="137" t="s">
        <v>5797</v>
      </c>
      <c r="F19" s="137" t="s">
        <v>5815</v>
      </c>
      <c r="G19" s="137" t="s">
        <v>5806</v>
      </c>
      <c r="H19" s="137" t="s">
        <v>5785</v>
      </c>
      <c r="I19" s="137" t="s">
        <v>5786</v>
      </c>
      <c r="J19" s="137" t="s">
        <v>5786</v>
      </c>
      <c r="K19" s="137" t="s">
        <v>5786</v>
      </c>
      <c r="L19" s="137" t="s">
        <v>5786</v>
      </c>
      <c r="M19" s="137" t="s">
        <v>5786</v>
      </c>
      <c r="N19" s="135">
        <v>4</v>
      </c>
      <c r="O19" s="135">
        <v>3</v>
      </c>
      <c r="P19" s="135" t="s">
        <v>5786</v>
      </c>
      <c r="Q19" s="135" t="s">
        <v>5786</v>
      </c>
      <c r="R19" s="135">
        <v>3</v>
      </c>
      <c r="S19" s="135">
        <v>8</v>
      </c>
      <c r="T19" s="135">
        <v>8</v>
      </c>
      <c r="U19" s="137" t="s">
        <v>5858</v>
      </c>
      <c r="V19" s="137" t="s">
        <v>5787</v>
      </c>
      <c r="W19" s="137" t="s">
        <v>5787</v>
      </c>
      <c r="X19" s="135" t="s">
        <v>5786</v>
      </c>
      <c r="Y19" s="135" t="s">
        <v>5786</v>
      </c>
      <c r="Z19" s="135" t="s">
        <v>5786</v>
      </c>
      <c r="AA19" s="137" t="s">
        <v>5786</v>
      </c>
      <c r="AB19" s="137" t="s">
        <v>5786</v>
      </c>
      <c r="AC19" s="137" t="s">
        <v>5786</v>
      </c>
      <c r="AD19" s="137" t="s">
        <v>5786</v>
      </c>
      <c r="AE19" s="137" t="s">
        <v>5786</v>
      </c>
      <c r="AF19" s="137" t="s">
        <v>5786</v>
      </c>
      <c r="AG19" s="137" t="s">
        <v>5786</v>
      </c>
      <c r="AH19" s="137"/>
      <c r="AI19" s="137">
        <v>1</v>
      </c>
      <c r="AJ19" s="137" t="s">
        <v>5859</v>
      </c>
      <c r="AK19" s="137">
        <v>100</v>
      </c>
      <c r="AL19" s="137">
        <v>65</v>
      </c>
      <c r="AM19" s="137">
        <v>32.5</v>
      </c>
      <c r="AN19" s="137" t="s">
        <v>5786</v>
      </c>
      <c r="AO19" s="137" t="s">
        <v>5786</v>
      </c>
      <c r="AP19" s="137" t="s">
        <v>5786</v>
      </c>
      <c r="AQ19" s="137" t="s">
        <v>5786</v>
      </c>
      <c r="AR19" s="137" t="s">
        <v>5786</v>
      </c>
      <c r="AS19" s="137" t="s">
        <v>5786</v>
      </c>
      <c r="AT19" s="137" t="s">
        <v>5786</v>
      </c>
      <c r="AU19" s="135" t="s">
        <v>5786</v>
      </c>
      <c r="AV19" s="137" t="s">
        <v>5786</v>
      </c>
      <c r="AW19" s="137" t="s">
        <v>5809</v>
      </c>
      <c r="AX19" s="137"/>
      <c r="AY19" s="137"/>
      <c r="AZ19" s="137" t="s">
        <v>5787</v>
      </c>
      <c r="BA19" s="137" t="s">
        <v>5791</v>
      </c>
      <c r="BB19" s="137">
        <v>52</v>
      </c>
      <c r="BC19" s="137">
        <v>3665</v>
      </c>
      <c r="BD19" s="137">
        <v>35.5</v>
      </c>
      <c r="BE19" s="137" t="s">
        <v>5792</v>
      </c>
      <c r="BF19" s="137" t="s">
        <v>5793</v>
      </c>
      <c r="BG19" s="135">
        <v>39</v>
      </c>
      <c r="BH19" s="137" t="s">
        <v>5804</v>
      </c>
      <c r="BI19" s="137" t="s">
        <v>5786</v>
      </c>
      <c r="BJ19" s="137">
        <v>9</v>
      </c>
      <c r="BK19" s="137" t="s">
        <v>5795</v>
      </c>
      <c r="BL19" s="139">
        <v>1.8</v>
      </c>
    </row>
    <row r="20" spans="1:64" ht="30" customHeight="1" x14ac:dyDescent="0.2">
      <c r="A20" s="132" t="s">
        <v>5780</v>
      </c>
      <c r="B20" s="133" t="s">
        <v>5860</v>
      </c>
      <c r="C20" s="136">
        <v>29.347945205479451</v>
      </c>
      <c r="D20" s="135" t="s">
        <v>5782</v>
      </c>
      <c r="E20" s="137" t="s">
        <v>5797</v>
      </c>
      <c r="F20" s="137" t="s">
        <v>5815</v>
      </c>
      <c r="G20" s="137" t="s">
        <v>5806</v>
      </c>
      <c r="H20" s="137" t="s">
        <v>5785</v>
      </c>
      <c r="I20" s="137" t="s">
        <v>5786</v>
      </c>
      <c r="J20" s="137" t="s">
        <v>5786</v>
      </c>
      <c r="K20" s="137" t="s">
        <v>5786</v>
      </c>
      <c r="L20" s="137" t="s">
        <v>5786</v>
      </c>
      <c r="M20" s="137" t="s">
        <v>5786</v>
      </c>
      <c r="N20" s="135">
        <v>5</v>
      </c>
      <c r="O20" s="135">
        <v>4</v>
      </c>
      <c r="P20" s="135" t="s">
        <v>5786</v>
      </c>
      <c r="Q20" s="135" t="s">
        <v>5786</v>
      </c>
      <c r="R20" s="135">
        <v>4</v>
      </c>
      <c r="S20" s="135">
        <v>9</v>
      </c>
      <c r="T20" s="135">
        <v>12</v>
      </c>
      <c r="U20" s="137" t="s">
        <v>5861</v>
      </c>
      <c r="V20" s="137" t="s">
        <v>5787</v>
      </c>
      <c r="W20" s="137" t="s">
        <v>5787</v>
      </c>
      <c r="X20" s="135" t="s">
        <v>5786</v>
      </c>
      <c r="Y20" s="135" t="s">
        <v>5786</v>
      </c>
      <c r="Z20" s="135" t="s">
        <v>5786</v>
      </c>
      <c r="AA20" s="137" t="s">
        <v>5786</v>
      </c>
      <c r="AB20" s="137" t="s">
        <v>5786</v>
      </c>
      <c r="AC20" s="137" t="s">
        <v>5786</v>
      </c>
      <c r="AD20" s="137" t="s">
        <v>5786</v>
      </c>
      <c r="AE20" s="137" t="s">
        <v>5786</v>
      </c>
      <c r="AF20" s="137" t="s">
        <v>5786</v>
      </c>
      <c r="AG20" s="137" t="s">
        <v>5786</v>
      </c>
      <c r="AH20" s="137"/>
      <c r="AI20" s="137">
        <v>1</v>
      </c>
      <c r="AJ20" s="137" t="s">
        <v>5833</v>
      </c>
      <c r="AK20" s="137">
        <v>129</v>
      </c>
      <c r="AL20" s="137">
        <v>73</v>
      </c>
      <c r="AM20" s="137">
        <v>35.5</v>
      </c>
      <c r="AN20" s="137" t="s">
        <v>5786</v>
      </c>
      <c r="AO20" s="137" t="s">
        <v>5786</v>
      </c>
      <c r="AP20" s="137" t="s">
        <v>5786</v>
      </c>
      <c r="AQ20" s="137" t="s">
        <v>5786</v>
      </c>
      <c r="AR20" s="137" t="s">
        <v>5786</v>
      </c>
      <c r="AS20" s="137" t="s">
        <v>5786</v>
      </c>
      <c r="AT20" s="137" t="s">
        <v>5786</v>
      </c>
      <c r="AU20" s="135" t="s">
        <v>5786</v>
      </c>
      <c r="AV20" s="137" t="s">
        <v>5786</v>
      </c>
      <c r="AW20" s="137" t="s">
        <v>5790</v>
      </c>
      <c r="AX20" s="137"/>
      <c r="AY20" s="137"/>
      <c r="AZ20" s="137" t="s">
        <v>5787</v>
      </c>
      <c r="BA20" s="137" t="s">
        <v>5803</v>
      </c>
      <c r="BB20" s="137">
        <v>50</v>
      </c>
      <c r="BC20" s="137">
        <v>3560</v>
      </c>
      <c r="BD20" s="137">
        <v>34</v>
      </c>
      <c r="BE20" s="137" t="s">
        <v>5792</v>
      </c>
      <c r="BF20" s="137" t="s">
        <v>5793</v>
      </c>
      <c r="BG20" s="135">
        <v>39</v>
      </c>
      <c r="BH20" s="137" t="s">
        <v>5794</v>
      </c>
      <c r="BI20" s="137" t="s">
        <v>5786</v>
      </c>
      <c r="BJ20" s="137">
        <v>9</v>
      </c>
      <c r="BK20" s="137" t="s">
        <v>5795</v>
      </c>
      <c r="BL20" s="139">
        <v>1.2</v>
      </c>
    </row>
    <row r="21" spans="1:64" ht="30" customHeight="1" x14ac:dyDescent="0.2">
      <c r="A21" s="132" t="s">
        <v>5780</v>
      </c>
      <c r="B21" s="133" t="s">
        <v>5862</v>
      </c>
      <c r="C21" s="136">
        <v>25.723287671232878</v>
      </c>
      <c r="D21" s="135" t="s">
        <v>5782</v>
      </c>
      <c r="E21" s="137" t="s">
        <v>5783</v>
      </c>
      <c r="F21" s="137"/>
      <c r="G21" s="137" t="s">
        <v>5806</v>
      </c>
      <c r="H21" s="137" t="s">
        <v>5785</v>
      </c>
      <c r="I21" s="137" t="s">
        <v>5786</v>
      </c>
      <c r="J21" s="137" t="s">
        <v>5786</v>
      </c>
      <c r="K21" s="137" t="s">
        <v>5786</v>
      </c>
      <c r="L21" s="137" t="s">
        <v>5786</v>
      </c>
      <c r="M21" s="137" t="s">
        <v>5786</v>
      </c>
      <c r="N21" s="135">
        <v>4</v>
      </c>
      <c r="O21" s="135">
        <v>3</v>
      </c>
      <c r="P21" s="135" t="s">
        <v>5786</v>
      </c>
      <c r="Q21" s="135" t="s">
        <v>5786</v>
      </c>
      <c r="R21" s="135">
        <v>2</v>
      </c>
      <c r="S21" s="135">
        <v>15</v>
      </c>
      <c r="T21" s="135">
        <v>10</v>
      </c>
      <c r="U21" s="137" t="s">
        <v>5863</v>
      </c>
      <c r="V21" s="137" t="s">
        <v>5787</v>
      </c>
      <c r="W21" s="137" t="s">
        <v>5786</v>
      </c>
      <c r="X21" s="135" t="s">
        <v>5786</v>
      </c>
      <c r="Y21" s="135" t="s">
        <v>5786</v>
      </c>
      <c r="Z21" s="135" t="s">
        <v>5786</v>
      </c>
      <c r="AA21" s="137" t="s">
        <v>5786</v>
      </c>
      <c r="AB21" s="137" t="s">
        <v>5786</v>
      </c>
      <c r="AC21" s="137" t="s">
        <v>5786</v>
      </c>
      <c r="AD21" s="137" t="s">
        <v>5786</v>
      </c>
      <c r="AE21" s="137" t="s">
        <v>5786</v>
      </c>
      <c r="AF21" s="137" t="s">
        <v>5786</v>
      </c>
      <c r="AG21" s="137" t="s">
        <v>5786</v>
      </c>
      <c r="AH21" s="137"/>
      <c r="AI21" s="137">
        <v>1</v>
      </c>
      <c r="AJ21" s="137" t="s">
        <v>5864</v>
      </c>
      <c r="AK21" s="137">
        <v>115</v>
      </c>
      <c r="AL21" s="137">
        <v>71</v>
      </c>
      <c r="AM21" s="137">
        <v>28.7</v>
      </c>
      <c r="AN21" s="137" t="s">
        <v>5786</v>
      </c>
      <c r="AO21" s="137" t="s">
        <v>5786</v>
      </c>
      <c r="AP21" s="137" t="s">
        <v>5786</v>
      </c>
      <c r="AQ21" s="137" t="s">
        <v>5786</v>
      </c>
      <c r="AR21" s="137" t="s">
        <v>5786</v>
      </c>
      <c r="AS21" s="137" t="s">
        <v>5786</v>
      </c>
      <c r="AT21" s="137" t="s">
        <v>5786</v>
      </c>
      <c r="AU21" s="135" t="s">
        <v>5786</v>
      </c>
      <c r="AV21" s="137" t="s">
        <v>5786</v>
      </c>
      <c r="AW21" s="137" t="s">
        <v>5818</v>
      </c>
      <c r="AX21" s="137"/>
      <c r="AY21" s="137"/>
      <c r="AZ21" s="137" t="s">
        <v>5787</v>
      </c>
      <c r="BA21" s="137" t="s">
        <v>5791</v>
      </c>
      <c r="BB21" s="137">
        <v>52</v>
      </c>
      <c r="BC21" s="137">
        <v>3935</v>
      </c>
      <c r="BD21" s="137">
        <v>35.5</v>
      </c>
      <c r="BE21" s="137" t="s">
        <v>5792</v>
      </c>
      <c r="BF21" s="137" t="s">
        <v>5793</v>
      </c>
      <c r="BG21" s="135">
        <v>41</v>
      </c>
      <c r="BH21" s="137" t="s">
        <v>5804</v>
      </c>
      <c r="BI21" s="137" t="s">
        <v>5786</v>
      </c>
      <c r="BJ21" s="137">
        <v>9</v>
      </c>
      <c r="BK21" s="137" t="s">
        <v>5795</v>
      </c>
      <c r="BL21" s="139">
        <v>1.8</v>
      </c>
    </row>
    <row r="22" spans="1:64" ht="30" customHeight="1" x14ac:dyDescent="0.2">
      <c r="A22" s="132" t="s">
        <v>5780</v>
      </c>
      <c r="B22" s="133" t="s">
        <v>5865</v>
      </c>
      <c r="C22" s="136">
        <v>38.854794520547948</v>
      </c>
      <c r="D22" s="135" t="s">
        <v>5782</v>
      </c>
      <c r="E22" s="137" t="s">
        <v>5797</v>
      </c>
      <c r="F22" s="137"/>
      <c r="G22" s="137" t="s">
        <v>5799</v>
      </c>
      <c r="H22" s="137" t="s">
        <v>5785</v>
      </c>
      <c r="I22" s="137" t="s">
        <v>5786</v>
      </c>
      <c r="J22" s="137" t="s">
        <v>5786</v>
      </c>
      <c r="K22" s="137" t="s">
        <v>5786</v>
      </c>
      <c r="L22" s="137" t="s">
        <v>5786</v>
      </c>
      <c r="M22" s="137" t="s">
        <v>5786</v>
      </c>
      <c r="N22" s="135">
        <v>4</v>
      </c>
      <c r="O22" s="135">
        <v>3</v>
      </c>
      <c r="P22" s="135" t="s">
        <v>5786</v>
      </c>
      <c r="Q22" s="135" t="s">
        <v>5786</v>
      </c>
      <c r="R22" s="135">
        <v>3</v>
      </c>
      <c r="S22" s="135">
        <v>18</v>
      </c>
      <c r="T22" s="135">
        <v>9</v>
      </c>
      <c r="U22" s="137" t="s">
        <v>5866</v>
      </c>
      <c r="V22" s="137" t="s">
        <v>5787</v>
      </c>
      <c r="W22" s="137" t="s">
        <v>5787</v>
      </c>
      <c r="X22" s="135" t="s">
        <v>5786</v>
      </c>
      <c r="Y22" s="135" t="s">
        <v>5786</v>
      </c>
      <c r="Z22" s="135" t="s">
        <v>5786</v>
      </c>
      <c r="AA22" s="137" t="s">
        <v>5786</v>
      </c>
      <c r="AB22" s="137" t="s">
        <v>5786</v>
      </c>
      <c r="AC22" s="137" t="s">
        <v>5786</v>
      </c>
      <c r="AD22" s="137" t="s">
        <v>5786</v>
      </c>
      <c r="AE22" s="137" t="s">
        <v>5786</v>
      </c>
      <c r="AF22" s="137" t="s">
        <v>5786</v>
      </c>
      <c r="AG22" s="137" t="s">
        <v>5786</v>
      </c>
      <c r="AH22" s="137"/>
      <c r="AI22" s="137">
        <v>1</v>
      </c>
      <c r="AJ22" s="137" t="s">
        <v>5867</v>
      </c>
      <c r="AK22" s="137">
        <v>144</v>
      </c>
      <c r="AL22" s="137">
        <v>86</v>
      </c>
      <c r="AM22" s="137">
        <v>25.3</v>
      </c>
      <c r="AN22" s="137" t="s">
        <v>5786</v>
      </c>
      <c r="AO22" s="137" t="s">
        <v>5786</v>
      </c>
      <c r="AP22" s="137" t="s">
        <v>5786</v>
      </c>
      <c r="AQ22" s="137" t="s">
        <v>5787</v>
      </c>
      <c r="AR22" s="137" t="s">
        <v>5787</v>
      </c>
      <c r="AS22" s="137" t="s">
        <v>5786</v>
      </c>
      <c r="AT22" s="137" t="s">
        <v>5786</v>
      </c>
      <c r="AU22" s="135" t="s">
        <v>5786</v>
      </c>
      <c r="AV22" s="137" t="s">
        <v>5786</v>
      </c>
      <c r="AW22" s="137" t="s">
        <v>5818</v>
      </c>
      <c r="AX22" s="134">
        <v>41834</v>
      </c>
      <c r="AY22" s="138">
        <v>6.25E-2</v>
      </c>
      <c r="AZ22" s="137" t="s">
        <v>5787</v>
      </c>
      <c r="BA22" s="137" t="s">
        <v>5803</v>
      </c>
      <c r="BB22" s="137">
        <v>47</v>
      </c>
      <c r="BC22" s="137">
        <v>2735</v>
      </c>
      <c r="BD22" s="137">
        <v>31</v>
      </c>
      <c r="BE22" s="137" t="s">
        <v>5792</v>
      </c>
      <c r="BF22" s="137" t="s">
        <v>5793</v>
      </c>
      <c r="BG22" s="135">
        <v>38</v>
      </c>
      <c r="BH22" s="137" t="s">
        <v>5804</v>
      </c>
      <c r="BI22" s="137" t="s">
        <v>5786</v>
      </c>
      <c r="BJ22" s="137">
        <v>9</v>
      </c>
      <c r="BK22" s="137" t="s">
        <v>5795</v>
      </c>
      <c r="BL22" s="139">
        <v>1</v>
      </c>
    </row>
    <row r="23" spans="1:64" ht="30" customHeight="1" x14ac:dyDescent="0.2">
      <c r="A23" s="132" t="s">
        <v>5780</v>
      </c>
      <c r="B23" s="133" t="s">
        <v>5868</v>
      </c>
      <c r="C23" s="136">
        <v>22.728767123287671</v>
      </c>
      <c r="D23" s="135" t="s">
        <v>5782</v>
      </c>
      <c r="E23" s="137" t="s">
        <v>5783</v>
      </c>
      <c r="F23" s="137" t="s">
        <v>5869</v>
      </c>
      <c r="G23" s="137" t="s">
        <v>5799</v>
      </c>
      <c r="H23" s="137" t="s">
        <v>5785</v>
      </c>
      <c r="I23" s="137" t="s">
        <v>5786</v>
      </c>
      <c r="J23" s="137" t="s">
        <v>5786</v>
      </c>
      <c r="K23" s="137" t="s">
        <v>5786</v>
      </c>
      <c r="L23" s="137" t="s">
        <v>5786</v>
      </c>
      <c r="M23" s="137" t="s">
        <v>5786</v>
      </c>
      <c r="N23" s="135">
        <v>2</v>
      </c>
      <c r="O23" s="135">
        <v>1</v>
      </c>
      <c r="P23" s="135" t="s">
        <v>5786</v>
      </c>
      <c r="Q23" s="135" t="s">
        <v>5786</v>
      </c>
      <c r="R23" s="135">
        <v>1</v>
      </c>
      <c r="S23" s="135">
        <v>17</v>
      </c>
      <c r="T23" s="135">
        <v>7</v>
      </c>
      <c r="U23" s="137" t="s">
        <v>5870</v>
      </c>
      <c r="V23" s="137" t="s">
        <v>5786</v>
      </c>
      <c r="W23" s="137" t="s">
        <v>5787</v>
      </c>
      <c r="X23" s="135" t="s">
        <v>5786</v>
      </c>
      <c r="Y23" s="135" t="s">
        <v>5786</v>
      </c>
      <c r="Z23" s="135" t="s">
        <v>5786</v>
      </c>
      <c r="AA23" s="137" t="s">
        <v>5786</v>
      </c>
      <c r="AB23" s="137" t="s">
        <v>5786</v>
      </c>
      <c r="AC23" s="137" t="s">
        <v>5786</v>
      </c>
      <c r="AD23" s="137" t="s">
        <v>5786</v>
      </c>
      <c r="AE23" s="137" t="s">
        <v>5786</v>
      </c>
      <c r="AF23" s="137" t="s">
        <v>5786</v>
      </c>
      <c r="AG23" s="137" t="s">
        <v>5786</v>
      </c>
      <c r="AH23" s="137"/>
      <c r="AI23" s="137">
        <v>1</v>
      </c>
      <c r="AJ23" s="137" t="s">
        <v>5851</v>
      </c>
      <c r="AK23" s="137">
        <v>111</v>
      </c>
      <c r="AL23" s="137">
        <v>58</v>
      </c>
      <c r="AM23" s="137">
        <v>22.5</v>
      </c>
      <c r="AN23" s="137" t="s">
        <v>5786</v>
      </c>
      <c r="AO23" s="137" t="s">
        <v>5786</v>
      </c>
      <c r="AP23" s="137" t="s">
        <v>5786</v>
      </c>
      <c r="AQ23" s="137" t="s">
        <v>5786</v>
      </c>
      <c r="AR23" s="137" t="s">
        <v>5786</v>
      </c>
      <c r="AS23" s="137" t="s">
        <v>5786</v>
      </c>
      <c r="AT23" s="137" t="s">
        <v>5786</v>
      </c>
      <c r="AU23" s="135" t="s">
        <v>5786</v>
      </c>
      <c r="AV23" s="137" t="s">
        <v>5786</v>
      </c>
      <c r="AW23" s="137" t="s">
        <v>5802</v>
      </c>
      <c r="AX23" s="134">
        <v>40757</v>
      </c>
      <c r="AY23" s="138">
        <v>0.29166666666666669</v>
      </c>
      <c r="AZ23" s="137" t="s">
        <v>5787</v>
      </c>
      <c r="BA23" s="137" t="s">
        <v>5803</v>
      </c>
      <c r="BB23" s="137">
        <v>50</v>
      </c>
      <c r="BC23" s="137">
        <v>3540</v>
      </c>
      <c r="BD23" s="137">
        <v>34.5</v>
      </c>
      <c r="BE23" s="137" t="s">
        <v>5792</v>
      </c>
      <c r="BF23" s="137" t="s">
        <v>5793</v>
      </c>
      <c r="BG23" s="135">
        <v>40</v>
      </c>
      <c r="BH23" s="137" t="s">
        <v>5804</v>
      </c>
      <c r="BI23" s="137" t="s">
        <v>5786</v>
      </c>
      <c r="BJ23" s="137">
        <v>9</v>
      </c>
      <c r="BK23" s="137" t="s">
        <v>5795</v>
      </c>
      <c r="BL23" s="139">
        <v>1.8</v>
      </c>
    </row>
    <row r="24" spans="1:64" ht="30" customHeight="1" x14ac:dyDescent="0.2">
      <c r="A24" s="132" t="s">
        <v>5780</v>
      </c>
      <c r="B24" s="133" t="s">
        <v>5871</v>
      </c>
      <c r="C24" s="136">
        <v>30.846575342465755</v>
      </c>
      <c r="D24" s="135" t="s">
        <v>5782</v>
      </c>
      <c r="E24" s="137" t="s">
        <v>5783</v>
      </c>
      <c r="F24" s="137" t="s">
        <v>5872</v>
      </c>
      <c r="G24" s="137" t="s">
        <v>5806</v>
      </c>
      <c r="H24" s="137" t="s">
        <v>5785</v>
      </c>
      <c r="I24" s="137" t="s">
        <v>5786</v>
      </c>
      <c r="J24" s="137" t="s">
        <v>5786</v>
      </c>
      <c r="K24" s="137" t="s">
        <v>5786</v>
      </c>
      <c r="L24" s="137" t="s">
        <v>5786</v>
      </c>
      <c r="M24" s="137" t="s">
        <v>5786</v>
      </c>
      <c r="N24" s="135">
        <v>4</v>
      </c>
      <c r="O24" s="135">
        <v>1</v>
      </c>
      <c r="P24" s="135" t="s">
        <v>5786</v>
      </c>
      <c r="Q24" s="135">
        <v>2</v>
      </c>
      <c r="R24" s="135">
        <v>1</v>
      </c>
      <c r="S24" s="135">
        <v>14</v>
      </c>
      <c r="T24" s="135">
        <v>14</v>
      </c>
      <c r="U24" s="137" t="s">
        <v>5873</v>
      </c>
      <c r="V24" s="137" t="s">
        <v>5786</v>
      </c>
      <c r="W24" s="137" t="s">
        <v>5787</v>
      </c>
      <c r="X24" s="135" t="s">
        <v>5786</v>
      </c>
      <c r="Y24" s="135" t="s">
        <v>5786</v>
      </c>
      <c r="Z24" s="135" t="s">
        <v>5786</v>
      </c>
      <c r="AA24" s="137" t="s">
        <v>5786</v>
      </c>
      <c r="AB24" s="137" t="s">
        <v>5786</v>
      </c>
      <c r="AC24" s="137" t="s">
        <v>5786</v>
      </c>
      <c r="AD24" s="137" t="s">
        <v>5786</v>
      </c>
      <c r="AE24" s="137" t="s">
        <v>5786</v>
      </c>
      <c r="AF24" s="137" t="s">
        <v>5786</v>
      </c>
      <c r="AG24" s="137" t="s">
        <v>5786</v>
      </c>
      <c r="AH24" s="137"/>
      <c r="AI24" s="137">
        <v>1</v>
      </c>
      <c r="AJ24" s="137" t="s">
        <v>5874</v>
      </c>
      <c r="AK24" s="137">
        <v>131</v>
      </c>
      <c r="AL24" s="137">
        <v>72</v>
      </c>
      <c r="AM24" s="137">
        <v>31.6</v>
      </c>
      <c r="AN24" s="137" t="s">
        <v>5786</v>
      </c>
      <c r="AO24" s="137" t="s">
        <v>5786</v>
      </c>
      <c r="AP24" s="137" t="s">
        <v>5786</v>
      </c>
      <c r="AQ24" s="137" t="s">
        <v>5786</v>
      </c>
      <c r="AR24" s="137" t="s">
        <v>5787</v>
      </c>
      <c r="AS24" s="137" t="s">
        <v>5786</v>
      </c>
      <c r="AT24" s="137" t="s">
        <v>5786</v>
      </c>
      <c r="AU24" s="135" t="s">
        <v>5786</v>
      </c>
      <c r="AV24" s="137" t="s">
        <v>5786</v>
      </c>
      <c r="AW24" s="137" t="s">
        <v>5802</v>
      </c>
      <c r="AX24" s="137"/>
      <c r="AY24" s="137"/>
      <c r="AZ24" s="137" t="s">
        <v>5787</v>
      </c>
      <c r="BA24" s="137" t="s">
        <v>5791</v>
      </c>
      <c r="BB24" s="137">
        <v>52</v>
      </c>
      <c r="BC24" s="137">
        <v>3665</v>
      </c>
      <c r="BD24" s="137">
        <v>35.5</v>
      </c>
      <c r="BE24" s="137" t="s">
        <v>5792</v>
      </c>
      <c r="BF24" s="137" t="s">
        <v>5793</v>
      </c>
      <c r="BG24" s="135">
        <v>41</v>
      </c>
      <c r="BH24" s="137" t="s">
        <v>5804</v>
      </c>
      <c r="BI24" s="137" t="s">
        <v>5786</v>
      </c>
      <c r="BJ24" s="137">
        <v>9</v>
      </c>
      <c r="BK24" s="137" t="s">
        <v>5795</v>
      </c>
      <c r="BL24" s="139">
        <v>1.8</v>
      </c>
    </row>
    <row r="25" spans="1:64" ht="30" customHeight="1" x14ac:dyDescent="0.2">
      <c r="A25" s="132" t="s">
        <v>5780</v>
      </c>
      <c r="B25" s="133" t="s">
        <v>5875</v>
      </c>
      <c r="C25" s="136">
        <v>22.726027397260275</v>
      </c>
      <c r="D25" s="135" t="s">
        <v>5782</v>
      </c>
      <c r="E25" s="137" t="s">
        <v>5783</v>
      </c>
      <c r="F25" s="137" t="s">
        <v>5876</v>
      </c>
      <c r="G25" s="137" t="s">
        <v>5799</v>
      </c>
      <c r="H25" s="137" t="s">
        <v>5785</v>
      </c>
      <c r="I25" s="137" t="s">
        <v>5786</v>
      </c>
      <c r="J25" s="137" t="s">
        <v>5786</v>
      </c>
      <c r="K25" s="137" t="s">
        <v>5786</v>
      </c>
      <c r="L25" s="137" t="s">
        <v>5786</v>
      </c>
      <c r="M25" s="137" t="s">
        <v>5786</v>
      </c>
      <c r="N25" s="135">
        <v>3</v>
      </c>
      <c r="O25" s="135">
        <v>2</v>
      </c>
      <c r="P25" s="135" t="s">
        <v>5786</v>
      </c>
      <c r="Q25" s="135" t="s">
        <v>5786</v>
      </c>
      <c r="R25" s="135">
        <v>2</v>
      </c>
      <c r="S25" s="135">
        <v>9</v>
      </c>
      <c r="T25" s="135">
        <v>12</v>
      </c>
      <c r="U25" s="137" t="s">
        <v>5821</v>
      </c>
      <c r="V25" s="137" t="s">
        <v>5787</v>
      </c>
      <c r="W25" s="137" t="s">
        <v>5786</v>
      </c>
      <c r="X25" s="135" t="s">
        <v>5786</v>
      </c>
      <c r="Y25" s="135" t="s">
        <v>5786</v>
      </c>
      <c r="Z25" s="135" t="s">
        <v>5786</v>
      </c>
      <c r="AA25" s="137" t="s">
        <v>5786</v>
      </c>
      <c r="AB25" s="137" t="s">
        <v>5786</v>
      </c>
      <c r="AC25" s="137" t="s">
        <v>5786</v>
      </c>
      <c r="AD25" s="137" t="s">
        <v>5786</v>
      </c>
      <c r="AE25" s="137" t="s">
        <v>5786</v>
      </c>
      <c r="AF25" s="137" t="s">
        <v>5786</v>
      </c>
      <c r="AG25" s="137" t="s">
        <v>5786</v>
      </c>
      <c r="AH25" s="137"/>
      <c r="AI25" s="137">
        <v>1</v>
      </c>
      <c r="AJ25" s="137" t="s">
        <v>5877</v>
      </c>
      <c r="AK25" s="137">
        <v>113</v>
      </c>
      <c r="AL25" s="137">
        <v>65</v>
      </c>
      <c r="AM25" s="137">
        <v>28.3</v>
      </c>
      <c r="AN25" s="137" t="s">
        <v>5786</v>
      </c>
      <c r="AO25" s="137" t="s">
        <v>5786</v>
      </c>
      <c r="AP25" s="137" t="s">
        <v>5786</v>
      </c>
      <c r="AQ25" s="137" t="s">
        <v>5786</v>
      </c>
      <c r="AR25" s="137" t="s">
        <v>5787</v>
      </c>
      <c r="AS25" s="137" t="s">
        <v>5786</v>
      </c>
      <c r="AT25" s="137" t="s">
        <v>5786</v>
      </c>
      <c r="AU25" s="135" t="s">
        <v>5786</v>
      </c>
      <c r="AV25" s="137" t="s">
        <v>5786</v>
      </c>
      <c r="AW25" s="137" t="s">
        <v>5809</v>
      </c>
      <c r="AX25" s="137"/>
      <c r="AY25" s="137"/>
      <c r="AZ25" s="137" t="s">
        <v>5787</v>
      </c>
      <c r="BA25" s="137" t="s">
        <v>5803</v>
      </c>
      <c r="BB25" s="137">
        <v>50</v>
      </c>
      <c r="BC25" s="137">
        <v>3525</v>
      </c>
      <c r="BD25" s="137">
        <v>35.5</v>
      </c>
      <c r="BE25" s="137" t="s">
        <v>5792</v>
      </c>
      <c r="BF25" s="137" t="s">
        <v>5793</v>
      </c>
      <c r="BG25" s="135">
        <v>41</v>
      </c>
      <c r="BH25" s="137" t="s">
        <v>5804</v>
      </c>
      <c r="BI25" s="137" t="s">
        <v>5786</v>
      </c>
      <c r="BJ25" s="137">
        <v>9</v>
      </c>
      <c r="BK25" s="137" t="s">
        <v>5795</v>
      </c>
      <c r="BL25" s="139">
        <v>1.8</v>
      </c>
    </row>
    <row r="26" spans="1:64" ht="30" customHeight="1" x14ac:dyDescent="0.2">
      <c r="A26" s="132" t="s">
        <v>5780</v>
      </c>
      <c r="B26" s="133" t="s">
        <v>5878</v>
      </c>
      <c r="C26" s="136">
        <v>20.473972602739725</v>
      </c>
      <c r="D26" s="135" t="s">
        <v>5782</v>
      </c>
      <c r="E26" s="137" t="s">
        <v>5797</v>
      </c>
      <c r="F26" s="137"/>
      <c r="G26" s="137" t="s">
        <v>5799</v>
      </c>
      <c r="H26" s="137" t="s">
        <v>5785</v>
      </c>
      <c r="I26" s="137" t="s">
        <v>5786</v>
      </c>
      <c r="J26" s="137" t="s">
        <v>5786</v>
      </c>
      <c r="K26" s="137" t="s">
        <v>5786</v>
      </c>
      <c r="L26" s="137" t="s">
        <v>5786</v>
      </c>
      <c r="M26" s="137" t="s">
        <v>5786</v>
      </c>
      <c r="N26" s="135">
        <v>1</v>
      </c>
      <c r="O26" s="135">
        <v>0</v>
      </c>
      <c r="P26" s="135" t="s">
        <v>5786</v>
      </c>
      <c r="Q26" s="135" t="s">
        <v>5786</v>
      </c>
      <c r="R26" s="135">
        <v>0</v>
      </c>
      <c r="S26" s="135">
        <v>32</v>
      </c>
      <c r="T26" s="135">
        <v>6</v>
      </c>
      <c r="U26" s="137" t="s">
        <v>5863</v>
      </c>
      <c r="V26" s="137" t="s">
        <v>5787</v>
      </c>
      <c r="W26" s="137" t="s">
        <v>5786</v>
      </c>
      <c r="X26" s="135" t="s">
        <v>5786</v>
      </c>
      <c r="Y26" s="135" t="s">
        <v>5786</v>
      </c>
      <c r="Z26" s="135" t="s">
        <v>5786</v>
      </c>
      <c r="AA26" s="137" t="s">
        <v>5786</v>
      </c>
      <c r="AB26" s="137" t="s">
        <v>5786</v>
      </c>
      <c r="AC26" s="137" t="s">
        <v>5786</v>
      </c>
      <c r="AD26" s="137" t="s">
        <v>5786</v>
      </c>
      <c r="AE26" s="137" t="s">
        <v>5786</v>
      </c>
      <c r="AF26" s="137" t="s">
        <v>5786</v>
      </c>
      <c r="AG26" s="137" t="s">
        <v>5786</v>
      </c>
      <c r="AH26" s="137"/>
      <c r="AI26" s="137">
        <v>1</v>
      </c>
      <c r="AJ26" s="137" t="s">
        <v>5879</v>
      </c>
      <c r="AK26" s="137">
        <v>116</v>
      </c>
      <c r="AL26" s="137">
        <v>70</v>
      </c>
      <c r="AM26" s="137">
        <v>27.8</v>
      </c>
      <c r="AN26" s="137" t="s">
        <v>5786</v>
      </c>
      <c r="AO26" s="137" t="s">
        <v>5786</v>
      </c>
      <c r="AP26" s="137" t="s">
        <v>5786</v>
      </c>
      <c r="AQ26" s="137" t="s">
        <v>5786</v>
      </c>
      <c r="AR26" s="137" t="s">
        <v>5786</v>
      </c>
      <c r="AS26" s="137" t="s">
        <v>5786</v>
      </c>
      <c r="AT26" s="137" t="s">
        <v>5786</v>
      </c>
      <c r="AU26" s="135" t="s">
        <v>5786</v>
      </c>
      <c r="AV26" s="137" t="s">
        <v>5786</v>
      </c>
      <c r="AW26" s="137" t="s">
        <v>5818</v>
      </c>
      <c r="AX26" s="134">
        <v>40764</v>
      </c>
      <c r="AY26" s="138">
        <v>0.125</v>
      </c>
      <c r="AZ26" s="137" t="s">
        <v>5787</v>
      </c>
      <c r="BA26" s="137" t="s">
        <v>5791</v>
      </c>
      <c r="BB26" s="137">
        <v>47</v>
      </c>
      <c r="BC26" s="137">
        <v>3410</v>
      </c>
      <c r="BD26" s="137">
        <v>35.5</v>
      </c>
      <c r="BE26" s="137" t="s">
        <v>5792</v>
      </c>
      <c r="BF26" s="137" t="s">
        <v>5793</v>
      </c>
      <c r="BG26" s="135">
        <v>39</v>
      </c>
      <c r="BH26" s="137" t="s">
        <v>5804</v>
      </c>
      <c r="BI26" s="137" t="s">
        <v>5786</v>
      </c>
      <c r="BJ26" s="137">
        <v>9</v>
      </c>
      <c r="BK26" s="137" t="s">
        <v>5795</v>
      </c>
      <c r="BL26" s="139">
        <v>1.2</v>
      </c>
    </row>
    <row r="27" spans="1:64" ht="30" customHeight="1" x14ac:dyDescent="0.2">
      <c r="A27" s="132" t="s">
        <v>5780</v>
      </c>
      <c r="B27" s="133" t="s">
        <v>5880</v>
      </c>
      <c r="C27" s="136">
        <v>18.972602739726028</v>
      </c>
      <c r="D27" s="135" t="s">
        <v>5782</v>
      </c>
      <c r="E27" s="137" t="s">
        <v>5783</v>
      </c>
      <c r="F27" s="137" t="s">
        <v>5815</v>
      </c>
      <c r="G27" s="137" t="s">
        <v>5799</v>
      </c>
      <c r="H27" s="137" t="s">
        <v>5785</v>
      </c>
      <c r="I27" s="137" t="s">
        <v>5786</v>
      </c>
      <c r="J27" s="137" t="s">
        <v>5786</v>
      </c>
      <c r="K27" s="137" t="s">
        <v>5786</v>
      </c>
      <c r="L27" s="137" t="s">
        <v>5786</v>
      </c>
      <c r="M27" s="137" t="s">
        <v>5786</v>
      </c>
      <c r="N27" s="135">
        <v>1</v>
      </c>
      <c r="O27" s="135">
        <v>0</v>
      </c>
      <c r="P27" s="135" t="s">
        <v>5786</v>
      </c>
      <c r="Q27" s="135" t="s">
        <v>5786</v>
      </c>
      <c r="R27" s="135">
        <v>0</v>
      </c>
      <c r="S27" s="135">
        <v>34</v>
      </c>
      <c r="T27" s="135">
        <v>5</v>
      </c>
      <c r="U27" s="137" t="s">
        <v>5863</v>
      </c>
      <c r="V27" s="137" t="s">
        <v>5787</v>
      </c>
      <c r="W27" s="137" t="s">
        <v>5786</v>
      </c>
      <c r="X27" s="135" t="s">
        <v>5786</v>
      </c>
      <c r="Y27" s="135" t="s">
        <v>5786</v>
      </c>
      <c r="Z27" s="135" t="s">
        <v>5786</v>
      </c>
      <c r="AA27" s="137" t="s">
        <v>5786</v>
      </c>
      <c r="AB27" s="137" t="s">
        <v>5786</v>
      </c>
      <c r="AC27" s="137" t="s">
        <v>5786</v>
      </c>
      <c r="AD27" s="137" t="s">
        <v>5786</v>
      </c>
      <c r="AE27" s="137" t="s">
        <v>5786</v>
      </c>
      <c r="AF27" s="137" t="s">
        <v>5786</v>
      </c>
      <c r="AG27" s="137" t="s">
        <v>5786</v>
      </c>
      <c r="AH27" s="137"/>
      <c r="AI27" s="137">
        <v>1</v>
      </c>
      <c r="AJ27" s="137" t="s">
        <v>5867</v>
      </c>
      <c r="AK27" s="137">
        <v>113</v>
      </c>
      <c r="AL27" s="137">
        <v>77</v>
      </c>
      <c r="AM27" s="137">
        <v>29.1</v>
      </c>
      <c r="AN27" s="137" t="s">
        <v>5786</v>
      </c>
      <c r="AO27" s="137" t="s">
        <v>5786</v>
      </c>
      <c r="AP27" s="137" t="s">
        <v>5786</v>
      </c>
      <c r="AQ27" s="137" t="s">
        <v>5786</v>
      </c>
      <c r="AR27" s="137" t="s">
        <v>5786</v>
      </c>
      <c r="AS27" s="137" t="s">
        <v>5786</v>
      </c>
      <c r="AT27" s="137" t="s">
        <v>5786</v>
      </c>
      <c r="AU27" s="135" t="s">
        <v>5786</v>
      </c>
      <c r="AV27" s="137" t="s">
        <v>5786</v>
      </c>
      <c r="AW27" s="137" t="s">
        <v>5790</v>
      </c>
      <c r="AX27" s="134">
        <v>40808</v>
      </c>
      <c r="AY27" s="138">
        <v>0</v>
      </c>
      <c r="AZ27" s="137" t="s">
        <v>5787</v>
      </c>
      <c r="BA27" s="137" t="s">
        <v>5803</v>
      </c>
      <c r="BB27" s="137">
        <v>50</v>
      </c>
      <c r="BC27" s="137">
        <v>3215</v>
      </c>
      <c r="BD27" s="137">
        <v>33.5</v>
      </c>
      <c r="BE27" s="137" t="s">
        <v>5792</v>
      </c>
      <c r="BF27" s="137" t="s">
        <v>5793</v>
      </c>
      <c r="BG27" s="135">
        <v>38</v>
      </c>
      <c r="BH27" s="137" t="s">
        <v>5794</v>
      </c>
      <c r="BI27" s="137" t="s">
        <v>5786</v>
      </c>
      <c r="BJ27" s="137">
        <v>9</v>
      </c>
      <c r="BK27" s="137" t="s">
        <v>5795</v>
      </c>
      <c r="BL27" s="139">
        <v>1.8</v>
      </c>
    </row>
    <row r="28" spans="1:64" ht="30" customHeight="1" x14ac:dyDescent="0.2">
      <c r="A28" s="132" t="s">
        <v>5780</v>
      </c>
      <c r="B28" s="133" t="s">
        <v>5881</v>
      </c>
      <c r="C28" s="136">
        <v>34.219178082191782</v>
      </c>
      <c r="D28" s="135" t="s">
        <v>5782</v>
      </c>
      <c r="E28" s="137" t="s">
        <v>5797</v>
      </c>
      <c r="F28" s="137"/>
      <c r="G28" s="137" t="s">
        <v>5799</v>
      </c>
      <c r="H28" s="137" t="s">
        <v>5785</v>
      </c>
      <c r="I28" s="137" t="s">
        <v>5786</v>
      </c>
      <c r="J28" s="137" t="s">
        <v>5786</v>
      </c>
      <c r="K28" s="137" t="s">
        <v>5786</v>
      </c>
      <c r="L28" s="137" t="s">
        <v>5786</v>
      </c>
      <c r="M28" s="137" t="s">
        <v>5786</v>
      </c>
      <c r="N28" s="135">
        <v>2</v>
      </c>
      <c r="O28" s="135">
        <v>1</v>
      </c>
      <c r="P28" s="135" t="s">
        <v>5786</v>
      </c>
      <c r="Q28" s="135" t="s">
        <v>5786</v>
      </c>
      <c r="R28" s="135">
        <v>1</v>
      </c>
      <c r="S28" s="135">
        <v>11</v>
      </c>
      <c r="T28" s="135">
        <v>14</v>
      </c>
      <c r="U28" s="137" t="s">
        <v>5863</v>
      </c>
      <c r="V28" s="137" t="s">
        <v>5787</v>
      </c>
      <c r="W28" s="137" t="s">
        <v>5786</v>
      </c>
      <c r="X28" s="135" t="s">
        <v>5786</v>
      </c>
      <c r="Y28" s="135" t="s">
        <v>5786</v>
      </c>
      <c r="Z28" s="135" t="s">
        <v>5786</v>
      </c>
      <c r="AA28" s="137" t="s">
        <v>5786</v>
      </c>
      <c r="AB28" s="137" t="s">
        <v>5786</v>
      </c>
      <c r="AC28" s="137" t="s">
        <v>5786</v>
      </c>
      <c r="AD28" s="137" t="s">
        <v>5786</v>
      </c>
      <c r="AE28" s="137" t="s">
        <v>5786</v>
      </c>
      <c r="AF28" s="137" t="s">
        <v>5786</v>
      </c>
      <c r="AG28" s="137" t="s">
        <v>5786</v>
      </c>
      <c r="AH28" s="137"/>
      <c r="AI28" s="137">
        <v>1</v>
      </c>
      <c r="AJ28" s="137"/>
      <c r="AK28" s="137">
        <v>135</v>
      </c>
      <c r="AL28" s="137">
        <v>88</v>
      </c>
      <c r="AM28" s="137">
        <v>26.2</v>
      </c>
      <c r="AN28" s="137" t="s">
        <v>5786</v>
      </c>
      <c r="AO28" s="137" t="s">
        <v>5786</v>
      </c>
      <c r="AP28" s="137" t="s">
        <v>5786</v>
      </c>
      <c r="AQ28" s="137" t="s">
        <v>5786</v>
      </c>
      <c r="AR28" s="137" t="s">
        <v>5786</v>
      </c>
      <c r="AS28" s="137" t="s">
        <v>5786</v>
      </c>
      <c r="AT28" s="137" t="s">
        <v>5786</v>
      </c>
      <c r="AU28" s="135" t="s">
        <v>5786</v>
      </c>
      <c r="AV28" s="137" t="s">
        <v>5786</v>
      </c>
      <c r="AW28" s="137" t="s">
        <v>5818</v>
      </c>
      <c r="AX28" s="134">
        <v>40809</v>
      </c>
      <c r="AY28" s="138">
        <v>0.44305555555555554</v>
      </c>
      <c r="AZ28" s="137" t="s">
        <v>5787</v>
      </c>
      <c r="BA28" s="137" t="s">
        <v>5791</v>
      </c>
      <c r="BB28" s="137">
        <v>51.5</v>
      </c>
      <c r="BC28" s="137">
        <v>4150</v>
      </c>
      <c r="BD28" s="137">
        <v>35</v>
      </c>
      <c r="BE28" s="137" t="s">
        <v>5792</v>
      </c>
      <c r="BF28" s="137" t="s">
        <v>5793</v>
      </c>
      <c r="BG28" s="135">
        <v>39</v>
      </c>
      <c r="BH28" s="137" t="s">
        <v>5804</v>
      </c>
      <c r="BI28" s="137" t="s">
        <v>5786</v>
      </c>
      <c r="BJ28" s="137">
        <v>9</v>
      </c>
      <c r="BK28" s="137" t="s">
        <v>5795</v>
      </c>
      <c r="BL28" s="139">
        <v>1</v>
      </c>
    </row>
    <row r="29" spans="1:64" ht="30" customHeight="1" x14ac:dyDescent="0.2">
      <c r="A29" s="132" t="s">
        <v>5780</v>
      </c>
      <c r="B29" s="133" t="s">
        <v>5882</v>
      </c>
      <c r="C29" s="136">
        <v>22.049315068493151</v>
      </c>
      <c r="D29" s="135" t="s">
        <v>5883</v>
      </c>
      <c r="E29" s="137" t="s">
        <v>5783</v>
      </c>
      <c r="F29" s="137"/>
      <c r="G29" s="137"/>
      <c r="H29" s="137" t="s">
        <v>5785</v>
      </c>
      <c r="I29" s="137" t="s">
        <v>5786</v>
      </c>
      <c r="J29" s="137" t="s">
        <v>5786</v>
      </c>
      <c r="K29" s="137" t="s">
        <v>5786</v>
      </c>
      <c r="L29" s="137" t="s">
        <v>5786</v>
      </c>
      <c r="M29" s="137" t="s">
        <v>5786</v>
      </c>
      <c r="N29" s="135">
        <v>1</v>
      </c>
      <c r="O29" s="135">
        <v>0</v>
      </c>
      <c r="P29" s="135" t="s">
        <v>5786</v>
      </c>
      <c r="Q29" s="135" t="s">
        <v>5786</v>
      </c>
      <c r="R29" s="135">
        <v>0</v>
      </c>
      <c r="S29" s="135">
        <v>7</v>
      </c>
      <c r="T29" s="135">
        <v>8</v>
      </c>
      <c r="U29" s="137" t="s">
        <v>5884</v>
      </c>
      <c r="V29" s="137" t="s">
        <v>5787</v>
      </c>
      <c r="W29" s="137" t="s">
        <v>5787</v>
      </c>
      <c r="X29" s="135" t="s">
        <v>5786</v>
      </c>
      <c r="Y29" s="135" t="s">
        <v>5786</v>
      </c>
      <c r="Z29" s="135" t="s">
        <v>5786</v>
      </c>
      <c r="AA29" s="137" t="s">
        <v>5786</v>
      </c>
      <c r="AB29" s="137" t="s">
        <v>5786</v>
      </c>
      <c r="AC29" s="137" t="s">
        <v>5786</v>
      </c>
      <c r="AD29" s="137" t="s">
        <v>5786</v>
      </c>
      <c r="AE29" s="137" t="s">
        <v>5786</v>
      </c>
      <c r="AF29" s="137" t="s">
        <v>5786</v>
      </c>
      <c r="AG29" s="137" t="s">
        <v>5786</v>
      </c>
      <c r="AH29" s="137"/>
      <c r="AI29" s="137">
        <v>1</v>
      </c>
      <c r="AJ29" s="137" t="s">
        <v>5851</v>
      </c>
      <c r="AK29" s="137">
        <v>119</v>
      </c>
      <c r="AL29" s="137">
        <v>66</v>
      </c>
      <c r="AM29" s="137">
        <v>26.7</v>
      </c>
      <c r="AN29" s="137" t="s">
        <v>5786</v>
      </c>
      <c r="AO29" s="137" t="s">
        <v>5786</v>
      </c>
      <c r="AP29" s="137" t="s">
        <v>5786</v>
      </c>
      <c r="AQ29" s="137" t="s">
        <v>5786</v>
      </c>
      <c r="AR29" s="137" t="s">
        <v>5786</v>
      </c>
      <c r="AS29" s="137" t="s">
        <v>5786</v>
      </c>
      <c r="AT29" s="137" t="s">
        <v>5786</v>
      </c>
      <c r="AU29" s="135" t="s">
        <v>5786</v>
      </c>
      <c r="AV29" s="137" t="s">
        <v>5786</v>
      </c>
      <c r="AW29" s="137" t="s">
        <v>5790</v>
      </c>
      <c r="AX29" s="134">
        <v>40809</v>
      </c>
      <c r="AY29" s="138">
        <v>0.2298611111111111</v>
      </c>
      <c r="AZ29" s="137" t="s">
        <v>5787</v>
      </c>
      <c r="BA29" s="137" t="s">
        <v>5791</v>
      </c>
      <c r="BB29" s="137">
        <v>49</v>
      </c>
      <c r="BC29" s="137">
        <v>3375</v>
      </c>
      <c r="BD29" s="137">
        <v>33</v>
      </c>
      <c r="BE29" s="137" t="s">
        <v>5792</v>
      </c>
      <c r="BF29" s="137" t="s">
        <v>5793</v>
      </c>
      <c r="BG29" s="135">
        <v>39</v>
      </c>
      <c r="BH29" s="137" t="s">
        <v>5794</v>
      </c>
      <c r="BI29" s="137" t="s">
        <v>5786</v>
      </c>
      <c r="BJ29" s="137">
        <v>9</v>
      </c>
      <c r="BK29" s="137" t="s">
        <v>5795</v>
      </c>
      <c r="BL29" s="139">
        <v>1.8</v>
      </c>
    </row>
    <row r="30" spans="1:64" ht="30" customHeight="1" x14ac:dyDescent="0.2">
      <c r="A30" s="132" t="s">
        <v>5780</v>
      </c>
      <c r="B30" s="133" t="s">
        <v>5885</v>
      </c>
      <c r="C30" s="136">
        <v>20.07123287671233</v>
      </c>
      <c r="D30" s="135" t="s">
        <v>5782</v>
      </c>
      <c r="E30" s="137" t="s">
        <v>5855</v>
      </c>
      <c r="F30" s="137" t="s">
        <v>5815</v>
      </c>
      <c r="G30" s="137" t="s">
        <v>5799</v>
      </c>
      <c r="H30" s="137"/>
      <c r="I30" s="137" t="s">
        <v>5786</v>
      </c>
      <c r="J30" s="137" t="s">
        <v>5786</v>
      </c>
      <c r="K30" s="137" t="s">
        <v>5786</v>
      </c>
      <c r="L30" s="137" t="s">
        <v>5786</v>
      </c>
      <c r="M30" s="137" t="s">
        <v>5786</v>
      </c>
      <c r="N30" s="135">
        <v>3</v>
      </c>
      <c r="O30" s="135">
        <v>1</v>
      </c>
      <c r="P30" s="135" t="s">
        <v>5787</v>
      </c>
      <c r="Q30" s="135" t="s">
        <v>5786</v>
      </c>
      <c r="R30" s="135">
        <v>1</v>
      </c>
      <c r="S30" s="135"/>
      <c r="T30" s="135">
        <v>6</v>
      </c>
      <c r="U30" s="137" t="s">
        <v>5886</v>
      </c>
      <c r="V30" s="137" t="s">
        <v>5787</v>
      </c>
      <c r="W30" s="137" t="s">
        <v>5787</v>
      </c>
      <c r="X30" s="135" t="s">
        <v>5786</v>
      </c>
      <c r="Y30" s="135" t="s">
        <v>5786</v>
      </c>
      <c r="Z30" s="135" t="s">
        <v>5786</v>
      </c>
      <c r="AA30" s="137" t="s">
        <v>5786</v>
      </c>
      <c r="AB30" s="137" t="s">
        <v>5786</v>
      </c>
      <c r="AC30" s="137" t="s">
        <v>5786</v>
      </c>
      <c r="AD30" s="137" t="s">
        <v>5786</v>
      </c>
      <c r="AE30" s="137" t="s">
        <v>5786</v>
      </c>
      <c r="AF30" s="137" t="s">
        <v>5786</v>
      </c>
      <c r="AG30" s="137" t="s">
        <v>5786</v>
      </c>
      <c r="AH30" s="137" t="s">
        <v>5887</v>
      </c>
      <c r="AI30" s="137">
        <v>1</v>
      </c>
      <c r="AJ30" s="137"/>
      <c r="AK30" s="137">
        <v>121</v>
      </c>
      <c r="AL30" s="137">
        <v>79</v>
      </c>
      <c r="AM30" s="137">
        <v>39.200000000000003</v>
      </c>
      <c r="AN30" s="137" t="s">
        <v>5786</v>
      </c>
      <c r="AO30" s="137" t="s">
        <v>5786</v>
      </c>
      <c r="AP30" s="137" t="s">
        <v>5786</v>
      </c>
      <c r="AQ30" s="137" t="s">
        <v>5786</v>
      </c>
      <c r="AR30" s="137" t="s">
        <v>5786</v>
      </c>
      <c r="AS30" s="137" t="s">
        <v>5786</v>
      </c>
      <c r="AT30" s="137" t="s">
        <v>5786</v>
      </c>
      <c r="AU30" s="135" t="s">
        <v>5786</v>
      </c>
      <c r="AV30" s="137" t="s">
        <v>5786</v>
      </c>
      <c r="AW30" s="137" t="s">
        <v>5790</v>
      </c>
      <c r="AX30" s="137"/>
      <c r="AY30" s="137"/>
      <c r="AZ30" s="137" t="s">
        <v>5787</v>
      </c>
      <c r="BA30" s="137" t="s">
        <v>5803</v>
      </c>
      <c r="BB30" s="137">
        <v>47.6</v>
      </c>
      <c r="BC30" s="137">
        <v>2460</v>
      </c>
      <c r="BD30" s="137">
        <v>33</v>
      </c>
      <c r="BE30" s="137" t="s">
        <v>5822</v>
      </c>
      <c r="BF30" s="137" t="s">
        <v>5793</v>
      </c>
      <c r="BG30" s="135">
        <v>35</v>
      </c>
      <c r="BH30" s="137" t="s">
        <v>5794</v>
      </c>
      <c r="BI30" s="137" t="s">
        <v>5786</v>
      </c>
      <c r="BJ30" s="137">
        <v>9</v>
      </c>
      <c r="BK30" s="137" t="s">
        <v>5795</v>
      </c>
      <c r="BL30" s="139">
        <v>1.8</v>
      </c>
    </row>
    <row r="31" spans="1:64" ht="30" customHeight="1" x14ac:dyDescent="0.2">
      <c r="A31" s="132" t="s">
        <v>5780</v>
      </c>
      <c r="B31" s="133" t="s">
        <v>5888</v>
      </c>
      <c r="C31" s="136">
        <v>34.131506849315066</v>
      </c>
      <c r="D31" s="135" t="s">
        <v>5847</v>
      </c>
      <c r="E31" s="137" t="s">
        <v>5783</v>
      </c>
      <c r="F31" s="137" t="s">
        <v>5815</v>
      </c>
      <c r="G31" s="137" t="s">
        <v>5799</v>
      </c>
      <c r="H31" s="137"/>
      <c r="I31" s="137" t="s">
        <v>5786</v>
      </c>
      <c r="J31" s="137" t="s">
        <v>5786</v>
      </c>
      <c r="K31" s="137" t="s">
        <v>5786</v>
      </c>
      <c r="L31" s="137" t="s">
        <v>5786</v>
      </c>
      <c r="M31" s="137" t="s">
        <v>5786</v>
      </c>
      <c r="N31" s="135">
        <v>3</v>
      </c>
      <c r="O31" s="135">
        <v>2</v>
      </c>
      <c r="P31" s="135" t="s">
        <v>5786</v>
      </c>
      <c r="Q31" s="135" t="s">
        <v>5786</v>
      </c>
      <c r="R31" s="135">
        <v>2</v>
      </c>
      <c r="S31" s="135">
        <v>18</v>
      </c>
      <c r="T31" s="135">
        <v>7</v>
      </c>
      <c r="U31" s="137" t="s">
        <v>5889</v>
      </c>
      <c r="V31" s="137" t="s">
        <v>5787</v>
      </c>
      <c r="W31" s="137" t="s">
        <v>5787</v>
      </c>
      <c r="X31" s="135" t="s">
        <v>5786</v>
      </c>
      <c r="Y31" s="135" t="s">
        <v>5786</v>
      </c>
      <c r="Z31" s="135" t="s">
        <v>5786</v>
      </c>
      <c r="AA31" s="137" t="s">
        <v>5786</v>
      </c>
      <c r="AB31" s="137" t="s">
        <v>5786</v>
      </c>
      <c r="AC31" s="137" t="s">
        <v>5786</v>
      </c>
      <c r="AD31" s="137" t="s">
        <v>5786</v>
      </c>
      <c r="AE31" s="137" t="s">
        <v>5786</v>
      </c>
      <c r="AF31" s="137" t="s">
        <v>5786</v>
      </c>
      <c r="AG31" s="137" t="s">
        <v>5786</v>
      </c>
      <c r="AH31" s="137" t="s">
        <v>5890</v>
      </c>
      <c r="AI31" s="137">
        <v>1</v>
      </c>
      <c r="AJ31" s="137"/>
      <c r="AK31" s="137"/>
      <c r="AL31" s="137"/>
      <c r="AM31" s="137">
        <v>30</v>
      </c>
      <c r="AN31" s="137" t="s">
        <v>5786</v>
      </c>
      <c r="AO31" s="137" t="s">
        <v>5786</v>
      </c>
      <c r="AP31" s="137" t="s">
        <v>5786</v>
      </c>
      <c r="AQ31" s="137" t="s">
        <v>5786</v>
      </c>
      <c r="AR31" s="137" t="s">
        <v>5786</v>
      </c>
      <c r="AS31" s="137" t="s">
        <v>5786</v>
      </c>
      <c r="AT31" s="137" t="s">
        <v>5786</v>
      </c>
      <c r="AU31" s="135" t="s">
        <v>5786</v>
      </c>
      <c r="AV31" s="137" t="s">
        <v>5786</v>
      </c>
      <c r="AW31" s="137" t="s">
        <v>5818</v>
      </c>
      <c r="AX31" s="134">
        <v>40837</v>
      </c>
      <c r="AY31" s="138">
        <v>7.2916666666666671E-2</v>
      </c>
      <c r="AZ31" s="137" t="s">
        <v>5787</v>
      </c>
      <c r="BA31" s="137" t="s">
        <v>5803</v>
      </c>
      <c r="BB31" s="137">
        <v>49</v>
      </c>
      <c r="BC31" s="137">
        <v>3145</v>
      </c>
      <c r="BD31" s="137">
        <v>33.5</v>
      </c>
      <c r="BE31" s="137" t="s">
        <v>5792</v>
      </c>
      <c r="BF31" s="137" t="s">
        <v>5793</v>
      </c>
      <c r="BG31" s="135">
        <v>38</v>
      </c>
      <c r="BH31" s="137" t="s">
        <v>5794</v>
      </c>
      <c r="BI31" s="137" t="s">
        <v>5786</v>
      </c>
      <c r="BJ31" s="137">
        <v>9</v>
      </c>
      <c r="BK31" s="137" t="s">
        <v>5795</v>
      </c>
      <c r="BL31" s="139">
        <v>1.5</v>
      </c>
    </row>
    <row r="32" spans="1:64" ht="30" customHeight="1" x14ac:dyDescent="0.2">
      <c r="A32" s="132" t="s">
        <v>5780</v>
      </c>
      <c r="B32" s="133" t="s">
        <v>5891</v>
      </c>
      <c r="C32" s="136">
        <v>29.479452054794521</v>
      </c>
      <c r="D32" s="135" t="s">
        <v>5782</v>
      </c>
      <c r="E32" s="137" t="s">
        <v>5783</v>
      </c>
      <c r="F32" s="137"/>
      <c r="G32" s="137" t="s">
        <v>5806</v>
      </c>
      <c r="H32" s="137" t="s">
        <v>5785</v>
      </c>
      <c r="I32" s="137" t="s">
        <v>5786</v>
      </c>
      <c r="J32" s="137" t="s">
        <v>5786</v>
      </c>
      <c r="K32" s="137" t="s">
        <v>5786</v>
      </c>
      <c r="L32" s="137" t="s">
        <v>5786</v>
      </c>
      <c r="M32" s="137" t="s">
        <v>5786</v>
      </c>
      <c r="N32" s="135">
        <v>3</v>
      </c>
      <c r="O32" s="135">
        <v>2</v>
      </c>
      <c r="P32" s="135" t="s">
        <v>5786</v>
      </c>
      <c r="Q32" s="135" t="s">
        <v>5786</v>
      </c>
      <c r="R32" s="135">
        <v>2</v>
      </c>
      <c r="S32" s="135">
        <v>7</v>
      </c>
      <c r="T32" s="135">
        <v>11</v>
      </c>
      <c r="U32" s="137" t="s">
        <v>5892</v>
      </c>
      <c r="V32" s="137" t="s">
        <v>5787</v>
      </c>
      <c r="W32" s="137" t="s">
        <v>5787</v>
      </c>
      <c r="X32" s="135" t="s">
        <v>5786</v>
      </c>
      <c r="Y32" s="135" t="s">
        <v>5786</v>
      </c>
      <c r="Z32" s="135" t="s">
        <v>5786</v>
      </c>
      <c r="AA32" s="137" t="s">
        <v>5786</v>
      </c>
      <c r="AB32" s="137" t="s">
        <v>5786</v>
      </c>
      <c r="AC32" s="137" t="s">
        <v>5786</v>
      </c>
      <c r="AD32" s="137" t="s">
        <v>5786</v>
      </c>
      <c r="AE32" s="137" t="s">
        <v>5786</v>
      </c>
      <c r="AF32" s="137" t="s">
        <v>5786</v>
      </c>
      <c r="AG32" s="137" t="s">
        <v>5786</v>
      </c>
      <c r="AH32" s="137"/>
      <c r="AI32" s="137">
        <v>1</v>
      </c>
      <c r="AJ32" s="137" t="s">
        <v>5893</v>
      </c>
      <c r="AK32" s="137">
        <v>124</v>
      </c>
      <c r="AL32" s="137">
        <v>80</v>
      </c>
      <c r="AM32" s="137">
        <v>34.799999999999997</v>
      </c>
      <c r="AN32" s="137" t="s">
        <v>5786</v>
      </c>
      <c r="AO32" s="137" t="s">
        <v>5786</v>
      </c>
      <c r="AP32" s="137" t="s">
        <v>5786</v>
      </c>
      <c r="AQ32" s="137" t="s">
        <v>5786</v>
      </c>
      <c r="AR32" s="137" t="s">
        <v>5787</v>
      </c>
      <c r="AS32" s="137" t="s">
        <v>5786</v>
      </c>
      <c r="AT32" s="137" t="s">
        <v>5786</v>
      </c>
      <c r="AU32" s="135" t="s">
        <v>5786</v>
      </c>
      <c r="AV32" s="137" t="s">
        <v>5786</v>
      </c>
      <c r="AW32" s="137" t="s">
        <v>5818</v>
      </c>
      <c r="AX32" s="137"/>
      <c r="AY32" s="137"/>
      <c r="AZ32" s="137" t="s">
        <v>5787</v>
      </c>
      <c r="BA32" s="137" t="s">
        <v>5803</v>
      </c>
      <c r="BB32" s="137"/>
      <c r="BC32" s="137">
        <v>3230</v>
      </c>
      <c r="BD32" s="137">
        <v>35</v>
      </c>
      <c r="BE32" s="137" t="s">
        <v>5792</v>
      </c>
      <c r="BF32" s="137" t="s">
        <v>5793</v>
      </c>
      <c r="BG32" s="135">
        <v>39</v>
      </c>
      <c r="BH32" s="137" t="s">
        <v>5804</v>
      </c>
      <c r="BI32" s="137" t="s">
        <v>5786</v>
      </c>
      <c r="BJ32" s="137">
        <v>9</v>
      </c>
      <c r="BK32" s="137" t="s">
        <v>5795</v>
      </c>
      <c r="BL32" s="139">
        <v>1.8</v>
      </c>
    </row>
    <row r="33" spans="1:64" ht="30" customHeight="1" x14ac:dyDescent="0.2">
      <c r="A33" s="132" t="s">
        <v>5780</v>
      </c>
      <c r="B33" s="133" t="s">
        <v>5894</v>
      </c>
      <c r="C33" s="136">
        <v>28.12876712328767</v>
      </c>
      <c r="D33" s="135" t="s">
        <v>5782</v>
      </c>
      <c r="E33" s="137" t="s">
        <v>5797</v>
      </c>
      <c r="F33" s="137" t="s">
        <v>5895</v>
      </c>
      <c r="G33" s="137" t="s">
        <v>5799</v>
      </c>
      <c r="H33" s="137" t="s">
        <v>5785</v>
      </c>
      <c r="I33" s="137" t="s">
        <v>5786</v>
      </c>
      <c r="J33" s="137" t="s">
        <v>5786</v>
      </c>
      <c r="K33" s="137" t="s">
        <v>5786</v>
      </c>
      <c r="L33" s="137" t="s">
        <v>5786</v>
      </c>
      <c r="M33" s="137" t="s">
        <v>5786</v>
      </c>
      <c r="N33" s="135">
        <v>4</v>
      </c>
      <c r="O33" s="135">
        <v>3</v>
      </c>
      <c r="P33" s="135" t="s">
        <v>5786</v>
      </c>
      <c r="Q33" s="135" t="s">
        <v>5786</v>
      </c>
      <c r="R33" s="135">
        <v>3</v>
      </c>
      <c r="S33" s="135">
        <v>11</v>
      </c>
      <c r="T33" s="135">
        <v>13</v>
      </c>
      <c r="U33" s="137" t="s">
        <v>5863</v>
      </c>
      <c r="V33" s="137" t="s">
        <v>5787</v>
      </c>
      <c r="W33" s="137" t="s">
        <v>5786</v>
      </c>
      <c r="X33" s="135" t="s">
        <v>5786</v>
      </c>
      <c r="Y33" s="135" t="s">
        <v>5786</v>
      </c>
      <c r="Z33" s="135" t="s">
        <v>5786</v>
      </c>
      <c r="AA33" s="137" t="s">
        <v>5786</v>
      </c>
      <c r="AB33" s="137" t="s">
        <v>5786</v>
      </c>
      <c r="AC33" s="137" t="s">
        <v>5786</v>
      </c>
      <c r="AD33" s="137" t="s">
        <v>5786</v>
      </c>
      <c r="AE33" s="137" t="s">
        <v>5786</v>
      </c>
      <c r="AF33" s="137" t="s">
        <v>5786</v>
      </c>
      <c r="AG33" s="137" t="s">
        <v>5786</v>
      </c>
      <c r="AH33" s="137"/>
      <c r="AI33" s="137">
        <v>1</v>
      </c>
      <c r="AJ33" s="137" t="s">
        <v>5867</v>
      </c>
      <c r="AK33" s="137">
        <v>131</v>
      </c>
      <c r="AL33" s="137">
        <v>65</v>
      </c>
      <c r="AM33" s="137">
        <v>32.700000000000003</v>
      </c>
      <c r="AN33" s="137" t="s">
        <v>5786</v>
      </c>
      <c r="AO33" s="137" t="s">
        <v>5786</v>
      </c>
      <c r="AP33" s="137" t="s">
        <v>5786</v>
      </c>
      <c r="AQ33" s="137" t="s">
        <v>5787</v>
      </c>
      <c r="AR33" s="137" t="s">
        <v>5786</v>
      </c>
      <c r="AS33" s="137" t="s">
        <v>5786</v>
      </c>
      <c r="AT33" s="137" t="s">
        <v>5786</v>
      </c>
      <c r="AU33" s="135" t="s">
        <v>5786</v>
      </c>
      <c r="AV33" s="137" t="s">
        <v>5786</v>
      </c>
      <c r="AW33" s="137" t="s">
        <v>5802</v>
      </c>
      <c r="AX33" s="134">
        <v>40812</v>
      </c>
      <c r="AY33" s="138">
        <v>0.81805555555555554</v>
      </c>
      <c r="AZ33" s="137" t="s">
        <v>5787</v>
      </c>
      <c r="BA33" s="137" t="s">
        <v>5803</v>
      </c>
      <c r="BB33" s="137">
        <v>48</v>
      </c>
      <c r="BC33" s="137">
        <v>3210</v>
      </c>
      <c r="BD33" s="137">
        <v>35</v>
      </c>
      <c r="BE33" s="137" t="s">
        <v>5792</v>
      </c>
      <c r="BF33" s="137" t="s">
        <v>5793</v>
      </c>
      <c r="BG33" s="135">
        <v>40</v>
      </c>
      <c r="BH33" s="137" t="s">
        <v>5804</v>
      </c>
      <c r="BI33" s="137" t="s">
        <v>5786</v>
      </c>
      <c r="BJ33" s="137">
        <v>9</v>
      </c>
      <c r="BK33" s="137" t="s">
        <v>5795</v>
      </c>
      <c r="BL33" s="139">
        <v>1.8</v>
      </c>
    </row>
    <row r="34" spans="1:64" ht="30" customHeight="1" x14ac:dyDescent="0.2">
      <c r="A34" s="132" t="s">
        <v>5780</v>
      </c>
      <c r="B34" s="133" t="s">
        <v>5896</v>
      </c>
      <c r="C34" s="136">
        <v>31.019178082191782</v>
      </c>
      <c r="D34" s="135" t="s">
        <v>5811</v>
      </c>
      <c r="E34" s="137" t="s">
        <v>5783</v>
      </c>
      <c r="F34" s="137" t="s">
        <v>5815</v>
      </c>
      <c r="G34" s="137" t="s">
        <v>5784</v>
      </c>
      <c r="H34" s="137" t="s">
        <v>5785</v>
      </c>
      <c r="I34" s="137" t="s">
        <v>5786</v>
      </c>
      <c r="J34" s="137" t="s">
        <v>5786</v>
      </c>
      <c r="K34" s="137" t="s">
        <v>5786</v>
      </c>
      <c r="L34" s="137" t="s">
        <v>5786</v>
      </c>
      <c r="M34" s="137" t="s">
        <v>5786</v>
      </c>
      <c r="N34" s="135">
        <v>5</v>
      </c>
      <c r="O34" s="135">
        <v>2</v>
      </c>
      <c r="P34" s="135" t="s">
        <v>5786</v>
      </c>
      <c r="Q34" s="135">
        <v>2</v>
      </c>
      <c r="R34" s="135">
        <v>2</v>
      </c>
      <c r="S34" s="135">
        <v>10</v>
      </c>
      <c r="T34" s="135">
        <v>8</v>
      </c>
      <c r="U34" s="137" t="s">
        <v>5897</v>
      </c>
      <c r="V34" s="137" t="s">
        <v>5787</v>
      </c>
      <c r="W34" s="137" t="s">
        <v>5787</v>
      </c>
      <c r="X34" s="135" t="s">
        <v>5786</v>
      </c>
      <c r="Y34" s="135" t="s">
        <v>5786</v>
      </c>
      <c r="Z34" s="135" t="s">
        <v>5786</v>
      </c>
      <c r="AA34" s="137" t="s">
        <v>5786</v>
      </c>
      <c r="AB34" s="137" t="s">
        <v>5786</v>
      </c>
      <c r="AC34" s="137" t="s">
        <v>5786</v>
      </c>
      <c r="AD34" s="137" t="s">
        <v>5786</v>
      </c>
      <c r="AE34" s="137" t="s">
        <v>5786</v>
      </c>
      <c r="AF34" s="137" t="s">
        <v>5786</v>
      </c>
      <c r="AG34" s="137" t="s">
        <v>5786</v>
      </c>
      <c r="AH34" s="137"/>
      <c r="AI34" s="137">
        <v>1</v>
      </c>
      <c r="AJ34" s="137" t="s">
        <v>5813</v>
      </c>
      <c r="AK34" s="137">
        <v>101</v>
      </c>
      <c r="AL34" s="137">
        <v>64</v>
      </c>
      <c r="AM34" s="137">
        <v>31.6</v>
      </c>
      <c r="AN34" s="137" t="s">
        <v>5786</v>
      </c>
      <c r="AO34" s="137" t="s">
        <v>5786</v>
      </c>
      <c r="AP34" s="137" t="s">
        <v>5786</v>
      </c>
      <c r="AQ34" s="137" t="s">
        <v>5786</v>
      </c>
      <c r="AR34" s="137" t="s">
        <v>5786</v>
      </c>
      <c r="AS34" s="137" t="s">
        <v>5786</v>
      </c>
      <c r="AT34" s="137" t="s">
        <v>5786</v>
      </c>
      <c r="AU34" s="135" t="s">
        <v>5786</v>
      </c>
      <c r="AV34" s="137" t="s">
        <v>5786</v>
      </c>
      <c r="AW34" s="137" t="s">
        <v>5818</v>
      </c>
      <c r="AX34" s="137"/>
      <c r="AY34" s="137"/>
      <c r="AZ34" s="137" t="s">
        <v>5787</v>
      </c>
      <c r="BA34" s="137" t="s">
        <v>5803</v>
      </c>
      <c r="BB34" s="137">
        <v>46</v>
      </c>
      <c r="BC34" s="137">
        <v>3360</v>
      </c>
      <c r="BD34" s="137">
        <v>34</v>
      </c>
      <c r="BE34" s="137" t="s">
        <v>5792</v>
      </c>
      <c r="BF34" s="137" t="s">
        <v>5793</v>
      </c>
      <c r="BG34" s="135">
        <v>39</v>
      </c>
      <c r="BH34" s="137" t="s">
        <v>5794</v>
      </c>
      <c r="BI34" s="137" t="s">
        <v>5786</v>
      </c>
      <c r="BJ34" s="137">
        <v>9</v>
      </c>
      <c r="BK34" s="137" t="s">
        <v>5795</v>
      </c>
      <c r="BL34" s="139">
        <v>1</v>
      </c>
    </row>
    <row r="35" spans="1:64" ht="30" customHeight="1" x14ac:dyDescent="0.2">
      <c r="A35" s="132" t="s">
        <v>5780</v>
      </c>
      <c r="B35" s="133" t="s">
        <v>5898</v>
      </c>
      <c r="C35" s="136">
        <v>27.358904109589041</v>
      </c>
      <c r="D35" s="135" t="s">
        <v>5782</v>
      </c>
      <c r="E35" s="137" t="s">
        <v>5797</v>
      </c>
      <c r="F35" s="137" t="s">
        <v>5899</v>
      </c>
      <c r="G35" s="137" t="s">
        <v>5806</v>
      </c>
      <c r="H35" s="137" t="s">
        <v>5785</v>
      </c>
      <c r="I35" s="137" t="s">
        <v>5786</v>
      </c>
      <c r="J35" s="137" t="s">
        <v>5786</v>
      </c>
      <c r="K35" s="137" t="s">
        <v>5786</v>
      </c>
      <c r="L35" s="137" t="s">
        <v>5786</v>
      </c>
      <c r="M35" s="137" t="s">
        <v>5786</v>
      </c>
      <c r="N35" s="135">
        <v>4</v>
      </c>
      <c r="O35" s="135">
        <v>3</v>
      </c>
      <c r="P35" s="135" t="s">
        <v>5787</v>
      </c>
      <c r="Q35" s="135" t="s">
        <v>5786</v>
      </c>
      <c r="R35" s="135">
        <v>3</v>
      </c>
      <c r="S35" s="135">
        <v>15</v>
      </c>
      <c r="T35" s="135">
        <v>4</v>
      </c>
      <c r="U35" s="137" t="s">
        <v>5900</v>
      </c>
      <c r="V35" s="137" t="s">
        <v>5787</v>
      </c>
      <c r="W35" s="137" t="s">
        <v>5787</v>
      </c>
      <c r="X35" s="135" t="s">
        <v>5786</v>
      </c>
      <c r="Y35" s="135" t="s">
        <v>5786</v>
      </c>
      <c r="Z35" s="135" t="s">
        <v>5786</v>
      </c>
      <c r="AA35" s="137" t="s">
        <v>5786</v>
      </c>
      <c r="AB35" s="137" t="s">
        <v>5786</v>
      </c>
      <c r="AC35" s="137" t="s">
        <v>5786</v>
      </c>
      <c r="AD35" s="137" t="s">
        <v>5786</v>
      </c>
      <c r="AE35" s="137" t="s">
        <v>5786</v>
      </c>
      <c r="AF35" s="137" t="s">
        <v>5786</v>
      </c>
      <c r="AG35" s="137" t="s">
        <v>5786</v>
      </c>
      <c r="AH35" s="137"/>
      <c r="AI35" s="137">
        <v>1</v>
      </c>
      <c r="AJ35" s="137" t="s">
        <v>5901</v>
      </c>
      <c r="AK35" s="137">
        <v>118</v>
      </c>
      <c r="AL35" s="137">
        <v>77</v>
      </c>
      <c r="AM35" s="137">
        <v>35.799999999999997</v>
      </c>
      <c r="AN35" s="137" t="s">
        <v>5786</v>
      </c>
      <c r="AO35" s="137" t="s">
        <v>5786</v>
      </c>
      <c r="AP35" s="137" t="s">
        <v>5786</v>
      </c>
      <c r="AQ35" s="137" t="s">
        <v>5786</v>
      </c>
      <c r="AR35" s="137" t="s">
        <v>5787</v>
      </c>
      <c r="AS35" s="137" t="s">
        <v>5786</v>
      </c>
      <c r="AT35" s="137" t="s">
        <v>5786</v>
      </c>
      <c r="AU35" s="135" t="s">
        <v>5786</v>
      </c>
      <c r="AV35" s="137" t="s">
        <v>5786</v>
      </c>
      <c r="AW35" s="137" t="s">
        <v>5818</v>
      </c>
      <c r="AX35" s="134">
        <v>40819</v>
      </c>
      <c r="AY35" s="138">
        <v>0.37291666666666662</v>
      </c>
      <c r="AZ35" s="137" t="s">
        <v>5787</v>
      </c>
      <c r="BA35" s="137" t="s">
        <v>5803</v>
      </c>
      <c r="BB35" s="137">
        <v>48.5</v>
      </c>
      <c r="BC35" s="137">
        <v>3875</v>
      </c>
      <c r="BD35" s="137">
        <v>34.5</v>
      </c>
      <c r="BE35" s="137" t="s">
        <v>5792</v>
      </c>
      <c r="BF35" s="137" t="s">
        <v>5793</v>
      </c>
      <c r="BG35" s="135">
        <v>41</v>
      </c>
      <c r="BH35" s="137" t="s">
        <v>5804</v>
      </c>
      <c r="BI35" s="137" t="s">
        <v>5786</v>
      </c>
      <c r="BJ35" s="137">
        <v>9</v>
      </c>
      <c r="BK35" s="137" t="s">
        <v>5795</v>
      </c>
      <c r="BL35" s="139">
        <v>1</v>
      </c>
    </row>
    <row r="36" spans="1:64" ht="30" customHeight="1" x14ac:dyDescent="0.2">
      <c r="A36" s="132" t="s">
        <v>5780</v>
      </c>
      <c r="B36" s="133" t="s">
        <v>5902</v>
      </c>
      <c r="C36" s="136">
        <v>36.627397260273973</v>
      </c>
      <c r="D36" s="135" t="s">
        <v>5782</v>
      </c>
      <c r="E36" s="137" t="s">
        <v>5783</v>
      </c>
      <c r="F36" s="137" t="s">
        <v>5815</v>
      </c>
      <c r="G36" s="137" t="s">
        <v>5806</v>
      </c>
      <c r="H36" s="137" t="s">
        <v>5785</v>
      </c>
      <c r="I36" s="137" t="s">
        <v>5786</v>
      </c>
      <c r="J36" s="137" t="s">
        <v>5786</v>
      </c>
      <c r="K36" s="137" t="s">
        <v>5786</v>
      </c>
      <c r="L36" s="137" t="s">
        <v>5786</v>
      </c>
      <c r="M36" s="137" t="s">
        <v>5786</v>
      </c>
      <c r="N36" s="135">
        <v>9</v>
      </c>
      <c r="O36" s="135">
        <v>8</v>
      </c>
      <c r="P36" s="135" t="s">
        <v>5786</v>
      </c>
      <c r="Q36" s="135" t="s">
        <v>5786</v>
      </c>
      <c r="R36" s="135">
        <v>8</v>
      </c>
      <c r="S36" s="135">
        <v>23</v>
      </c>
      <c r="T36" s="135">
        <v>8</v>
      </c>
      <c r="U36" s="137" t="s">
        <v>5903</v>
      </c>
      <c r="V36" s="137" t="s">
        <v>5787</v>
      </c>
      <c r="W36" s="137" t="s">
        <v>5787</v>
      </c>
      <c r="X36" s="135" t="s">
        <v>5786</v>
      </c>
      <c r="Y36" s="135" t="s">
        <v>5786</v>
      </c>
      <c r="Z36" s="135" t="s">
        <v>5786</v>
      </c>
      <c r="AA36" s="137" t="s">
        <v>5786</v>
      </c>
      <c r="AB36" s="137" t="s">
        <v>5786</v>
      </c>
      <c r="AC36" s="137" t="s">
        <v>5786</v>
      </c>
      <c r="AD36" s="137" t="s">
        <v>5786</v>
      </c>
      <c r="AE36" s="137" t="s">
        <v>5786</v>
      </c>
      <c r="AF36" s="137" t="s">
        <v>5786</v>
      </c>
      <c r="AG36" s="137" t="s">
        <v>5786</v>
      </c>
      <c r="AH36" s="137"/>
      <c r="AI36" s="137">
        <v>1</v>
      </c>
      <c r="AJ36" s="137" t="s">
        <v>5904</v>
      </c>
      <c r="AK36" s="137">
        <v>119</v>
      </c>
      <c r="AL36" s="137">
        <v>74</v>
      </c>
      <c r="AM36" s="137">
        <v>20.9</v>
      </c>
      <c r="AN36" s="137" t="s">
        <v>5786</v>
      </c>
      <c r="AO36" s="137" t="s">
        <v>5786</v>
      </c>
      <c r="AP36" s="137" t="s">
        <v>5786</v>
      </c>
      <c r="AQ36" s="137" t="s">
        <v>5786</v>
      </c>
      <c r="AR36" s="137" t="s">
        <v>5787</v>
      </c>
      <c r="AS36" s="137" t="s">
        <v>5786</v>
      </c>
      <c r="AT36" s="137" t="s">
        <v>5786</v>
      </c>
      <c r="AU36" s="135" t="s">
        <v>5786</v>
      </c>
      <c r="AV36" s="137" t="s">
        <v>5786</v>
      </c>
      <c r="AW36" s="137" t="s">
        <v>5818</v>
      </c>
      <c r="AX36" s="134">
        <v>40766</v>
      </c>
      <c r="AY36" s="138">
        <v>0.49791666666666662</v>
      </c>
      <c r="AZ36" s="137" t="s">
        <v>5787</v>
      </c>
      <c r="BA36" s="137" t="s">
        <v>5791</v>
      </c>
      <c r="BB36" s="137">
        <v>48</v>
      </c>
      <c r="BC36" s="137">
        <v>2760</v>
      </c>
      <c r="BD36" s="137">
        <v>32</v>
      </c>
      <c r="BE36" s="137" t="s">
        <v>5792</v>
      </c>
      <c r="BF36" s="137" t="s">
        <v>5793</v>
      </c>
      <c r="BG36" s="135">
        <v>39</v>
      </c>
      <c r="BH36" s="137" t="s">
        <v>5905</v>
      </c>
      <c r="BI36" s="137" t="s">
        <v>5786</v>
      </c>
      <c r="BJ36" s="137">
        <v>9</v>
      </c>
      <c r="BK36" s="137" t="s">
        <v>5795</v>
      </c>
      <c r="BL36" s="139">
        <v>1.8</v>
      </c>
    </row>
    <row r="37" spans="1:64" ht="30" customHeight="1" x14ac:dyDescent="0.2">
      <c r="A37" s="132" t="s">
        <v>5780</v>
      </c>
      <c r="B37" s="133" t="s">
        <v>5906</v>
      </c>
      <c r="C37" s="136">
        <v>28.978082191780821</v>
      </c>
      <c r="D37" s="135" t="s">
        <v>5782</v>
      </c>
      <c r="E37" s="137" t="s">
        <v>5783</v>
      </c>
      <c r="F37" s="137"/>
      <c r="G37" s="137" t="s">
        <v>5806</v>
      </c>
      <c r="H37" s="137" t="s">
        <v>5785</v>
      </c>
      <c r="I37" s="137" t="s">
        <v>5786</v>
      </c>
      <c r="J37" s="137" t="s">
        <v>5786</v>
      </c>
      <c r="K37" s="137" t="s">
        <v>5786</v>
      </c>
      <c r="L37" s="137" t="s">
        <v>5786</v>
      </c>
      <c r="M37" s="137" t="s">
        <v>5786</v>
      </c>
      <c r="N37" s="135">
        <v>3</v>
      </c>
      <c r="O37" s="135">
        <v>2</v>
      </c>
      <c r="P37" s="135" t="s">
        <v>5786</v>
      </c>
      <c r="Q37" s="135" t="s">
        <v>5786</v>
      </c>
      <c r="R37" s="135">
        <v>2</v>
      </c>
      <c r="S37" s="135">
        <v>23</v>
      </c>
      <c r="T37" s="135">
        <v>4</v>
      </c>
      <c r="U37" s="137" t="s">
        <v>5863</v>
      </c>
      <c r="V37" s="137" t="s">
        <v>5787</v>
      </c>
      <c r="W37" s="137" t="s">
        <v>5787</v>
      </c>
      <c r="X37" s="135" t="s">
        <v>5787</v>
      </c>
      <c r="Y37" s="135" t="s">
        <v>5787</v>
      </c>
      <c r="Z37" s="135" t="s">
        <v>5787</v>
      </c>
      <c r="AA37" s="137" t="s">
        <v>5787</v>
      </c>
      <c r="AB37" s="137" t="s">
        <v>5786</v>
      </c>
      <c r="AC37" s="137" t="s">
        <v>5786</v>
      </c>
      <c r="AD37" s="137" t="s">
        <v>5786</v>
      </c>
      <c r="AE37" s="137" t="s">
        <v>5786</v>
      </c>
      <c r="AF37" s="137" t="s">
        <v>5786</v>
      </c>
      <c r="AG37" s="137" t="s">
        <v>5787</v>
      </c>
      <c r="AH37" s="137" t="s">
        <v>5907</v>
      </c>
      <c r="AI37" s="137">
        <v>1</v>
      </c>
      <c r="AJ37" s="137" t="s">
        <v>5908</v>
      </c>
      <c r="AK37" s="137">
        <v>126</v>
      </c>
      <c r="AL37" s="137">
        <v>58</v>
      </c>
      <c r="AM37" s="137">
        <v>38.799999999999997</v>
      </c>
      <c r="AN37" s="137" t="s">
        <v>5786</v>
      </c>
      <c r="AO37" s="137" t="s">
        <v>5786</v>
      </c>
      <c r="AP37" s="137" t="s">
        <v>5787</v>
      </c>
      <c r="AQ37" s="137" t="s">
        <v>5786</v>
      </c>
      <c r="AR37" s="137" t="s">
        <v>5787</v>
      </c>
      <c r="AS37" s="137" t="s">
        <v>5786</v>
      </c>
      <c r="AT37" s="137" t="s">
        <v>5786</v>
      </c>
      <c r="AU37" s="135" t="s">
        <v>5786</v>
      </c>
      <c r="AV37" s="137" t="s">
        <v>5786</v>
      </c>
      <c r="AW37" s="137" t="s">
        <v>5809</v>
      </c>
      <c r="AX37" s="134">
        <v>40828</v>
      </c>
      <c r="AY37" s="138">
        <v>0.20833333333333334</v>
      </c>
      <c r="AZ37" s="137" t="s">
        <v>5787</v>
      </c>
      <c r="BA37" s="137" t="s">
        <v>5803</v>
      </c>
      <c r="BB37" s="137">
        <v>47</v>
      </c>
      <c r="BC37" s="137">
        <v>2815</v>
      </c>
      <c r="BD37" s="137">
        <v>31.5</v>
      </c>
      <c r="BE37" s="137" t="s">
        <v>5822</v>
      </c>
      <c r="BF37" s="137" t="s">
        <v>5793</v>
      </c>
      <c r="BG37" s="135">
        <v>35</v>
      </c>
      <c r="BH37" s="137" t="s">
        <v>5804</v>
      </c>
      <c r="BI37" s="137" t="s">
        <v>5786</v>
      </c>
      <c r="BJ37" s="137">
        <v>10</v>
      </c>
      <c r="BK37" s="137" t="s">
        <v>5795</v>
      </c>
      <c r="BL37" s="139">
        <v>1</v>
      </c>
    </row>
    <row r="38" spans="1:64" ht="30" customHeight="1" x14ac:dyDescent="0.2">
      <c r="A38" s="132" t="s">
        <v>5780</v>
      </c>
      <c r="B38" s="133" t="s">
        <v>5909</v>
      </c>
      <c r="C38" s="136">
        <v>23.816438356164383</v>
      </c>
      <c r="D38" s="135" t="s">
        <v>5782</v>
      </c>
      <c r="E38" s="137" t="s">
        <v>5797</v>
      </c>
      <c r="F38" s="137" t="s">
        <v>5815</v>
      </c>
      <c r="G38" s="137" t="s">
        <v>5799</v>
      </c>
      <c r="H38" s="137" t="s">
        <v>5785</v>
      </c>
      <c r="I38" s="137" t="s">
        <v>5786</v>
      </c>
      <c r="J38" s="137" t="s">
        <v>5786</v>
      </c>
      <c r="K38" s="137" t="s">
        <v>5786</v>
      </c>
      <c r="L38" s="137" t="s">
        <v>5786</v>
      </c>
      <c r="M38" s="137" t="s">
        <v>5786</v>
      </c>
      <c r="N38" s="135">
        <v>4</v>
      </c>
      <c r="O38" s="135">
        <v>3</v>
      </c>
      <c r="P38" s="135" t="s">
        <v>5786</v>
      </c>
      <c r="Q38" s="135" t="s">
        <v>5786</v>
      </c>
      <c r="R38" s="135">
        <v>3</v>
      </c>
      <c r="S38" s="135">
        <v>15</v>
      </c>
      <c r="T38" s="135">
        <v>11</v>
      </c>
      <c r="U38" s="137" t="s">
        <v>5910</v>
      </c>
      <c r="V38" s="137" t="s">
        <v>5787</v>
      </c>
      <c r="W38" s="137" t="s">
        <v>5786</v>
      </c>
      <c r="X38" s="135" t="s">
        <v>5786</v>
      </c>
      <c r="Y38" s="135" t="s">
        <v>5786</v>
      </c>
      <c r="Z38" s="135" t="s">
        <v>5786</v>
      </c>
      <c r="AA38" s="137" t="s">
        <v>5786</v>
      </c>
      <c r="AB38" s="137" t="s">
        <v>5786</v>
      </c>
      <c r="AC38" s="137" t="s">
        <v>5786</v>
      </c>
      <c r="AD38" s="137" t="s">
        <v>5786</v>
      </c>
      <c r="AE38" s="137" t="s">
        <v>5786</v>
      </c>
      <c r="AF38" s="137" t="s">
        <v>5786</v>
      </c>
      <c r="AG38" s="137" t="s">
        <v>5786</v>
      </c>
      <c r="AH38" s="137"/>
      <c r="AI38" s="137">
        <v>1</v>
      </c>
      <c r="AJ38" s="137" t="s">
        <v>5851</v>
      </c>
      <c r="AK38" s="137">
        <v>133</v>
      </c>
      <c r="AL38" s="137">
        <v>77</v>
      </c>
      <c r="AM38" s="137">
        <v>30.3</v>
      </c>
      <c r="AN38" s="137" t="s">
        <v>5786</v>
      </c>
      <c r="AO38" s="137" t="s">
        <v>5786</v>
      </c>
      <c r="AP38" s="137" t="s">
        <v>5786</v>
      </c>
      <c r="AQ38" s="137" t="s">
        <v>5786</v>
      </c>
      <c r="AR38" s="137" t="s">
        <v>5787</v>
      </c>
      <c r="AS38" s="137" t="s">
        <v>5786</v>
      </c>
      <c r="AT38" s="137" t="s">
        <v>5786</v>
      </c>
      <c r="AU38" s="135" t="s">
        <v>5786</v>
      </c>
      <c r="AV38" s="137" t="s">
        <v>5786</v>
      </c>
      <c r="AW38" s="137" t="s">
        <v>5802</v>
      </c>
      <c r="AX38" s="134">
        <v>40826</v>
      </c>
      <c r="AY38" s="138">
        <v>0.70694444444444438</v>
      </c>
      <c r="AZ38" s="137" t="s">
        <v>5787</v>
      </c>
      <c r="BA38" s="137" t="s">
        <v>5803</v>
      </c>
      <c r="BB38" s="137">
        <v>50</v>
      </c>
      <c r="BC38" s="137">
        <v>3840</v>
      </c>
      <c r="BD38" s="137">
        <v>34.5</v>
      </c>
      <c r="BE38" s="137" t="s">
        <v>5792</v>
      </c>
      <c r="BF38" s="137" t="s">
        <v>5793</v>
      </c>
      <c r="BG38" s="135">
        <v>40</v>
      </c>
      <c r="BH38" s="137" t="s">
        <v>5794</v>
      </c>
      <c r="BI38" s="137" t="s">
        <v>5786</v>
      </c>
      <c r="BJ38" s="137">
        <v>9</v>
      </c>
      <c r="BK38" s="137" t="s">
        <v>5795</v>
      </c>
      <c r="BL38" s="139">
        <v>0.7</v>
      </c>
    </row>
    <row r="39" spans="1:64" ht="30" customHeight="1" x14ac:dyDescent="0.2">
      <c r="A39" s="132" t="s">
        <v>5780</v>
      </c>
      <c r="B39" s="133" t="s">
        <v>5911</v>
      </c>
      <c r="C39" s="136">
        <v>31.13150684931507</v>
      </c>
      <c r="D39" s="135" t="s">
        <v>5782</v>
      </c>
      <c r="E39" s="137" t="s">
        <v>5797</v>
      </c>
      <c r="F39" s="137" t="s">
        <v>5872</v>
      </c>
      <c r="G39" s="137" t="s">
        <v>5799</v>
      </c>
      <c r="H39" s="137" t="s">
        <v>5785</v>
      </c>
      <c r="I39" s="137" t="s">
        <v>5786</v>
      </c>
      <c r="J39" s="137" t="s">
        <v>5786</v>
      </c>
      <c r="K39" s="137" t="s">
        <v>5786</v>
      </c>
      <c r="L39" s="137" t="s">
        <v>5786</v>
      </c>
      <c r="M39" s="137" t="s">
        <v>5786</v>
      </c>
      <c r="N39" s="135">
        <v>5</v>
      </c>
      <c r="O39" s="135">
        <v>3</v>
      </c>
      <c r="P39" s="135" t="s">
        <v>5786</v>
      </c>
      <c r="Q39" s="135" t="s">
        <v>5787</v>
      </c>
      <c r="R39" s="135">
        <v>3</v>
      </c>
      <c r="S39" s="135">
        <v>10</v>
      </c>
      <c r="T39" s="135">
        <v>5</v>
      </c>
      <c r="U39" s="137" t="s">
        <v>5800</v>
      </c>
      <c r="V39" s="137" t="s">
        <v>5787</v>
      </c>
      <c r="W39" s="137" t="s">
        <v>5787</v>
      </c>
      <c r="X39" s="135" t="s">
        <v>5786</v>
      </c>
      <c r="Y39" s="135" t="s">
        <v>5786</v>
      </c>
      <c r="Z39" s="135" t="s">
        <v>5786</v>
      </c>
      <c r="AA39" s="137" t="s">
        <v>5786</v>
      </c>
      <c r="AB39" s="137" t="s">
        <v>5786</v>
      </c>
      <c r="AC39" s="137" t="s">
        <v>5786</v>
      </c>
      <c r="AD39" s="137" t="s">
        <v>5786</v>
      </c>
      <c r="AE39" s="137" t="s">
        <v>5786</v>
      </c>
      <c r="AF39" s="137" t="s">
        <v>5786</v>
      </c>
      <c r="AG39" s="137" t="s">
        <v>5786</v>
      </c>
      <c r="AH39" s="137"/>
      <c r="AI39" s="137">
        <v>1</v>
      </c>
      <c r="AJ39" s="137" t="s">
        <v>5912</v>
      </c>
      <c r="AK39" s="137">
        <v>109</v>
      </c>
      <c r="AL39" s="137">
        <v>64</v>
      </c>
      <c r="AM39" s="137">
        <v>33.299999999999997</v>
      </c>
      <c r="AN39" s="137" t="s">
        <v>5786</v>
      </c>
      <c r="AO39" s="137" t="s">
        <v>5786</v>
      </c>
      <c r="AP39" s="137" t="s">
        <v>5786</v>
      </c>
      <c r="AQ39" s="137" t="s">
        <v>5787</v>
      </c>
      <c r="AR39" s="137" t="s">
        <v>5786</v>
      </c>
      <c r="AS39" s="137" t="s">
        <v>5786</v>
      </c>
      <c r="AT39" s="137" t="s">
        <v>5786</v>
      </c>
      <c r="AU39" s="135" t="s">
        <v>5786</v>
      </c>
      <c r="AV39" s="137" t="s">
        <v>5786</v>
      </c>
      <c r="AW39" s="137" t="s">
        <v>5802</v>
      </c>
      <c r="AX39" s="134">
        <v>40828</v>
      </c>
      <c r="AY39" s="138">
        <v>0.22916666666666666</v>
      </c>
      <c r="AZ39" s="137" t="s">
        <v>5787</v>
      </c>
      <c r="BA39" s="137" t="s">
        <v>5791</v>
      </c>
      <c r="BB39" s="137">
        <v>48</v>
      </c>
      <c r="BC39" s="137">
        <v>4200</v>
      </c>
      <c r="BD39" s="137">
        <v>35.5</v>
      </c>
      <c r="BE39" s="137" t="s">
        <v>5792</v>
      </c>
      <c r="BF39" s="137" t="s">
        <v>5793</v>
      </c>
      <c r="BG39" s="135">
        <v>40</v>
      </c>
      <c r="BH39" s="137" t="s">
        <v>5794</v>
      </c>
      <c r="BI39" s="137" t="s">
        <v>5786</v>
      </c>
      <c r="BJ39" s="137">
        <v>9</v>
      </c>
      <c r="BK39" s="137" t="s">
        <v>5795</v>
      </c>
      <c r="BL39" s="139">
        <v>1</v>
      </c>
    </row>
    <row r="40" spans="1:64" ht="30" customHeight="1" x14ac:dyDescent="0.2">
      <c r="A40" s="132" t="s">
        <v>5780</v>
      </c>
      <c r="B40" s="133" t="s">
        <v>5913</v>
      </c>
      <c r="C40" s="136">
        <v>33.041095890410958</v>
      </c>
      <c r="D40" s="135" t="s">
        <v>5782</v>
      </c>
      <c r="E40" s="137" t="s">
        <v>5783</v>
      </c>
      <c r="F40" s="137" t="s">
        <v>5914</v>
      </c>
      <c r="G40" s="137" t="s">
        <v>5799</v>
      </c>
      <c r="H40" s="137" t="s">
        <v>5785</v>
      </c>
      <c r="I40" s="137" t="s">
        <v>5786</v>
      </c>
      <c r="J40" s="137" t="s">
        <v>5786</v>
      </c>
      <c r="K40" s="137" t="s">
        <v>5786</v>
      </c>
      <c r="L40" s="137" t="s">
        <v>5786</v>
      </c>
      <c r="M40" s="137" t="s">
        <v>5786</v>
      </c>
      <c r="N40" s="135">
        <v>5</v>
      </c>
      <c r="O40" s="135">
        <v>4</v>
      </c>
      <c r="P40" s="135" t="s">
        <v>5786</v>
      </c>
      <c r="Q40" s="135" t="s">
        <v>5786</v>
      </c>
      <c r="R40" s="135">
        <v>4</v>
      </c>
      <c r="S40" s="135">
        <v>6</v>
      </c>
      <c r="T40" s="135">
        <v>12</v>
      </c>
      <c r="U40" s="137" t="s">
        <v>5863</v>
      </c>
      <c r="V40" s="137" t="s">
        <v>5787</v>
      </c>
      <c r="W40" s="137" t="s">
        <v>5786</v>
      </c>
      <c r="X40" s="135" t="s">
        <v>5786</v>
      </c>
      <c r="Y40" s="135" t="s">
        <v>5786</v>
      </c>
      <c r="Z40" s="135" t="s">
        <v>5786</v>
      </c>
      <c r="AA40" s="137" t="s">
        <v>5786</v>
      </c>
      <c r="AB40" s="137" t="s">
        <v>5786</v>
      </c>
      <c r="AC40" s="137" t="s">
        <v>5786</v>
      </c>
      <c r="AD40" s="137" t="s">
        <v>5786</v>
      </c>
      <c r="AE40" s="137" t="s">
        <v>5786</v>
      </c>
      <c r="AF40" s="137" t="s">
        <v>5786</v>
      </c>
      <c r="AG40" s="137" t="s">
        <v>5786</v>
      </c>
      <c r="AH40" s="137"/>
      <c r="AI40" s="137">
        <v>1</v>
      </c>
      <c r="AJ40" s="137" t="s">
        <v>5867</v>
      </c>
      <c r="AK40" s="137">
        <v>99</v>
      </c>
      <c r="AL40" s="137">
        <v>66</v>
      </c>
      <c r="AM40" s="137">
        <v>28.7</v>
      </c>
      <c r="AN40" s="137" t="s">
        <v>5786</v>
      </c>
      <c r="AO40" s="137" t="s">
        <v>5786</v>
      </c>
      <c r="AP40" s="137" t="s">
        <v>5786</v>
      </c>
      <c r="AQ40" s="137" t="s">
        <v>5786</v>
      </c>
      <c r="AR40" s="137" t="s">
        <v>5786</v>
      </c>
      <c r="AS40" s="137" t="s">
        <v>5786</v>
      </c>
      <c r="AT40" s="137" t="s">
        <v>5786</v>
      </c>
      <c r="AU40" s="135" t="s">
        <v>5786</v>
      </c>
      <c r="AV40" s="137" t="s">
        <v>5786</v>
      </c>
      <c r="AW40" s="137" t="s">
        <v>5809</v>
      </c>
      <c r="AX40" s="134">
        <v>40829</v>
      </c>
      <c r="AY40" s="138">
        <v>0.25</v>
      </c>
      <c r="AZ40" s="137" t="s">
        <v>5787</v>
      </c>
      <c r="BA40" s="137" t="s">
        <v>5803</v>
      </c>
      <c r="BB40" s="137">
        <v>48</v>
      </c>
      <c r="BC40" s="137">
        <v>3400</v>
      </c>
      <c r="BD40" s="137">
        <v>33.5</v>
      </c>
      <c r="BE40" s="137" t="s">
        <v>5792</v>
      </c>
      <c r="BF40" s="137" t="s">
        <v>5793</v>
      </c>
      <c r="BG40" s="135">
        <v>39</v>
      </c>
      <c r="BH40" s="137" t="s">
        <v>5804</v>
      </c>
      <c r="BI40" s="137" t="s">
        <v>5786</v>
      </c>
      <c r="BJ40" s="137">
        <v>9</v>
      </c>
      <c r="BK40" s="137" t="s">
        <v>5795</v>
      </c>
      <c r="BL40" s="139">
        <v>1</v>
      </c>
    </row>
    <row r="41" spans="1:64" ht="30" customHeight="1" x14ac:dyDescent="0.2">
      <c r="A41" s="132" t="s">
        <v>5780</v>
      </c>
      <c r="B41" s="133" t="s">
        <v>5915</v>
      </c>
      <c r="C41" s="136">
        <v>25.578082191780823</v>
      </c>
      <c r="D41" s="135" t="s">
        <v>5782</v>
      </c>
      <c r="E41" s="137" t="s">
        <v>5783</v>
      </c>
      <c r="F41" s="137"/>
      <c r="G41" s="137"/>
      <c r="H41" s="137" t="s">
        <v>5785</v>
      </c>
      <c r="I41" s="137" t="s">
        <v>5786</v>
      </c>
      <c r="J41" s="137" t="s">
        <v>5786</v>
      </c>
      <c r="K41" s="137" t="s">
        <v>5786</v>
      </c>
      <c r="L41" s="137" t="s">
        <v>5786</v>
      </c>
      <c r="M41" s="137" t="s">
        <v>5786</v>
      </c>
      <c r="N41" s="135">
        <v>3</v>
      </c>
      <c r="O41" s="135">
        <v>2</v>
      </c>
      <c r="P41" s="135" t="s">
        <v>5786</v>
      </c>
      <c r="Q41" s="135" t="s">
        <v>5786</v>
      </c>
      <c r="R41" s="135">
        <v>2</v>
      </c>
      <c r="S41" s="135">
        <v>8</v>
      </c>
      <c r="T41" s="135">
        <v>12</v>
      </c>
      <c r="U41" s="137" t="s">
        <v>5916</v>
      </c>
      <c r="V41" s="137" t="s">
        <v>5787</v>
      </c>
      <c r="W41" s="137" t="s">
        <v>5787</v>
      </c>
      <c r="X41" s="135" t="s">
        <v>5786</v>
      </c>
      <c r="Y41" s="135" t="s">
        <v>5786</v>
      </c>
      <c r="Z41" s="135" t="s">
        <v>5786</v>
      </c>
      <c r="AA41" s="137" t="s">
        <v>5786</v>
      </c>
      <c r="AB41" s="137" t="s">
        <v>5786</v>
      </c>
      <c r="AC41" s="137" t="s">
        <v>5786</v>
      </c>
      <c r="AD41" s="137" t="s">
        <v>5786</v>
      </c>
      <c r="AE41" s="137" t="s">
        <v>5786</v>
      </c>
      <c r="AF41" s="137" t="s">
        <v>5786</v>
      </c>
      <c r="AG41" s="137" t="s">
        <v>5786</v>
      </c>
      <c r="AH41" s="137"/>
      <c r="AI41" s="137">
        <v>1</v>
      </c>
      <c r="AJ41" s="137" t="s">
        <v>5917</v>
      </c>
      <c r="AK41" s="137">
        <v>128</v>
      </c>
      <c r="AL41" s="137">
        <v>82</v>
      </c>
      <c r="AM41" s="137">
        <v>35.9</v>
      </c>
      <c r="AN41" s="137" t="s">
        <v>5786</v>
      </c>
      <c r="AO41" s="137" t="s">
        <v>5786</v>
      </c>
      <c r="AP41" s="137" t="s">
        <v>5786</v>
      </c>
      <c r="AQ41" s="137" t="s">
        <v>5787</v>
      </c>
      <c r="AR41" s="137" t="s">
        <v>5787</v>
      </c>
      <c r="AS41" s="137" t="s">
        <v>5786</v>
      </c>
      <c r="AT41" s="137" t="s">
        <v>5786</v>
      </c>
      <c r="AU41" s="135" t="s">
        <v>5786</v>
      </c>
      <c r="AV41" s="137" t="s">
        <v>5786</v>
      </c>
      <c r="AW41" s="137" t="s">
        <v>5790</v>
      </c>
      <c r="AX41" s="134">
        <v>40770</v>
      </c>
      <c r="AY41" s="138">
        <v>0.33333333333333331</v>
      </c>
      <c r="AZ41" s="137" t="s">
        <v>5787</v>
      </c>
      <c r="BA41" s="137" t="s">
        <v>5803</v>
      </c>
      <c r="BB41" s="137">
        <v>49</v>
      </c>
      <c r="BC41" s="137">
        <v>3605</v>
      </c>
      <c r="BD41" s="137">
        <v>34</v>
      </c>
      <c r="BE41" s="137" t="s">
        <v>5792</v>
      </c>
      <c r="BF41" s="137" t="s">
        <v>5793</v>
      </c>
      <c r="BG41" s="135">
        <v>39</v>
      </c>
      <c r="BH41" s="137" t="s">
        <v>5794</v>
      </c>
      <c r="BI41" s="137" t="s">
        <v>5786</v>
      </c>
      <c r="BJ41" s="137">
        <v>9</v>
      </c>
      <c r="BK41" s="137" t="s">
        <v>5795</v>
      </c>
      <c r="BL41" s="139">
        <v>1.8</v>
      </c>
    </row>
    <row r="42" spans="1:64" ht="30" customHeight="1" x14ac:dyDescent="0.2">
      <c r="A42" s="132" t="s">
        <v>5780</v>
      </c>
      <c r="B42" s="133" t="s">
        <v>5918</v>
      </c>
      <c r="C42" s="136">
        <v>23.145205479452056</v>
      </c>
      <c r="D42" s="135" t="s">
        <v>5782</v>
      </c>
      <c r="E42" s="137" t="s">
        <v>5855</v>
      </c>
      <c r="F42" s="137" t="s">
        <v>5919</v>
      </c>
      <c r="G42" s="137" t="s">
        <v>5799</v>
      </c>
      <c r="H42" s="137"/>
      <c r="I42" s="137" t="s">
        <v>5786</v>
      </c>
      <c r="J42" s="137" t="s">
        <v>5786</v>
      </c>
      <c r="K42" s="137" t="s">
        <v>5786</v>
      </c>
      <c r="L42" s="137" t="s">
        <v>5786</v>
      </c>
      <c r="M42" s="137" t="s">
        <v>5786</v>
      </c>
      <c r="N42" s="135">
        <v>3</v>
      </c>
      <c r="O42" s="135">
        <v>2</v>
      </c>
      <c r="P42" s="135" t="s">
        <v>5786</v>
      </c>
      <c r="Q42" s="135" t="s">
        <v>5786</v>
      </c>
      <c r="R42" s="135">
        <v>2</v>
      </c>
      <c r="S42" s="135">
        <v>30</v>
      </c>
      <c r="T42" s="135">
        <v>6</v>
      </c>
      <c r="U42" s="137" t="s">
        <v>5863</v>
      </c>
      <c r="V42" s="137" t="s">
        <v>5787</v>
      </c>
      <c r="W42" s="137" t="s">
        <v>5786</v>
      </c>
      <c r="X42" s="135" t="s">
        <v>5786</v>
      </c>
      <c r="Y42" s="135" t="s">
        <v>5786</v>
      </c>
      <c r="Z42" s="135" t="s">
        <v>5786</v>
      </c>
      <c r="AA42" s="137" t="s">
        <v>5786</v>
      </c>
      <c r="AB42" s="137" t="s">
        <v>5786</v>
      </c>
      <c r="AC42" s="137" t="s">
        <v>5786</v>
      </c>
      <c r="AD42" s="137" t="s">
        <v>5786</v>
      </c>
      <c r="AE42" s="137" t="s">
        <v>5786</v>
      </c>
      <c r="AF42" s="137" t="s">
        <v>5786</v>
      </c>
      <c r="AG42" s="137" t="s">
        <v>5786</v>
      </c>
      <c r="AH42" s="137"/>
      <c r="AI42" s="137">
        <v>1</v>
      </c>
      <c r="AJ42" s="137" t="s">
        <v>5813</v>
      </c>
      <c r="AK42" s="137">
        <v>93</v>
      </c>
      <c r="AL42" s="137">
        <v>59</v>
      </c>
      <c r="AM42" s="137">
        <v>28.1</v>
      </c>
      <c r="AN42" s="137" t="s">
        <v>5786</v>
      </c>
      <c r="AO42" s="137" t="s">
        <v>5786</v>
      </c>
      <c r="AP42" s="137" t="s">
        <v>5786</v>
      </c>
      <c r="AQ42" s="137" t="s">
        <v>5786</v>
      </c>
      <c r="AR42" s="137" t="s">
        <v>5786</v>
      </c>
      <c r="AS42" s="137" t="s">
        <v>5786</v>
      </c>
      <c r="AT42" s="137" t="s">
        <v>5786</v>
      </c>
      <c r="AU42" s="135" t="s">
        <v>5786</v>
      </c>
      <c r="AV42" s="137" t="s">
        <v>5786</v>
      </c>
      <c r="AW42" s="137" t="s">
        <v>5809</v>
      </c>
      <c r="AX42" s="137"/>
      <c r="AY42" s="137"/>
      <c r="AZ42" s="137" t="s">
        <v>5787</v>
      </c>
      <c r="BA42" s="137" t="s">
        <v>5791</v>
      </c>
      <c r="BB42" s="137">
        <v>48</v>
      </c>
      <c r="BC42" s="137">
        <v>3833</v>
      </c>
      <c r="BD42" s="137">
        <v>36</v>
      </c>
      <c r="BE42" s="137" t="s">
        <v>5792</v>
      </c>
      <c r="BF42" s="137" t="s">
        <v>5793</v>
      </c>
      <c r="BG42" s="135">
        <v>40</v>
      </c>
      <c r="BH42" s="137" t="s">
        <v>5804</v>
      </c>
      <c r="BI42" s="137" t="s">
        <v>5786</v>
      </c>
      <c r="BJ42" s="137">
        <v>9</v>
      </c>
      <c r="BK42" s="137" t="s">
        <v>5795</v>
      </c>
      <c r="BL42" s="139">
        <v>1.8</v>
      </c>
    </row>
    <row r="43" spans="1:64" ht="30" customHeight="1" x14ac:dyDescent="0.2">
      <c r="A43" s="132" t="s">
        <v>5780</v>
      </c>
      <c r="B43" s="133" t="s">
        <v>5920</v>
      </c>
      <c r="C43" s="136">
        <v>31.852054794520548</v>
      </c>
      <c r="D43" s="135" t="s">
        <v>5782</v>
      </c>
      <c r="E43" s="137" t="s">
        <v>5783</v>
      </c>
      <c r="F43" s="137" t="s">
        <v>5815</v>
      </c>
      <c r="G43" s="137" t="s">
        <v>5799</v>
      </c>
      <c r="H43" s="137" t="s">
        <v>5785</v>
      </c>
      <c r="I43" s="137" t="s">
        <v>5786</v>
      </c>
      <c r="J43" s="137" t="s">
        <v>5786</v>
      </c>
      <c r="K43" s="137" t="s">
        <v>5786</v>
      </c>
      <c r="L43" s="137" t="s">
        <v>5786</v>
      </c>
      <c r="M43" s="137" t="s">
        <v>5786</v>
      </c>
      <c r="N43" s="135">
        <v>4</v>
      </c>
      <c r="O43" s="135">
        <v>2</v>
      </c>
      <c r="P43" s="135">
        <v>2</v>
      </c>
      <c r="Q43" s="135" t="s">
        <v>5787</v>
      </c>
      <c r="R43" s="135">
        <v>2</v>
      </c>
      <c r="S43" s="135">
        <v>17</v>
      </c>
      <c r="T43" s="135">
        <v>8</v>
      </c>
      <c r="U43" s="137" t="s">
        <v>5921</v>
      </c>
      <c r="V43" s="137" t="s">
        <v>5787</v>
      </c>
      <c r="W43" s="137" t="s">
        <v>5787</v>
      </c>
      <c r="X43" s="135" t="s">
        <v>5786</v>
      </c>
      <c r="Y43" s="135" t="s">
        <v>5786</v>
      </c>
      <c r="Z43" s="135" t="s">
        <v>5786</v>
      </c>
      <c r="AA43" s="137" t="s">
        <v>5786</v>
      </c>
      <c r="AB43" s="137" t="s">
        <v>5786</v>
      </c>
      <c r="AC43" s="137" t="s">
        <v>5786</v>
      </c>
      <c r="AD43" s="137" t="s">
        <v>5786</v>
      </c>
      <c r="AE43" s="137" t="s">
        <v>5786</v>
      </c>
      <c r="AF43" s="137" t="s">
        <v>5786</v>
      </c>
      <c r="AG43" s="137" t="s">
        <v>5786</v>
      </c>
      <c r="AH43" s="137"/>
      <c r="AI43" s="137">
        <v>1</v>
      </c>
      <c r="AJ43" s="137"/>
      <c r="AK43" s="137">
        <v>108</v>
      </c>
      <c r="AL43" s="137">
        <v>72</v>
      </c>
      <c r="AM43" s="137">
        <v>25.3</v>
      </c>
      <c r="AN43" s="137" t="s">
        <v>5786</v>
      </c>
      <c r="AO43" s="137" t="s">
        <v>5786</v>
      </c>
      <c r="AP43" s="137" t="s">
        <v>5786</v>
      </c>
      <c r="AQ43" s="137" t="s">
        <v>5786</v>
      </c>
      <c r="AR43" s="137" t="s">
        <v>5787</v>
      </c>
      <c r="AS43" s="137" t="s">
        <v>5786</v>
      </c>
      <c r="AT43" s="137" t="s">
        <v>5786</v>
      </c>
      <c r="AU43" s="135" t="s">
        <v>5786</v>
      </c>
      <c r="AV43" s="137" t="s">
        <v>5786</v>
      </c>
      <c r="AW43" s="137" t="s">
        <v>5818</v>
      </c>
      <c r="AX43" s="134">
        <v>40771</v>
      </c>
      <c r="AY43" s="138">
        <v>0.30833333333333335</v>
      </c>
      <c r="AZ43" s="137" t="s">
        <v>5786</v>
      </c>
      <c r="BA43" s="137" t="s">
        <v>5803</v>
      </c>
      <c r="BB43" s="137">
        <v>42.4</v>
      </c>
      <c r="BC43" s="137">
        <v>1712</v>
      </c>
      <c r="BD43" s="137">
        <v>30</v>
      </c>
      <c r="BE43" s="137" t="s">
        <v>5822</v>
      </c>
      <c r="BF43" s="137" t="s">
        <v>5793</v>
      </c>
      <c r="BG43" s="135">
        <v>33</v>
      </c>
      <c r="BH43" s="137" t="s">
        <v>5804</v>
      </c>
      <c r="BI43" s="137" t="s">
        <v>5786</v>
      </c>
      <c r="BJ43" s="137">
        <v>8</v>
      </c>
      <c r="BK43" s="137" t="s">
        <v>5795</v>
      </c>
      <c r="BL43" s="139">
        <v>1.5</v>
      </c>
    </row>
    <row r="44" spans="1:64" ht="30" customHeight="1" x14ac:dyDescent="0.2">
      <c r="A44" s="132" t="s">
        <v>5780</v>
      </c>
      <c r="B44" s="133" t="s">
        <v>5922</v>
      </c>
      <c r="C44" s="136">
        <v>28.504109589041096</v>
      </c>
      <c r="D44" s="135" t="s">
        <v>5782</v>
      </c>
      <c r="E44" s="137" t="s">
        <v>5783</v>
      </c>
      <c r="F44" s="137" t="s">
        <v>5815</v>
      </c>
      <c r="G44" s="137" t="s">
        <v>5799</v>
      </c>
      <c r="H44" s="137" t="s">
        <v>5785</v>
      </c>
      <c r="I44" s="137" t="s">
        <v>5786</v>
      </c>
      <c r="J44" s="137" t="s">
        <v>5786</v>
      </c>
      <c r="K44" s="137" t="s">
        <v>5786</v>
      </c>
      <c r="L44" s="137" t="s">
        <v>5786</v>
      </c>
      <c r="M44" s="137" t="s">
        <v>5786</v>
      </c>
      <c r="N44" s="135">
        <v>8</v>
      </c>
      <c r="O44" s="135">
        <v>4</v>
      </c>
      <c r="P44" s="135" t="s">
        <v>5786</v>
      </c>
      <c r="Q44" s="135">
        <v>3</v>
      </c>
      <c r="R44" s="135">
        <v>4</v>
      </c>
      <c r="S44" s="135">
        <v>20</v>
      </c>
      <c r="T44" s="135">
        <v>7</v>
      </c>
      <c r="U44" s="137" t="s">
        <v>5923</v>
      </c>
      <c r="V44" s="137" t="s">
        <v>5787</v>
      </c>
      <c r="W44" s="137" t="s">
        <v>5787</v>
      </c>
      <c r="X44" s="135" t="s">
        <v>5786</v>
      </c>
      <c r="Y44" s="135" t="s">
        <v>5786</v>
      </c>
      <c r="Z44" s="135" t="s">
        <v>5786</v>
      </c>
      <c r="AA44" s="137" t="s">
        <v>5786</v>
      </c>
      <c r="AB44" s="137" t="s">
        <v>5786</v>
      </c>
      <c r="AC44" s="137" t="s">
        <v>5786</v>
      </c>
      <c r="AD44" s="137" t="s">
        <v>5786</v>
      </c>
      <c r="AE44" s="137" t="s">
        <v>5786</v>
      </c>
      <c r="AF44" s="137" t="s">
        <v>5786</v>
      </c>
      <c r="AG44" s="137" t="s">
        <v>5786</v>
      </c>
      <c r="AH44" s="137"/>
      <c r="AI44" s="137">
        <v>1</v>
      </c>
      <c r="AJ44" s="137" t="s">
        <v>5874</v>
      </c>
      <c r="AK44" s="137">
        <v>120</v>
      </c>
      <c r="AL44" s="137">
        <v>77</v>
      </c>
      <c r="AM44" s="137">
        <v>40.6</v>
      </c>
      <c r="AN44" s="137" t="s">
        <v>5786</v>
      </c>
      <c r="AO44" s="137" t="s">
        <v>5786</v>
      </c>
      <c r="AP44" s="137" t="s">
        <v>5786</v>
      </c>
      <c r="AQ44" s="137" t="s">
        <v>5786</v>
      </c>
      <c r="AR44" s="137" t="s">
        <v>5787</v>
      </c>
      <c r="AS44" s="137" t="s">
        <v>5786</v>
      </c>
      <c r="AT44" s="137" t="s">
        <v>5786</v>
      </c>
      <c r="AU44" s="135" t="s">
        <v>5786</v>
      </c>
      <c r="AV44" s="137" t="s">
        <v>5786</v>
      </c>
      <c r="AW44" s="137" t="s">
        <v>5802</v>
      </c>
      <c r="AX44" s="134">
        <v>40771</v>
      </c>
      <c r="AY44" s="138">
        <v>0.1875</v>
      </c>
      <c r="AZ44" s="137" t="s">
        <v>5787</v>
      </c>
      <c r="BA44" s="137" t="s">
        <v>5803</v>
      </c>
      <c r="BB44" s="137">
        <v>50</v>
      </c>
      <c r="BC44" s="137">
        <v>4070</v>
      </c>
      <c r="BD44" s="137">
        <v>35.5</v>
      </c>
      <c r="BE44" s="137" t="s">
        <v>5792</v>
      </c>
      <c r="BF44" s="137" t="s">
        <v>5793</v>
      </c>
      <c r="BG44" s="135">
        <v>39</v>
      </c>
      <c r="BH44" s="137" t="s">
        <v>5804</v>
      </c>
      <c r="BI44" s="137" t="s">
        <v>5786</v>
      </c>
      <c r="BJ44" s="137">
        <v>9</v>
      </c>
      <c r="BK44" s="137" t="s">
        <v>5795</v>
      </c>
      <c r="BL44" s="139">
        <v>1.5</v>
      </c>
    </row>
    <row r="45" spans="1:64" ht="30" customHeight="1" x14ac:dyDescent="0.2">
      <c r="A45" s="132" t="s">
        <v>5780</v>
      </c>
      <c r="B45" s="133" t="s">
        <v>5924</v>
      </c>
      <c r="C45" s="136">
        <v>40.027397260273972</v>
      </c>
      <c r="D45" s="135" t="s">
        <v>5782</v>
      </c>
      <c r="E45" s="137" t="s">
        <v>5797</v>
      </c>
      <c r="F45" s="137"/>
      <c r="G45" s="137" t="s">
        <v>5806</v>
      </c>
      <c r="H45" s="137" t="s">
        <v>5785</v>
      </c>
      <c r="I45" s="137" t="s">
        <v>5786</v>
      </c>
      <c r="J45" s="137" t="s">
        <v>5786</v>
      </c>
      <c r="K45" s="137" t="s">
        <v>5786</v>
      </c>
      <c r="L45" s="137" t="s">
        <v>5786</v>
      </c>
      <c r="M45" s="137" t="s">
        <v>5786</v>
      </c>
      <c r="N45" s="135">
        <v>5</v>
      </c>
      <c r="O45" s="135">
        <v>4</v>
      </c>
      <c r="P45" s="135" t="s">
        <v>5786</v>
      </c>
      <c r="Q45" s="135" t="s">
        <v>5786</v>
      </c>
      <c r="R45" s="135">
        <v>4</v>
      </c>
      <c r="S45" s="135">
        <v>8</v>
      </c>
      <c r="T45" s="135">
        <v>12</v>
      </c>
      <c r="U45" s="137" t="s">
        <v>5863</v>
      </c>
      <c r="V45" s="137" t="s">
        <v>5787</v>
      </c>
      <c r="W45" s="137" t="s">
        <v>5786</v>
      </c>
      <c r="X45" s="135" t="s">
        <v>5786</v>
      </c>
      <c r="Y45" s="135" t="s">
        <v>5786</v>
      </c>
      <c r="Z45" s="135" t="s">
        <v>5786</v>
      </c>
      <c r="AA45" s="137" t="s">
        <v>5786</v>
      </c>
      <c r="AB45" s="137" t="s">
        <v>5786</v>
      </c>
      <c r="AC45" s="137" t="s">
        <v>5786</v>
      </c>
      <c r="AD45" s="137" t="s">
        <v>5786</v>
      </c>
      <c r="AE45" s="137" t="s">
        <v>5786</v>
      </c>
      <c r="AF45" s="137" t="s">
        <v>5786</v>
      </c>
      <c r="AG45" s="137" t="s">
        <v>5786</v>
      </c>
      <c r="AH45" s="137"/>
      <c r="AI45" s="137">
        <v>1</v>
      </c>
      <c r="AJ45" s="137"/>
      <c r="AK45" s="137">
        <v>91</v>
      </c>
      <c r="AL45" s="137">
        <v>66</v>
      </c>
      <c r="AM45" s="137">
        <v>27.6</v>
      </c>
      <c r="AN45" s="137" t="s">
        <v>5786</v>
      </c>
      <c r="AO45" s="137" t="s">
        <v>5786</v>
      </c>
      <c r="AP45" s="137" t="s">
        <v>5786</v>
      </c>
      <c r="AQ45" s="137" t="s">
        <v>5786</v>
      </c>
      <c r="AR45" s="137" t="s">
        <v>5786</v>
      </c>
      <c r="AS45" s="137" t="s">
        <v>5786</v>
      </c>
      <c r="AT45" s="137" t="s">
        <v>5786</v>
      </c>
      <c r="AU45" s="135" t="s">
        <v>5786</v>
      </c>
      <c r="AV45" s="137" t="s">
        <v>5786</v>
      </c>
      <c r="AW45" s="137" t="s">
        <v>5809</v>
      </c>
      <c r="AX45" s="137"/>
      <c r="AY45" s="137"/>
      <c r="AZ45" s="137" t="s">
        <v>5787</v>
      </c>
      <c r="BA45" s="137" t="s">
        <v>5791</v>
      </c>
      <c r="BB45" s="137"/>
      <c r="BC45" s="137">
        <v>3510</v>
      </c>
      <c r="BD45" s="137">
        <v>34.5</v>
      </c>
      <c r="BE45" s="137" t="s">
        <v>5792</v>
      </c>
      <c r="BF45" s="137" t="s">
        <v>5793</v>
      </c>
      <c r="BG45" s="135">
        <v>37</v>
      </c>
      <c r="BH45" s="137" t="s">
        <v>5794</v>
      </c>
      <c r="BI45" s="137" t="s">
        <v>5786</v>
      </c>
      <c r="BJ45" s="137">
        <v>9</v>
      </c>
      <c r="BK45" s="137" t="s">
        <v>5795</v>
      </c>
      <c r="BL45" s="139">
        <v>0.6</v>
      </c>
    </row>
    <row r="46" spans="1:64" ht="30" customHeight="1" x14ac:dyDescent="0.2">
      <c r="A46" s="132" t="s">
        <v>5780</v>
      </c>
      <c r="B46" s="133" t="s">
        <v>5925</v>
      </c>
      <c r="C46" s="136">
        <v>26.391780821917809</v>
      </c>
      <c r="D46" s="135" t="s">
        <v>5811</v>
      </c>
      <c r="E46" s="137" t="s">
        <v>5797</v>
      </c>
      <c r="F46" s="137" t="s">
        <v>5815</v>
      </c>
      <c r="G46" s="137" t="s">
        <v>5799</v>
      </c>
      <c r="H46" s="137" t="s">
        <v>5785</v>
      </c>
      <c r="I46" s="137" t="s">
        <v>5786</v>
      </c>
      <c r="J46" s="137" t="s">
        <v>5786</v>
      </c>
      <c r="K46" s="137" t="s">
        <v>5786</v>
      </c>
      <c r="L46" s="137" t="s">
        <v>5786</v>
      </c>
      <c r="M46" s="137" t="s">
        <v>5786</v>
      </c>
      <c r="N46" s="135">
        <v>5</v>
      </c>
      <c r="O46" s="135">
        <v>1</v>
      </c>
      <c r="P46" s="135" t="s">
        <v>5786</v>
      </c>
      <c r="Q46" s="135">
        <v>3</v>
      </c>
      <c r="R46" s="135">
        <v>1</v>
      </c>
      <c r="S46" s="135"/>
      <c r="T46" s="135"/>
      <c r="U46" s="137"/>
      <c r="V46" s="137" t="s">
        <v>5786</v>
      </c>
      <c r="W46" s="137" t="s">
        <v>5786</v>
      </c>
      <c r="X46" s="135" t="s">
        <v>5787</v>
      </c>
      <c r="Y46" s="135" t="s">
        <v>5787</v>
      </c>
      <c r="Z46" s="135" t="s">
        <v>5786</v>
      </c>
      <c r="AA46" s="137" t="s">
        <v>5786</v>
      </c>
      <c r="AB46" s="137" t="s">
        <v>5786</v>
      </c>
      <c r="AC46" s="137" t="s">
        <v>5786</v>
      </c>
      <c r="AD46" s="137" t="s">
        <v>5786</v>
      </c>
      <c r="AE46" s="137" t="s">
        <v>5786</v>
      </c>
      <c r="AF46" s="137" t="s">
        <v>5786</v>
      </c>
      <c r="AG46" s="137" t="s">
        <v>5786</v>
      </c>
      <c r="AH46" s="137"/>
      <c r="AI46" s="137">
        <v>1</v>
      </c>
      <c r="AJ46" s="137" t="s">
        <v>5926</v>
      </c>
      <c r="AK46" s="137">
        <v>119</v>
      </c>
      <c r="AL46" s="137">
        <v>67</v>
      </c>
      <c r="AM46" s="137">
        <v>25.4</v>
      </c>
      <c r="AN46" s="137" t="s">
        <v>5786</v>
      </c>
      <c r="AO46" s="137" t="s">
        <v>5786</v>
      </c>
      <c r="AP46" s="137" t="s">
        <v>5786</v>
      </c>
      <c r="AQ46" s="137" t="s">
        <v>5786</v>
      </c>
      <c r="AR46" s="137" t="s">
        <v>5786</v>
      </c>
      <c r="AS46" s="137" t="s">
        <v>5786</v>
      </c>
      <c r="AT46" s="137" t="s">
        <v>5786</v>
      </c>
      <c r="AU46" s="135" t="s">
        <v>5786</v>
      </c>
      <c r="AV46" s="137" t="s">
        <v>5787</v>
      </c>
      <c r="AW46" s="137" t="s">
        <v>5802</v>
      </c>
      <c r="AX46" s="134">
        <v>40845</v>
      </c>
      <c r="AY46" s="138">
        <v>0.20486111111111113</v>
      </c>
      <c r="AZ46" s="137" t="s">
        <v>5787</v>
      </c>
      <c r="BA46" s="137" t="s">
        <v>5791</v>
      </c>
      <c r="BB46" s="137">
        <v>38</v>
      </c>
      <c r="BC46" s="137">
        <v>2067</v>
      </c>
      <c r="BD46" s="137">
        <v>39</v>
      </c>
      <c r="BE46" s="137" t="s">
        <v>5822</v>
      </c>
      <c r="BF46" s="137" t="s">
        <v>5793</v>
      </c>
      <c r="BG46" s="135">
        <v>32</v>
      </c>
      <c r="BH46" s="137" t="s">
        <v>5794</v>
      </c>
      <c r="BI46" s="137" t="s">
        <v>5787</v>
      </c>
      <c r="BJ46" s="137">
        <v>9</v>
      </c>
      <c r="BK46" s="137" t="s">
        <v>5795</v>
      </c>
      <c r="BL46" s="139">
        <v>1</v>
      </c>
    </row>
    <row r="47" spans="1:64" ht="30" customHeight="1" x14ac:dyDescent="0.2">
      <c r="A47" s="132" t="s">
        <v>5780</v>
      </c>
      <c r="B47" s="133" t="s">
        <v>5927</v>
      </c>
      <c r="C47" s="136">
        <v>28.780821917808218</v>
      </c>
      <c r="D47" s="135" t="s">
        <v>5782</v>
      </c>
      <c r="E47" s="137" t="s">
        <v>5783</v>
      </c>
      <c r="F47" s="137"/>
      <c r="G47" s="137" t="s">
        <v>5806</v>
      </c>
      <c r="H47" s="137"/>
      <c r="I47" s="137" t="s">
        <v>5786</v>
      </c>
      <c r="J47" s="137" t="s">
        <v>5786</v>
      </c>
      <c r="K47" s="137" t="s">
        <v>5786</v>
      </c>
      <c r="L47" s="137" t="s">
        <v>5786</v>
      </c>
      <c r="M47" s="137" t="s">
        <v>5786</v>
      </c>
      <c r="N47" s="135">
        <v>4</v>
      </c>
      <c r="O47" s="135">
        <v>3</v>
      </c>
      <c r="P47" s="135" t="s">
        <v>5786</v>
      </c>
      <c r="Q47" s="135" t="s">
        <v>5786</v>
      </c>
      <c r="R47" s="135">
        <v>3</v>
      </c>
      <c r="S47" s="135">
        <v>15</v>
      </c>
      <c r="T47" s="135">
        <v>10</v>
      </c>
      <c r="U47" s="137" t="s">
        <v>5884</v>
      </c>
      <c r="V47" s="137" t="s">
        <v>5787</v>
      </c>
      <c r="W47" s="137" t="s">
        <v>5787</v>
      </c>
      <c r="X47" s="135" t="s">
        <v>5786</v>
      </c>
      <c r="Y47" s="135" t="s">
        <v>5786</v>
      </c>
      <c r="Z47" s="135" t="s">
        <v>5786</v>
      </c>
      <c r="AA47" s="137" t="s">
        <v>5786</v>
      </c>
      <c r="AB47" s="137" t="s">
        <v>5786</v>
      </c>
      <c r="AC47" s="137" t="s">
        <v>5786</v>
      </c>
      <c r="AD47" s="137" t="s">
        <v>5786</v>
      </c>
      <c r="AE47" s="137" t="s">
        <v>5786</v>
      </c>
      <c r="AF47" s="137" t="s">
        <v>5786</v>
      </c>
      <c r="AG47" s="137" t="s">
        <v>5786</v>
      </c>
      <c r="AH47" s="137"/>
      <c r="AI47" s="137">
        <v>1</v>
      </c>
      <c r="AJ47" s="137"/>
      <c r="AK47" s="137">
        <v>119</v>
      </c>
      <c r="AL47" s="137">
        <v>73</v>
      </c>
      <c r="AM47" s="137">
        <v>30.2</v>
      </c>
      <c r="AN47" s="137" t="s">
        <v>5786</v>
      </c>
      <c r="AO47" s="137" t="s">
        <v>5786</v>
      </c>
      <c r="AP47" s="137" t="s">
        <v>5786</v>
      </c>
      <c r="AQ47" s="137" t="s">
        <v>5786</v>
      </c>
      <c r="AR47" s="137" t="s">
        <v>5786</v>
      </c>
      <c r="AS47" s="137" t="s">
        <v>5786</v>
      </c>
      <c r="AT47" s="137" t="s">
        <v>5786</v>
      </c>
      <c r="AU47" s="135" t="s">
        <v>5786</v>
      </c>
      <c r="AV47" s="137" t="s">
        <v>5786</v>
      </c>
      <c r="AW47" s="137" t="s">
        <v>5818</v>
      </c>
      <c r="AX47" s="134">
        <v>40842</v>
      </c>
      <c r="AY47" s="138">
        <v>0.72916666666666663</v>
      </c>
      <c r="AZ47" s="137" t="s">
        <v>5787</v>
      </c>
      <c r="BA47" s="137" t="s">
        <v>5803</v>
      </c>
      <c r="BB47" s="137"/>
      <c r="BC47" s="137">
        <v>2980</v>
      </c>
      <c r="BD47" s="137">
        <v>32</v>
      </c>
      <c r="BE47" s="137" t="s">
        <v>5792</v>
      </c>
      <c r="BF47" s="137" t="s">
        <v>5793</v>
      </c>
      <c r="BG47" s="135">
        <v>38</v>
      </c>
      <c r="BH47" s="137" t="s">
        <v>5794</v>
      </c>
      <c r="BI47" s="137" t="s">
        <v>5786</v>
      </c>
      <c r="BJ47" s="137">
        <v>9</v>
      </c>
      <c r="BK47" s="137" t="s">
        <v>5795</v>
      </c>
      <c r="BL47" s="139">
        <v>1</v>
      </c>
    </row>
    <row r="48" spans="1:64" ht="30" customHeight="1" x14ac:dyDescent="0.2">
      <c r="A48" s="132" t="s">
        <v>5780</v>
      </c>
      <c r="B48" s="133" t="s">
        <v>5928</v>
      </c>
      <c r="C48" s="136">
        <v>32.052054794520551</v>
      </c>
      <c r="D48" s="135" t="s">
        <v>5782</v>
      </c>
      <c r="E48" s="137" t="s">
        <v>5797</v>
      </c>
      <c r="F48" s="137"/>
      <c r="G48" s="137" t="s">
        <v>5784</v>
      </c>
      <c r="H48" s="137" t="s">
        <v>5785</v>
      </c>
      <c r="I48" s="137" t="s">
        <v>5786</v>
      </c>
      <c r="J48" s="137" t="s">
        <v>5786</v>
      </c>
      <c r="K48" s="137" t="s">
        <v>5786</v>
      </c>
      <c r="L48" s="137" t="s">
        <v>5786</v>
      </c>
      <c r="M48" s="137" t="s">
        <v>5786</v>
      </c>
      <c r="N48" s="135">
        <v>6</v>
      </c>
      <c r="O48" s="135">
        <v>5</v>
      </c>
      <c r="P48" s="135" t="s">
        <v>5786</v>
      </c>
      <c r="Q48" s="135" t="s">
        <v>5787</v>
      </c>
      <c r="R48" s="135">
        <v>4</v>
      </c>
      <c r="S48" s="135">
        <v>6</v>
      </c>
      <c r="T48" s="135">
        <v>8</v>
      </c>
      <c r="U48" s="137" t="s">
        <v>5929</v>
      </c>
      <c r="V48" s="137" t="s">
        <v>5787</v>
      </c>
      <c r="W48" s="137" t="s">
        <v>5787</v>
      </c>
      <c r="X48" s="135" t="s">
        <v>5786</v>
      </c>
      <c r="Y48" s="135" t="s">
        <v>5786</v>
      </c>
      <c r="Z48" s="135" t="s">
        <v>5786</v>
      </c>
      <c r="AA48" s="137" t="s">
        <v>5786</v>
      </c>
      <c r="AB48" s="137" t="s">
        <v>5786</v>
      </c>
      <c r="AC48" s="137" t="s">
        <v>5786</v>
      </c>
      <c r="AD48" s="137" t="s">
        <v>5786</v>
      </c>
      <c r="AE48" s="137" t="s">
        <v>5786</v>
      </c>
      <c r="AF48" s="137" t="s">
        <v>5786</v>
      </c>
      <c r="AG48" s="137" t="s">
        <v>5786</v>
      </c>
      <c r="AH48" s="137"/>
      <c r="AI48" s="137">
        <v>1</v>
      </c>
      <c r="AJ48" s="137" t="s">
        <v>5930</v>
      </c>
      <c r="AK48" s="137">
        <v>124</v>
      </c>
      <c r="AL48" s="137">
        <v>76</v>
      </c>
      <c r="AM48" s="137">
        <v>29.5</v>
      </c>
      <c r="AN48" s="137" t="s">
        <v>5786</v>
      </c>
      <c r="AO48" s="137" t="s">
        <v>5786</v>
      </c>
      <c r="AP48" s="137" t="s">
        <v>5786</v>
      </c>
      <c r="AQ48" s="137" t="s">
        <v>5786</v>
      </c>
      <c r="AR48" s="137" t="s">
        <v>5786</v>
      </c>
      <c r="AS48" s="137" t="s">
        <v>5786</v>
      </c>
      <c r="AT48" s="137" t="s">
        <v>5786</v>
      </c>
      <c r="AU48" s="135" t="s">
        <v>5786</v>
      </c>
      <c r="AV48" s="137" t="s">
        <v>5786</v>
      </c>
      <c r="AW48" s="137" t="s">
        <v>5802</v>
      </c>
      <c r="AX48" s="134">
        <v>40841</v>
      </c>
      <c r="AY48" s="138">
        <v>0.25</v>
      </c>
      <c r="AZ48" s="137" t="s">
        <v>5787</v>
      </c>
      <c r="BA48" s="137" t="s">
        <v>5791</v>
      </c>
      <c r="BB48" s="137"/>
      <c r="BC48" s="137">
        <v>2702</v>
      </c>
      <c r="BD48" s="137">
        <v>34</v>
      </c>
      <c r="BE48" s="137" t="s">
        <v>5792</v>
      </c>
      <c r="BF48" s="137" t="s">
        <v>5793</v>
      </c>
      <c r="BG48" s="135">
        <v>37</v>
      </c>
      <c r="BH48" s="137" t="s">
        <v>5804</v>
      </c>
      <c r="BI48" s="137" t="s">
        <v>5786</v>
      </c>
      <c r="BJ48" s="137">
        <v>9</v>
      </c>
      <c r="BK48" s="137" t="s">
        <v>5795</v>
      </c>
      <c r="BL48" s="139">
        <v>1</v>
      </c>
    </row>
    <row r="49" spans="1:64" ht="30" customHeight="1" x14ac:dyDescent="0.2">
      <c r="A49" s="132" t="s">
        <v>5780</v>
      </c>
      <c r="B49" s="133" t="s">
        <v>5931</v>
      </c>
      <c r="C49" s="136">
        <v>21.336986301369862</v>
      </c>
      <c r="D49" s="135" t="s">
        <v>5782</v>
      </c>
      <c r="E49" s="137" t="s">
        <v>5783</v>
      </c>
      <c r="F49" s="137"/>
      <c r="G49" s="137" t="s">
        <v>5806</v>
      </c>
      <c r="H49" s="137" t="s">
        <v>5785</v>
      </c>
      <c r="I49" s="137" t="s">
        <v>5786</v>
      </c>
      <c r="J49" s="137" t="s">
        <v>5786</v>
      </c>
      <c r="K49" s="137" t="s">
        <v>5786</v>
      </c>
      <c r="L49" s="137" t="s">
        <v>5786</v>
      </c>
      <c r="M49" s="137" t="s">
        <v>5786</v>
      </c>
      <c r="N49" s="135">
        <v>1</v>
      </c>
      <c r="O49" s="135">
        <v>0</v>
      </c>
      <c r="P49" s="135" t="s">
        <v>5786</v>
      </c>
      <c r="Q49" s="135" t="s">
        <v>5786</v>
      </c>
      <c r="R49" s="135">
        <v>0</v>
      </c>
      <c r="S49" s="135">
        <v>21</v>
      </c>
      <c r="T49" s="135">
        <v>6</v>
      </c>
      <c r="U49" s="137" t="s">
        <v>5932</v>
      </c>
      <c r="V49" s="137" t="s">
        <v>5787</v>
      </c>
      <c r="W49" s="137" t="s">
        <v>5786</v>
      </c>
      <c r="X49" s="135" t="s">
        <v>5786</v>
      </c>
      <c r="Y49" s="135" t="s">
        <v>5786</v>
      </c>
      <c r="Z49" s="135" t="s">
        <v>5786</v>
      </c>
      <c r="AA49" s="137" t="s">
        <v>5786</v>
      </c>
      <c r="AB49" s="137" t="s">
        <v>5786</v>
      </c>
      <c r="AC49" s="137" t="s">
        <v>5786</v>
      </c>
      <c r="AD49" s="137" t="s">
        <v>5786</v>
      </c>
      <c r="AE49" s="137" t="s">
        <v>5786</v>
      </c>
      <c r="AF49" s="137" t="s">
        <v>5786</v>
      </c>
      <c r="AG49" s="137" t="s">
        <v>5786</v>
      </c>
      <c r="AH49" s="137"/>
      <c r="AI49" s="137">
        <v>1</v>
      </c>
      <c r="AJ49" s="137" t="s">
        <v>5933</v>
      </c>
      <c r="AK49" s="137">
        <v>131</v>
      </c>
      <c r="AL49" s="137">
        <v>78</v>
      </c>
      <c r="AM49" s="137">
        <v>23.5</v>
      </c>
      <c r="AN49" s="137" t="s">
        <v>5786</v>
      </c>
      <c r="AO49" s="137" t="s">
        <v>5786</v>
      </c>
      <c r="AP49" s="137" t="s">
        <v>5786</v>
      </c>
      <c r="AQ49" s="137" t="s">
        <v>5786</v>
      </c>
      <c r="AR49" s="137" t="s">
        <v>5786</v>
      </c>
      <c r="AS49" s="137" t="s">
        <v>5786</v>
      </c>
      <c r="AT49" s="137" t="s">
        <v>5786</v>
      </c>
      <c r="AU49" s="135" t="s">
        <v>5786</v>
      </c>
      <c r="AV49" s="137" t="s">
        <v>5786</v>
      </c>
      <c r="AW49" s="137" t="s">
        <v>5790</v>
      </c>
      <c r="AX49" s="137"/>
      <c r="AY49" s="137"/>
      <c r="AZ49" s="137" t="s">
        <v>5787</v>
      </c>
      <c r="BA49" s="137" t="s">
        <v>5791</v>
      </c>
      <c r="BB49" s="137">
        <v>49</v>
      </c>
      <c r="BC49" s="137">
        <v>3085</v>
      </c>
      <c r="BD49" s="137">
        <v>33.5</v>
      </c>
      <c r="BE49" s="137" t="s">
        <v>5792</v>
      </c>
      <c r="BF49" s="137" t="s">
        <v>5793</v>
      </c>
      <c r="BG49" s="135">
        <v>40</v>
      </c>
      <c r="BH49" s="137" t="s">
        <v>5794</v>
      </c>
      <c r="BI49" s="137" t="s">
        <v>5786</v>
      </c>
      <c r="BJ49" s="137">
        <v>9</v>
      </c>
      <c r="BK49" s="137" t="s">
        <v>5795</v>
      </c>
      <c r="BL49" s="139">
        <v>1.8</v>
      </c>
    </row>
    <row r="50" spans="1:64" ht="30" customHeight="1" x14ac:dyDescent="0.2">
      <c r="A50" s="132" t="s">
        <v>5780</v>
      </c>
      <c r="B50" s="133" t="s">
        <v>5934</v>
      </c>
      <c r="C50" s="136">
        <v>33.221917808219175</v>
      </c>
      <c r="D50" s="135" t="s">
        <v>5782</v>
      </c>
      <c r="E50" s="137" t="s">
        <v>5783</v>
      </c>
      <c r="F50" s="137" t="s">
        <v>5815</v>
      </c>
      <c r="G50" s="137" t="s">
        <v>5806</v>
      </c>
      <c r="H50" s="137" t="s">
        <v>5785</v>
      </c>
      <c r="I50" s="137" t="s">
        <v>5786</v>
      </c>
      <c r="J50" s="137" t="s">
        <v>5786</v>
      </c>
      <c r="K50" s="137" t="s">
        <v>5786</v>
      </c>
      <c r="L50" s="137" t="s">
        <v>5786</v>
      </c>
      <c r="M50" s="137" t="s">
        <v>5786</v>
      </c>
      <c r="N50" s="135">
        <v>3</v>
      </c>
      <c r="O50" s="135">
        <v>2</v>
      </c>
      <c r="P50" s="135" t="s">
        <v>5786</v>
      </c>
      <c r="Q50" s="135" t="s">
        <v>5786</v>
      </c>
      <c r="R50" s="135">
        <v>2</v>
      </c>
      <c r="S50" s="135">
        <v>6</v>
      </c>
      <c r="T50" s="135">
        <v>10</v>
      </c>
      <c r="U50" s="137" t="s">
        <v>5935</v>
      </c>
      <c r="V50" s="137" t="s">
        <v>5787</v>
      </c>
      <c r="W50" s="137" t="s">
        <v>5787</v>
      </c>
      <c r="X50" s="135" t="s">
        <v>5786</v>
      </c>
      <c r="Y50" s="135" t="s">
        <v>5786</v>
      </c>
      <c r="Z50" s="135" t="s">
        <v>5786</v>
      </c>
      <c r="AA50" s="137" t="s">
        <v>5786</v>
      </c>
      <c r="AB50" s="137" t="s">
        <v>5786</v>
      </c>
      <c r="AC50" s="137" t="s">
        <v>5786</v>
      </c>
      <c r="AD50" s="137" t="s">
        <v>5786</v>
      </c>
      <c r="AE50" s="137" t="s">
        <v>5786</v>
      </c>
      <c r="AF50" s="137" t="s">
        <v>5786</v>
      </c>
      <c r="AG50" s="137" t="s">
        <v>5786</v>
      </c>
      <c r="AH50" s="137" t="s">
        <v>5936</v>
      </c>
      <c r="AI50" s="137">
        <v>1</v>
      </c>
      <c r="AJ50" s="137" t="s">
        <v>5813</v>
      </c>
      <c r="AK50" s="137">
        <v>94</v>
      </c>
      <c r="AL50" s="137">
        <v>59</v>
      </c>
      <c r="AM50" s="137">
        <v>24</v>
      </c>
      <c r="AN50" s="137" t="s">
        <v>5786</v>
      </c>
      <c r="AO50" s="137" t="s">
        <v>5786</v>
      </c>
      <c r="AP50" s="137" t="s">
        <v>5786</v>
      </c>
      <c r="AQ50" s="137" t="s">
        <v>5787</v>
      </c>
      <c r="AR50" s="137" t="s">
        <v>5786</v>
      </c>
      <c r="AS50" s="137" t="s">
        <v>5786</v>
      </c>
      <c r="AT50" s="137" t="s">
        <v>5786</v>
      </c>
      <c r="AU50" s="135" t="s">
        <v>5786</v>
      </c>
      <c r="AV50" s="137" t="s">
        <v>5786</v>
      </c>
      <c r="AW50" s="137" t="s">
        <v>5809</v>
      </c>
      <c r="AX50" s="137"/>
      <c r="AY50" s="137"/>
      <c r="AZ50" s="137" t="s">
        <v>5787</v>
      </c>
      <c r="BA50" s="137" t="s">
        <v>5791</v>
      </c>
      <c r="BB50" s="137">
        <v>48</v>
      </c>
      <c r="BC50" s="137">
        <v>2920</v>
      </c>
      <c r="BD50" s="137">
        <v>33.4</v>
      </c>
      <c r="BE50" s="137" t="s">
        <v>5792</v>
      </c>
      <c r="BF50" s="137" t="s">
        <v>5793</v>
      </c>
      <c r="BG50" s="135">
        <v>37</v>
      </c>
      <c r="BH50" s="137" t="s">
        <v>5794</v>
      </c>
      <c r="BI50" s="137" t="s">
        <v>5786</v>
      </c>
      <c r="BJ50" s="137">
        <v>9</v>
      </c>
      <c r="BK50" s="137" t="s">
        <v>5795</v>
      </c>
      <c r="BL50" s="139">
        <v>1.8</v>
      </c>
    </row>
    <row r="51" spans="1:64" ht="30" customHeight="1" x14ac:dyDescent="0.2">
      <c r="A51" s="132" t="s">
        <v>5780</v>
      </c>
      <c r="B51" s="133" t="s">
        <v>5937</v>
      </c>
      <c r="C51" s="136">
        <v>23.756164383561643</v>
      </c>
      <c r="D51" s="135" t="s">
        <v>5782</v>
      </c>
      <c r="E51" s="137" t="s">
        <v>5883</v>
      </c>
      <c r="F51" s="137" t="s">
        <v>5815</v>
      </c>
      <c r="G51" s="137"/>
      <c r="H51" s="137" t="s">
        <v>5785</v>
      </c>
      <c r="I51" s="137" t="s">
        <v>5786</v>
      </c>
      <c r="J51" s="137" t="s">
        <v>5786</v>
      </c>
      <c r="K51" s="137" t="s">
        <v>5786</v>
      </c>
      <c r="L51" s="137" t="s">
        <v>5786</v>
      </c>
      <c r="M51" s="137" t="s">
        <v>5786</v>
      </c>
      <c r="N51" s="135">
        <v>1</v>
      </c>
      <c r="O51" s="135">
        <v>0</v>
      </c>
      <c r="P51" s="135" t="s">
        <v>5786</v>
      </c>
      <c r="Q51" s="135" t="s">
        <v>5786</v>
      </c>
      <c r="R51" s="135">
        <v>0</v>
      </c>
      <c r="S51" s="135"/>
      <c r="T51" s="135"/>
      <c r="U51" s="137"/>
      <c r="V51" s="137" t="s">
        <v>5786</v>
      </c>
      <c r="W51" s="137" t="s">
        <v>5786</v>
      </c>
      <c r="X51" s="135" t="s">
        <v>5786</v>
      </c>
      <c r="Y51" s="135" t="s">
        <v>5786</v>
      </c>
      <c r="Z51" s="135" t="s">
        <v>5786</v>
      </c>
      <c r="AA51" s="137" t="s">
        <v>5786</v>
      </c>
      <c r="AB51" s="137" t="s">
        <v>5786</v>
      </c>
      <c r="AC51" s="137" t="s">
        <v>5786</v>
      </c>
      <c r="AD51" s="137" t="s">
        <v>5786</v>
      </c>
      <c r="AE51" s="137" t="s">
        <v>5786</v>
      </c>
      <c r="AF51" s="137" t="s">
        <v>5786</v>
      </c>
      <c r="AG51" s="137" t="s">
        <v>5786</v>
      </c>
      <c r="AH51" s="137"/>
      <c r="AI51" s="137">
        <v>1</v>
      </c>
      <c r="AJ51" s="137" t="s">
        <v>5938</v>
      </c>
      <c r="AK51" s="137">
        <v>103</v>
      </c>
      <c r="AL51" s="137">
        <v>63</v>
      </c>
      <c r="AM51" s="137">
        <v>30.9</v>
      </c>
      <c r="AN51" s="137" t="s">
        <v>5786</v>
      </c>
      <c r="AO51" s="137" t="s">
        <v>5786</v>
      </c>
      <c r="AP51" s="137" t="s">
        <v>5787</v>
      </c>
      <c r="AQ51" s="137" t="s">
        <v>5786</v>
      </c>
      <c r="AR51" s="137" t="s">
        <v>5786</v>
      </c>
      <c r="AS51" s="137" t="s">
        <v>5786</v>
      </c>
      <c r="AT51" s="137" t="s">
        <v>5786</v>
      </c>
      <c r="AU51" s="135" t="s">
        <v>5786</v>
      </c>
      <c r="AV51" s="137" t="s">
        <v>5786</v>
      </c>
      <c r="AW51" s="137" t="s">
        <v>5790</v>
      </c>
      <c r="AX51" s="137"/>
      <c r="AY51" s="137"/>
      <c r="AZ51" s="137" t="s">
        <v>5787</v>
      </c>
      <c r="BA51" s="137" t="s">
        <v>5791</v>
      </c>
      <c r="BB51" s="137">
        <v>39</v>
      </c>
      <c r="BC51" s="137">
        <v>1960</v>
      </c>
      <c r="BD51" s="137">
        <v>30.5</v>
      </c>
      <c r="BE51" s="137" t="s">
        <v>5822</v>
      </c>
      <c r="BF51" s="137" t="s">
        <v>5793</v>
      </c>
      <c r="BG51" s="135">
        <v>36</v>
      </c>
      <c r="BH51" s="137" t="s">
        <v>5794</v>
      </c>
      <c r="BI51" s="137" t="s">
        <v>5787</v>
      </c>
      <c r="BJ51" s="137">
        <v>8</v>
      </c>
      <c r="BK51" s="137" t="s">
        <v>5795</v>
      </c>
      <c r="BL51" s="139">
        <v>1</v>
      </c>
    </row>
    <row r="52" spans="1:64" ht="30" customHeight="1" x14ac:dyDescent="0.2">
      <c r="A52" s="132" t="s">
        <v>5780</v>
      </c>
      <c r="B52" s="133" t="s">
        <v>5939</v>
      </c>
      <c r="C52" s="136">
        <v>29.227397260273971</v>
      </c>
      <c r="D52" s="135" t="s">
        <v>5782</v>
      </c>
      <c r="E52" s="137" t="s">
        <v>5797</v>
      </c>
      <c r="F52" s="137" t="s">
        <v>5815</v>
      </c>
      <c r="G52" s="137" t="s">
        <v>5806</v>
      </c>
      <c r="H52" s="137"/>
      <c r="I52" s="137" t="s">
        <v>5786</v>
      </c>
      <c r="J52" s="137" t="s">
        <v>5786</v>
      </c>
      <c r="K52" s="137" t="s">
        <v>5786</v>
      </c>
      <c r="L52" s="137" t="s">
        <v>5786</v>
      </c>
      <c r="M52" s="137" t="s">
        <v>5786</v>
      </c>
      <c r="N52" s="135">
        <v>1</v>
      </c>
      <c r="O52" s="135">
        <v>0</v>
      </c>
      <c r="P52" s="135" t="s">
        <v>5786</v>
      </c>
      <c r="Q52" s="135" t="s">
        <v>5786</v>
      </c>
      <c r="R52" s="135">
        <v>0</v>
      </c>
      <c r="S52" s="135">
        <v>18</v>
      </c>
      <c r="T52" s="135">
        <v>13</v>
      </c>
      <c r="U52" s="137" t="s">
        <v>5863</v>
      </c>
      <c r="V52" s="137" t="s">
        <v>5787</v>
      </c>
      <c r="W52" s="137" t="s">
        <v>5787</v>
      </c>
      <c r="X52" s="135" t="s">
        <v>5786</v>
      </c>
      <c r="Y52" s="135" t="s">
        <v>5786</v>
      </c>
      <c r="Z52" s="135" t="s">
        <v>5786</v>
      </c>
      <c r="AA52" s="137" t="s">
        <v>5786</v>
      </c>
      <c r="AB52" s="137" t="s">
        <v>5786</v>
      </c>
      <c r="AC52" s="137" t="s">
        <v>5786</v>
      </c>
      <c r="AD52" s="137" t="s">
        <v>5786</v>
      </c>
      <c r="AE52" s="137" t="s">
        <v>5786</v>
      </c>
      <c r="AF52" s="137" t="s">
        <v>5786</v>
      </c>
      <c r="AG52" s="137" t="s">
        <v>5786</v>
      </c>
      <c r="AH52" s="137"/>
      <c r="AI52" s="137">
        <v>1</v>
      </c>
      <c r="AJ52" s="137" t="s">
        <v>5940</v>
      </c>
      <c r="AK52" s="137">
        <v>137</v>
      </c>
      <c r="AL52" s="137">
        <v>89</v>
      </c>
      <c r="AM52" s="137">
        <v>30.7</v>
      </c>
      <c r="AN52" s="137" t="s">
        <v>5786</v>
      </c>
      <c r="AO52" s="137" t="s">
        <v>5786</v>
      </c>
      <c r="AP52" s="137" t="s">
        <v>5786</v>
      </c>
      <c r="AQ52" s="137" t="s">
        <v>5786</v>
      </c>
      <c r="AR52" s="137" t="s">
        <v>5786</v>
      </c>
      <c r="AS52" s="137" t="s">
        <v>5786</v>
      </c>
      <c r="AT52" s="137" t="s">
        <v>5786</v>
      </c>
      <c r="AU52" s="135" t="s">
        <v>5787</v>
      </c>
      <c r="AV52" s="137" t="s">
        <v>5786</v>
      </c>
      <c r="AW52" s="137" t="s">
        <v>5809</v>
      </c>
      <c r="AX52" s="134">
        <v>40820</v>
      </c>
      <c r="AY52" s="138">
        <v>0.125</v>
      </c>
      <c r="AZ52" s="137" t="s">
        <v>5787</v>
      </c>
      <c r="BA52" s="137" t="s">
        <v>5791</v>
      </c>
      <c r="BB52" s="137"/>
      <c r="BC52" s="137">
        <v>3460</v>
      </c>
      <c r="BD52" s="137">
        <v>34.5</v>
      </c>
      <c r="BE52" s="137" t="s">
        <v>5792</v>
      </c>
      <c r="BF52" s="137" t="s">
        <v>5793</v>
      </c>
      <c r="BG52" s="135">
        <v>42</v>
      </c>
      <c r="BH52" s="137" t="s">
        <v>5794</v>
      </c>
      <c r="BI52" s="137" t="s">
        <v>5786</v>
      </c>
      <c r="BJ52" s="137">
        <v>9</v>
      </c>
      <c r="BK52" s="137" t="s">
        <v>5795</v>
      </c>
      <c r="BL52" s="139">
        <v>0.7</v>
      </c>
    </row>
    <row r="53" spans="1:64" ht="30" customHeight="1" x14ac:dyDescent="0.2">
      <c r="A53" s="132" t="s">
        <v>5780</v>
      </c>
      <c r="B53" s="133" t="s">
        <v>5941</v>
      </c>
      <c r="C53" s="136">
        <v>21.665753424657535</v>
      </c>
      <c r="D53" s="135" t="s">
        <v>5782</v>
      </c>
      <c r="E53" s="137" t="s">
        <v>5783</v>
      </c>
      <c r="F53" s="137" t="s">
        <v>5815</v>
      </c>
      <c r="G53" s="137" t="s">
        <v>5806</v>
      </c>
      <c r="H53" s="137" t="s">
        <v>5785</v>
      </c>
      <c r="I53" s="137" t="s">
        <v>5786</v>
      </c>
      <c r="J53" s="137" t="s">
        <v>5786</v>
      </c>
      <c r="K53" s="137" t="s">
        <v>5786</v>
      </c>
      <c r="L53" s="137" t="s">
        <v>5786</v>
      </c>
      <c r="M53" s="137" t="s">
        <v>5786</v>
      </c>
      <c r="N53" s="135">
        <v>2</v>
      </c>
      <c r="O53" s="135">
        <v>1</v>
      </c>
      <c r="P53" s="135" t="s">
        <v>5786</v>
      </c>
      <c r="Q53" s="135" t="s">
        <v>5786</v>
      </c>
      <c r="R53" s="135">
        <v>1</v>
      </c>
      <c r="S53" s="135">
        <v>31</v>
      </c>
      <c r="T53" s="135">
        <v>8</v>
      </c>
      <c r="U53" s="137" t="s">
        <v>5863</v>
      </c>
      <c r="V53" s="137" t="s">
        <v>5787</v>
      </c>
      <c r="W53" s="137" t="s">
        <v>5786</v>
      </c>
      <c r="X53" s="135" t="s">
        <v>5786</v>
      </c>
      <c r="Y53" s="135" t="s">
        <v>5786</v>
      </c>
      <c r="Z53" s="135" t="s">
        <v>5786</v>
      </c>
      <c r="AA53" s="137" t="s">
        <v>5786</v>
      </c>
      <c r="AB53" s="137" t="s">
        <v>5786</v>
      </c>
      <c r="AC53" s="137" t="s">
        <v>5786</v>
      </c>
      <c r="AD53" s="137" t="s">
        <v>5786</v>
      </c>
      <c r="AE53" s="137" t="s">
        <v>5786</v>
      </c>
      <c r="AF53" s="137" t="s">
        <v>5786</v>
      </c>
      <c r="AG53" s="137" t="s">
        <v>5786</v>
      </c>
      <c r="AH53" s="137"/>
      <c r="AI53" s="137">
        <v>1</v>
      </c>
      <c r="AJ53" s="137" t="s">
        <v>5942</v>
      </c>
      <c r="AK53" s="137">
        <v>127</v>
      </c>
      <c r="AL53" s="137">
        <v>85</v>
      </c>
      <c r="AM53" s="137">
        <v>39.299999999999997</v>
      </c>
      <c r="AN53" s="137" t="s">
        <v>5786</v>
      </c>
      <c r="AO53" s="137" t="s">
        <v>5786</v>
      </c>
      <c r="AP53" s="137" t="s">
        <v>5786</v>
      </c>
      <c r="AQ53" s="137" t="s">
        <v>5786</v>
      </c>
      <c r="AR53" s="137" t="s">
        <v>5786</v>
      </c>
      <c r="AS53" s="137" t="s">
        <v>5786</v>
      </c>
      <c r="AT53" s="137" t="s">
        <v>5786</v>
      </c>
      <c r="AU53" s="135" t="s">
        <v>5786</v>
      </c>
      <c r="AV53" s="137" t="s">
        <v>5786</v>
      </c>
      <c r="AW53" s="137" t="s">
        <v>5790</v>
      </c>
      <c r="AX53" s="137"/>
      <c r="AY53" s="137"/>
      <c r="AZ53" s="137" t="s">
        <v>5787</v>
      </c>
      <c r="BA53" s="137" t="s">
        <v>5791</v>
      </c>
      <c r="BB53" s="137"/>
      <c r="BC53" s="137">
        <v>3410</v>
      </c>
      <c r="BD53" s="137">
        <v>34</v>
      </c>
      <c r="BE53" s="137" t="s">
        <v>5792</v>
      </c>
      <c r="BF53" s="137" t="s">
        <v>5793</v>
      </c>
      <c r="BG53" s="135">
        <v>39</v>
      </c>
      <c r="BH53" s="137" t="s">
        <v>5794</v>
      </c>
      <c r="BI53" s="137" t="s">
        <v>5786</v>
      </c>
      <c r="BJ53" s="137">
        <v>9</v>
      </c>
      <c r="BK53" s="137" t="s">
        <v>5795</v>
      </c>
      <c r="BL53" s="139">
        <v>1</v>
      </c>
    </row>
    <row r="54" spans="1:64" ht="30" customHeight="1" x14ac:dyDescent="0.2">
      <c r="A54" s="132" t="s">
        <v>5780</v>
      </c>
      <c r="B54" s="133" t="s">
        <v>5943</v>
      </c>
      <c r="C54" s="136">
        <v>19.419178082191781</v>
      </c>
      <c r="D54" s="135" t="s">
        <v>5944</v>
      </c>
      <c r="E54" s="137" t="s">
        <v>5797</v>
      </c>
      <c r="F54" s="137" t="s">
        <v>5815</v>
      </c>
      <c r="G54" s="137" t="s">
        <v>5806</v>
      </c>
      <c r="H54" s="137" t="s">
        <v>5785</v>
      </c>
      <c r="I54" s="137" t="s">
        <v>5786</v>
      </c>
      <c r="J54" s="137" t="s">
        <v>5786</v>
      </c>
      <c r="K54" s="137" t="s">
        <v>5786</v>
      </c>
      <c r="L54" s="137" t="s">
        <v>5786</v>
      </c>
      <c r="M54" s="137" t="s">
        <v>5786</v>
      </c>
      <c r="N54" s="135">
        <v>3</v>
      </c>
      <c r="O54" s="135">
        <v>2</v>
      </c>
      <c r="P54" s="135" t="s">
        <v>5786</v>
      </c>
      <c r="Q54" s="135" t="s">
        <v>5786</v>
      </c>
      <c r="R54" s="135">
        <v>2</v>
      </c>
      <c r="S54" s="135">
        <v>20</v>
      </c>
      <c r="T54" s="135">
        <v>7</v>
      </c>
      <c r="U54" s="137" t="s">
        <v>5945</v>
      </c>
      <c r="V54" s="137" t="s">
        <v>5787</v>
      </c>
      <c r="W54" s="137" t="s">
        <v>5787</v>
      </c>
      <c r="X54" s="135" t="s">
        <v>5786</v>
      </c>
      <c r="Y54" s="135" t="s">
        <v>5786</v>
      </c>
      <c r="Z54" s="135" t="s">
        <v>5786</v>
      </c>
      <c r="AA54" s="137" t="s">
        <v>5786</v>
      </c>
      <c r="AB54" s="137" t="s">
        <v>5786</v>
      </c>
      <c r="AC54" s="137" t="s">
        <v>5786</v>
      </c>
      <c r="AD54" s="137" t="s">
        <v>5786</v>
      </c>
      <c r="AE54" s="137" t="s">
        <v>5786</v>
      </c>
      <c r="AF54" s="137" t="s">
        <v>5786</v>
      </c>
      <c r="AG54" s="137" t="s">
        <v>5786</v>
      </c>
      <c r="AH54" s="137"/>
      <c r="AI54" s="137">
        <v>1</v>
      </c>
      <c r="AJ54" s="137"/>
      <c r="AK54" s="137">
        <v>113</v>
      </c>
      <c r="AL54" s="137">
        <v>65</v>
      </c>
      <c r="AM54" s="137">
        <v>28.5</v>
      </c>
      <c r="AN54" s="137" t="s">
        <v>5786</v>
      </c>
      <c r="AO54" s="137"/>
      <c r="AP54" s="137" t="s">
        <v>5786</v>
      </c>
      <c r="AQ54" s="137" t="s">
        <v>5786</v>
      </c>
      <c r="AR54" s="137" t="s">
        <v>5786</v>
      </c>
      <c r="AS54" s="137" t="s">
        <v>5786</v>
      </c>
      <c r="AT54" s="137" t="s">
        <v>5786</v>
      </c>
      <c r="AU54" s="135" t="s">
        <v>5786</v>
      </c>
      <c r="AV54" s="137" t="s">
        <v>5786</v>
      </c>
      <c r="AW54" s="137" t="s">
        <v>5802</v>
      </c>
      <c r="AX54" s="134">
        <v>40772</v>
      </c>
      <c r="AY54" s="138">
        <v>0.57222222222222219</v>
      </c>
      <c r="AZ54" s="137" t="s">
        <v>5787</v>
      </c>
      <c r="BA54" s="137" t="s">
        <v>5803</v>
      </c>
      <c r="BB54" s="137">
        <v>50</v>
      </c>
      <c r="BC54" s="137">
        <v>3460</v>
      </c>
      <c r="BD54" s="137">
        <v>34.5</v>
      </c>
      <c r="BE54" s="137" t="s">
        <v>5792</v>
      </c>
      <c r="BF54" s="137" t="s">
        <v>5793</v>
      </c>
      <c r="BG54" s="135">
        <v>39</v>
      </c>
      <c r="BH54" s="137" t="s">
        <v>5804</v>
      </c>
      <c r="BI54" s="137" t="s">
        <v>5786</v>
      </c>
      <c r="BJ54" s="137">
        <v>9</v>
      </c>
      <c r="BK54" s="137" t="s">
        <v>5795</v>
      </c>
      <c r="BL54" s="139">
        <v>1.8</v>
      </c>
    </row>
    <row r="55" spans="1:64" ht="30" customHeight="1" x14ac:dyDescent="0.2">
      <c r="A55" s="132" t="s">
        <v>5780</v>
      </c>
      <c r="B55" s="133" t="s">
        <v>5946</v>
      </c>
      <c r="C55" s="136">
        <v>36.695890410958903</v>
      </c>
      <c r="D55" s="135" t="s">
        <v>5782</v>
      </c>
      <c r="E55" s="137" t="s">
        <v>5797</v>
      </c>
      <c r="F55" s="137" t="s">
        <v>5815</v>
      </c>
      <c r="G55" s="137" t="s">
        <v>5806</v>
      </c>
      <c r="H55" s="137"/>
      <c r="I55" s="137" t="s">
        <v>5786</v>
      </c>
      <c r="J55" s="137" t="s">
        <v>5786</v>
      </c>
      <c r="K55" s="137" t="s">
        <v>5786</v>
      </c>
      <c r="L55" s="137" t="s">
        <v>5786</v>
      </c>
      <c r="M55" s="137" t="s">
        <v>5786</v>
      </c>
      <c r="N55" s="135">
        <v>2</v>
      </c>
      <c r="O55" s="135">
        <v>1</v>
      </c>
      <c r="P55" s="135" t="s">
        <v>5786</v>
      </c>
      <c r="Q55" s="135" t="s">
        <v>5786</v>
      </c>
      <c r="R55" s="135">
        <v>0</v>
      </c>
      <c r="S55" s="135">
        <v>27</v>
      </c>
      <c r="T55" s="135">
        <v>10</v>
      </c>
      <c r="U55" s="137" t="s">
        <v>5947</v>
      </c>
      <c r="V55" s="137" t="s">
        <v>5787</v>
      </c>
      <c r="W55" s="137" t="s">
        <v>5787</v>
      </c>
      <c r="X55" s="135" t="s">
        <v>5786</v>
      </c>
      <c r="Y55" s="135" t="s">
        <v>5786</v>
      </c>
      <c r="Z55" s="135" t="s">
        <v>5786</v>
      </c>
      <c r="AA55" s="137" t="s">
        <v>5786</v>
      </c>
      <c r="AB55" s="137" t="s">
        <v>5786</v>
      </c>
      <c r="AC55" s="137" t="s">
        <v>5786</v>
      </c>
      <c r="AD55" s="137" t="s">
        <v>5786</v>
      </c>
      <c r="AE55" s="137" t="s">
        <v>5786</v>
      </c>
      <c r="AF55" s="137" t="s">
        <v>5786</v>
      </c>
      <c r="AG55" s="137" t="s">
        <v>5786</v>
      </c>
      <c r="AH55" s="137"/>
      <c r="AI55" s="137">
        <v>1</v>
      </c>
      <c r="AJ55" s="137" t="s">
        <v>5948</v>
      </c>
      <c r="AK55" s="137">
        <v>119</v>
      </c>
      <c r="AL55" s="137">
        <v>65</v>
      </c>
      <c r="AM55" s="137">
        <v>33.299999999999997</v>
      </c>
      <c r="AN55" s="137" t="s">
        <v>5786</v>
      </c>
      <c r="AO55" s="137" t="s">
        <v>5786</v>
      </c>
      <c r="AP55" s="137" t="s">
        <v>5786</v>
      </c>
      <c r="AQ55" s="137" t="s">
        <v>5786</v>
      </c>
      <c r="AR55" s="137" t="s">
        <v>5786</v>
      </c>
      <c r="AS55" s="137" t="s">
        <v>5786</v>
      </c>
      <c r="AT55" s="137" t="s">
        <v>5786</v>
      </c>
      <c r="AU55" s="135" t="s">
        <v>5786</v>
      </c>
      <c r="AV55" s="137" t="s">
        <v>5786</v>
      </c>
      <c r="AW55" s="137" t="s">
        <v>5802</v>
      </c>
      <c r="AX55" s="137"/>
      <c r="AY55" s="137"/>
      <c r="AZ55" s="137" t="s">
        <v>5787</v>
      </c>
      <c r="BA55" s="137" t="s">
        <v>5803</v>
      </c>
      <c r="BB55" s="137">
        <v>48.5</v>
      </c>
      <c r="BC55" s="137">
        <v>3147</v>
      </c>
      <c r="BD55" s="137">
        <v>34.5</v>
      </c>
      <c r="BE55" s="137" t="s">
        <v>5792</v>
      </c>
      <c r="BF55" s="137" t="s">
        <v>5793</v>
      </c>
      <c r="BG55" s="135">
        <v>39</v>
      </c>
      <c r="BH55" s="137" t="s">
        <v>5804</v>
      </c>
      <c r="BI55" s="137" t="s">
        <v>5787</v>
      </c>
      <c r="BJ55" s="137">
        <v>9</v>
      </c>
      <c r="BK55" s="137" t="s">
        <v>5795</v>
      </c>
      <c r="BL55" s="139">
        <v>1.3</v>
      </c>
    </row>
    <row r="56" spans="1:64" ht="30" customHeight="1" x14ac:dyDescent="0.2">
      <c r="A56" s="132" t="s">
        <v>5780</v>
      </c>
      <c r="B56" s="133" t="s">
        <v>5949</v>
      </c>
      <c r="C56" s="136">
        <v>19.512328767123286</v>
      </c>
      <c r="D56" s="135" t="s">
        <v>5782</v>
      </c>
      <c r="E56" s="137" t="s">
        <v>5783</v>
      </c>
      <c r="F56" s="137" t="s">
        <v>5815</v>
      </c>
      <c r="G56" s="137" t="s">
        <v>5806</v>
      </c>
      <c r="H56" s="137"/>
      <c r="I56" s="137" t="s">
        <v>5786</v>
      </c>
      <c r="J56" s="137" t="s">
        <v>5786</v>
      </c>
      <c r="K56" s="137" t="s">
        <v>5786</v>
      </c>
      <c r="L56" s="137" t="s">
        <v>5786</v>
      </c>
      <c r="M56" s="137" t="s">
        <v>5786</v>
      </c>
      <c r="N56" s="135">
        <v>1</v>
      </c>
      <c r="O56" s="135">
        <v>0</v>
      </c>
      <c r="P56" s="135" t="s">
        <v>5786</v>
      </c>
      <c r="Q56" s="135" t="s">
        <v>5786</v>
      </c>
      <c r="R56" s="135">
        <v>0</v>
      </c>
      <c r="S56" s="135">
        <v>12</v>
      </c>
      <c r="T56" s="135">
        <v>13</v>
      </c>
      <c r="U56" s="137" t="s">
        <v>5863</v>
      </c>
      <c r="V56" s="137" t="s">
        <v>5787</v>
      </c>
      <c r="W56" s="137" t="s">
        <v>5786</v>
      </c>
      <c r="X56" s="135" t="s">
        <v>5786</v>
      </c>
      <c r="Y56" s="135" t="s">
        <v>5786</v>
      </c>
      <c r="Z56" s="135" t="s">
        <v>5786</v>
      </c>
      <c r="AA56" s="137" t="s">
        <v>5786</v>
      </c>
      <c r="AB56" s="137" t="s">
        <v>5786</v>
      </c>
      <c r="AC56" s="137" t="s">
        <v>5786</v>
      </c>
      <c r="AD56" s="137" t="s">
        <v>5786</v>
      </c>
      <c r="AE56" s="137" t="s">
        <v>5786</v>
      </c>
      <c r="AF56" s="137" t="s">
        <v>5786</v>
      </c>
      <c r="AG56" s="137" t="s">
        <v>5786</v>
      </c>
      <c r="AH56" s="137"/>
      <c r="AI56" s="137">
        <v>1</v>
      </c>
      <c r="AJ56" s="137" t="s">
        <v>5950</v>
      </c>
      <c r="AK56" s="137">
        <v>109</v>
      </c>
      <c r="AL56" s="137">
        <v>65</v>
      </c>
      <c r="AM56" s="137">
        <v>26.7</v>
      </c>
      <c r="AN56" s="137" t="s">
        <v>5786</v>
      </c>
      <c r="AO56" s="137" t="s">
        <v>5786</v>
      </c>
      <c r="AP56" s="137" t="s">
        <v>5786</v>
      </c>
      <c r="AQ56" s="137" t="s">
        <v>5786</v>
      </c>
      <c r="AR56" s="137" t="s">
        <v>5787</v>
      </c>
      <c r="AS56" s="137" t="s">
        <v>5786</v>
      </c>
      <c r="AT56" s="137" t="s">
        <v>5786</v>
      </c>
      <c r="AU56" s="135" t="s">
        <v>5786</v>
      </c>
      <c r="AV56" s="137" t="s">
        <v>5786</v>
      </c>
      <c r="AW56" s="137" t="s">
        <v>5809</v>
      </c>
      <c r="AX56" s="134">
        <v>40774</v>
      </c>
      <c r="AY56" s="138">
        <v>0.42638888888888887</v>
      </c>
      <c r="AZ56" s="137" t="s">
        <v>5787</v>
      </c>
      <c r="BA56" s="137" t="s">
        <v>5803</v>
      </c>
      <c r="BB56" s="137">
        <v>49</v>
      </c>
      <c r="BC56" s="137">
        <v>2395</v>
      </c>
      <c r="BD56" s="137">
        <v>30</v>
      </c>
      <c r="BE56" s="137" t="s">
        <v>5792</v>
      </c>
      <c r="BF56" s="137" t="s">
        <v>5793</v>
      </c>
      <c r="BG56" s="135">
        <v>41</v>
      </c>
      <c r="BH56" s="137" t="s">
        <v>5804</v>
      </c>
      <c r="BI56" s="137" t="s">
        <v>5786</v>
      </c>
      <c r="BJ56" s="137">
        <v>8</v>
      </c>
      <c r="BK56" s="137" t="s">
        <v>5795</v>
      </c>
      <c r="BL56" s="139">
        <v>1.5</v>
      </c>
    </row>
    <row r="57" spans="1:64" ht="30" customHeight="1" x14ac:dyDescent="0.2">
      <c r="A57" s="132" t="s">
        <v>5780</v>
      </c>
      <c r="B57" s="133" t="s">
        <v>5951</v>
      </c>
      <c r="C57" s="136">
        <v>37.473972602739728</v>
      </c>
      <c r="D57" s="135" t="s">
        <v>5782</v>
      </c>
      <c r="E57" s="137" t="s">
        <v>5783</v>
      </c>
      <c r="F57" s="137" t="s">
        <v>5815</v>
      </c>
      <c r="G57" s="137" t="s">
        <v>5806</v>
      </c>
      <c r="H57" s="137" t="s">
        <v>5785</v>
      </c>
      <c r="I57" s="137" t="s">
        <v>5786</v>
      </c>
      <c r="J57" s="137" t="s">
        <v>5786</v>
      </c>
      <c r="K57" s="137" t="s">
        <v>5786</v>
      </c>
      <c r="L57" s="137" t="s">
        <v>5786</v>
      </c>
      <c r="M57" s="137" t="s">
        <v>5786</v>
      </c>
      <c r="N57" s="135">
        <v>2</v>
      </c>
      <c r="O57" s="135">
        <v>1</v>
      </c>
      <c r="P57" s="135" t="s">
        <v>5786</v>
      </c>
      <c r="Q57" s="135" t="s">
        <v>5786</v>
      </c>
      <c r="R57" s="135">
        <v>1</v>
      </c>
      <c r="S57" s="135">
        <v>8</v>
      </c>
      <c r="T57" s="135">
        <v>12</v>
      </c>
      <c r="U57" s="137" t="s">
        <v>5863</v>
      </c>
      <c r="V57" s="137" t="s">
        <v>5787</v>
      </c>
      <c r="W57" s="137" t="s">
        <v>5786</v>
      </c>
      <c r="X57" s="135" t="s">
        <v>5786</v>
      </c>
      <c r="Y57" s="135" t="s">
        <v>5786</v>
      </c>
      <c r="Z57" s="135" t="s">
        <v>5786</v>
      </c>
      <c r="AA57" s="137" t="s">
        <v>5786</v>
      </c>
      <c r="AB57" s="137" t="s">
        <v>5786</v>
      </c>
      <c r="AC57" s="137" t="s">
        <v>5786</v>
      </c>
      <c r="AD57" s="137" t="s">
        <v>5786</v>
      </c>
      <c r="AE57" s="137" t="s">
        <v>5786</v>
      </c>
      <c r="AF57" s="137" t="s">
        <v>5786</v>
      </c>
      <c r="AG57" s="137" t="s">
        <v>5786</v>
      </c>
      <c r="AH57" s="137"/>
      <c r="AI57" s="137">
        <v>1</v>
      </c>
      <c r="AJ57" s="137" t="s">
        <v>5851</v>
      </c>
      <c r="AK57" s="137">
        <v>123</v>
      </c>
      <c r="AL57" s="137">
        <v>83</v>
      </c>
      <c r="AM57" s="137">
        <v>29.7</v>
      </c>
      <c r="AN57" s="137" t="s">
        <v>5786</v>
      </c>
      <c r="AO57" s="137" t="s">
        <v>5786</v>
      </c>
      <c r="AP57" s="137" t="s">
        <v>5786</v>
      </c>
      <c r="AQ57" s="137" t="s">
        <v>5786</v>
      </c>
      <c r="AR57" s="137" t="s">
        <v>5786</v>
      </c>
      <c r="AS57" s="137" t="s">
        <v>5786</v>
      </c>
      <c r="AT57" s="137" t="s">
        <v>5786</v>
      </c>
      <c r="AU57" s="135" t="s">
        <v>5786</v>
      </c>
      <c r="AV57" s="137" t="s">
        <v>5786</v>
      </c>
      <c r="AW57" s="137" t="s">
        <v>5790</v>
      </c>
      <c r="AX57" s="134">
        <v>41946</v>
      </c>
      <c r="AY57" s="138">
        <v>0.20694444444444446</v>
      </c>
      <c r="AZ57" s="137" t="s">
        <v>5787</v>
      </c>
      <c r="BA57" s="137" t="s">
        <v>5803</v>
      </c>
      <c r="BB57" s="137">
        <v>46</v>
      </c>
      <c r="BC57" s="137">
        <v>2719</v>
      </c>
      <c r="BD57" s="137">
        <v>31.5</v>
      </c>
      <c r="BE57" s="137" t="s">
        <v>5792</v>
      </c>
      <c r="BF57" s="137" t="s">
        <v>5793</v>
      </c>
      <c r="BG57" s="135">
        <v>38</v>
      </c>
      <c r="BH57" s="137" t="s">
        <v>5794</v>
      </c>
      <c r="BI57" s="137" t="s">
        <v>5786</v>
      </c>
      <c r="BJ57" s="137">
        <v>9</v>
      </c>
      <c r="BK57" s="137" t="s">
        <v>5795</v>
      </c>
      <c r="BL57" s="139">
        <v>2</v>
      </c>
    </row>
    <row r="58" spans="1:64" ht="30" customHeight="1" x14ac:dyDescent="0.2">
      <c r="A58" s="132" t="s">
        <v>5780</v>
      </c>
      <c r="B58" s="133" t="s">
        <v>5952</v>
      </c>
      <c r="C58" s="136">
        <v>27.361643835616437</v>
      </c>
      <c r="D58" s="135" t="s">
        <v>5782</v>
      </c>
      <c r="E58" s="137" t="s">
        <v>5783</v>
      </c>
      <c r="F58" s="137" t="s">
        <v>5953</v>
      </c>
      <c r="G58" s="137" t="s">
        <v>5806</v>
      </c>
      <c r="H58" s="137" t="s">
        <v>5785</v>
      </c>
      <c r="I58" s="137" t="s">
        <v>5786</v>
      </c>
      <c r="J58" s="137" t="s">
        <v>5786</v>
      </c>
      <c r="K58" s="137" t="s">
        <v>5786</v>
      </c>
      <c r="L58" s="137" t="s">
        <v>5786</v>
      </c>
      <c r="M58" s="137" t="s">
        <v>5786</v>
      </c>
      <c r="N58" s="135">
        <v>3</v>
      </c>
      <c r="O58" s="135">
        <v>2</v>
      </c>
      <c r="P58" s="135" t="s">
        <v>5786</v>
      </c>
      <c r="Q58" s="135" t="s">
        <v>5786</v>
      </c>
      <c r="R58" s="135">
        <v>2</v>
      </c>
      <c r="S58" s="135">
        <v>18</v>
      </c>
      <c r="T58" s="135">
        <v>9</v>
      </c>
      <c r="U58" s="137" t="s">
        <v>5954</v>
      </c>
      <c r="V58" s="137" t="s">
        <v>5787</v>
      </c>
      <c r="W58" s="137" t="s">
        <v>5787</v>
      </c>
      <c r="X58" s="135" t="s">
        <v>5786</v>
      </c>
      <c r="Y58" s="135" t="s">
        <v>5786</v>
      </c>
      <c r="Z58" s="135" t="s">
        <v>5786</v>
      </c>
      <c r="AA58" s="137" t="s">
        <v>5786</v>
      </c>
      <c r="AB58" s="137" t="s">
        <v>5786</v>
      </c>
      <c r="AC58" s="137" t="s">
        <v>5786</v>
      </c>
      <c r="AD58" s="137" t="s">
        <v>5786</v>
      </c>
      <c r="AE58" s="137" t="s">
        <v>5786</v>
      </c>
      <c r="AF58" s="137" t="s">
        <v>5786</v>
      </c>
      <c r="AG58" s="137" t="s">
        <v>5786</v>
      </c>
      <c r="AH58" s="137"/>
      <c r="AI58" s="137">
        <v>1</v>
      </c>
      <c r="AJ58" s="137" t="s">
        <v>5835</v>
      </c>
      <c r="AK58" s="137">
        <v>111</v>
      </c>
      <c r="AL58" s="137">
        <v>66</v>
      </c>
      <c r="AM58" s="137">
        <v>33.799999999999997</v>
      </c>
      <c r="AN58" s="137" t="s">
        <v>5787</v>
      </c>
      <c r="AO58" s="137" t="s">
        <v>5786</v>
      </c>
      <c r="AP58" s="137" t="s">
        <v>5786</v>
      </c>
      <c r="AQ58" s="137" t="s">
        <v>5786</v>
      </c>
      <c r="AR58" s="137" t="s">
        <v>5786</v>
      </c>
      <c r="AS58" s="137" t="s">
        <v>5786</v>
      </c>
      <c r="AT58" s="137" t="s">
        <v>5786</v>
      </c>
      <c r="AU58" s="135" t="s">
        <v>5786</v>
      </c>
      <c r="AV58" s="137" t="s">
        <v>5786</v>
      </c>
      <c r="AW58" s="137" t="s">
        <v>5790</v>
      </c>
      <c r="AX58" s="137"/>
      <c r="AY58" s="137"/>
      <c r="AZ58" s="137" t="s">
        <v>5787</v>
      </c>
      <c r="BA58" s="137" t="s">
        <v>5803</v>
      </c>
      <c r="BB58" s="137">
        <v>49</v>
      </c>
      <c r="BC58" s="137">
        <v>3445</v>
      </c>
      <c r="BD58" s="137">
        <v>34</v>
      </c>
      <c r="BE58" s="137" t="s">
        <v>5792</v>
      </c>
      <c r="BF58" s="137" t="s">
        <v>5793</v>
      </c>
      <c r="BG58" s="135">
        <v>39</v>
      </c>
      <c r="BH58" s="137" t="s">
        <v>5794</v>
      </c>
      <c r="BI58" s="137" t="s">
        <v>5786</v>
      </c>
      <c r="BJ58" s="137">
        <v>9</v>
      </c>
      <c r="BK58" s="137" t="s">
        <v>5795</v>
      </c>
      <c r="BL58" s="139">
        <v>1.8</v>
      </c>
    </row>
    <row r="59" spans="1:64" ht="30" customHeight="1" x14ac:dyDescent="0.2">
      <c r="A59" s="132" t="s">
        <v>5780</v>
      </c>
      <c r="B59" s="133" t="s">
        <v>5955</v>
      </c>
      <c r="C59" s="136">
        <v>24.986301369863014</v>
      </c>
      <c r="D59" s="135" t="s">
        <v>5944</v>
      </c>
      <c r="E59" s="137" t="s">
        <v>5783</v>
      </c>
      <c r="F59" s="137" t="s">
        <v>5815</v>
      </c>
      <c r="G59" s="137" t="s">
        <v>5784</v>
      </c>
      <c r="H59" s="137" t="s">
        <v>5785</v>
      </c>
      <c r="I59" s="137" t="s">
        <v>5786</v>
      </c>
      <c r="J59" s="137" t="s">
        <v>5786</v>
      </c>
      <c r="K59" s="137" t="s">
        <v>5786</v>
      </c>
      <c r="L59" s="137" t="s">
        <v>5786</v>
      </c>
      <c r="M59" s="137" t="s">
        <v>5786</v>
      </c>
      <c r="N59" s="135">
        <v>4</v>
      </c>
      <c r="O59" s="135">
        <v>3</v>
      </c>
      <c r="P59" s="135" t="s">
        <v>5786</v>
      </c>
      <c r="Q59" s="135" t="s">
        <v>5786</v>
      </c>
      <c r="R59" s="135">
        <v>3</v>
      </c>
      <c r="S59" s="135">
        <v>18</v>
      </c>
      <c r="T59" s="135">
        <v>10</v>
      </c>
      <c r="U59" s="137" t="s">
        <v>5863</v>
      </c>
      <c r="V59" s="137" t="s">
        <v>5787</v>
      </c>
      <c r="W59" s="137" t="s">
        <v>5786</v>
      </c>
      <c r="X59" s="135" t="s">
        <v>5786</v>
      </c>
      <c r="Y59" s="135" t="s">
        <v>5786</v>
      </c>
      <c r="Z59" s="135" t="s">
        <v>5787</v>
      </c>
      <c r="AA59" s="137" t="s">
        <v>5787</v>
      </c>
      <c r="AB59" s="137" t="s">
        <v>5786</v>
      </c>
      <c r="AC59" s="137" t="s">
        <v>5786</v>
      </c>
      <c r="AD59" s="137" t="s">
        <v>5786</v>
      </c>
      <c r="AE59" s="137" t="s">
        <v>5786</v>
      </c>
      <c r="AF59" s="137" t="s">
        <v>5786</v>
      </c>
      <c r="AG59" s="137" t="s">
        <v>5786</v>
      </c>
      <c r="AH59" s="137"/>
      <c r="AI59" s="137">
        <v>1</v>
      </c>
      <c r="AJ59" s="137" t="s">
        <v>5813</v>
      </c>
      <c r="AK59" s="137">
        <v>121</v>
      </c>
      <c r="AL59" s="137">
        <v>62</v>
      </c>
      <c r="AM59" s="137">
        <v>40.4</v>
      </c>
      <c r="AN59" s="137" t="s">
        <v>5786</v>
      </c>
      <c r="AO59" s="137" t="s">
        <v>5786</v>
      </c>
      <c r="AP59" s="137" t="s">
        <v>5786</v>
      </c>
      <c r="AQ59" s="137" t="s">
        <v>5786</v>
      </c>
      <c r="AR59" s="137" t="s">
        <v>5786</v>
      </c>
      <c r="AS59" s="137" t="s">
        <v>5786</v>
      </c>
      <c r="AT59" s="137" t="s">
        <v>5786</v>
      </c>
      <c r="AU59" s="135" t="s">
        <v>5786</v>
      </c>
      <c r="AV59" s="137" t="s">
        <v>5786</v>
      </c>
      <c r="AW59" s="137" t="s">
        <v>5802</v>
      </c>
      <c r="AX59" s="137"/>
      <c r="AY59" s="137"/>
      <c r="AZ59" s="137" t="s">
        <v>5787</v>
      </c>
      <c r="BA59" s="137" t="s">
        <v>5803</v>
      </c>
      <c r="BB59" s="137">
        <v>50</v>
      </c>
      <c r="BC59" s="137">
        <v>3550</v>
      </c>
      <c r="BD59" s="137">
        <v>35</v>
      </c>
      <c r="BE59" s="137" t="s">
        <v>5792</v>
      </c>
      <c r="BF59" s="137" t="s">
        <v>5793</v>
      </c>
      <c r="BG59" s="135">
        <v>39</v>
      </c>
      <c r="BH59" s="137" t="s">
        <v>5794</v>
      </c>
      <c r="BI59" s="137" t="s">
        <v>5786</v>
      </c>
      <c r="BJ59" s="137">
        <v>9</v>
      </c>
      <c r="BK59" s="137" t="s">
        <v>5795</v>
      </c>
      <c r="BL59" s="139">
        <v>1.5</v>
      </c>
    </row>
    <row r="60" spans="1:64" ht="30" customHeight="1" x14ac:dyDescent="0.2">
      <c r="A60" s="132" t="s">
        <v>5780</v>
      </c>
      <c r="B60" s="133" t="s">
        <v>5956</v>
      </c>
      <c r="C60" s="136">
        <v>37.156164383561645</v>
      </c>
      <c r="D60" s="135" t="s">
        <v>5957</v>
      </c>
      <c r="E60" s="137" t="s">
        <v>5783</v>
      </c>
      <c r="F60" s="137"/>
      <c r="G60" s="137" t="s">
        <v>5958</v>
      </c>
      <c r="H60" s="137" t="s">
        <v>5785</v>
      </c>
      <c r="I60" s="137" t="s">
        <v>5786</v>
      </c>
      <c r="J60" s="137" t="s">
        <v>5786</v>
      </c>
      <c r="K60" s="137" t="s">
        <v>5786</v>
      </c>
      <c r="L60" s="137" t="s">
        <v>5786</v>
      </c>
      <c r="M60" s="137" t="s">
        <v>5786</v>
      </c>
      <c r="N60" s="135">
        <v>4</v>
      </c>
      <c r="O60" s="135">
        <v>3</v>
      </c>
      <c r="P60" s="135" t="s">
        <v>5786</v>
      </c>
      <c r="Q60" s="135" t="s">
        <v>5786</v>
      </c>
      <c r="R60" s="135">
        <v>3</v>
      </c>
      <c r="S60" s="135">
        <v>13</v>
      </c>
      <c r="T60" s="135">
        <v>10</v>
      </c>
      <c r="U60" s="137" t="s">
        <v>5863</v>
      </c>
      <c r="V60" s="137" t="s">
        <v>5787</v>
      </c>
      <c r="W60" s="137" t="s">
        <v>5786</v>
      </c>
      <c r="X60" s="135" t="s">
        <v>5786</v>
      </c>
      <c r="Y60" s="135" t="s">
        <v>5786</v>
      </c>
      <c r="Z60" s="135" t="s">
        <v>5786</v>
      </c>
      <c r="AA60" s="137" t="s">
        <v>5786</v>
      </c>
      <c r="AB60" s="137" t="s">
        <v>5786</v>
      </c>
      <c r="AC60" s="137" t="s">
        <v>5786</v>
      </c>
      <c r="AD60" s="137" t="s">
        <v>5786</v>
      </c>
      <c r="AE60" s="137" t="s">
        <v>5786</v>
      </c>
      <c r="AF60" s="137" t="s">
        <v>5786</v>
      </c>
      <c r="AG60" s="137" t="s">
        <v>5786</v>
      </c>
      <c r="AH60" s="137"/>
      <c r="AI60" s="137">
        <v>1</v>
      </c>
      <c r="AJ60" s="137" t="s">
        <v>5959</v>
      </c>
      <c r="AK60" s="137">
        <v>130</v>
      </c>
      <c r="AL60" s="137">
        <v>75</v>
      </c>
      <c r="AM60" s="137">
        <v>37.700000000000003</v>
      </c>
      <c r="AN60" s="137" t="s">
        <v>5786</v>
      </c>
      <c r="AO60" s="137" t="s">
        <v>5786</v>
      </c>
      <c r="AP60" s="137" t="s">
        <v>5786</v>
      </c>
      <c r="AQ60" s="137" t="s">
        <v>5786</v>
      </c>
      <c r="AR60" s="137" t="s">
        <v>5787</v>
      </c>
      <c r="AS60" s="137" t="s">
        <v>5786</v>
      </c>
      <c r="AT60" s="137" t="s">
        <v>5786</v>
      </c>
      <c r="AU60" s="135" t="s">
        <v>5786</v>
      </c>
      <c r="AV60" s="137" t="s">
        <v>5786</v>
      </c>
      <c r="AW60" s="137" t="s">
        <v>5802</v>
      </c>
      <c r="AX60" s="137"/>
      <c r="AY60" s="137"/>
      <c r="AZ60" s="137" t="s">
        <v>5787</v>
      </c>
      <c r="BA60" s="137" t="s">
        <v>5791</v>
      </c>
      <c r="BB60" s="137">
        <v>49</v>
      </c>
      <c r="BC60" s="137">
        <v>3999</v>
      </c>
      <c r="BD60" s="137">
        <v>35.5</v>
      </c>
      <c r="BE60" s="137" t="s">
        <v>5792</v>
      </c>
      <c r="BF60" s="137" t="s">
        <v>5793</v>
      </c>
      <c r="BG60" s="135">
        <v>41</v>
      </c>
      <c r="BH60" s="137" t="s">
        <v>5794</v>
      </c>
      <c r="BI60" s="137" t="s">
        <v>5786</v>
      </c>
      <c r="BJ60" s="137">
        <v>9</v>
      </c>
      <c r="BK60" s="137" t="s">
        <v>5795</v>
      </c>
      <c r="BL60" s="139">
        <v>1.8</v>
      </c>
    </row>
    <row r="61" spans="1:64" ht="30" customHeight="1" x14ac:dyDescent="0.2">
      <c r="A61" s="132" t="s">
        <v>5780</v>
      </c>
      <c r="B61" s="133" t="s">
        <v>5960</v>
      </c>
      <c r="C61" s="136">
        <v>23.909589041095892</v>
      </c>
      <c r="D61" s="135" t="s">
        <v>5944</v>
      </c>
      <c r="E61" s="137" t="s">
        <v>5783</v>
      </c>
      <c r="F61" s="137" t="s">
        <v>5815</v>
      </c>
      <c r="G61" s="137" t="s">
        <v>5799</v>
      </c>
      <c r="H61" s="137"/>
      <c r="I61" s="137" t="s">
        <v>5786</v>
      </c>
      <c r="J61" s="137" t="s">
        <v>5786</v>
      </c>
      <c r="K61" s="137" t="s">
        <v>5786</v>
      </c>
      <c r="L61" s="137" t="s">
        <v>5786</v>
      </c>
      <c r="M61" s="137" t="s">
        <v>5786</v>
      </c>
      <c r="N61" s="135">
        <v>2</v>
      </c>
      <c r="O61" s="135">
        <v>0</v>
      </c>
      <c r="P61" s="135" t="s">
        <v>5786</v>
      </c>
      <c r="Q61" s="135" t="s">
        <v>5787</v>
      </c>
      <c r="R61" s="135">
        <v>0</v>
      </c>
      <c r="S61" s="135"/>
      <c r="T61" s="135"/>
      <c r="U61" s="137"/>
      <c r="V61" s="137" t="s">
        <v>5786</v>
      </c>
      <c r="W61" s="137" t="s">
        <v>5786</v>
      </c>
      <c r="X61" s="135" t="s">
        <v>5786</v>
      </c>
      <c r="Y61" s="135" t="s">
        <v>5786</v>
      </c>
      <c r="Z61" s="135" t="s">
        <v>5786</v>
      </c>
      <c r="AA61" s="137" t="s">
        <v>5786</v>
      </c>
      <c r="AB61" s="137" t="s">
        <v>5786</v>
      </c>
      <c r="AC61" s="137" t="s">
        <v>5786</v>
      </c>
      <c r="AD61" s="137" t="s">
        <v>5786</v>
      </c>
      <c r="AE61" s="137" t="s">
        <v>5786</v>
      </c>
      <c r="AF61" s="137" t="s">
        <v>5786</v>
      </c>
      <c r="AG61" s="137" t="s">
        <v>5786</v>
      </c>
      <c r="AH61" s="137"/>
      <c r="AI61" s="137">
        <v>1</v>
      </c>
      <c r="AJ61" s="137" t="s">
        <v>5940</v>
      </c>
      <c r="AK61" s="137">
        <v>139</v>
      </c>
      <c r="AL61" s="137">
        <v>77</v>
      </c>
      <c r="AM61" s="137">
        <v>30.3</v>
      </c>
      <c r="AN61" s="137"/>
      <c r="AO61" s="137"/>
      <c r="AP61" s="137" t="s">
        <v>5786</v>
      </c>
      <c r="AQ61" s="137" t="s">
        <v>5786</v>
      </c>
      <c r="AR61" s="137" t="s">
        <v>5787</v>
      </c>
      <c r="AS61" s="137" t="s">
        <v>5786</v>
      </c>
      <c r="AT61" s="137" t="s">
        <v>5786</v>
      </c>
      <c r="AU61" s="135" t="s">
        <v>5786</v>
      </c>
      <c r="AV61" s="137" t="s">
        <v>5786</v>
      </c>
      <c r="AW61" s="137" t="s">
        <v>5802</v>
      </c>
      <c r="AX61" s="134">
        <v>40869</v>
      </c>
      <c r="AY61" s="138">
        <v>0.60416666666666663</v>
      </c>
      <c r="AZ61" s="137" t="s">
        <v>5787</v>
      </c>
      <c r="BA61" s="137" t="s">
        <v>5791</v>
      </c>
      <c r="BB61" s="137">
        <v>52.5</v>
      </c>
      <c r="BC61" s="137">
        <v>3560</v>
      </c>
      <c r="BD61" s="137">
        <v>36</v>
      </c>
      <c r="BE61" s="137" t="s">
        <v>5792</v>
      </c>
      <c r="BF61" s="137" t="s">
        <v>5793</v>
      </c>
      <c r="BG61" s="135">
        <v>41</v>
      </c>
      <c r="BH61" s="137" t="s">
        <v>5804</v>
      </c>
      <c r="BI61" s="137" t="s">
        <v>5787</v>
      </c>
      <c r="BJ61" s="137">
        <v>9</v>
      </c>
      <c r="BK61" s="137" t="s">
        <v>5795</v>
      </c>
      <c r="BL61" s="139">
        <v>1</v>
      </c>
    </row>
    <row r="62" spans="1:64" ht="30" customHeight="1" x14ac:dyDescent="0.2">
      <c r="A62" s="132" t="s">
        <v>5780</v>
      </c>
      <c r="B62" s="133" t="s">
        <v>5961</v>
      </c>
      <c r="C62" s="136">
        <v>27.463013698630139</v>
      </c>
      <c r="D62" s="135" t="s">
        <v>5782</v>
      </c>
      <c r="E62" s="137" t="s">
        <v>5797</v>
      </c>
      <c r="F62" s="137" t="s">
        <v>5962</v>
      </c>
      <c r="G62" s="137" t="s">
        <v>5806</v>
      </c>
      <c r="H62" s="137"/>
      <c r="I62" s="137" t="s">
        <v>5786</v>
      </c>
      <c r="J62" s="137" t="s">
        <v>5786</v>
      </c>
      <c r="K62" s="137" t="s">
        <v>5786</v>
      </c>
      <c r="L62" s="137" t="s">
        <v>5786</v>
      </c>
      <c r="M62" s="137" t="s">
        <v>5786</v>
      </c>
      <c r="N62" s="135">
        <v>3</v>
      </c>
      <c r="O62" s="135">
        <v>2</v>
      </c>
      <c r="P62" s="135" t="s">
        <v>5786</v>
      </c>
      <c r="Q62" s="135" t="s">
        <v>5786</v>
      </c>
      <c r="R62" s="135">
        <v>2</v>
      </c>
      <c r="S62" s="135">
        <v>21</v>
      </c>
      <c r="T62" s="135">
        <v>10</v>
      </c>
      <c r="U62" s="137" t="s">
        <v>5963</v>
      </c>
      <c r="V62" s="137" t="s">
        <v>5787</v>
      </c>
      <c r="W62" s="137" t="s">
        <v>5787</v>
      </c>
      <c r="X62" s="135" t="s">
        <v>5787</v>
      </c>
      <c r="Y62" s="135" t="s">
        <v>5787</v>
      </c>
      <c r="Z62" s="135" t="s">
        <v>5787</v>
      </c>
      <c r="AA62" s="137" t="s">
        <v>5787</v>
      </c>
      <c r="AB62" s="137" t="s">
        <v>5786</v>
      </c>
      <c r="AC62" s="137" t="s">
        <v>5786</v>
      </c>
      <c r="AD62" s="137" t="s">
        <v>5786</v>
      </c>
      <c r="AE62" s="137" t="s">
        <v>5786</v>
      </c>
      <c r="AF62" s="137" t="s">
        <v>5786</v>
      </c>
      <c r="AG62" s="137" t="s">
        <v>5786</v>
      </c>
      <c r="AH62" s="137"/>
      <c r="AI62" s="137">
        <v>1</v>
      </c>
      <c r="AJ62" s="137" t="s">
        <v>5964</v>
      </c>
      <c r="AK62" s="137"/>
      <c r="AL62" s="137"/>
      <c r="AM62" s="137">
        <v>30</v>
      </c>
      <c r="AN62" s="137" t="s">
        <v>5786</v>
      </c>
      <c r="AO62" s="137" t="s">
        <v>5786</v>
      </c>
      <c r="AP62" s="137" t="s">
        <v>5786</v>
      </c>
      <c r="AQ62" s="137" t="s">
        <v>5786</v>
      </c>
      <c r="AR62" s="137" t="s">
        <v>5787</v>
      </c>
      <c r="AS62" s="137" t="s">
        <v>5786</v>
      </c>
      <c r="AT62" s="137" t="s">
        <v>5786</v>
      </c>
      <c r="AU62" s="135" t="s">
        <v>5786</v>
      </c>
      <c r="AV62" s="137" t="s">
        <v>5786</v>
      </c>
      <c r="AW62" s="137" t="s">
        <v>5818</v>
      </c>
      <c r="AX62" s="137"/>
      <c r="AY62" s="137"/>
      <c r="AZ62" s="137" t="s">
        <v>5787</v>
      </c>
      <c r="BA62" s="137" t="s">
        <v>5803</v>
      </c>
      <c r="BB62" s="137">
        <v>48</v>
      </c>
      <c r="BC62" s="137">
        <v>3080</v>
      </c>
      <c r="BD62" s="137">
        <v>33.5</v>
      </c>
      <c r="BE62" s="137" t="s">
        <v>5792</v>
      </c>
      <c r="BF62" s="137" t="s">
        <v>5793</v>
      </c>
      <c r="BG62" s="135">
        <v>37</v>
      </c>
      <c r="BH62" s="137" t="s">
        <v>5794</v>
      </c>
      <c r="BI62" s="137" t="s">
        <v>5786</v>
      </c>
      <c r="BJ62" s="137">
        <v>9</v>
      </c>
      <c r="BK62" s="137" t="s">
        <v>5795</v>
      </c>
      <c r="BL62" s="139">
        <v>1.5</v>
      </c>
    </row>
    <row r="63" spans="1:64" ht="30" customHeight="1" x14ac:dyDescent="0.2">
      <c r="A63" s="132" t="s">
        <v>5780</v>
      </c>
      <c r="B63" s="133" t="s">
        <v>5965</v>
      </c>
      <c r="C63" s="136">
        <v>20.772602739726029</v>
      </c>
      <c r="D63" s="135" t="s">
        <v>5782</v>
      </c>
      <c r="E63" s="137" t="s">
        <v>5783</v>
      </c>
      <c r="F63" s="137"/>
      <c r="G63" s="137" t="s">
        <v>5806</v>
      </c>
      <c r="H63" s="137"/>
      <c r="I63" s="137" t="s">
        <v>5786</v>
      </c>
      <c r="J63" s="137" t="s">
        <v>5786</v>
      </c>
      <c r="K63" s="137" t="s">
        <v>5786</v>
      </c>
      <c r="L63" s="137" t="s">
        <v>5786</v>
      </c>
      <c r="M63" s="137" t="s">
        <v>5786</v>
      </c>
      <c r="N63" s="135">
        <v>1</v>
      </c>
      <c r="O63" s="135">
        <v>0</v>
      </c>
      <c r="P63" s="135" t="s">
        <v>5786</v>
      </c>
      <c r="Q63" s="135" t="s">
        <v>5786</v>
      </c>
      <c r="R63" s="135">
        <v>0</v>
      </c>
      <c r="S63" s="135"/>
      <c r="T63" s="135"/>
      <c r="U63" s="137" t="s">
        <v>5863</v>
      </c>
      <c r="V63" s="137" t="s">
        <v>5787</v>
      </c>
      <c r="W63" s="137" t="s">
        <v>5786</v>
      </c>
      <c r="X63" s="135" t="s">
        <v>5786</v>
      </c>
      <c r="Y63" s="135" t="s">
        <v>5786</v>
      </c>
      <c r="Z63" s="135" t="s">
        <v>5786</v>
      </c>
      <c r="AA63" s="137" t="s">
        <v>5786</v>
      </c>
      <c r="AB63" s="137" t="s">
        <v>5786</v>
      </c>
      <c r="AC63" s="137" t="s">
        <v>5786</v>
      </c>
      <c r="AD63" s="137" t="s">
        <v>5786</v>
      </c>
      <c r="AE63" s="137" t="s">
        <v>5786</v>
      </c>
      <c r="AF63" s="137" t="s">
        <v>5786</v>
      </c>
      <c r="AG63" s="137" t="s">
        <v>5786</v>
      </c>
      <c r="AH63" s="137"/>
      <c r="AI63" s="137">
        <v>1</v>
      </c>
      <c r="AJ63" s="137" t="s">
        <v>5966</v>
      </c>
      <c r="AK63" s="137">
        <v>108</v>
      </c>
      <c r="AL63" s="137">
        <v>81</v>
      </c>
      <c r="AM63" s="137">
        <v>30.4</v>
      </c>
      <c r="AN63" s="137"/>
      <c r="AO63" s="137"/>
      <c r="AP63" s="137" t="s">
        <v>5786</v>
      </c>
      <c r="AQ63" s="137" t="s">
        <v>5786</v>
      </c>
      <c r="AR63" s="137" t="s">
        <v>5786</v>
      </c>
      <c r="AS63" s="137" t="s">
        <v>5786</v>
      </c>
      <c r="AT63" s="137" t="s">
        <v>5786</v>
      </c>
      <c r="AU63" s="135" t="s">
        <v>5786</v>
      </c>
      <c r="AV63" s="137" t="s">
        <v>5786</v>
      </c>
      <c r="AW63" s="137" t="s">
        <v>5790</v>
      </c>
      <c r="AX63" s="134">
        <v>40778</v>
      </c>
      <c r="AY63" s="138">
        <v>0.35347222222222219</v>
      </c>
      <c r="AZ63" s="137" t="s">
        <v>5787</v>
      </c>
      <c r="BA63" s="137" t="s">
        <v>5803</v>
      </c>
      <c r="BB63" s="137">
        <v>49</v>
      </c>
      <c r="BC63" s="137">
        <v>3809</v>
      </c>
      <c r="BD63" s="137">
        <v>36.5</v>
      </c>
      <c r="BE63" s="137" t="s">
        <v>5792</v>
      </c>
      <c r="BF63" s="137" t="s">
        <v>5793</v>
      </c>
      <c r="BG63" s="135">
        <v>38</v>
      </c>
      <c r="BH63" s="137" t="s">
        <v>5794</v>
      </c>
      <c r="BI63" s="137" t="s">
        <v>5786</v>
      </c>
      <c r="BJ63" s="137">
        <v>9</v>
      </c>
      <c r="BK63" s="137" t="s">
        <v>5795</v>
      </c>
      <c r="BL63" s="139">
        <v>1.8</v>
      </c>
    </row>
    <row r="64" spans="1:64" ht="30" customHeight="1" x14ac:dyDescent="0.2">
      <c r="A64" s="132" t="s">
        <v>5780</v>
      </c>
      <c r="B64" s="133" t="s">
        <v>5967</v>
      </c>
      <c r="C64" s="136">
        <v>35.31232876712329</v>
      </c>
      <c r="D64" s="135" t="s">
        <v>5811</v>
      </c>
      <c r="E64" s="137" t="s">
        <v>5797</v>
      </c>
      <c r="F64" s="137" t="s">
        <v>5968</v>
      </c>
      <c r="G64" s="137" t="s">
        <v>5784</v>
      </c>
      <c r="H64" s="137" t="s">
        <v>5785</v>
      </c>
      <c r="I64" s="137" t="s">
        <v>5786</v>
      </c>
      <c r="J64" s="137" t="s">
        <v>5786</v>
      </c>
      <c r="K64" s="137" t="s">
        <v>5786</v>
      </c>
      <c r="L64" s="137" t="s">
        <v>5786</v>
      </c>
      <c r="M64" s="137" t="s">
        <v>5786</v>
      </c>
      <c r="N64" s="135">
        <v>2</v>
      </c>
      <c r="O64" s="135">
        <v>1</v>
      </c>
      <c r="P64" s="135" t="s">
        <v>5786</v>
      </c>
      <c r="Q64" s="135" t="s">
        <v>5786</v>
      </c>
      <c r="R64" s="135">
        <v>1</v>
      </c>
      <c r="S64" s="135"/>
      <c r="T64" s="135"/>
      <c r="U64" s="137"/>
      <c r="V64" s="137" t="s">
        <v>5786</v>
      </c>
      <c r="W64" s="137" t="s">
        <v>5786</v>
      </c>
      <c r="X64" s="135" t="s">
        <v>5786</v>
      </c>
      <c r="Y64" s="135" t="s">
        <v>5786</v>
      </c>
      <c r="Z64" s="135" t="s">
        <v>5786</v>
      </c>
      <c r="AA64" s="137" t="s">
        <v>5786</v>
      </c>
      <c r="AB64" s="137" t="s">
        <v>5786</v>
      </c>
      <c r="AC64" s="137" t="s">
        <v>5786</v>
      </c>
      <c r="AD64" s="137" t="s">
        <v>5786</v>
      </c>
      <c r="AE64" s="137" t="s">
        <v>5786</v>
      </c>
      <c r="AF64" s="137" t="s">
        <v>5786</v>
      </c>
      <c r="AG64" s="137" t="s">
        <v>5786</v>
      </c>
      <c r="AH64" s="137"/>
      <c r="AI64" s="137">
        <v>1</v>
      </c>
      <c r="AJ64" s="137"/>
      <c r="AK64" s="137">
        <v>113</v>
      </c>
      <c r="AL64" s="137">
        <v>66</v>
      </c>
      <c r="AM64" s="137">
        <v>34.299999999999997</v>
      </c>
      <c r="AN64" s="137" t="s">
        <v>5786</v>
      </c>
      <c r="AO64" s="137"/>
      <c r="AP64" s="137" t="s">
        <v>5786</v>
      </c>
      <c r="AQ64" s="137" t="s">
        <v>5786</v>
      </c>
      <c r="AR64" s="137" t="s">
        <v>5786</v>
      </c>
      <c r="AS64" s="137" t="s">
        <v>5786</v>
      </c>
      <c r="AT64" s="137" t="s">
        <v>5786</v>
      </c>
      <c r="AU64" s="135" t="s">
        <v>5786</v>
      </c>
      <c r="AV64" s="137" t="s">
        <v>5786</v>
      </c>
      <c r="AW64" s="137" t="s">
        <v>5809</v>
      </c>
      <c r="AX64" s="137"/>
      <c r="AY64" s="137"/>
      <c r="AZ64" s="137" t="s">
        <v>5787</v>
      </c>
      <c r="BA64" s="137" t="s">
        <v>5803</v>
      </c>
      <c r="BB64" s="137"/>
      <c r="BC64" s="137">
        <v>3775</v>
      </c>
      <c r="BD64" s="137">
        <v>36</v>
      </c>
      <c r="BE64" s="137" t="s">
        <v>5792</v>
      </c>
      <c r="BF64" s="137" t="s">
        <v>5793</v>
      </c>
      <c r="BG64" s="135">
        <v>39</v>
      </c>
      <c r="BH64" s="137" t="s">
        <v>5804</v>
      </c>
      <c r="BI64" s="137" t="s">
        <v>5786</v>
      </c>
      <c r="BJ64" s="137">
        <v>9</v>
      </c>
      <c r="BK64" s="137" t="s">
        <v>5795</v>
      </c>
      <c r="BL64" s="139">
        <v>1</v>
      </c>
    </row>
    <row r="65" spans="1:64" ht="30" customHeight="1" x14ac:dyDescent="0.2">
      <c r="A65" s="132" t="s">
        <v>5780</v>
      </c>
      <c r="B65" s="133" t="s">
        <v>5969</v>
      </c>
      <c r="C65" s="136">
        <v>30.345205479452055</v>
      </c>
      <c r="D65" s="135" t="s">
        <v>5782</v>
      </c>
      <c r="E65" s="137" t="s">
        <v>5797</v>
      </c>
      <c r="F65" s="137"/>
      <c r="G65" s="137" t="s">
        <v>5806</v>
      </c>
      <c r="H65" s="137" t="s">
        <v>5785</v>
      </c>
      <c r="I65" s="137" t="s">
        <v>5786</v>
      </c>
      <c r="J65" s="137" t="s">
        <v>5786</v>
      </c>
      <c r="K65" s="137" t="s">
        <v>5786</v>
      </c>
      <c r="L65" s="137" t="s">
        <v>5786</v>
      </c>
      <c r="M65" s="137" t="s">
        <v>5786</v>
      </c>
      <c r="N65" s="135">
        <v>4</v>
      </c>
      <c r="O65" s="135">
        <v>3</v>
      </c>
      <c r="P65" s="135" t="s">
        <v>5786</v>
      </c>
      <c r="Q65" s="135" t="s">
        <v>5786</v>
      </c>
      <c r="R65" s="135">
        <v>3</v>
      </c>
      <c r="S65" s="135">
        <v>30</v>
      </c>
      <c r="T65" s="135">
        <v>6</v>
      </c>
      <c r="U65" s="137"/>
      <c r="V65" s="137" t="s">
        <v>5786</v>
      </c>
      <c r="W65" s="137" t="s">
        <v>5786</v>
      </c>
      <c r="X65" s="135" t="s">
        <v>5786</v>
      </c>
      <c r="Y65" s="135" t="s">
        <v>5786</v>
      </c>
      <c r="Z65" s="135" t="s">
        <v>5786</v>
      </c>
      <c r="AA65" s="137" t="s">
        <v>5786</v>
      </c>
      <c r="AB65" s="137" t="s">
        <v>5786</v>
      </c>
      <c r="AC65" s="137" t="s">
        <v>5786</v>
      </c>
      <c r="AD65" s="137" t="s">
        <v>5786</v>
      </c>
      <c r="AE65" s="137" t="s">
        <v>5786</v>
      </c>
      <c r="AF65" s="137" t="s">
        <v>5786</v>
      </c>
      <c r="AG65" s="137" t="s">
        <v>5786</v>
      </c>
      <c r="AH65" s="137"/>
      <c r="AI65" s="137">
        <v>1</v>
      </c>
      <c r="AJ65" s="137"/>
      <c r="AK65" s="137">
        <v>108</v>
      </c>
      <c r="AL65" s="137">
        <v>70</v>
      </c>
      <c r="AM65" s="137">
        <v>30.9</v>
      </c>
      <c r="AN65" s="137" t="s">
        <v>5786</v>
      </c>
      <c r="AO65" s="137" t="s">
        <v>5786</v>
      </c>
      <c r="AP65" s="137" t="s">
        <v>5786</v>
      </c>
      <c r="AQ65" s="137" t="s">
        <v>5786</v>
      </c>
      <c r="AR65" s="137" t="s">
        <v>5786</v>
      </c>
      <c r="AS65" s="137" t="s">
        <v>5786</v>
      </c>
      <c r="AT65" s="137" t="s">
        <v>5786</v>
      </c>
      <c r="AU65" s="135" t="s">
        <v>5786</v>
      </c>
      <c r="AV65" s="137" t="s">
        <v>5786</v>
      </c>
      <c r="AW65" s="137" t="s">
        <v>5809</v>
      </c>
      <c r="AX65" s="134">
        <v>40877</v>
      </c>
      <c r="AY65" s="138">
        <v>0.65625</v>
      </c>
      <c r="AZ65" s="137" t="s">
        <v>5787</v>
      </c>
      <c r="BA65" s="137" t="s">
        <v>5791</v>
      </c>
      <c r="BB65" s="137">
        <v>50</v>
      </c>
      <c r="BC65" s="137">
        <v>3120</v>
      </c>
      <c r="BD65" s="137">
        <v>33.5</v>
      </c>
      <c r="BE65" s="137" t="s">
        <v>5792</v>
      </c>
      <c r="BF65" s="137" t="s">
        <v>5793</v>
      </c>
      <c r="BG65" s="135">
        <v>39</v>
      </c>
      <c r="BH65" s="137" t="s">
        <v>5794</v>
      </c>
      <c r="BI65" s="137" t="s">
        <v>5786</v>
      </c>
      <c r="BJ65" s="137">
        <v>9</v>
      </c>
      <c r="BK65" s="137" t="s">
        <v>5795</v>
      </c>
      <c r="BL65" s="139">
        <v>1</v>
      </c>
    </row>
    <row r="66" spans="1:64" ht="30" customHeight="1" x14ac:dyDescent="0.2">
      <c r="A66" s="132" t="s">
        <v>5780</v>
      </c>
      <c r="B66" s="133" t="s">
        <v>5970</v>
      </c>
      <c r="C66" s="136">
        <v>30.610958904109587</v>
      </c>
      <c r="D66" s="135" t="s">
        <v>5782</v>
      </c>
      <c r="E66" s="137" t="s">
        <v>5783</v>
      </c>
      <c r="F66" s="137" t="s">
        <v>5837</v>
      </c>
      <c r="G66" s="137" t="s">
        <v>5806</v>
      </c>
      <c r="H66" s="137" t="s">
        <v>5785</v>
      </c>
      <c r="I66" s="137" t="s">
        <v>5786</v>
      </c>
      <c r="J66" s="137" t="s">
        <v>5786</v>
      </c>
      <c r="K66" s="137" t="s">
        <v>5786</v>
      </c>
      <c r="L66" s="137" t="s">
        <v>5786</v>
      </c>
      <c r="M66" s="137" t="s">
        <v>5786</v>
      </c>
      <c r="N66" s="135">
        <v>2</v>
      </c>
      <c r="O66" s="135">
        <v>1</v>
      </c>
      <c r="P66" s="135" t="s">
        <v>5786</v>
      </c>
      <c r="Q66" s="135" t="s">
        <v>5786</v>
      </c>
      <c r="R66" s="135">
        <v>1</v>
      </c>
      <c r="S66" s="135">
        <v>25</v>
      </c>
      <c r="T66" s="135">
        <v>10</v>
      </c>
      <c r="U66" s="137" t="s">
        <v>5863</v>
      </c>
      <c r="V66" s="137" t="s">
        <v>5787</v>
      </c>
      <c r="W66" s="137" t="s">
        <v>5786</v>
      </c>
      <c r="X66" s="135" t="s">
        <v>5786</v>
      </c>
      <c r="Y66" s="135" t="s">
        <v>5787</v>
      </c>
      <c r="Z66" s="135" t="s">
        <v>5786</v>
      </c>
      <c r="AA66" s="137" t="s">
        <v>5786</v>
      </c>
      <c r="AB66" s="137" t="s">
        <v>5786</v>
      </c>
      <c r="AC66" s="137" t="s">
        <v>5786</v>
      </c>
      <c r="AD66" s="137" t="s">
        <v>5786</v>
      </c>
      <c r="AE66" s="137" t="s">
        <v>5786</v>
      </c>
      <c r="AF66" s="137" t="s">
        <v>5786</v>
      </c>
      <c r="AG66" s="137" t="s">
        <v>5786</v>
      </c>
      <c r="AH66" s="148"/>
      <c r="AI66" s="137">
        <v>1</v>
      </c>
      <c r="AJ66" s="137" t="s">
        <v>5971</v>
      </c>
      <c r="AK66" s="137">
        <v>111</v>
      </c>
      <c r="AL66" s="137">
        <v>72</v>
      </c>
      <c r="AM66" s="137">
        <v>30</v>
      </c>
      <c r="AN66" s="137" t="s">
        <v>5786</v>
      </c>
      <c r="AO66" s="137" t="s">
        <v>5786</v>
      </c>
      <c r="AP66" s="137" t="s">
        <v>5786</v>
      </c>
      <c r="AQ66" s="137" t="s">
        <v>5786</v>
      </c>
      <c r="AR66" s="137" t="s">
        <v>5786</v>
      </c>
      <c r="AS66" s="137" t="s">
        <v>5786</v>
      </c>
      <c r="AT66" s="137" t="s">
        <v>5786</v>
      </c>
      <c r="AU66" s="135" t="s">
        <v>5786</v>
      </c>
      <c r="AV66" s="137" t="s">
        <v>5786</v>
      </c>
      <c r="AW66" s="137" t="s">
        <v>5790</v>
      </c>
      <c r="AX66" s="134">
        <v>40878</v>
      </c>
      <c r="AY66" s="138">
        <v>0.43194444444444446</v>
      </c>
      <c r="AZ66" s="137" t="s">
        <v>5787</v>
      </c>
      <c r="BA66" s="137" t="s">
        <v>5803</v>
      </c>
      <c r="BB66" s="137"/>
      <c r="BC66" s="137">
        <v>4285</v>
      </c>
      <c r="BD66" s="137">
        <v>35.5</v>
      </c>
      <c r="BE66" s="137" t="s">
        <v>5792</v>
      </c>
      <c r="BF66" s="137" t="s">
        <v>5793</v>
      </c>
      <c r="BG66" s="135">
        <v>40</v>
      </c>
      <c r="BH66" s="137" t="s">
        <v>5794</v>
      </c>
      <c r="BI66" s="137" t="s">
        <v>5786</v>
      </c>
      <c r="BJ66" s="137">
        <v>9</v>
      </c>
      <c r="BK66" s="137" t="s">
        <v>5795</v>
      </c>
      <c r="BL66" s="139">
        <v>1</v>
      </c>
    </row>
    <row r="67" spans="1:64" ht="30" customHeight="1" x14ac:dyDescent="0.2">
      <c r="A67" s="132" t="s">
        <v>5780</v>
      </c>
      <c r="B67" s="133" t="s">
        <v>5972</v>
      </c>
      <c r="C67" s="136">
        <v>28.865753424657534</v>
      </c>
      <c r="D67" s="135" t="s">
        <v>5782</v>
      </c>
      <c r="E67" s="137" t="s">
        <v>5855</v>
      </c>
      <c r="F67" s="137"/>
      <c r="G67" s="137" t="s">
        <v>5806</v>
      </c>
      <c r="H67" s="137" t="s">
        <v>5785</v>
      </c>
      <c r="I67" s="137" t="s">
        <v>5786</v>
      </c>
      <c r="J67" s="137" t="s">
        <v>5786</v>
      </c>
      <c r="K67" s="137" t="s">
        <v>5786</v>
      </c>
      <c r="L67" s="137" t="s">
        <v>5786</v>
      </c>
      <c r="M67" s="137" t="s">
        <v>5786</v>
      </c>
      <c r="N67" s="135">
        <v>2</v>
      </c>
      <c r="O67" s="135">
        <v>1</v>
      </c>
      <c r="P67" s="135" t="s">
        <v>5786</v>
      </c>
      <c r="Q67" s="135" t="s">
        <v>5786</v>
      </c>
      <c r="R67" s="135">
        <v>1</v>
      </c>
      <c r="S67" s="135">
        <v>17</v>
      </c>
      <c r="T67" s="135">
        <v>12</v>
      </c>
      <c r="U67" s="137" t="s">
        <v>5973</v>
      </c>
      <c r="V67" s="137" t="s">
        <v>5787</v>
      </c>
      <c r="W67" s="137" t="s">
        <v>5786</v>
      </c>
      <c r="X67" s="135" t="s">
        <v>5786</v>
      </c>
      <c r="Y67" s="135" t="s">
        <v>5786</v>
      </c>
      <c r="Z67" s="135" t="s">
        <v>5786</v>
      </c>
      <c r="AA67" s="137" t="s">
        <v>5786</v>
      </c>
      <c r="AB67" s="137" t="s">
        <v>5786</v>
      </c>
      <c r="AC67" s="137" t="s">
        <v>5786</v>
      </c>
      <c r="AD67" s="137" t="s">
        <v>5786</v>
      </c>
      <c r="AE67" s="137" t="s">
        <v>5786</v>
      </c>
      <c r="AF67" s="137" t="s">
        <v>5786</v>
      </c>
      <c r="AG67" s="137" t="s">
        <v>5786</v>
      </c>
      <c r="AH67" s="137"/>
      <c r="AI67" s="137">
        <v>1</v>
      </c>
      <c r="AJ67" s="137" t="s">
        <v>5867</v>
      </c>
      <c r="AK67" s="137">
        <v>110</v>
      </c>
      <c r="AL67" s="137">
        <v>62</v>
      </c>
      <c r="AM67" s="137">
        <v>29.9</v>
      </c>
      <c r="AN67" s="137" t="s">
        <v>5786</v>
      </c>
      <c r="AO67" s="137" t="s">
        <v>5786</v>
      </c>
      <c r="AP67" s="137" t="s">
        <v>5786</v>
      </c>
      <c r="AQ67" s="137" t="s">
        <v>5786</v>
      </c>
      <c r="AR67" s="137" t="s">
        <v>5786</v>
      </c>
      <c r="AS67" s="137" t="s">
        <v>5786</v>
      </c>
      <c r="AT67" s="137" t="s">
        <v>5786</v>
      </c>
      <c r="AU67" s="135" t="s">
        <v>5786</v>
      </c>
      <c r="AV67" s="137" t="s">
        <v>5786</v>
      </c>
      <c r="AW67" s="137" t="s">
        <v>5809</v>
      </c>
      <c r="AX67" s="134">
        <v>40781</v>
      </c>
      <c r="AY67" s="138">
        <v>0.42777777777777781</v>
      </c>
      <c r="AZ67" s="137" t="s">
        <v>5787</v>
      </c>
      <c r="BA67" s="137" t="s">
        <v>5791</v>
      </c>
      <c r="BB67" s="137">
        <v>53</v>
      </c>
      <c r="BC67" s="137">
        <v>3905</v>
      </c>
      <c r="BD67" s="137">
        <v>35.5</v>
      </c>
      <c r="BE67" s="137" t="s">
        <v>5792</v>
      </c>
      <c r="BF67" s="137" t="s">
        <v>5793</v>
      </c>
      <c r="BG67" s="135">
        <v>40</v>
      </c>
      <c r="BH67" s="137" t="s">
        <v>5804</v>
      </c>
      <c r="BI67" s="137" t="s">
        <v>5786</v>
      </c>
      <c r="BJ67" s="137">
        <v>9</v>
      </c>
      <c r="BK67" s="137" t="s">
        <v>5795</v>
      </c>
      <c r="BL67" s="139">
        <v>1.8</v>
      </c>
    </row>
    <row r="68" spans="1:64" ht="30" customHeight="1" x14ac:dyDescent="0.2">
      <c r="A68" s="132" t="s">
        <v>5780</v>
      </c>
      <c r="B68" s="133" t="s">
        <v>5974</v>
      </c>
      <c r="C68" s="136">
        <v>41.12054794520548</v>
      </c>
      <c r="D68" s="135" t="s">
        <v>5782</v>
      </c>
      <c r="E68" s="137" t="s">
        <v>5783</v>
      </c>
      <c r="F68" s="137"/>
      <c r="G68" s="137" t="s">
        <v>5806</v>
      </c>
      <c r="H68" s="137"/>
      <c r="I68" s="137" t="s">
        <v>5786</v>
      </c>
      <c r="J68" s="137" t="s">
        <v>5786</v>
      </c>
      <c r="K68" s="137" t="s">
        <v>5786</v>
      </c>
      <c r="L68" s="137" t="s">
        <v>5786</v>
      </c>
      <c r="M68" s="137" t="s">
        <v>5786</v>
      </c>
      <c r="N68" s="135">
        <v>1</v>
      </c>
      <c r="O68" s="135">
        <v>0</v>
      </c>
      <c r="P68" s="135" t="s">
        <v>5786</v>
      </c>
      <c r="Q68" s="135" t="s">
        <v>5786</v>
      </c>
      <c r="R68" s="135">
        <v>0</v>
      </c>
      <c r="S68" s="135">
        <v>23</v>
      </c>
      <c r="T68" s="135">
        <v>10</v>
      </c>
      <c r="U68" s="137" t="s">
        <v>5863</v>
      </c>
      <c r="V68" s="137" t="s">
        <v>5787</v>
      </c>
      <c r="W68" s="137" t="s">
        <v>5786</v>
      </c>
      <c r="X68" s="135" t="s">
        <v>5786</v>
      </c>
      <c r="Y68" s="135" t="s">
        <v>5786</v>
      </c>
      <c r="Z68" s="135" t="s">
        <v>5786</v>
      </c>
      <c r="AA68" s="137" t="s">
        <v>5786</v>
      </c>
      <c r="AB68" s="137" t="s">
        <v>5786</v>
      </c>
      <c r="AC68" s="137" t="s">
        <v>5786</v>
      </c>
      <c r="AD68" s="137" t="s">
        <v>5786</v>
      </c>
      <c r="AE68" s="137" t="s">
        <v>5786</v>
      </c>
      <c r="AF68" s="137" t="s">
        <v>5786</v>
      </c>
      <c r="AG68" s="137" t="s">
        <v>5786</v>
      </c>
      <c r="AH68" s="137"/>
      <c r="AI68" s="137">
        <v>1</v>
      </c>
      <c r="AJ68" s="137" t="s">
        <v>5975</v>
      </c>
      <c r="AK68" s="137">
        <v>141</v>
      </c>
      <c r="AL68" s="137">
        <v>56</v>
      </c>
      <c r="AM68" s="137">
        <v>25.8</v>
      </c>
      <c r="AN68" s="137" t="s">
        <v>5786</v>
      </c>
      <c r="AO68" s="137" t="s">
        <v>5786</v>
      </c>
      <c r="AP68" s="137" t="s">
        <v>5786</v>
      </c>
      <c r="AQ68" s="137" t="s">
        <v>5786</v>
      </c>
      <c r="AR68" s="137" t="s">
        <v>5786</v>
      </c>
      <c r="AS68" s="137" t="s">
        <v>5786</v>
      </c>
      <c r="AT68" s="137" t="s">
        <v>5786</v>
      </c>
      <c r="AU68" s="135" t="s">
        <v>5786</v>
      </c>
      <c r="AV68" s="137" t="s">
        <v>5786</v>
      </c>
      <c r="AW68" s="137" t="s">
        <v>5809</v>
      </c>
      <c r="AX68" s="134">
        <v>40881</v>
      </c>
      <c r="AY68" s="138">
        <v>0.43194444444444446</v>
      </c>
      <c r="AZ68" s="137" t="s">
        <v>5787</v>
      </c>
      <c r="BA68" s="137" t="s">
        <v>5791</v>
      </c>
      <c r="BB68" s="137"/>
      <c r="BC68" s="137">
        <v>3370</v>
      </c>
      <c r="BD68" s="137"/>
      <c r="BE68" s="137" t="s">
        <v>5792</v>
      </c>
      <c r="BF68" s="137" t="s">
        <v>5793</v>
      </c>
      <c r="BG68" s="135">
        <v>38</v>
      </c>
      <c r="BH68" s="137" t="s">
        <v>5794</v>
      </c>
      <c r="BI68" s="137" t="s">
        <v>5786</v>
      </c>
      <c r="BJ68" s="137">
        <v>9</v>
      </c>
      <c r="BK68" s="137" t="s">
        <v>5795</v>
      </c>
      <c r="BL68" s="139">
        <v>1</v>
      </c>
    </row>
    <row r="69" spans="1:64" ht="30" customHeight="1" x14ac:dyDescent="0.2">
      <c r="A69" s="132" t="s">
        <v>5780</v>
      </c>
      <c r="B69" s="133" t="s">
        <v>5976</v>
      </c>
      <c r="C69" s="136">
        <v>27.027397260273972</v>
      </c>
      <c r="D69" s="135" t="s">
        <v>5782</v>
      </c>
      <c r="E69" s="137" t="s">
        <v>5783</v>
      </c>
      <c r="F69" s="137" t="s">
        <v>5919</v>
      </c>
      <c r="G69" s="137" t="s">
        <v>5799</v>
      </c>
      <c r="H69" s="137" t="s">
        <v>5785</v>
      </c>
      <c r="I69" s="137" t="s">
        <v>5786</v>
      </c>
      <c r="J69" s="137" t="s">
        <v>5786</v>
      </c>
      <c r="K69" s="137" t="s">
        <v>5786</v>
      </c>
      <c r="L69" s="137" t="s">
        <v>5786</v>
      </c>
      <c r="M69" s="137" t="s">
        <v>5786</v>
      </c>
      <c r="N69" s="135">
        <v>6</v>
      </c>
      <c r="O69" s="135">
        <v>5</v>
      </c>
      <c r="P69" s="135" t="s">
        <v>5786</v>
      </c>
      <c r="Q69" s="135" t="s">
        <v>5786</v>
      </c>
      <c r="R69" s="135">
        <v>5</v>
      </c>
      <c r="S69" s="135">
        <v>17</v>
      </c>
      <c r="T69" s="135">
        <v>12</v>
      </c>
      <c r="U69" s="137"/>
      <c r="V69" s="137" t="s">
        <v>5786</v>
      </c>
      <c r="W69" s="137" t="s">
        <v>5786</v>
      </c>
      <c r="X69" s="135" t="s">
        <v>5786</v>
      </c>
      <c r="Y69" s="135" t="s">
        <v>5786</v>
      </c>
      <c r="Z69" s="135" t="s">
        <v>5786</v>
      </c>
      <c r="AA69" s="137" t="s">
        <v>5786</v>
      </c>
      <c r="AB69" s="137" t="s">
        <v>5786</v>
      </c>
      <c r="AC69" s="137" t="s">
        <v>5786</v>
      </c>
      <c r="AD69" s="137" t="s">
        <v>5786</v>
      </c>
      <c r="AE69" s="137" t="s">
        <v>5786</v>
      </c>
      <c r="AF69" s="137" t="s">
        <v>5786</v>
      </c>
      <c r="AG69" s="137" t="s">
        <v>5786</v>
      </c>
      <c r="AH69" s="137"/>
      <c r="AI69" s="137">
        <v>1</v>
      </c>
      <c r="AJ69" s="137" t="s">
        <v>5977</v>
      </c>
      <c r="AK69" s="137">
        <v>97</v>
      </c>
      <c r="AL69" s="137">
        <v>61</v>
      </c>
      <c r="AM69" s="137">
        <v>29.3</v>
      </c>
      <c r="AN69" s="137" t="s">
        <v>5786</v>
      </c>
      <c r="AO69" s="137" t="s">
        <v>5786</v>
      </c>
      <c r="AP69" s="137" t="s">
        <v>5786</v>
      </c>
      <c r="AQ69" s="137" t="s">
        <v>5786</v>
      </c>
      <c r="AR69" s="137" t="s">
        <v>5786</v>
      </c>
      <c r="AS69" s="137" t="s">
        <v>5786</v>
      </c>
      <c r="AT69" s="137" t="s">
        <v>5786</v>
      </c>
      <c r="AU69" s="135" t="s">
        <v>5786</v>
      </c>
      <c r="AV69" s="137" t="s">
        <v>5786</v>
      </c>
      <c r="AW69" s="137" t="s">
        <v>5818</v>
      </c>
      <c r="AX69" s="134">
        <v>40882</v>
      </c>
      <c r="AY69" s="138">
        <v>0.6479166666666667</v>
      </c>
      <c r="AZ69" s="137" t="s">
        <v>5787</v>
      </c>
      <c r="BA69" s="137" t="s">
        <v>5803</v>
      </c>
      <c r="BB69" s="137"/>
      <c r="BC69" s="137">
        <v>3815</v>
      </c>
      <c r="BD69" s="137">
        <v>36.5</v>
      </c>
      <c r="BE69" s="137" t="s">
        <v>5792</v>
      </c>
      <c r="BF69" s="137" t="s">
        <v>5793</v>
      </c>
      <c r="BG69" s="135">
        <v>39</v>
      </c>
      <c r="BH69" s="137" t="s">
        <v>5804</v>
      </c>
      <c r="BI69" s="137" t="s">
        <v>5786</v>
      </c>
      <c r="BJ69" s="137">
        <v>9</v>
      </c>
      <c r="BK69" s="137" t="s">
        <v>5795</v>
      </c>
      <c r="BL69" s="139">
        <v>1</v>
      </c>
    </row>
    <row r="70" spans="1:64" ht="30" customHeight="1" x14ac:dyDescent="0.2">
      <c r="A70" s="132" t="s">
        <v>5780</v>
      </c>
      <c r="B70" s="133" t="s">
        <v>5978</v>
      </c>
      <c r="C70" s="136">
        <v>28.564383561643837</v>
      </c>
      <c r="D70" s="135" t="s">
        <v>5782</v>
      </c>
      <c r="E70" s="137" t="s">
        <v>5783</v>
      </c>
      <c r="F70" s="137"/>
      <c r="G70" s="137"/>
      <c r="H70" s="137" t="s">
        <v>5785</v>
      </c>
      <c r="I70" s="137" t="s">
        <v>5786</v>
      </c>
      <c r="J70" s="137" t="s">
        <v>5786</v>
      </c>
      <c r="K70" s="137" t="s">
        <v>5786</v>
      </c>
      <c r="L70" s="137" t="s">
        <v>5786</v>
      </c>
      <c r="M70" s="137" t="s">
        <v>5786</v>
      </c>
      <c r="N70" s="135">
        <v>5</v>
      </c>
      <c r="O70" s="135">
        <v>4</v>
      </c>
      <c r="P70" s="135" t="s">
        <v>5786</v>
      </c>
      <c r="Q70" s="135" t="s">
        <v>5786</v>
      </c>
      <c r="R70" s="135">
        <v>4</v>
      </c>
      <c r="S70" s="135">
        <v>16</v>
      </c>
      <c r="T70" s="135">
        <v>8</v>
      </c>
      <c r="U70" s="137" t="s">
        <v>5979</v>
      </c>
      <c r="V70" s="137" t="s">
        <v>5787</v>
      </c>
      <c r="W70" s="137" t="s">
        <v>5787</v>
      </c>
      <c r="X70" s="135" t="s">
        <v>5786</v>
      </c>
      <c r="Y70" s="135" t="s">
        <v>5787</v>
      </c>
      <c r="Z70" s="135" t="s">
        <v>5786</v>
      </c>
      <c r="AA70" s="137" t="s">
        <v>5786</v>
      </c>
      <c r="AB70" s="137" t="s">
        <v>5786</v>
      </c>
      <c r="AC70" s="137" t="s">
        <v>5786</v>
      </c>
      <c r="AD70" s="137" t="s">
        <v>5786</v>
      </c>
      <c r="AE70" s="137" t="s">
        <v>5786</v>
      </c>
      <c r="AF70" s="137" t="s">
        <v>5786</v>
      </c>
      <c r="AG70" s="137" t="s">
        <v>5786</v>
      </c>
      <c r="AH70" s="137"/>
      <c r="AI70" s="137">
        <v>1</v>
      </c>
      <c r="AJ70" s="137" t="s">
        <v>5980</v>
      </c>
      <c r="AK70" s="137">
        <v>119</v>
      </c>
      <c r="AL70" s="137">
        <v>69</v>
      </c>
      <c r="AM70" s="137">
        <v>37.1</v>
      </c>
      <c r="AN70" s="137" t="s">
        <v>5786</v>
      </c>
      <c r="AO70" s="137" t="s">
        <v>5786</v>
      </c>
      <c r="AP70" s="137" t="s">
        <v>5786</v>
      </c>
      <c r="AQ70" s="137" t="s">
        <v>5786</v>
      </c>
      <c r="AR70" s="137" t="s">
        <v>5786</v>
      </c>
      <c r="AS70" s="137" t="s">
        <v>5786</v>
      </c>
      <c r="AT70" s="137" t="s">
        <v>5786</v>
      </c>
      <c r="AU70" s="135" t="s">
        <v>5786</v>
      </c>
      <c r="AV70" s="137" t="s">
        <v>5786</v>
      </c>
      <c r="AW70" s="137" t="s">
        <v>5818</v>
      </c>
      <c r="AX70" s="134">
        <v>40883</v>
      </c>
      <c r="AY70" s="138">
        <v>0.43888888888888888</v>
      </c>
      <c r="AZ70" s="137" t="s">
        <v>5787</v>
      </c>
      <c r="BA70" s="137" t="s">
        <v>5791</v>
      </c>
      <c r="BB70" s="137">
        <v>50.5</v>
      </c>
      <c r="BC70" s="137">
        <v>3415</v>
      </c>
      <c r="BD70" s="137">
        <v>33.5</v>
      </c>
      <c r="BE70" s="137" t="s">
        <v>5792</v>
      </c>
      <c r="BF70" s="137" t="s">
        <v>5793</v>
      </c>
      <c r="BG70" s="135">
        <v>40</v>
      </c>
      <c r="BH70" s="137" t="s">
        <v>5804</v>
      </c>
      <c r="BI70" s="137" t="s">
        <v>5786</v>
      </c>
      <c r="BJ70" s="137">
        <v>9</v>
      </c>
      <c r="BK70" s="137" t="s">
        <v>5795</v>
      </c>
      <c r="BL70" s="139">
        <v>1</v>
      </c>
    </row>
    <row r="71" spans="1:64" ht="30" customHeight="1" x14ac:dyDescent="0.2">
      <c r="A71" s="132" t="s">
        <v>5780</v>
      </c>
      <c r="B71" s="133" t="s">
        <v>5981</v>
      </c>
      <c r="C71" s="136">
        <v>34.923287671232877</v>
      </c>
      <c r="D71" s="135" t="s">
        <v>5782</v>
      </c>
      <c r="E71" s="137" t="s">
        <v>5783</v>
      </c>
      <c r="F71" s="137" t="s">
        <v>5815</v>
      </c>
      <c r="G71" s="137" t="s">
        <v>5806</v>
      </c>
      <c r="H71" s="137"/>
      <c r="I71" s="137" t="s">
        <v>5786</v>
      </c>
      <c r="J71" s="137" t="s">
        <v>5786</v>
      </c>
      <c r="K71" s="137" t="s">
        <v>5786</v>
      </c>
      <c r="L71" s="137" t="s">
        <v>5786</v>
      </c>
      <c r="M71" s="137" t="s">
        <v>5786</v>
      </c>
      <c r="N71" s="135">
        <v>7</v>
      </c>
      <c r="O71" s="135">
        <v>5</v>
      </c>
      <c r="P71" s="135" t="s">
        <v>5786</v>
      </c>
      <c r="Q71" s="135" t="s">
        <v>5787</v>
      </c>
      <c r="R71" s="135">
        <v>5</v>
      </c>
      <c r="S71" s="135">
        <v>14</v>
      </c>
      <c r="T71" s="135">
        <v>14</v>
      </c>
      <c r="U71" s="137" t="s">
        <v>5982</v>
      </c>
      <c r="V71" s="137" t="s">
        <v>5787</v>
      </c>
      <c r="W71" s="137" t="s">
        <v>5787</v>
      </c>
      <c r="X71" s="135" t="s">
        <v>5786</v>
      </c>
      <c r="Y71" s="135" t="s">
        <v>5786</v>
      </c>
      <c r="Z71" s="135" t="s">
        <v>5786</v>
      </c>
      <c r="AA71" s="137" t="s">
        <v>5786</v>
      </c>
      <c r="AB71" s="137" t="s">
        <v>5786</v>
      </c>
      <c r="AC71" s="137" t="s">
        <v>5786</v>
      </c>
      <c r="AD71" s="137" t="s">
        <v>5786</v>
      </c>
      <c r="AE71" s="137" t="s">
        <v>5786</v>
      </c>
      <c r="AF71" s="137" t="s">
        <v>5786</v>
      </c>
      <c r="AG71" s="137" t="s">
        <v>5786</v>
      </c>
      <c r="AH71" s="137"/>
      <c r="AI71" s="137">
        <v>1</v>
      </c>
      <c r="AJ71" s="137" t="s">
        <v>5983</v>
      </c>
      <c r="AK71" s="137">
        <v>127</v>
      </c>
      <c r="AL71" s="137">
        <v>71</v>
      </c>
      <c r="AM71" s="137">
        <v>34.700000000000003</v>
      </c>
      <c r="AN71" s="137" t="s">
        <v>5786</v>
      </c>
      <c r="AO71" s="137" t="s">
        <v>5786</v>
      </c>
      <c r="AP71" s="137" t="s">
        <v>5786</v>
      </c>
      <c r="AQ71" s="137" t="s">
        <v>5786</v>
      </c>
      <c r="AR71" s="137" t="s">
        <v>5787</v>
      </c>
      <c r="AS71" s="137" t="s">
        <v>5786</v>
      </c>
      <c r="AT71" s="137" t="s">
        <v>5786</v>
      </c>
      <c r="AU71" s="135" t="s">
        <v>5786</v>
      </c>
      <c r="AV71" s="137" t="s">
        <v>5786</v>
      </c>
      <c r="AW71" s="137" t="s">
        <v>5818</v>
      </c>
      <c r="AX71" s="134">
        <v>40783</v>
      </c>
      <c r="AY71" s="138">
        <v>0.58124999999999993</v>
      </c>
      <c r="AZ71" s="137" t="s">
        <v>5787</v>
      </c>
      <c r="BA71" s="137" t="s">
        <v>5803</v>
      </c>
      <c r="BB71" s="137">
        <v>51</v>
      </c>
      <c r="BC71" s="137">
        <v>3860</v>
      </c>
      <c r="BD71" s="137">
        <v>35</v>
      </c>
      <c r="BE71" s="137" t="s">
        <v>5792</v>
      </c>
      <c r="BF71" s="137" t="s">
        <v>5793</v>
      </c>
      <c r="BG71" s="135">
        <v>39</v>
      </c>
      <c r="BH71" s="137" t="s">
        <v>5804</v>
      </c>
      <c r="BI71" s="137" t="s">
        <v>5786</v>
      </c>
      <c r="BJ71" s="137">
        <v>9</v>
      </c>
      <c r="BK71" s="137" t="s">
        <v>5795</v>
      </c>
      <c r="BL71" s="139">
        <v>1.8</v>
      </c>
    </row>
    <row r="72" spans="1:64" ht="30" customHeight="1" x14ac:dyDescent="0.2">
      <c r="A72" s="132" t="s">
        <v>5780</v>
      </c>
      <c r="B72" s="133" t="s">
        <v>5984</v>
      </c>
      <c r="C72" s="136">
        <v>24.358904109589041</v>
      </c>
      <c r="D72" s="135" t="s">
        <v>5782</v>
      </c>
      <c r="E72" s="137" t="s">
        <v>5783</v>
      </c>
      <c r="F72" s="137"/>
      <c r="G72" s="137" t="s">
        <v>5806</v>
      </c>
      <c r="H72" s="137" t="s">
        <v>5785</v>
      </c>
      <c r="I72" s="137" t="s">
        <v>5786</v>
      </c>
      <c r="J72" s="137" t="s">
        <v>5786</v>
      </c>
      <c r="K72" s="137" t="s">
        <v>5786</v>
      </c>
      <c r="L72" s="137" t="s">
        <v>5786</v>
      </c>
      <c r="M72" s="137" t="s">
        <v>5786</v>
      </c>
      <c r="N72" s="135">
        <v>2</v>
      </c>
      <c r="O72" s="135">
        <v>1</v>
      </c>
      <c r="P72" s="135" t="s">
        <v>5786</v>
      </c>
      <c r="Q72" s="135" t="s">
        <v>5786</v>
      </c>
      <c r="R72" s="135">
        <v>1</v>
      </c>
      <c r="S72" s="135">
        <v>11</v>
      </c>
      <c r="T72" s="135">
        <v>11</v>
      </c>
      <c r="U72" s="137" t="s">
        <v>5821</v>
      </c>
      <c r="V72" s="137" t="s">
        <v>5787</v>
      </c>
      <c r="W72" s="137" t="s">
        <v>5786</v>
      </c>
      <c r="X72" s="135" t="s">
        <v>5786</v>
      </c>
      <c r="Y72" s="135" t="s">
        <v>5786</v>
      </c>
      <c r="Z72" s="135" t="s">
        <v>5786</v>
      </c>
      <c r="AA72" s="137" t="s">
        <v>5786</v>
      </c>
      <c r="AB72" s="137" t="s">
        <v>5786</v>
      </c>
      <c r="AC72" s="137" t="s">
        <v>5786</v>
      </c>
      <c r="AD72" s="137" t="s">
        <v>5786</v>
      </c>
      <c r="AE72" s="137" t="s">
        <v>5786</v>
      </c>
      <c r="AF72" s="137" t="s">
        <v>5786</v>
      </c>
      <c r="AG72" s="137" t="s">
        <v>5786</v>
      </c>
      <c r="AH72" s="148"/>
      <c r="AI72" s="137">
        <v>1</v>
      </c>
      <c r="AJ72" s="137"/>
      <c r="AK72" s="137">
        <v>121</v>
      </c>
      <c r="AL72" s="137">
        <v>72</v>
      </c>
      <c r="AM72" s="137">
        <v>32.4</v>
      </c>
      <c r="AN72" s="137" t="s">
        <v>5786</v>
      </c>
      <c r="AO72" s="137" t="s">
        <v>5786</v>
      </c>
      <c r="AP72" s="137" t="s">
        <v>5786</v>
      </c>
      <c r="AQ72" s="137" t="s">
        <v>5786</v>
      </c>
      <c r="AR72" s="137" t="s">
        <v>5786</v>
      </c>
      <c r="AS72" s="137" t="s">
        <v>5786</v>
      </c>
      <c r="AT72" s="137" t="s">
        <v>5786</v>
      </c>
      <c r="AU72" s="135" t="s">
        <v>5786</v>
      </c>
      <c r="AV72" s="137" t="s">
        <v>5786</v>
      </c>
      <c r="AW72" s="137" t="s">
        <v>5809</v>
      </c>
      <c r="AX72" s="137"/>
      <c r="AY72" s="137"/>
      <c r="AZ72" s="137" t="s">
        <v>5787</v>
      </c>
      <c r="BA72" s="137" t="s">
        <v>5803</v>
      </c>
      <c r="BB72" s="137"/>
      <c r="BC72" s="137">
        <v>3580</v>
      </c>
      <c r="BD72" s="137">
        <v>35.5</v>
      </c>
      <c r="BE72" s="137" t="s">
        <v>5792</v>
      </c>
      <c r="BF72" s="137" t="s">
        <v>5793</v>
      </c>
      <c r="BG72" s="135">
        <v>39</v>
      </c>
      <c r="BH72" s="137" t="s">
        <v>5804</v>
      </c>
      <c r="BI72" s="137" t="s">
        <v>5786</v>
      </c>
      <c r="BJ72" s="137">
        <v>9</v>
      </c>
      <c r="BK72" s="137" t="s">
        <v>5795</v>
      </c>
      <c r="BL72" s="139">
        <v>1</v>
      </c>
    </row>
    <row r="73" spans="1:64" ht="30" customHeight="1" x14ac:dyDescent="0.2">
      <c r="A73" s="132" t="s">
        <v>5780</v>
      </c>
      <c r="B73" s="133" t="s">
        <v>5985</v>
      </c>
      <c r="C73" s="136">
        <v>32.863013698630134</v>
      </c>
      <c r="D73" s="135" t="s">
        <v>5782</v>
      </c>
      <c r="E73" s="137" t="s">
        <v>5797</v>
      </c>
      <c r="F73" s="137"/>
      <c r="G73" s="137" t="s">
        <v>5784</v>
      </c>
      <c r="H73" s="137" t="s">
        <v>5785</v>
      </c>
      <c r="I73" s="137" t="s">
        <v>5786</v>
      </c>
      <c r="J73" s="137" t="s">
        <v>5786</v>
      </c>
      <c r="K73" s="137" t="s">
        <v>5786</v>
      </c>
      <c r="L73" s="137" t="s">
        <v>5786</v>
      </c>
      <c r="M73" s="137" t="s">
        <v>5786</v>
      </c>
      <c r="N73" s="135">
        <v>5</v>
      </c>
      <c r="O73" s="135">
        <v>3</v>
      </c>
      <c r="P73" s="135" t="s">
        <v>5786</v>
      </c>
      <c r="Q73" s="135" t="s">
        <v>5787</v>
      </c>
      <c r="R73" s="135">
        <v>3</v>
      </c>
      <c r="S73" s="135"/>
      <c r="T73" s="135"/>
      <c r="U73" s="137" t="s">
        <v>5863</v>
      </c>
      <c r="V73" s="137" t="s">
        <v>5787</v>
      </c>
      <c r="W73" s="137" t="s">
        <v>5786</v>
      </c>
      <c r="X73" s="135" t="s">
        <v>5786</v>
      </c>
      <c r="Y73" s="135" t="s">
        <v>5786</v>
      </c>
      <c r="Z73" s="135" t="s">
        <v>5786</v>
      </c>
      <c r="AA73" s="137" t="s">
        <v>5786</v>
      </c>
      <c r="AB73" s="137" t="s">
        <v>5786</v>
      </c>
      <c r="AC73" s="137" t="s">
        <v>5786</v>
      </c>
      <c r="AD73" s="137" t="s">
        <v>5786</v>
      </c>
      <c r="AE73" s="137" t="s">
        <v>5786</v>
      </c>
      <c r="AF73" s="137" t="s">
        <v>5786</v>
      </c>
      <c r="AG73" s="137" t="s">
        <v>5786</v>
      </c>
      <c r="AH73" s="148"/>
      <c r="AI73" s="137">
        <v>1</v>
      </c>
      <c r="AJ73" s="137" t="s">
        <v>5986</v>
      </c>
      <c r="AK73" s="137">
        <v>132</v>
      </c>
      <c r="AL73" s="137">
        <v>80</v>
      </c>
      <c r="AM73" s="137">
        <v>28.7</v>
      </c>
      <c r="AN73" s="137" t="s">
        <v>5786</v>
      </c>
      <c r="AO73" s="137" t="s">
        <v>5786</v>
      </c>
      <c r="AP73" s="137" t="s">
        <v>5786</v>
      </c>
      <c r="AQ73" s="137" t="s">
        <v>5786</v>
      </c>
      <c r="AR73" s="137" t="s">
        <v>5786</v>
      </c>
      <c r="AS73" s="137" t="s">
        <v>5786</v>
      </c>
      <c r="AT73" s="137" t="s">
        <v>5786</v>
      </c>
      <c r="AU73" s="135" t="s">
        <v>5786</v>
      </c>
      <c r="AV73" s="137" t="s">
        <v>5786</v>
      </c>
      <c r="AW73" s="137" t="s">
        <v>5809</v>
      </c>
      <c r="AX73" s="134">
        <v>40887</v>
      </c>
      <c r="AY73" s="138">
        <v>0.27499999999999997</v>
      </c>
      <c r="AZ73" s="137" t="s">
        <v>5787</v>
      </c>
      <c r="BA73" s="137" t="s">
        <v>5803</v>
      </c>
      <c r="BB73" s="137"/>
      <c r="BC73" s="137">
        <v>2820</v>
      </c>
      <c r="BD73" s="137">
        <v>33.5</v>
      </c>
      <c r="BE73" s="137" t="s">
        <v>5792</v>
      </c>
      <c r="BF73" s="137" t="s">
        <v>5793</v>
      </c>
      <c r="BG73" s="135">
        <v>40</v>
      </c>
      <c r="BH73" s="137" t="s">
        <v>5804</v>
      </c>
      <c r="BI73" s="137" t="s">
        <v>5786</v>
      </c>
      <c r="BJ73" s="137">
        <v>9</v>
      </c>
      <c r="BK73" s="137" t="s">
        <v>5795</v>
      </c>
      <c r="BL73" s="139">
        <v>1</v>
      </c>
    </row>
    <row r="74" spans="1:64" ht="30" customHeight="1" x14ac:dyDescent="0.2">
      <c r="A74" s="132" t="s">
        <v>5780</v>
      </c>
      <c r="B74" s="133" t="s">
        <v>5987</v>
      </c>
      <c r="C74" s="136">
        <v>24.101369863013698</v>
      </c>
      <c r="D74" s="135" t="s">
        <v>5782</v>
      </c>
      <c r="E74" s="137" t="s">
        <v>5783</v>
      </c>
      <c r="F74" s="137" t="s">
        <v>5786</v>
      </c>
      <c r="G74" s="137" t="s">
        <v>5806</v>
      </c>
      <c r="H74" s="137" t="s">
        <v>5785</v>
      </c>
      <c r="I74" s="137" t="s">
        <v>5786</v>
      </c>
      <c r="J74" s="137" t="s">
        <v>5786</v>
      </c>
      <c r="K74" s="137" t="s">
        <v>5786</v>
      </c>
      <c r="L74" s="137" t="s">
        <v>5786</v>
      </c>
      <c r="M74" s="137" t="s">
        <v>5786</v>
      </c>
      <c r="N74" s="135">
        <v>4</v>
      </c>
      <c r="O74" s="135">
        <v>2</v>
      </c>
      <c r="P74" s="135" t="s">
        <v>5786</v>
      </c>
      <c r="Q74" s="135" t="s">
        <v>5787</v>
      </c>
      <c r="R74" s="135">
        <v>2</v>
      </c>
      <c r="S74" s="135"/>
      <c r="T74" s="135"/>
      <c r="U74" s="137" t="s">
        <v>5988</v>
      </c>
      <c r="V74" s="137" t="s">
        <v>5787</v>
      </c>
      <c r="W74" s="137" t="s">
        <v>5787</v>
      </c>
      <c r="X74" s="135" t="s">
        <v>5786</v>
      </c>
      <c r="Y74" s="135" t="s">
        <v>5786</v>
      </c>
      <c r="Z74" s="135" t="s">
        <v>5786</v>
      </c>
      <c r="AA74" s="137" t="s">
        <v>5786</v>
      </c>
      <c r="AB74" s="137" t="s">
        <v>5786</v>
      </c>
      <c r="AC74" s="137" t="s">
        <v>5786</v>
      </c>
      <c r="AD74" s="137" t="s">
        <v>5786</v>
      </c>
      <c r="AE74" s="137" t="s">
        <v>5786</v>
      </c>
      <c r="AF74" s="137" t="s">
        <v>5786</v>
      </c>
      <c r="AG74" s="137" t="s">
        <v>5786</v>
      </c>
      <c r="AH74" s="137"/>
      <c r="AI74" s="137">
        <v>1</v>
      </c>
      <c r="AJ74" s="137" t="s">
        <v>5989</v>
      </c>
      <c r="AK74" s="137">
        <v>109</v>
      </c>
      <c r="AL74" s="137">
        <v>77</v>
      </c>
      <c r="AM74" s="137">
        <v>26.7</v>
      </c>
      <c r="AN74" s="137" t="s">
        <v>5786</v>
      </c>
      <c r="AO74" s="137" t="s">
        <v>5786</v>
      </c>
      <c r="AP74" s="137" t="s">
        <v>5786</v>
      </c>
      <c r="AQ74" s="137" t="s">
        <v>5786</v>
      </c>
      <c r="AR74" s="137" t="s">
        <v>5787</v>
      </c>
      <c r="AS74" s="137" t="s">
        <v>5786</v>
      </c>
      <c r="AT74" s="137" t="s">
        <v>5786</v>
      </c>
      <c r="AU74" s="135" t="s">
        <v>5786</v>
      </c>
      <c r="AV74" s="137" t="s">
        <v>5786</v>
      </c>
      <c r="AW74" s="137" t="s">
        <v>5790</v>
      </c>
      <c r="AX74" s="134">
        <v>40888</v>
      </c>
      <c r="AY74" s="138">
        <v>0.65763888888888888</v>
      </c>
      <c r="AZ74" s="137" t="s">
        <v>5787</v>
      </c>
      <c r="BA74" s="137" t="s">
        <v>5791</v>
      </c>
      <c r="BB74" s="137"/>
      <c r="BC74" s="137">
        <v>4100</v>
      </c>
      <c r="BD74" s="137">
        <v>33.5</v>
      </c>
      <c r="BE74" s="137"/>
      <c r="BF74" s="137" t="s">
        <v>5793</v>
      </c>
      <c r="BG74" s="135">
        <v>40</v>
      </c>
      <c r="BH74" s="137" t="s">
        <v>5794</v>
      </c>
      <c r="BI74" s="137" t="s">
        <v>5786</v>
      </c>
      <c r="BJ74" s="137">
        <v>9</v>
      </c>
      <c r="BK74" s="137" t="s">
        <v>5795</v>
      </c>
      <c r="BL74" s="139">
        <v>1</v>
      </c>
    </row>
    <row r="75" spans="1:64" ht="30" customHeight="1" x14ac:dyDescent="0.2">
      <c r="A75" s="132" t="s">
        <v>5780</v>
      </c>
      <c r="B75" s="133" t="s">
        <v>5990</v>
      </c>
      <c r="C75" s="136">
        <v>27.123287671232877</v>
      </c>
      <c r="D75" s="135" t="s">
        <v>5811</v>
      </c>
      <c r="E75" s="137" t="s">
        <v>5783</v>
      </c>
      <c r="F75" s="137" t="s">
        <v>5815</v>
      </c>
      <c r="G75" s="137" t="s">
        <v>5958</v>
      </c>
      <c r="H75" s="137" t="s">
        <v>5785</v>
      </c>
      <c r="I75" s="137" t="s">
        <v>5786</v>
      </c>
      <c r="J75" s="137" t="s">
        <v>5786</v>
      </c>
      <c r="K75" s="137" t="s">
        <v>5786</v>
      </c>
      <c r="L75" s="137" t="s">
        <v>5786</v>
      </c>
      <c r="M75" s="137" t="s">
        <v>5786</v>
      </c>
      <c r="N75" s="135">
        <v>4</v>
      </c>
      <c r="O75" s="135">
        <v>3</v>
      </c>
      <c r="P75" s="135" t="s">
        <v>5786</v>
      </c>
      <c r="Q75" s="135" t="s">
        <v>5786</v>
      </c>
      <c r="R75" s="135">
        <v>3</v>
      </c>
      <c r="S75" s="135"/>
      <c r="T75" s="135"/>
      <c r="U75" s="137"/>
      <c r="V75" s="137" t="s">
        <v>5786</v>
      </c>
      <c r="W75" s="137" t="s">
        <v>5786</v>
      </c>
      <c r="X75" s="135" t="s">
        <v>5786</v>
      </c>
      <c r="Y75" s="135" t="s">
        <v>5786</v>
      </c>
      <c r="Z75" s="135" t="s">
        <v>5786</v>
      </c>
      <c r="AA75" s="137" t="s">
        <v>5786</v>
      </c>
      <c r="AB75" s="137" t="s">
        <v>5786</v>
      </c>
      <c r="AC75" s="137" t="s">
        <v>5786</v>
      </c>
      <c r="AD75" s="137" t="s">
        <v>5786</v>
      </c>
      <c r="AE75" s="137" t="s">
        <v>5786</v>
      </c>
      <c r="AF75" s="137" t="s">
        <v>5786</v>
      </c>
      <c r="AG75" s="137" t="s">
        <v>5786</v>
      </c>
      <c r="AH75" s="137"/>
      <c r="AI75" s="137">
        <v>1</v>
      </c>
      <c r="AJ75" s="137"/>
      <c r="AK75" s="137">
        <v>132</v>
      </c>
      <c r="AL75" s="137">
        <v>73</v>
      </c>
      <c r="AM75" s="137">
        <v>44.1</v>
      </c>
      <c r="AN75" s="137" t="s">
        <v>5786</v>
      </c>
      <c r="AO75" s="137" t="s">
        <v>5786</v>
      </c>
      <c r="AP75" s="137" t="s">
        <v>5786</v>
      </c>
      <c r="AQ75" s="137" t="s">
        <v>5786</v>
      </c>
      <c r="AR75" s="137" t="s">
        <v>5787</v>
      </c>
      <c r="AS75" s="137" t="s">
        <v>5786</v>
      </c>
      <c r="AT75" s="137" t="s">
        <v>5786</v>
      </c>
      <c r="AU75" s="135" t="s">
        <v>5786</v>
      </c>
      <c r="AV75" s="137" t="s">
        <v>5786</v>
      </c>
      <c r="AW75" s="137" t="s">
        <v>5802</v>
      </c>
      <c r="AX75" s="137"/>
      <c r="AY75" s="137"/>
      <c r="AZ75" s="137" t="s">
        <v>5787</v>
      </c>
      <c r="BA75" s="137" t="s">
        <v>5803</v>
      </c>
      <c r="BB75" s="137"/>
      <c r="BC75" s="137">
        <v>3375</v>
      </c>
      <c r="BD75" s="137">
        <v>33.5</v>
      </c>
      <c r="BE75" s="137" t="s">
        <v>5792</v>
      </c>
      <c r="BF75" s="137" t="s">
        <v>5793</v>
      </c>
      <c r="BG75" s="135">
        <v>40</v>
      </c>
      <c r="BH75" s="137" t="s">
        <v>5804</v>
      </c>
      <c r="BI75" s="137" t="s">
        <v>5786</v>
      </c>
      <c r="BJ75" s="137">
        <v>9</v>
      </c>
      <c r="BK75" s="137" t="s">
        <v>5795</v>
      </c>
      <c r="BL75" s="139">
        <v>1</v>
      </c>
    </row>
    <row r="76" spans="1:64" ht="30" customHeight="1" x14ac:dyDescent="0.2">
      <c r="A76" s="132" t="s">
        <v>5780</v>
      </c>
      <c r="B76" s="133" t="s">
        <v>5991</v>
      </c>
      <c r="C76" s="136">
        <v>25.394520547945206</v>
      </c>
      <c r="D76" s="135" t="s">
        <v>5782</v>
      </c>
      <c r="E76" s="137" t="s">
        <v>5797</v>
      </c>
      <c r="F76" s="137"/>
      <c r="G76" s="137" t="s">
        <v>5799</v>
      </c>
      <c r="H76" s="137"/>
      <c r="I76" s="137" t="s">
        <v>5786</v>
      </c>
      <c r="J76" s="137" t="s">
        <v>5786</v>
      </c>
      <c r="K76" s="137" t="s">
        <v>5786</v>
      </c>
      <c r="L76" s="137" t="s">
        <v>5786</v>
      </c>
      <c r="M76" s="137" t="s">
        <v>5786</v>
      </c>
      <c r="N76" s="135">
        <v>1</v>
      </c>
      <c r="O76" s="135">
        <v>0</v>
      </c>
      <c r="P76" s="135" t="s">
        <v>5786</v>
      </c>
      <c r="Q76" s="135" t="s">
        <v>5786</v>
      </c>
      <c r="R76" s="135">
        <v>0</v>
      </c>
      <c r="S76" s="135">
        <v>7</v>
      </c>
      <c r="T76" s="135">
        <v>17</v>
      </c>
      <c r="U76" s="137" t="s">
        <v>5992</v>
      </c>
      <c r="V76" s="137" t="s">
        <v>5787</v>
      </c>
      <c r="W76" s="137" t="s">
        <v>5787</v>
      </c>
      <c r="X76" s="135" t="s">
        <v>5787</v>
      </c>
      <c r="Y76" s="135" t="s">
        <v>5786</v>
      </c>
      <c r="Z76" s="135" t="s">
        <v>5786</v>
      </c>
      <c r="AA76" s="137" t="s">
        <v>5786</v>
      </c>
      <c r="AB76" s="137" t="s">
        <v>5786</v>
      </c>
      <c r="AC76" s="137" t="s">
        <v>5786</v>
      </c>
      <c r="AD76" s="137" t="s">
        <v>5786</v>
      </c>
      <c r="AE76" s="137" t="s">
        <v>5786</v>
      </c>
      <c r="AF76" s="137" t="s">
        <v>5786</v>
      </c>
      <c r="AG76" s="137" t="s">
        <v>5786</v>
      </c>
      <c r="AH76" s="137"/>
      <c r="AI76" s="137">
        <v>1</v>
      </c>
      <c r="AJ76" s="137" t="s">
        <v>5993</v>
      </c>
      <c r="AK76" s="137">
        <v>114</v>
      </c>
      <c r="AL76" s="137">
        <v>76</v>
      </c>
      <c r="AM76" s="137">
        <v>28.5</v>
      </c>
      <c r="AN76" s="137" t="s">
        <v>5786</v>
      </c>
      <c r="AO76" s="137" t="s">
        <v>5786</v>
      </c>
      <c r="AP76" s="137" t="s">
        <v>5786</v>
      </c>
      <c r="AQ76" s="137" t="s">
        <v>5787</v>
      </c>
      <c r="AR76" s="137" t="s">
        <v>5786</v>
      </c>
      <c r="AS76" s="137" t="s">
        <v>5786</v>
      </c>
      <c r="AT76" s="137" t="s">
        <v>5786</v>
      </c>
      <c r="AU76" s="135" t="s">
        <v>5786</v>
      </c>
      <c r="AV76" s="137" t="s">
        <v>5786</v>
      </c>
      <c r="AW76" s="137" t="s">
        <v>5809</v>
      </c>
      <c r="AX76" s="134">
        <v>40780</v>
      </c>
      <c r="AY76" s="138">
        <v>0.1875</v>
      </c>
      <c r="AZ76" s="137" t="s">
        <v>5787</v>
      </c>
      <c r="BA76" s="137" t="s">
        <v>5791</v>
      </c>
      <c r="BB76" s="137">
        <v>51</v>
      </c>
      <c r="BC76" s="137">
        <v>3470</v>
      </c>
      <c r="BD76" s="137">
        <v>34.5</v>
      </c>
      <c r="BE76" s="137" t="s">
        <v>5792</v>
      </c>
      <c r="BF76" s="137" t="s">
        <v>5793</v>
      </c>
      <c r="BG76" s="135">
        <v>40</v>
      </c>
      <c r="BH76" s="137" t="s">
        <v>5804</v>
      </c>
      <c r="BI76" s="137" t="s">
        <v>5786</v>
      </c>
      <c r="BJ76" s="137">
        <v>9</v>
      </c>
      <c r="BK76" s="137" t="s">
        <v>5795</v>
      </c>
      <c r="BL76" s="139">
        <v>1.2</v>
      </c>
    </row>
    <row r="77" spans="1:64" ht="30" customHeight="1" x14ac:dyDescent="0.2">
      <c r="A77" s="132" t="s">
        <v>5780</v>
      </c>
      <c r="B77" s="133" t="s">
        <v>5994</v>
      </c>
      <c r="C77" s="136">
        <v>29.095890410958905</v>
      </c>
      <c r="D77" s="135" t="s">
        <v>5782</v>
      </c>
      <c r="E77" s="137" t="s">
        <v>5783</v>
      </c>
      <c r="F77" s="137" t="s">
        <v>5815</v>
      </c>
      <c r="G77" s="137"/>
      <c r="H77" s="137" t="s">
        <v>5785</v>
      </c>
      <c r="I77" s="137" t="s">
        <v>5786</v>
      </c>
      <c r="J77" s="137" t="s">
        <v>5786</v>
      </c>
      <c r="K77" s="137" t="s">
        <v>5786</v>
      </c>
      <c r="L77" s="137" t="s">
        <v>5786</v>
      </c>
      <c r="M77" s="137" t="s">
        <v>5786</v>
      </c>
      <c r="N77" s="135">
        <v>1</v>
      </c>
      <c r="O77" s="135">
        <v>0</v>
      </c>
      <c r="P77" s="135" t="s">
        <v>5786</v>
      </c>
      <c r="Q77" s="135" t="s">
        <v>5786</v>
      </c>
      <c r="R77" s="135">
        <v>0</v>
      </c>
      <c r="S77" s="135"/>
      <c r="T77" s="135"/>
      <c r="U77" s="137"/>
      <c r="V77" s="137" t="s">
        <v>5786</v>
      </c>
      <c r="W77" s="137" t="s">
        <v>5786</v>
      </c>
      <c r="X77" s="135" t="s">
        <v>5786</v>
      </c>
      <c r="Y77" s="135" t="s">
        <v>5786</v>
      </c>
      <c r="Z77" s="135" t="s">
        <v>5786</v>
      </c>
      <c r="AA77" s="137" t="s">
        <v>5786</v>
      </c>
      <c r="AB77" s="137" t="s">
        <v>5786</v>
      </c>
      <c r="AC77" s="137" t="s">
        <v>5786</v>
      </c>
      <c r="AD77" s="137" t="s">
        <v>5786</v>
      </c>
      <c r="AE77" s="137" t="s">
        <v>5786</v>
      </c>
      <c r="AF77" s="137" t="s">
        <v>5786</v>
      </c>
      <c r="AG77" s="137" t="s">
        <v>5786</v>
      </c>
      <c r="AH77" s="137"/>
      <c r="AI77" s="137">
        <v>1</v>
      </c>
      <c r="AJ77" s="137"/>
      <c r="AK77" s="137">
        <v>143</v>
      </c>
      <c r="AL77" s="137">
        <v>86</v>
      </c>
      <c r="AM77" s="137">
        <v>34.9</v>
      </c>
      <c r="AN77" s="137"/>
      <c r="AO77" s="137"/>
      <c r="AP77" s="137" t="s">
        <v>5786</v>
      </c>
      <c r="AQ77" s="137" t="s">
        <v>5786</v>
      </c>
      <c r="AR77" s="137" t="s">
        <v>5786</v>
      </c>
      <c r="AS77" s="137" t="s">
        <v>5786</v>
      </c>
      <c r="AT77" s="137" t="s">
        <v>5786</v>
      </c>
      <c r="AU77" s="135" t="s">
        <v>5786</v>
      </c>
      <c r="AV77" s="137" t="s">
        <v>5786</v>
      </c>
      <c r="AW77" s="137" t="s">
        <v>5809</v>
      </c>
      <c r="AX77" s="134">
        <v>40892</v>
      </c>
      <c r="AY77" s="138">
        <v>0.47916666666666669</v>
      </c>
      <c r="AZ77" s="137" t="s">
        <v>5787</v>
      </c>
      <c r="BA77" s="137" t="s">
        <v>5803</v>
      </c>
      <c r="BB77" s="137">
        <v>49</v>
      </c>
      <c r="BC77" s="137">
        <v>3854</v>
      </c>
      <c r="BD77" s="137">
        <v>36</v>
      </c>
      <c r="BE77" s="137" t="s">
        <v>5792</v>
      </c>
      <c r="BF77" s="137" t="s">
        <v>5793</v>
      </c>
      <c r="BG77" s="135">
        <v>40</v>
      </c>
      <c r="BH77" s="137" t="s">
        <v>5804</v>
      </c>
      <c r="BI77" s="137" t="s">
        <v>5786</v>
      </c>
      <c r="BJ77" s="137">
        <v>6</v>
      </c>
      <c r="BK77" s="137" t="s">
        <v>5795</v>
      </c>
      <c r="BL77" s="139">
        <v>1</v>
      </c>
    </row>
    <row r="78" spans="1:64" ht="30" customHeight="1" x14ac:dyDescent="0.2">
      <c r="A78" s="132" t="s">
        <v>5780</v>
      </c>
      <c r="B78" s="133" t="s">
        <v>5995</v>
      </c>
      <c r="C78" s="136">
        <v>20.210958904109589</v>
      </c>
      <c r="D78" s="135" t="s">
        <v>5782</v>
      </c>
      <c r="E78" s="137" t="s">
        <v>5797</v>
      </c>
      <c r="F78" s="137"/>
      <c r="G78" s="137"/>
      <c r="H78" s="137" t="s">
        <v>5785</v>
      </c>
      <c r="I78" s="137" t="s">
        <v>5786</v>
      </c>
      <c r="J78" s="137" t="s">
        <v>5786</v>
      </c>
      <c r="K78" s="137" t="s">
        <v>5786</v>
      </c>
      <c r="L78" s="137" t="s">
        <v>5786</v>
      </c>
      <c r="M78" s="137" t="s">
        <v>5786</v>
      </c>
      <c r="N78" s="135">
        <v>1</v>
      </c>
      <c r="O78" s="135">
        <v>0</v>
      </c>
      <c r="P78" s="135" t="s">
        <v>5786</v>
      </c>
      <c r="Q78" s="135" t="s">
        <v>5786</v>
      </c>
      <c r="R78" s="135">
        <v>0</v>
      </c>
      <c r="S78" s="135">
        <v>32</v>
      </c>
      <c r="T78" s="135"/>
      <c r="U78" s="137" t="s">
        <v>5863</v>
      </c>
      <c r="V78" s="137" t="s">
        <v>5787</v>
      </c>
      <c r="W78" s="137" t="s">
        <v>5786</v>
      </c>
      <c r="X78" s="135" t="s">
        <v>5786</v>
      </c>
      <c r="Y78" s="135" t="s">
        <v>5786</v>
      </c>
      <c r="Z78" s="135" t="s">
        <v>5786</v>
      </c>
      <c r="AA78" s="137" t="s">
        <v>5786</v>
      </c>
      <c r="AB78" s="137" t="s">
        <v>5786</v>
      </c>
      <c r="AC78" s="137" t="s">
        <v>5786</v>
      </c>
      <c r="AD78" s="137" t="s">
        <v>5786</v>
      </c>
      <c r="AE78" s="137" t="s">
        <v>5786</v>
      </c>
      <c r="AF78" s="137" t="s">
        <v>5786</v>
      </c>
      <c r="AG78" s="137" t="s">
        <v>5786</v>
      </c>
      <c r="AH78" s="137" t="s">
        <v>5996</v>
      </c>
      <c r="AI78" s="137">
        <v>1</v>
      </c>
      <c r="AJ78" s="137" t="s">
        <v>5813</v>
      </c>
      <c r="AK78" s="137">
        <v>134</v>
      </c>
      <c r="AL78" s="137">
        <v>68</v>
      </c>
      <c r="AM78" s="137">
        <v>31.6</v>
      </c>
      <c r="AN78" s="137" t="s">
        <v>5786</v>
      </c>
      <c r="AO78" s="137" t="s">
        <v>5786</v>
      </c>
      <c r="AP78" s="137" t="s">
        <v>5786</v>
      </c>
      <c r="AQ78" s="137" t="s">
        <v>5786</v>
      </c>
      <c r="AR78" s="137" t="s">
        <v>5787</v>
      </c>
      <c r="AS78" s="137" t="s">
        <v>5786</v>
      </c>
      <c r="AT78" s="137" t="s">
        <v>5786</v>
      </c>
      <c r="AU78" s="135" t="s">
        <v>5786</v>
      </c>
      <c r="AV78" s="137" t="s">
        <v>5786</v>
      </c>
      <c r="AW78" s="137" t="s">
        <v>5790</v>
      </c>
      <c r="AX78" s="137"/>
      <c r="AY78" s="137"/>
      <c r="AZ78" s="137" t="s">
        <v>5787</v>
      </c>
      <c r="BA78" s="137" t="s">
        <v>5803</v>
      </c>
      <c r="BB78" s="137">
        <v>39.4</v>
      </c>
      <c r="BC78" s="137">
        <v>1375</v>
      </c>
      <c r="BD78" s="137">
        <v>29.5</v>
      </c>
      <c r="BE78" s="137" t="s">
        <v>5822</v>
      </c>
      <c r="BF78" s="137" t="s">
        <v>5793</v>
      </c>
      <c r="BG78" s="135">
        <v>33</v>
      </c>
      <c r="BH78" s="137" t="s">
        <v>5794</v>
      </c>
      <c r="BI78" s="137" t="s">
        <v>5786</v>
      </c>
      <c r="BJ78" s="137">
        <v>9</v>
      </c>
      <c r="BK78" s="137" t="s">
        <v>5795</v>
      </c>
      <c r="BL78" s="139">
        <v>1</v>
      </c>
    </row>
    <row r="79" spans="1:64" ht="30" customHeight="1" x14ac:dyDescent="0.2">
      <c r="A79" s="132" t="s">
        <v>5780</v>
      </c>
      <c r="B79" s="133" t="s">
        <v>5997</v>
      </c>
      <c r="C79" s="136">
        <v>33.109589041095887</v>
      </c>
      <c r="D79" s="135" t="s">
        <v>5782</v>
      </c>
      <c r="E79" s="137" t="s">
        <v>5783</v>
      </c>
      <c r="F79" s="137" t="s">
        <v>5998</v>
      </c>
      <c r="G79" s="137" t="s">
        <v>5806</v>
      </c>
      <c r="H79" s="137" t="s">
        <v>5785</v>
      </c>
      <c r="I79" s="137" t="s">
        <v>5786</v>
      </c>
      <c r="J79" s="137" t="s">
        <v>5786</v>
      </c>
      <c r="K79" s="137" t="s">
        <v>5786</v>
      </c>
      <c r="L79" s="137" t="s">
        <v>5786</v>
      </c>
      <c r="M79" s="137" t="s">
        <v>5786</v>
      </c>
      <c r="N79" s="135">
        <v>5</v>
      </c>
      <c r="O79" s="135">
        <v>4</v>
      </c>
      <c r="P79" s="135" t="s">
        <v>5786</v>
      </c>
      <c r="Q79" s="135" t="s">
        <v>5786</v>
      </c>
      <c r="R79" s="135">
        <v>4</v>
      </c>
      <c r="S79" s="135">
        <v>13</v>
      </c>
      <c r="T79" s="135"/>
      <c r="U79" s="137"/>
      <c r="V79" s="137" t="s">
        <v>5786</v>
      </c>
      <c r="W79" s="137" t="s">
        <v>5786</v>
      </c>
      <c r="X79" s="135" t="s">
        <v>5786</v>
      </c>
      <c r="Y79" s="135" t="s">
        <v>5786</v>
      </c>
      <c r="Z79" s="135" t="s">
        <v>5786</v>
      </c>
      <c r="AA79" s="137" t="s">
        <v>5786</v>
      </c>
      <c r="AB79" s="137" t="s">
        <v>5786</v>
      </c>
      <c r="AC79" s="137" t="s">
        <v>5786</v>
      </c>
      <c r="AD79" s="137" t="s">
        <v>5786</v>
      </c>
      <c r="AE79" s="137" t="s">
        <v>5786</v>
      </c>
      <c r="AF79" s="137" t="s">
        <v>5786</v>
      </c>
      <c r="AG79" s="137" t="s">
        <v>5786</v>
      </c>
      <c r="AH79" s="137"/>
      <c r="AI79" s="137">
        <v>1</v>
      </c>
      <c r="AJ79" s="137" t="s">
        <v>5999</v>
      </c>
      <c r="AK79" s="137">
        <v>121</v>
      </c>
      <c r="AL79" s="137">
        <v>73</v>
      </c>
      <c r="AM79" s="137">
        <v>34</v>
      </c>
      <c r="AN79" s="137" t="s">
        <v>5786</v>
      </c>
      <c r="AO79" s="137" t="s">
        <v>5786</v>
      </c>
      <c r="AP79" s="137" t="s">
        <v>5786</v>
      </c>
      <c r="AQ79" s="137" t="s">
        <v>5786</v>
      </c>
      <c r="AR79" s="137" t="s">
        <v>5787</v>
      </c>
      <c r="AS79" s="137" t="s">
        <v>5786</v>
      </c>
      <c r="AT79" s="137" t="s">
        <v>5786</v>
      </c>
      <c r="AU79" s="135" t="s">
        <v>5786</v>
      </c>
      <c r="AV79" s="137" t="s">
        <v>5786</v>
      </c>
      <c r="AW79" s="137" t="s">
        <v>5809</v>
      </c>
      <c r="AX79" s="134">
        <v>40897</v>
      </c>
      <c r="AY79" s="138">
        <v>0.36458333333333331</v>
      </c>
      <c r="AZ79" s="137" t="s">
        <v>5787</v>
      </c>
      <c r="BA79" s="137" t="s">
        <v>5791</v>
      </c>
      <c r="BB79" s="137"/>
      <c r="BC79" s="137"/>
      <c r="BD79" s="137"/>
      <c r="BE79" s="137" t="s">
        <v>5792</v>
      </c>
      <c r="BF79" s="137" t="s">
        <v>5793</v>
      </c>
      <c r="BG79" s="135">
        <v>38</v>
      </c>
      <c r="BH79" s="137" t="s">
        <v>5804</v>
      </c>
      <c r="BI79" s="137" t="s">
        <v>5786</v>
      </c>
      <c r="BJ79" s="137">
        <v>9</v>
      </c>
      <c r="BK79" s="137" t="s">
        <v>5795</v>
      </c>
      <c r="BL79" s="139">
        <v>1</v>
      </c>
    </row>
    <row r="80" spans="1:64" ht="30" customHeight="1" x14ac:dyDescent="0.2">
      <c r="A80" s="132" t="s">
        <v>5780</v>
      </c>
      <c r="B80" s="133" t="s">
        <v>6000</v>
      </c>
      <c r="C80" s="136">
        <v>21.687671232876713</v>
      </c>
      <c r="D80" s="135" t="s">
        <v>5782</v>
      </c>
      <c r="E80" s="137" t="s">
        <v>5783</v>
      </c>
      <c r="F80" s="137"/>
      <c r="G80" s="137" t="s">
        <v>5799</v>
      </c>
      <c r="H80" s="137" t="s">
        <v>5785</v>
      </c>
      <c r="I80" s="137" t="s">
        <v>5786</v>
      </c>
      <c r="J80" s="137" t="s">
        <v>5786</v>
      </c>
      <c r="K80" s="137" t="s">
        <v>5786</v>
      </c>
      <c r="L80" s="137" t="s">
        <v>5786</v>
      </c>
      <c r="M80" s="137" t="s">
        <v>5786</v>
      </c>
      <c r="N80" s="135">
        <v>1</v>
      </c>
      <c r="O80" s="135">
        <v>0</v>
      </c>
      <c r="P80" s="135" t="s">
        <v>5786</v>
      </c>
      <c r="Q80" s="135" t="s">
        <v>5786</v>
      </c>
      <c r="R80" s="135">
        <v>0</v>
      </c>
      <c r="S80" s="135">
        <v>14</v>
      </c>
      <c r="T80" s="135">
        <v>10</v>
      </c>
      <c r="U80" s="137" t="s">
        <v>5863</v>
      </c>
      <c r="V80" s="137" t="s">
        <v>5787</v>
      </c>
      <c r="W80" s="137" t="s">
        <v>5786</v>
      </c>
      <c r="X80" s="135" t="s">
        <v>5786</v>
      </c>
      <c r="Y80" s="135" t="s">
        <v>5786</v>
      </c>
      <c r="Z80" s="135" t="s">
        <v>5786</v>
      </c>
      <c r="AA80" s="137" t="s">
        <v>5786</v>
      </c>
      <c r="AB80" s="137" t="s">
        <v>5786</v>
      </c>
      <c r="AC80" s="137" t="s">
        <v>5786</v>
      </c>
      <c r="AD80" s="137" t="s">
        <v>5786</v>
      </c>
      <c r="AE80" s="137" t="s">
        <v>5786</v>
      </c>
      <c r="AF80" s="137" t="s">
        <v>5786</v>
      </c>
      <c r="AG80" s="137" t="s">
        <v>5786</v>
      </c>
      <c r="AH80" s="137"/>
      <c r="AI80" s="137">
        <v>1</v>
      </c>
      <c r="AJ80" s="137" t="s">
        <v>5808</v>
      </c>
      <c r="AK80" s="137">
        <v>116</v>
      </c>
      <c r="AL80" s="137">
        <v>54</v>
      </c>
      <c r="AM80" s="137">
        <v>31.5</v>
      </c>
      <c r="AN80" s="137" t="s">
        <v>5786</v>
      </c>
      <c r="AO80" s="137" t="s">
        <v>5786</v>
      </c>
      <c r="AP80" s="137" t="s">
        <v>5786</v>
      </c>
      <c r="AQ80" s="137" t="s">
        <v>5786</v>
      </c>
      <c r="AR80" s="137" t="s">
        <v>5786</v>
      </c>
      <c r="AS80" s="137" t="s">
        <v>5786</v>
      </c>
      <c r="AT80" s="137" t="s">
        <v>5786</v>
      </c>
      <c r="AU80" s="135" t="s">
        <v>5786</v>
      </c>
      <c r="AV80" s="137" t="s">
        <v>5786</v>
      </c>
      <c r="AW80" s="137" t="s">
        <v>5809</v>
      </c>
      <c r="AX80" s="134">
        <v>40784</v>
      </c>
      <c r="AY80" s="138">
        <v>0.2076388888888889</v>
      </c>
      <c r="AZ80" s="137" t="s">
        <v>5787</v>
      </c>
      <c r="BA80" s="137" t="s">
        <v>5791</v>
      </c>
      <c r="BB80" s="137">
        <v>51</v>
      </c>
      <c r="BC80" s="137">
        <v>3425</v>
      </c>
      <c r="BD80" s="137">
        <v>33</v>
      </c>
      <c r="BE80" s="137" t="s">
        <v>5792</v>
      </c>
      <c r="BF80" s="137" t="s">
        <v>5793</v>
      </c>
      <c r="BG80" s="135">
        <v>40</v>
      </c>
      <c r="BH80" s="137" t="s">
        <v>5804</v>
      </c>
      <c r="BI80" s="137" t="s">
        <v>5786</v>
      </c>
      <c r="BJ80" s="137">
        <v>9</v>
      </c>
      <c r="BK80" s="137" t="s">
        <v>5795</v>
      </c>
      <c r="BL80" s="139">
        <v>1.8</v>
      </c>
    </row>
    <row r="81" spans="1:64" ht="30" customHeight="1" x14ac:dyDescent="0.2">
      <c r="A81" s="132" t="s">
        <v>5780</v>
      </c>
      <c r="B81" s="133" t="s">
        <v>6001</v>
      </c>
      <c r="C81" s="136">
        <v>23.186301369863013</v>
      </c>
      <c r="D81" s="135" t="s">
        <v>5782</v>
      </c>
      <c r="E81" s="137" t="s">
        <v>5797</v>
      </c>
      <c r="F81" s="137" t="s">
        <v>6002</v>
      </c>
      <c r="G81" s="137" t="s">
        <v>5784</v>
      </c>
      <c r="H81" s="137" t="s">
        <v>5785</v>
      </c>
      <c r="I81" s="137" t="s">
        <v>5786</v>
      </c>
      <c r="J81" s="137" t="s">
        <v>5786</v>
      </c>
      <c r="K81" s="137" t="s">
        <v>5786</v>
      </c>
      <c r="L81" s="137" t="s">
        <v>5786</v>
      </c>
      <c r="M81" s="137" t="s">
        <v>5786</v>
      </c>
      <c r="N81" s="135">
        <v>1</v>
      </c>
      <c r="O81" s="135">
        <v>0</v>
      </c>
      <c r="P81" s="135" t="s">
        <v>5786</v>
      </c>
      <c r="Q81" s="135" t="s">
        <v>5786</v>
      </c>
      <c r="R81" s="135">
        <v>0</v>
      </c>
      <c r="S81" s="135"/>
      <c r="T81" s="135"/>
      <c r="U81" s="137"/>
      <c r="V81" s="137" t="s">
        <v>5786</v>
      </c>
      <c r="W81" s="137" t="s">
        <v>5786</v>
      </c>
      <c r="X81" s="135" t="s">
        <v>5786</v>
      </c>
      <c r="Y81" s="135" t="s">
        <v>5786</v>
      </c>
      <c r="Z81" s="135" t="s">
        <v>5786</v>
      </c>
      <c r="AA81" s="137" t="s">
        <v>5786</v>
      </c>
      <c r="AB81" s="137" t="s">
        <v>5786</v>
      </c>
      <c r="AC81" s="137" t="s">
        <v>5786</v>
      </c>
      <c r="AD81" s="137" t="s">
        <v>5786</v>
      </c>
      <c r="AE81" s="137" t="s">
        <v>5786</v>
      </c>
      <c r="AF81" s="137" t="s">
        <v>5786</v>
      </c>
      <c r="AG81" s="137" t="s">
        <v>5786</v>
      </c>
      <c r="AH81" s="137"/>
      <c r="AI81" s="137">
        <v>1</v>
      </c>
      <c r="AJ81" s="137"/>
      <c r="AK81" s="137">
        <v>116</v>
      </c>
      <c r="AL81" s="137">
        <v>71</v>
      </c>
      <c r="AM81" s="137">
        <v>27.7</v>
      </c>
      <c r="AN81" s="137" t="s">
        <v>5786</v>
      </c>
      <c r="AO81" s="137" t="s">
        <v>5786</v>
      </c>
      <c r="AP81" s="137" t="s">
        <v>5787</v>
      </c>
      <c r="AQ81" s="137" t="s">
        <v>5786</v>
      </c>
      <c r="AR81" s="137" t="s">
        <v>5786</v>
      </c>
      <c r="AS81" s="137" t="s">
        <v>5786</v>
      </c>
      <c r="AT81" s="137" t="s">
        <v>5786</v>
      </c>
      <c r="AU81" s="135" t="s">
        <v>5786</v>
      </c>
      <c r="AV81" s="137" t="s">
        <v>5786</v>
      </c>
      <c r="AW81" s="137" t="s">
        <v>5809</v>
      </c>
      <c r="AX81" s="134">
        <v>40898</v>
      </c>
      <c r="AY81" s="138">
        <v>0.75</v>
      </c>
      <c r="AZ81" s="137" t="s">
        <v>5787</v>
      </c>
      <c r="BA81" s="137" t="s">
        <v>5791</v>
      </c>
      <c r="BB81" s="137"/>
      <c r="BC81" s="137">
        <v>2975</v>
      </c>
      <c r="BD81" s="137">
        <v>33</v>
      </c>
      <c r="BE81" s="137" t="s">
        <v>5792</v>
      </c>
      <c r="BF81" s="137" t="s">
        <v>5793</v>
      </c>
      <c r="BG81" s="135">
        <v>38</v>
      </c>
      <c r="BH81" s="137" t="s">
        <v>5794</v>
      </c>
      <c r="BI81" s="137" t="s">
        <v>5786</v>
      </c>
      <c r="BJ81" s="137">
        <v>9</v>
      </c>
      <c r="BK81" s="137" t="s">
        <v>5795</v>
      </c>
      <c r="BL81" s="139">
        <v>1</v>
      </c>
    </row>
    <row r="82" spans="1:64" ht="30" customHeight="1" x14ac:dyDescent="0.2">
      <c r="A82" s="132" t="s">
        <v>5780</v>
      </c>
      <c r="B82" s="133" t="s">
        <v>6003</v>
      </c>
      <c r="C82" s="136">
        <v>22.605479452054794</v>
      </c>
      <c r="D82" s="135" t="s">
        <v>5782</v>
      </c>
      <c r="E82" s="137" t="s">
        <v>5783</v>
      </c>
      <c r="F82" s="137" t="s">
        <v>5895</v>
      </c>
      <c r="G82" s="137" t="s">
        <v>5784</v>
      </c>
      <c r="H82" s="137" t="s">
        <v>5785</v>
      </c>
      <c r="I82" s="137" t="s">
        <v>5786</v>
      </c>
      <c r="J82" s="137" t="s">
        <v>5786</v>
      </c>
      <c r="K82" s="137" t="s">
        <v>5786</v>
      </c>
      <c r="L82" s="137" t="s">
        <v>5786</v>
      </c>
      <c r="M82" s="137" t="s">
        <v>5786</v>
      </c>
      <c r="N82" s="135">
        <v>1</v>
      </c>
      <c r="O82" s="135">
        <v>0</v>
      </c>
      <c r="P82" s="135" t="s">
        <v>5786</v>
      </c>
      <c r="Q82" s="135" t="s">
        <v>5786</v>
      </c>
      <c r="R82" s="135">
        <v>0</v>
      </c>
      <c r="S82" s="135">
        <v>11</v>
      </c>
      <c r="T82" s="135">
        <v>9</v>
      </c>
      <c r="U82" s="137" t="s">
        <v>5821</v>
      </c>
      <c r="V82" s="137" t="s">
        <v>5787</v>
      </c>
      <c r="W82" s="137" t="s">
        <v>5786</v>
      </c>
      <c r="X82" s="135" t="s">
        <v>5786</v>
      </c>
      <c r="Y82" s="135" t="s">
        <v>5786</v>
      </c>
      <c r="Z82" s="135" t="s">
        <v>5786</v>
      </c>
      <c r="AA82" s="137" t="s">
        <v>5786</v>
      </c>
      <c r="AB82" s="137" t="s">
        <v>5786</v>
      </c>
      <c r="AC82" s="137" t="s">
        <v>5786</v>
      </c>
      <c r="AD82" s="137" t="s">
        <v>5786</v>
      </c>
      <c r="AE82" s="137" t="s">
        <v>5786</v>
      </c>
      <c r="AF82" s="137" t="s">
        <v>5786</v>
      </c>
      <c r="AG82" s="137" t="s">
        <v>5786</v>
      </c>
      <c r="AH82" s="137"/>
      <c r="AI82" s="137">
        <v>1</v>
      </c>
      <c r="AJ82" s="137" t="s">
        <v>6004</v>
      </c>
      <c r="AK82" s="137">
        <v>127</v>
      </c>
      <c r="AL82" s="137">
        <v>76</v>
      </c>
      <c r="AM82" s="137">
        <v>32.5</v>
      </c>
      <c r="AN82" s="137" t="s">
        <v>5786</v>
      </c>
      <c r="AO82" s="137" t="s">
        <v>5786</v>
      </c>
      <c r="AP82" s="137" t="s">
        <v>5786</v>
      </c>
      <c r="AQ82" s="137" t="s">
        <v>5786</v>
      </c>
      <c r="AR82" s="137" t="s">
        <v>5787</v>
      </c>
      <c r="AS82" s="137" t="s">
        <v>5786</v>
      </c>
      <c r="AT82" s="137" t="s">
        <v>5786</v>
      </c>
      <c r="AU82" s="135" t="s">
        <v>5786</v>
      </c>
      <c r="AV82" s="137" t="s">
        <v>5786</v>
      </c>
      <c r="AW82" s="137" t="s">
        <v>5809</v>
      </c>
      <c r="AX82" s="134">
        <v>40904</v>
      </c>
      <c r="AY82" s="138">
        <v>0.5</v>
      </c>
      <c r="AZ82" s="137" t="s">
        <v>5787</v>
      </c>
      <c r="BA82" s="137" t="s">
        <v>5803</v>
      </c>
      <c r="BB82" s="137"/>
      <c r="BC82" s="137">
        <v>3105</v>
      </c>
      <c r="BD82" s="137">
        <v>33</v>
      </c>
      <c r="BE82" s="137" t="s">
        <v>5792</v>
      </c>
      <c r="BF82" s="137" t="s">
        <v>5793</v>
      </c>
      <c r="BG82" s="135">
        <v>40</v>
      </c>
      <c r="BH82" s="137" t="s">
        <v>5804</v>
      </c>
      <c r="BI82" s="137" t="s">
        <v>5786</v>
      </c>
      <c r="BJ82" s="137">
        <v>9</v>
      </c>
      <c r="BK82" s="137" t="s">
        <v>5795</v>
      </c>
      <c r="BL82" s="139">
        <v>1</v>
      </c>
    </row>
    <row r="83" spans="1:64" ht="30" customHeight="1" x14ac:dyDescent="0.2">
      <c r="A83" s="132" t="s">
        <v>5780</v>
      </c>
      <c r="B83" s="133" t="s">
        <v>6005</v>
      </c>
      <c r="C83" s="136">
        <v>29.572602739726026</v>
      </c>
      <c r="D83" s="135" t="s">
        <v>5782</v>
      </c>
      <c r="E83" s="137" t="s">
        <v>5783</v>
      </c>
      <c r="F83" s="137"/>
      <c r="G83" s="137"/>
      <c r="H83" s="137"/>
      <c r="I83" s="137" t="s">
        <v>5786</v>
      </c>
      <c r="J83" s="137" t="s">
        <v>5786</v>
      </c>
      <c r="K83" s="137" t="s">
        <v>5786</v>
      </c>
      <c r="L83" s="137" t="s">
        <v>5786</v>
      </c>
      <c r="M83" s="137" t="s">
        <v>5786</v>
      </c>
      <c r="N83" s="135">
        <v>2</v>
      </c>
      <c r="O83" s="135">
        <v>1</v>
      </c>
      <c r="P83" s="135" t="s">
        <v>5786</v>
      </c>
      <c r="Q83" s="135" t="s">
        <v>5786</v>
      </c>
      <c r="R83" s="135">
        <v>1</v>
      </c>
      <c r="S83" s="135">
        <v>12</v>
      </c>
      <c r="T83" s="135">
        <v>12</v>
      </c>
      <c r="U83" s="137" t="s">
        <v>6006</v>
      </c>
      <c r="V83" s="137" t="s">
        <v>5787</v>
      </c>
      <c r="W83" s="137" t="s">
        <v>5787</v>
      </c>
      <c r="X83" s="135" t="s">
        <v>5786</v>
      </c>
      <c r="Y83" s="135" t="s">
        <v>5786</v>
      </c>
      <c r="Z83" s="135" t="s">
        <v>5786</v>
      </c>
      <c r="AA83" s="137" t="s">
        <v>5786</v>
      </c>
      <c r="AB83" s="137" t="s">
        <v>5786</v>
      </c>
      <c r="AC83" s="137" t="s">
        <v>5786</v>
      </c>
      <c r="AD83" s="137" t="s">
        <v>5786</v>
      </c>
      <c r="AE83" s="137" t="s">
        <v>5786</v>
      </c>
      <c r="AF83" s="137" t="s">
        <v>5786</v>
      </c>
      <c r="AG83" s="137" t="s">
        <v>5786</v>
      </c>
      <c r="AH83" s="137"/>
      <c r="AI83" s="137">
        <v>1</v>
      </c>
      <c r="AJ83" s="137" t="s">
        <v>6007</v>
      </c>
      <c r="AK83" s="137">
        <v>149</v>
      </c>
      <c r="AL83" s="137">
        <v>79</v>
      </c>
      <c r="AM83" s="137">
        <v>29.7</v>
      </c>
      <c r="AN83" s="137" t="s">
        <v>5786</v>
      </c>
      <c r="AO83" s="137" t="s">
        <v>5786</v>
      </c>
      <c r="AP83" s="137" t="s">
        <v>5786</v>
      </c>
      <c r="AQ83" s="137" t="s">
        <v>5786</v>
      </c>
      <c r="AR83" s="137" t="s">
        <v>5787</v>
      </c>
      <c r="AS83" s="137" t="s">
        <v>5786</v>
      </c>
      <c r="AT83" s="137" t="s">
        <v>5786</v>
      </c>
      <c r="AU83" s="135" t="s">
        <v>5786</v>
      </c>
      <c r="AV83" s="137" t="s">
        <v>5786</v>
      </c>
      <c r="AW83" s="137" t="s">
        <v>5802</v>
      </c>
      <c r="AX83" s="137"/>
      <c r="AY83" s="137"/>
      <c r="AZ83" s="137" t="s">
        <v>5787</v>
      </c>
      <c r="BA83" s="137" t="s">
        <v>5803</v>
      </c>
      <c r="BB83" s="137">
        <v>44</v>
      </c>
      <c r="BC83" s="137">
        <v>2310</v>
      </c>
      <c r="BD83" s="137">
        <v>31.5</v>
      </c>
      <c r="BE83" s="137" t="s">
        <v>5792</v>
      </c>
      <c r="BF83" s="137" t="s">
        <v>5793</v>
      </c>
      <c r="BG83" s="135">
        <v>37</v>
      </c>
      <c r="BH83" s="137" t="s">
        <v>5804</v>
      </c>
      <c r="BI83" s="137" t="s">
        <v>5786</v>
      </c>
      <c r="BJ83" s="137">
        <v>9</v>
      </c>
      <c r="BK83" s="137" t="s">
        <v>5795</v>
      </c>
      <c r="BL83" s="139">
        <v>1.3</v>
      </c>
    </row>
    <row r="84" spans="1:64" ht="30" customHeight="1" x14ac:dyDescent="0.2">
      <c r="A84" s="132" t="s">
        <v>5780</v>
      </c>
      <c r="B84" s="133" t="s">
        <v>6008</v>
      </c>
      <c r="C84" s="136">
        <v>29.786301369863015</v>
      </c>
      <c r="D84" s="135" t="s">
        <v>5782</v>
      </c>
      <c r="E84" s="137" t="s">
        <v>5783</v>
      </c>
      <c r="F84" s="137"/>
      <c r="G84" s="137" t="s">
        <v>5806</v>
      </c>
      <c r="H84" s="137" t="s">
        <v>5785</v>
      </c>
      <c r="I84" s="137" t="s">
        <v>5786</v>
      </c>
      <c r="J84" s="137" t="s">
        <v>5786</v>
      </c>
      <c r="K84" s="137" t="s">
        <v>5786</v>
      </c>
      <c r="L84" s="137" t="s">
        <v>5786</v>
      </c>
      <c r="M84" s="137" t="s">
        <v>5786</v>
      </c>
      <c r="N84" s="135">
        <v>2</v>
      </c>
      <c r="O84" s="135">
        <v>1</v>
      </c>
      <c r="P84" s="135" t="s">
        <v>5786</v>
      </c>
      <c r="Q84" s="135" t="s">
        <v>5786</v>
      </c>
      <c r="R84" s="135">
        <v>1</v>
      </c>
      <c r="S84" s="135">
        <v>24</v>
      </c>
      <c r="T84" s="135">
        <v>11</v>
      </c>
      <c r="U84" s="137" t="s">
        <v>6009</v>
      </c>
      <c r="V84" s="137" t="s">
        <v>5787</v>
      </c>
      <c r="W84" s="137" t="s">
        <v>5787</v>
      </c>
      <c r="X84" s="135" t="s">
        <v>5786</v>
      </c>
      <c r="Y84" s="135" t="s">
        <v>5786</v>
      </c>
      <c r="Z84" s="135" t="s">
        <v>5786</v>
      </c>
      <c r="AA84" s="137" t="s">
        <v>5786</v>
      </c>
      <c r="AB84" s="137" t="s">
        <v>5786</v>
      </c>
      <c r="AC84" s="137" t="s">
        <v>5786</v>
      </c>
      <c r="AD84" s="137" t="s">
        <v>5786</v>
      </c>
      <c r="AE84" s="137" t="s">
        <v>5786</v>
      </c>
      <c r="AF84" s="137" t="s">
        <v>5786</v>
      </c>
      <c r="AG84" s="137" t="s">
        <v>5786</v>
      </c>
      <c r="AH84" s="137"/>
      <c r="AI84" s="137">
        <v>1</v>
      </c>
      <c r="AJ84" s="137" t="s">
        <v>5904</v>
      </c>
      <c r="AK84" s="137"/>
      <c r="AL84" s="137"/>
      <c r="AM84" s="137">
        <v>31.8</v>
      </c>
      <c r="AN84" s="137" t="s">
        <v>5786</v>
      </c>
      <c r="AO84" s="137" t="s">
        <v>5786</v>
      </c>
      <c r="AP84" s="137" t="s">
        <v>5786</v>
      </c>
      <c r="AQ84" s="137" t="s">
        <v>5787</v>
      </c>
      <c r="AR84" s="137" t="s">
        <v>5787</v>
      </c>
      <c r="AS84" s="137" t="s">
        <v>5786</v>
      </c>
      <c r="AT84" s="137" t="s">
        <v>5786</v>
      </c>
      <c r="AU84" s="135" t="s">
        <v>5786</v>
      </c>
      <c r="AV84" s="137" t="s">
        <v>5786</v>
      </c>
      <c r="AW84" s="137" t="s">
        <v>5809</v>
      </c>
      <c r="AX84" s="134">
        <v>40784</v>
      </c>
      <c r="AY84" s="138">
        <v>0.58194444444444449</v>
      </c>
      <c r="AZ84" s="137" t="s">
        <v>5787</v>
      </c>
      <c r="BA84" s="137" t="s">
        <v>5791</v>
      </c>
      <c r="BB84" s="137">
        <v>49.5</v>
      </c>
      <c r="BC84" s="137">
        <v>3510</v>
      </c>
      <c r="BD84" s="137">
        <v>34.5</v>
      </c>
      <c r="BE84" s="137" t="s">
        <v>5792</v>
      </c>
      <c r="BF84" s="137" t="s">
        <v>5793</v>
      </c>
      <c r="BG84" s="135">
        <v>39</v>
      </c>
      <c r="BH84" s="137" t="s">
        <v>5804</v>
      </c>
      <c r="BI84" s="137" t="s">
        <v>5786</v>
      </c>
      <c r="BJ84" s="137">
        <v>9</v>
      </c>
      <c r="BK84" s="137" t="s">
        <v>5795</v>
      </c>
      <c r="BL84" s="139">
        <v>1</v>
      </c>
    </row>
    <row r="85" spans="1:64" ht="30" customHeight="1" x14ac:dyDescent="0.2">
      <c r="A85" s="132" t="s">
        <v>5780</v>
      </c>
      <c r="B85" s="133" t="s">
        <v>6010</v>
      </c>
      <c r="C85" s="136">
        <v>37.635616438356166</v>
      </c>
      <c r="D85" s="135" t="s">
        <v>5782</v>
      </c>
      <c r="E85" s="137" t="s">
        <v>5783</v>
      </c>
      <c r="F85" s="137" t="s">
        <v>6002</v>
      </c>
      <c r="G85" s="137" t="s">
        <v>5806</v>
      </c>
      <c r="H85" s="137" t="s">
        <v>5824</v>
      </c>
      <c r="I85" s="137" t="s">
        <v>5786</v>
      </c>
      <c r="J85" s="137" t="s">
        <v>5786</v>
      </c>
      <c r="K85" s="137" t="s">
        <v>5786</v>
      </c>
      <c r="L85" s="137" t="s">
        <v>5786</v>
      </c>
      <c r="M85" s="137" t="s">
        <v>5786</v>
      </c>
      <c r="N85" s="135">
        <v>5</v>
      </c>
      <c r="O85" s="135">
        <v>4</v>
      </c>
      <c r="P85" s="135" t="s">
        <v>5786</v>
      </c>
      <c r="Q85" s="135" t="s">
        <v>5786</v>
      </c>
      <c r="R85" s="135">
        <v>4</v>
      </c>
      <c r="S85" s="135">
        <v>15</v>
      </c>
      <c r="T85" s="135">
        <v>11</v>
      </c>
      <c r="U85" s="137" t="s">
        <v>5863</v>
      </c>
      <c r="V85" s="137" t="s">
        <v>5787</v>
      </c>
      <c r="W85" s="137" t="s">
        <v>5786</v>
      </c>
      <c r="X85" s="135" t="s">
        <v>5786</v>
      </c>
      <c r="Y85" s="135" t="s">
        <v>5786</v>
      </c>
      <c r="Z85" s="135" t="s">
        <v>5786</v>
      </c>
      <c r="AA85" s="137" t="s">
        <v>5786</v>
      </c>
      <c r="AB85" s="137" t="s">
        <v>5786</v>
      </c>
      <c r="AC85" s="137" t="s">
        <v>5786</v>
      </c>
      <c r="AD85" s="137" t="s">
        <v>5786</v>
      </c>
      <c r="AE85" s="137" t="s">
        <v>5786</v>
      </c>
      <c r="AF85" s="137" t="s">
        <v>5786</v>
      </c>
      <c r="AG85" s="137" t="s">
        <v>5787</v>
      </c>
      <c r="AH85" s="137"/>
      <c r="AI85" s="137">
        <v>1</v>
      </c>
      <c r="AJ85" s="137" t="s">
        <v>6011</v>
      </c>
      <c r="AK85" s="137">
        <v>127</v>
      </c>
      <c r="AL85" s="137">
        <v>70</v>
      </c>
      <c r="AM85" s="137">
        <v>29.7</v>
      </c>
      <c r="AN85" s="137" t="s">
        <v>5786</v>
      </c>
      <c r="AO85" s="137" t="s">
        <v>5786</v>
      </c>
      <c r="AP85" s="137" t="s">
        <v>5786</v>
      </c>
      <c r="AQ85" s="137" t="s">
        <v>5786</v>
      </c>
      <c r="AR85" s="137" t="s">
        <v>5786</v>
      </c>
      <c r="AS85" s="137" t="s">
        <v>5786</v>
      </c>
      <c r="AT85" s="137" t="s">
        <v>5786</v>
      </c>
      <c r="AU85" s="135" t="s">
        <v>5786</v>
      </c>
      <c r="AV85" s="137" t="s">
        <v>5786</v>
      </c>
      <c r="AW85" s="137" t="s">
        <v>5802</v>
      </c>
      <c r="AX85" s="137"/>
      <c r="AY85" s="137"/>
      <c r="AZ85" s="137" t="s">
        <v>5787</v>
      </c>
      <c r="BA85" s="137" t="s">
        <v>5791</v>
      </c>
      <c r="BB85" s="137">
        <v>50</v>
      </c>
      <c r="BC85" s="137">
        <v>3280</v>
      </c>
      <c r="BD85" s="137">
        <v>34.5</v>
      </c>
      <c r="BE85" s="137" t="s">
        <v>5792</v>
      </c>
      <c r="BF85" s="137" t="s">
        <v>5793</v>
      </c>
      <c r="BG85" s="135">
        <v>39</v>
      </c>
      <c r="BH85" s="137" t="s">
        <v>5804</v>
      </c>
      <c r="BI85" s="137" t="s">
        <v>5786</v>
      </c>
      <c r="BJ85" s="137">
        <v>9</v>
      </c>
      <c r="BK85" s="137" t="s">
        <v>5795</v>
      </c>
      <c r="BL85" s="139">
        <v>1</v>
      </c>
    </row>
    <row r="86" spans="1:64" ht="30" customHeight="1" x14ac:dyDescent="0.2">
      <c r="A86" s="132" t="s">
        <v>5780</v>
      </c>
      <c r="B86" s="133" t="s">
        <v>6012</v>
      </c>
      <c r="C86" s="136">
        <v>23.213698630136985</v>
      </c>
      <c r="D86" s="135" t="s">
        <v>5782</v>
      </c>
      <c r="E86" s="137" t="s">
        <v>5797</v>
      </c>
      <c r="F86" s="137"/>
      <c r="G86" s="137" t="s">
        <v>5806</v>
      </c>
      <c r="H86" s="137" t="s">
        <v>5785</v>
      </c>
      <c r="I86" s="137" t="s">
        <v>5786</v>
      </c>
      <c r="J86" s="137" t="s">
        <v>5786</v>
      </c>
      <c r="K86" s="137" t="s">
        <v>5786</v>
      </c>
      <c r="L86" s="137" t="s">
        <v>5786</v>
      </c>
      <c r="M86" s="137" t="s">
        <v>5786</v>
      </c>
      <c r="N86" s="135">
        <v>2</v>
      </c>
      <c r="O86" s="135">
        <v>1</v>
      </c>
      <c r="P86" s="135" t="s">
        <v>5786</v>
      </c>
      <c r="Q86" s="135" t="s">
        <v>5786</v>
      </c>
      <c r="R86" s="135">
        <v>1</v>
      </c>
      <c r="S86" s="135">
        <v>10</v>
      </c>
      <c r="T86" s="135">
        <v>15</v>
      </c>
      <c r="U86" s="137" t="s">
        <v>6013</v>
      </c>
      <c r="V86" s="137" t="s">
        <v>5787</v>
      </c>
      <c r="W86" s="137" t="s">
        <v>5787</v>
      </c>
      <c r="X86" s="135" t="s">
        <v>5786</v>
      </c>
      <c r="Y86" s="135" t="s">
        <v>5786</v>
      </c>
      <c r="Z86" s="135" t="s">
        <v>5786</v>
      </c>
      <c r="AA86" s="137" t="s">
        <v>5786</v>
      </c>
      <c r="AB86" s="137" t="s">
        <v>5786</v>
      </c>
      <c r="AC86" s="137" t="s">
        <v>5786</v>
      </c>
      <c r="AD86" s="137" t="s">
        <v>5786</v>
      </c>
      <c r="AE86" s="137" t="s">
        <v>5786</v>
      </c>
      <c r="AF86" s="137" t="s">
        <v>5786</v>
      </c>
      <c r="AG86" s="137" t="s">
        <v>5786</v>
      </c>
      <c r="AH86" s="137"/>
      <c r="AI86" s="137">
        <v>1</v>
      </c>
      <c r="AJ86" s="137" t="s">
        <v>6014</v>
      </c>
      <c r="AK86" s="137">
        <v>116</v>
      </c>
      <c r="AL86" s="137">
        <v>61</v>
      </c>
      <c r="AM86" s="137">
        <v>36.299999999999997</v>
      </c>
      <c r="AN86" s="137" t="s">
        <v>5787</v>
      </c>
      <c r="AO86" s="137" t="s">
        <v>5786</v>
      </c>
      <c r="AP86" s="137" t="s">
        <v>5786</v>
      </c>
      <c r="AQ86" s="137" t="s">
        <v>5786</v>
      </c>
      <c r="AR86" s="137" t="s">
        <v>5787</v>
      </c>
      <c r="AS86" s="137" t="s">
        <v>5786</v>
      </c>
      <c r="AT86" s="137" t="s">
        <v>5786</v>
      </c>
      <c r="AU86" s="135" t="s">
        <v>5786</v>
      </c>
      <c r="AV86" s="137" t="s">
        <v>5786</v>
      </c>
      <c r="AW86" s="137" t="s">
        <v>5809</v>
      </c>
      <c r="AX86" s="134">
        <v>40786</v>
      </c>
      <c r="AY86" s="138">
        <v>0.16874999999999998</v>
      </c>
      <c r="AZ86" s="137" t="s">
        <v>5787</v>
      </c>
      <c r="BA86" s="137" t="s">
        <v>5791</v>
      </c>
      <c r="BB86" s="137">
        <v>51.5</v>
      </c>
      <c r="BC86" s="137">
        <v>3850</v>
      </c>
      <c r="BD86" s="137">
        <v>35.5</v>
      </c>
      <c r="BE86" s="137" t="s">
        <v>5792</v>
      </c>
      <c r="BF86" s="137" t="s">
        <v>5793</v>
      </c>
      <c r="BG86" s="135">
        <v>39</v>
      </c>
      <c r="BH86" s="137" t="s">
        <v>5804</v>
      </c>
      <c r="BI86" s="137" t="s">
        <v>5786</v>
      </c>
      <c r="BJ86" s="137">
        <v>8</v>
      </c>
      <c r="BK86" s="137" t="s">
        <v>5795</v>
      </c>
      <c r="BL86" s="139">
        <v>1.8</v>
      </c>
    </row>
    <row r="87" spans="1:64" ht="30" customHeight="1" x14ac:dyDescent="0.2">
      <c r="A87" s="132" t="s">
        <v>5780</v>
      </c>
      <c r="B87" s="133" t="s">
        <v>6015</v>
      </c>
      <c r="C87" s="136">
        <v>26.202739726027396</v>
      </c>
      <c r="D87" s="135" t="s">
        <v>5782</v>
      </c>
      <c r="E87" s="137" t="s">
        <v>5783</v>
      </c>
      <c r="F87" s="137"/>
      <c r="G87" s="137"/>
      <c r="H87" s="137"/>
      <c r="I87" s="137" t="s">
        <v>5786</v>
      </c>
      <c r="J87" s="137" t="s">
        <v>5786</v>
      </c>
      <c r="K87" s="137" t="s">
        <v>5786</v>
      </c>
      <c r="L87" s="137" t="s">
        <v>5786</v>
      </c>
      <c r="M87" s="137" t="s">
        <v>5786</v>
      </c>
      <c r="N87" s="135">
        <v>3</v>
      </c>
      <c r="O87" s="135">
        <v>2</v>
      </c>
      <c r="P87" s="135">
        <v>2</v>
      </c>
      <c r="Q87" s="135" t="s">
        <v>5786</v>
      </c>
      <c r="R87" s="135">
        <v>1</v>
      </c>
      <c r="S87" s="135"/>
      <c r="T87" s="135"/>
      <c r="U87" s="137" t="s">
        <v>5821</v>
      </c>
      <c r="V87" s="137" t="s">
        <v>5787</v>
      </c>
      <c r="W87" s="137" t="s">
        <v>5786</v>
      </c>
      <c r="X87" s="135" t="s">
        <v>5786</v>
      </c>
      <c r="Y87" s="135" t="s">
        <v>5786</v>
      </c>
      <c r="Z87" s="135" t="s">
        <v>5786</v>
      </c>
      <c r="AA87" s="137" t="s">
        <v>5786</v>
      </c>
      <c r="AB87" s="137" t="s">
        <v>5786</v>
      </c>
      <c r="AC87" s="137" t="s">
        <v>5786</v>
      </c>
      <c r="AD87" s="137" t="s">
        <v>5786</v>
      </c>
      <c r="AE87" s="137" t="s">
        <v>5786</v>
      </c>
      <c r="AF87" s="137" t="s">
        <v>5786</v>
      </c>
      <c r="AG87" s="137" t="s">
        <v>5786</v>
      </c>
      <c r="AH87" s="137"/>
      <c r="AI87" s="137">
        <v>1</v>
      </c>
      <c r="AJ87" s="137" t="s">
        <v>5851</v>
      </c>
      <c r="AK87" s="137">
        <v>116</v>
      </c>
      <c r="AL87" s="137">
        <v>67</v>
      </c>
      <c r="AM87" s="137">
        <v>30.5</v>
      </c>
      <c r="AN87" s="137"/>
      <c r="AO87" s="137"/>
      <c r="AP87" s="137" t="s">
        <v>5786</v>
      </c>
      <c r="AQ87" s="137" t="s">
        <v>5786</v>
      </c>
      <c r="AR87" s="137" t="s">
        <v>5786</v>
      </c>
      <c r="AS87" s="137" t="s">
        <v>5786</v>
      </c>
      <c r="AT87" s="137" t="s">
        <v>5786</v>
      </c>
      <c r="AU87" s="135" t="s">
        <v>5786</v>
      </c>
      <c r="AV87" s="137" t="s">
        <v>5786</v>
      </c>
      <c r="AW87" s="137" t="s">
        <v>5818</v>
      </c>
      <c r="AX87" s="134">
        <v>40786</v>
      </c>
      <c r="AY87" s="138">
        <v>8.3333333333333329E-2</v>
      </c>
      <c r="AZ87" s="137" t="s">
        <v>5787</v>
      </c>
      <c r="BA87" s="137" t="s">
        <v>5803</v>
      </c>
      <c r="BB87" s="137">
        <v>48</v>
      </c>
      <c r="BC87" s="137">
        <v>3290</v>
      </c>
      <c r="BD87" s="137">
        <v>32</v>
      </c>
      <c r="BE87" s="137" t="s">
        <v>5792</v>
      </c>
      <c r="BF87" s="137" t="s">
        <v>5793</v>
      </c>
      <c r="BG87" s="135">
        <v>37</v>
      </c>
      <c r="BH87" s="137" t="s">
        <v>5804</v>
      </c>
      <c r="BI87" s="137" t="s">
        <v>5786</v>
      </c>
      <c r="BJ87" s="137">
        <v>9</v>
      </c>
      <c r="BK87" s="137" t="s">
        <v>5795</v>
      </c>
      <c r="BL87" s="139">
        <v>1.8</v>
      </c>
    </row>
    <row r="88" spans="1:64" ht="30" customHeight="1" x14ac:dyDescent="0.2">
      <c r="A88" s="132" t="s">
        <v>5780</v>
      </c>
      <c r="B88" s="133" t="s">
        <v>6016</v>
      </c>
      <c r="C88" s="136">
        <v>33.701369863013696</v>
      </c>
      <c r="D88" s="135" t="s">
        <v>5782</v>
      </c>
      <c r="E88" s="137" t="s">
        <v>5797</v>
      </c>
      <c r="F88" s="137"/>
      <c r="G88" s="137" t="s">
        <v>5799</v>
      </c>
      <c r="H88" s="137" t="s">
        <v>5785</v>
      </c>
      <c r="I88" s="137" t="s">
        <v>5786</v>
      </c>
      <c r="J88" s="137" t="s">
        <v>5786</v>
      </c>
      <c r="K88" s="137" t="s">
        <v>5786</v>
      </c>
      <c r="L88" s="137" t="s">
        <v>5786</v>
      </c>
      <c r="M88" s="137" t="s">
        <v>5786</v>
      </c>
      <c r="N88" s="135">
        <v>2</v>
      </c>
      <c r="O88" s="135">
        <v>1</v>
      </c>
      <c r="P88" s="135" t="s">
        <v>5786</v>
      </c>
      <c r="Q88" s="135" t="s">
        <v>5786</v>
      </c>
      <c r="R88" s="135">
        <v>1</v>
      </c>
      <c r="S88" s="135">
        <v>12</v>
      </c>
      <c r="T88" s="135">
        <v>11</v>
      </c>
      <c r="U88" s="137" t="s">
        <v>5863</v>
      </c>
      <c r="V88" s="137" t="s">
        <v>5787</v>
      </c>
      <c r="W88" s="137" t="s">
        <v>5786</v>
      </c>
      <c r="X88" s="135" t="s">
        <v>5786</v>
      </c>
      <c r="Y88" s="135" t="s">
        <v>5786</v>
      </c>
      <c r="Z88" s="135" t="s">
        <v>5786</v>
      </c>
      <c r="AA88" s="137" t="s">
        <v>5786</v>
      </c>
      <c r="AB88" s="137" t="s">
        <v>5786</v>
      </c>
      <c r="AC88" s="137" t="s">
        <v>5786</v>
      </c>
      <c r="AD88" s="137" t="s">
        <v>5786</v>
      </c>
      <c r="AE88" s="137" t="s">
        <v>5786</v>
      </c>
      <c r="AF88" s="137" t="s">
        <v>5786</v>
      </c>
      <c r="AG88" s="137" t="s">
        <v>5786</v>
      </c>
      <c r="AH88" s="137"/>
      <c r="AI88" s="137">
        <v>1</v>
      </c>
      <c r="AJ88" s="137" t="s">
        <v>6017</v>
      </c>
      <c r="AK88" s="137">
        <v>140</v>
      </c>
      <c r="AL88" s="137">
        <v>78</v>
      </c>
      <c r="AM88" s="137">
        <v>35.700000000000003</v>
      </c>
      <c r="AN88" s="137" t="s">
        <v>5786</v>
      </c>
      <c r="AO88" s="137" t="s">
        <v>5786</v>
      </c>
      <c r="AP88" s="137" t="s">
        <v>5786</v>
      </c>
      <c r="AQ88" s="137" t="s">
        <v>5786</v>
      </c>
      <c r="AR88" s="137" t="s">
        <v>5786</v>
      </c>
      <c r="AS88" s="137" t="s">
        <v>5786</v>
      </c>
      <c r="AT88" s="137" t="s">
        <v>5786</v>
      </c>
      <c r="AU88" s="135" t="s">
        <v>5786</v>
      </c>
      <c r="AV88" s="137" t="s">
        <v>5786</v>
      </c>
      <c r="AW88" s="137" t="s">
        <v>5809</v>
      </c>
      <c r="AX88" s="134">
        <v>40786</v>
      </c>
      <c r="AY88" s="138">
        <v>0.28472222222222221</v>
      </c>
      <c r="AZ88" s="137" t="s">
        <v>5787</v>
      </c>
      <c r="BA88" s="137" t="s">
        <v>5803</v>
      </c>
      <c r="BB88" s="137">
        <v>47</v>
      </c>
      <c r="BC88" s="137">
        <v>2785</v>
      </c>
      <c r="BD88" s="137">
        <v>32</v>
      </c>
      <c r="BE88" s="137" t="s">
        <v>5792</v>
      </c>
      <c r="BF88" s="137" t="s">
        <v>5793</v>
      </c>
      <c r="BG88" s="135">
        <v>37</v>
      </c>
      <c r="BH88" s="137" t="s">
        <v>5804</v>
      </c>
      <c r="BI88" s="137" t="s">
        <v>5786</v>
      </c>
      <c r="BJ88" s="137">
        <v>8</v>
      </c>
      <c r="BK88" s="137" t="s">
        <v>5795</v>
      </c>
      <c r="BL88" s="139">
        <v>1.8</v>
      </c>
    </row>
    <row r="89" spans="1:64" ht="30" customHeight="1" x14ac:dyDescent="0.2">
      <c r="A89" s="132" t="s">
        <v>5780</v>
      </c>
      <c r="B89" s="133" t="s">
        <v>6018</v>
      </c>
      <c r="C89" s="136">
        <v>17.87123287671233</v>
      </c>
      <c r="D89" s="135" t="s">
        <v>5782</v>
      </c>
      <c r="E89" s="137" t="s">
        <v>5797</v>
      </c>
      <c r="F89" s="137" t="s">
        <v>6019</v>
      </c>
      <c r="G89" s="137" t="s">
        <v>5806</v>
      </c>
      <c r="H89" s="137" t="s">
        <v>5824</v>
      </c>
      <c r="I89" s="137" t="s">
        <v>5786</v>
      </c>
      <c r="J89" s="137" t="s">
        <v>5786</v>
      </c>
      <c r="K89" s="137" t="s">
        <v>5786</v>
      </c>
      <c r="L89" s="137" t="s">
        <v>5786</v>
      </c>
      <c r="M89" s="137" t="s">
        <v>5786</v>
      </c>
      <c r="N89" s="135">
        <v>1</v>
      </c>
      <c r="O89" s="135">
        <v>0</v>
      </c>
      <c r="P89" s="135" t="s">
        <v>5786</v>
      </c>
      <c r="Q89" s="135" t="s">
        <v>5786</v>
      </c>
      <c r="R89" s="135">
        <v>0</v>
      </c>
      <c r="S89" s="135">
        <v>13</v>
      </c>
      <c r="T89" s="135">
        <v>11</v>
      </c>
      <c r="U89" s="137" t="s">
        <v>6020</v>
      </c>
      <c r="V89" s="137" t="s">
        <v>5787</v>
      </c>
      <c r="W89" s="137" t="s">
        <v>5787</v>
      </c>
      <c r="X89" s="135" t="s">
        <v>5786</v>
      </c>
      <c r="Y89" s="135" t="s">
        <v>5786</v>
      </c>
      <c r="Z89" s="135" t="s">
        <v>5786</v>
      </c>
      <c r="AA89" s="137" t="s">
        <v>5786</v>
      </c>
      <c r="AB89" s="137" t="s">
        <v>5786</v>
      </c>
      <c r="AC89" s="137" t="s">
        <v>5786</v>
      </c>
      <c r="AD89" s="137" t="s">
        <v>5786</v>
      </c>
      <c r="AE89" s="137" t="s">
        <v>5786</v>
      </c>
      <c r="AF89" s="137" t="s">
        <v>5786</v>
      </c>
      <c r="AG89" s="137" t="s">
        <v>5786</v>
      </c>
      <c r="AH89" s="137"/>
      <c r="AI89" s="137">
        <v>1</v>
      </c>
      <c r="AJ89" s="137" t="s">
        <v>5808</v>
      </c>
      <c r="AK89" s="137"/>
      <c r="AL89" s="137"/>
      <c r="AM89" s="137">
        <v>20.7</v>
      </c>
      <c r="AN89" s="137" t="s">
        <v>5786</v>
      </c>
      <c r="AO89" s="137" t="s">
        <v>5786</v>
      </c>
      <c r="AP89" s="137" t="s">
        <v>5786</v>
      </c>
      <c r="AQ89" s="137" t="s">
        <v>5786</v>
      </c>
      <c r="AR89" s="137" t="s">
        <v>5786</v>
      </c>
      <c r="AS89" s="137" t="s">
        <v>5786</v>
      </c>
      <c r="AT89" s="137" t="s">
        <v>5786</v>
      </c>
      <c r="AU89" s="135" t="s">
        <v>5786</v>
      </c>
      <c r="AV89" s="137" t="s">
        <v>5786</v>
      </c>
      <c r="AW89" s="137" t="s">
        <v>5809</v>
      </c>
      <c r="AX89" s="134">
        <v>40760</v>
      </c>
      <c r="AY89" s="138">
        <v>0.125</v>
      </c>
      <c r="AZ89" s="137" t="s">
        <v>5787</v>
      </c>
      <c r="BA89" s="137" t="s">
        <v>5803</v>
      </c>
      <c r="BB89" s="137">
        <v>46</v>
      </c>
      <c r="BC89" s="137">
        <v>2805</v>
      </c>
      <c r="BD89" s="137">
        <v>31.5</v>
      </c>
      <c r="BE89" s="137" t="s">
        <v>5792</v>
      </c>
      <c r="BF89" s="137" t="s">
        <v>5793</v>
      </c>
      <c r="BG89" s="135">
        <v>38</v>
      </c>
      <c r="BH89" s="137" t="s">
        <v>5804</v>
      </c>
      <c r="BI89" s="137" t="s">
        <v>5786</v>
      </c>
      <c r="BJ89" s="137">
        <v>9</v>
      </c>
      <c r="BK89" s="137" t="s">
        <v>5795</v>
      </c>
      <c r="BL89" s="139">
        <v>1.5</v>
      </c>
    </row>
    <row r="90" spans="1:64" ht="30" customHeight="1" x14ac:dyDescent="0.2">
      <c r="A90" s="132" t="s">
        <v>5780</v>
      </c>
      <c r="B90" s="133" t="s">
        <v>6021</v>
      </c>
      <c r="C90" s="136">
        <v>25.63013698630137</v>
      </c>
      <c r="D90" s="135" t="s">
        <v>5782</v>
      </c>
      <c r="E90" s="137" t="s">
        <v>5783</v>
      </c>
      <c r="F90" s="137" t="s">
        <v>5895</v>
      </c>
      <c r="G90" s="137"/>
      <c r="H90" s="137" t="s">
        <v>5785</v>
      </c>
      <c r="I90" s="137" t="s">
        <v>5786</v>
      </c>
      <c r="J90" s="137" t="s">
        <v>5786</v>
      </c>
      <c r="K90" s="137" t="s">
        <v>5786</v>
      </c>
      <c r="L90" s="137" t="s">
        <v>5786</v>
      </c>
      <c r="M90" s="137" t="s">
        <v>5786</v>
      </c>
      <c r="N90" s="135">
        <v>4</v>
      </c>
      <c r="O90" s="135">
        <v>3</v>
      </c>
      <c r="P90" s="135" t="s">
        <v>5786</v>
      </c>
      <c r="Q90" s="135" t="s">
        <v>5786</v>
      </c>
      <c r="R90" s="135">
        <v>3</v>
      </c>
      <c r="S90" s="135">
        <v>11</v>
      </c>
      <c r="T90" s="135">
        <v>11</v>
      </c>
      <c r="U90" s="137" t="s">
        <v>5863</v>
      </c>
      <c r="V90" s="137" t="s">
        <v>5787</v>
      </c>
      <c r="W90" s="137" t="s">
        <v>5786</v>
      </c>
      <c r="X90" s="135" t="s">
        <v>5786</v>
      </c>
      <c r="Y90" s="135" t="s">
        <v>5786</v>
      </c>
      <c r="Z90" s="135" t="s">
        <v>5786</v>
      </c>
      <c r="AA90" s="137" t="s">
        <v>5786</v>
      </c>
      <c r="AB90" s="137" t="s">
        <v>5786</v>
      </c>
      <c r="AC90" s="137" t="s">
        <v>5786</v>
      </c>
      <c r="AD90" s="137" t="s">
        <v>5786</v>
      </c>
      <c r="AE90" s="137" t="s">
        <v>5786</v>
      </c>
      <c r="AF90" s="137" t="s">
        <v>5786</v>
      </c>
      <c r="AG90" s="137" t="s">
        <v>5786</v>
      </c>
      <c r="AH90" s="137"/>
      <c r="AI90" s="137">
        <v>1</v>
      </c>
      <c r="AJ90" s="137" t="s">
        <v>5808</v>
      </c>
      <c r="AK90" s="137">
        <v>120</v>
      </c>
      <c r="AL90" s="137">
        <v>80</v>
      </c>
      <c r="AM90" s="137">
        <v>37.299999999999997</v>
      </c>
      <c r="AN90" s="137" t="s">
        <v>5786</v>
      </c>
      <c r="AO90" s="137" t="s">
        <v>5786</v>
      </c>
      <c r="AP90" s="137" t="s">
        <v>5786</v>
      </c>
      <c r="AQ90" s="137" t="s">
        <v>5786</v>
      </c>
      <c r="AR90" s="137" t="s">
        <v>5786</v>
      </c>
      <c r="AS90" s="137" t="s">
        <v>5786</v>
      </c>
      <c r="AT90" s="137" t="s">
        <v>5786</v>
      </c>
      <c r="AU90" s="135" t="s">
        <v>5786</v>
      </c>
      <c r="AV90" s="137" t="s">
        <v>5786</v>
      </c>
      <c r="AW90" s="137" t="s">
        <v>5809</v>
      </c>
      <c r="AX90" s="134">
        <v>40786</v>
      </c>
      <c r="AY90" s="138">
        <v>0.36458333333333331</v>
      </c>
      <c r="AZ90" s="137" t="s">
        <v>5787</v>
      </c>
      <c r="BA90" s="137" t="s">
        <v>5803</v>
      </c>
      <c r="BB90" s="137">
        <v>49</v>
      </c>
      <c r="BC90" s="137">
        <v>4055</v>
      </c>
      <c r="BD90" s="137">
        <v>36</v>
      </c>
      <c r="BE90" s="137" t="s">
        <v>5792</v>
      </c>
      <c r="BF90" s="137" t="s">
        <v>5793</v>
      </c>
      <c r="BG90" s="135">
        <v>41</v>
      </c>
      <c r="BH90" s="137" t="s">
        <v>5804</v>
      </c>
      <c r="BI90" s="137" t="s">
        <v>5787</v>
      </c>
      <c r="BJ90" s="137">
        <v>9</v>
      </c>
      <c r="BK90" s="137" t="s">
        <v>5795</v>
      </c>
      <c r="BL90" s="139">
        <v>1.8</v>
      </c>
    </row>
    <row r="91" spans="1:64" ht="30" customHeight="1" x14ac:dyDescent="0.2">
      <c r="A91" s="132" t="s">
        <v>5780</v>
      </c>
      <c r="B91" s="133" t="s">
        <v>6022</v>
      </c>
      <c r="C91" s="136">
        <v>18.243835616438357</v>
      </c>
      <c r="D91" s="135" t="s">
        <v>5782</v>
      </c>
      <c r="E91" s="137" t="s">
        <v>5783</v>
      </c>
      <c r="F91" s="137"/>
      <c r="G91" s="137" t="s">
        <v>5806</v>
      </c>
      <c r="H91" s="137" t="s">
        <v>5785</v>
      </c>
      <c r="I91" s="137" t="s">
        <v>5786</v>
      </c>
      <c r="J91" s="137" t="s">
        <v>5786</v>
      </c>
      <c r="K91" s="137" t="s">
        <v>5786</v>
      </c>
      <c r="L91" s="137" t="s">
        <v>5786</v>
      </c>
      <c r="M91" s="137" t="s">
        <v>5786</v>
      </c>
      <c r="N91" s="135">
        <v>3</v>
      </c>
      <c r="O91" s="135">
        <v>1</v>
      </c>
      <c r="P91" s="135" t="s">
        <v>5786</v>
      </c>
      <c r="Q91" s="135" t="s">
        <v>5787</v>
      </c>
      <c r="R91" s="135">
        <v>1</v>
      </c>
      <c r="S91" s="135">
        <v>11</v>
      </c>
      <c r="T91" s="135">
        <v>9</v>
      </c>
      <c r="U91" s="137" t="s">
        <v>6023</v>
      </c>
      <c r="V91" s="137" t="s">
        <v>5787</v>
      </c>
      <c r="W91" s="137" t="s">
        <v>5786</v>
      </c>
      <c r="X91" s="135" t="s">
        <v>5786</v>
      </c>
      <c r="Y91" s="135" t="s">
        <v>5786</v>
      </c>
      <c r="Z91" s="135" t="s">
        <v>5786</v>
      </c>
      <c r="AA91" s="137" t="s">
        <v>5786</v>
      </c>
      <c r="AB91" s="137" t="s">
        <v>5786</v>
      </c>
      <c r="AC91" s="137" t="s">
        <v>5786</v>
      </c>
      <c r="AD91" s="137" t="s">
        <v>5786</v>
      </c>
      <c r="AE91" s="137" t="s">
        <v>5786</v>
      </c>
      <c r="AF91" s="137" t="s">
        <v>5786</v>
      </c>
      <c r="AG91" s="137" t="s">
        <v>5786</v>
      </c>
      <c r="AH91" s="137"/>
      <c r="AI91" s="137">
        <v>1</v>
      </c>
      <c r="AJ91" s="137"/>
      <c r="AK91" s="137">
        <v>134</v>
      </c>
      <c r="AL91" s="137">
        <v>76</v>
      </c>
      <c r="AM91" s="137">
        <v>27.1</v>
      </c>
      <c r="AN91" s="137" t="s">
        <v>5787</v>
      </c>
      <c r="AO91" s="137" t="s">
        <v>5786</v>
      </c>
      <c r="AP91" s="137" t="s">
        <v>5786</v>
      </c>
      <c r="AQ91" s="137" t="s">
        <v>5786</v>
      </c>
      <c r="AR91" s="137" t="s">
        <v>5787</v>
      </c>
      <c r="AS91" s="137" t="s">
        <v>5786</v>
      </c>
      <c r="AT91" s="137" t="s">
        <v>5786</v>
      </c>
      <c r="AU91" s="135" t="s">
        <v>5786</v>
      </c>
      <c r="AV91" s="137" t="s">
        <v>5786</v>
      </c>
      <c r="AW91" s="137" t="s">
        <v>5809</v>
      </c>
      <c r="AX91" s="134">
        <v>40786</v>
      </c>
      <c r="AY91" s="138">
        <v>0.6020833333333333</v>
      </c>
      <c r="AZ91" s="137" t="s">
        <v>5786</v>
      </c>
      <c r="BA91" s="137" t="s">
        <v>5791</v>
      </c>
      <c r="BB91" s="137">
        <v>48</v>
      </c>
      <c r="BC91" s="137">
        <v>3220</v>
      </c>
      <c r="BD91" s="137">
        <v>33.5</v>
      </c>
      <c r="BE91" s="137" t="s">
        <v>5792</v>
      </c>
      <c r="BF91" s="137" t="s">
        <v>5793</v>
      </c>
      <c r="BG91" s="135">
        <v>39</v>
      </c>
      <c r="BH91" s="137" t="s">
        <v>5804</v>
      </c>
      <c r="BI91" s="137" t="s">
        <v>5786</v>
      </c>
      <c r="BJ91" s="137">
        <v>9</v>
      </c>
      <c r="BK91" s="137" t="s">
        <v>5795</v>
      </c>
      <c r="BL91" s="139">
        <v>1.5</v>
      </c>
    </row>
    <row r="92" spans="1:64" ht="30" customHeight="1" x14ac:dyDescent="0.2">
      <c r="A92" s="132" t="s">
        <v>5780</v>
      </c>
      <c r="B92" s="133" t="s">
        <v>6024</v>
      </c>
      <c r="C92" s="136">
        <v>28.931506849315067</v>
      </c>
      <c r="D92" s="135" t="s">
        <v>5782</v>
      </c>
      <c r="E92" s="137" t="s">
        <v>5797</v>
      </c>
      <c r="F92" s="137"/>
      <c r="G92" s="137"/>
      <c r="H92" s="137"/>
      <c r="I92" s="137" t="s">
        <v>5786</v>
      </c>
      <c r="J92" s="137" t="s">
        <v>5786</v>
      </c>
      <c r="K92" s="137" t="s">
        <v>5786</v>
      </c>
      <c r="L92" s="137" t="s">
        <v>5786</v>
      </c>
      <c r="M92" s="137" t="s">
        <v>5786</v>
      </c>
      <c r="N92" s="135">
        <v>8</v>
      </c>
      <c r="O92" s="135">
        <v>5</v>
      </c>
      <c r="P92" s="135" t="s">
        <v>5787</v>
      </c>
      <c r="Q92" s="135" t="s">
        <v>5787</v>
      </c>
      <c r="R92" s="135">
        <v>5</v>
      </c>
      <c r="S92" s="135">
        <v>14</v>
      </c>
      <c r="T92" s="135">
        <v>10</v>
      </c>
      <c r="U92" s="137" t="s">
        <v>6025</v>
      </c>
      <c r="V92" s="137" t="s">
        <v>5787</v>
      </c>
      <c r="W92" s="137" t="s">
        <v>5787</v>
      </c>
      <c r="X92" s="135" t="s">
        <v>5786</v>
      </c>
      <c r="Y92" s="135" t="s">
        <v>5786</v>
      </c>
      <c r="Z92" s="135" t="s">
        <v>5786</v>
      </c>
      <c r="AA92" s="137" t="s">
        <v>5786</v>
      </c>
      <c r="AB92" s="137" t="s">
        <v>5786</v>
      </c>
      <c r="AC92" s="137" t="s">
        <v>5786</v>
      </c>
      <c r="AD92" s="137" t="s">
        <v>5786</v>
      </c>
      <c r="AE92" s="137" t="s">
        <v>5786</v>
      </c>
      <c r="AF92" s="137" t="s">
        <v>5786</v>
      </c>
      <c r="AG92" s="137" t="s">
        <v>5786</v>
      </c>
      <c r="AH92" s="137"/>
      <c r="AI92" s="137">
        <v>1</v>
      </c>
      <c r="AJ92" s="137" t="s">
        <v>5864</v>
      </c>
      <c r="AK92" s="137"/>
      <c r="AL92" s="137"/>
      <c r="AM92" s="137">
        <v>44.5</v>
      </c>
      <c r="AN92" s="137" t="s">
        <v>5786</v>
      </c>
      <c r="AO92" s="137" t="s">
        <v>5786</v>
      </c>
      <c r="AP92" s="137" t="s">
        <v>5786</v>
      </c>
      <c r="AQ92" s="137" t="s">
        <v>5786</v>
      </c>
      <c r="AR92" s="137" t="s">
        <v>5786</v>
      </c>
      <c r="AS92" s="137" t="s">
        <v>5786</v>
      </c>
      <c r="AT92" s="137" t="s">
        <v>5786</v>
      </c>
      <c r="AU92" s="135" t="s">
        <v>5786</v>
      </c>
      <c r="AV92" s="137" t="s">
        <v>5786</v>
      </c>
      <c r="AW92" s="137" t="s">
        <v>5818</v>
      </c>
      <c r="AX92" s="134">
        <v>40786</v>
      </c>
      <c r="AY92" s="138">
        <v>0.33333333333333331</v>
      </c>
      <c r="AZ92" s="137" t="s">
        <v>5787</v>
      </c>
      <c r="BA92" s="137" t="s">
        <v>5803</v>
      </c>
      <c r="BB92" s="137">
        <v>48</v>
      </c>
      <c r="BC92" s="137">
        <v>3185</v>
      </c>
      <c r="BD92" s="137">
        <v>33.5</v>
      </c>
      <c r="BE92" s="137" t="s">
        <v>5792</v>
      </c>
      <c r="BF92" s="137" t="s">
        <v>5793</v>
      </c>
      <c r="BG92" s="135">
        <v>39</v>
      </c>
      <c r="BH92" s="137" t="s">
        <v>5804</v>
      </c>
      <c r="BI92" s="137" t="s">
        <v>5786</v>
      </c>
      <c r="BJ92" s="137">
        <v>9</v>
      </c>
      <c r="BK92" s="137" t="s">
        <v>5795</v>
      </c>
      <c r="BL92" s="139">
        <v>1.8</v>
      </c>
    </row>
    <row r="93" spans="1:64" ht="30" customHeight="1" x14ac:dyDescent="0.2">
      <c r="A93" s="132" t="s">
        <v>5780</v>
      </c>
      <c r="B93" s="133" t="s">
        <v>6026</v>
      </c>
      <c r="C93" s="136">
        <v>18.032876712328768</v>
      </c>
      <c r="D93" s="135" t="s">
        <v>5811</v>
      </c>
      <c r="E93" s="137" t="s">
        <v>5797</v>
      </c>
      <c r="F93" s="137"/>
      <c r="G93" s="137"/>
      <c r="H93" s="137"/>
      <c r="I93" s="137" t="s">
        <v>5786</v>
      </c>
      <c r="J93" s="137" t="s">
        <v>5786</v>
      </c>
      <c r="K93" s="137" t="s">
        <v>5786</v>
      </c>
      <c r="L93" s="137" t="s">
        <v>5786</v>
      </c>
      <c r="M93" s="137" t="s">
        <v>5786</v>
      </c>
      <c r="N93" s="135">
        <v>1</v>
      </c>
      <c r="O93" s="135">
        <v>0</v>
      </c>
      <c r="P93" s="135" t="s">
        <v>5786</v>
      </c>
      <c r="Q93" s="135" t="s">
        <v>5786</v>
      </c>
      <c r="R93" s="135">
        <v>0</v>
      </c>
      <c r="S93" s="135"/>
      <c r="T93" s="135"/>
      <c r="U93" s="137" t="s">
        <v>6027</v>
      </c>
      <c r="V93" s="137" t="s">
        <v>5787</v>
      </c>
      <c r="W93" s="137" t="s">
        <v>5787</v>
      </c>
      <c r="X93" s="135" t="s">
        <v>5787</v>
      </c>
      <c r="Y93" s="135" t="s">
        <v>5786</v>
      </c>
      <c r="Z93" s="135" t="s">
        <v>5786</v>
      </c>
      <c r="AA93" s="137" t="s">
        <v>5786</v>
      </c>
      <c r="AB93" s="137" t="s">
        <v>5786</v>
      </c>
      <c r="AC93" s="137" t="s">
        <v>5786</v>
      </c>
      <c r="AD93" s="137" t="s">
        <v>5786</v>
      </c>
      <c r="AE93" s="137" t="s">
        <v>5786</v>
      </c>
      <c r="AF93" s="137" t="s">
        <v>5786</v>
      </c>
      <c r="AG93" s="137" t="s">
        <v>5786</v>
      </c>
      <c r="AH93" s="137"/>
      <c r="AI93" s="137">
        <v>1</v>
      </c>
      <c r="AJ93" s="137" t="s">
        <v>6028</v>
      </c>
      <c r="AK93" s="137">
        <v>127</v>
      </c>
      <c r="AL93" s="137">
        <v>59</v>
      </c>
      <c r="AM93" s="137">
        <v>29.3</v>
      </c>
      <c r="AN93" s="137" t="s">
        <v>5786</v>
      </c>
      <c r="AO93" s="137" t="s">
        <v>5786</v>
      </c>
      <c r="AP93" s="137" t="s">
        <v>5787</v>
      </c>
      <c r="AQ93" s="137" t="s">
        <v>5786</v>
      </c>
      <c r="AR93" s="137" t="s">
        <v>5786</v>
      </c>
      <c r="AS93" s="137" t="s">
        <v>5786</v>
      </c>
      <c r="AT93" s="137" t="s">
        <v>5786</v>
      </c>
      <c r="AU93" s="135" t="s">
        <v>5786</v>
      </c>
      <c r="AV93" s="137" t="s">
        <v>5786</v>
      </c>
      <c r="AW93" s="137" t="s">
        <v>5802</v>
      </c>
      <c r="AX93" s="137"/>
      <c r="AY93" s="137"/>
      <c r="AZ93" s="137" t="s">
        <v>5787</v>
      </c>
      <c r="BA93" s="137" t="s">
        <v>5791</v>
      </c>
      <c r="BB93" s="137">
        <v>50</v>
      </c>
      <c r="BC93" s="137">
        <v>3785</v>
      </c>
      <c r="BD93" s="137">
        <v>34.5</v>
      </c>
      <c r="BE93" s="137" t="s">
        <v>5792</v>
      </c>
      <c r="BF93" s="137" t="s">
        <v>5793</v>
      </c>
      <c r="BG93" s="135">
        <v>41</v>
      </c>
      <c r="BH93" s="137" t="s">
        <v>5794</v>
      </c>
      <c r="BI93" s="137" t="s">
        <v>5786</v>
      </c>
      <c r="BJ93" s="137">
        <v>9</v>
      </c>
      <c r="BK93" s="137" t="s">
        <v>5795</v>
      </c>
      <c r="BL93" s="139">
        <v>1.8</v>
      </c>
    </row>
    <row r="94" spans="1:64" ht="30" customHeight="1" x14ac:dyDescent="0.2">
      <c r="A94" s="132" t="s">
        <v>5780</v>
      </c>
      <c r="B94" s="133" t="s">
        <v>6029</v>
      </c>
      <c r="C94" s="136">
        <v>23.317808219178083</v>
      </c>
      <c r="D94" s="135" t="s">
        <v>5782</v>
      </c>
      <c r="E94" s="137" t="s">
        <v>5783</v>
      </c>
      <c r="F94" s="137" t="s">
        <v>5872</v>
      </c>
      <c r="G94" s="137" t="s">
        <v>5806</v>
      </c>
      <c r="H94" s="137" t="s">
        <v>5785</v>
      </c>
      <c r="I94" s="137" t="s">
        <v>5786</v>
      </c>
      <c r="J94" s="137" t="s">
        <v>5786</v>
      </c>
      <c r="K94" s="137" t="s">
        <v>5786</v>
      </c>
      <c r="L94" s="137" t="s">
        <v>5786</v>
      </c>
      <c r="M94" s="137" t="s">
        <v>5786</v>
      </c>
      <c r="N94" s="135">
        <v>2</v>
      </c>
      <c r="O94" s="135">
        <v>1</v>
      </c>
      <c r="P94" s="135" t="s">
        <v>5786</v>
      </c>
      <c r="Q94" s="135" t="s">
        <v>5786</v>
      </c>
      <c r="R94" s="135">
        <v>1</v>
      </c>
      <c r="S94" s="135"/>
      <c r="T94" s="135"/>
      <c r="U94" s="137" t="s">
        <v>6030</v>
      </c>
      <c r="V94" s="137" t="s">
        <v>5787</v>
      </c>
      <c r="W94" s="137" t="s">
        <v>5787</v>
      </c>
      <c r="X94" s="135" t="s">
        <v>5787</v>
      </c>
      <c r="Y94" s="135" t="s">
        <v>5786</v>
      </c>
      <c r="Z94" s="135" t="s">
        <v>5787</v>
      </c>
      <c r="AA94" s="137" t="s">
        <v>5786</v>
      </c>
      <c r="AB94" s="137" t="s">
        <v>5786</v>
      </c>
      <c r="AC94" s="137" t="s">
        <v>5786</v>
      </c>
      <c r="AD94" s="137" t="s">
        <v>5786</v>
      </c>
      <c r="AE94" s="137" t="s">
        <v>5786</v>
      </c>
      <c r="AF94" s="137" t="s">
        <v>5786</v>
      </c>
      <c r="AG94" s="137" t="s">
        <v>5786</v>
      </c>
      <c r="AH94" s="137"/>
      <c r="AI94" s="137">
        <v>1</v>
      </c>
      <c r="AJ94" s="137" t="s">
        <v>5835</v>
      </c>
      <c r="AK94" s="137">
        <v>123</v>
      </c>
      <c r="AL94" s="137">
        <v>60</v>
      </c>
      <c r="AM94" s="137">
        <v>32.6</v>
      </c>
      <c r="AN94" s="137" t="s">
        <v>5786</v>
      </c>
      <c r="AO94" s="137" t="s">
        <v>5786</v>
      </c>
      <c r="AP94" s="137" t="s">
        <v>5786</v>
      </c>
      <c r="AQ94" s="137" t="s">
        <v>5786</v>
      </c>
      <c r="AR94" s="137" t="s">
        <v>5786</v>
      </c>
      <c r="AS94" s="137" t="s">
        <v>5786</v>
      </c>
      <c r="AT94" s="137" t="s">
        <v>5786</v>
      </c>
      <c r="AU94" s="135" t="s">
        <v>5786</v>
      </c>
      <c r="AV94" s="137" t="s">
        <v>5786</v>
      </c>
      <c r="AW94" s="137" t="s">
        <v>5790</v>
      </c>
      <c r="AX94" s="137"/>
      <c r="AY94" s="137"/>
      <c r="AZ94" s="137" t="s">
        <v>5787</v>
      </c>
      <c r="BA94" s="137" t="s">
        <v>5803</v>
      </c>
      <c r="BB94" s="137">
        <v>42.5</v>
      </c>
      <c r="BC94" s="137">
        <v>2882</v>
      </c>
      <c r="BD94" s="137">
        <v>33.200000000000003</v>
      </c>
      <c r="BE94" s="137" t="s">
        <v>5792</v>
      </c>
      <c r="BF94" s="137" t="s">
        <v>5793</v>
      </c>
      <c r="BG94" s="135">
        <v>38</v>
      </c>
      <c r="BH94" s="137" t="s">
        <v>5794</v>
      </c>
      <c r="BI94" s="137" t="s">
        <v>5787</v>
      </c>
      <c r="BJ94" s="137">
        <v>9</v>
      </c>
      <c r="BK94" s="137" t="s">
        <v>5795</v>
      </c>
      <c r="BL94" s="139">
        <v>1.8</v>
      </c>
    </row>
    <row r="95" spans="1:64" ht="30" customHeight="1" x14ac:dyDescent="0.2">
      <c r="A95" s="132" t="s">
        <v>6031</v>
      </c>
      <c r="B95" s="133" t="s">
        <v>6032</v>
      </c>
      <c r="C95" s="136">
        <v>28.317808219178083</v>
      </c>
      <c r="D95" s="135" t="s">
        <v>5782</v>
      </c>
      <c r="E95" s="137" t="s">
        <v>5783</v>
      </c>
      <c r="F95" s="137" t="s">
        <v>5815</v>
      </c>
      <c r="G95" s="137" t="s">
        <v>5799</v>
      </c>
      <c r="H95" s="137" t="s">
        <v>5785</v>
      </c>
      <c r="I95" s="137" t="s">
        <v>5786</v>
      </c>
      <c r="J95" s="137" t="s">
        <v>5786</v>
      </c>
      <c r="K95" s="137" t="s">
        <v>5786</v>
      </c>
      <c r="L95" s="137" t="s">
        <v>5786</v>
      </c>
      <c r="M95" s="137" t="s">
        <v>5786</v>
      </c>
      <c r="N95" s="135">
        <v>4</v>
      </c>
      <c r="O95" s="135">
        <v>2</v>
      </c>
      <c r="P95" s="135" t="s">
        <v>5786</v>
      </c>
      <c r="Q95" s="135" t="s">
        <v>5787</v>
      </c>
      <c r="R95" s="135">
        <v>2</v>
      </c>
      <c r="S95" s="135">
        <v>15</v>
      </c>
      <c r="T95" s="135">
        <v>8</v>
      </c>
      <c r="U95" s="137" t="s">
        <v>6033</v>
      </c>
      <c r="V95" s="137" t="s">
        <v>5787</v>
      </c>
      <c r="W95" s="137"/>
      <c r="X95" s="135" t="s">
        <v>5786</v>
      </c>
      <c r="Y95" s="135" t="s">
        <v>5786</v>
      </c>
      <c r="Z95" s="135" t="s">
        <v>5786</v>
      </c>
      <c r="AA95" s="137" t="s">
        <v>5786</v>
      </c>
      <c r="AB95" s="137" t="s">
        <v>5786</v>
      </c>
      <c r="AC95" s="137" t="s">
        <v>5786</v>
      </c>
      <c r="AD95" s="137" t="s">
        <v>5786</v>
      </c>
      <c r="AE95" s="137" t="s">
        <v>5786</v>
      </c>
      <c r="AF95" s="137" t="s">
        <v>5786</v>
      </c>
      <c r="AG95" s="137" t="s">
        <v>5786</v>
      </c>
      <c r="AH95" s="137"/>
      <c r="AI95" s="137">
        <v>1</v>
      </c>
      <c r="AJ95" s="137" t="s">
        <v>6034</v>
      </c>
      <c r="AK95" s="137">
        <v>108</v>
      </c>
      <c r="AL95" s="137">
        <v>64</v>
      </c>
      <c r="AM95" s="137">
        <v>31.1</v>
      </c>
      <c r="AN95" s="137" t="s">
        <v>5786</v>
      </c>
      <c r="AO95" s="137" t="s">
        <v>5786</v>
      </c>
      <c r="AP95" s="137" t="s">
        <v>5786</v>
      </c>
      <c r="AQ95" s="137" t="s">
        <v>5786</v>
      </c>
      <c r="AR95" s="137" t="s">
        <v>5787</v>
      </c>
      <c r="AS95" s="137" t="s">
        <v>5787</v>
      </c>
      <c r="AT95" s="137" t="s">
        <v>5786</v>
      </c>
      <c r="AU95" s="135" t="s">
        <v>5786</v>
      </c>
      <c r="AV95" s="137" t="s">
        <v>5786</v>
      </c>
      <c r="AW95" s="137" t="s">
        <v>5802</v>
      </c>
      <c r="AX95" s="137"/>
      <c r="AY95" s="137"/>
      <c r="AZ95" s="137" t="s">
        <v>5787</v>
      </c>
      <c r="BA95" s="137" t="s">
        <v>5803</v>
      </c>
      <c r="BB95" s="137">
        <v>51</v>
      </c>
      <c r="BC95" s="137">
        <v>3364</v>
      </c>
      <c r="BD95" s="137">
        <v>33.5</v>
      </c>
      <c r="BE95" s="137" t="s">
        <v>5792</v>
      </c>
      <c r="BF95" s="137" t="s">
        <v>5793</v>
      </c>
      <c r="BG95" s="135">
        <v>39</v>
      </c>
      <c r="BH95" s="137" t="s">
        <v>5794</v>
      </c>
      <c r="BI95" s="137" t="s">
        <v>5786</v>
      </c>
      <c r="BJ95" s="137">
        <v>9</v>
      </c>
      <c r="BK95" s="137" t="s">
        <v>5795</v>
      </c>
      <c r="BL95" s="139">
        <v>1.8</v>
      </c>
    </row>
    <row r="96" spans="1:64" ht="30" customHeight="1" x14ac:dyDescent="0.2">
      <c r="A96" s="132" t="s">
        <v>6031</v>
      </c>
      <c r="B96" s="133" t="s">
        <v>6035</v>
      </c>
      <c r="C96" s="136">
        <v>30.747945205479454</v>
      </c>
      <c r="D96" s="135" t="s">
        <v>5944</v>
      </c>
      <c r="E96" s="137" t="s">
        <v>5783</v>
      </c>
      <c r="F96" s="137" t="s">
        <v>6036</v>
      </c>
      <c r="G96" s="137" t="s">
        <v>5806</v>
      </c>
      <c r="H96" s="137"/>
      <c r="I96" s="137" t="s">
        <v>5786</v>
      </c>
      <c r="J96" s="137" t="s">
        <v>5786</v>
      </c>
      <c r="K96" s="137" t="s">
        <v>5786</v>
      </c>
      <c r="L96" s="137" t="s">
        <v>5786</v>
      </c>
      <c r="M96" s="137" t="s">
        <v>5786</v>
      </c>
      <c r="N96" s="135">
        <v>4</v>
      </c>
      <c r="O96" s="135">
        <v>2</v>
      </c>
      <c r="P96" s="135" t="s">
        <v>5786</v>
      </c>
      <c r="Q96" s="135" t="s">
        <v>5787</v>
      </c>
      <c r="R96" s="135">
        <v>2</v>
      </c>
      <c r="S96" s="135">
        <v>13</v>
      </c>
      <c r="T96" s="135">
        <v>10</v>
      </c>
      <c r="U96" s="137" t="s">
        <v>6037</v>
      </c>
      <c r="V96" s="137" t="s">
        <v>5787</v>
      </c>
      <c r="W96" s="137"/>
      <c r="X96" s="135" t="s">
        <v>5786</v>
      </c>
      <c r="Y96" s="135" t="s">
        <v>5786</v>
      </c>
      <c r="Z96" s="135" t="s">
        <v>5786</v>
      </c>
      <c r="AA96" s="137" t="s">
        <v>5786</v>
      </c>
      <c r="AB96" s="137" t="s">
        <v>5786</v>
      </c>
      <c r="AC96" s="137" t="s">
        <v>5786</v>
      </c>
      <c r="AD96" s="137" t="s">
        <v>5786</v>
      </c>
      <c r="AE96" s="137" t="s">
        <v>5786</v>
      </c>
      <c r="AF96" s="137" t="s">
        <v>5786</v>
      </c>
      <c r="AG96" s="137" t="s">
        <v>5786</v>
      </c>
      <c r="AH96" s="137"/>
      <c r="AI96" s="137">
        <v>1</v>
      </c>
      <c r="AJ96" s="137" t="s">
        <v>6038</v>
      </c>
      <c r="AK96" s="137">
        <v>135</v>
      </c>
      <c r="AL96" s="137">
        <v>86</v>
      </c>
      <c r="AM96" s="137">
        <v>39.299999999999997</v>
      </c>
      <c r="AN96" s="137" t="s">
        <v>5786</v>
      </c>
      <c r="AO96" s="137" t="s">
        <v>5786</v>
      </c>
      <c r="AP96" s="137" t="s">
        <v>5786</v>
      </c>
      <c r="AQ96" s="137" t="s">
        <v>5786</v>
      </c>
      <c r="AR96" s="137" t="s">
        <v>5786</v>
      </c>
      <c r="AS96" s="137" t="s">
        <v>5787</v>
      </c>
      <c r="AT96" s="137" t="s">
        <v>5786</v>
      </c>
      <c r="AU96" s="135" t="s">
        <v>5786</v>
      </c>
      <c r="AV96" s="137" t="s">
        <v>5786</v>
      </c>
      <c r="AW96" s="137" t="s">
        <v>5809</v>
      </c>
      <c r="AX96" s="134">
        <v>40949</v>
      </c>
      <c r="AY96" s="138">
        <v>0.27013888888888887</v>
      </c>
      <c r="AZ96" s="137" t="s">
        <v>5787</v>
      </c>
      <c r="BA96" s="137" t="s">
        <v>5791</v>
      </c>
      <c r="BB96" s="137">
        <v>46.5</v>
      </c>
      <c r="BC96" s="137">
        <v>2825</v>
      </c>
      <c r="BD96" s="137">
        <v>34</v>
      </c>
      <c r="BE96" s="137" t="s">
        <v>5822</v>
      </c>
      <c r="BF96" s="137" t="s">
        <v>5793</v>
      </c>
      <c r="BG96" s="135">
        <v>35</v>
      </c>
      <c r="BH96" s="137" t="s">
        <v>5804</v>
      </c>
      <c r="BI96" s="137" t="s">
        <v>5786</v>
      </c>
      <c r="BJ96" s="137">
        <v>9</v>
      </c>
      <c r="BK96" s="137" t="s">
        <v>5795</v>
      </c>
      <c r="BL96" s="139">
        <v>1</v>
      </c>
    </row>
    <row r="97" spans="1:64" ht="30" customHeight="1" x14ac:dyDescent="0.2">
      <c r="A97" s="132" t="s">
        <v>6031</v>
      </c>
      <c r="B97" s="133" t="s">
        <v>6039</v>
      </c>
      <c r="C97" s="136">
        <v>32.663013698630138</v>
      </c>
      <c r="D97" s="135" t="s">
        <v>5782</v>
      </c>
      <c r="E97" s="137" t="s">
        <v>5783</v>
      </c>
      <c r="F97" s="137" t="s">
        <v>5815</v>
      </c>
      <c r="G97" s="137" t="s">
        <v>5806</v>
      </c>
      <c r="H97" s="137" t="s">
        <v>5785</v>
      </c>
      <c r="I97" s="137" t="s">
        <v>5786</v>
      </c>
      <c r="J97" s="137" t="s">
        <v>5786</v>
      </c>
      <c r="K97" s="137" t="s">
        <v>5786</v>
      </c>
      <c r="L97" s="137" t="s">
        <v>5786</v>
      </c>
      <c r="M97" s="137" t="s">
        <v>5786</v>
      </c>
      <c r="N97" s="135">
        <v>5</v>
      </c>
      <c r="O97" s="135">
        <v>4</v>
      </c>
      <c r="P97" s="135" t="s">
        <v>5786</v>
      </c>
      <c r="Q97" s="135" t="s">
        <v>5786</v>
      </c>
      <c r="R97" s="135">
        <v>4</v>
      </c>
      <c r="S97" s="135"/>
      <c r="T97" s="135"/>
      <c r="U97" s="137" t="s">
        <v>6040</v>
      </c>
      <c r="V97" s="137" t="s">
        <v>5787</v>
      </c>
      <c r="W97" s="137"/>
      <c r="X97" s="135" t="s">
        <v>5786</v>
      </c>
      <c r="Y97" s="135" t="s">
        <v>5786</v>
      </c>
      <c r="Z97" s="135" t="s">
        <v>5786</v>
      </c>
      <c r="AA97" s="137" t="s">
        <v>5786</v>
      </c>
      <c r="AB97" s="137" t="s">
        <v>5786</v>
      </c>
      <c r="AC97" s="137" t="s">
        <v>5786</v>
      </c>
      <c r="AD97" s="137" t="s">
        <v>5786</v>
      </c>
      <c r="AE97" s="137" t="s">
        <v>5786</v>
      </c>
      <c r="AF97" s="137" t="s">
        <v>5786</v>
      </c>
      <c r="AG97" s="137" t="s">
        <v>5786</v>
      </c>
      <c r="AH97" s="137"/>
      <c r="AI97" s="137">
        <v>1</v>
      </c>
      <c r="AJ97" s="137" t="s">
        <v>5859</v>
      </c>
      <c r="AK97" s="137">
        <v>95</v>
      </c>
      <c r="AL97" s="137">
        <v>65</v>
      </c>
      <c r="AM97" s="137">
        <v>34.5</v>
      </c>
      <c r="AN97" s="137" t="s">
        <v>5786</v>
      </c>
      <c r="AO97" s="137" t="s">
        <v>5786</v>
      </c>
      <c r="AP97" s="137" t="s">
        <v>5786</v>
      </c>
      <c r="AQ97" s="137" t="s">
        <v>5786</v>
      </c>
      <c r="AR97" s="137" t="s">
        <v>5786</v>
      </c>
      <c r="AS97" s="137" t="s">
        <v>5787</v>
      </c>
      <c r="AT97" s="137" t="s">
        <v>5786</v>
      </c>
      <c r="AU97" s="135" t="s">
        <v>5786</v>
      </c>
      <c r="AV97" s="137" t="s">
        <v>5786</v>
      </c>
      <c r="AW97" s="137" t="s">
        <v>5802</v>
      </c>
      <c r="AX97" s="137"/>
      <c r="AY97" s="137"/>
      <c r="AZ97" s="137" t="s">
        <v>5787</v>
      </c>
      <c r="BA97" s="137" t="s">
        <v>5803</v>
      </c>
      <c r="BB97" s="137"/>
      <c r="BC97" s="137">
        <v>3433</v>
      </c>
      <c r="BD97" s="137">
        <v>34</v>
      </c>
      <c r="BE97" s="137" t="s">
        <v>5792</v>
      </c>
      <c r="BF97" s="137" t="s">
        <v>5793</v>
      </c>
      <c r="BG97" s="135">
        <v>39</v>
      </c>
      <c r="BH97" s="137" t="s">
        <v>5804</v>
      </c>
      <c r="BI97" s="137" t="s">
        <v>5786</v>
      </c>
      <c r="BJ97" s="137">
        <v>9</v>
      </c>
      <c r="BK97" s="137" t="s">
        <v>5795</v>
      </c>
      <c r="BL97" s="139">
        <v>1</v>
      </c>
    </row>
    <row r="98" spans="1:64" ht="30" customHeight="1" x14ac:dyDescent="0.2">
      <c r="A98" s="132" t="s">
        <v>6031</v>
      </c>
      <c r="B98" s="133" t="s">
        <v>6041</v>
      </c>
      <c r="C98" s="136">
        <v>34.61917808219178</v>
      </c>
      <c r="D98" s="135" t="s">
        <v>5782</v>
      </c>
      <c r="E98" s="137" t="s">
        <v>5783</v>
      </c>
      <c r="F98" s="137" t="s">
        <v>5953</v>
      </c>
      <c r="G98" s="137" t="s">
        <v>5799</v>
      </c>
      <c r="H98" s="137" t="s">
        <v>5785</v>
      </c>
      <c r="I98" s="137" t="s">
        <v>5786</v>
      </c>
      <c r="J98" s="137" t="s">
        <v>5786</v>
      </c>
      <c r="K98" s="137" t="s">
        <v>5786</v>
      </c>
      <c r="L98" s="137" t="s">
        <v>5786</v>
      </c>
      <c r="M98" s="137" t="s">
        <v>5786</v>
      </c>
      <c r="N98" s="135">
        <v>5</v>
      </c>
      <c r="O98" s="135">
        <v>3</v>
      </c>
      <c r="P98" s="135" t="s">
        <v>5786</v>
      </c>
      <c r="Q98" s="135" t="s">
        <v>5787</v>
      </c>
      <c r="R98" s="135">
        <v>3</v>
      </c>
      <c r="S98" s="135">
        <v>22</v>
      </c>
      <c r="T98" s="135">
        <v>10</v>
      </c>
      <c r="U98" s="137" t="s">
        <v>6042</v>
      </c>
      <c r="V98" s="137" t="s">
        <v>5787</v>
      </c>
      <c r="W98" s="137"/>
      <c r="X98" s="135" t="s">
        <v>5786</v>
      </c>
      <c r="Y98" s="135" t="s">
        <v>5786</v>
      </c>
      <c r="Z98" s="135" t="s">
        <v>5786</v>
      </c>
      <c r="AA98" s="137" t="s">
        <v>5786</v>
      </c>
      <c r="AB98" s="137" t="s">
        <v>5786</v>
      </c>
      <c r="AC98" s="137" t="s">
        <v>5786</v>
      </c>
      <c r="AD98" s="137" t="s">
        <v>5786</v>
      </c>
      <c r="AE98" s="137" t="s">
        <v>5786</v>
      </c>
      <c r="AF98" s="137" t="s">
        <v>5786</v>
      </c>
      <c r="AG98" s="137" t="s">
        <v>5786</v>
      </c>
      <c r="AH98" s="137"/>
      <c r="AI98" s="137">
        <v>1</v>
      </c>
      <c r="AJ98" s="137" t="s">
        <v>5851</v>
      </c>
      <c r="AK98" s="137">
        <v>113</v>
      </c>
      <c r="AL98" s="137">
        <v>73</v>
      </c>
      <c r="AM98" s="137">
        <v>36.299999999999997</v>
      </c>
      <c r="AN98" s="137" t="s">
        <v>5786</v>
      </c>
      <c r="AO98" s="137" t="s">
        <v>5786</v>
      </c>
      <c r="AP98" s="137" t="s">
        <v>5786</v>
      </c>
      <c r="AQ98" s="137" t="s">
        <v>5787</v>
      </c>
      <c r="AR98" s="137" t="s">
        <v>5786</v>
      </c>
      <c r="AS98" s="137" t="s">
        <v>5787</v>
      </c>
      <c r="AT98" s="137" t="s">
        <v>5786</v>
      </c>
      <c r="AU98" s="135" t="s">
        <v>5786</v>
      </c>
      <c r="AV98" s="137" t="s">
        <v>5786</v>
      </c>
      <c r="AW98" s="137" t="s">
        <v>5802</v>
      </c>
      <c r="AX98" s="137"/>
      <c r="AY98" s="137"/>
      <c r="AZ98" s="137" t="s">
        <v>5787</v>
      </c>
      <c r="BA98" s="137" t="s">
        <v>5803</v>
      </c>
      <c r="BB98" s="137">
        <v>47</v>
      </c>
      <c r="BC98" s="137">
        <v>3130</v>
      </c>
      <c r="BD98" s="137">
        <v>34.5</v>
      </c>
      <c r="BE98" s="137" t="s">
        <v>5792</v>
      </c>
      <c r="BF98" s="137" t="s">
        <v>5793</v>
      </c>
      <c r="BG98" s="135">
        <v>39</v>
      </c>
      <c r="BH98" s="137" t="s">
        <v>5804</v>
      </c>
      <c r="BI98" s="137" t="s">
        <v>5786</v>
      </c>
      <c r="BJ98" s="137">
        <v>9</v>
      </c>
      <c r="BK98" s="137" t="s">
        <v>5795</v>
      </c>
      <c r="BL98" s="139">
        <v>1</v>
      </c>
    </row>
    <row r="99" spans="1:64" ht="30" customHeight="1" x14ac:dyDescent="0.2">
      <c r="A99" s="132" t="s">
        <v>6031</v>
      </c>
      <c r="B99" s="133" t="s">
        <v>6043</v>
      </c>
      <c r="C99" s="136">
        <v>23.912328767123288</v>
      </c>
      <c r="D99" s="135" t="s">
        <v>5782</v>
      </c>
      <c r="E99" s="137" t="s">
        <v>5797</v>
      </c>
      <c r="F99" s="137" t="s">
        <v>5815</v>
      </c>
      <c r="G99" s="137" t="s">
        <v>5806</v>
      </c>
      <c r="H99" s="137" t="s">
        <v>5785</v>
      </c>
      <c r="I99" s="137" t="s">
        <v>5786</v>
      </c>
      <c r="J99" s="137" t="s">
        <v>5786</v>
      </c>
      <c r="K99" s="137" t="s">
        <v>5786</v>
      </c>
      <c r="L99" s="137" t="s">
        <v>5786</v>
      </c>
      <c r="M99" s="137" t="s">
        <v>5786</v>
      </c>
      <c r="N99" s="135">
        <v>3</v>
      </c>
      <c r="O99" s="135">
        <v>2</v>
      </c>
      <c r="P99" s="135" t="s">
        <v>5786</v>
      </c>
      <c r="Q99" s="135" t="s">
        <v>5786</v>
      </c>
      <c r="R99" s="135">
        <v>2</v>
      </c>
      <c r="S99" s="135">
        <v>26</v>
      </c>
      <c r="T99" s="135"/>
      <c r="U99" s="137" t="s">
        <v>5863</v>
      </c>
      <c r="V99" s="137" t="s">
        <v>5787</v>
      </c>
      <c r="W99" s="137"/>
      <c r="X99" s="135" t="s">
        <v>5786</v>
      </c>
      <c r="Y99" s="135" t="s">
        <v>5786</v>
      </c>
      <c r="Z99" s="135" t="s">
        <v>5786</v>
      </c>
      <c r="AA99" s="137" t="s">
        <v>5786</v>
      </c>
      <c r="AB99" s="137" t="s">
        <v>5786</v>
      </c>
      <c r="AC99" s="137" t="s">
        <v>5786</v>
      </c>
      <c r="AD99" s="137" t="s">
        <v>5786</v>
      </c>
      <c r="AE99" s="137" t="s">
        <v>5786</v>
      </c>
      <c r="AF99" s="137" t="s">
        <v>5786</v>
      </c>
      <c r="AG99" s="137" t="s">
        <v>5786</v>
      </c>
      <c r="AH99" s="137"/>
      <c r="AI99" s="137">
        <v>1</v>
      </c>
      <c r="AJ99" s="137" t="s">
        <v>6044</v>
      </c>
      <c r="AK99" s="137">
        <v>123</v>
      </c>
      <c r="AL99" s="137">
        <v>75</v>
      </c>
      <c r="AM99" s="137">
        <v>34.4</v>
      </c>
      <c r="AN99" s="137" t="s">
        <v>5786</v>
      </c>
      <c r="AO99" s="137" t="s">
        <v>5786</v>
      </c>
      <c r="AP99" s="137" t="s">
        <v>5786</v>
      </c>
      <c r="AQ99" s="137" t="s">
        <v>5786</v>
      </c>
      <c r="AR99" s="137" t="s">
        <v>5786</v>
      </c>
      <c r="AS99" s="137" t="s">
        <v>5787</v>
      </c>
      <c r="AT99" s="137" t="s">
        <v>5786</v>
      </c>
      <c r="AU99" s="135" t="s">
        <v>5787</v>
      </c>
      <c r="AV99" s="137" t="s">
        <v>5786</v>
      </c>
      <c r="AW99" s="137" t="s">
        <v>5809</v>
      </c>
      <c r="AX99" s="134">
        <v>41762</v>
      </c>
      <c r="AY99" s="138">
        <v>0.67499999999999993</v>
      </c>
      <c r="AZ99" s="137" t="s">
        <v>5787</v>
      </c>
      <c r="BA99" s="137" t="s">
        <v>5803</v>
      </c>
      <c r="BB99" s="137">
        <v>50</v>
      </c>
      <c r="BC99" s="137">
        <v>3490</v>
      </c>
      <c r="BD99" s="137"/>
      <c r="BE99" s="137" t="s">
        <v>5822</v>
      </c>
      <c r="BF99" s="137" t="s">
        <v>5793</v>
      </c>
      <c r="BG99" s="135">
        <v>36</v>
      </c>
      <c r="BH99" s="137" t="s">
        <v>5804</v>
      </c>
      <c r="BI99" s="137" t="s">
        <v>5786</v>
      </c>
      <c r="BJ99" s="137">
        <v>8</v>
      </c>
      <c r="BK99" s="137" t="s">
        <v>5795</v>
      </c>
      <c r="BL99" s="139">
        <v>1</v>
      </c>
    </row>
    <row r="100" spans="1:64" ht="30" customHeight="1" x14ac:dyDescent="0.2">
      <c r="A100" s="132" t="s">
        <v>6031</v>
      </c>
      <c r="B100" s="133" t="s">
        <v>6045</v>
      </c>
      <c r="C100" s="136">
        <v>26.873972602739727</v>
      </c>
      <c r="D100" s="135" t="s">
        <v>5782</v>
      </c>
      <c r="E100" s="137" t="s">
        <v>5783</v>
      </c>
      <c r="F100" s="137" t="s">
        <v>5895</v>
      </c>
      <c r="G100" s="137" t="s">
        <v>5806</v>
      </c>
      <c r="H100" s="137" t="s">
        <v>5785</v>
      </c>
      <c r="I100" s="137" t="s">
        <v>5786</v>
      </c>
      <c r="J100" s="137" t="s">
        <v>5786</v>
      </c>
      <c r="K100" s="137" t="s">
        <v>5786</v>
      </c>
      <c r="L100" s="137" t="s">
        <v>5786</v>
      </c>
      <c r="M100" s="137" t="s">
        <v>5786</v>
      </c>
      <c r="N100" s="135">
        <v>1</v>
      </c>
      <c r="O100" s="135">
        <v>0</v>
      </c>
      <c r="P100" s="135" t="s">
        <v>5786</v>
      </c>
      <c r="Q100" s="135" t="s">
        <v>5786</v>
      </c>
      <c r="R100" s="135">
        <v>0</v>
      </c>
      <c r="S100" s="135">
        <v>17</v>
      </c>
      <c r="T100" s="135">
        <v>12</v>
      </c>
      <c r="U100" s="137" t="s">
        <v>6046</v>
      </c>
      <c r="V100" s="137" t="s">
        <v>5787</v>
      </c>
      <c r="W100" s="137"/>
      <c r="X100" s="135" t="s">
        <v>5786</v>
      </c>
      <c r="Y100" s="135" t="s">
        <v>5786</v>
      </c>
      <c r="Z100" s="135" t="s">
        <v>5786</v>
      </c>
      <c r="AA100" s="137" t="s">
        <v>5786</v>
      </c>
      <c r="AB100" s="137" t="s">
        <v>5786</v>
      </c>
      <c r="AC100" s="137" t="s">
        <v>5786</v>
      </c>
      <c r="AD100" s="137" t="s">
        <v>5786</v>
      </c>
      <c r="AE100" s="137" t="s">
        <v>5786</v>
      </c>
      <c r="AF100" s="137" t="s">
        <v>5786</v>
      </c>
      <c r="AG100" s="137" t="s">
        <v>5786</v>
      </c>
      <c r="AH100" s="137"/>
      <c r="AI100" s="137">
        <v>1</v>
      </c>
      <c r="AJ100" s="137" t="s">
        <v>6047</v>
      </c>
      <c r="AK100" s="137">
        <v>134</v>
      </c>
      <c r="AL100" s="137">
        <v>87</v>
      </c>
      <c r="AM100" s="137">
        <v>32.5</v>
      </c>
      <c r="AN100" s="137" t="s">
        <v>5786</v>
      </c>
      <c r="AO100" s="137" t="s">
        <v>5786</v>
      </c>
      <c r="AP100" s="137" t="s">
        <v>5786</v>
      </c>
      <c r="AQ100" s="137" t="s">
        <v>5786</v>
      </c>
      <c r="AR100" s="137" t="s">
        <v>5787</v>
      </c>
      <c r="AS100" s="137" t="s">
        <v>5787</v>
      </c>
      <c r="AT100" s="137" t="s">
        <v>5787</v>
      </c>
      <c r="AU100" s="135" t="s">
        <v>5786</v>
      </c>
      <c r="AV100" s="137"/>
      <c r="AW100" s="137" t="s">
        <v>5802</v>
      </c>
      <c r="AX100" s="137"/>
      <c r="AY100" s="137"/>
      <c r="AZ100" s="137" t="s">
        <v>5787</v>
      </c>
      <c r="BA100" s="137" t="s">
        <v>5791</v>
      </c>
      <c r="BB100" s="137"/>
      <c r="BC100" s="137">
        <v>2680</v>
      </c>
      <c r="BD100" s="137">
        <v>34</v>
      </c>
      <c r="BE100" s="137" t="s">
        <v>5792</v>
      </c>
      <c r="BF100" s="137" t="s">
        <v>5793</v>
      </c>
      <c r="BG100" s="135">
        <v>38</v>
      </c>
      <c r="BH100" s="137" t="s">
        <v>5794</v>
      </c>
      <c r="BI100" s="137" t="s">
        <v>5786</v>
      </c>
      <c r="BJ100" s="137">
        <v>9</v>
      </c>
      <c r="BK100" s="137" t="s">
        <v>5795</v>
      </c>
      <c r="BL100" s="139">
        <v>1</v>
      </c>
    </row>
    <row r="101" spans="1:64" ht="30" customHeight="1" x14ac:dyDescent="0.2">
      <c r="A101" s="132" t="s">
        <v>6031</v>
      </c>
      <c r="B101" s="133" t="s">
        <v>6048</v>
      </c>
      <c r="C101" s="136">
        <v>37.786301369863011</v>
      </c>
      <c r="D101" s="135" t="s">
        <v>5782</v>
      </c>
      <c r="E101" s="137" t="s">
        <v>5783</v>
      </c>
      <c r="F101" s="137" t="s">
        <v>5869</v>
      </c>
      <c r="G101" s="137" t="s">
        <v>5806</v>
      </c>
      <c r="H101" s="137" t="s">
        <v>5785</v>
      </c>
      <c r="I101" s="137" t="s">
        <v>5786</v>
      </c>
      <c r="J101" s="137" t="s">
        <v>5786</v>
      </c>
      <c r="K101" s="137" t="s">
        <v>5786</v>
      </c>
      <c r="L101" s="137" t="s">
        <v>5786</v>
      </c>
      <c r="M101" s="137" t="s">
        <v>5786</v>
      </c>
      <c r="N101" s="135">
        <v>5</v>
      </c>
      <c r="O101" s="135">
        <v>2</v>
      </c>
      <c r="P101" s="135" t="s">
        <v>5786</v>
      </c>
      <c r="Q101" s="135">
        <v>2</v>
      </c>
      <c r="R101" s="135">
        <v>2</v>
      </c>
      <c r="S101" s="135">
        <v>9</v>
      </c>
      <c r="T101" s="135">
        <v>19</v>
      </c>
      <c r="U101" s="137" t="s">
        <v>6049</v>
      </c>
      <c r="V101" s="137" t="s">
        <v>5787</v>
      </c>
      <c r="W101" s="137"/>
      <c r="X101" s="135" t="s">
        <v>5786</v>
      </c>
      <c r="Y101" s="135" t="s">
        <v>5786</v>
      </c>
      <c r="Z101" s="135" t="s">
        <v>5786</v>
      </c>
      <c r="AA101" s="137" t="s">
        <v>5786</v>
      </c>
      <c r="AB101" s="137" t="s">
        <v>5786</v>
      </c>
      <c r="AC101" s="137" t="s">
        <v>5786</v>
      </c>
      <c r="AD101" s="137" t="s">
        <v>5786</v>
      </c>
      <c r="AE101" s="137" t="s">
        <v>5786</v>
      </c>
      <c r="AF101" s="137" t="s">
        <v>5786</v>
      </c>
      <c r="AG101" s="137" t="s">
        <v>5786</v>
      </c>
      <c r="AH101" s="137"/>
      <c r="AI101" s="137">
        <v>1</v>
      </c>
      <c r="AJ101" s="137" t="s">
        <v>6050</v>
      </c>
      <c r="AK101" s="137">
        <v>111</v>
      </c>
      <c r="AL101" s="137">
        <v>70</v>
      </c>
      <c r="AM101" s="137">
        <v>32.200000000000003</v>
      </c>
      <c r="AN101" s="137" t="s">
        <v>5786</v>
      </c>
      <c r="AO101" s="137" t="s">
        <v>5786</v>
      </c>
      <c r="AP101" s="137" t="s">
        <v>5786</v>
      </c>
      <c r="AQ101" s="137" t="s">
        <v>5786</v>
      </c>
      <c r="AR101" s="137" t="s">
        <v>5787</v>
      </c>
      <c r="AS101" s="137" t="s">
        <v>5787</v>
      </c>
      <c r="AT101" s="137" t="s">
        <v>5786</v>
      </c>
      <c r="AU101" s="135" t="s">
        <v>5787</v>
      </c>
      <c r="AV101" s="137" t="s">
        <v>5786</v>
      </c>
      <c r="AW101" s="137" t="s">
        <v>5802</v>
      </c>
      <c r="AX101" s="137"/>
      <c r="AY101" s="137"/>
      <c r="AZ101" s="137" t="s">
        <v>5787</v>
      </c>
      <c r="BA101" s="137" t="s">
        <v>5791</v>
      </c>
      <c r="BB101" s="137">
        <v>50</v>
      </c>
      <c r="BC101" s="137">
        <v>3055</v>
      </c>
      <c r="BD101" s="137">
        <v>33</v>
      </c>
      <c r="BE101" s="137" t="s">
        <v>5792</v>
      </c>
      <c r="BF101" s="137" t="s">
        <v>5793</v>
      </c>
      <c r="BG101" s="135">
        <v>39</v>
      </c>
      <c r="BH101" s="137" t="s">
        <v>5804</v>
      </c>
      <c r="BI101" s="137" t="s">
        <v>5786</v>
      </c>
      <c r="BJ101" s="137">
        <v>9</v>
      </c>
      <c r="BK101" s="137" t="s">
        <v>5795</v>
      </c>
      <c r="BL101" s="139">
        <v>1</v>
      </c>
    </row>
    <row r="102" spans="1:64" ht="30" customHeight="1" x14ac:dyDescent="0.2">
      <c r="A102" s="132" t="s">
        <v>6031</v>
      </c>
      <c r="B102" s="133" t="s">
        <v>6051</v>
      </c>
      <c r="C102" s="136">
        <v>26.67945205479452</v>
      </c>
      <c r="D102" s="135" t="s">
        <v>5782</v>
      </c>
      <c r="E102" s="137" t="s">
        <v>5783</v>
      </c>
      <c r="F102" s="137" t="s">
        <v>5895</v>
      </c>
      <c r="G102" s="137" t="s">
        <v>5799</v>
      </c>
      <c r="H102" s="137" t="s">
        <v>5785</v>
      </c>
      <c r="I102" s="137" t="s">
        <v>5786</v>
      </c>
      <c r="J102" s="137" t="s">
        <v>5786</v>
      </c>
      <c r="K102" s="137" t="s">
        <v>5786</v>
      </c>
      <c r="L102" s="137" t="s">
        <v>5786</v>
      </c>
      <c r="M102" s="137" t="s">
        <v>5786</v>
      </c>
      <c r="N102" s="135">
        <v>2</v>
      </c>
      <c r="O102" s="135">
        <v>1</v>
      </c>
      <c r="P102" s="135" t="s">
        <v>5786</v>
      </c>
      <c r="Q102" s="135" t="s">
        <v>5786</v>
      </c>
      <c r="R102" s="135">
        <v>1</v>
      </c>
      <c r="S102" s="135">
        <v>9</v>
      </c>
      <c r="T102" s="135">
        <v>12</v>
      </c>
      <c r="U102" s="137" t="s">
        <v>6052</v>
      </c>
      <c r="V102" s="137" t="s">
        <v>5787</v>
      </c>
      <c r="W102" s="137"/>
      <c r="X102" s="135" t="s">
        <v>5786</v>
      </c>
      <c r="Y102" s="135" t="s">
        <v>5786</v>
      </c>
      <c r="Z102" s="135" t="s">
        <v>5786</v>
      </c>
      <c r="AA102" s="137" t="s">
        <v>5786</v>
      </c>
      <c r="AB102" s="137" t="s">
        <v>5786</v>
      </c>
      <c r="AC102" s="137" t="s">
        <v>5786</v>
      </c>
      <c r="AD102" s="137" t="s">
        <v>5786</v>
      </c>
      <c r="AE102" s="137" t="s">
        <v>5786</v>
      </c>
      <c r="AF102" s="137" t="s">
        <v>5786</v>
      </c>
      <c r="AG102" s="137" t="s">
        <v>5786</v>
      </c>
      <c r="AH102" s="137"/>
      <c r="AI102" s="137">
        <v>1</v>
      </c>
      <c r="AJ102" s="137" t="s">
        <v>5940</v>
      </c>
      <c r="AK102" s="137">
        <v>112</v>
      </c>
      <c r="AL102" s="137">
        <v>68</v>
      </c>
      <c r="AM102" s="137">
        <v>24.2</v>
      </c>
      <c r="AN102" s="137" t="s">
        <v>5786</v>
      </c>
      <c r="AO102" s="137" t="s">
        <v>5786</v>
      </c>
      <c r="AP102" s="137" t="s">
        <v>5786</v>
      </c>
      <c r="AQ102" s="137" t="s">
        <v>5786</v>
      </c>
      <c r="AR102" s="137" t="s">
        <v>5786</v>
      </c>
      <c r="AS102" s="137" t="s">
        <v>5787</v>
      </c>
      <c r="AT102" s="137" t="s">
        <v>5786</v>
      </c>
      <c r="AU102" s="135" t="s">
        <v>5786</v>
      </c>
      <c r="AV102" s="137" t="s">
        <v>5786</v>
      </c>
      <c r="AW102" s="137" t="s">
        <v>5802</v>
      </c>
      <c r="AX102" s="137"/>
      <c r="AY102" s="137"/>
      <c r="AZ102" s="137" t="s">
        <v>5787</v>
      </c>
      <c r="BA102" s="137" t="s">
        <v>5803</v>
      </c>
      <c r="BB102" s="137">
        <v>44</v>
      </c>
      <c r="BC102" s="137">
        <v>2700</v>
      </c>
      <c r="BD102" s="137">
        <v>31</v>
      </c>
      <c r="BE102" s="137" t="s">
        <v>5792</v>
      </c>
      <c r="BF102" s="137" t="s">
        <v>5793</v>
      </c>
      <c r="BG102" s="135">
        <v>37</v>
      </c>
      <c r="BH102" s="137" t="s">
        <v>5804</v>
      </c>
      <c r="BI102" s="137" t="s">
        <v>5786</v>
      </c>
      <c r="BJ102" s="137">
        <v>9</v>
      </c>
      <c r="BK102" s="137" t="s">
        <v>5795</v>
      </c>
      <c r="BL102" s="139">
        <v>1</v>
      </c>
    </row>
    <row r="103" spans="1:64" ht="30" customHeight="1" x14ac:dyDescent="0.2">
      <c r="A103" s="132" t="s">
        <v>6031</v>
      </c>
      <c r="B103" s="133" t="s">
        <v>6053</v>
      </c>
      <c r="C103" s="136">
        <v>30.545205479452054</v>
      </c>
      <c r="D103" s="135" t="s">
        <v>5782</v>
      </c>
      <c r="E103" s="137" t="s">
        <v>5783</v>
      </c>
      <c r="F103" s="137" t="s">
        <v>5815</v>
      </c>
      <c r="G103" s="137"/>
      <c r="H103" s="137"/>
      <c r="I103" s="137" t="s">
        <v>5786</v>
      </c>
      <c r="J103" s="137" t="s">
        <v>5786</v>
      </c>
      <c r="K103" s="137" t="s">
        <v>5786</v>
      </c>
      <c r="L103" s="137" t="s">
        <v>5786</v>
      </c>
      <c r="M103" s="137" t="s">
        <v>5786</v>
      </c>
      <c r="N103" s="135">
        <v>6</v>
      </c>
      <c r="O103" s="135">
        <v>5</v>
      </c>
      <c r="P103" s="135" t="s">
        <v>5786</v>
      </c>
      <c r="Q103" s="135" t="s">
        <v>5786</v>
      </c>
      <c r="R103" s="135">
        <v>5</v>
      </c>
      <c r="S103" s="135">
        <v>27</v>
      </c>
      <c r="T103" s="135"/>
      <c r="U103" s="137" t="s">
        <v>6054</v>
      </c>
      <c r="V103" s="137" t="s">
        <v>5787</v>
      </c>
      <c r="W103" s="137"/>
      <c r="X103" s="135" t="s">
        <v>5786</v>
      </c>
      <c r="Y103" s="135" t="s">
        <v>5786</v>
      </c>
      <c r="Z103" s="135" t="s">
        <v>5786</v>
      </c>
      <c r="AA103" s="137" t="s">
        <v>5786</v>
      </c>
      <c r="AB103" s="137" t="s">
        <v>5786</v>
      </c>
      <c r="AC103" s="137" t="s">
        <v>5786</v>
      </c>
      <c r="AD103" s="137" t="s">
        <v>5786</v>
      </c>
      <c r="AE103" s="137" t="s">
        <v>5786</v>
      </c>
      <c r="AF103" s="137" t="s">
        <v>5786</v>
      </c>
      <c r="AG103" s="137" t="s">
        <v>5786</v>
      </c>
      <c r="AH103" s="137"/>
      <c r="AI103" s="137">
        <v>1</v>
      </c>
      <c r="AJ103" s="137" t="s">
        <v>6055</v>
      </c>
      <c r="AK103" s="137">
        <v>121</v>
      </c>
      <c r="AL103" s="137">
        <v>76</v>
      </c>
      <c r="AM103" s="137">
        <v>33.299999999999997</v>
      </c>
      <c r="AN103" s="137" t="s">
        <v>5786</v>
      </c>
      <c r="AO103" s="137" t="s">
        <v>5786</v>
      </c>
      <c r="AP103" s="137" t="s">
        <v>5786</v>
      </c>
      <c r="AQ103" s="137" t="s">
        <v>5786</v>
      </c>
      <c r="AR103" s="137" t="s">
        <v>5786</v>
      </c>
      <c r="AS103" s="137" t="s">
        <v>5787</v>
      </c>
      <c r="AT103" s="137" t="s">
        <v>5786</v>
      </c>
      <c r="AU103" s="135" t="s">
        <v>5786</v>
      </c>
      <c r="AV103" s="137" t="s">
        <v>5786</v>
      </c>
      <c r="AW103" s="137" t="s">
        <v>5802</v>
      </c>
      <c r="AX103" s="137"/>
      <c r="AY103" s="137"/>
      <c r="AZ103" s="137" t="s">
        <v>5787</v>
      </c>
      <c r="BA103" s="137" t="s">
        <v>5803</v>
      </c>
      <c r="BB103" s="137">
        <v>47</v>
      </c>
      <c r="BC103" s="137">
        <v>3050</v>
      </c>
      <c r="BD103" s="137">
        <v>34.5</v>
      </c>
      <c r="BE103" s="137" t="s">
        <v>5792</v>
      </c>
      <c r="BF103" s="137" t="s">
        <v>5793</v>
      </c>
      <c r="BG103" s="135">
        <v>39</v>
      </c>
      <c r="BH103" s="137" t="s">
        <v>5794</v>
      </c>
      <c r="BI103" s="137" t="s">
        <v>5786</v>
      </c>
      <c r="BJ103" s="137">
        <v>9</v>
      </c>
      <c r="BK103" s="137" t="s">
        <v>5795</v>
      </c>
      <c r="BL103" s="139">
        <v>1.8</v>
      </c>
    </row>
    <row r="104" spans="1:64" ht="30" customHeight="1" x14ac:dyDescent="0.2">
      <c r="A104" s="132" t="s">
        <v>6031</v>
      </c>
      <c r="B104" s="133" t="s">
        <v>6056</v>
      </c>
      <c r="C104" s="136">
        <v>34.871232876712327</v>
      </c>
      <c r="D104" s="135" t="s">
        <v>5782</v>
      </c>
      <c r="E104" s="137" t="s">
        <v>5783</v>
      </c>
      <c r="F104" s="137" t="s">
        <v>6057</v>
      </c>
      <c r="G104" s="137" t="s">
        <v>5806</v>
      </c>
      <c r="H104" s="137"/>
      <c r="I104" s="137" t="s">
        <v>5786</v>
      </c>
      <c r="J104" s="137" t="s">
        <v>5786</v>
      </c>
      <c r="K104" s="137" t="s">
        <v>5786</v>
      </c>
      <c r="L104" s="137" t="s">
        <v>5786</v>
      </c>
      <c r="M104" s="137" t="s">
        <v>5786</v>
      </c>
      <c r="N104" s="135">
        <v>3</v>
      </c>
      <c r="O104" s="135">
        <v>1</v>
      </c>
      <c r="P104" s="135" t="s">
        <v>5786</v>
      </c>
      <c r="Q104" s="135" t="s">
        <v>5787</v>
      </c>
      <c r="R104" s="135">
        <v>1</v>
      </c>
      <c r="S104" s="135">
        <v>11</v>
      </c>
      <c r="T104" s="135">
        <v>17</v>
      </c>
      <c r="U104" s="137" t="s">
        <v>6058</v>
      </c>
      <c r="V104" s="137" t="s">
        <v>5787</v>
      </c>
      <c r="W104" s="137"/>
      <c r="X104" s="135" t="s">
        <v>5786</v>
      </c>
      <c r="Y104" s="135" t="s">
        <v>5786</v>
      </c>
      <c r="Z104" s="135" t="s">
        <v>5786</v>
      </c>
      <c r="AA104" s="137" t="s">
        <v>5786</v>
      </c>
      <c r="AB104" s="137" t="s">
        <v>5786</v>
      </c>
      <c r="AC104" s="137" t="s">
        <v>5786</v>
      </c>
      <c r="AD104" s="137" t="s">
        <v>5786</v>
      </c>
      <c r="AE104" s="137" t="s">
        <v>5786</v>
      </c>
      <c r="AF104" s="137" t="s">
        <v>5786</v>
      </c>
      <c r="AG104" s="137" t="s">
        <v>5786</v>
      </c>
      <c r="AH104" s="137"/>
      <c r="AI104" s="137">
        <v>1</v>
      </c>
      <c r="AJ104" s="137" t="s">
        <v>6050</v>
      </c>
      <c r="AK104" s="137">
        <v>129</v>
      </c>
      <c r="AL104" s="137">
        <v>83</v>
      </c>
      <c r="AM104" s="137">
        <v>35.299999999999997</v>
      </c>
      <c r="AN104" s="137" t="s">
        <v>5786</v>
      </c>
      <c r="AO104" s="137" t="s">
        <v>5786</v>
      </c>
      <c r="AP104" s="137" t="s">
        <v>5786</v>
      </c>
      <c r="AQ104" s="137" t="s">
        <v>5786</v>
      </c>
      <c r="AR104" s="137" t="s">
        <v>5787</v>
      </c>
      <c r="AS104" s="137" t="s">
        <v>5787</v>
      </c>
      <c r="AT104" s="137" t="s">
        <v>5786</v>
      </c>
      <c r="AU104" s="135" t="s">
        <v>5786</v>
      </c>
      <c r="AV104" s="137" t="s">
        <v>5786</v>
      </c>
      <c r="AW104" s="137" t="s">
        <v>5802</v>
      </c>
      <c r="AX104" s="137"/>
      <c r="AY104" s="137"/>
      <c r="AZ104" s="137" t="s">
        <v>5787</v>
      </c>
      <c r="BA104" s="137" t="s">
        <v>5791</v>
      </c>
      <c r="BB104" s="137">
        <v>49</v>
      </c>
      <c r="BC104" s="137">
        <v>3240</v>
      </c>
      <c r="BD104" s="137">
        <v>34.5</v>
      </c>
      <c r="BE104" s="137" t="s">
        <v>5792</v>
      </c>
      <c r="BF104" s="137" t="s">
        <v>5793</v>
      </c>
      <c r="BG104" s="135">
        <v>39</v>
      </c>
      <c r="BH104" s="137" t="s">
        <v>5905</v>
      </c>
      <c r="BI104" s="137" t="s">
        <v>5786</v>
      </c>
      <c r="BJ104" s="137">
        <v>9</v>
      </c>
      <c r="BK104" s="137" t="s">
        <v>5795</v>
      </c>
      <c r="BL104" s="139">
        <v>1</v>
      </c>
    </row>
    <row r="105" spans="1:64" ht="30" customHeight="1" x14ac:dyDescent="0.2">
      <c r="A105" s="132" t="s">
        <v>6031</v>
      </c>
      <c r="B105" s="133" t="s">
        <v>6059</v>
      </c>
      <c r="C105" s="136">
        <v>40.747945205479454</v>
      </c>
      <c r="D105" s="135" t="s">
        <v>5782</v>
      </c>
      <c r="E105" s="137" t="s">
        <v>5783</v>
      </c>
      <c r="F105" s="137" t="s">
        <v>5899</v>
      </c>
      <c r="G105" s="137" t="s">
        <v>5958</v>
      </c>
      <c r="H105" s="137" t="s">
        <v>5785</v>
      </c>
      <c r="I105" s="137" t="s">
        <v>5786</v>
      </c>
      <c r="J105" s="137" t="s">
        <v>5786</v>
      </c>
      <c r="K105" s="137" t="s">
        <v>5786</v>
      </c>
      <c r="L105" s="137" t="s">
        <v>5786</v>
      </c>
      <c r="M105" s="137" t="s">
        <v>5786</v>
      </c>
      <c r="N105" s="135">
        <v>1</v>
      </c>
      <c r="O105" s="135">
        <v>0</v>
      </c>
      <c r="P105" s="135" t="s">
        <v>5786</v>
      </c>
      <c r="Q105" s="135" t="s">
        <v>5786</v>
      </c>
      <c r="R105" s="135">
        <v>0</v>
      </c>
      <c r="S105" s="135">
        <v>11</v>
      </c>
      <c r="T105" s="135">
        <v>17</v>
      </c>
      <c r="U105" s="137" t="s">
        <v>6060</v>
      </c>
      <c r="V105" s="137" t="s">
        <v>5787</v>
      </c>
      <c r="W105" s="137"/>
      <c r="X105" s="135" t="s">
        <v>5786</v>
      </c>
      <c r="Y105" s="135" t="s">
        <v>5787</v>
      </c>
      <c r="Z105" s="135" t="s">
        <v>5786</v>
      </c>
      <c r="AA105" s="137" t="s">
        <v>5786</v>
      </c>
      <c r="AB105" s="137" t="s">
        <v>5786</v>
      </c>
      <c r="AC105" s="137" t="s">
        <v>5786</v>
      </c>
      <c r="AD105" s="137" t="s">
        <v>5786</v>
      </c>
      <c r="AE105" s="137" t="s">
        <v>5786</v>
      </c>
      <c r="AF105" s="137" t="s">
        <v>5786</v>
      </c>
      <c r="AG105" s="137" t="s">
        <v>5786</v>
      </c>
      <c r="AH105" s="137"/>
      <c r="AI105" s="137">
        <v>1</v>
      </c>
      <c r="AJ105" s="137" t="s">
        <v>6061</v>
      </c>
      <c r="AK105" s="137">
        <v>130</v>
      </c>
      <c r="AL105" s="137">
        <v>69</v>
      </c>
      <c r="AM105" s="137">
        <v>31.7</v>
      </c>
      <c r="AN105" s="137" t="s">
        <v>5786</v>
      </c>
      <c r="AO105" s="137" t="s">
        <v>5786</v>
      </c>
      <c r="AP105" s="137" t="s">
        <v>5786</v>
      </c>
      <c r="AQ105" s="137" t="s">
        <v>5786</v>
      </c>
      <c r="AR105" s="137" t="s">
        <v>5786</v>
      </c>
      <c r="AS105" s="137" t="s">
        <v>5787</v>
      </c>
      <c r="AT105" s="137" t="s">
        <v>5786</v>
      </c>
      <c r="AU105" s="135" t="s">
        <v>5786</v>
      </c>
      <c r="AV105" s="137" t="s">
        <v>5786</v>
      </c>
      <c r="AW105" s="137" t="s">
        <v>5802</v>
      </c>
      <c r="AX105" s="137"/>
      <c r="AY105" s="137"/>
      <c r="AZ105" s="137" t="s">
        <v>5787</v>
      </c>
      <c r="BA105" s="137" t="s">
        <v>5791</v>
      </c>
      <c r="BB105" s="137">
        <v>52.5</v>
      </c>
      <c r="BC105" s="137">
        <v>3840</v>
      </c>
      <c r="BD105" s="137">
        <v>36</v>
      </c>
      <c r="BE105" s="137" t="s">
        <v>5792</v>
      </c>
      <c r="BF105" s="137" t="s">
        <v>5793</v>
      </c>
      <c r="BG105" s="135">
        <v>39</v>
      </c>
      <c r="BH105" s="137" t="s">
        <v>5794</v>
      </c>
      <c r="BI105" s="137" t="s">
        <v>5786</v>
      </c>
      <c r="BJ105" s="137">
        <v>9</v>
      </c>
      <c r="BK105" s="137" t="s">
        <v>5795</v>
      </c>
      <c r="BL105" s="139">
        <v>1.8</v>
      </c>
    </row>
    <row r="106" spans="1:64" ht="30" customHeight="1" x14ac:dyDescent="0.2">
      <c r="A106" s="132" t="s">
        <v>6031</v>
      </c>
      <c r="B106" s="133" t="s">
        <v>6062</v>
      </c>
      <c r="C106" s="136">
        <v>32.778082191780825</v>
      </c>
      <c r="D106" s="135" t="s">
        <v>5782</v>
      </c>
      <c r="E106" s="137" t="s">
        <v>5797</v>
      </c>
      <c r="F106" s="137" t="s">
        <v>5919</v>
      </c>
      <c r="G106" s="137" t="s">
        <v>5806</v>
      </c>
      <c r="H106" s="137" t="s">
        <v>5785</v>
      </c>
      <c r="I106" s="137" t="s">
        <v>5786</v>
      </c>
      <c r="J106" s="137" t="s">
        <v>5786</v>
      </c>
      <c r="K106" s="137" t="s">
        <v>5786</v>
      </c>
      <c r="L106" s="137" t="s">
        <v>5786</v>
      </c>
      <c r="M106" s="137" t="s">
        <v>5786</v>
      </c>
      <c r="N106" s="135">
        <v>2</v>
      </c>
      <c r="O106" s="135">
        <v>1</v>
      </c>
      <c r="P106" s="135" t="s">
        <v>5786</v>
      </c>
      <c r="Q106" s="135" t="s">
        <v>5786</v>
      </c>
      <c r="R106" s="135">
        <v>1</v>
      </c>
      <c r="S106" s="135"/>
      <c r="T106" s="135"/>
      <c r="U106" s="137" t="s">
        <v>6040</v>
      </c>
      <c r="V106" s="137" t="s">
        <v>5787</v>
      </c>
      <c r="W106" s="137"/>
      <c r="X106" s="135" t="s">
        <v>5786</v>
      </c>
      <c r="Y106" s="135" t="s">
        <v>5786</v>
      </c>
      <c r="Z106" s="135" t="s">
        <v>5786</v>
      </c>
      <c r="AA106" s="137" t="s">
        <v>5786</v>
      </c>
      <c r="AB106" s="137" t="s">
        <v>5786</v>
      </c>
      <c r="AC106" s="137" t="s">
        <v>5786</v>
      </c>
      <c r="AD106" s="137" t="s">
        <v>5786</v>
      </c>
      <c r="AE106" s="137" t="s">
        <v>5786</v>
      </c>
      <c r="AF106" s="137" t="s">
        <v>5786</v>
      </c>
      <c r="AG106" s="137" t="s">
        <v>5786</v>
      </c>
      <c r="AH106" s="137"/>
      <c r="AI106" s="137">
        <v>1</v>
      </c>
      <c r="AJ106" s="137" t="s">
        <v>5833</v>
      </c>
      <c r="AK106" s="137">
        <v>109</v>
      </c>
      <c r="AL106" s="137">
        <v>70</v>
      </c>
      <c r="AM106" s="137">
        <v>32</v>
      </c>
      <c r="AN106" s="137" t="s">
        <v>5786</v>
      </c>
      <c r="AO106" s="137" t="s">
        <v>5786</v>
      </c>
      <c r="AP106" s="137" t="s">
        <v>5786</v>
      </c>
      <c r="AQ106" s="137" t="s">
        <v>5786</v>
      </c>
      <c r="AR106" s="137" t="s">
        <v>5786</v>
      </c>
      <c r="AS106" s="137" t="s">
        <v>5787</v>
      </c>
      <c r="AT106" s="137" t="s">
        <v>5786</v>
      </c>
      <c r="AU106" s="135" t="s">
        <v>5786</v>
      </c>
      <c r="AV106" s="137" t="s">
        <v>5786</v>
      </c>
      <c r="AW106" s="137" t="s">
        <v>5790</v>
      </c>
      <c r="AX106" s="137"/>
      <c r="AY106" s="137"/>
      <c r="AZ106" s="137" t="s">
        <v>5787</v>
      </c>
      <c r="BA106" s="137" t="s">
        <v>5791</v>
      </c>
      <c r="BB106" s="137"/>
      <c r="BC106" s="137">
        <v>3980</v>
      </c>
      <c r="BD106" s="137">
        <v>35</v>
      </c>
      <c r="BE106" s="137" t="s">
        <v>5792</v>
      </c>
      <c r="BF106" s="137" t="s">
        <v>5793</v>
      </c>
      <c r="BG106" s="135">
        <v>39</v>
      </c>
      <c r="BH106" s="137" t="s">
        <v>5794</v>
      </c>
      <c r="BI106" s="137" t="s">
        <v>5786</v>
      </c>
      <c r="BJ106" s="137">
        <v>9</v>
      </c>
      <c r="BK106" s="137" t="s">
        <v>5795</v>
      </c>
      <c r="BL106" s="139">
        <v>1</v>
      </c>
    </row>
    <row r="107" spans="1:64" ht="30" customHeight="1" x14ac:dyDescent="0.2">
      <c r="A107" s="132" t="s">
        <v>6031</v>
      </c>
      <c r="B107" s="133" t="s">
        <v>6063</v>
      </c>
      <c r="C107" s="136">
        <v>40.279452054794518</v>
      </c>
      <c r="D107" s="135" t="s">
        <v>5782</v>
      </c>
      <c r="E107" s="137" t="s">
        <v>5783</v>
      </c>
      <c r="F107" s="137" t="s">
        <v>5815</v>
      </c>
      <c r="G107" s="137" t="s">
        <v>5799</v>
      </c>
      <c r="H107" s="137" t="s">
        <v>5785</v>
      </c>
      <c r="I107" s="137" t="s">
        <v>5786</v>
      </c>
      <c r="J107" s="137" t="s">
        <v>5786</v>
      </c>
      <c r="K107" s="137" t="s">
        <v>5786</v>
      </c>
      <c r="L107" s="137" t="s">
        <v>5786</v>
      </c>
      <c r="M107" s="137" t="s">
        <v>5786</v>
      </c>
      <c r="N107" s="135">
        <v>12</v>
      </c>
      <c r="O107" s="135">
        <v>11</v>
      </c>
      <c r="P107" s="135" t="s">
        <v>5786</v>
      </c>
      <c r="Q107" s="135" t="s">
        <v>5786</v>
      </c>
      <c r="R107" s="135">
        <v>11</v>
      </c>
      <c r="S107" s="135">
        <v>20</v>
      </c>
      <c r="T107" s="135">
        <v>14</v>
      </c>
      <c r="U107" s="137" t="s">
        <v>6058</v>
      </c>
      <c r="V107" s="137" t="s">
        <v>5787</v>
      </c>
      <c r="W107" s="137"/>
      <c r="X107" s="135" t="s">
        <v>5786</v>
      </c>
      <c r="Y107" s="135" t="s">
        <v>5786</v>
      </c>
      <c r="Z107" s="135" t="s">
        <v>5786</v>
      </c>
      <c r="AA107" s="137" t="s">
        <v>5786</v>
      </c>
      <c r="AB107" s="137" t="s">
        <v>5786</v>
      </c>
      <c r="AC107" s="137" t="s">
        <v>5786</v>
      </c>
      <c r="AD107" s="137" t="s">
        <v>5786</v>
      </c>
      <c r="AE107" s="137" t="s">
        <v>5786</v>
      </c>
      <c r="AF107" s="137" t="s">
        <v>5786</v>
      </c>
      <c r="AG107" s="137" t="s">
        <v>5786</v>
      </c>
      <c r="AH107" s="137"/>
      <c r="AI107" s="137">
        <v>1</v>
      </c>
      <c r="AJ107" s="137" t="s">
        <v>5874</v>
      </c>
      <c r="AK107" s="137">
        <v>138</v>
      </c>
      <c r="AL107" s="137">
        <v>83</v>
      </c>
      <c r="AM107" s="137">
        <v>37.4</v>
      </c>
      <c r="AN107" s="137" t="s">
        <v>5786</v>
      </c>
      <c r="AO107" s="137" t="s">
        <v>5786</v>
      </c>
      <c r="AP107" s="137" t="s">
        <v>5786</v>
      </c>
      <c r="AQ107" s="137" t="s">
        <v>5786</v>
      </c>
      <c r="AR107" s="137" t="s">
        <v>5787</v>
      </c>
      <c r="AS107" s="137" t="s">
        <v>5787</v>
      </c>
      <c r="AT107" s="137" t="s">
        <v>5786</v>
      </c>
      <c r="AU107" s="135" t="s">
        <v>5787</v>
      </c>
      <c r="AV107" s="137" t="s">
        <v>5786</v>
      </c>
      <c r="AW107" s="137" t="s">
        <v>5802</v>
      </c>
      <c r="AX107" s="137"/>
      <c r="AY107" s="137"/>
      <c r="AZ107" s="137" t="s">
        <v>5787</v>
      </c>
      <c r="BA107" s="137" t="s">
        <v>5803</v>
      </c>
      <c r="BB107" s="137">
        <v>48</v>
      </c>
      <c r="BC107" s="137">
        <v>3635</v>
      </c>
      <c r="BD107" s="137">
        <v>33</v>
      </c>
      <c r="BE107" s="137" t="s">
        <v>5792</v>
      </c>
      <c r="BF107" s="137" t="s">
        <v>5793</v>
      </c>
      <c r="BG107" s="135">
        <v>39</v>
      </c>
      <c r="BH107" s="137" t="s">
        <v>5804</v>
      </c>
      <c r="BI107" s="137" t="s">
        <v>5786</v>
      </c>
      <c r="BJ107" s="137">
        <v>9</v>
      </c>
      <c r="BK107" s="137" t="s">
        <v>5795</v>
      </c>
      <c r="BL107" s="139">
        <v>1.5</v>
      </c>
    </row>
    <row r="108" spans="1:64" ht="30" customHeight="1" x14ac:dyDescent="0.2">
      <c r="A108" s="132" t="s">
        <v>6031</v>
      </c>
      <c r="B108" s="133" t="s">
        <v>6064</v>
      </c>
      <c r="C108" s="136">
        <v>42.942465753424656</v>
      </c>
      <c r="D108" s="135" t="s">
        <v>5782</v>
      </c>
      <c r="E108" s="137" t="s">
        <v>5783</v>
      </c>
      <c r="F108" s="137" t="s">
        <v>6036</v>
      </c>
      <c r="G108" s="137" t="s">
        <v>5806</v>
      </c>
      <c r="H108" s="137" t="s">
        <v>5785</v>
      </c>
      <c r="I108" s="137" t="s">
        <v>5786</v>
      </c>
      <c r="J108" s="137" t="s">
        <v>5786</v>
      </c>
      <c r="K108" s="137" t="s">
        <v>5786</v>
      </c>
      <c r="L108" s="137" t="s">
        <v>5786</v>
      </c>
      <c r="M108" s="137" t="s">
        <v>5786</v>
      </c>
      <c r="N108" s="135">
        <v>5</v>
      </c>
      <c r="O108" s="135">
        <v>3</v>
      </c>
      <c r="P108" s="135" t="s">
        <v>5786</v>
      </c>
      <c r="Q108" s="135" t="s">
        <v>5787</v>
      </c>
      <c r="R108" s="135">
        <v>3</v>
      </c>
      <c r="S108" s="135">
        <v>12</v>
      </c>
      <c r="T108" s="135">
        <v>12</v>
      </c>
      <c r="U108" s="137" t="s">
        <v>6040</v>
      </c>
      <c r="V108" s="137" t="s">
        <v>5787</v>
      </c>
      <c r="W108" s="137"/>
      <c r="X108" s="135" t="s">
        <v>5786</v>
      </c>
      <c r="Y108" s="135" t="s">
        <v>5786</v>
      </c>
      <c r="Z108" s="135" t="s">
        <v>5786</v>
      </c>
      <c r="AA108" s="137" t="s">
        <v>5786</v>
      </c>
      <c r="AB108" s="137" t="s">
        <v>5786</v>
      </c>
      <c r="AC108" s="137" t="s">
        <v>5786</v>
      </c>
      <c r="AD108" s="137" t="s">
        <v>5786</v>
      </c>
      <c r="AE108" s="137" t="s">
        <v>5786</v>
      </c>
      <c r="AF108" s="137" t="s">
        <v>5786</v>
      </c>
      <c r="AG108" s="137" t="s">
        <v>5786</v>
      </c>
      <c r="AH108" s="137"/>
      <c r="AI108" s="137">
        <v>1</v>
      </c>
      <c r="AJ108" s="137" t="s">
        <v>5859</v>
      </c>
      <c r="AK108" s="137">
        <v>106</v>
      </c>
      <c r="AL108" s="137">
        <v>66</v>
      </c>
      <c r="AM108" s="137">
        <v>33.1</v>
      </c>
      <c r="AN108" s="137" t="s">
        <v>5786</v>
      </c>
      <c r="AO108" s="137" t="s">
        <v>5786</v>
      </c>
      <c r="AP108" s="137" t="s">
        <v>5786</v>
      </c>
      <c r="AQ108" s="137" t="s">
        <v>5786</v>
      </c>
      <c r="AR108" s="137" t="s">
        <v>5786</v>
      </c>
      <c r="AS108" s="137" t="s">
        <v>5787</v>
      </c>
      <c r="AT108" s="137" t="s">
        <v>5786</v>
      </c>
      <c r="AU108" s="135" t="s">
        <v>5787</v>
      </c>
      <c r="AV108" s="137" t="s">
        <v>5786</v>
      </c>
      <c r="AW108" s="137" t="s">
        <v>5802</v>
      </c>
      <c r="AX108" s="137"/>
      <c r="AY108" s="137"/>
      <c r="AZ108" s="137" t="s">
        <v>5787</v>
      </c>
      <c r="BA108" s="137" t="s">
        <v>5791</v>
      </c>
      <c r="BB108" s="137"/>
      <c r="BC108" s="137">
        <v>3675</v>
      </c>
      <c r="BD108" s="137">
        <v>36.5</v>
      </c>
      <c r="BE108" s="137" t="s">
        <v>5792</v>
      </c>
      <c r="BF108" s="137" t="s">
        <v>5793</v>
      </c>
      <c r="BG108" s="135">
        <v>39</v>
      </c>
      <c r="BH108" s="137" t="s">
        <v>5804</v>
      </c>
      <c r="BI108" s="137" t="s">
        <v>5786</v>
      </c>
      <c r="BJ108" s="137">
        <v>9</v>
      </c>
      <c r="BK108" s="137" t="s">
        <v>5795</v>
      </c>
      <c r="BL108" s="139">
        <v>1</v>
      </c>
    </row>
    <row r="109" spans="1:64" ht="30" customHeight="1" x14ac:dyDescent="0.2">
      <c r="A109" s="132" t="s">
        <v>6031</v>
      </c>
      <c r="B109" s="133" t="s">
        <v>6065</v>
      </c>
      <c r="C109" s="136">
        <v>39.539726027397258</v>
      </c>
      <c r="D109" s="135" t="s">
        <v>5782</v>
      </c>
      <c r="E109" s="137" t="s">
        <v>5783</v>
      </c>
      <c r="F109" s="137" t="s">
        <v>5815</v>
      </c>
      <c r="G109" s="137" t="s">
        <v>5799</v>
      </c>
      <c r="H109" s="137" t="s">
        <v>5785</v>
      </c>
      <c r="I109" s="137" t="s">
        <v>5786</v>
      </c>
      <c r="J109" s="137" t="s">
        <v>5786</v>
      </c>
      <c r="K109" s="137" t="s">
        <v>5786</v>
      </c>
      <c r="L109" s="137" t="s">
        <v>5786</v>
      </c>
      <c r="M109" s="137" t="s">
        <v>5786</v>
      </c>
      <c r="N109" s="135">
        <v>5</v>
      </c>
      <c r="O109" s="135">
        <v>1</v>
      </c>
      <c r="P109" s="135" t="s">
        <v>5787</v>
      </c>
      <c r="Q109" s="135">
        <v>2</v>
      </c>
      <c r="R109" s="135">
        <v>2</v>
      </c>
      <c r="S109" s="135">
        <v>9</v>
      </c>
      <c r="T109" s="135">
        <v>27</v>
      </c>
      <c r="U109" s="137" t="s">
        <v>6066</v>
      </c>
      <c r="V109" s="137" t="s">
        <v>5787</v>
      </c>
      <c r="W109" s="137"/>
      <c r="X109" s="135" t="s">
        <v>5786</v>
      </c>
      <c r="Y109" s="135" t="s">
        <v>5786</v>
      </c>
      <c r="Z109" s="135" t="s">
        <v>5786</v>
      </c>
      <c r="AA109" s="137" t="s">
        <v>5786</v>
      </c>
      <c r="AB109" s="137" t="s">
        <v>5786</v>
      </c>
      <c r="AC109" s="137" t="s">
        <v>5786</v>
      </c>
      <c r="AD109" s="137" t="s">
        <v>5786</v>
      </c>
      <c r="AE109" s="137" t="s">
        <v>5786</v>
      </c>
      <c r="AF109" s="137" t="s">
        <v>5786</v>
      </c>
      <c r="AG109" s="137" t="s">
        <v>5786</v>
      </c>
      <c r="AH109" s="137"/>
      <c r="AI109" s="137">
        <v>1</v>
      </c>
      <c r="AJ109" s="137" t="s">
        <v>6067</v>
      </c>
      <c r="AK109" s="137">
        <v>146</v>
      </c>
      <c r="AL109" s="137">
        <v>92</v>
      </c>
      <c r="AM109" s="137">
        <v>35.700000000000003</v>
      </c>
      <c r="AN109" s="137" t="s">
        <v>5786</v>
      </c>
      <c r="AO109" s="137" t="s">
        <v>5786</v>
      </c>
      <c r="AP109" s="137" t="s">
        <v>5786</v>
      </c>
      <c r="AQ109" s="137" t="s">
        <v>5786</v>
      </c>
      <c r="AR109" s="137" t="s">
        <v>5787</v>
      </c>
      <c r="AS109" s="137" t="s">
        <v>5787</v>
      </c>
      <c r="AT109" s="137" t="s">
        <v>5786</v>
      </c>
      <c r="AU109" s="135" t="s">
        <v>5787</v>
      </c>
      <c r="AV109" s="137" t="s">
        <v>5786</v>
      </c>
      <c r="AW109" s="137" t="s">
        <v>5802</v>
      </c>
      <c r="AX109" s="137"/>
      <c r="AY109" s="137"/>
      <c r="AZ109" s="137" t="s">
        <v>5787</v>
      </c>
      <c r="BA109" s="137" t="s">
        <v>5791</v>
      </c>
      <c r="BB109" s="137">
        <v>45</v>
      </c>
      <c r="BC109" s="137">
        <v>3140</v>
      </c>
      <c r="BD109" s="137">
        <v>34.5</v>
      </c>
      <c r="BE109" s="137" t="s">
        <v>5792</v>
      </c>
      <c r="BF109" s="137" t="s">
        <v>5793</v>
      </c>
      <c r="BG109" s="135">
        <v>38</v>
      </c>
      <c r="BH109" s="137" t="s">
        <v>5804</v>
      </c>
      <c r="BI109" s="137" t="s">
        <v>5786</v>
      </c>
      <c r="BJ109" s="137">
        <v>9</v>
      </c>
      <c r="BK109" s="137" t="s">
        <v>5795</v>
      </c>
      <c r="BL109" s="139">
        <v>1.8</v>
      </c>
    </row>
    <row r="110" spans="1:64" ht="30" customHeight="1" x14ac:dyDescent="0.2">
      <c r="A110" s="132" t="s">
        <v>6031</v>
      </c>
      <c r="B110" s="133" t="s">
        <v>6068</v>
      </c>
      <c r="C110" s="136">
        <v>39.802739726027397</v>
      </c>
      <c r="D110" s="135" t="s">
        <v>5782</v>
      </c>
      <c r="E110" s="137" t="s">
        <v>5783</v>
      </c>
      <c r="F110" s="137" t="s">
        <v>5953</v>
      </c>
      <c r="G110" s="137" t="s">
        <v>5799</v>
      </c>
      <c r="H110" s="137" t="s">
        <v>5785</v>
      </c>
      <c r="I110" s="137" t="s">
        <v>5786</v>
      </c>
      <c r="J110" s="137" t="s">
        <v>5786</v>
      </c>
      <c r="K110" s="137" t="s">
        <v>5786</v>
      </c>
      <c r="L110" s="137" t="s">
        <v>5786</v>
      </c>
      <c r="M110" s="137" t="s">
        <v>5786</v>
      </c>
      <c r="N110" s="135">
        <v>4</v>
      </c>
      <c r="O110" s="135">
        <v>3</v>
      </c>
      <c r="P110" s="135" t="s">
        <v>5786</v>
      </c>
      <c r="Q110" s="135" t="s">
        <v>5786</v>
      </c>
      <c r="R110" s="135">
        <v>3</v>
      </c>
      <c r="S110" s="135">
        <v>11</v>
      </c>
      <c r="T110" s="135">
        <v>11</v>
      </c>
      <c r="U110" s="137" t="s">
        <v>6069</v>
      </c>
      <c r="V110" s="137" t="s">
        <v>5787</v>
      </c>
      <c r="W110" s="137"/>
      <c r="X110" s="135" t="s">
        <v>5786</v>
      </c>
      <c r="Y110" s="135" t="s">
        <v>5786</v>
      </c>
      <c r="Z110" s="135" t="s">
        <v>5786</v>
      </c>
      <c r="AA110" s="137" t="s">
        <v>5786</v>
      </c>
      <c r="AB110" s="137" t="s">
        <v>5786</v>
      </c>
      <c r="AC110" s="137" t="s">
        <v>5786</v>
      </c>
      <c r="AD110" s="137" t="s">
        <v>5786</v>
      </c>
      <c r="AE110" s="137" t="s">
        <v>5786</v>
      </c>
      <c r="AF110" s="137" t="s">
        <v>5786</v>
      </c>
      <c r="AG110" s="137" t="s">
        <v>5786</v>
      </c>
      <c r="AH110" s="137"/>
      <c r="AI110" s="137">
        <v>1</v>
      </c>
      <c r="AJ110" s="137" t="s">
        <v>6070</v>
      </c>
      <c r="AK110" s="137">
        <v>148</v>
      </c>
      <c r="AL110" s="137">
        <v>85</v>
      </c>
      <c r="AM110" s="137">
        <v>34.4</v>
      </c>
      <c r="AN110" s="137" t="s">
        <v>5786</v>
      </c>
      <c r="AO110" s="137" t="s">
        <v>5786</v>
      </c>
      <c r="AP110" s="137" t="s">
        <v>5786</v>
      </c>
      <c r="AQ110" s="137" t="s">
        <v>5786</v>
      </c>
      <c r="AR110" s="137" t="s">
        <v>5787</v>
      </c>
      <c r="AS110" s="137" t="s">
        <v>5787</v>
      </c>
      <c r="AT110" s="137" t="s">
        <v>5786</v>
      </c>
      <c r="AU110" s="135" t="s">
        <v>5787</v>
      </c>
      <c r="AV110" s="137" t="s">
        <v>5786</v>
      </c>
      <c r="AW110" s="137" t="s">
        <v>5818</v>
      </c>
      <c r="AX110" s="134">
        <v>40799</v>
      </c>
      <c r="AY110" s="138">
        <v>0.57152777777777775</v>
      </c>
      <c r="AZ110" s="137" t="s">
        <v>5787</v>
      </c>
      <c r="BA110" s="137" t="s">
        <v>5803</v>
      </c>
      <c r="BB110" s="137">
        <v>45.5</v>
      </c>
      <c r="BC110" s="137">
        <v>2795</v>
      </c>
      <c r="BD110" s="137">
        <v>33.5</v>
      </c>
      <c r="BE110" s="137" t="s">
        <v>5792</v>
      </c>
      <c r="BF110" s="137" t="s">
        <v>5793</v>
      </c>
      <c r="BG110" s="135">
        <v>38</v>
      </c>
      <c r="BH110" s="137" t="s">
        <v>5804</v>
      </c>
      <c r="BI110" s="137" t="s">
        <v>5786</v>
      </c>
      <c r="BJ110" s="137">
        <v>9</v>
      </c>
      <c r="BK110" s="137" t="s">
        <v>5795</v>
      </c>
      <c r="BL110" s="139">
        <v>1.5</v>
      </c>
    </row>
    <row r="111" spans="1:64" ht="30" customHeight="1" x14ac:dyDescent="0.2">
      <c r="A111" s="132" t="s">
        <v>6031</v>
      </c>
      <c r="B111" s="133" t="s">
        <v>6071</v>
      </c>
      <c r="C111" s="136">
        <v>34.032876712328765</v>
      </c>
      <c r="D111" s="135" t="s">
        <v>5782</v>
      </c>
      <c r="E111" s="137" t="s">
        <v>5783</v>
      </c>
      <c r="F111" s="137" t="s">
        <v>5815</v>
      </c>
      <c r="G111" s="137" t="s">
        <v>5799</v>
      </c>
      <c r="H111" s="137" t="s">
        <v>5785</v>
      </c>
      <c r="I111" s="137" t="s">
        <v>5786</v>
      </c>
      <c r="J111" s="137" t="s">
        <v>5786</v>
      </c>
      <c r="K111" s="137" t="s">
        <v>5786</v>
      </c>
      <c r="L111" s="137" t="s">
        <v>5786</v>
      </c>
      <c r="M111" s="137" t="s">
        <v>5786</v>
      </c>
      <c r="N111" s="135">
        <v>2</v>
      </c>
      <c r="O111" s="135">
        <v>1</v>
      </c>
      <c r="P111" s="135" t="s">
        <v>5786</v>
      </c>
      <c r="Q111" s="135" t="s">
        <v>5786</v>
      </c>
      <c r="R111" s="135">
        <v>1</v>
      </c>
      <c r="S111" s="135">
        <v>11</v>
      </c>
      <c r="T111" s="135">
        <v>18</v>
      </c>
      <c r="U111" s="137"/>
      <c r="V111" s="137" t="s">
        <v>5786</v>
      </c>
      <c r="W111" s="137"/>
      <c r="X111" s="135" t="s">
        <v>5786</v>
      </c>
      <c r="Y111" s="135" t="s">
        <v>5786</v>
      </c>
      <c r="Z111" s="135" t="s">
        <v>5786</v>
      </c>
      <c r="AA111" s="137" t="s">
        <v>5786</v>
      </c>
      <c r="AB111" s="137" t="s">
        <v>5786</v>
      </c>
      <c r="AC111" s="137" t="s">
        <v>5786</v>
      </c>
      <c r="AD111" s="137" t="s">
        <v>5786</v>
      </c>
      <c r="AE111" s="137" t="s">
        <v>5786</v>
      </c>
      <c r="AF111" s="137" t="s">
        <v>5786</v>
      </c>
      <c r="AG111" s="137" t="s">
        <v>5786</v>
      </c>
      <c r="AH111" s="137"/>
      <c r="AI111" s="137">
        <v>1</v>
      </c>
      <c r="AJ111" s="137" t="s">
        <v>6072</v>
      </c>
      <c r="AK111" s="137">
        <v>140</v>
      </c>
      <c r="AL111" s="137">
        <v>74</v>
      </c>
      <c r="AM111" s="137">
        <v>28.3</v>
      </c>
      <c r="AN111" s="137" t="s">
        <v>5786</v>
      </c>
      <c r="AO111" s="137" t="s">
        <v>5786</v>
      </c>
      <c r="AP111" s="137" t="s">
        <v>5786</v>
      </c>
      <c r="AQ111" s="137" t="s">
        <v>5786</v>
      </c>
      <c r="AR111" s="137" t="s">
        <v>5787</v>
      </c>
      <c r="AS111" s="137" t="s">
        <v>5787</v>
      </c>
      <c r="AT111" s="137" t="s">
        <v>5786</v>
      </c>
      <c r="AU111" s="135" t="s">
        <v>5786</v>
      </c>
      <c r="AV111" s="137" t="s">
        <v>5786</v>
      </c>
      <c r="AW111" s="137" t="s">
        <v>5809</v>
      </c>
      <c r="AX111" s="134">
        <v>41072</v>
      </c>
      <c r="AY111" s="138">
        <v>8.3333333333333329E-2</v>
      </c>
      <c r="AZ111" s="137"/>
      <c r="BA111" s="137" t="s">
        <v>5791</v>
      </c>
      <c r="BB111" s="137">
        <v>49.5</v>
      </c>
      <c r="BC111" s="137">
        <v>3235</v>
      </c>
      <c r="BD111" s="137">
        <v>33.5</v>
      </c>
      <c r="BE111" s="137" t="s">
        <v>5792</v>
      </c>
      <c r="BF111" s="137" t="s">
        <v>5793</v>
      </c>
      <c r="BG111" s="135">
        <v>39</v>
      </c>
      <c r="BH111" s="137" t="s">
        <v>5804</v>
      </c>
      <c r="BI111" s="137" t="s">
        <v>5786</v>
      </c>
      <c r="BJ111" s="137">
        <v>9</v>
      </c>
      <c r="BK111" s="137" t="s">
        <v>5795</v>
      </c>
      <c r="BL111" s="139">
        <v>1</v>
      </c>
    </row>
    <row r="112" spans="1:64" ht="30" customHeight="1" x14ac:dyDescent="0.2">
      <c r="A112" s="132" t="s">
        <v>6031</v>
      </c>
      <c r="B112" s="133" t="s">
        <v>6073</v>
      </c>
      <c r="C112" s="136">
        <v>33.805479452054797</v>
      </c>
      <c r="D112" s="135" t="s">
        <v>5782</v>
      </c>
      <c r="E112" s="137" t="s">
        <v>5783</v>
      </c>
      <c r="F112" s="137" t="s">
        <v>5869</v>
      </c>
      <c r="G112" s="137" t="s">
        <v>5806</v>
      </c>
      <c r="H112" s="137" t="s">
        <v>5785</v>
      </c>
      <c r="I112" s="137" t="s">
        <v>5786</v>
      </c>
      <c r="J112" s="137" t="s">
        <v>5786</v>
      </c>
      <c r="K112" s="137" t="s">
        <v>5786</v>
      </c>
      <c r="L112" s="137" t="s">
        <v>5786</v>
      </c>
      <c r="M112" s="137" t="s">
        <v>5786</v>
      </c>
      <c r="N112" s="135">
        <v>2</v>
      </c>
      <c r="O112" s="135">
        <v>1</v>
      </c>
      <c r="P112" s="135" t="s">
        <v>5786</v>
      </c>
      <c r="Q112" s="135" t="s">
        <v>5786</v>
      </c>
      <c r="R112" s="135">
        <v>1</v>
      </c>
      <c r="S112" s="135">
        <v>8</v>
      </c>
      <c r="T112" s="135">
        <v>17</v>
      </c>
      <c r="U112" s="137" t="s">
        <v>5863</v>
      </c>
      <c r="V112" s="137" t="s">
        <v>5787</v>
      </c>
      <c r="W112" s="137"/>
      <c r="X112" s="135" t="s">
        <v>5786</v>
      </c>
      <c r="Y112" s="135" t="s">
        <v>5786</v>
      </c>
      <c r="Z112" s="135" t="s">
        <v>5786</v>
      </c>
      <c r="AA112" s="137" t="s">
        <v>5786</v>
      </c>
      <c r="AB112" s="137" t="s">
        <v>5786</v>
      </c>
      <c r="AC112" s="137" t="s">
        <v>5786</v>
      </c>
      <c r="AD112" s="137" t="s">
        <v>5786</v>
      </c>
      <c r="AE112" s="137" t="s">
        <v>5786</v>
      </c>
      <c r="AF112" s="137" t="s">
        <v>5786</v>
      </c>
      <c r="AG112" s="137" t="s">
        <v>5786</v>
      </c>
      <c r="AH112" s="137"/>
      <c r="AI112" s="137">
        <v>1</v>
      </c>
      <c r="AJ112" s="137" t="s">
        <v>5808</v>
      </c>
      <c r="AK112" s="137">
        <v>123</v>
      </c>
      <c r="AL112" s="137">
        <v>78</v>
      </c>
      <c r="AM112" s="137">
        <v>26.3</v>
      </c>
      <c r="AN112" s="137" t="s">
        <v>5786</v>
      </c>
      <c r="AO112" s="137" t="s">
        <v>5786</v>
      </c>
      <c r="AP112" s="137" t="s">
        <v>5786</v>
      </c>
      <c r="AQ112" s="137" t="s">
        <v>5786</v>
      </c>
      <c r="AR112" s="137" t="s">
        <v>5786</v>
      </c>
      <c r="AS112" s="137" t="s">
        <v>5787</v>
      </c>
      <c r="AT112" s="137" t="s">
        <v>5786</v>
      </c>
      <c r="AU112" s="135" t="s">
        <v>5786</v>
      </c>
      <c r="AV112" s="137" t="s">
        <v>5786</v>
      </c>
      <c r="AW112" s="137" t="s">
        <v>5809</v>
      </c>
      <c r="AX112" s="134">
        <v>40800</v>
      </c>
      <c r="AY112" s="138">
        <v>0.30208333333333331</v>
      </c>
      <c r="AZ112" s="137" t="s">
        <v>5787</v>
      </c>
      <c r="BA112" s="137" t="s">
        <v>5803</v>
      </c>
      <c r="BB112" s="137">
        <v>47</v>
      </c>
      <c r="BC112" s="137">
        <v>3135</v>
      </c>
      <c r="BD112" s="137">
        <v>33</v>
      </c>
      <c r="BE112" s="137" t="s">
        <v>5792</v>
      </c>
      <c r="BF112" s="137" t="s">
        <v>5793</v>
      </c>
      <c r="BG112" s="135">
        <v>38</v>
      </c>
      <c r="BH112" s="137" t="s">
        <v>5804</v>
      </c>
      <c r="BI112" s="137" t="s">
        <v>5786</v>
      </c>
      <c r="BJ112" s="137">
        <v>9</v>
      </c>
      <c r="BK112" s="137" t="s">
        <v>5795</v>
      </c>
      <c r="BL112" s="139">
        <v>1.5</v>
      </c>
    </row>
    <row r="113" spans="1:64" ht="30" customHeight="1" x14ac:dyDescent="0.2">
      <c r="A113" s="132" t="s">
        <v>6031</v>
      </c>
      <c r="B113" s="133" t="s">
        <v>6074</v>
      </c>
      <c r="C113" s="136">
        <v>32.906849315068492</v>
      </c>
      <c r="D113" s="135" t="s">
        <v>5782</v>
      </c>
      <c r="E113" s="137" t="s">
        <v>5797</v>
      </c>
      <c r="F113" s="137"/>
      <c r="G113" s="137" t="s">
        <v>5806</v>
      </c>
      <c r="H113" s="137" t="s">
        <v>5785</v>
      </c>
      <c r="I113" s="137" t="s">
        <v>5786</v>
      </c>
      <c r="J113" s="137" t="s">
        <v>5786</v>
      </c>
      <c r="K113" s="137" t="s">
        <v>5786</v>
      </c>
      <c r="L113" s="137" t="s">
        <v>5786</v>
      </c>
      <c r="M113" s="137" t="s">
        <v>5786</v>
      </c>
      <c r="N113" s="135">
        <v>3</v>
      </c>
      <c r="O113" s="135">
        <v>2</v>
      </c>
      <c r="P113" s="135" t="s">
        <v>5786</v>
      </c>
      <c r="Q113" s="135" t="s">
        <v>5786</v>
      </c>
      <c r="R113" s="135">
        <v>2</v>
      </c>
      <c r="S113" s="135">
        <v>10</v>
      </c>
      <c r="T113" s="135">
        <v>13</v>
      </c>
      <c r="U113" s="137" t="s">
        <v>6075</v>
      </c>
      <c r="V113" s="137" t="s">
        <v>5787</v>
      </c>
      <c r="W113" s="137"/>
      <c r="X113" s="135" t="s">
        <v>5786</v>
      </c>
      <c r="Y113" s="135" t="s">
        <v>5786</v>
      </c>
      <c r="Z113" s="135" t="s">
        <v>5786</v>
      </c>
      <c r="AA113" s="137" t="s">
        <v>5786</v>
      </c>
      <c r="AB113" s="137" t="s">
        <v>5786</v>
      </c>
      <c r="AC113" s="137" t="s">
        <v>5786</v>
      </c>
      <c r="AD113" s="137" t="s">
        <v>5786</v>
      </c>
      <c r="AE113" s="137" t="s">
        <v>5786</v>
      </c>
      <c r="AF113" s="137" t="s">
        <v>5786</v>
      </c>
      <c r="AG113" s="137" t="s">
        <v>5786</v>
      </c>
      <c r="AH113" s="137"/>
      <c r="AI113" s="137">
        <v>1</v>
      </c>
      <c r="AJ113" s="137" t="s">
        <v>5808</v>
      </c>
      <c r="AK113" s="137"/>
      <c r="AL113" s="137"/>
      <c r="AM113" s="137">
        <v>33.799999999999997</v>
      </c>
      <c r="AN113" s="137" t="s">
        <v>5786</v>
      </c>
      <c r="AO113" s="137" t="s">
        <v>5786</v>
      </c>
      <c r="AP113" s="137" t="s">
        <v>5786</v>
      </c>
      <c r="AQ113" s="137" t="s">
        <v>5786</v>
      </c>
      <c r="AR113" s="137" t="s">
        <v>5787</v>
      </c>
      <c r="AS113" s="137" t="s">
        <v>5787</v>
      </c>
      <c r="AT113" s="137" t="s">
        <v>5786</v>
      </c>
      <c r="AU113" s="135" t="s">
        <v>5786</v>
      </c>
      <c r="AV113" s="137" t="s">
        <v>5786</v>
      </c>
      <c r="AW113" s="137" t="s">
        <v>5802</v>
      </c>
      <c r="AX113" s="134">
        <v>40800</v>
      </c>
      <c r="AY113" s="138">
        <v>0.55625000000000002</v>
      </c>
      <c r="AZ113" s="137" t="s">
        <v>5787</v>
      </c>
      <c r="BA113" s="137" t="s">
        <v>5791</v>
      </c>
      <c r="BB113" s="137">
        <v>49</v>
      </c>
      <c r="BC113" s="137">
        <v>3280</v>
      </c>
      <c r="BD113" s="137">
        <v>34</v>
      </c>
      <c r="BE113" s="137" t="s">
        <v>5792</v>
      </c>
      <c r="BF113" s="137" t="s">
        <v>5793</v>
      </c>
      <c r="BG113" s="135">
        <v>38</v>
      </c>
      <c r="BH113" s="137" t="s">
        <v>5804</v>
      </c>
      <c r="BI113" s="137" t="s">
        <v>5787</v>
      </c>
      <c r="BJ113" s="137">
        <v>9</v>
      </c>
      <c r="BK113" s="137" t="s">
        <v>5795</v>
      </c>
      <c r="BL113" s="139">
        <v>1.8</v>
      </c>
    </row>
    <row r="114" spans="1:64" ht="30" customHeight="1" x14ac:dyDescent="0.2">
      <c r="A114" s="132" t="s">
        <v>6031</v>
      </c>
      <c r="B114" s="133" t="s">
        <v>6076</v>
      </c>
      <c r="C114" s="136">
        <v>27.934246575342467</v>
      </c>
      <c r="D114" s="135" t="s">
        <v>5782</v>
      </c>
      <c r="E114" s="137" t="s">
        <v>5783</v>
      </c>
      <c r="F114" s="137" t="s">
        <v>6077</v>
      </c>
      <c r="G114" s="137" t="s">
        <v>5799</v>
      </c>
      <c r="H114" s="137" t="s">
        <v>5785</v>
      </c>
      <c r="I114" s="137" t="s">
        <v>5786</v>
      </c>
      <c r="J114" s="137" t="s">
        <v>5786</v>
      </c>
      <c r="K114" s="137" t="s">
        <v>5786</v>
      </c>
      <c r="L114" s="137" t="s">
        <v>5786</v>
      </c>
      <c r="M114" s="137" t="s">
        <v>5786</v>
      </c>
      <c r="N114" s="135">
        <v>4</v>
      </c>
      <c r="O114" s="135">
        <v>1</v>
      </c>
      <c r="P114" s="135" t="s">
        <v>5786</v>
      </c>
      <c r="Q114" s="135">
        <v>2</v>
      </c>
      <c r="R114" s="135">
        <v>1</v>
      </c>
      <c r="S114" s="135">
        <v>17</v>
      </c>
      <c r="T114" s="135">
        <v>10</v>
      </c>
      <c r="U114" s="137" t="s">
        <v>6078</v>
      </c>
      <c r="V114" s="137" t="s">
        <v>5787</v>
      </c>
      <c r="W114" s="137"/>
      <c r="X114" s="135" t="s">
        <v>5786</v>
      </c>
      <c r="Y114" s="135" t="s">
        <v>5786</v>
      </c>
      <c r="Z114" s="135" t="s">
        <v>5786</v>
      </c>
      <c r="AA114" s="137" t="s">
        <v>5786</v>
      </c>
      <c r="AB114" s="137" t="s">
        <v>5786</v>
      </c>
      <c r="AC114" s="137" t="s">
        <v>5786</v>
      </c>
      <c r="AD114" s="137" t="s">
        <v>5786</v>
      </c>
      <c r="AE114" s="137" t="s">
        <v>5786</v>
      </c>
      <c r="AF114" s="137" t="s">
        <v>5786</v>
      </c>
      <c r="AG114" s="137" t="s">
        <v>5786</v>
      </c>
      <c r="AH114" s="137"/>
      <c r="AI114" s="137">
        <v>1</v>
      </c>
      <c r="AJ114" s="137" t="s">
        <v>6079</v>
      </c>
      <c r="AK114" s="137">
        <v>120</v>
      </c>
      <c r="AL114" s="137">
        <v>67</v>
      </c>
      <c r="AM114" s="137">
        <v>37.6</v>
      </c>
      <c r="AN114" s="137" t="s">
        <v>5786</v>
      </c>
      <c r="AO114" s="137" t="s">
        <v>5786</v>
      </c>
      <c r="AP114" s="137" t="s">
        <v>5786</v>
      </c>
      <c r="AQ114" s="137" t="s">
        <v>5786</v>
      </c>
      <c r="AR114" s="137" t="s">
        <v>5787</v>
      </c>
      <c r="AS114" s="137" t="s">
        <v>5787</v>
      </c>
      <c r="AT114" s="137" t="s">
        <v>5786</v>
      </c>
      <c r="AU114" s="135" t="s">
        <v>5786</v>
      </c>
      <c r="AV114" s="137" t="s">
        <v>5786</v>
      </c>
      <c r="AW114" s="137" t="s">
        <v>5802</v>
      </c>
      <c r="AX114" s="137"/>
      <c r="AY114" s="137"/>
      <c r="AZ114" s="137" t="s">
        <v>5787</v>
      </c>
      <c r="BA114" s="137" t="s">
        <v>5791</v>
      </c>
      <c r="BB114" s="137">
        <v>47</v>
      </c>
      <c r="BC114" s="137">
        <v>2910</v>
      </c>
      <c r="BD114" s="137">
        <v>33</v>
      </c>
      <c r="BE114" s="137" t="s">
        <v>5792</v>
      </c>
      <c r="BF114" s="137" t="s">
        <v>5793</v>
      </c>
      <c r="BG114" s="135">
        <v>38</v>
      </c>
      <c r="BH114" s="137" t="s">
        <v>5804</v>
      </c>
      <c r="BI114" s="137" t="s">
        <v>5787</v>
      </c>
      <c r="BJ114" s="137">
        <v>9</v>
      </c>
      <c r="BK114" s="137" t="s">
        <v>5795</v>
      </c>
      <c r="BL114" s="139">
        <v>1.2</v>
      </c>
    </row>
    <row r="115" spans="1:64" ht="30" customHeight="1" x14ac:dyDescent="0.2">
      <c r="A115" s="132" t="s">
        <v>6031</v>
      </c>
      <c r="B115" s="133" t="s">
        <v>6080</v>
      </c>
      <c r="C115" s="136">
        <v>32.073972602739723</v>
      </c>
      <c r="D115" s="135" t="s">
        <v>5782</v>
      </c>
      <c r="E115" s="137" t="s">
        <v>5783</v>
      </c>
      <c r="F115" s="137" t="s">
        <v>5837</v>
      </c>
      <c r="G115" s="137" t="s">
        <v>5799</v>
      </c>
      <c r="H115" s="137" t="s">
        <v>5785</v>
      </c>
      <c r="I115" s="137" t="s">
        <v>5786</v>
      </c>
      <c r="J115" s="137" t="s">
        <v>5786</v>
      </c>
      <c r="K115" s="137" t="s">
        <v>5786</v>
      </c>
      <c r="L115" s="137" t="s">
        <v>5786</v>
      </c>
      <c r="M115" s="137" t="s">
        <v>5786</v>
      </c>
      <c r="N115" s="135">
        <v>3</v>
      </c>
      <c r="O115" s="135">
        <v>2</v>
      </c>
      <c r="P115" s="135" t="s">
        <v>5786</v>
      </c>
      <c r="Q115" s="135" t="s">
        <v>5786</v>
      </c>
      <c r="R115" s="135">
        <v>2</v>
      </c>
      <c r="S115" s="135">
        <v>8</v>
      </c>
      <c r="T115" s="135">
        <v>15</v>
      </c>
      <c r="U115" s="137" t="s">
        <v>6081</v>
      </c>
      <c r="V115" s="137" t="s">
        <v>5787</v>
      </c>
      <c r="W115" s="137"/>
      <c r="X115" s="135" t="s">
        <v>5786</v>
      </c>
      <c r="Y115" s="135" t="s">
        <v>5786</v>
      </c>
      <c r="Z115" s="135" t="s">
        <v>5786</v>
      </c>
      <c r="AA115" s="137" t="s">
        <v>5786</v>
      </c>
      <c r="AB115" s="137" t="s">
        <v>5786</v>
      </c>
      <c r="AC115" s="137" t="s">
        <v>5786</v>
      </c>
      <c r="AD115" s="137" t="s">
        <v>5786</v>
      </c>
      <c r="AE115" s="137" t="s">
        <v>5786</v>
      </c>
      <c r="AF115" s="137" t="s">
        <v>5786</v>
      </c>
      <c r="AG115" s="137" t="s">
        <v>5786</v>
      </c>
      <c r="AH115" s="137"/>
      <c r="AI115" s="137">
        <v>1</v>
      </c>
      <c r="AJ115" s="137" t="s">
        <v>5904</v>
      </c>
      <c r="AK115" s="137">
        <v>109</v>
      </c>
      <c r="AL115" s="137">
        <v>64</v>
      </c>
      <c r="AM115" s="137">
        <v>26.9</v>
      </c>
      <c r="AN115" s="137" t="s">
        <v>5786</v>
      </c>
      <c r="AO115" s="137" t="s">
        <v>5786</v>
      </c>
      <c r="AP115" s="137" t="s">
        <v>5786</v>
      </c>
      <c r="AQ115" s="137" t="s">
        <v>5786</v>
      </c>
      <c r="AR115" s="137" t="s">
        <v>5786</v>
      </c>
      <c r="AS115" s="137" t="s">
        <v>5787</v>
      </c>
      <c r="AT115" s="137" t="s">
        <v>5786</v>
      </c>
      <c r="AU115" s="135" t="s">
        <v>5786</v>
      </c>
      <c r="AV115" s="137" t="s">
        <v>5786</v>
      </c>
      <c r="AW115" s="137" t="s">
        <v>5802</v>
      </c>
      <c r="AX115" s="134">
        <v>40806</v>
      </c>
      <c r="AY115" s="138">
        <v>0.9159722222222223</v>
      </c>
      <c r="AZ115" s="137" t="s">
        <v>5787</v>
      </c>
      <c r="BA115" s="137" t="s">
        <v>5791</v>
      </c>
      <c r="BB115" s="137">
        <v>46</v>
      </c>
      <c r="BC115" s="137">
        <v>2955</v>
      </c>
      <c r="BD115" s="137">
        <v>34.5</v>
      </c>
      <c r="BE115" s="137" t="s">
        <v>5792</v>
      </c>
      <c r="BF115" s="137" t="s">
        <v>5793</v>
      </c>
      <c r="BG115" s="135">
        <v>39</v>
      </c>
      <c r="BH115" s="137" t="s">
        <v>5804</v>
      </c>
      <c r="BI115" s="137" t="s">
        <v>5786</v>
      </c>
      <c r="BJ115" s="137">
        <v>9</v>
      </c>
      <c r="BK115" s="137" t="s">
        <v>5795</v>
      </c>
      <c r="BL115" s="139">
        <v>1.8</v>
      </c>
    </row>
    <row r="116" spans="1:64" ht="30" customHeight="1" x14ac:dyDescent="0.2">
      <c r="A116" s="132" t="s">
        <v>6031</v>
      </c>
      <c r="B116" s="133" t="s">
        <v>6082</v>
      </c>
      <c r="C116" s="136">
        <v>30</v>
      </c>
      <c r="D116" s="135" t="s">
        <v>5782</v>
      </c>
      <c r="E116" s="137" t="s">
        <v>5797</v>
      </c>
      <c r="F116" s="137"/>
      <c r="G116" s="137" t="s">
        <v>5799</v>
      </c>
      <c r="H116" s="137" t="s">
        <v>5785</v>
      </c>
      <c r="I116" s="137" t="s">
        <v>5786</v>
      </c>
      <c r="J116" s="137" t="s">
        <v>5786</v>
      </c>
      <c r="K116" s="137" t="s">
        <v>5786</v>
      </c>
      <c r="L116" s="137" t="s">
        <v>5786</v>
      </c>
      <c r="M116" s="137" t="s">
        <v>5786</v>
      </c>
      <c r="N116" s="135">
        <v>3</v>
      </c>
      <c r="O116" s="135">
        <v>1</v>
      </c>
      <c r="P116" s="135" t="s">
        <v>5786</v>
      </c>
      <c r="Q116" s="135" t="s">
        <v>5787</v>
      </c>
      <c r="R116" s="135">
        <v>1</v>
      </c>
      <c r="S116" s="135">
        <v>20</v>
      </c>
      <c r="T116" s="135">
        <v>12</v>
      </c>
      <c r="U116" s="137" t="s">
        <v>6083</v>
      </c>
      <c r="V116" s="137" t="s">
        <v>5786</v>
      </c>
      <c r="W116" s="137"/>
      <c r="X116" s="135" t="s">
        <v>5786</v>
      </c>
      <c r="Y116" s="135" t="s">
        <v>5786</v>
      </c>
      <c r="Z116" s="135" t="s">
        <v>5786</v>
      </c>
      <c r="AA116" s="137" t="s">
        <v>5786</v>
      </c>
      <c r="AB116" s="137" t="s">
        <v>5786</v>
      </c>
      <c r="AC116" s="137" t="s">
        <v>5786</v>
      </c>
      <c r="AD116" s="137" t="s">
        <v>5786</v>
      </c>
      <c r="AE116" s="137" t="s">
        <v>5786</v>
      </c>
      <c r="AF116" s="137" t="s">
        <v>5786</v>
      </c>
      <c r="AG116" s="137" t="s">
        <v>5786</v>
      </c>
      <c r="AH116" s="137"/>
      <c r="AI116" s="137">
        <v>1</v>
      </c>
      <c r="AJ116" s="137" t="s">
        <v>5867</v>
      </c>
      <c r="AK116" s="137">
        <v>127</v>
      </c>
      <c r="AL116" s="137">
        <v>84</v>
      </c>
      <c r="AM116" s="137">
        <v>32.200000000000003</v>
      </c>
      <c r="AN116" s="137" t="s">
        <v>5786</v>
      </c>
      <c r="AO116" s="137" t="s">
        <v>5786</v>
      </c>
      <c r="AP116" s="137" t="s">
        <v>5786</v>
      </c>
      <c r="AQ116" s="137" t="s">
        <v>5786</v>
      </c>
      <c r="AR116" s="137" t="s">
        <v>5786</v>
      </c>
      <c r="AS116" s="137" t="s">
        <v>5787</v>
      </c>
      <c r="AT116" s="137" t="s">
        <v>5786</v>
      </c>
      <c r="AU116" s="135" t="s">
        <v>5786</v>
      </c>
      <c r="AV116" s="137" t="s">
        <v>5786</v>
      </c>
      <c r="AW116" s="137" t="s">
        <v>5809</v>
      </c>
      <c r="AX116" s="137"/>
      <c r="AY116" s="137"/>
      <c r="AZ116" s="137" t="s">
        <v>5787</v>
      </c>
      <c r="BA116" s="137" t="s">
        <v>5803</v>
      </c>
      <c r="BB116" s="137"/>
      <c r="BC116" s="137">
        <v>2855</v>
      </c>
      <c r="BD116" s="137">
        <v>33</v>
      </c>
      <c r="BE116" s="137" t="s">
        <v>5792</v>
      </c>
      <c r="BF116" s="137" t="s">
        <v>5793</v>
      </c>
      <c r="BG116" s="135">
        <v>39</v>
      </c>
      <c r="BH116" s="137" t="s">
        <v>5804</v>
      </c>
      <c r="BI116" s="137" t="s">
        <v>5786</v>
      </c>
      <c r="BJ116" s="137">
        <v>9</v>
      </c>
      <c r="BK116" s="137" t="s">
        <v>5795</v>
      </c>
      <c r="BL116" s="139">
        <v>1.8</v>
      </c>
    </row>
    <row r="117" spans="1:64" ht="30" customHeight="1" x14ac:dyDescent="0.2">
      <c r="A117" s="132" t="s">
        <v>6031</v>
      </c>
      <c r="B117" s="133" t="s">
        <v>6084</v>
      </c>
      <c r="C117" s="136">
        <v>25.786301369863015</v>
      </c>
      <c r="D117" s="135" t="s">
        <v>5782</v>
      </c>
      <c r="E117" s="137" t="s">
        <v>5797</v>
      </c>
      <c r="F117" s="137"/>
      <c r="G117" s="137" t="s">
        <v>5806</v>
      </c>
      <c r="H117" s="137" t="s">
        <v>5785</v>
      </c>
      <c r="I117" s="137" t="s">
        <v>5786</v>
      </c>
      <c r="J117" s="137" t="s">
        <v>5786</v>
      </c>
      <c r="K117" s="137" t="s">
        <v>5786</v>
      </c>
      <c r="L117" s="137" t="s">
        <v>5786</v>
      </c>
      <c r="M117" s="137" t="s">
        <v>5786</v>
      </c>
      <c r="N117" s="135">
        <v>2</v>
      </c>
      <c r="O117" s="135">
        <v>1</v>
      </c>
      <c r="P117" s="135" t="s">
        <v>5786</v>
      </c>
      <c r="Q117" s="135" t="s">
        <v>5786</v>
      </c>
      <c r="R117" s="135">
        <v>1</v>
      </c>
      <c r="S117" s="135">
        <v>10</v>
      </c>
      <c r="T117" s="135">
        <v>9</v>
      </c>
      <c r="U117" s="137" t="s">
        <v>5863</v>
      </c>
      <c r="V117" s="137" t="s">
        <v>5787</v>
      </c>
      <c r="W117" s="137"/>
      <c r="X117" s="135" t="s">
        <v>5786</v>
      </c>
      <c r="Y117" s="135" t="s">
        <v>5786</v>
      </c>
      <c r="Z117" s="135" t="s">
        <v>5786</v>
      </c>
      <c r="AA117" s="137" t="s">
        <v>5786</v>
      </c>
      <c r="AB117" s="137" t="s">
        <v>5786</v>
      </c>
      <c r="AC117" s="137" t="s">
        <v>5786</v>
      </c>
      <c r="AD117" s="137" t="s">
        <v>5786</v>
      </c>
      <c r="AE117" s="137" t="s">
        <v>5786</v>
      </c>
      <c r="AF117" s="137" t="s">
        <v>5786</v>
      </c>
      <c r="AG117" s="137" t="s">
        <v>5786</v>
      </c>
      <c r="AH117" s="137"/>
      <c r="AI117" s="137">
        <v>1</v>
      </c>
      <c r="AJ117" s="137" t="s">
        <v>6085</v>
      </c>
      <c r="AK117" s="137">
        <v>113</v>
      </c>
      <c r="AL117" s="137">
        <v>61</v>
      </c>
      <c r="AM117" s="137">
        <v>34.299999999999997</v>
      </c>
      <c r="AN117" s="137" t="s">
        <v>5786</v>
      </c>
      <c r="AO117" s="137" t="s">
        <v>5786</v>
      </c>
      <c r="AP117" s="137" t="s">
        <v>5786</v>
      </c>
      <c r="AQ117" s="137" t="s">
        <v>5786</v>
      </c>
      <c r="AR117" s="137" t="s">
        <v>5786</v>
      </c>
      <c r="AS117" s="137" t="s">
        <v>5787</v>
      </c>
      <c r="AT117" s="137" t="s">
        <v>5786</v>
      </c>
      <c r="AU117" s="135" t="s">
        <v>5786</v>
      </c>
      <c r="AV117" s="137" t="s">
        <v>5786</v>
      </c>
      <c r="AW117" s="137" t="s">
        <v>5809</v>
      </c>
      <c r="AX117" s="137"/>
      <c r="AY117" s="137"/>
      <c r="AZ117" s="137" t="s">
        <v>5787</v>
      </c>
      <c r="BA117" s="137" t="s">
        <v>5803</v>
      </c>
      <c r="BB117" s="137">
        <v>48</v>
      </c>
      <c r="BC117" s="137">
        <v>3040</v>
      </c>
      <c r="BD117" s="137">
        <v>34</v>
      </c>
      <c r="BE117" s="137" t="s">
        <v>5792</v>
      </c>
      <c r="BF117" s="137" t="s">
        <v>5793</v>
      </c>
      <c r="BG117" s="135">
        <v>39</v>
      </c>
      <c r="BH117" s="137" t="s">
        <v>5804</v>
      </c>
      <c r="BI117" s="137" t="s">
        <v>5786</v>
      </c>
      <c r="BJ117" s="137">
        <v>9</v>
      </c>
      <c r="BK117" s="137" t="s">
        <v>5795</v>
      </c>
      <c r="BL117" s="139">
        <v>1.8</v>
      </c>
    </row>
    <row r="118" spans="1:64" ht="30" customHeight="1" x14ac:dyDescent="0.2">
      <c r="A118" s="132" t="s">
        <v>6031</v>
      </c>
      <c r="B118" s="133" t="s">
        <v>6086</v>
      </c>
      <c r="C118" s="136">
        <v>29.545205479452054</v>
      </c>
      <c r="D118" s="135" t="s">
        <v>5782</v>
      </c>
      <c r="E118" s="137" t="s">
        <v>5797</v>
      </c>
      <c r="F118" s="137"/>
      <c r="G118" s="137"/>
      <c r="H118" s="137" t="s">
        <v>5785</v>
      </c>
      <c r="I118" s="137" t="s">
        <v>5786</v>
      </c>
      <c r="J118" s="137" t="s">
        <v>5786</v>
      </c>
      <c r="K118" s="137" t="s">
        <v>5786</v>
      </c>
      <c r="L118" s="137" t="s">
        <v>5786</v>
      </c>
      <c r="M118" s="137" t="s">
        <v>5786</v>
      </c>
      <c r="N118" s="135">
        <v>4</v>
      </c>
      <c r="O118" s="135">
        <v>1</v>
      </c>
      <c r="P118" s="135" t="s">
        <v>5786</v>
      </c>
      <c r="Q118" s="135">
        <v>2</v>
      </c>
      <c r="R118" s="135">
        <v>1</v>
      </c>
      <c r="S118" s="135">
        <v>13</v>
      </c>
      <c r="T118" s="135">
        <v>9</v>
      </c>
      <c r="U118" s="137" t="s">
        <v>6087</v>
      </c>
      <c r="V118" s="137" t="s">
        <v>5787</v>
      </c>
      <c r="W118" s="137" t="s">
        <v>5787</v>
      </c>
      <c r="X118" s="135" t="s">
        <v>5786</v>
      </c>
      <c r="Y118" s="135" t="s">
        <v>5786</v>
      </c>
      <c r="Z118" s="135" t="s">
        <v>5786</v>
      </c>
      <c r="AA118" s="137" t="s">
        <v>5786</v>
      </c>
      <c r="AB118" s="137" t="s">
        <v>5786</v>
      </c>
      <c r="AC118" s="137" t="s">
        <v>5786</v>
      </c>
      <c r="AD118" s="137" t="s">
        <v>5786</v>
      </c>
      <c r="AE118" s="137" t="s">
        <v>5786</v>
      </c>
      <c r="AF118" s="137" t="s">
        <v>5786</v>
      </c>
      <c r="AG118" s="137" t="s">
        <v>5786</v>
      </c>
      <c r="AH118" s="137" t="s">
        <v>6088</v>
      </c>
      <c r="AI118" s="137">
        <v>1</v>
      </c>
      <c r="AJ118" s="137" t="s">
        <v>6089</v>
      </c>
      <c r="AK118" s="137">
        <v>99</v>
      </c>
      <c r="AL118" s="137">
        <v>49</v>
      </c>
      <c r="AM118" s="137">
        <v>64.7</v>
      </c>
      <c r="AN118" s="137" t="s">
        <v>5786</v>
      </c>
      <c r="AO118" s="137" t="s">
        <v>5786</v>
      </c>
      <c r="AP118" s="137" t="s">
        <v>5786</v>
      </c>
      <c r="AQ118" s="137" t="s">
        <v>5786</v>
      </c>
      <c r="AR118" s="137" t="s">
        <v>5787</v>
      </c>
      <c r="AS118" s="137" t="s">
        <v>5787</v>
      </c>
      <c r="AT118" s="137" t="s">
        <v>5786</v>
      </c>
      <c r="AU118" s="135" t="s">
        <v>5786</v>
      </c>
      <c r="AV118" s="137" t="s">
        <v>5786</v>
      </c>
      <c r="AW118" s="137" t="s">
        <v>5809</v>
      </c>
      <c r="AX118" s="137"/>
      <c r="AY118" s="137"/>
      <c r="AZ118" s="137" t="s">
        <v>5787</v>
      </c>
      <c r="BA118" s="137" t="s">
        <v>5803</v>
      </c>
      <c r="BB118" s="137">
        <v>46.5</v>
      </c>
      <c r="BC118" s="137">
        <v>3288</v>
      </c>
      <c r="BD118" s="137">
        <v>33.5</v>
      </c>
      <c r="BE118" s="137" t="s">
        <v>5792</v>
      </c>
      <c r="BF118" s="137" t="s">
        <v>5793</v>
      </c>
      <c r="BG118" s="135">
        <v>39</v>
      </c>
      <c r="BH118" s="137" t="s">
        <v>5804</v>
      </c>
      <c r="BI118" s="137" t="s">
        <v>5786</v>
      </c>
      <c r="BJ118" s="137">
        <v>9</v>
      </c>
      <c r="BK118" s="137" t="s">
        <v>5795</v>
      </c>
      <c r="BL118" s="139">
        <v>1.8</v>
      </c>
    </row>
    <row r="119" spans="1:64" ht="30" customHeight="1" x14ac:dyDescent="0.2">
      <c r="A119" s="132" t="s">
        <v>6031</v>
      </c>
      <c r="B119" s="133" t="s">
        <v>6090</v>
      </c>
      <c r="C119" s="136">
        <v>25.578082191780823</v>
      </c>
      <c r="D119" s="135" t="s">
        <v>5782</v>
      </c>
      <c r="E119" s="137" t="s">
        <v>5783</v>
      </c>
      <c r="F119" s="137" t="s">
        <v>5872</v>
      </c>
      <c r="G119" s="137" t="s">
        <v>5806</v>
      </c>
      <c r="H119" s="137" t="s">
        <v>5824</v>
      </c>
      <c r="I119" s="137" t="s">
        <v>5786</v>
      </c>
      <c r="J119" s="137" t="s">
        <v>5786</v>
      </c>
      <c r="K119" s="137" t="s">
        <v>5786</v>
      </c>
      <c r="L119" s="137" t="s">
        <v>5786</v>
      </c>
      <c r="M119" s="137" t="s">
        <v>5786</v>
      </c>
      <c r="N119" s="135">
        <v>1</v>
      </c>
      <c r="O119" s="135">
        <v>0</v>
      </c>
      <c r="P119" s="135" t="s">
        <v>5786</v>
      </c>
      <c r="Q119" s="135" t="s">
        <v>5786</v>
      </c>
      <c r="R119" s="135">
        <v>0</v>
      </c>
      <c r="S119" s="135">
        <v>13</v>
      </c>
      <c r="T119" s="135">
        <v>10</v>
      </c>
      <c r="U119" s="137" t="s">
        <v>6091</v>
      </c>
      <c r="V119" s="137" t="s">
        <v>5787</v>
      </c>
      <c r="W119" s="137"/>
      <c r="X119" s="135" t="s">
        <v>5786</v>
      </c>
      <c r="Y119" s="135" t="s">
        <v>5786</v>
      </c>
      <c r="Z119" s="135" t="s">
        <v>5786</v>
      </c>
      <c r="AA119" s="137" t="s">
        <v>5786</v>
      </c>
      <c r="AB119" s="137" t="s">
        <v>5786</v>
      </c>
      <c r="AC119" s="137" t="s">
        <v>5786</v>
      </c>
      <c r="AD119" s="137" t="s">
        <v>5786</v>
      </c>
      <c r="AE119" s="137" t="s">
        <v>5786</v>
      </c>
      <c r="AF119" s="137" t="s">
        <v>5786</v>
      </c>
      <c r="AG119" s="137" t="s">
        <v>5786</v>
      </c>
      <c r="AH119" s="137"/>
      <c r="AI119" s="137">
        <v>1</v>
      </c>
      <c r="AJ119" s="137" t="s">
        <v>6092</v>
      </c>
      <c r="AK119" s="137">
        <v>120</v>
      </c>
      <c r="AL119" s="137">
        <v>76</v>
      </c>
      <c r="AM119" s="137">
        <v>28.5</v>
      </c>
      <c r="AN119" s="137" t="s">
        <v>5786</v>
      </c>
      <c r="AO119" s="137" t="s">
        <v>5786</v>
      </c>
      <c r="AP119" s="137" t="s">
        <v>5786</v>
      </c>
      <c r="AQ119" s="137" t="s">
        <v>5786</v>
      </c>
      <c r="AR119" s="137" t="s">
        <v>5786</v>
      </c>
      <c r="AS119" s="137" t="s">
        <v>5787</v>
      </c>
      <c r="AT119" s="137" t="s">
        <v>5786</v>
      </c>
      <c r="AU119" s="135" t="s">
        <v>5786</v>
      </c>
      <c r="AV119" s="137" t="s">
        <v>5786</v>
      </c>
      <c r="AW119" s="137" t="s">
        <v>5802</v>
      </c>
      <c r="AX119" s="134">
        <v>40814</v>
      </c>
      <c r="AY119" s="138">
        <v>0.50694444444444442</v>
      </c>
      <c r="AZ119" s="137" t="s">
        <v>5787</v>
      </c>
      <c r="BA119" s="137" t="s">
        <v>5791</v>
      </c>
      <c r="BB119" s="137">
        <v>49</v>
      </c>
      <c r="BC119" s="137">
        <v>2755</v>
      </c>
      <c r="BD119" s="137">
        <v>35.5</v>
      </c>
      <c r="BE119" s="137" t="s">
        <v>5792</v>
      </c>
      <c r="BF119" s="137" t="s">
        <v>5793</v>
      </c>
      <c r="BG119" s="135">
        <v>39</v>
      </c>
      <c r="BH119" s="137" t="s">
        <v>5804</v>
      </c>
      <c r="BI119" s="137" t="s">
        <v>5786</v>
      </c>
      <c r="BJ119" s="137">
        <v>9</v>
      </c>
      <c r="BK119" s="137" t="s">
        <v>5795</v>
      </c>
      <c r="BL119" s="139">
        <v>1.8</v>
      </c>
    </row>
    <row r="120" spans="1:64" ht="30" customHeight="1" x14ac:dyDescent="0.2">
      <c r="A120" s="132" t="s">
        <v>6031</v>
      </c>
      <c r="B120" s="133" t="s">
        <v>6093</v>
      </c>
      <c r="C120" s="136">
        <v>34.284931506849318</v>
      </c>
      <c r="D120" s="135" t="s">
        <v>5782</v>
      </c>
      <c r="E120" s="137" t="s">
        <v>5783</v>
      </c>
      <c r="F120" s="137"/>
      <c r="G120" s="137" t="s">
        <v>5806</v>
      </c>
      <c r="H120" s="137" t="s">
        <v>5785</v>
      </c>
      <c r="I120" s="137" t="s">
        <v>5786</v>
      </c>
      <c r="J120" s="137" t="s">
        <v>5786</v>
      </c>
      <c r="K120" s="137" t="s">
        <v>5786</v>
      </c>
      <c r="L120" s="137" t="s">
        <v>5786</v>
      </c>
      <c r="M120" s="137" t="s">
        <v>5786</v>
      </c>
      <c r="N120" s="135">
        <v>2</v>
      </c>
      <c r="O120" s="135">
        <v>0</v>
      </c>
      <c r="P120" s="135" t="s">
        <v>5786</v>
      </c>
      <c r="Q120" s="135" t="s">
        <v>5787</v>
      </c>
      <c r="R120" s="135">
        <v>0</v>
      </c>
      <c r="S120" s="135">
        <v>12</v>
      </c>
      <c r="T120" s="135">
        <v>14</v>
      </c>
      <c r="U120" s="137" t="s">
        <v>6094</v>
      </c>
      <c r="V120" s="137" t="s">
        <v>5787</v>
      </c>
      <c r="W120" s="137"/>
      <c r="X120" s="135" t="s">
        <v>5786</v>
      </c>
      <c r="Y120" s="135" t="s">
        <v>5786</v>
      </c>
      <c r="Z120" s="135" t="s">
        <v>5786</v>
      </c>
      <c r="AA120" s="137" t="s">
        <v>5786</v>
      </c>
      <c r="AB120" s="137" t="s">
        <v>5786</v>
      </c>
      <c r="AC120" s="137" t="s">
        <v>5786</v>
      </c>
      <c r="AD120" s="137" t="s">
        <v>5786</v>
      </c>
      <c r="AE120" s="137" t="s">
        <v>5786</v>
      </c>
      <c r="AF120" s="137" t="s">
        <v>5786</v>
      </c>
      <c r="AG120" s="137" t="s">
        <v>5786</v>
      </c>
      <c r="AH120" s="137"/>
      <c r="AI120" s="137">
        <v>1</v>
      </c>
      <c r="AJ120" s="137" t="s">
        <v>6095</v>
      </c>
      <c r="AK120" s="137">
        <v>118</v>
      </c>
      <c r="AL120" s="137">
        <v>70</v>
      </c>
      <c r="AM120" s="137">
        <v>32.799999999999997</v>
      </c>
      <c r="AN120" s="137" t="s">
        <v>5786</v>
      </c>
      <c r="AO120" s="137" t="s">
        <v>5786</v>
      </c>
      <c r="AP120" s="137" t="s">
        <v>5786</v>
      </c>
      <c r="AQ120" s="137" t="s">
        <v>5786</v>
      </c>
      <c r="AR120" s="137" t="s">
        <v>5786</v>
      </c>
      <c r="AS120" s="137" t="s">
        <v>5787</v>
      </c>
      <c r="AT120" s="137" t="s">
        <v>5786</v>
      </c>
      <c r="AU120" s="135" t="s">
        <v>5786</v>
      </c>
      <c r="AV120" s="137" t="s">
        <v>5786</v>
      </c>
      <c r="AW120" s="137" t="s">
        <v>5790</v>
      </c>
      <c r="AX120" s="134">
        <v>40815</v>
      </c>
      <c r="AY120" s="138">
        <v>8.3333333333333329E-2</v>
      </c>
      <c r="AZ120" s="137" t="s">
        <v>5787</v>
      </c>
      <c r="BA120" s="137" t="s">
        <v>5791</v>
      </c>
      <c r="BB120" s="137">
        <v>51</v>
      </c>
      <c r="BC120" s="137">
        <v>3125</v>
      </c>
      <c r="BD120" s="137">
        <v>32</v>
      </c>
      <c r="BE120" s="137" t="s">
        <v>5792</v>
      </c>
      <c r="BF120" s="137" t="s">
        <v>5793</v>
      </c>
      <c r="BG120" s="135">
        <v>38</v>
      </c>
      <c r="BH120" s="137" t="s">
        <v>5794</v>
      </c>
      <c r="BI120" s="137" t="s">
        <v>5786</v>
      </c>
      <c r="BJ120" s="137">
        <v>9</v>
      </c>
      <c r="BK120" s="137" t="s">
        <v>5795</v>
      </c>
      <c r="BL120" s="139">
        <v>1</v>
      </c>
    </row>
    <row r="121" spans="1:64" ht="30" customHeight="1" x14ac:dyDescent="0.2">
      <c r="A121" s="132" t="s">
        <v>6031</v>
      </c>
      <c r="B121" s="133" t="s">
        <v>6096</v>
      </c>
      <c r="C121" s="136">
        <v>35.799999999999997</v>
      </c>
      <c r="D121" s="135" t="s">
        <v>5782</v>
      </c>
      <c r="E121" s="137" t="s">
        <v>5797</v>
      </c>
      <c r="F121" s="137" t="s">
        <v>5815</v>
      </c>
      <c r="G121" s="137" t="s">
        <v>5806</v>
      </c>
      <c r="H121" s="137" t="s">
        <v>5785</v>
      </c>
      <c r="I121" s="137" t="s">
        <v>5786</v>
      </c>
      <c r="J121" s="137" t="s">
        <v>5786</v>
      </c>
      <c r="K121" s="137" t="s">
        <v>5786</v>
      </c>
      <c r="L121" s="137" t="s">
        <v>5786</v>
      </c>
      <c r="M121" s="137" t="s">
        <v>5786</v>
      </c>
      <c r="N121" s="135">
        <v>4</v>
      </c>
      <c r="O121" s="135">
        <v>0</v>
      </c>
      <c r="P121" s="135" t="s">
        <v>5786</v>
      </c>
      <c r="Q121" s="135">
        <v>3</v>
      </c>
      <c r="R121" s="135">
        <v>0</v>
      </c>
      <c r="S121" s="135">
        <v>8</v>
      </c>
      <c r="T121" s="135">
        <v>13</v>
      </c>
      <c r="U121" s="137" t="s">
        <v>6097</v>
      </c>
      <c r="V121" s="137" t="s">
        <v>5787</v>
      </c>
      <c r="W121" s="137" t="s">
        <v>5787</v>
      </c>
      <c r="X121" s="135" t="s">
        <v>5786</v>
      </c>
      <c r="Y121" s="135" t="s">
        <v>5786</v>
      </c>
      <c r="Z121" s="135" t="s">
        <v>5786</v>
      </c>
      <c r="AA121" s="137" t="s">
        <v>5786</v>
      </c>
      <c r="AB121" s="137" t="s">
        <v>5786</v>
      </c>
      <c r="AC121" s="137" t="s">
        <v>5786</v>
      </c>
      <c r="AD121" s="137" t="s">
        <v>5786</v>
      </c>
      <c r="AE121" s="137" t="s">
        <v>5786</v>
      </c>
      <c r="AF121" s="137" t="s">
        <v>5786</v>
      </c>
      <c r="AG121" s="137" t="s">
        <v>5786</v>
      </c>
      <c r="AH121" s="137"/>
      <c r="AI121" s="137">
        <v>1</v>
      </c>
      <c r="AJ121" s="137" t="s">
        <v>6098</v>
      </c>
      <c r="AK121" s="137">
        <v>119</v>
      </c>
      <c r="AL121" s="137">
        <v>76</v>
      </c>
      <c r="AM121" s="137">
        <v>37</v>
      </c>
      <c r="AN121" s="137" t="s">
        <v>5786</v>
      </c>
      <c r="AO121" s="137" t="s">
        <v>5786</v>
      </c>
      <c r="AP121" s="137" t="s">
        <v>5787</v>
      </c>
      <c r="AQ121" s="137" t="s">
        <v>5786</v>
      </c>
      <c r="AR121" s="137" t="s">
        <v>5786</v>
      </c>
      <c r="AS121" s="137" t="s">
        <v>5787</v>
      </c>
      <c r="AT121" s="137" t="s">
        <v>5786</v>
      </c>
      <c r="AU121" s="135" t="s">
        <v>5786</v>
      </c>
      <c r="AV121" s="137" t="s">
        <v>5786</v>
      </c>
      <c r="AW121" s="137" t="s">
        <v>5809</v>
      </c>
      <c r="AX121" s="137"/>
      <c r="AY121" s="137"/>
      <c r="AZ121" s="137" t="s">
        <v>5787</v>
      </c>
      <c r="BA121" s="137" t="s">
        <v>5803</v>
      </c>
      <c r="BB121" s="137">
        <v>48</v>
      </c>
      <c r="BC121" s="137">
        <v>2685</v>
      </c>
      <c r="BD121" s="137">
        <v>33</v>
      </c>
      <c r="BE121" s="137" t="s">
        <v>5792</v>
      </c>
      <c r="BF121" s="137" t="s">
        <v>5793</v>
      </c>
      <c r="BG121" s="135">
        <v>39</v>
      </c>
      <c r="BH121" s="137" t="s">
        <v>5804</v>
      </c>
      <c r="BI121" s="137" t="s">
        <v>5786</v>
      </c>
      <c r="BJ121" s="137">
        <v>9</v>
      </c>
      <c r="BK121" s="137" t="s">
        <v>5795</v>
      </c>
      <c r="BL121" s="139">
        <v>1.8</v>
      </c>
    </row>
    <row r="122" spans="1:64" ht="30" customHeight="1" x14ac:dyDescent="0.2">
      <c r="A122" s="132" t="s">
        <v>6031</v>
      </c>
      <c r="B122" s="133" t="s">
        <v>6099</v>
      </c>
      <c r="C122" s="136">
        <v>29.794520547945204</v>
      </c>
      <c r="D122" s="135" t="s">
        <v>5782</v>
      </c>
      <c r="E122" s="137" t="s">
        <v>5783</v>
      </c>
      <c r="F122" s="137" t="s">
        <v>5815</v>
      </c>
      <c r="G122" s="137" t="s">
        <v>5799</v>
      </c>
      <c r="H122" s="137" t="s">
        <v>5785</v>
      </c>
      <c r="I122" s="137" t="s">
        <v>5786</v>
      </c>
      <c r="J122" s="137" t="s">
        <v>5786</v>
      </c>
      <c r="K122" s="137" t="s">
        <v>5786</v>
      </c>
      <c r="L122" s="137" t="s">
        <v>5786</v>
      </c>
      <c r="M122" s="137" t="s">
        <v>5786</v>
      </c>
      <c r="N122" s="135">
        <v>2</v>
      </c>
      <c r="O122" s="135">
        <v>1</v>
      </c>
      <c r="P122" s="135" t="s">
        <v>5786</v>
      </c>
      <c r="Q122" s="135" t="s">
        <v>5786</v>
      </c>
      <c r="R122" s="135">
        <v>1</v>
      </c>
      <c r="S122" s="135">
        <v>14</v>
      </c>
      <c r="T122" s="135">
        <v>12</v>
      </c>
      <c r="U122" s="137" t="s">
        <v>6100</v>
      </c>
      <c r="V122" s="137" t="s">
        <v>5787</v>
      </c>
      <c r="W122" s="137"/>
      <c r="X122" s="135" t="s">
        <v>5786</v>
      </c>
      <c r="Y122" s="135" t="s">
        <v>5786</v>
      </c>
      <c r="Z122" s="135" t="s">
        <v>5786</v>
      </c>
      <c r="AA122" s="137" t="s">
        <v>5786</v>
      </c>
      <c r="AB122" s="137" t="s">
        <v>5786</v>
      </c>
      <c r="AC122" s="137" t="s">
        <v>5786</v>
      </c>
      <c r="AD122" s="137" t="s">
        <v>5786</v>
      </c>
      <c r="AE122" s="137" t="s">
        <v>5786</v>
      </c>
      <c r="AF122" s="137" t="s">
        <v>5786</v>
      </c>
      <c r="AG122" s="137" t="s">
        <v>5786</v>
      </c>
      <c r="AH122" s="137"/>
      <c r="AI122" s="137">
        <v>1</v>
      </c>
      <c r="AJ122" s="137" t="s">
        <v>6101</v>
      </c>
      <c r="AK122" s="137">
        <v>121</v>
      </c>
      <c r="AL122" s="137">
        <v>75</v>
      </c>
      <c r="AM122" s="137">
        <v>30.7</v>
      </c>
      <c r="AN122" s="137" t="s">
        <v>5786</v>
      </c>
      <c r="AO122" s="137" t="s">
        <v>5786</v>
      </c>
      <c r="AP122" s="137" t="s">
        <v>5786</v>
      </c>
      <c r="AQ122" s="137" t="s">
        <v>5786</v>
      </c>
      <c r="AR122" s="137" t="s">
        <v>5787</v>
      </c>
      <c r="AS122" s="137" t="s">
        <v>5787</v>
      </c>
      <c r="AT122" s="137" t="s">
        <v>5786</v>
      </c>
      <c r="AU122" s="135" t="s">
        <v>5786</v>
      </c>
      <c r="AV122" s="137" t="s">
        <v>5786</v>
      </c>
      <c r="AW122" s="137" t="s">
        <v>5802</v>
      </c>
      <c r="AX122" s="137"/>
      <c r="AY122" s="137"/>
      <c r="AZ122" s="137" t="s">
        <v>5787</v>
      </c>
      <c r="BA122" s="137" t="s">
        <v>5803</v>
      </c>
      <c r="BB122" s="137">
        <v>51</v>
      </c>
      <c r="BC122" s="137">
        <v>3800</v>
      </c>
      <c r="BD122" s="137">
        <v>35</v>
      </c>
      <c r="BE122" s="137" t="s">
        <v>5792</v>
      </c>
      <c r="BF122" s="137" t="s">
        <v>5793</v>
      </c>
      <c r="BG122" s="135">
        <v>41</v>
      </c>
      <c r="BH122" s="137" t="s">
        <v>5794</v>
      </c>
      <c r="BI122" s="137" t="s">
        <v>5786</v>
      </c>
      <c r="BJ122" s="137">
        <v>9</v>
      </c>
      <c r="BK122" s="137" t="s">
        <v>5795</v>
      </c>
      <c r="BL122" s="139">
        <v>1.5</v>
      </c>
    </row>
    <row r="123" spans="1:64" ht="30" customHeight="1" x14ac:dyDescent="0.2">
      <c r="A123" s="132" t="s">
        <v>6031</v>
      </c>
      <c r="B123" s="133" t="s">
        <v>6102</v>
      </c>
      <c r="C123" s="136">
        <v>42.56986301369863</v>
      </c>
      <c r="D123" s="135" t="s">
        <v>5782</v>
      </c>
      <c r="E123" s="137" t="s">
        <v>5783</v>
      </c>
      <c r="F123" s="137"/>
      <c r="G123" s="137" t="s">
        <v>5806</v>
      </c>
      <c r="H123" s="137"/>
      <c r="I123" s="137" t="s">
        <v>5786</v>
      </c>
      <c r="J123" s="137" t="s">
        <v>5786</v>
      </c>
      <c r="K123" s="137" t="s">
        <v>5786</v>
      </c>
      <c r="L123" s="137" t="s">
        <v>5786</v>
      </c>
      <c r="M123" s="137" t="s">
        <v>5786</v>
      </c>
      <c r="N123" s="135">
        <v>4</v>
      </c>
      <c r="O123" s="135">
        <v>2</v>
      </c>
      <c r="P123" s="135" t="s">
        <v>5786</v>
      </c>
      <c r="Q123" s="135" t="s">
        <v>5787</v>
      </c>
      <c r="R123" s="135">
        <v>2</v>
      </c>
      <c r="S123" s="135">
        <v>18</v>
      </c>
      <c r="T123" s="135">
        <v>18</v>
      </c>
      <c r="U123" s="137" t="s">
        <v>6103</v>
      </c>
      <c r="V123" s="137" t="s">
        <v>5787</v>
      </c>
      <c r="W123" s="137"/>
      <c r="X123" s="135" t="s">
        <v>5786</v>
      </c>
      <c r="Y123" s="135" t="s">
        <v>5786</v>
      </c>
      <c r="Z123" s="135" t="s">
        <v>5786</v>
      </c>
      <c r="AA123" s="137" t="s">
        <v>5786</v>
      </c>
      <c r="AB123" s="137" t="s">
        <v>5786</v>
      </c>
      <c r="AC123" s="137" t="s">
        <v>5786</v>
      </c>
      <c r="AD123" s="137" t="s">
        <v>5786</v>
      </c>
      <c r="AE123" s="137" t="s">
        <v>5786</v>
      </c>
      <c r="AF123" s="137" t="s">
        <v>5786</v>
      </c>
      <c r="AG123" s="137" t="s">
        <v>5786</v>
      </c>
      <c r="AH123" s="137"/>
      <c r="AI123" s="137">
        <v>1</v>
      </c>
      <c r="AJ123" s="137" t="s">
        <v>6104</v>
      </c>
      <c r="AK123" s="137">
        <v>119</v>
      </c>
      <c r="AL123" s="137">
        <v>75</v>
      </c>
      <c r="AM123" s="137">
        <v>35</v>
      </c>
      <c r="AN123" s="137" t="s">
        <v>5786</v>
      </c>
      <c r="AO123" s="137" t="s">
        <v>5786</v>
      </c>
      <c r="AP123" s="137" t="s">
        <v>5786</v>
      </c>
      <c r="AQ123" s="137" t="s">
        <v>5786</v>
      </c>
      <c r="AR123" s="137" t="s">
        <v>5786</v>
      </c>
      <c r="AS123" s="137" t="s">
        <v>5787</v>
      </c>
      <c r="AT123" s="137" t="s">
        <v>5786</v>
      </c>
      <c r="AU123" s="135" t="s">
        <v>5786</v>
      </c>
      <c r="AV123" s="137" t="s">
        <v>5786</v>
      </c>
      <c r="AW123" s="137" t="s">
        <v>5818</v>
      </c>
      <c r="AX123" s="137"/>
      <c r="AY123" s="137"/>
      <c r="AZ123" s="137" t="s">
        <v>5787</v>
      </c>
      <c r="BA123" s="137" t="s">
        <v>5803</v>
      </c>
      <c r="BB123" s="137"/>
      <c r="BC123" s="137">
        <v>4385</v>
      </c>
      <c r="BD123" s="137">
        <v>35</v>
      </c>
      <c r="BE123" s="137" t="s">
        <v>5792</v>
      </c>
      <c r="BF123" s="137" t="s">
        <v>5793</v>
      </c>
      <c r="BG123" s="135">
        <v>38</v>
      </c>
      <c r="BH123" s="137" t="s">
        <v>5794</v>
      </c>
      <c r="BI123" s="137" t="s">
        <v>5786</v>
      </c>
      <c r="BJ123" s="137">
        <v>9</v>
      </c>
      <c r="BK123" s="137" t="s">
        <v>5795</v>
      </c>
      <c r="BL123" s="139">
        <v>1</v>
      </c>
    </row>
    <row r="124" spans="1:64" ht="30" customHeight="1" x14ac:dyDescent="0.2">
      <c r="A124" s="132" t="s">
        <v>6031</v>
      </c>
      <c r="B124" s="133" t="s">
        <v>6105</v>
      </c>
      <c r="C124" s="136">
        <v>36.12054794520548</v>
      </c>
      <c r="D124" s="135" t="s">
        <v>5811</v>
      </c>
      <c r="E124" s="137" t="s">
        <v>5797</v>
      </c>
      <c r="F124" s="137" t="s">
        <v>5815</v>
      </c>
      <c r="G124" s="137"/>
      <c r="H124" s="137" t="s">
        <v>5785</v>
      </c>
      <c r="I124" s="137" t="s">
        <v>5786</v>
      </c>
      <c r="J124" s="137" t="s">
        <v>5786</v>
      </c>
      <c r="K124" s="137" t="s">
        <v>5786</v>
      </c>
      <c r="L124" s="137" t="s">
        <v>5786</v>
      </c>
      <c r="M124" s="137" t="s">
        <v>5786</v>
      </c>
      <c r="N124" s="135">
        <v>3</v>
      </c>
      <c r="O124" s="135">
        <v>2</v>
      </c>
      <c r="P124" s="135" t="s">
        <v>5786</v>
      </c>
      <c r="Q124" s="135" t="s">
        <v>5786</v>
      </c>
      <c r="R124" s="135">
        <v>2</v>
      </c>
      <c r="S124" s="135">
        <v>31</v>
      </c>
      <c r="T124" s="135">
        <v>8</v>
      </c>
      <c r="U124" s="137" t="s">
        <v>6106</v>
      </c>
      <c r="V124" s="137" t="s">
        <v>5787</v>
      </c>
      <c r="W124" s="137" t="s">
        <v>5787</v>
      </c>
      <c r="X124" s="135" t="s">
        <v>5786</v>
      </c>
      <c r="Y124" s="135" t="s">
        <v>5786</v>
      </c>
      <c r="Z124" s="135" t="s">
        <v>5786</v>
      </c>
      <c r="AA124" s="137" t="s">
        <v>5786</v>
      </c>
      <c r="AB124" s="137" t="s">
        <v>5786</v>
      </c>
      <c r="AC124" s="137" t="s">
        <v>5786</v>
      </c>
      <c r="AD124" s="137" t="s">
        <v>5786</v>
      </c>
      <c r="AE124" s="137" t="s">
        <v>5786</v>
      </c>
      <c r="AF124" s="137" t="s">
        <v>5786</v>
      </c>
      <c r="AG124" s="137" t="s">
        <v>5786</v>
      </c>
      <c r="AH124" s="137"/>
      <c r="AI124" s="137">
        <v>1</v>
      </c>
      <c r="AJ124" s="137" t="s">
        <v>5851</v>
      </c>
      <c r="AK124" s="137">
        <v>135</v>
      </c>
      <c r="AL124" s="137">
        <v>76</v>
      </c>
      <c r="AM124" s="137">
        <v>32.6</v>
      </c>
      <c r="AN124" s="137" t="s">
        <v>5786</v>
      </c>
      <c r="AO124" s="137" t="s">
        <v>5786</v>
      </c>
      <c r="AP124" s="137" t="s">
        <v>5786</v>
      </c>
      <c r="AQ124" s="137" t="s">
        <v>5786</v>
      </c>
      <c r="AR124" s="137" t="s">
        <v>5786</v>
      </c>
      <c r="AS124" s="137" t="s">
        <v>5787</v>
      </c>
      <c r="AT124" s="137" t="s">
        <v>5786</v>
      </c>
      <c r="AU124" s="135" t="s">
        <v>5786</v>
      </c>
      <c r="AV124" s="137" t="s">
        <v>5786</v>
      </c>
      <c r="AW124" s="137" t="s">
        <v>5802</v>
      </c>
      <c r="AX124" s="137"/>
      <c r="AY124" s="137"/>
      <c r="AZ124" s="137" t="s">
        <v>5787</v>
      </c>
      <c r="BA124" s="137" t="s">
        <v>5791</v>
      </c>
      <c r="BB124" s="137">
        <v>47</v>
      </c>
      <c r="BC124" s="137">
        <v>2960</v>
      </c>
      <c r="BD124" s="137">
        <v>35</v>
      </c>
      <c r="BE124" s="137" t="s">
        <v>5792</v>
      </c>
      <c r="BF124" s="137" t="s">
        <v>5793</v>
      </c>
      <c r="BG124" s="135">
        <v>40</v>
      </c>
      <c r="BH124" s="137" t="s">
        <v>5804</v>
      </c>
      <c r="BI124" s="137" t="s">
        <v>5786</v>
      </c>
      <c r="BJ124" s="137">
        <v>9</v>
      </c>
      <c r="BK124" s="137" t="s">
        <v>5795</v>
      </c>
      <c r="BL124" s="139">
        <v>1.8</v>
      </c>
    </row>
    <row r="125" spans="1:64" ht="30" customHeight="1" x14ac:dyDescent="0.2">
      <c r="A125" s="132" t="s">
        <v>6031</v>
      </c>
      <c r="B125" s="133" t="s">
        <v>6107</v>
      </c>
      <c r="C125" s="136">
        <v>39.082191780821915</v>
      </c>
      <c r="D125" s="135" t="s">
        <v>5782</v>
      </c>
      <c r="E125" s="137" t="s">
        <v>5783</v>
      </c>
      <c r="F125" s="137"/>
      <c r="G125" s="137"/>
      <c r="H125" s="137" t="s">
        <v>5785</v>
      </c>
      <c r="I125" s="137" t="s">
        <v>5786</v>
      </c>
      <c r="J125" s="137" t="s">
        <v>5786</v>
      </c>
      <c r="K125" s="137" t="s">
        <v>5786</v>
      </c>
      <c r="L125" s="137" t="s">
        <v>5786</v>
      </c>
      <c r="M125" s="137" t="s">
        <v>5786</v>
      </c>
      <c r="N125" s="135">
        <v>5</v>
      </c>
      <c r="O125" s="135">
        <v>2</v>
      </c>
      <c r="P125" s="135" t="s">
        <v>5786</v>
      </c>
      <c r="Q125" s="135">
        <v>2</v>
      </c>
      <c r="R125" s="135">
        <v>2</v>
      </c>
      <c r="S125" s="135">
        <v>10</v>
      </c>
      <c r="T125" s="135">
        <v>17</v>
      </c>
      <c r="U125" s="137" t="s">
        <v>5863</v>
      </c>
      <c r="V125" s="137" t="s">
        <v>5787</v>
      </c>
      <c r="W125" s="137"/>
      <c r="X125" s="135" t="s">
        <v>5786</v>
      </c>
      <c r="Y125" s="135" t="s">
        <v>5786</v>
      </c>
      <c r="Z125" s="135" t="s">
        <v>5786</v>
      </c>
      <c r="AA125" s="137" t="s">
        <v>5786</v>
      </c>
      <c r="AB125" s="137" t="s">
        <v>5786</v>
      </c>
      <c r="AC125" s="137" t="s">
        <v>5786</v>
      </c>
      <c r="AD125" s="137" t="s">
        <v>5786</v>
      </c>
      <c r="AE125" s="137" t="s">
        <v>5786</v>
      </c>
      <c r="AF125" s="137" t="s">
        <v>5786</v>
      </c>
      <c r="AG125" s="137" t="s">
        <v>5786</v>
      </c>
      <c r="AH125" s="137"/>
      <c r="AI125" s="137">
        <v>1</v>
      </c>
      <c r="AJ125" s="137" t="s">
        <v>6108</v>
      </c>
      <c r="AK125" s="137">
        <v>115</v>
      </c>
      <c r="AL125" s="137">
        <v>69</v>
      </c>
      <c r="AM125" s="137">
        <v>43.9</v>
      </c>
      <c r="AN125" s="137" t="s">
        <v>5786</v>
      </c>
      <c r="AO125" s="137" t="s">
        <v>5786</v>
      </c>
      <c r="AP125" s="137" t="s">
        <v>5786</v>
      </c>
      <c r="AQ125" s="137" t="s">
        <v>5786</v>
      </c>
      <c r="AR125" s="137" t="s">
        <v>5787</v>
      </c>
      <c r="AS125" s="137" t="s">
        <v>5787</v>
      </c>
      <c r="AT125" s="137" t="s">
        <v>5786</v>
      </c>
      <c r="AU125" s="135" t="s">
        <v>5786</v>
      </c>
      <c r="AV125" s="137" t="s">
        <v>5786</v>
      </c>
      <c r="AW125" s="137" t="s">
        <v>5790</v>
      </c>
      <c r="AX125" s="137"/>
      <c r="AY125" s="137"/>
      <c r="AZ125" s="137" t="s">
        <v>5787</v>
      </c>
      <c r="BA125" s="137" t="s">
        <v>5803</v>
      </c>
      <c r="BB125" s="137">
        <v>49</v>
      </c>
      <c r="BC125" s="137">
        <v>4091</v>
      </c>
      <c r="BD125" s="137">
        <v>35.5</v>
      </c>
      <c r="BE125" s="137" t="s">
        <v>5822</v>
      </c>
      <c r="BF125" s="137" t="s">
        <v>5793</v>
      </c>
      <c r="BG125" s="135">
        <v>37</v>
      </c>
      <c r="BH125" s="137" t="s">
        <v>5794</v>
      </c>
      <c r="BI125" s="137" t="s">
        <v>5786</v>
      </c>
      <c r="BJ125" s="137">
        <v>9</v>
      </c>
      <c r="BK125" s="137" t="s">
        <v>5795</v>
      </c>
      <c r="BL125" s="139">
        <v>1.8</v>
      </c>
    </row>
    <row r="126" spans="1:64" ht="30" customHeight="1" x14ac:dyDescent="0.2">
      <c r="A126" s="132" t="s">
        <v>6031</v>
      </c>
      <c r="B126" s="133" t="s">
        <v>6109</v>
      </c>
      <c r="C126" s="136">
        <v>21.101369863013698</v>
      </c>
      <c r="D126" s="135" t="s">
        <v>5782</v>
      </c>
      <c r="E126" s="137" t="s">
        <v>5783</v>
      </c>
      <c r="F126" s="137" t="s">
        <v>5815</v>
      </c>
      <c r="G126" s="137" t="s">
        <v>5806</v>
      </c>
      <c r="H126" s="137" t="s">
        <v>5785</v>
      </c>
      <c r="I126" s="137" t="s">
        <v>5786</v>
      </c>
      <c r="J126" s="137" t="s">
        <v>5786</v>
      </c>
      <c r="K126" s="137" t="s">
        <v>5786</v>
      </c>
      <c r="L126" s="137" t="s">
        <v>5786</v>
      </c>
      <c r="M126" s="137" t="s">
        <v>5786</v>
      </c>
      <c r="N126" s="135">
        <v>1</v>
      </c>
      <c r="O126" s="135">
        <v>0</v>
      </c>
      <c r="P126" s="135" t="s">
        <v>5786</v>
      </c>
      <c r="Q126" s="135" t="s">
        <v>5786</v>
      </c>
      <c r="R126" s="135">
        <v>0</v>
      </c>
      <c r="S126" s="135">
        <v>25</v>
      </c>
      <c r="T126" s="135"/>
      <c r="U126" s="137"/>
      <c r="V126" s="137" t="s">
        <v>5786</v>
      </c>
      <c r="W126" s="137"/>
      <c r="X126" s="135" t="s">
        <v>5787</v>
      </c>
      <c r="Y126" s="135" t="s">
        <v>5786</v>
      </c>
      <c r="Z126" s="135" t="s">
        <v>5786</v>
      </c>
      <c r="AA126" s="137" t="s">
        <v>5786</v>
      </c>
      <c r="AB126" s="137" t="s">
        <v>5786</v>
      </c>
      <c r="AC126" s="137" t="s">
        <v>5786</v>
      </c>
      <c r="AD126" s="137" t="s">
        <v>5786</v>
      </c>
      <c r="AE126" s="137" t="s">
        <v>5786</v>
      </c>
      <c r="AF126" s="137" t="s">
        <v>5786</v>
      </c>
      <c r="AG126" s="137" t="s">
        <v>5786</v>
      </c>
      <c r="AH126" s="137"/>
      <c r="AI126" s="137">
        <v>1</v>
      </c>
      <c r="AJ126" s="137" t="s">
        <v>6110</v>
      </c>
      <c r="AK126" s="137">
        <v>151</v>
      </c>
      <c r="AL126" s="137">
        <v>70</v>
      </c>
      <c r="AM126" s="137">
        <v>27.8</v>
      </c>
      <c r="AN126" s="137" t="s">
        <v>5787</v>
      </c>
      <c r="AO126" s="137" t="s">
        <v>5786</v>
      </c>
      <c r="AP126" s="137" t="s">
        <v>5786</v>
      </c>
      <c r="AQ126" s="137" t="s">
        <v>5786</v>
      </c>
      <c r="AR126" s="137" t="s">
        <v>5787</v>
      </c>
      <c r="AS126" s="137" t="s">
        <v>5787</v>
      </c>
      <c r="AT126" s="137" t="s">
        <v>5786</v>
      </c>
      <c r="AU126" s="135" t="s">
        <v>5787</v>
      </c>
      <c r="AV126" s="137" t="s">
        <v>5786</v>
      </c>
      <c r="AW126" s="137" t="s">
        <v>5802</v>
      </c>
      <c r="AX126" s="134">
        <v>40876</v>
      </c>
      <c r="AY126" s="138">
        <v>0.125</v>
      </c>
      <c r="AZ126" s="137" t="s">
        <v>5787</v>
      </c>
      <c r="BA126" s="137" t="s">
        <v>5791</v>
      </c>
      <c r="BB126" s="137">
        <v>48</v>
      </c>
      <c r="BC126" s="137">
        <v>3195</v>
      </c>
      <c r="BD126" s="137">
        <v>32.5</v>
      </c>
      <c r="BE126" s="137" t="s">
        <v>5792</v>
      </c>
      <c r="BF126" s="137" t="s">
        <v>5793</v>
      </c>
      <c r="BG126" s="135">
        <v>38</v>
      </c>
      <c r="BH126" s="137" t="s">
        <v>5794</v>
      </c>
      <c r="BI126" s="137" t="s">
        <v>5786</v>
      </c>
      <c r="BJ126" s="137">
        <v>9</v>
      </c>
      <c r="BK126" s="137" t="s">
        <v>5795</v>
      </c>
      <c r="BL126" s="139">
        <v>1</v>
      </c>
    </row>
    <row r="127" spans="1:64" ht="30" customHeight="1" x14ac:dyDescent="0.2">
      <c r="A127" s="132" t="s">
        <v>6031</v>
      </c>
      <c r="B127" s="133" t="s">
        <v>6111</v>
      </c>
      <c r="C127" s="136">
        <v>38.920547945205477</v>
      </c>
      <c r="D127" s="135" t="s">
        <v>5782</v>
      </c>
      <c r="E127" s="137" t="s">
        <v>5783</v>
      </c>
      <c r="F127" s="137"/>
      <c r="G127" s="137" t="s">
        <v>5806</v>
      </c>
      <c r="H127" s="137" t="s">
        <v>5785</v>
      </c>
      <c r="I127" s="137" t="s">
        <v>5786</v>
      </c>
      <c r="J127" s="137" t="s">
        <v>5786</v>
      </c>
      <c r="K127" s="137" t="s">
        <v>5786</v>
      </c>
      <c r="L127" s="137" t="s">
        <v>5786</v>
      </c>
      <c r="M127" s="137" t="s">
        <v>5786</v>
      </c>
      <c r="N127" s="135">
        <v>3</v>
      </c>
      <c r="O127" s="135">
        <v>1</v>
      </c>
      <c r="P127" s="135" t="s">
        <v>5786</v>
      </c>
      <c r="Q127" s="135" t="s">
        <v>5787</v>
      </c>
      <c r="R127" s="135">
        <v>1</v>
      </c>
      <c r="S127" s="135">
        <v>9</v>
      </c>
      <c r="T127" s="135"/>
      <c r="U127" s="137" t="s">
        <v>6081</v>
      </c>
      <c r="V127" s="137" t="s">
        <v>5787</v>
      </c>
      <c r="W127" s="137"/>
      <c r="X127" s="135" t="s">
        <v>5786</v>
      </c>
      <c r="Y127" s="135" t="s">
        <v>5786</v>
      </c>
      <c r="Z127" s="135" t="s">
        <v>5786</v>
      </c>
      <c r="AA127" s="137" t="s">
        <v>5786</v>
      </c>
      <c r="AB127" s="137" t="s">
        <v>5786</v>
      </c>
      <c r="AC127" s="137" t="s">
        <v>5786</v>
      </c>
      <c r="AD127" s="137" t="s">
        <v>5786</v>
      </c>
      <c r="AE127" s="137" t="s">
        <v>5786</v>
      </c>
      <c r="AF127" s="137" t="s">
        <v>5786</v>
      </c>
      <c r="AG127" s="137" t="s">
        <v>5786</v>
      </c>
      <c r="AH127" s="137"/>
      <c r="AI127" s="137">
        <v>1</v>
      </c>
      <c r="AJ127" s="137" t="s">
        <v>6112</v>
      </c>
      <c r="AK127" s="137"/>
      <c r="AL127" s="137"/>
      <c r="AM127" s="137">
        <v>34</v>
      </c>
      <c r="AN127" s="137" t="s">
        <v>5786</v>
      </c>
      <c r="AO127" s="137" t="s">
        <v>5786</v>
      </c>
      <c r="AP127" s="137" t="s">
        <v>5786</v>
      </c>
      <c r="AQ127" s="137" t="s">
        <v>5786</v>
      </c>
      <c r="AR127" s="137" t="s">
        <v>5786</v>
      </c>
      <c r="AS127" s="137" t="s">
        <v>5787</v>
      </c>
      <c r="AT127" s="137" t="s">
        <v>5786</v>
      </c>
      <c r="AU127" s="135" t="s">
        <v>5786</v>
      </c>
      <c r="AV127" s="137" t="s">
        <v>5786</v>
      </c>
      <c r="AW127" s="137" t="s">
        <v>5809</v>
      </c>
      <c r="AX127" s="137"/>
      <c r="AY127" s="137"/>
      <c r="AZ127" s="137" t="s">
        <v>5787</v>
      </c>
      <c r="BA127" s="137" t="s">
        <v>5791</v>
      </c>
      <c r="BB127" s="137">
        <v>51</v>
      </c>
      <c r="BC127" s="137">
        <v>3945</v>
      </c>
      <c r="BD127" s="137">
        <v>36</v>
      </c>
      <c r="BE127" s="137" t="s">
        <v>5792</v>
      </c>
      <c r="BF127" s="137" t="s">
        <v>5793</v>
      </c>
      <c r="BG127" s="135">
        <v>40</v>
      </c>
      <c r="BH127" s="137" t="s">
        <v>5804</v>
      </c>
      <c r="BI127" s="137" t="s">
        <v>5787</v>
      </c>
      <c r="BJ127" s="137">
        <v>8</v>
      </c>
      <c r="BK127" s="137" t="s">
        <v>5795</v>
      </c>
      <c r="BL127" s="139">
        <v>1</v>
      </c>
    </row>
    <row r="128" spans="1:64" ht="30" customHeight="1" x14ac:dyDescent="0.2">
      <c r="A128" s="132" t="s">
        <v>6031</v>
      </c>
      <c r="B128" s="133" t="s">
        <v>6113</v>
      </c>
      <c r="C128" s="136">
        <v>35.369863013698627</v>
      </c>
      <c r="D128" s="135" t="s">
        <v>5782</v>
      </c>
      <c r="E128" s="137" t="s">
        <v>5783</v>
      </c>
      <c r="F128" s="137"/>
      <c r="G128" s="137" t="s">
        <v>5958</v>
      </c>
      <c r="H128" s="137"/>
      <c r="I128" s="137" t="s">
        <v>5786</v>
      </c>
      <c r="J128" s="137" t="s">
        <v>5786</v>
      </c>
      <c r="K128" s="137" t="s">
        <v>5786</v>
      </c>
      <c r="L128" s="137" t="s">
        <v>5786</v>
      </c>
      <c r="M128" s="137" t="s">
        <v>5786</v>
      </c>
      <c r="N128" s="135">
        <v>3</v>
      </c>
      <c r="O128" s="135">
        <v>1</v>
      </c>
      <c r="P128" s="135" t="s">
        <v>5786</v>
      </c>
      <c r="Q128" s="135" t="s">
        <v>5787</v>
      </c>
      <c r="R128" s="135">
        <v>1</v>
      </c>
      <c r="S128" s="135"/>
      <c r="T128" s="135"/>
      <c r="U128" s="137" t="s">
        <v>6046</v>
      </c>
      <c r="V128" s="137" t="s">
        <v>5787</v>
      </c>
      <c r="W128" s="137"/>
      <c r="X128" s="135" t="s">
        <v>5786</v>
      </c>
      <c r="Y128" s="135" t="s">
        <v>5786</v>
      </c>
      <c r="Z128" s="135" t="s">
        <v>5786</v>
      </c>
      <c r="AA128" s="137" t="s">
        <v>5786</v>
      </c>
      <c r="AB128" s="137" t="s">
        <v>5786</v>
      </c>
      <c r="AC128" s="137" t="s">
        <v>5786</v>
      </c>
      <c r="AD128" s="137" t="s">
        <v>5786</v>
      </c>
      <c r="AE128" s="137" t="s">
        <v>5786</v>
      </c>
      <c r="AF128" s="137" t="s">
        <v>5786</v>
      </c>
      <c r="AG128" s="137" t="s">
        <v>5786</v>
      </c>
      <c r="AH128" s="137"/>
      <c r="AI128" s="137">
        <v>1</v>
      </c>
      <c r="AJ128" s="137"/>
      <c r="AK128" s="137">
        <v>105</v>
      </c>
      <c r="AL128" s="137">
        <v>70</v>
      </c>
      <c r="AM128" s="137">
        <v>32.4</v>
      </c>
      <c r="AN128" s="137" t="s">
        <v>5786</v>
      </c>
      <c r="AO128" s="137" t="s">
        <v>5786</v>
      </c>
      <c r="AP128" s="137" t="s">
        <v>5786</v>
      </c>
      <c r="AQ128" s="137" t="s">
        <v>5786</v>
      </c>
      <c r="AR128" s="137" t="s">
        <v>5786</v>
      </c>
      <c r="AS128" s="137" t="s">
        <v>5787</v>
      </c>
      <c r="AT128" s="137" t="s">
        <v>5786</v>
      </c>
      <c r="AU128" s="135" t="s">
        <v>5786</v>
      </c>
      <c r="AV128" s="137" t="s">
        <v>5786</v>
      </c>
      <c r="AW128" s="137" t="s">
        <v>5818</v>
      </c>
      <c r="AX128" s="137"/>
      <c r="AY128" s="137"/>
      <c r="AZ128" s="137" t="s">
        <v>5787</v>
      </c>
      <c r="BA128" s="137" t="s">
        <v>5803</v>
      </c>
      <c r="BB128" s="137"/>
      <c r="BC128" s="137">
        <v>3095</v>
      </c>
      <c r="BD128" s="137">
        <v>33.5</v>
      </c>
      <c r="BE128" s="137" t="s">
        <v>5792</v>
      </c>
      <c r="BF128" s="137" t="s">
        <v>5793</v>
      </c>
      <c r="BG128" s="135">
        <v>38</v>
      </c>
      <c r="BH128" s="137" t="s">
        <v>5804</v>
      </c>
      <c r="BI128" s="137" t="s">
        <v>5786</v>
      </c>
      <c r="BJ128" s="137">
        <v>9</v>
      </c>
      <c r="BK128" s="137" t="s">
        <v>5795</v>
      </c>
      <c r="BL128" s="139">
        <v>1</v>
      </c>
    </row>
    <row r="129" spans="1:64" ht="30" customHeight="1" x14ac:dyDescent="0.2">
      <c r="A129" s="132" t="s">
        <v>6031</v>
      </c>
      <c r="B129" s="133" t="s">
        <v>6114</v>
      </c>
      <c r="C129" s="136">
        <v>28.643835616438356</v>
      </c>
      <c r="D129" s="135" t="s">
        <v>5782</v>
      </c>
      <c r="E129" s="137" t="s">
        <v>5783</v>
      </c>
      <c r="F129" s="137"/>
      <c r="G129" s="137" t="s">
        <v>5799</v>
      </c>
      <c r="H129" s="137" t="s">
        <v>5785</v>
      </c>
      <c r="I129" s="137" t="s">
        <v>5786</v>
      </c>
      <c r="J129" s="137" t="s">
        <v>5786</v>
      </c>
      <c r="K129" s="137" t="s">
        <v>5786</v>
      </c>
      <c r="L129" s="137" t="s">
        <v>5786</v>
      </c>
      <c r="M129" s="137" t="s">
        <v>5786</v>
      </c>
      <c r="N129" s="135">
        <v>2</v>
      </c>
      <c r="O129" s="135">
        <v>1</v>
      </c>
      <c r="P129" s="135" t="s">
        <v>5786</v>
      </c>
      <c r="Q129" s="135" t="s">
        <v>5786</v>
      </c>
      <c r="R129" s="135">
        <v>1</v>
      </c>
      <c r="S129" s="135"/>
      <c r="T129" s="135"/>
      <c r="U129" s="137" t="s">
        <v>6115</v>
      </c>
      <c r="V129" s="137" t="s">
        <v>5787</v>
      </c>
      <c r="W129" s="137" t="s">
        <v>5787</v>
      </c>
      <c r="X129" s="135" t="s">
        <v>5786</v>
      </c>
      <c r="Y129" s="135" t="s">
        <v>5786</v>
      </c>
      <c r="Z129" s="135" t="s">
        <v>5786</v>
      </c>
      <c r="AA129" s="137" t="s">
        <v>5786</v>
      </c>
      <c r="AB129" s="137" t="s">
        <v>5786</v>
      </c>
      <c r="AC129" s="137" t="s">
        <v>5786</v>
      </c>
      <c r="AD129" s="137" t="s">
        <v>5786</v>
      </c>
      <c r="AE129" s="137" t="s">
        <v>5786</v>
      </c>
      <c r="AF129" s="137" t="s">
        <v>5786</v>
      </c>
      <c r="AG129" s="137" t="s">
        <v>5786</v>
      </c>
      <c r="AH129" s="137" t="s">
        <v>6116</v>
      </c>
      <c r="AI129" s="137">
        <v>1</v>
      </c>
      <c r="AJ129" s="137" t="s">
        <v>6117</v>
      </c>
      <c r="AK129" s="137">
        <v>117</v>
      </c>
      <c r="AL129" s="137">
        <v>75</v>
      </c>
      <c r="AM129" s="137">
        <v>31.2</v>
      </c>
      <c r="AN129" s="137" t="s">
        <v>5786</v>
      </c>
      <c r="AO129" s="137" t="s">
        <v>5786</v>
      </c>
      <c r="AP129" s="137" t="s">
        <v>5787</v>
      </c>
      <c r="AQ129" s="137" t="s">
        <v>5786</v>
      </c>
      <c r="AR129" s="137" t="s">
        <v>5786</v>
      </c>
      <c r="AS129" s="137" t="s">
        <v>5787</v>
      </c>
      <c r="AT129" s="137" t="s">
        <v>5786</v>
      </c>
      <c r="AU129" s="135" t="s">
        <v>5787</v>
      </c>
      <c r="AV129" s="137" t="s">
        <v>5786</v>
      </c>
      <c r="AW129" s="137" t="s">
        <v>5809</v>
      </c>
      <c r="AX129" s="137"/>
      <c r="AY129" s="137"/>
      <c r="AZ129" s="137" t="s">
        <v>5787</v>
      </c>
      <c r="BA129" s="137" t="s">
        <v>5791</v>
      </c>
      <c r="BB129" s="137">
        <v>48</v>
      </c>
      <c r="BC129" s="137">
        <v>3455</v>
      </c>
      <c r="BD129" s="137">
        <v>36.5</v>
      </c>
      <c r="BE129" s="137" t="s">
        <v>5792</v>
      </c>
      <c r="BF129" s="137" t="s">
        <v>5793</v>
      </c>
      <c r="BG129" s="135">
        <v>40</v>
      </c>
      <c r="BH129" s="137" t="s">
        <v>5804</v>
      </c>
      <c r="BI129" s="137" t="s">
        <v>5786</v>
      </c>
      <c r="BJ129" s="137">
        <v>9</v>
      </c>
      <c r="BK129" s="137" t="s">
        <v>5795</v>
      </c>
      <c r="BL129" s="139">
        <v>1.8</v>
      </c>
    </row>
    <row r="130" spans="1:64" ht="30" customHeight="1" x14ac:dyDescent="0.2">
      <c r="A130" s="132" t="s">
        <v>6031</v>
      </c>
      <c r="B130" s="133" t="s">
        <v>6118</v>
      </c>
      <c r="C130" s="136">
        <v>37.421917808219177</v>
      </c>
      <c r="D130" s="135" t="s">
        <v>5782</v>
      </c>
      <c r="E130" s="137" t="s">
        <v>5783</v>
      </c>
      <c r="F130" s="137"/>
      <c r="G130" s="137"/>
      <c r="H130" s="137" t="s">
        <v>5785</v>
      </c>
      <c r="I130" s="137" t="s">
        <v>5786</v>
      </c>
      <c r="J130" s="137" t="s">
        <v>5786</v>
      </c>
      <c r="K130" s="137" t="s">
        <v>5786</v>
      </c>
      <c r="L130" s="137" t="s">
        <v>5786</v>
      </c>
      <c r="M130" s="137" t="s">
        <v>5786</v>
      </c>
      <c r="N130" s="135">
        <v>5</v>
      </c>
      <c r="O130" s="135">
        <v>2</v>
      </c>
      <c r="P130" s="135" t="s">
        <v>5786</v>
      </c>
      <c r="Q130" s="135">
        <v>2</v>
      </c>
      <c r="R130" s="135">
        <v>2</v>
      </c>
      <c r="S130" s="135">
        <v>13</v>
      </c>
      <c r="T130" s="135">
        <v>19</v>
      </c>
      <c r="U130" s="137" t="s">
        <v>6119</v>
      </c>
      <c r="V130" s="137" t="s">
        <v>5787</v>
      </c>
      <c r="W130" s="137"/>
      <c r="X130" s="135" t="s">
        <v>5786</v>
      </c>
      <c r="Y130" s="135" t="s">
        <v>5786</v>
      </c>
      <c r="Z130" s="135" t="s">
        <v>5786</v>
      </c>
      <c r="AA130" s="137" t="s">
        <v>5786</v>
      </c>
      <c r="AB130" s="137" t="s">
        <v>5786</v>
      </c>
      <c r="AC130" s="137" t="s">
        <v>5786</v>
      </c>
      <c r="AD130" s="137" t="s">
        <v>5786</v>
      </c>
      <c r="AE130" s="137" t="s">
        <v>5786</v>
      </c>
      <c r="AF130" s="137" t="s">
        <v>5786</v>
      </c>
      <c r="AG130" s="137" t="s">
        <v>5786</v>
      </c>
      <c r="AH130" s="137"/>
      <c r="AI130" s="137">
        <v>1</v>
      </c>
      <c r="AJ130" s="137" t="s">
        <v>6120</v>
      </c>
      <c r="AK130" s="137">
        <v>131</v>
      </c>
      <c r="AL130" s="137">
        <v>67</v>
      </c>
      <c r="AM130" s="137">
        <v>36.9</v>
      </c>
      <c r="AN130" s="137" t="s">
        <v>5786</v>
      </c>
      <c r="AO130" s="137" t="s">
        <v>5786</v>
      </c>
      <c r="AP130" s="137" t="s">
        <v>5786</v>
      </c>
      <c r="AQ130" s="137" t="s">
        <v>5786</v>
      </c>
      <c r="AR130" s="137" t="s">
        <v>5786</v>
      </c>
      <c r="AS130" s="137" t="s">
        <v>5787</v>
      </c>
      <c r="AT130" s="137" t="s">
        <v>5786</v>
      </c>
      <c r="AU130" s="135" t="s">
        <v>5787</v>
      </c>
      <c r="AV130" s="137" t="s">
        <v>5786</v>
      </c>
      <c r="AW130" s="137" t="s">
        <v>5818</v>
      </c>
      <c r="AX130" s="137"/>
      <c r="AY130" s="137"/>
      <c r="AZ130" s="137" t="s">
        <v>5787</v>
      </c>
      <c r="BA130" s="137" t="s">
        <v>5791</v>
      </c>
      <c r="BB130" s="137">
        <v>50</v>
      </c>
      <c r="BC130" s="137">
        <v>3525</v>
      </c>
      <c r="BD130" s="137">
        <v>33.5</v>
      </c>
      <c r="BE130" s="137" t="s">
        <v>5792</v>
      </c>
      <c r="BF130" s="137" t="s">
        <v>5793</v>
      </c>
      <c r="BG130" s="135">
        <v>38</v>
      </c>
      <c r="BH130" s="137" t="s">
        <v>5804</v>
      </c>
      <c r="BI130" s="137" t="s">
        <v>5786</v>
      </c>
      <c r="BJ130" s="137">
        <v>9</v>
      </c>
      <c r="BK130" s="137" t="s">
        <v>5795</v>
      </c>
      <c r="BL130" s="139">
        <v>1</v>
      </c>
    </row>
    <row r="131" spans="1:64" ht="30" customHeight="1" x14ac:dyDescent="0.2">
      <c r="A131" s="132" t="s">
        <v>6031</v>
      </c>
      <c r="B131" s="133" t="s">
        <v>6121</v>
      </c>
      <c r="C131" s="136">
        <v>36.923287671232877</v>
      </c>
      <c r="D131" s="135" t="s">
        <v>5782</v>
      </c>
      <c r="E131" s="137" t="s">
        <v>5855</v>
      </c>
      <c r="F131" s="137" t="s">
        <v>5815</v>
      </c>
      <c r="G131" s="137" t="s">
        <v>5806</v>
      </c>
      <c r="H131" s="137"/>
      <c r="I131" s="137" t="s">
        <v>5786</v>
      </c>
      <c r="J131" s="137" t="s">
        <v>5786</v>
      </c>
      <c r="K131" s="137" t="s">
        <v>5786</v>
      </c>
      <c r="L131" s="137" t="s">
        <v>5786</v>
      </c>
      <c r="M131" s="137" t="s">
        <v>5786</v>
      </c>
      <c r="N131" s="135">
        <v>6</v>
      </c>
      <c r="O131" s="135">
        <v>5</v>
      </c>
      <c r="P131" s="135" t="s">
        <v>5786</v>
      </c>
      <c r="Q131" s="135" t="s">
        <v>5786</v>
      </c>
      <c r="R131" s="135">
        <v>5</v>
      </c>
      <c r="S131" s="135">
        <v>10</v>
      </c>
      <c r="T131" s="135">
        <v>13</v>
      </c>
      <c r="U131" s="137" t="s">
        <v>6122</v>
      </c>
      <c r="V131" s="137" t="s">
        <v>5787</v>
      </c>
      <c r="W131" s="137" t="s">
        <v>5787</v>
      </c>
      <c r="X131" s="135" t="s">
        <v>5786</v>
      </c>
      <c r="Y131" s="135" t="s">
        <v>5786</v>
      </c>
      <c r="Z131" s="135" t="s">
        <v>5786</v>
      </c>
      <c r="AA131" s="137" t="s">
        <v>5786</v>
      </c>
      <c r="AB131" s="137" t="s">
        <v>5786</v>
      </c>
      <c r="AC131" s="137" t="s">
        <v>5786</v>
      </c>
      <c r="AD131" s="137" t="s">
        <v>5786</v>
      </c>
      <c r="AE131" s="137" t="s">
        <v>5786</v>
      </c>
      <c r="AF131" s="137" t="s">
        <v>5786</v>
      </c>
      <c r="AG131" s="137" t="s">
        <v>5786</v>
      </c>
      <c r="AH131" s="137"/>
      <c r="AI131" s="137">
        <v>1</v>
      </c>
      <c r="AJ131" s="137" t="s">
        <v>6014</v>
      </c>
      <c r="AK131" s="137">
        <v>116</v>
      </c>
      <c r="AL131" s="137">
        <v>61</v>
      </c>
      <c r="AM131" s="137">
        <v>31.7</v>
      </c>
      <c r="AN131" s="137" t="s">
        <v>5786</v>
      </c>
      <c r="AO131" s="137" t="s">
        <v>5786</v>
      </c>
      <c r="AP131" s="137" t="s">
        <v>5786</v>
      </c>
      <c r="AQ131" s="137" t="s">
        <v>5786</v>
      </c>
      <c r="AR131" s="137" t="s">
        <v>5787</v>
      </c>
      <c r="AS131" s="137" t="s">
        <v>5787</v>
      </c>
      <c r="AT131" s="137" t="s">
        <v>5786</v>
      </c>
      <c r="AU131" s="135" t="s">
        <v>5786</v>
      </c>
      <c r="AV131" s="137" t="s">
        <v>5786</v>
      </c>
      <c r="AW131" s="137" t="s">
        <v>5790</v>
      </c>
      <c r="AX131" s="134">
        <v>40780</v>
      </c>
      <c r="AY131" s="138">
        <v>0.40625</v>
      </c>
      <c r="AZ131" s="137" t="s">
        <v>5787</v>
      </c>
      <c r="BA131" s="137" t="s">
        <v>5791</v>
      </c>
      <c r="BB131" s="137">
        <v>49</v>
      </c>
      <c r="BC131" s="137">
        <v>2885</v>
      </c>
      <c r="BD131" s="137">
        <v>33.5</v>
      </c>
      <c r="BE131" s="137" t="s">
        <v>5792</v>
      </c>
      <c r="BF131" s="137" t="s">
        <v>5793</v>
      </c>
      <c r="BG131" s="135">
        <v>38</v>
      </c>
      <c r="BH131" s="137" t="s">
        <v>5794</v>
      </c>
      <c r="BI131" s="137" t="s">
        <v>5786</v>
      </c>
      <c r="BJ131" s="137">
        <v>9</v>
      </c>
      <c r="BK131" s="137" t="s">
        <v>5795</v>
      </c>
      <c r="BL131" s="139">
        <v>1</v>
      </c>
    </row>
    <row r="132" spans="1:64" ht="30" customHeight="1" x14ac:dyDescent="0.2">
      <c r="A132" s="132" t="s">
        <v>6031</v>
      </c>
      <c r="B132" s="133" t="s">
        <v>6123</v>
      </c>
      <c r="C132" s="136">
        <v>25.994520547945207</v>
      </c>
      <c r="D132" s="135" t="s">
        <v>5782</v>
      </c>
      <c r="E132" s="137" t="s">
        <v>5797</v>
      </c>
      <c r="F132" s="137" t="s">
        <v>5815</v>
      </c>
      <c r="G132" s="137"/>
      <c r="H132" s="137"/>
      <c r="I132" s="137" t="s">
        <v>5786</v>
      </c>
      <c r="J132" s="137" t="s">
        <v>5786</v>
      </c>
      <c r="K132" s="137" t="s">
        <v>5786</v>
      </c>
      <c r="L132" s="137" t="s">
        <v>5786</v>
      </c>
      <c r="M132" s="137" t="s">
        <v>5786</v>
      </c>
      <c r="N132" s="135">
        <v>3</v>
      </c>
      <c r="O132" s="135">
        <v>0</v>
      </c>
      <c r="P132" s="135" t="s">
        <v>5787</v>
      </c>
      <c r="Q132" s="135" t="s">
        <v>5787</v>
      </c>
      <c r="R132" s="135">
        <v>1</v>
      </c>
      <c r="S132" s="135"/>
      <c r="T132" s="135"/>
      <c r="U132" s="137" t="s">
        <v>6081</v>
      </c>
      <c r="V132" s="137" t="s">
        <v>5787</v>
      </c>
      <c r="W132" s="137" t="s">
        <v>5787</v>
      </c>
      <c r="X132" s="135" t="s">
        <v>5786</v>
      </c>
      <c r="Y132" s="135" t="s">
        <v>5786</v>
      </c>
      <c r="Z132" s="135" t="s">
        <v>5786</v>
      </c>
      <c r="AA132" s="137" t="s">
        <v>5786</v>
      </c>
      <c r="AB132" s="137" t="s">
        <v>5786</v>
      </c>
      <c r="AC132" s="137" t="s">
        <v>5786</v>
      </c>
      <c r="AD132" s="137" t="s">
        <v>5786</v>
      </c>
      <c r="AE132" s="137" t="s">
        <v>5786</v>
      </c>
      <c r="AF132" s="137" t="s">
        <v>5786</v>
      </c>
      <c r="AG132" s="137" t="s">
        <v>5786</v>
      </c>
      <c r="AH132" s="137"/>
      <c r="AI132" s="137">
        <v>1</v>
      </c>
      <c r="AJ132" s="137" t="s">
        <v>6124</v>
      </c>
      <c r="AK132" s="137">
        <v>119</v>
      </c>
      <c r="AL132" s="137">
        <v>65</v>
      </c>
      <c r="AM132" s="137">
        <v>34.4</v>
      </c>
      <c r="AN132" s="137" t="s">
        <v>5786</v>
      </c>
      <c r="AO132" s="137" t="s">
        <v>5786</v>
      </c>
      <c r="AP132" s="137" t="s">
        <v>5786</v>
      </c>
      <c r="AQ132" s="137" t="s">
        <v>5786</v>
      </c>
      <c r="AR132" s="137" t="s">
        <v>5786</v>
      </c>
      <c r="AS132" s="137" t="s">
        <v>5787</v>
      </c>
      <c r="AT132" s="137" t="s">
        <v>5786</v>
      </c>
      <c r="AU132" s="135" t="s">
        <v>5787</v>
      </c>
      <c r="AV132" s="137" t="s">
        <v>5786</v>
      </c>
      <c r="AW132" s="137" t="s">
        <v>5802</v>
      </c>
      <c r="AX132" s="137"/>
      <c r="AY132" s="137"/>
      <c r="AZ132" s="137" t="s">
        <v>5787</v>
      </c>
      <c r="BA132" s="137" t="s">
        <v>5803</v>
      </c>
      <c r="BB132" s="137">
        <v>48</v>
      </c>
      <c r="BC132" s="137">
        <v>2960</v>
      </c>
      <c r="BD132" s="137">
        <v>32</v>
      </c>
      <c r="BE132" s="137" t="s">
        <v>5792</v>
      </c>
      <c r="BF132" s="137" t="s">
        <v>5793</v>
      </c>
      <c r="BG132" s="135">
        <v>39</v>
      </c>
      <c r="BH132" s="137" t="s">
        <v>5804</v>
      </c>
      <c r="BI132" s="137" t="s">
        <v>5786</v>
      </c>
      <c r="BJ132" s="137">
        <v>9</v>
      </c>
      <c r="BK132" s="137" t="s">
        <v>5795</v>
      </c>
      <c r="BL132" s="139">
        <v>1.8</v>
      </c>
    </row>
    <row r="133" spans="1:64" ht="30" customHeight="1" x14ac:dyDescent="0.2">
      <c r="A133" s="132" t="s">
        <v>6031</v>
      </c>
      <c r="B133" s="133" t="s">
        <v>6125</v>
      </c>
      <c r="C133" s="136">
        <v>35.904109589041099</v>
      </c>
      <c r="D133" s="135" t="s">
        <v>5782</v>
      </c>
      <c r="E133" s="137" t="s">
        <v>5797</v>
      </c>
      <c r="F133" s="137" t="s">
        <v>5815</v>
      </c>
      <c r="G133" s="137" t="s">
        <v>5806</v>
      </c>
      <c r="H133" s="137" t="s">
        <v>5785</v>
      </c>
      <c r="I133" s="137" t="s">
        <v>5786</v>
      </c>
      <c r="J133" s="137" t="s">
        <v>5786</v>
      </c>
      <c r="K133" s="137" t="s">
        <v>5786</v>
      </c>
      <c r="L133" s="137" t="s">
        <v>5786</v>
      </c>
      <c r="M133" s="137" t="s">
        <v>5786</v>
      </c>
      <c r="N133" s="135">
        <v>3</v>
      </c>
      <c r="O133" s="135">
        <v>2</v>
      </c>
      <c r="P133" s="135" t="s">
        <v>5786</v>
      </c>
      <c r="Q133" s="135" t="s">
        <v>5786</v>
      </c>
      <c r="R133" s="135">
        <v>2</v>
      </c>
      <c r="S133" s="135">
        <v>9</v>
      </c>
      <c r="T133" s="135">
        <v>14</v>
      </c>
      <c r="U133" s="137" t="s">
        <v>6126</v>
      </c>
      <c r="V133" s="137" t="s">
        <v>5787</v>
      </c>
      <c r="W133" s="137"/>
      <c r="X133" s="135" t="s">
        <v>5787</v>
      </c>
      <c r="Y133" s="135" t="s">
        <v>5786</v>
      </c>
      <c r="Z133" s="135" t="s">
        <v>5786</v>
      </c>
      <c r="AA133" s="137" t="s">
        <v>5786</v>
      </c>
      <c r="AB133" s="137" t="s">
        <v>5786</v>
      </c>
      <c r="AC133" s="137" t="s">
        <v>5786</v>
      </c>
      <c r="AD133" s="137" t="s">
        <v>5786</v>
      </c>
      <c r="AE133" s="137" t="s">
        <v>5786</v>
      </c>
      <c r="AF133" s="137" t="s">
        <v>5786</v>
      </c>
      <c r="AG133" s="137" t="s">
        <v>5786</v>
      </c>
      <c r="AH133" s="137"/>
      <c r="AI133" s="137">
        <v>1</v>
      </c>
      <c r="AJ133" s="137" t="s">
        <v>6127</v>
      </c>
      <c r="AK133" s="137">
        <v>137</v>
      </c>
      <c r="AL133" s="137">
        <v>93</v>
      </c>
      <c r="AM133" s="137">
        <v>40.6</v>
      </c>
      <c r="AN133" s="137" t="s">
        <v>5786</v>
      </c>
      <c r="AO133" s="137" t="s">
        <v>5786</v>
      </c>
      <c r="AP133" s="137" t="s">
        <v>5786</v>
      </c>
      <c r="AQ133" s="137" t="s">
        <v>5786</v>
      </c>
      <c r="AR133" s="137" t="s">
        <v>5786</v>
      </c>
      <c r="AS133" s="137" t="s">
        <v>5787</v>
      </c>
      <c r="AT133" s="137" t="s">
        <v>5786</v>
      </c>
      <c r="AU133" s="135" t="s">
        <v>5787</v>
      </c>
      <c r="AV133" s="137" t="s">
        <v>5787</v>
      </c>
      <c r="AW133" s="137" t="s">
        <v>5802</v>
      </c>
      <c r="AX133" s="137"/>
      <c r="AY133" s="137"/>
      <c r="AZ133" s="137" t="s">
        <v>5787</v>
      </c>
      <c r="BA133" s="137" t="s">
        <v>5791</v>
      </c>
      <c r="BB133" s="137">
        <v>50.5</v>
      </c>
      <c r="BC133" s="137">
        <v>3680</v>
      </c>
      <c r="BD133" s="137"/>
      <c r="BE133" s="137" t="s">
        <v>5792</v>
      </c>
      <c r="BF133" s="137" t="s">
        <v>5793</v>
      </c>
      <c r="BG133" s="135">
        <v>37</v>
      </c>
      <c r="BH133" s="137" t="s">
        <v>5804</v>
      </c>
      <c r="BI133" s="137" t="s">
        <v>5786</v>
      </c>
      <c r="BJ133" s="137">
        <v>9</v>
      </c>
      <c r="BK133" s="137" t="s">
        <v>5795</v>
      </c>
      <c r="BL133" s="139">
        <v>1</v>
      </c>
    </row>
    <row r="134" spans="1:64" ht="30" customHeight="1" x14ac:dyDescent="0.2">
      <c r="A134" s="132" t="s">
        <v>6031</v>
      </c>
      <c r="B134" s="133" t="s">
        <v>6128</v>
      </c>
      <c r="C134" s="136">
        <v>19.265753424657536</v>
      </c>
      <c r="D134" s="135" t="s">
        <v>5782</v>
      </c>
      <c r="E134" s="137" t="s">
        <v>5797</v>
      </c>
      <c r="F134" s="137" t="s">
        <v>5895</v>
      </c>
      <c r="G134" s="137" t="s">
        <v>5806</v>
      </c>
      <c r="H134" s="137" t="s">
        <v>5785</v>
      </c>
      <c r="I134" s="137" t="s">
        <v>5786</v>
      </c>
      <c r="J134" s="137" t="s">
        <v>5786</v>
      </c>
      <c r="K134" s="137" t="s">
        <v>5786</v>
      </c>
      <c r="L134" s="137" t="s">
        <v>5786</v>
      </c>
      <c r="M134" s="137" t="s">
        <v>5786</v>
      </c>
      <c r="N134" s="135">
        <v>2</v>
      </c>
      <c r="O134" s="135">
        <v>1</v>
      </c>
      <c r="P134" s="135" t="s">
        <v>5786</v>
      </c>
      <c r="Q134" s="135" t="s">
        <v>5786</v>
      </c>
      <c r="R134" s="135">
        <v>1</v>
      </c>
      <c r="S134" s="135"/>
      <c r="T134" s="135"/>
      <c r="U134" s="137"/>
      <c r="V134" s="137" t="s">
        <v>5786</v>
      </c>
      <c r="W134" s="137"/>
      <c r="X134" s="135" t="s">
        <v>5786</v>
      </c>
      <c r="Y134" s="135" t="s">
        <v>5786</v>
      </c>
      <c r="Z134" s="135" t="s">
        <v>5786</v>
      </c>
      <c r="AA134" s="137" t="s">
        <v>5786</v>
      </c>
      <c r="AB134" s="137" t="s">
        <v>5786</v>
      </c>
      <c r="AC134" s="137" t="s">
        <v>5786</v>
      </c>
      <c r="AD134" s="137" t="s">
        <v>5786</v>
      </c>
      <c r="AE134" s="137" t="s">
        <v>5786</v>
      </c>
      <c r="AF134" s="137" t="s">
        <v>5786</v>
      </c>
      <c r="AG134" s="137" t="s">
        <v>5786</v>
      </c>
      <c r="AH134" s="137"/>
      <c r="AI134" s="137">
        <v>1</v>
      </c>
      <c r="AJ134" s="137" t="s">
        <v>6129</v>
      </c>
      <c r="AK134" s="137">
        <v>133</v>
      </c>
      <c r="AL134" s="137">
        <v>84</v>
      </c>
      <c r="AM134" s="137">
        <v>33.5</v>
      </c>
      <c r="AN134" s="137" t="s">
        <v>5786</v>
      </c>
      <c r="AO134" s="137" t="s">
        <v>5786</v>
      </c>
      <c r="AP134" s="137" t="s">
        <v>5786</v>
      </c>
      <c r="AQ134" s="137" t="s">
        <v>5786</v>
      </c>
      <c r="AR134" s="137" t="s">
        <v>5786</v>
      </c>
      <c r="AS134" s="137" t="s">
        <v>5787</v>
      </c>
      <c r="AT134" s="137" t="s">
        <v>5786</v>
      </c>
      <c r="AU134" s="135" t="s">
        <v>5787</v>
      </c>
      <c r="AV134" s="137" t="s">
        <v>5786</v>
      </c>
      <c r="AW134" s="137" t="s">
        <v>5790</v>
      </c>
      <c r="AX134" s="137"/>
      <c r="AY134" s="137"/>
      <c r="AZ134" s="137" t="s">
        <v>5787</v>
      </c>
      <c r="BA134" s="137" t="s">
        <v>5803</v>
      </c>
      <c r="BB134" s="137"/>
      <c r="BC134" s="137">
        <v>4195</v>
      </c>
      <c r="BD134" s="137">
        <v>34</v>
      </c>
      <c r="BE134" s="137" t="s">
        <v>5792</v>
      </c>
      <c r="BF134" s="137" t="s">
        <v>5793</v>
      </c>
      <c r="BG134" s="135">
        <v>38</v>
      </c>
      <c r="BH134" s="137" t="s">
        <v>5794</v>
      </c>
      <c r="BI134" s="137" t="s">
        <v>5786</v>
      </c>
      <c r="BJ134" s="137">
        <v>9</v>
      </c>
      <c r="BK134" s="137" t="s">
        <v>5795</v>
      </c>
      <c r="BL134" s="139">
        <v>1</v>
      </c>
    </row>
    <row r="135" spans="1:64" ht="30" customHeight="1" x14ac:dyDescent="0.2">
      <c r="A135" s="132" t="s">
        <v>6031</v>
      </c>
      <c r="B135" s="133" t="s">
        <v>6130</v>
      </c>
      <c r="C135" s="136">
        <v>21.005479452054793</v>
      </c>
      <c r="D135" s="135" t="s">
        <v>5782</v>
      </c>
      <c r="E135" s="137" t="s">
        <v>5797</v>
      </c>
      <c r="F135" s="137" t="s">
        <v>5815</v>
      </c>
      <c r="G135" s="137" t="s">
        <v>5806</v>
      </c>
      <c r="H135" s="137" t="s">
        <v>5785</v>
      </c>
      <c r="I135" s="137" t="s">
        <v>5786</v>
      </c>
      <c r="J135" s="137" t="s">
        <v>5786</v>
      </c>
      <c r="K135" s="137" t="s">
        <v>5786</v>
      </c>
      <c r="L135" s="137" t="s">
        <v>5786</v>
      </c>
      <c r="M135" s="137" t="s">
        <v>5786</v>
      </c>
      <c r="N135" s="135">
        <v>1</v>
      </c>
      <c r="O135" s="135">
        <v>0</v>
      </c>
      <c r="P135" s="135" t="s">
        <v>5786</v>
      </c>
      <c r="Q135" s="135" t="s">
        <v>5786</v>
      </c>
      <c r="R135" s="135">
        <v>0</v>
      </c>
      <c r="S135" s="135">
        <v>16</v>
      </c>
      <c r="T135" s="135">
        <v>13</v>
      </c>
      <c r="U135" s="137"/>
      <c r="V135" s="137" t="s">
        <v>5786</v>
      </c>
      <c r="W135" s="137"/>
      <c r="X135" s="135" t="s">
        <v>5786</v>
      </c>
      <c r="Y135" s="135" t="s">
        <v>5786</v>
      </c>
      <c r="Z135" s="135" t="s">
        <v>5786</v>
      </c>
      <c r="AA135" s="137" t="s">
        <v>5786</v>
      </c>
      <c r="AB135" s="137" t="s">
        <v>5786</v>
      </c>
      <c r="AC135" s="137" t="s">
        <v>5786</v>
      </c>
      <c r="AD135" s="137" t="s">
        <v>5786</v>
      </c>
      <c r="AE135" s="137" t="s">
        <v>5786</v>
      </c>
      <c r="AF135" s="137" t="s">
        <v>5786</v>
      </c>
      <c r="AG135" s="137" t="s">
        <v>5786</v>
      </c>
      <c r="AH135" s="137"/>
      <c r="AI135" s="137">
        <v>1</v>
      </c>
      <c r="AJ135" s="137"/>
      <c r="AK135" s="137">
        <v>118</v>
      </c>
      <c r="AL135" s="137">
        <v>75</v>
      </c>
      <c r="AM135" s="137">
        <v>29.3</v>
      </c>
      <c r="AN135" s="137" t="s">
        <v>5786</v>
      </c>
      <c r="AO135" s="137" t="s">
        <v>5786</v>
      </c>
      <c r="AP135" s="137" t="s">
        <v>5786</v>
      </c>
      <c r="AQ135" s="137" t="s">
        <v>5786</v>
      </c>
      <c r="AR135" s="137" t="s">
        <v>5787</v>
      </c>
      <c r="AS135" s="137" t="s">
        <v>5787</v>
      </c>
      <c r="AT135" s="137" t="s">
        <v>5786</v>
      </c>
      <c r="AU135" s="135" t="s">
        <v>5786</v>
      </c>
      <c r="AV135" s="137" t="s">
        <v>5786</v>
      </c>
      <c r="AW135" s="137" t="s">
        <v>5809</v>
      </c>
      <c r="AX135" s="134">
        <v>40913</v>
      </c>
      <c r="AY135" s="138">
        <v>0.62222222222222223</v>
      </c>
      <c r="AZ135" s="137" t="s">
        <v>5787</v>
      </c>
      <c r="BA135" s="137" t="s">
        <v>5803</v>
      </c>
      <c r="BB135" s="137"/>
      <c r="BC135" s="137">
        <v>2990</v>
      </c>
      <c r="BD135" s="137">
        <v>35</v>
      </c>
      <c r="BE135" s="137" t="s">
        <v>5792</v>
      </c>
      <c r="BF135" s="137" t="s">
        <v>5793</v>
      </c>
      <c r="BG135" s="135">
        <v>39</v>
      </c>
      <c r="BH135" s="137" t="s">
        <v>5804</v>
      </c>
      <c r="BI135" s="137" t="s">
        <v>5786</v>
      </c>
      <c r="BJ135" s="137">
        <v>9</v>
      </c>
      <c r="BK135" s="137" t="s">
        <v>5795</v>
      </c>
      <c r="BL135" s="139">
        <v>1</v>
      </c>
    </row>
    <row r="136" spans="1:64" ht="30" customHeight="1" x14ac:dyDescent="0.2">
      <c r="A136" s="132" t="s">
        <v>6031</v>
      </c>
      <c r="B136" s="133" t="s">
        <v>6131</v>
      </c>
      <c r="C136" s="136">
        <v>18.950684931506849</v>
      </c>
      <c r="D136" s="135" t="s">
        <v>5782</v>
      </c>
      <c r="E136" s="137" t="s">
        <v>5783</v>
      </c>
      <c r="F136" s="137" t="s">
        <v>5815</v>
      </c>
      <c r="G136" s="137" t="s">
        <v>5799</v>
      </c>
      <c r="H136" s="137" t="s">
        <v>5785</v>
      </c>
      <c r="I136" s="137" t="s">
        <v>5786</v>
      </c>
      <c r="J136" s="137" t="s">
        <v>5786</v>
      </c>
      <c r="K136" s="137" t="s">
        <v>5786</v>
      </c>
      <c r="L136" s="137" t="s">
        <v>5786</v>
      </c>
      <c r="M136" s="137" t="s">
        <v>5786</v>
      </c>
      <c r="N136" s="135">
        <v>2</v>
      </c>
      <c r="O136" s="135">
        <v>0</v>
      </c>
      <c r="P136" s="135" t="s">
        <v>5786</v>
      </c>
      <c r="Q136" s="135" t="s">
        <v>5787</v>
      </c>
      <c r="R136" s="135">
        <v>0</v>
      </c>
      <c r="S136" s="135">
        <v>17</v>
      </c>
      <c r="T136" s="135">
        <v>16</v>
      </c>
      <c r="U136" s="137" t="s">
        <v>5863</v>
      </c>
      <c r="V136" s="137" t="s">
        <v>5787</v>
      </c>
      <c r="W136" s="137"/>
      <c r="X136" s="135" t="s">
        <v>5786</v>
      </c>
      <c r="Y136" s="135" t="s">
        <v>5786</v>
      </c>
      <c r="Z136" s="135" t="s">
        <v>5786</v>
      </c>
      <c r="AA136" s="137" t="s">
        <v>5786</v>
      </c>
      <c r="AB136" s="137" t="s">
        <v>5786</v>
      </c>
      <c r="AC136" s="137" t="s">
        <v>5786</v>
      </c>
      <c r="AD136" s="137" t="s">
        <v>5786</v>
      </c>
      <c r="AE136" s="137" t="s">
        <v>5786</v>
      </c>
      <c r="AF136" s="137" t="s">
        <v>5786</v>
      </c>
      <c r="AG136" s="137" t="s">
        <v>5786</v>
      </c>
      <c r="AH136" s="137"/>
      <c r="AI136" s="137">
        <v>1</v>
      </c>
      <c r="AJ136" s="137" t="s">
        <v>6132</v>
      </c>
      <c r="AK136" s="137">
        <v>136</v>
      </c>
      <c r="AL136" s="137">
        <v>91</v>
      </c>
      <c r="AM136" s="137">
        <v>31.6</v>
      </c>
      <c r="AN136" s="137" t="s">
        <v>5786</v>
      </c>
      <c r="AO136" s="137" t="s">
        <v>5786</v>
      </c>
      <c r="AP136" s="137" t="s">
        <v>5786</v>
      </c>
      <c r="AQ136" s="137" t="s">
        <v>5786</v>
      </c>
      <c r="AR136" s="137" t="s">
        <v>5786</v>
      </c>
      <c r="AS136" s="137" t="s">
        <v>5787</v>
      </c>
      <c r="AT136" s="137" t="s">
        <v>5786</v>
      </c>
      <c r="AU136" s="135" t="s">
        <v>5786</v>
      </c>
      <c r="AV136" s="137" t="s">
        <v>5786</v>
      </c>
      <c r="AW136" s="137" t="s">
        <v>5802</v>
      </c>
      <c r="AX136" s="137"/>
      <c r="AY136" s="137"/>
      <c r="AZ136" s="137" t="s">
        <v>5787</v>
      </c>
      <c r="BA136" s="137" t="s">
        <v>5803</v>
      </c>
      <c r="BB136" s="137">
        <v>51</v>
      </c>
      <c r="BC136" s="137">
        <v>3525</v>
      </c>
      <c r="BD136" s="137">
        <v>34</v>
      </c>
      <c r="BE136" s="137" t="s">
        <v>5792</v>
      </c>
      <c r="BF136" s="137" t="s">
        <v>5793</v>
      </c>
      <c r="BG136" s="135">
        <v>41</v>
      </c>
      <c r="BH136" s="137" t="s">
        <v>5794</v>
      </c>
      <c r="BI136" s="137" t="s">
        <v>5786</v>
      </c>
      <c r="BJ136" s="137">
        <v>9</v>
      </c>
      <c r="BK136" s="137" t="s">
        <v>5795</v>
      </c>
      <c r="BL136" s="139">
        <v>1</v>
      </c>
    </row>
    <row r="137" spans="1:64" ht="30" customHeight="1" x14ac:dyDescent="0.2">
      <c r="A137" s="132" t="s">
        <v>6031</v>
      </c>
      <c r="B137" s="133" t="s">
        <v>6133</v>
      </c>
      <c r="C137" s="136">
        <v>25.652054794520549</v>
      </c>
      <c r="D137" s="135" t="s">
        <v>5782</v>
      </c>
      <c r="E137" s="137" t="s">
        <v>5783</v>
      </c>
      <c r="F137" s="137" t="s">
        <v>5815</v>
      </c>
      <c r="G137" s="137" t="s">
        <v>5806</v>
      </c>
      <c r="H137" s="137" t="s">
        <v>5785</v>
      </c>
      <c r="I137" s="137" t="s">
        <v>5786</v>
      </c>
      <c r="J137" s="137" t="s">
        <v>5786</v>
      </c>
      <c r="K137" s="137" t="s">
        <v>5786</v>
      </c>
      <c r="L137" s="137" t="s">
        <v>5786</v>
      </c>
      <c r="M137" s="137" t="s">
        <v>5786</v>
      </c>
      <c r="N137" s="135">
        <v>4</v>
      </c>
      <c r="O137" s="135">
        <v>2</v>
      </c>
      <c r="P137" s="135" t="s">
        <v>5786</v>
      </c>
      <c r="Q137" s="135" t="s">
        <v>5787</v>
      </c>
      <c r="R137" s="135">
        <v>2</v>
      </c>
      <c r="S137" s="135">
        <v>10</v>
      </c>
      <c r="T137" s="135">
        <v>12</v>
      </c>
      <c r="U137" s="137" t="s">
        <v>6134</v>
      </c>
      <c r="V137" s="137" t="s">
        <v>5787</v>
      </c>
      <c r="W137" s="137"/>
      <c r="X137" s="135" t="s">
        <v>5787</v>
      </c>
      <c r="Y137" s="135" t="s">
        <v>5787</v>
      </c>
      <c r="Z137" s="135" t="s">
        <v>5786</v>
      </c>
      <c r="AA137" s="137" t="s">
        <v>5786</v>
      </c>
      <c r="AB137" s="137" t="s">
        <v>5786</v>
      </c>
      <c r="AC137" s="137" t="s">
        <v>5786</v>
      </c>
      <c r="AD137" s="137" t="s">
        <v>5786</v>
      </c>
      <c r="AE137" s="137" t="s">
        <v>5786</v>
      </c>
      <c r="AF137" s="137" t="s">
        <v>5786</v>
      </c>
      <c r="AG137" s="137" t="s">
        <v>5786</v>
      </c>
      <c r="AH137" s="137"/>
      <c r="AI137" s="137">
        <v>1</v>
      </c>
      <c r="AJ137" s="137" t="s">
        <v>6135</v>
      </c>
      <c r="AK137" s="137"/>
      <c r="AL137" s="137"/>
      <c r="AM137" s="137">
        <v>41.1</v>
      </c>
      <c r="AN137" s="137" t="s">
        <v>5786</v>
      </c>
      <c r="AO137" s="137" t="s">
        <v>5786</v>
      </c>
      <c r="AP137" s="137" t="s">
        <v>5786</v>
      </c>
      <c r="AQ137" s="137" t="s">
        <v>5786</v>
      </c>
      <c r="AR137" s="137" t="s">
        <v>5786</v>
      </c>
      <c r="AS137" s="137" t="s">
        <v>5787</v>
      </c>
      <c r="AT137" s="137" t="s">
        <v>5786</v>
      </c>
      <c r="AU137" s="135" t="s">
        <v>5787</v>
      </c>
      <c r="AV137" s="137" t="s">
        <v>5786</v>
      </c>
      <c r="AW137" s="137" t="s">
        <v>5802</v>
      </c>
      <c r="AX137" s="137"/>
      <c r="AY137" s="137"/>
      <c r="AZ137" s="137" t="s">
        <v>5786</v>
      </c>
      <c r="BA137" s="137" t="s">
        <v>5791</v>
      </c>
      <c r="BB137" s="137">
        <v>51</v>
      </c>
      <c r="BC137" s="137">
        <v>3530</v>
      </c>
      <c r="BD137" s="137">
        <v>34</v>
      </c>
      <c r="BE137" s="137" t="s">
        <v>5792</v>
      </c>
      <c r="BF137" s="137" t="s">
        <v>5793</v>
      </c>
      <c r="BG137" s="135">
        <v>39</v>
      </c>
      <c r="BH137" s="137" t="s">
        <v>5804</v>
      </c>
      <c r="BI137" s="137" t="s">
        <v>5786</v>
      </c>
      <c r="BJ137" s="137">
        <v>9</v>
      </c>
      <c r="BK137" s="137" t="s">
        <v>5795</v>
      </c>
      <c r="BL137" s="139">
        <v>1</v>
      </c>
    </row>
    <row r="138" spans="1:64" ht="30" customHeight="1" x14ac:dyDescent="0.2">
      <c r="A138" s="132" t="s">
        <v>6031</v>
      </c>
      <c r="B138" s="133" t="s">
        <v>6136</v>
      </c>
      <c r="C138" s="136">
        <v>28.024657534246575</v>
      </c>
      <c r="D138" s="135" t="s">
        <v>5811</v>
      </c>
      <c r="E138" s="137" t="s">
        <v>5797</v>
      </c>
      <c r="F138" s="137" t="s">
        <v>5815</v>
      </c>
      <c r="G138" s="137" t="s">
        <v>5784</v>
      </c>
      <c r="H138" s="137"/>
      <c r="I138" s="137" t="s">
        <v>5786</v>
      </c>
      <c r="J138" s="137" t="s">
        <v>5786</v>
      </c>
      <c r="K138" s="137" t="s">
        <v>5786</v>
      </c>
      <c r="L138" s="137" t="s">
        <v>5786</v>
      </c>
      <c r="M138" s="137" t="s">
        <v>5786</v>
      </c>
      <c r="N138" s="135">
        <v>2</v>
      </c>
      <c r="O138" s="135">
        <v>0</v>
      </c>
      <c r="P138" s="135" t="s">
        <v>5786</v>
      </c>
      <c r="Q138" s="135" t="s">
        <v>5787</v>
      </c>
      <c r="R138" s="135">
        <v>0</v>
      </c>
      <c r="S138" s="135">
        <v>7</v>
      </c>
      <c r="T138" s="135">
        <v>14</v>
      </c>
      <c r="U138" s="137" t="s">
        <v>6137</v>
      </c>
      <c r="V138" s="137" t="s">
        <v>5787</v>
      </c>
      <c r="W138" s="137"/>
      <c r="X138" s="135" t="s">
        <v>5787</v>
      </c>
      <c r="Y138" s="135" t="s">
        <v>5786</v>
      </c>
      <c r="Z138" s="135" t="s">
        <v>5786</v>
      </c>
      <c r="AA138" s="137" t="s">
        <v>5786</v>
      </c>
      <c r="AB138" s="137" t="s">
        <v>5786</v>
      </c>
      <c r="AC138" s="137" t="s">
        <v>5786</v>
      </c>
      <c r="AD138" s="137" t="s">
        <v>5786</v>
      </c>
      <c r="AE138" s="137" t="s">
        <v>5786</v>
      </c>
      <c r="AF138" s="137" t="s">
        <v>5786</v>
      </c>
      <c r="AG138" s="137" t="s">
        <v>5786</v>
      </c>
      <c r="AH138" s="137" t="s">
        <v>6138</v>
      </c>
      <c r="AI138" s="137">
        <v>1</v>
      </c>
      <c r="AJ138" s="137" t="s">
        <v>6139</v>
      </c>
      <c r="AK138" s="137">
        <v>135</v>
      </c>
      <c r="AL138" s="137">
        <v>79</v>
      </c>
      <c r="AM138" s="137">
        <v>37.5</v>
      </c>
      <c r="AN138" s="137" t="s">
        <v>5786</v>
      </c>
      <c r="AO138" s="137" t="s">
        <v>5786</v>
      </c>
      <c r="AP138" s="137" t="s">
        <v>5786</v>
      </c>
      <c r="AQ138" s="137" t="s">
        <v>5786</v>
      </c>
      <c r="AR138" s="137" t="s">
        <v>5786</v>
      </c>
      <c r="AS138" s="137" t="s">
        <v>5787</v>
      </c>
      <c r="AT138" s="137" t="s">
        <v>5786</v>
      </c>
      <c r="AU138" s="135" t="s">
        <v>5786</v>
      </c>
      <c r="AV138" s="137" t="s">
        <v>5786</v>
      </c>
      <c r="AW138" s="137" t="s">
        <v>5802</v>
      </c>
      <c r="AX138" s="137"/>
      <c r="AY138" s="137"/>
      <c r="AZ138" s="137" t="s">
        <v>5787</v>
      </c>
      <c r="BA138" s="137" t="s">
        <v>5791</v>
      </c>
      <c r="BB138" s="137">
        <v>44</v>
      </c>
      <c r="BC138" s="137">
        <v>2535</v>
      </c>
      <c r="BD138" s="137">
        <v>32</v>
      </c>
      <c r="BE138" s="137" t="s">
        <v>5822</v>
      </c>
      <c r="BF138" s="137" t="s">
        <v>5793</v>
      </c>
      <c r="BG138" s="135">
        <v>36</v>
      </c>
      <c r="BH138" s="137" t="s">
        <v>5804</v>
      </c>
      <c r="BI138" s="137" t="s">
        <v>5786</v>
      </c>
      <c r="BJ138" s="137">
        <v>9</v>
      </c>
      <c r="BK138" s="137" t="s">
        <v>5795</v>
      </c>
      <c r="BL138" s="139">
        <v>1</v>
      </c>
    </row>
    <row r="139" spans="1:64" ht="30" customHeight="1" x14ac:dyDescent="0.2">
      <c r="A139" s="132" t="s">
        <v>6031</v>
      </c>
      <c r="B139" s="133" t="s">
        <v>6140</v>
      </c>
      <c r="C139" s="136">
        <v>30.463013698630139</v>
      </c>
      <c r="D139" s="135" t="s">
        <v>5782</v>
      </c>
      <c r="E139" s="137" t="s">
        <v>5783</v>
      </c>
      <c r="F139" s="137" t="s">
        <v>5919</v>
      </c>
      <c r="G139" s="137" t="s">
        <v>5784</v>
      </c>
      <c r="H139" s="137" t="s">
        <v>5785</v>
      </c>
      <c r="I139" s="137" t="s">
        <v>5786</v>
      </c>
      <c r="J139" s="137" t="s">
        <v>5786</v>
      </c>
      <c r="K139" s="137" t="s">
        <v>5786</v>
      </c>
      <c r="L139" s="137" t="s">
        <v>5786</v>
      </c>
      <c r="M139" s="137" t="s">
        <v>5786</v>
      </c>
      <c r="N139" s="135">
        <v>3</v>
      </c>
      <c r="O139" s="135">
        <v>2</v>
      </c>
      <c r="P139" s="135">
        <v>2</v>
      </c>
      <c r="Q139" s="135" t="s">
        <v>5786</v>
      </c>
      <c r="R139" s="135">
        <v>2</v>
      </c>
      <c r="S139" s="135">
        <v>17</v>
      </c>
      <c r="T139" s="135">
        <v>5</v>
      </c>
      <c r="U139" s="137" t="s">
        <v>6141</v>
      </c>
      <c r="V139" s="137" t="s">
        <v>5787</v>
      </c>
      <c r="W139" s="137"/>
      <c r="X139" s="135" t="s">
        <v>5786</v>
      </c>
      <c r="Y139" s="135" t="s">
        <v>5786</v>
      </c>
      <c r="Z139" s="135" t="s">
        <v>5786</v>
      </c>
      <c r="AA139" s="137" t="s">
        <v>5786</v>
      </c>
      <c r="AB139" s="137" t="s">
        <v>5786</v>
      </c>
      <c r="AC139" s="137" t="s">
        <v>5786</v>
      </c>
      <c r="AD139" s="137" t="s">
        <v>5786</v>
      </c>
      <c r="AE139" s="137" t="s">
        <v>5786</v>
      </c>
      <c r="AF139" s="137" t="s">
        <v>5786</v>
      </c>
      <c r="AG139" s="137" t="s">
        <v>5786</v>
      </c>
      <c r="AH139" s="137" t="s">
        <v>6142</v>
      </c>
      <c r="AI139" s="137">
        <v>1</v>
      </c>
      <c r="AJ139" s="137" t="s">
        <v>5851</v>
      </c>
      <c r="AK139" s="137">
        <v>94</v>
      </c>
      <c r="AL139" s="137">
        <v>57</v>
      </c>
      <c r="AM139" s="137">
        <v>33.700000000000003</v>
      </c>
      <c r="AN139" s="137" t="s">
        <v>5786</v>
      </c>
      <c r="AO139" s="137" t="s">
        <v>5786</v>
      </c>
      <c r="AP139" s="137" t="s">
        <v>5786</v>
      </c>
      <c r="AQ139" s="137" t="s">
        <v>5786</v>
      </c>
      <c r="AR139" s="137" t="s">
        <v>5786</v>
      </c>
      <c r="AS139" s="137" t="s">
        <v>5787</v>
      </c>
      <c r="AT139" s="137" t="s">
        <v>5786</v>
      </c>
      <c r="AU139" s="135" t="s">
        <v>5786</v>
      </c>
      <c r="AV139" s="137" t="s">
        <v>5786</v>
      </c>
      <c r="AW139" s="137" t="s">
        <v>5809</v>
      </c>
      <c r="AX139" s="134">
        <v>40938</v>
      </c>
      <c r="AY139" s="138">
        <v>8.3333333333333332E-3</v>
      </c>
      <c r="AZ139" s="137" t="s">
        <v>5787</v>
      </c>
      <c r="BA139" s="137" t="s">
        <v>5791</v>
      </c>
      <c r="BB139" s="137"/>
      <c r="BC139" s="137">
        <v>3320</v>
      </c>
      <c r="BD139" s="137">
        <v>33.5</v>
      </c>
      <c r="BE139" s="137" t="s">
        <v>5792</v>
      </c>
      <c r="BF139" s="137" t="s">
        <v>5793</v>
      </c>
      <c r="BG139" s="135">
        <v>37</v>
      </c>
      <c r="BH139" s="137" t="s">
        <v>5804</v>
      </c>
      <c r="BI139" s="137" t="s">
        <v>5786</v>
      </c>
      <c r="BJ139" s="137">
        <v>9</v>
      </c>
      <c r="BK139" s="137" t="s">
        <v>5795</v>
      </c>
      <c r="BL139" s="139">
        <v>1</v>
      </c>
    </row>
    <row r="140" spans="1:64" ht="30" customHeight="1" x14ac:dyDescent="0.2">
      <c r="A140" s="132" t="s">
        <v>6143</v>
      </c>
      <c r="B140" s="133" t="s">
        <v>6144</v>
      </c>
      <c r="C140" s="136">
        <v>33.57260273972603</v>
      </c>
      <c r="D140" s="135" t="s">
        <v>5782</v>
      </c>
      <c r="E140" s="137" t="s">
        <v>5797</v>
      </c>
      <c r="F140" s="137" t="s">
        <v>5815</v>
      </c>
      <c r="G140" s="137" t="s">
        <v>5806</v>
      </c>
      <c r="H140" s="137" t="s">
        <v>5785</v>
      </c>
      <c r="I140" s="137" t="s">
        <v>5786</v>
      </c>
      <c r="J140" s="137" t="s">
        <v>5786</v>
      </c>
      <c r="K140" s="137" t="s">
        <v>5786</v>
      </c>
      <c r="L140" s="137" t="s">
        <v>5786</v>
      </c>
      <c r="M140" s="137" t="s">
        <v>5786</v>
      </c>
      <c r="N140" s="135">
        <v>3</v>
      </c>
      <c r="O140" s="135">
        <v>1</v>
      </c>
      <c r="P140" s="135" t="s">
        <v>5786</v>
      </c>
      <c r="Q140" s="135" t="s">
        <v>5787</v>
      </c>
      <c r="R140" s="135">
        <v>1</v>
      </c>
      <c r="S140" s="135">
        <v>24</v>
      </c>
      <c r="T140" s="135">
        <v>8</v>
      </c>
      <c r="U140" s="137" t="s">
        <v>6145</v>
      </c>
      <c r="V140" s="137" t="s">
        <v>5787</v>
      </c>
      <c r="W140" s="137" t="s">
        <v>5787</v>
      </c>
      <c r="X140" s="135" t="s">
        <v>5786</v>
      </c>
      <c r="Y140" s="135" t="s">
        <v>5786</v>
      </c>
      <c r="Z140" s="135" t="s">
        <v>5786</v>
      </c>
      <c r="AA140" s="137" t="s">
        <v>5786</v>
      </c>
      <c r="AB140" s="137" t="s">
        <v>5786</v>
      </c>
      <c r="AC140" s="137" t="s">
        <v>5786</v>
      </c>
      <c r="AD140" s="137" t="s">
        <v>5786</v>
      </c>
      <c r="AE140" s="137" t="s">
        <v>5786</v>
      </c>
      <c r="AF140" s="137" t="s">
        <v>5786</v>
      </c>
      <c r="AG140" s="137" t="s">
        <v>5786</v>
      </c>
      <c r="AH140" s="137" t="s">
        <v>6146</v>
      </c>
      <c r="AI140" s="137">
        <v>1</v>
      </c>
      <c r="AJ140" s="137" t="s">
        <v>5859</v>
      </c>
      <c r="AK140" s="137">
        <v>123</v>
      </c>
      <c r="AL140" s="137">
        <v>83</v>
      </c>
      <c r="AM140" s="137">
        <v>42.4</v>
      </c>
      <c r="AN140" s="137" t="s">
        <v>5786</v>
      </c>
      <c r="AO140" s="137" t="s">
        <v>5786</v>
      </c>
      <c r="AP140" s="137" t="s">
        <v>5786</v>
      </c>
      <c r="AQ140" s="137" t="s">
        <v>5786</v>
      </c>
      <c r="AR140" s="137" t="s">
        <v>5787</v>
      </c>
      <c r="AS140" s="137" t="s">
        <v>5786</v>
      </c>
      <c r="AT140" s="137" t="s">
        <v>5787</v>
      </c>
      <c r="AU140" s="135" t="s">
        <v>5786</v>
      </c>
      <c r="AV140" s="137" t="s">
        <v>5787</v>
      </c>
      <c r="AW140" s="137" t="s">
        <v>5802</v>
      </c>
      <c r="AX140" s="137"/>
      <c r="AY140" s="137"/>
      <c r="AZ140" s="137" t="s">
        <v>5787</v>
      </c>
      <c r="BA140" s="137" t="s">
        <v>5791</v>
      </c>
      <c r="BB140" s="137"/>
      <c r="BC140" s="137">
        <v>2920</v>
      </c>
      <c r="BD140" s="137">
        <v>33</v>
      </c>
      <c r="BE140" s="137" t="s">
        <v>5792</v>
      </c>
      <c r="BF140" s="137" t="s">
        <v>5793</v>
      </c>
      <c r="BG140" s="135">
        <v>37</v>
      </c>
      <c r="BH140" s="137" t="s">
        <v>5804</v>
      </c>
      <c r="BI140" s="137" t="s">
        <v>5786</v>
      </c>
      <c r="BJ140" s="137">
        <v>9</v>
      </c>
      <c r="BK140" s="137" t="s">
        <v>5795</v>
      </c>
      <c r="BL140" s="139">
        <v>1</v>
      </c>
    </row>
    <row r="141" spans="1:64" ht="30" customHeight="1" x14ac:dyDescent="0.2">
      <c r="A141" s="132" t="s">
        <v>6143</v>
      </c>
      <c r="B141" s="133" t="s">
        <v>6147</v>
      </c>
      <c r="C141" s="136">
        <v>17.621917808219177</v>
      </c>
      <c r="D141" s="135" t="s">
        <v>5782</v>
      </c>
      <c r="E141" s="137" t="s">
        <v>5797</v>
      </c>
      <c r="F141" s="137" t="s">
        <v>5815</v>
      </c>
      <c r="G141" s="137" t="s">
        <v>5806</v>
      </c>
      <c r="H141" s="137" t="s">
        <v>5785</v>
      </c>
      <c r="I141" s="137" t="s">
        <v>5786</v>
      </c>
      <c r="J141" s="137" t="s">
        <v>5786</v>
      </c>
      <c r="K141" s="137" t="s">
        <v>5786</v>
      </c>
      <c r="L141" s="137" t="s">
        <v>5786</v>
      </c>
      <c r="M141" s="137" t="s">
        <v>5786</v>
      </c>
      <c r="N141" s="135">
        <v>1</v>
      </c>
      <c r="O141" s="135">
        <v>0</v>
      </c>
      <c r="P141" s="135" t="s">
        <v>5786</v>
      </c>
      <c r="Q141" s="135" t="s">
        <v>5786</v>
      </c>
      <c r="R141" s="135">
        <v>0</v>
      </c>
      <c r="S141" s="135">
        <v>17</v>
      </c>
      <c r="T141" s="135">
        <v>11</v>
      </c>
      <c r="U141" s="137" t="s">
        <v>6141</v>
      </c>
      <c r="V141" s="137" t="s">
        <v>5787</v>
      </c>
      <c r="W141" s="137" t="s">
        <v>5786</v>
      </c>
      <c r="X141" s="135" t="s">
        <v>5786</v>
      </c>
      <c r="Y141" s="135" t="s">
        <v>5786</v>
      </c>
      <c r="Z141" s="135" t="s">
        <v>5786</v>
      </c>
      <c r="AA141" s="137" t="s">
        <v>5786</v>
      </c>
      <c r="AB141" s="137" t="s">
        <v>5786</v>
      </c>
      <c r="AC141" s="137" t="s">
        <v>5786</v>
      </c>
      <c r="AD141" s="137" t="s">
        <v>5786</v>
      </c>
      <c r="AE141" s="137" t="s">
        <v>5786</v>
      </c>
      <c r="AF141" s="137" t="s">
        <v>5786</v>
      </c>
      <c r="AG141" s="137" t="s">
        <v>5786</v>
      </c>
      <c r="AH141" s="137"/>
      <c r="AI141" s="137">
        <v>1</v>
      </c>
      <c r="AJ141" s="137" t="s">
        <v>5907</v>
      </c>
      <c r="AK141" s="137">
        <v>115</v>
      </c>
      <c r="AL141" s="137">
        <v>70</v>
      </c>
      <c r="AM141" s="137">
        <v>25.8</v>
      </c>
      <c r="AN141" s="137" t="s">
        <v>5786</v>
      </c>
      <c r="AO141" s="137" t="s">
        <v>5786</v>
      </c>
      <c r="AP141" s="137" t="s">
        <v>5786</v>
      </c>
      <c r="AQ141" s="137" t="s">
        <v>5786</v>
      </c>
      <c r="AR141" s="137" t="s">
        <v>5787</v>
      </c>
      <c r="AS141" s="137" t="s">
        <v>5786</v>
      </c>
      <c r="AT141" s="137" t="s">
        <v>5787</v>
      </c>
      <c r="AU141" s="135" t="s">
        <v>5786</v>
      </c>
      <c r="AV141" s="137" t="s">
        <v>5786</v>
      </c>
      <c r="AW141" s="137" t="s">
        <v>5818</v>
      </c>
      <c r="AX141" s="134">
        <v>40978</v>
      </c>
      <c r="AY141" s="138">
        <v>0.72916666666666663</v>
      </c>
      <c r="AZ141" s="137" t="s">
        <v>5787</v>
      </c>
      <c r="BA141" s="137" t="s">
        <v>5791</v>
      </c>
      <c r="BB141" s="137"/>
      <c r="BC141" s="137">
        <v>3435</v>
      </c>
      <c r="BD141" s="137">
        <v>35</v>
      </c>
      <c r="BE141" s="137" t="s">
        <v>5792</v>
      </c>
      <c r="BF141" s="137" t="s">
        <v>5793</v>
      </c>
      <c r="BG141" s="135">
        <v>39</v>
      </c>
      <c r="BH141" s="137" t="s">
        <v>5804</v>
      </c>
      <c r="BI141" s="137" t="s">
        <v>5786</v>
      </c>
      <c r="BJ141" s="137">
        <v>9</v>
      </c>
      <c r="BK141" s="137" t="s">
        <v>5795</v>
      </c>
      <c r="BL141" s="139">
        <v>1</v>
      </c>
    </row>
    <row r="142" spans="1:64" ht="30" customHeight="1" x14ac:dyDescent="0.2">
      <c r="A142" s="132" t="s">
        <v>6143</v>
      </c>
      <c r="B142" s="133" t="s">
        <v>6148</v>
      </c>
      <c r="C142" s="136">
        <v>36.920547945205477</v>
      </c>
      <c r="D142" s="135" t="s">
        <v>5782</v>
      </c>
      <c r="E142" s="137" t="s">
        <v>5783</v>
      </c>
      <c r="F142" s="137" t="s">
        <v>5815</v>
      </c>
      <c r="G142" s="137" t="s">
        <v>5806</v>
      </c>
      <c r="H142" s="137" t="s">
        <v>5785</v>
      </c>
      <c r="I142" s="137" t="s">
        <v>5786</v>
      </c>
      <c r="J142" s="137" t="s">
        <v>5786</v>
      </c>
      <c r="K142" s="137" t="s">
        <v>5786</v>
      </c>
      <c r="L142" s="137" t="s">
        <v>5786</v>
      </c>
      <c r="M142" s="137" t="s">
        <v>5786</v>
      </c>
      <c r="N142" s="135">
        <v>4</v>
      </c>
      <c r="O142" s="135">
        <v>3</v>
      </c>
      <c r="P142" s="135" t="s">
        <v>5786</v>
      </c>
      <c r="Q142" s="135" t="s">
        <v>5786</v>
      </c>
      <c r="R142" s="135">
        <v>3</v>
      </c>
      <c r="S142" s="135">
        <v>11</v>
      </c>
      <c r="T142" s="135">
        <v>10</v>
      </c>
      <c r="U142" s="137" t="s">
        <v>5821</v>
      </c>
      <c r="V142" s="137" t="s">
        <v>5787</v>
      </c>
      <c r="W142" s="137" t="s">
        <v>5786</v>
      </c>
      <c r="X142" s="135" t="s">
        <v>5786</v>
      </c>
      <c r="Y142" s="135" t="s">
        <v>5786</v>
      </c>
      <c r="Z142" s="135" t="s">
        <v>5786</v>
      </c>
      <c r="AA142" s="137" t="s">
        <v>5786</v>
      </c>
      <c r="AB142" s="137" t="s">
        <v>5786</v>
      </c>
      <c r="AC142" s="137" t="s">
        <v>5786</v>
      </c>
      <c r="AD142" s="137" t="s">
        <v>5786</v>
      </c>
      <c r="AE142" s="137" t="s">
        <v>5786</v>
      </c>
      <c r="AF142" s="137" t="s">
        <v>5786</v>
      </c>
      <c r="AG142" s="137" t="s">
        <v>5786</v>
      </c>
      <c r="AH142" s="137"/>
      <c r="AI142" s="137">
        <v>1</v>
      </c>
      <c r="AJ142" s="137"/>
      <c r="AK142" s="137">
        <v>167</v>
      </c>
      <c r="AL142" s="137">
        <v>91</v>
      </c>
      <c r="AM142" s="137">
        <v>35</v>
      </c>
      <c r="AN142" s="137" t="s">
        <v>5786</v>
      </c>
      <c r="AO142" s="137" t="s">
        <v>5786</v>
      </c>
      <c r="AP142" s="137" t="s">
        <v>5786</v>
      </c>
      <c r="AQ142" s="137" t="s">
        <v>5786</v>
      </c>
      <c r="AR142" s="137" t="s">
        <v>5786</v>
      </c>
      <c r="AS142" s="137" t="s">
        <v>5786</v>
      </c>
      <c r="AT142" s="137" t="s">
        <v>5787</v>
      </c>
      <c r="AU142" s="135" t="s">
        <v>5786</v>
      </c>
      <c r="AV142" s="137" t="s">
        <v>5786</v>
      </c>
      <c r="AW142" s="137" t="s">
        <v>5809</v>
      </c>
      <c r="AX142" s="134">
        <v>40981</v>
      </c>
      <c r="AY142" s="138">
        <v>0.66666666666666663</v>
      </c>
      <c r="AZ142" s="137" t="s">
        <v>5787</v>
      </c>
      <c r="BA142" s="137" t="s">
        <v>5791</v>
      </c>
      <c r="BB142" s="137"/>
      <c r="BC142" s="137">
        <v>3495</v>
      </c>
      <c r="BD142" s="137">
        <v>34</v>
      </c>
      <c r="BE142" s="137" t="s">
        <v>5792</v>
      </c>
      <c r="BF142" s="137" t="s">
        <v>5793</v>
      </c>
      <c r="BG142" s="135">
        <v>39</v>
      </c>
      <c r="BH142" s="137" t="s">
        <v>5804</v>
      </c>
      <c r="BI142" s="137" t="s">
        <v>5786</v>
      </c>
      <c r="BJ142" s="137">
        <v>9</v>
      </c>
      <c r="BK142" s="137" t="s">
        <v>5795</v>
      </c>
      <c r="BL142" s="139">
        <v>1</v>
      </c>
    </row>
    <row r="143" spans="1:64" ht="30" customHeight="1" x14ac:dyDescent="0.2">
      <c r="A143" s="132" t="s">
        <v>6143</v>
      </c>
      <c r="B143" s="133" t="s">
        <v>6149</v>
      </c>
      <c r="C143" s="136">
        <v>27.539726027397261</v>
      </c>
      <c r="D143" s="135" t="s">
        <v>5782</v>
      </c>
      <c r="E143" s="137" t="s">
        <v>5783</v>
      </c>
      <c r="F143" s="137" t="s">
        <v>5895</v>
      </c>
      <c r="G143" s="137" t="s">
        <v>5799</v>
      </c>
      <c r="H143" s="137"/>
      <c r="I143" s="137" t="s">
        <v>5786</v>
      </c>
      <c r="J143" s="137" t="s">
        <v>5786</v>
      </c>
      <c r="K143" s="137" t="s">
        <v>5786</v>
      </c>
      <c r="L143" s="137" t="s">
        <v>5786</v>
      </c>
      <c r="M143" s="137" t="s">
        <v>5786</v>
      </c>
      <c r="N143" s="135">
        <v>2</v>
      </c>
      <c r="O143" s="135">
        <v>1</v>
      </c>
      <c r="P143" s="135" t="s">
        <v>5786</v>
      </c>
      <c r="Q143" s="135" t="s">
        <v>5786</v>
      </c>
      <c r="R143" s="135">
        <v>1</v>
      </c>
      <c r="S143" s="135">
        <v>10</v>
      </c>
      <c r="T143" s="135">
        <v>11</v>
      </c>
      <c r="U143" s="137" t="s">
        <v>6150</v>
      </c>
      <c r="V143" s="137" t="s">
        <v>5787</v>
      </c>
      <c r="W143" s="137" t="s">
        <v>5786</v>
      </c>
      <c r="X143" s="135" t="s">
        <v>5786</v>
      </c>
      <c r="Y143" s="135" t="s">
        <v>5786</v>
      </c>
      <c r="Z143" s="135" t="s">
        <v>5786</v>
      </c>
      <c r="AA143" s="137" t="s">
        <v>5786</v>
      </c>
      <c r="AB143" s="137" t="s">
        <v>5786</v>
      </c>
      <c r="AC143" s="137" t="s">
        <v>5786</v>
      </c>
      <c r="AD143" s="137" t="s">
        <v>5786</v>
      </c>
      <c r="AE143" s="137" t="s">
        <v>5786</v>
      </c>
      <c r="AF143" s="137" t="s">
        <v>5786</v>
      </c>
      <c r="AG143" s="137" t="s">
        <v>5786</v>
      </c>
      <c r="AH143" s="137"/>
      <c r="AI143" s="137">
        <v>1</v>
      </c>
      <c r="AJ143" s="137" t="s">
        <v>5833</v>
      </c>
      <c r="AK143" s="137">
        <v>163</v>
      </c>
      <c r="AL143" s="137">
        <v>101</v>
      </c>
      <c r="AM143" s="137">
        <v>32.200000000000003</v>
      </c>
      <c r="AN143" s="137" t="s">
        <v>5786</v>
      </c>
      <c r="AO143" s="137" t="s">
        <v>5786</v>
      </c>
      <c r="AP143" s="137" t="s">
        <v>5786</v>
      </c>
      <c r="AQ143" s="137" t="s">
        <v>5786</v>
      </c>
      <c r="AR143" s="137" t="s">
        <v>5786</v>
      </c>
      <c r="AS143" s="137" t="s">
        <v>5786</v>
      </c>
      <c r="AT143" s="137" t="s">
        <v>5787</v>
      </c>
      <c r="AU143" s="135" t="s">
        <v>5786</v>
      </c>
      <c r="AV143" s="137" t="s">
        <v>5787</v>
      </c>
      <c r="AW143" s="137" t="s">
        <v>5790</v>
      </c>
      <c r="AX143" s="137"/>
      <c r="AY143" s="137"/>
      <c r="AZ143" s="137" t="s">
        <v>5787</v>
      </c>
      <c r="BA143" s="137" t="s">
        <v>5791</v>
      </c>
      <c r="BB143" s="137">
        <v>51</v>
      </c>
      <c r="BC143" s="137">
        <v>3515</v>
      </c>
      <c r="BD143" s="137">
        <v>35</v>
      </c>
      <c r="BE143" s="137" t="s">
        <v>5792</v>
      </c>
      <c r="BF143" s="137" t="s">
        <v>5793</v>
      </c>
      <c r="BG143" s="135">
        <v>38</v>
      </c>
      <c r="BH143" s="137" t="s">
        <v>5794</v>
      </c>
      <c r="BI143" s="137" t="s">
        <v>5786</v>
      </c>
      <c r="BJ143" s="137">
        <v>9</v>
      </c>
      <c r="BK143" s="137" t="s">
        <v>5795</v>
      </c>
      <c r="BL143" s="139">
        <v>1.5</v>
      </c>
    </row>
    <row r="144" spans="1:64" ht="30" customHeight="1" x14ac:dyDescent="0.2">
      <c r="A144" s="132" t="s">
        <v>6143</v>
      </c>
      <c r="B144" s="133" t="s">
        <v>6151</v>
      </c>
      <c r="C144" s="136">
        <v>19.046575342465754</v>
      </c>
      <c r="D144" s="135" t="s">
        <v>5811</v>
      </c>
      <c r="E144" s="137" t="s">
        <v>5797</v>
      </c>
      <c r="F144" s="137"/>
      <c r="G144" s="137" t="s">
        <v>5784</v>
      </c>
      <c r="H144" s="137"/>
      <c r="I144" s="137" t="s">
        <v>5786</v>
      </c>
      <c r="J144" s="137" t="s">
        <v>5786</v>
      </c>
      <c r="K144" s="137" t="s">
        <v>5786</v>
      </c>
      <c r="L144" s="137" t="s">
        <v>5786</v>
      </c>
      <c r="M144" s="137" t="s">
        <v>5786</v>
      </c>
      <c r="N144" s="135">
        <v>1</v>
      </c>
      <c r="O144" s="135">
        <v>0</v>
      </c>
      <c r="P144" s="135" t="s">
        <v>5786</v>
      </c>
      <c r="Q144" s="135" t="s">
        <v>5786</v>
      </c>
      <c r="R144" s="135">
        <v>0</v>
      </c>
      <c r="S144" s="135">
        <v>7</v>
      </c>
      <c r="T144" s="135">
        <v>16</v>
      </c>
      <c r="U144" s="137" t="s">
        <v>6152</v>
      </c>
      <c r="V144" s="137" t="s">
        <v>5787</v>
      </c>
      <c r="W144" s="137" t="s">
        <v>5787</v>
      </c>
      <c r="X144" s="135" t="s">
        <v>5786</v>
      </c>
      <c r="Y144" s="135" t="s">
        <v>5786</v>
      </c>
      <c r="Z144" s="135" t="s">
        <v>5786</v>
      </c>
      <c r="AA144" s="137" t="s">
        <v>5786</v>
      </c>
      <c r="AB144" s="137" t="s">
        <v>5786</v>
      </c>
      <c r="AC144" s="137" t="s">
        <v>5786</v>
      </c>
      <c r="AD144" s="137" t="s">
        <v>5786</v>
      </c>
      <c r="AE144" s="137" t="s">
        <v>5786</v>
      </c>
      <c r="AF144" s="137" t="s">
        <v>5786</v>
      </c>
      <c r="AG144" s="137" t="s">
        <v>5786</v>
      </c>
      <c r="AH144" s="137"/>
      <c r="AI144" s="137">
        <v>1</v>
      </c>
      <c r="AJ144" s="137" t="s">
        <v>6153</v>
      </c>
      <c r="AK144" s="137">
        <v>134</v>
      </c>
      <c r="AL144" s="137">
        <v>75</v>
      </c>
      <c r="AM144" s="137">
        <v>52.3</v>
      </c>
      <c r="AN144" s="137" t="s">
        <v>5786</v>
      </c>
      <c r="AO144" s="137" t="s">
        <v>5786</v>
      </c>
      <c r="AP144" s="137" t="s">
        <v>5786</v>
      </c>
      <c r="AQ144" s="137" t="s">
        <v>5786</v>
      </c>
      <c r="AR144" s="137" t="s">
        <v>5787</v>
      </c>
      <c r="AS144" s="137" t="s">
        <v>5786</v>
      </c>
      <c r="AT144" s="137" t="s">
        <v>5787</v>
      </c>
      <c r="AU144" s="135" t="s">
        <v>5786</v>
      </c>
      <c r="AV144" s="137" t="s">
        <v>5786</v>
      </c>
      <c r="AW144" s="137" t="s">
        <v>5802</v>
      </c>
      <c r="AX144" s="137"/>
      <c r="AY144" s="137"/>
      <c r="AZ144" s="137" t="s">
        <v>5787</v>
      </c>
      <c r="BA144" s="137" t="s">
        <v>5791</v>
      </c>
      <c r="BB144" s="137">
        <v>50</v>
      </c>
      <c r="BC144" s="137">
        <v>4225</v>
      </c>
      <c r="BD144" s="137">
        <v>35.5</v>
      </c>
      <c r="BE144" s="137" t="s">
        <v>5792</v>
      </c>
      <c r="BF144" s="137" t="s">
        <v>5793</v>
      </c>
      <c r="BG144" s="135">
        <v>41</v>
      </c>
      <c r="BH144" s="137" t="s">
        <v>5794</v>
      </c>
      <c r="BI144" s="137" t="s">
        <v>5786</v>
      </c>
      <c r="BJ144" s="137">
        <v>9</v>
      </c>
      <c r="BK144" s="137" t="s">
        <v>5795</v>
      </c>
      <c r="BL144" s="139">
        <v>1.6</v>
      </c>
    </row>
    <row r="145" spans="1:64" ht="30" customHeight="1" x14ac:dyDescent="0.2">
      <c r="A145" s="132" t="s">
        <v>6143</v>
      </c>
      <c r="B145" s="133" t="s">
        <v>6154</v>
      </c>
      <c r="C145" s="136">
        <v>27.709589041095889</v>
      </c>
      <c r="D145" s="135" t="s">
        <v>5782</v>
      </c>
      <c r="E145" s="137" t="s">
        <v>5783</v>
      </c>
      <c r="F145" s="137" t="s">
        <v>5919</v>
      </c>
      <c r="G145" s="137" t="s">
        <v>5806</v>
      </c>
      <c r="H145" s="137" t="s">
        <v>5785</v>
      </c>
      <c r="I145" s="137" t="s">
        <v>5786</v>
      </c>
      <c r="J145" s="137" t="s">
        <v>5786</v>
      </c>
      <c r="K145" s="137" t="s">
        <v>5786</v>
      </c>
      <c r="L145" s="137" t="s">
        <v>5786</v>
      </c>
      <c r="M145" s="137" t="s">
        <v>5786</v>
      </c>
      <c r="N145" s="135">
        <v>4</v>
      </c>
      <c r="O145" s="135">
        <v>3</v>
      </c>
      <c r="P145" s="135" t="s">
        <v>5786</v>
      </c>
      <c r="Q145" s="135" t="s">
        <v>5786</v>
      </c>
      <c r="R145" s="135">
        <v>3</v>
      </c>
      <c r="S145" s="135">
        <v>10</v>
      </c>
      <c r="T145" s="135">
        <v>13</v>
      </c>
      <c r="U145" s="137" t="s">
        <v>6141</v>
      </c>
      <c r="V145" s="137" t="s">
        <v>5787</v>
      </c>
      <c r="W145" s="137" t="s">
        <v>5787</v>
      </c>
      <c r="X145" s="135" t="s">
        <v>5786</v>
      </c>
      <c r="Y145" s="135" t="s">
        <v>5786</v>
      </c>
      <c r="Z145" s="135" t="s">
        <v>5786</v>
      </c>
      <c r="AA145" s="137" t="s">
        <v>5786</v>
      </c>
      <c r="AB145" s="137" t="s">
        <v>5786</v>
      </c>
      <c r="AC145" s="137" t="s">
        <v>5786</v>
      </c>
      <c r="AD145" s="137" t="s">
        <v>5786</v>
      </c>
      <c r="AE145" s="137" t="s">
        <v>5786</v>
      </c>
      <c r="AF145" s="137" t="s">
        <v>5786</v>
      </c>
      <c r="AG145" s="137" t="s">
        <v>5786</v>
      </c>
      <c r="AH145" s="148"/>
      <c r="AI145" s="137">
        <v>1</v>
      </c>
      <c r="AJ145" s="137" t="s">
        <v>6127</v>
      </c>
      <c r="AK145" s="137">
        <v>158</v>
      </c>
      <c r="AL145" s="137">
        <v>91</v>
      </c>
      <c r="AM145" s="137">
        <v>49.8</v>
      </c>
      <c r="AN145" s="137" t="s">
        <v>5786</v>
      </c>
      <c r="AO145" s="137" t="s">
        <v>5786</v>
      </c>
      <c r="AP145" s="137" t="s">
        <v>5786</v>
      </c>
      <c r="AQ145" s="137" t="s">
        <v>5786</v>
      </c>
      <c r="AR145" s="137" t="s">
        <v>5786</v>
      </c>
      <c r="AS145" s="137" t="s">
        <v>5786</v>
      </c>
      <c r="AT145" s="137" t="s">
        <v>5787</v>
      </c>
      <c r="AU145" s="135" t="s">
        <v>5786</v>
      </c>
      <c r="AV145" s="137" t="s">
        <v>5787</v>
      </c>
      <c r="AW145" s="137" t="s">
        <v>5818</v>
      </c>
      <c r="AX145" s="134">
        <v>41027</v>
      </c>
      <c r="AY145" s="138">
        <v>0.33333333333333331</v>
      </c>
      <c r="AZ145" s="137" t="s">
        <v>5787</v>
      </c>
      <c r="BA145" s="137" t="s">
        <v>5803</v>
      </c>
      <c r="BB145" s="137"/>
      <c r="BC145" s="137">
        <v>3570</v>
      </c>
      <c r="BD145" s="137">
        <v>35</v>
      </c>
      <c r="BE145" s="137" t="s">
        <v>5792</v>
      </c>
      <c r="BF145" s="137" t="s">
        <v>5793</v>
      </c>
      <c r="BG145" s="135">
        <v>40</v>
      </c>
      <c r="BH145" s="137" t="s">
        <v>5804</v>
      </c>
      <c r="BI145" s="137" t="s">
        <v>5786</v>
      </c>
      <c r="BJ145" s="137">
        <v>9</v>
      </c>
      <c r="BK145" s="137" t="s">
        <v>5795</v>
      </c>
      <c r="BL145" s="139">
        <v>1</v>
      </c>
    </row>
    <row r="146" spans="1:64" ht="30" customHeight="1" x14ac:dyDescent="0.2">
      <c r="A146" s="132" t="s">
        <v>6143</v>
      </c>
      <c r="B146" s="133" t="s">
        <v>6155</v>
      </c>
      <c r="C146" s="136">
        <v>23.980821917808218</v>
      </c>
      <c r="D146" s="135" t="s">
        <v>5944</v>
      </c>
      <c r="E146" s="137" t="s">
        <v>5783</v>
      </c>
      <c r="F146" s="137" t="s">
        <v>5895</v>
      </c>
      <c r="G146" s="137" t="s">
        <v>5799</v>
      </c>
      <c r="H146" s="137" t="s">
        <v>5785</v>
      </c>
      <c r="I146" s="137" t="s">
        <v>5786</v>
      </c>
      <c r="J146" s="137" t="s">
        <v>5786</v>
      </c>
      <c r="K146" s="137" t="s">
        <v>5786</v>
      </c>
      <c r="L146" s="137" t="s">
        <v>5786</v>
      </c>
      <c r="M146" s="137" t="s">
        <v>5786</v>
      </c>
      <c r="N146" s="135">
        <v>1</v>
      </c>
      <c r="O146" s="135">
        <v>0</v>
      </c>
      <c r="P146" s="135" t="s">
        <v>5786</v>
      </c>
      <c r="Q146" s="135" t="s">
        <v>5786</v>
      </c>
      <c r="R146" s="135">
        <v>0</v>
      </c>
      <c r="S146" s="135">
        <v>33</v>
      </c>
      <c r="T146" s="135">
        <v>5</v>
      </c>
      <c r="U146" s="137"/>
      <c r="V146" s="137" t="s">
        <v>5786</v>
      </c>
      <c r="W146" s="137" t="s">
        <v>5786</v>
      </c>
      <c r="X146" s="135" t="s">
        <v>5786</v>
      </c>
      <c r="Y146" s="135" t="s">
        <v>5786</v>
      </c>
      <c r="Z146" s="135" t="s">
        <v>5786</v>
      </c>
      <c r="AA146" s="137" t="s">
        <v>5786</v>
      </c>
      <c r="AB146" s="137" t="s">
        <v>5786</v>
      </c>
      <c r="AC146" s="137" t="s">
        <v>5786</v>
      </c>
      <c r="AD146" s="137" t="s">
        <v>5786</v>
      </c>
      <c r="AE146" s="137" t="s">
        <v>5786</v>
      </c>
      <c r="AF146" s="137" t="s">
        <v>5786</v>
      </c>
      <c r="AG146" s="137" t="s">
        <v>5786</v>
      </c>
      <c r="AH146" s="148"/>
      <c r="AI146" s="137">
        <v>1</v>
      </c>
      <c r="AJ146" s="137"/>
      <c r="AK146" s="137">
        <v>144</v>
      </c>
      <c r="AL146" s="137">
        <v>87</v>
      </c>
      <c r="AM146" s="137">
        <v>31.4</v>
      </c>
      <c r="AN146" s="137" t="s">
        <v>5786</v>
      </c>
      <c r="AO146" s="137" t="s">
        <v>5786</v>
      </c>
      <c r="AP146" s="137" t="s">
        <v>5786</v>
      </c>
      <c r="AQ146" s="137" t="s">
        <v>5786</v>
      </c>
      <c r="AR146" s="137" t="s">
        <v>5786</v>
      </c>
      <c r="AS146" s="137" t="s">
        <v>5786</v>
      </c>
      <c r="AT146" s="137" t="s">
        <v>5787</v>
      </c>
      <c r="AU146" s="135" t="s">
        <v>5786</v>
      </c>
      <c r="AV146" s="137" t="s">
        <v>5786</v>
      </c>
      <c r="AW146" s="137" t="s">
        <v>5809</v>
      </c>
      <c r="AX146" s="134">
        <v>41037</v>
      </c>
      <c r="AY146" s="138">
        <v>0.125</v>
      </c>
      <c r="AZ146" s="137" t="s">
        <v>5787</v>
      </c>
      <c r="BA146" s="137" t="s">
        <v>5803</v>
      </c>
      <c r="BB146" s="137">
        <v>45</v>
      </c>
      <c r="BC146" s="137">
        <v>2780</v>
      </c>
      <c r="BD146" s="137">
        <v>32</v>
      </c>
      <c r="BE146" s="137" t="s">
        <v>5792</v>
      </c>
      <c r="BF146" s="137" t="s">
        <v>5793</v>
      </c>
      <c r="BG146" s="135">
        <v>39</v>
      </c>
      <c r="BH146" s="137" t="s">
        <v>5804</v>
      </c>
      <c r="BI146" s="137" t="s">
        <v>5786</v>
      </c>
      <c r="BJ146" s="137">
        <v>9</v>
      </c>
      <c r="BK146" s="137" t="s">
        <v>5795</v>
      </c>
      <c r="BL146" s="139">
        <v>1</v>
      </c>
    </row>
    <row r="147" spans="1:64" ht="30" customHeight="1" x14ac:dyDescent="0.2">
      <c r="A147" s="132" t="s">
        <v>6143</v>
      </c>
      <c r="B147" s="133" t="s">
        <v>6156</v>
      </c>
      <c r="C147" s="136">
        <v>24.238356164383561</v>
      </c>
      <c r="D147" s="135" t="s">
        <v>5782</v>
      </c>
      <c r="E147" s="137" t="s">
        <v>5783</v>
      </c>
      <c r="F147" s="137" t="s">
        <v>5815</v>
      </c>
      <c r="G147" s="137" t="s">
        <v>5799</v>
      </c>
      <c r="H147" s="137" t="s">
        <v>5785</v>
      </c>
      <c r="I147" s="137" t="s">
        <v>5786</v>
      </c>
      <c r="J147" s="137" t="s">
        <v>5786</v>
      </c>
      <c r="K147" s="137" t="s">
        <v>5786</v>
      </c>
      <c r="L147" s="137" t="s">
        <v>5786</v>
      </c>
      <c r="M147" s="137" t="s">
        <v>5786</v>
      </c>
      <c r="N147" s="135">
        <v>2</v>
      </c>
      <c r="O147" s="135">
        <v>1</v>
      </c>
      <c r="P147" s="135" t="s">
        <v>5786</v>
      </c>
      <c r="Q147" s="135" t="s">
        <v>5786</v>
      </c>
      <c r="R147" s="135">
        <v>1</v>
      </c>
      <c r="S147" s="135">
        <v>31</v>
      </c>
      <c r="T147" s="135">
        <v>1</v>
      </c>
      <c r="U147" s="137"/>
      <c r="V147" s="137" t="s">
        <v>5786</v>
      </c>
      <c r="W147" s="137" t="s">
        <v>5786</v>
      </c>
      <c r="X147" s="135" t="s">
        <v>5786</v>
      </c>
      <c r="Y147" s="135" t="s">
        <v>5786</v>
      </c>
      <c r="Z147" s="135" t="s">
        <v>5786</v>
      </c>
      <c r="AA147" s="137" t="s">
        <v>5786</v>
      </c>
      <c r="AB147" s="137" t="s">
        <v>5786</v>
      </c>
      <c r="AC147" s="137" t="s">
        <v>5786</v>
      </c>
      <c r="AD147" s="137" t="s">
        <v>5786</v>
      </c>
      <c r="AE147" s="137" t="s">
        <v>5786</v>
      </c>
      <c r="AF147" s="137" t="s">
        <v>5786</v>
      </c>
      <c r="AG147" s="137" t="s">
        <v>5786</v>
      </c>
      <c r="AH147" s="137"/>
      <c r="AI147" s="137">
        <v>1</v>
      </c>
      <c r="AJ147" s="137" t="s">
        <v>6157</v>
      </c>
      <c r="AK147" s="137">
        <v>118</v>
      </c>
      <c r="AL147" s="137">
        <v>72</v>
      </c>
      <c r="AM147" s="137">
        <v>29.2</v>
      </c>
      <c r="AN147" s="137" t="s">
        <v>5786</v>
      </c>
      <c r="AO147" s="137" t="s">
        <v>5786</v>
      </c>
      <c r="AP147" s="137" t="s">
        <v>5786</v>
      </c>
      <c r="AQ147" s="137" t="s">
        <v>5786</v>
      </c>
      <c r="AR147" s="137" t="s">
        <v>5786</v>
      </c>
      <c r="AS147" s="137" t="s">
        <v>5786</v>
      </c>
      <c r="AT147" s="137" t="s">
        <v>5787</v>
      </c>
      <c r="AU147" s="135" t="s">
        <v>5786</v>
      </c>
      <c r="AV147" s="137" t="s">
        <v>5786</v>
      </c>
      <c r="AW147" s="137" t="s">
        <v>5809</v>
      </c>
      <c r="AX147" s="134">
        <v>41061</v>
      </c>
      <c r="AY147" s="138">
        <v>0.44513888888888892</v>
      </c>
      <c r="AZ147" s="137" t="s">
        <v>5787</v>
      </c>
      <c r="BA147" s="137" t="s">
        <v>5803</v>
      </c>
      <c r="BB147" s="137"/>
      <c r="BC147" s="137">
        <v>4205</v>
      </c>
      <c r="BD147" s="137">
        <v>34.5</v>
      </c>
      <c r="BE147" s="137" t="s">
        <v>5792</v>
      </c>
      <c r="BF147" s="137" t="s">
        <v>5793</v>
      </c>
      <c r="BG147" s="135">
        <v>41</v>
      </c>
      <c r="BH147" s="137" t="s">
        <v>5794</v>
      </c>
      <c r="BI147" s="137" t="s">
        <v>5786</v>
      </c>
      <c r="BJ147" s="137">
        <v>9</v>
      </c>
      <c r="BK147" s="137" t="s">
        <v>5795</v>
      </c>
      <c r="BL147" s="139">
        <v>1</v>
      </c>
    </row>
    <row r="148" spans="1:64" ht="30" customHeight="1" x14ac:dyDescent="0.2">
      <c r="A148" s="132" t="s">
        <v>6143</v>
      </c>
      <c r="B148" s="133" t="s">
        <v>6158</v>
      </c>
      <c r="C148" s="136">
        <v>34.350684931506848</v>
      </c>
      <c r="D148" s="135" t="s">
        <v>5782</v>
      </c>
      <c r="E148" s="137" t="s">
        <v>5783</v>
      </c>
      <c r="F148" s="137" t="s">
        <v>6159</v>
      </c>
      <c r="G148" s="137" t="s">
        <v>5784</v>
      </c>
      <c r="H148" s="137" t="s">
        <v>5785</v>
      </c>
      <c r="I148" s="137" t="s">
        <v>5786</v>
      </c>
      <c r="J148" s="137" t="s">
        <v>5786</v>
      </c>
      <c r="K148" s="137" t="s">
        <v>5786</v>
      </c>
      <c r="L148" s="137" t="s">
        <v>5786</v>
      </c>
      <c r="M148" s="137" t="s">
        <v>5786</v>
      </c>
      <c r="N148" s="135">
        <v>5</v>
      </c>
      <c r="O148" s="135">
        <v>3</v>
      </c>
      <c r="P148" s="135" t="s">
        <v>5786</v>
      </c>
      <c r="Q148" s="135" t="s">
        <v>5787</v>
      </c>
      <c r="R148" s="135">
        <v>3</v>
      </c>
      <c r="S148" s="135">
        <v>24</v>
      </c>
      <c r="T148" s="135">
        <v>7</v>
      </c>
      <c r="U148" s="137" t="s">
        <v>6160</v>
      </c>
      <c r="V148" s="137" t="s">
        <v>5787</v>
      </c>
      <c r="W148" s="137" t="s">
        <v>5787</v>
      </c>
      <c r="X148" s="135" t="s">
        <v>5786</v>
      </c>
      <c r="Y148" s="135" t="s">
        <v>5786</v>
      </c>
      <c r="Z148" s="135" t="s">
        <v>5786</v>
      </c>
      <c r="AA148" s="137" t="s">
        <v>5786</v>
      </c>
      <c r="AB148" s="137" t="s">
        <v>5786</v>
      </c>
      <c r="AC148" s="137" t="s">
        <v>5786</v>
      </c>
      <c r="AD148" s="137" t="s">
        <v>5786</v>
      </c>
      <c r="AE148" s="137" t="s">
        <v>5786</v>
      </c>
      <c r="AF148" s="137" t="s">
        <v>5786</v>
      </c>
      <c r="AG148" s="137" t="s">
        <v>5786</v>
      </c>
      <c r="AH148" s="148"/>
      <c r="AI148" s="137">
        <v>1</v>
      </c>
      <c r="AJ148" s="137" t="s">
        <v>6161</v>
      </c>
      <c r="AK148" s="137">
        <v>145</v>
      </c>
      <c r="AL148" s="137">
        <v>91</v>
      </c>
      <c r="AM148" s="137">
        <v>32.700000000000003</v>
      </c>
      <c r="AN148" s="137" t="s">
        <v>5786</v>
      </c>
      <c r="AO148" s="137" t="s">
        <v>5786</v>
      </c>
      <c r="AP148" s="137" t="s">
        <v>5786</v>
      </c>
      <c r="AQ148" s="137" t="s">
        <v>5786</v>
      </c>
      <c r="AR148" s="137" t="s">
        <v>5787</v>
      </c>
      <c r="AS148" s="137" t="s">
        <v>5786</v>
      </c>
      <c r="AT148" s="137" t="s">
        <v>5787</v>
      </c>
      <c r="AU148" s="135" t="s">
        <v>5786</v>
      </c>
      <c r="AV148" s="137" t="s">
        <v>5786</v>
      </c>
      <c r="AW148" s="137" t="s">
        <v>5809</v>
      </c>
      <c r="AX148" s="137"/>
      <c r="AY148" s="137"/>
      <c r="AZ148" s="137" t="s">
        <v>5787</v>
      </c>
      <c r="BA148" s="137" t="s">
        <v>5791</v>
      </c>
      <c r="BB148" s="137">
        <v>47</v>
      </c>
      <c r="BC148" s="137">
        <v>2505</v>
      </c>
      <c r="BD148" s="137">
        <v>33</v>
      </c>
      <c r="BE148" s="137" t="s">
        <v>5792</v>
      </c>
      <c r="BF148" s="137" t="s">
        <v>5793</v>
      </c>
      <c r="BG148" s="135">
        <v>37</v>
      </c>
      <c r="BH148" s="137" t="s">
        <v>5804</v>
      </c>
      <c r="BI148" s="137" t="s">
        <v>5786</v>
      </c>
      <c r="BJ148" s="137">
        <v>9</v>
      </c>
      <c r="BK148" s="137" t="s">
        <v>5795</v>
      </c>
      <c r="BL148" s="139">
        <v>1</v>
      </c>
    </row>
    <row r="149" spans="1:64" ht="30" customHeight="1" x14ac:dyDescent="0.2">
      <c r="A149" s="132" t="s">
        <v>6143</v>
      </c>
      <c r="B149" s="133" t="s">
        <v>6162</v>
      </c>
      <c r="C149" s="136">
        <v>18.747945205479454</v>
      </c>
      <c r="D149" s="135" t="s">
        <v>5782</v>
      </c>
      <c r="E149" s="137" t="s">
        <v>5783</v>
      </c>
      <c r="F149" s="137"/>
      <c r="G149" s="137" t="s">
        <v>5806</v>
      </c>
      <c r="H149" s="137"/>
      <c r="I149" s="137" t="s">
        <v>5786</v>
      </c>
      <c r="J149" s="137" t="s">
        <v>5786</v>
      </c>
      <c r="K149" s="137" t="s">
        <v>5786</v>
      </c>
      <c r="L149" s="137" t="s">
        <v>5786</v>
      </c>
      <c r="M149" s="137" t="s">
        <v>5786</v>
      </c>
      <c r="N149" s="135">
        <v>1</v>
      </c>
      <c r="O149" s="135">
        <v>0</v>
      </c>
      <c r="P149" s="135" t="s">
        <v>5786</v>
      </c>
      <c r="Q149" s="135" t="s">
        <v>5786</v>
      </c>
      <c r="R149" s="135">
        <v>0</v>
      </c>
      <c r="S149" s="135"/>
      <c r="T149" s="135"/>
      <c r="U149" s="137" t="s">
        <v>5863</v>
      </c>
      <c r="V149" s="137" t="s">
        <v>5787</v>
      </c>
      <c r="W149" s="137" t="s">
        <v>5787</v>
      </c>
      <c r="X149" s="135" t="s">
        <v>5786</v>
      </c>
      <c r="Y149" s="135" t="s">
        <v>5786</v>
      </c>
      <c r="Z149" s="135" t="s">
        <v>5786</v>
      </c>
      <c r="AA149" s="137" t="s">
        <v>5786</v>
      </c>
      <c r="AB149" s="137" t="s">
        <v>5786</v>
      </c>
      <c r="AC149" s="137" t="s">
        <v>5786</v>
      </c>
      <c r="AD149" s="137" t="s">
        <v>5786</v>
      </c>
      <c r="AE149" s="137" t="s">
        <v>5786</v>
      </c>
      <c r="AF149" s="137" t="s">
        <v>5786</v>
      </c>
      <c r="AG149" s="137" t="s">
        <v>5786</v>
      </c>
      <c r="AH149" s="148"/>
      <c r="AI149" s="137">
        <v>1</v>
      </c>
      <c r="AJ149" s="137" t="s">
        <v>6163</v>
      </c>
      <c r="AK149" s="137">
        <v>123</v>
      </c>
      <c r="AL149" s="137">
        <v>71</v>
      </c>
      <c r="AM149" s="137">
        <v>19.899999999999999</v>
      </c>
      <c r="AN149" s="137" t="s">
        <v>5786</v>
      </c>
      <c r="AO149" s="137" t="s">
        <v>5786</v>
      </c>
      <c r="AP149" s="137" t="s">
        <v>5786</v>
      </c>
      <c r="AQ149" s="137" t="s">
        <v>5786</v>
      </c>
      <c r="AR149" s="137" t="s">
        <v>5786</v>
      </c>
      <c r="AS149" s="137" t="s">
        <v>5786</v>
      </c>
      <c r="AT149" s="137" t="s">
        <v>5787</v>
      </c>
      <c r="AU149" s="135" t="s">
        <v>5786</v>
      </c>
      <c r="AV149" s="137" t="s">
        <v>5786</v>
      </c>
      <c r="AW149" s="137" t="s">
        <v>5790</v>
      </c>
      <c r="AX149" s="134">
        <v>41086</v>
      </c>
      <c r="AY149" s="138">
        <v>0.82430555555555562</v>
      </c>
      <c r="AZ149" s="137" t="s">
        <v>5787</v>
      </c>
      <c r="BA149" s="137" t="s">
        <v>5791</v>
      </c>
      <c r="BB149" s="137"/>
      <c r="BC149" s="137">
        <v>2845</v>
      </c>
      <c r="BD149" s="137">
        <v>34.5</v>
      </c>
      <c r="BE149" s="137" t="s">
        <v>5792</v>
      </c>
      <c r="BF149" s="137" t="s">
        <v>5793</v>
      </c>
      <c r="BG149" s="135">
        <v>38</v>
      </c>
      <c r="BH149" s="137" t="s">
        <v>5794</v>
      </c>
      <c r="BI149" s="137" t="s">
        <v>5786</v>
      </c>
      <c r="BJ149" s="137">
        <v>8</v>
      </c>
      <c r="BK149" s="137" t="s">
        <v>5795</v>
      </c>
      <c r="BL149" s="139">
        <v>1</v>
      </c>
    </row>
    <row r="150" spans="1:64" ht="30" customHeight="1" x14ac:dyDescent="0.2">
      <c r="A150" s="132" t="s">
        <v>6143</v>
      </c>
      <c r="B150" s="133" t="s">
        <v>6164</v>
      </c>
      <c r="C150" s="136">
        <v>30.542465753424658</v>
      </c>
      <c r="D150" s="135" t="s">
        <v>5957</v>
      </c>
      <c r="E150" s="137" t="s">
        <v>5783</v>
      </c>
      <c r="F150" s="137" t="s">
        <v>5786</v>
      </c>
      <c r="G150" s="137" t="s">
        <v>5784</v>
      </c>
      <c r="H150" s="137" t="s">
        <v>5785</v>
      </c>
      <c r="I150" s="137" t="s">
        <v>5786</v>
      </c>
      <c r="J150" s="137" t="s">
        <v>5786</v>
      </c>
      <c r="K150" s="137" t="s">
        <v>5786</v>
      </c>
      <c r="L150" s="137" t="s">
        <v>5786</v>
      </c>
      <c r="M150" s="137" t="s">
        <v>5786</v>
      </c>
      <c r="N150" s="135">
        <v>4</v>
      </c>
      <c r="O150" s="135">
        <v>3</v>
      </c>
      <c r="P150" s="135" t="s">
        <v>5786</v>
      </c>
      <c r="Q150" s="135" t="s">
        <v>5786</v>
      </c>
      <c r="R150" s="135">
        <v>3</v>
      </c>
      <c r="S150" s="135">
        <v>15</v>
      </c>
      <c r="T150" s="135">
        <v>15</v>
      </c>
      <c r="U150" s="137" t="s">
        <v>6165</v>
      </c>
      <c r="V150" s="137" t="s">
        <v>5787</v>
      </c>
      <c r="W150" s="137" t="s">
        <v>5786</v>
      </c>
      <c r="X150" s="135" t="s">
        <v>5786</v>
      </c>
      <c r="Y150" s="135" t="s">
        <v>5786</v>
      </c>
      <c r="Z150" s="135" t="s">
        <v>5786</v>
      </c>
      <c r="AA150" s="137" t="s">
        <v>5786</v>
      </c>
      <c r="AB150" s="137" t="s">
        <v>5786</v>
      </c>
      <c r="AC150" s="137" t="s">
        <v>5786</v>
      </c>
      <c r="AD150" s="137" t="s">
        <v>5786</v>
      </c>
      <c r="AE150" s="137" t="s">
        <v>5786</v>
      </c>
      <c r="AF150" s="137" t="s">
        <v>5786</v>
      </c>
      <c r="AG150" s="137" t="s">
        <v>5786</v>
      </c>
      <c r="AH150" s="148"/>
      <c r="AI150" s="137">
        <v>1</v>
      </c>
      <c r="AJ150" s="137" t="s">
        <v>5940</v>
      </c>
      <c r="AK150" s="137">
        <v>141</v>
      </c>
      <c r="AL150" s="137">
        <v>94</v>
      </c>
      <c r="AM150" s="137">
        <v>28.2</v>
      </c>
      <c r="AN150" s="137" t="s">
        <v>5786</v>
      </c>
      <c r="AO150" s="137" t="s">
        <v>5786</v>
      </c>
      <c r="AP150" s="137" t="s">
        <v>5786</v>
      </c>
      <c r="AQ150" s="137" t="s">
        <v>5786</v>
      </c>
      <c r="AR150" s="137" t="s">
        <v>5786</v>
      </c>
      <c r="AS150" s="137" t="s">
        <v>5786</v>
      </c>
      <c r="AT150" s="137" t="s">
        <v>5787</v>
      </c>
      <c r="AU150" s="135" t="s">
        <v>5786</v>
      </c>
      <c r="AV150" s="137" t="s">
        <v>5786</v>
      </c>
      <c r="AW150" s="137" t="s">
        <v>5790</v>
      </c>
      <c r="AX150" s="137"/>
      <c r="AY150" s="137"/>
      <c r="AZ150" s="137" t="s">
        <v>5786</v>
      </c>
      <c r="BA150" s="137" t="s">
        <v>5803</v>
      </c>
      <c r="BB150" s="137">
        <v>46.5</v>
      </c>
      <c r="BC150" s="137">
        <v>2460</v>
      </c>
      <c r="BD150" s="137">
        <v>33</v>
      </c>
      <c r="BE150" s="137" t="s">
        <v>5792</v>
      </c>
      <c r="BF150" s="137" t="s">
        <v>5793</v>
      </c>
      <c r="BG150" s="135">
        <v>38</v>
      </c>
      <c r="BH150" s="137" t="s">
        <v>5794</v>
      </c>
      <c r="BI150" s="137" t="s">
        <v>5786</v>
      </c>
      <c r="BJ150" s="137">
        <v>9</v>
      </c>
      <c r="BK150" s="137" t="s">
        <v>5795</v>
      </c>
      <c r="BL150" s="139">
        <v>1</v>
      </c>
    </row>
    <row r="151" spans="1:64" ht="30" customHeight="1" x14ac:dyDescent="0.2">
      <c r="A151" s="132" t="s">
        <v>6143</v>
      </c>
      <c r="B151" s="133" t="s">
        <v>6166</v>
      </c>
      <c r="C151" s="136">
        <v>21.041095890410958</v>
      </c>
      <c r="D151" s="135" t="s">
        <v>5782</v>
      </c>
      <c r="E151" s="137" t="s">
        <v>5797</v>
      </c>
      <c r="F151" s="137" t="s">
        <v>5815</v>
      </c>
      <c r="G151" s="137"/>
      <c r="H151" s="137" t="s">
        <v>5785</v>
      </c>
      <c r="I151" s="137" t="s">
        <v>5786</v>
      </c>
      <c r="J151" s="137" t="s">
        <v>5786</v>
      </c>
      <c r="K151" s="137" t="s">
        <v>5786</v>
      </c>
      <c r="L151" s="137" t="s">
        <v>5786</v>
      </c>
      <c r="M151" s="137" t="s">
        <v>5786</v>
      </c>
      <c r="N151" s="135">
        <v>1</v>
      </c>
      <c r="O151" s="135">
        <v>0</v>
      </c>
      <c r="P151" s="135" t="s">
        <v>5786</v>
      </c>
      <c r="Q151" s="135" t="s">
        <v>5786</v>
      </c>
      <c r="R151" s="135">
        <v>0</v>
      </c>
      <c r="S151" s="135">
        <v>12</v>
      </c>
      <c r="T151" s="135">
        <v>11</v>
      </c>
      <c r="U151" s="137" t="s">
        <v>5821</v>
      </c>
      <c r="V151" s="137" t="s">
        <v>5787</v>
      </c>
      <c r="W151" s="137" t="s">
        <v>5786</v>
      </c>
      <c r="X151" s="135" t="s">
        <v>5786</v>
      </c>
      <c r="Y151" s="135" t="s">
        <v>5786</v>
      </c>
      <c r="Z151" s="135" t="s">
        <v>5786</v>
      </c>
      <c r="AA151" s="137" t="s">
        <v>5786</v>
      </c>
      <c r="AB151" s="137" t="s">
        <v>5786</v>
      </c>
      <c r="AC151" s="137" t="s">
        <v>5786</v>
      </c>
      <c r="AD151" s="137" t="s">
        <v>5786</v>
      </c>
      <c r="AE151" s="137" t="s">
        <v>5786</v>
      </c>
      <c r="AF151" s="137" t="s">
        <v>5786</v>
      </c>
      <c r="AG151" s="137" t="s">
        <v>5786</v>
      </c>
      <c r="AH151" s="137"/>
      <c r="AI151" s="137">
        <v>1</v>
      </c>
      <c r="AJ151" s="137" t="s">
        <v>5851</v>
      </c>
      <c r="AK151" s="137"/>
      <c r="AL151" s="137"/>
      <c r="AM151" s="137">
        <v>37.1</v>
      </c>
      <c r="AN151" s="137" t="s">
        <v>5786</v>
      </c>
      <c r="AO151" s="137" t="s">
        <v>5786</v>
      </c>
      <c r="AP151" s="137" t="s">
        <v>5786</v>
      </c>
      <c r="AQ151" s="137" t="s">
        <v>5786</v>
      </c>
      <c r="AR151" s="137" t="s">
        <v>5786</v>
      </c>
      <c r="AS151" s="137" t="s">
        <v>5786</v>
      </c>
      <c r="AT151" s="137" t="s">
        <v>5787</v>
      </c>
      <c r="AU151" s="135" t="s">
        <v>5786</v>
      </c>
      <c r="AV151" s="137" t="s">
        <v>5786</v>
      </c>
      <c r="AW151" s="137" t="s">
        <v>5802</v>
      </c>
      <c r="AX151" s="137"/>
      <c r="AY151" s="137"/>
      <c r="AZ151" s="137" t="s">
        <v>5787</v>
      </c>
      <c r="BA151" s="137" t="s">
        <v>5791</v>
      </c>
      <c r="BB151" s="137">
        <v>49</v>
      </c>
      <c r="BC151" s="137">
        <v>2985</v>
      </c>
      <c r="BD151" s="137">
        <v>33</v>
      </c>
      <c r="BE151" s="137" t="s">
        <v>5792</v>
      </c>
      <c r="BF151" s="137" t="s">
        <v>5793</v>
      </c>
      <c r="BG151" s="135">
        <v>41</v>
      </c>
      <c r="BH151" s="137" t="s">
        <v>5794</v>
      </c>
      <c r="BI151" s="137" t="s">
        <v>5786</v>
      </c>
      <c r="BJ151" s="137">
        <v>9</v>
      </c>
      <c r="BK151" s="137" t="s">
        <v>5795</v>
      </c>
      <c r="BL151" s="139">
        <v>1</v>
      </c>
    </row>
    <row r="152" spans="1:64" ht="30" customHeight="1" x14ac:dyDescent="0.2">
      <c r="A152" s="132" t="s">
        <v>6143</v>
      </c>
      <c r="B152" s="133" t="s">
        <v>6167</v>
      </c>
      <c r="C152" s="136">
        <v>33.512328767123286</v>
      </c>
      <c r="D152" s="135" t="s">
        <v>5782</v>
      </c>
      <c r="E152" s="137" t="s">
        <v>5783</v>
      </c>
      <c r="F152" s="137" t="s">
        <v>5919</v>
      </c>
      <c r="G152" s="137" t="s">
        <v>5799</v>
      </c>
      <c r="H152" s="137" t="s">
        <v>5785</v>
      </c>
      <c r="I152" s="137" t="s">
        <v>5786</v>
      </c>
      <c r="J152" s="137" t="s">
        <v>5786</v>
      </c>
      <c r="K152" s="137" t="s">
        <v>5786</v>
      </c>
      <c r="L152" s="137" t="s">
        <v>5786</v>
      </c>
      <c r="M152" s="137" t="s">
        <v>5786</v>
      </c>
      <c r="N152" s="135">
        <v>1</v>
      </c>
      <c r="O152" s="135">
        <v>0</v>
      </c>
      <c r="P152" s="135" t="s">
        <v>5786</v>
      </c>
      <c r="Q152" s="135" t="s">
        <v>5786</v>
      </c>
      <c r="R152" s="135">
        <v>0</v>
      </c>
      <c r="S152" s="135"/>
      <c r="T152" s="135">
        <v>5</v>
      </c>
      <c r="U152" s="137" t="s">
        <v>5889</v>
      </c>
      <c r="V152" s="137" t="s">
        <v>5787</v>
      </c>
      <c r="W152" s="137" t="s">
        <v>5786</v>
      </c>
      <c r="X152" s="135" t="s">
        <v>5786</v>
      </c>
      <c r="Y152" s="135" t="s">
        <v>5786</v>
      </c>
      <c r="Z152" s="135" t="s">
        <v>5786</v>
      </c>
      <c r="AA152" s="137" t="s">
        <v>5786</v>
      </c>
      <c r="AB152" s="137" t="s">
        <v>5786</v>
      </c>
      <c r="AC152" s="137" t="s">
        <v>5786</v>
      </c>
      <c r="AD152" s="137" t="s">
        <v>5786</v>
      </c>
      <c r="AE152" s="137" t="s">
        <v>5786</v>
      </c>
      <c r="AF152" s="137" t="s">
        <v>5786</v>
      </c>
      <c r="AG152" s="137" t="s">
        <v>5786</v>
      </c>
      <c r="AH152" s="137"/>
      <c r="AI152" s="137">
        <v>1</v>
      </c>
      <c r="AJ152" s="137" t="s">
        <v>6168</v>
      </c>
      <c r="AK152" s="137">
        <v>139</v>
      </c>
      <c r="AL152" s="137">
        <v>93</v>
      </c>
      <c r="AM152" s="137">
        <v>28</v>
      </c>
      <c r="AN152" s="137" t="s">
        <v>5786</v>
      </c>
      <c r="AO152" s="137" t="s">
        <v>5786</v>
      </c>
      <c r="AP152" s="137" t="s">
        <v>5787</v>
      </c>
      <c r="AQ152" s="137" t="s">
        <v>5786</v>
      </c>
      <c r="AR152" s="137" t="s">
        <v>5786</v>
      </c>
      <c r="AS152" s="137" t="s">
        <v>5786</v>
      </c>
      <c r="AT152" s="137" t="s">
        <v>5787</v>
      </c>
      <c r="AU152" s="135" t="s">
        <v>5786</v>
      </c>
      <c r="AV152" s="137" t="s">
        <v>5786</v>
      </c>
      <c r="AW152" s="137" t="s">
        <v>5818</v>
      </c>
      <c r="AX152" s="137"/>
      <c r="AY152" s="137"/>
      <c r="AZ152" s="137" t="s">
        <v>5787</v>
      </c>
      <c r="BA152" s="137" t="s">
        <v>5803</v>
      </c>
      <c r="BB152" s="137"/>
      <c r="BC152" s="137">
        <v>2600</v>
      </c>
      <c r="BD152" s="137">
        <v>33</v>
      </c>
      <c r="BE152" s="137" t="s">
        <v>5792</v>
      </c>
      <c r="BF152" s="137" t="s">
        <v>5793</v>
      </c>
      <c r="BG152" s="135">
        <v>39</v>
      </c>
      <c r="BH152" s="137" t="s">
        <v>5794</v>
      </c>
      <c r="BI152" s="137" t="s">
        <v>5786</v>
      </c>
      <c r="BJ152" s="137">
        <v>8</v>
      </c>
      <c r="BK152" s="137" t="s">
        <v>5795</v>
      </c>
      <c r="BL152" s="139">
        <v>1</v>
      </c>
    </row>
    <row r="153" spans="1:64" ht="30" customHeight="1" x14ac:dyDescent="0.2">
      <c r="A153" s="132" t="s">
        <v>6143</v>
      </c>
      <c r="B153" s="133" t="s">
        <v>6169</v>
      </c>
      <c r="C153" s="136">
        <v>33.726027397260275</v>
      </c>
      <c r="D153" s="135" t="s">
        <v>5782</v>
      </c>
      <c r="E153" s="137" t="s">
        <v>5783</v>
      </c>
      <c r="F153" s="137" t="s">
        <v>5998</v>
      </c>
      <c r="G153" s="137" t="s">
        <v>5806</v>
      </c>
      <c r="H153" s="137" t="s">
        <v>5785</v>
      </c>
      <c r="I153" s="137" t="s">
        <v>5786</v>
      </c>
      <c r="J153" s="137" t="s">
        <v>5786</v>
      </c>
      <c r="K153" s="137" t="s">
        <v>5786</v>
      </c>
      <c r="L153" s="137" t="s">
        <v>5786</v>
      </c>
      <c r="M153" s="137" t="s">
        <v>5786</v>
      </c>
      <c r="N153" s="135">
        <v>2</v>
      </c>
      <c r="O153" s="135">
        <v>1</v>
      </c>
      <c r="P153" s="135" t="s">
        <v>5786</v>
      </c>
      <c r="Q153" s="135" t="s">
        <v>5786</v>
      </c>
      <c r="R153" s="135">
        <v>1</v>
      </c>
      <c r="S153" s="135">
        <v>11</v>
      </c>
      <c r="T153" s="135">
        <v>9</v>
      </c>
      <c r="U153" s="137" t="s">
        <v>5889</v>
      </c>
      <c r="V153" s="137" t="s">
        <v>5787</v>
      </c>
      <c r="W153" s="137" t="s">
        <v>5786</v>
      </c>
      <c r="X153" s="135" t="s">
        <v>5786</v>
      </c>
      <c r="Y153" s="135" t="s">
        <v>5786</v>
      </c>
      <c r="Z153" s="135" t="s">
        <v>5786</v>
      </c>
      <c r="AA153" s="137" t="s">
        <v>5786</v>
      </c>
      <c r="AB153" s="137" t="s">
        <v>5786</v>
      </c>
      <c r="AC153" s="137" t="s">
        <v>5786</v>
      </c>
      <c r="AD153" s="137" t="s">
        <v>5786</v>
      </c>
      <c r="AE153" s="137" t="s">
        <v>5786</v>
      </c>
      <c r="AF153" s="137" t="s">
        <v>5786</v>
      </c>
      <c r="AG153" s="137" t="s">
        <v>5786</v>
      </c>
      <c r="AH153" s="137"/>
      <c r="AI153" s="137">
        <v>1</v>
      </c>
      <c r="AJ153" s="137" t="s">
        <v>5874</v>
      </c>
      <c r="AK153" s="137">
        <v>166</v>
      </c>
      <c r="AL153" s="137">
        <v>88</v>
      </c>
      <c r="AM153" s="137">
        <v>33.1</v>
      </c>
      <c r="AN153" s="137" t="s">
        <v>5786</v>
      </c>
      <c r="AO153" s="137" t="s">
        <v>5786</v>
      </c>
      <c r="AP153" s="137" t="s">
        <v>5786</v>
      </c>
      <c r="AQ153" s="137" t="s">
        <v>5786</v>
      </c>
      <c r="AR153" s="137" t="s">
        <v>5787</v>
      </c>
      <c r="AS153" s="137" t="s">
        <v>5786</v>
      </c>
      <c r="AT153" s="137" t="s">
        <v>5787</v>
      </c>
      <c r="AU153" s="135" t="s">
        <v>5786</v>
      </c>
      <c r="AV153" s="137" t="s">
        <v>5786</v>
      </c>
      <c r="AW153" s="137" t="s">
        <v>5809</v>
      </c>
      <c r="AX153" s="134">
        <v>41200</v>
      </c>
      <c r="AY153" s="138">
        <v>0.7284722222222223</v>
      </c>
      <c r="AZ153" s="137" t="s">
        <v>5787</v>
      </c>
      <c r="BA153" s="137" t="s">
        <v>5791</v>
      </c>
      <c r="BB153" s="137">
        <v>46.5</v>
      </c>
      <c r="BC153" s="137">
        <v>3200</v>
      </c>
      <c r="BD153" s="137">
        <v>31.5</v>
      </c>
      <c r="BE153" s="137" t="s">
        <v>5792</v>
      </c>
      <c r="BF153" s="137" t="s">
        <v>5793</v>
      </c>
      <c r="BG153" s="135">
        <v>38</v>
      </c>
      <c r="BH153" s="137" t="s">
        <v>5794</v>
      </c>
      <c r="BI153" s="137" t="s">
        <v>5786</v>
      </c>
      <c r="BJ153" s="137">
        <v>9</v>
      </c>
      <c r="BK153" s="137" t="s">
        <v>5795</v>
      </c>
      <c r="BL153" s="139">
        <v>1</v>
      </c>
    </row>
    <row r="154" spans="1:64" ht="30" customHeight="1" x14ac:dyDescent="0.2">
      <c r="A154" s="132" t="s">
        <v>6143</v>
      </c>
      <c r="B154" s="133" t="s">
        <v>6170</v>
      </c>
      <c r="C154" s="136">
        <v>18.794520547945204</v>
      </c>
      <c r="D154" s="135" t="s">
        <v>5811</v>
      </c>
      <c r="E154" s="137" t="s">
        <v>5797</v>
      </c>
      <c r="F154" s="137"/>
      <c r="G154" s="137" t="s">
        <v>5799</v>
      </c>
      <c r="H154" s="137" t="s">
        <v>5785</v>
      </c>
      <c r="I154" s="137" t="s">
        <v>5786</v>
      </c>
      <c r="J154" s="137" t="s">
        <v>5786</v>
      </c>
      <c r="K154" s="137" t="s">
        <v>5786</v>
      </c>
      <c r="L154" s="137" t="s">
        <v>5786</v>
      </c>
      <c r="M154" s="137" t="s">
        <v>5786</v>
      </c>
      <c r="N154" s="135">
        <v>1</v>
      </c>
      <c r="O154" s="135">
        <v>0</v>
      </c>
      <c r="P154" s="135" t="s">
        <v>5786</v>
      </c>
      <c r="Q154" s="135" t="s">
        <v>5786</v>
      </c>
      <c r="R154" s="135">
        <v>0</v>
      </c>
      <c r="S154" s="135">
        <v>30</v>
      </c>
      <c r="T154" s="135">
        <v>5</v>
      </c>
      <c r="U154" s="137" t="s">
        <v>5889</v>
      </c>
      <c r="V154" s="137" t="s">
        <v>5787</v>
      </c>
      <c r="W154" s="137" t="s">
        <v>5786</v>
      </c>
      <c r="X154" s="135" t="s">
        <v>5786</v>
      </c>
      <c r="Y154" s="135" t="s">
        <v>5786</v>
      </c>
      <c r="Z154" s="135" t="s">
        <v>5786</v>
      </c>
      <c r="AA154" s="137" t="s">
        <v>5786</v>
      </c>
      <c r="AB154" s="137" t="s">
        <v>5786</v>
      </c>
      <c r="AC154" s="137" t="s">
        <v>5786</v>
      </c>
      <c r="AD154" s="137" t="s">
        <v>5786</v>
      </c>
      <c r="AE154" s="137" t="s">
        <v>5786</v>
      </c>
      <c r="AF154" s="137" t="s">
        <v>5786</v>
      </c>
      <c r="AG154" s="137" t="s">
        <v>5786</v>
      </c>
      <c r="AH154" s="137"/>
      <c r="AI154" s="137">
        <v>1</v>
      </c>
      <c r="AJ154" s="137" t="s">
        <v>5851</v>
      </c>
      <c r="AK154" s="137">
        <v>144</v>
      </c>
      <c r="AL154" s="137">
        <v>89</v>
      </c>
      <c r="AM154" s="137">
        <v>39.1</v>
      </c>
      <c r="AN154" s="137" t="s">
        <v>5786</v>
      </c>
      <c r="AO154" s="137" t="s">
        <v>5786</v>
      </c>
      <c r="AP154" s="137" t="s">
        <v>5786</v>
      </c>
      <c r="AQ154" s="137" t="s">
        <v>5786</v>
      </c>
      <c r="AR154" s="137" t="s">
        <v>5786</v>
      </c>
      <c r="AS154" s="137" t="s">
        <v>5786</v>
      </c>
      <c r="AT154" s="137" t="s">
        <v>5787</v>
      </c>
      <c r="AU154" s="135" t="s">
        <v>5786</v>
      </c>
      <c r="AV154" s="137" t="s">
        <v>5786</v>
      </c>
      <c r="AW154" s="137" t="s">
        <v>5809</v>
      </c>
      <c r="AX154" s="134">
        <v>41213</v>
      </c>
      <c r="AY154" s="138">
        <v>0.5</v>
      </c>
      <c r="AZ154" s="137" t="s">
        <v>5787</v>
      </c>
      <c r="BA154" s="137" t="s">
        <v>5803</v>
      </c>
      <c r="BB154" s="137">
        <v>47</v>
      </c>
      <c r="BC154" s="137">
        <v>2865</v>
      </c>
      <c r="BD154" s="137">
        <v>32.5</v>
      </c>
      <c r="BE154" s="137" t="s">
        <v>5792</v>
      </c>
      <c r="BF154" s="137" t="s">
        <v>5793</v>
      </c>
      <c r="BG154" s="135">
        <v>37</v>
      </c>
      <c r="BH154" s="137" t="s">
        <v>5804</v>
      </c>
      <c r="BI154" s="137" t="s">
        <v>5786</v>
      </c>
      <c r="BJ154" s="137">
        <v>9</v>
      </c>
      <c r="BK154" s="137" t="s">
        <v>5795</v>
      </c>
      <c r="BL154" s="139">
        <v>1</v>
      </c>
    </row>
    <row r="155" spans="1:64" ht="30" customHeight="1" x14ac:dyDescent="0.2">
      <c r="A155" s="132" t="s">
        <v>6143</v>
      </c>
      <c r="B155" s="133" t="s">
        <v>6171</v>
      </c>
      <c r="C155" s="136">
        <v>19.408219178082192</v>
      </c>
      <c r="D155" s="135" t="s">
        <v>5782</v>
      </c>
      <c r="E155" s="137" t="s">
        <v>5797</v>
      </c>
      <c r="F155" s="137" t="s">
        <v>5899</v>
      </c>
      <c r="G155" s="137" t="s">
        <v>5806</v>
      </c>
      <c r="H155" s="137"/>
      <c r="I155" s="137" t="s">
        <v>5786</v>
      </c>
      <c r="J155" s="137" t="s">
        <v>5786</v>
      </c>
      <c r="K155" s="137" t="s">
        <v>5786</v>
      </c>
      <c r="L155" s="137" t="s">
        <v>5786</v>
      </c>
      <c r="M155" s="137" t="s">
        <v>5786</v>
      </c>
      <c r="N155" s="135">
        <v>1</v>
      </c>
      <c r="O155" s="135">
        <v>0</v>
      </c>
      <c r="P155" s="135" t="s">
        <v>5786</v>
      </c>
      <c r="Q155" s="135" t="s">
        <v>5786</v>
      </c>
      <c r="R155" s="135">
        <v>0</v>
      </c>
      <c r="S155" s="135">
        <v>7</v>
      </c>
      <c r="T155" s="135">
        <v>13</v>
      </c>
      <c r="U155" s="137" t="s">
        <v>5821</v>
      </c>
      <c r="V155" s="137" t="s">
        <v>5787</v>
      </c>
      <c r="W155" s="137" t="s">
        <v>5786</v>
      </c>
      <c r="X155" s="135" t="s">
        <v>5786</v>
      </c>
      <c r="Y155" s="135" t="s">
        <v>5786</v>
      </c>
      <c r="Z155" s="135" t="s">
        <v>5786</v>
      </c>
      <c r="AA155" s="137" t="s">
        <v>5786</v>
      </c>
      <c r="AB155" s="137" t="s">
        <v>5786</v>
      </c>
      <c r="AC155" s="137" t="s">
        <v>5786</v>
      </c>
      <c r="AD155" s="137" t="s">
        <v>5786</v>
      </c>
      <c r="AE155" s="137" t="s">
        <v>5786</v>
      </c>
      <c r="AF155" s="137" t="s">
        <v>5786</v>
      </c>
      <c r="AG155" s="137" t="s">
        <v>5786</v>
      </c>
      <c r="AH155" s="137"/>
      <c r="AI155" s="137">
        <v>1</v>
      </c>
      <c r="AJ155" s="137" t="s">
        <v>5940</v>
      </c>
      <c r="AK155" s="137">
        <v>125</v>
      </c>
      <c r="AL155" s="137">
        <v>75</v>
      </c>
      <c r="AM155" s="137">
        <v>28.9</v>
      </c>
      <c r="AN155" s="137" t="s">
        <v>5786</v>
      </c>
      <c r="AO155" s="137" t="s">
        <v>5786</v>
      </c>
      <c r="AP155" s="137" t="s">
        <v>5786</v>
      </c>
      <c r="AQ155" s="137" t="s">
        <v>5786</v>
      </c>
      <c r="AR155" s="137" t="s">
        <v>5786</v>
      </c>
      <c r="AS155" s="137" t="s">
        <v>5786</v>
      </c>
      <c r="AT155" s="137" t="s">
        <v>5787</v>
      </c>
      <c r="AU155" s="135" t="s">
        <v>5786</v>
      </c>
      <c r="AV155" s="137" t="s">
        <v>5786</v>
      </c>
      <c r="AW155" s="137" t="s">
        <v>5818</v>
      </c>
      <c r="AX155" s="134">
        <v>41224</v>
      </c>
      <c r="AY155" s="138">
        <v>0.95833333333333337</v>
      </c>
      <c r="AZ155" s="137" t="s">
        <v>5787</v>
      </c>
      <c r="BA155" s="137" t="s">
        <v>5791</v>
      </c>
      <c r="BB155" s="137">
        <v>52</v>
      </c>
      <c r="BC155" s="137">
        <v>3515</v>
      </c>
      <c r="BD155" s="137">
        <v>34</v>
      </c>
      <c r="BE155" s="137" t="s">
        <v>5792</v>
      </c>
      <c r="BF155" s="137" t="s">
        <v>5793</v>
      </c>
      <c r="BG155" s="135">
        <v>38</v>
      </c>
      <c r="BH155" s="137" t="s">
        <v>5905</v>
      </c>
      <c r="BI155" s="137" t="s">
        <v>5786</v>
      </c>
      <c r="BJ155" s="137">
        <v>8</v>
      </c>
      <c r="BK155" s="137" t="s">
        <v>5795</v>
      </c>
      <c r="BL155" s="139">
        <v>1</v>
      </c>
    </row>
    <row r="156" spans="1:64" ht="30" customHeight="1" x14ac:dyDescent="0.2">
      <c r="A156" s="132" t="s">
        <v>6143</v>
      </c>
      <c r="B156" s="133" t="s">
        <v>6172</v>
      </c>
      <c r="C156" s="136">
        <v>18.841095890410958</v>
      </c>
      <c r="D156" s="135" t="s">
        <v>5811</v>
      </c>
      <c r="E156" s="137" t="s">
        <v>5797</v>
      </c>
      <c r="F156" s="137" t="s">
        <v>6173</v>
      </c>
      <c r="G156" s="137" t="s">
        <v>5784</v>
      </c>
      <c r="H156" s="137" t="s">
        <v>5785</v>
      </c>
      <c r="I156" s="137" t="s">
        <v>5786</v>
      </c>
      <c r="J156" s="137" t="s">
        <v>5786</v>
      </c>
      <c r="K156" s="137" t="s">
        <v>5786</v>
      </c>
      <c r="L156" s="137" t="s">
        <v>5786</v>
      </c>
      <c r="M156" s="137" t="s">
        <v>5786</v>
      </c>
      <c r="N156" s="135">
        <v>1</v>
      </c>
      <c r="O156" s="135">
        <v>0</v>
      </c>
      <c r="P156" s="135" t="s">
        <v>5786</v>
      </c>
      <c r="Q156" s="135" t="s">
        <v>5786</v>
      </c>
      <c r="R156" s="135">
        <v>0</v>
      </c>
      <c r="S156" s="135">
        <v>13</v>
      </c>
      <c r="T156" s="135">
        <v>13</v>
      </c>
      <c r="U156" s="137" t="s">
        <v>6174</v>
      </c>
      <c r="V156" s="137" t="s">
        <v>5787</v>
      </c>
      <c r="W156" s="137" t="s">
        <v>5786</v>
      </c>
      <c r="X156" s="135" t="s">
        <v>5787</v>
      </c>
      <c r="Y156" s="135" t="s">
        <v>5787</v>
      </c>
      <c r="Z156" s="135" t="s">
        <v>5787</v>
      </c>
      <c r="AA156" s="137" t="s">
        <v>5787</v>
      </c>
      <c r="AB156" s="137" t="s">
        <v>5786</v>
      </c>
      <c r="AC156" s="137" t="s">
        <v>5786</v>
      </c>
      <c r="AD156" s="137" t="s">
        <v>5786</v>
      </c>
      <c r="AE156" s="137" t="s">
        <v>5786</v>
      </c>
      <c r="AF156" s="137" t="s">
        <v>5786</v>
      </c>
      <c r="AG156" s="137" t="s">
        <v>5786</v>
      </c>
      <c r="AH156" s="137"/>
      <c r="AI156" s="137">
        <v>1</v>
      </c>
      <c r="AJ156" s="137" t="s">
        <v>5940</v>
      </c>
      <c r="AK156" s="137">
        <v>152</v>
      </c>
      <c r="AL156" s="137">
        <v>102</v>
      </c>
      <c r="AM156" s="137">
        <v>32.9</v>
      </c>
      <c r="AN156" s="137" t="s">
        <v>5786</v>
      </c>
      <c r="AO156" s="137" t="s">
        <v>5786</v>
      </c>
      <c r="AP156" s="137" t="s">
        <v>5786</v>
      </c>
      <c r="AQ156" s="137" t="s">
        <v>5786</v>
      </c>
      <c r="AR156" s="137" t="s">
        <v>5786</v>
      </c>
      <c r="AS156" s="137" t="s">
        <v>5786</v>
      </c>
      <c r="AT156" s="137" t="s">
        <v>5787</v>
      </c>
      <c r="AU156" s="135" t="s">
        <v>5786</v>
      </c>
      <c r="AV156" s="137" t="s">
        <v>5786</v>
      </c>
      <c r="AW156" s="137" t="s">
        <v>5809</v>
      </c>
      <c r="AX156" s="134">
        <v>41232</v>
      </c>
      <c r="AY156" s="137"/>
      <c r="AZ156" s="137" t="s">
        <v>5787</v>
      </c>
      <c r="BA156" s="137" t="s">
        <v>5803</v>
      </c>
      <c r="BB156" s="137">
        <v>49</v>
      </c>
      <c r="BC156" s="137">
        <v>3635</v>
      </c>
      <c r="BD156" s="137"/>
      <c r="BE156" s="137" t="s">
        <v>5792</v>
      </c>
      <c r="BF156" s="137" t="s">
        <v>5793</v>
      </c>
      <c r="BG156" s="135">
        <v>40</v>
      </c>
      <c r="BH156" s="137" t="s">
        <v>5794</v>
      </c>
      <c r="BI156" s="137" t="s">
        <v>5786</v>
      </c>
      <c r="BJ156" s="137">
        <v>9</v>
      </c>
      <c r="BK156" s="137" t="s">
        <v>5795</v>
      </c>
      <c r="BL156" s="139">
        <v>1</v>
      </c>
    </row>
    <row r="157" spans="1:64" ht="30" customHeight="1" x14ac:dyDescent="0.2">
      <c r="A157" s="132" t="s">
        <v>6143</v>
      </c>
      <c r="B157" s="133" t="s">
        <v>6175</v>
      </c>
      <c r="C157" s="136">
        <v>16.065753424657533</v>
      </c>
      <c r="D157" s="135" t="s">
        <v>5782</v>
      </c>
      <c r="E157" s="137" t="s">
        <v>5855</v>
      </c>
      <c r="F157" s="137" t="s">
        <v>5872</v>
      </c>
      <c r="G157" s="137" t="s">
        <v>5799</v>
      </c>
      <c r="H157" s="137" t="s">
        <v>5785</v>
      </c>
      <c r="I157" s="137" t="s">
        <v>5786</v>
      </c>
      <c r="J157" s="137" t="s">
        <v>5786</v>
      </c>
      <c r="K157" s="137" t="s">
        <v>5786</v>
      </c>
      <c r="L157" s="137" t="s">
        <v>5786</v>
      </c>
      <c r="M157" s="137" t="s">
        <v>5786</v>
      </c>
      <c r="N157" s="135">
        <v>1</v>
      </c>
      <c r="O157" s="135">
        <v>0</v>
      </c>
      <c r="P157" s="135" t="s">
        <v>5786</v>
      </c>
      <c r="Q157" s="135" t="s">
        <v>5786</v>
      </c>
      <c r="R157" s="135">
        <v>0</v>
      </c>
      <c r="S157" s="135">
        <v>25</v>
      </c>
      <c r="T157" s="135">
        <v>5</v>
      </c>
      <c r="U157" s="137" t="s">
        <v>5821</v>
      </c>
      <c r="V157" s="137" t="s">
        <v>5787</v>
      </c>
      <c r="W157" s="137" t="s">
        <v>5786</v>
      </c>
      <c r="X157" s="135" t="s">
        <v>5786</v>
      </c>
      <c r="Y157" s="135" t="s">
        <v>5786</v>
      </c>
      <c r="Z157" s="135" t="s">
        <v>5786</v>
      </c>
      <c r="AA157" s="137" t="s">
        <v>5786</v>
      </c>
      <c r="AB157" s="137" t="s">
        <v>5786</v>
      </c>
      <c r="AC157" s="137" t="s">
        <v>5786</v>
      </c>
      <c r="AD157" s="137" t="s">
        <v>5786</v>
      </c>
      <c r="AE157" s="137" t="s">
        <v>5786</v>
      </c>
      <c r="AF157" s="137" t="s">
        <v>5786</v>
      </c>
      <c r="AG157" s="137" t="s">
        <v>5786</v>
      </c>
      <c r="AH157" s="137"/>
      <c r="AI157" s="137">
        <v>1</v>
      </c>
      <c r="AJ157" s="137" t="s">
        <v>6176</v>
      </c>
      <c r="AK157" s="137">
        <v>138</v>
      </c>
      <c r="AL157" s="137">
        <v>82</v>
      </c>
      <c r="AM157" s="137">
        <v>28.2</v>
      </c>
      <c r="AN157" s="137" t="s">
        <v>5786</v>
      </c>
      <c r="AO157" s="137" t="s">
        <v>5786</v>
      </c>
      <c r="AP157" s="137" t="s">
        <v>5787</v>
      </c>
      <c r="AQ157" s="137" t="s">
        <v>5786</v>
      </c>
      <c r="AR157" s="137" t="s">
        <v>5786</v>
      </c>
      <c r="AS157" s="137" t="s">
        <v>5786</v>
      </c>
      <c r="AT157" s="137" t="s">
        <v>5787</v>
      </c>
      <c r="AU157" s="135" t="s">
        <v>5786</v>
      </c>
      <c r="AV157" s="137" t="s">
        <v>5786</v>
      </c>
      <c r="AW157" s="137" t="s">
        <v>5809</v>
      </c>
      <c r="AX157" s="134">
        <v>41270</v>
      </c>
      <c r="AY157" s="138">
        <v>0</v>
      </c>
      <c r="AZ157" s="137" t="s">
        <v>5787</v>
      </c>
      <c r="BA157" s="137" t="s">
        <v>5791</v>
      </c>
      <c r="BB157" s="137">
        <v>52</v>
      </c>
      <c r="BC157" s="137">
        <v>3685</v>
      </c>
      <c r="BD157" s="137"/>
      <c r="BE157" s="137" t="s">
        <v>5792</v>
      </c>
      <c r="BF157" s="137" t="s">
        <v>5793</v>
      </c>
      <c r="BG157" s="135">
        <v>41</v>
      </c>
      <c r="BH157" s="137" t="s">
        <v>5794</v>
      </c>
      <c r="BI157" s="137" t="s">
        <v>5786</v>
      </c>
      <c r="BJ157" s="137">
        <v>9</v>
      </c>
      <c r="BK157" s="137" t="s">
        <v>5795</v>
      </c>
      <c r="BL157" s="139">
        <v>1</v>
      </c>
    </row>
    <row r="158" spans="1:64" ht="30" customHeight="1" x14ac:dyDescent="0.2">
      <c r="A158" s="132" t="s">
        <v>6143</v>
      </c>
      <c r="B158" s="133" t="s">
        <v>6177</v>
      </c>
      <c r="C158" s="136">
        <v>18.460273972602739</v>
      </c>
      <c r="D158" s="135" t="s">
        <v>5782</v>
      </c>
      <c r="E158" s="137" t="s">
        <v>5783</v>
      </c>
      <c r="F158" s="137" t="s">
        <v>5837</v>
      </c>
      <c r="G158" s="137"/>
      <c r="H158" s="137"/>
      <c r="I158" s="137" t="s">
        <v>5786</v>
      </c>
      <c r="J158" s="137" t="s">
        <v>5786</v>
      </c>
      <c r="K158" s="137" t="s">
        <v>5786</v>
      </c>
      <c r="L158" s="137" t="s">
        <v>5786</v>
      </c>
      <c r="M158" s="137" t="s">
        <v>5786</v>
      </c>
      <c r="N158" s="135">
        <v>1</v>
      </c>
      <c r="O158" s="135">
        <v>0</v>
      </c>
      <c r="P158" s="135" t="s">
        <v>5786</v>
      </c>
      <c r="Q158" s="135" t="s">
        <v>5786</v>
      </c>
      <c r="R158" s="135">
        <v>0</v>
      </c>
      <c r="S158" s="135">
        <v>8</v>
      </c>
      <c r="T158" s="135">
        <v>15</v>
      </c>
      <c r="U158" s="137" t="s">
        <v>6178</v>
      </c>
      <c r="V158" s="137" t="s">
        <v>5787</v>
      </c>
      <c r="W158" s="137" t="s">
        <v>5787</v>
      </c>
      <c r="X158" s="135" t="s">
        <v>5786</v>
      </c>
      <c r="Y158" s="135" t="s">
        <v>5786</v>
      </c>
      <c r="Z158" s="135" t="s">
        <v>5786</v>
      </c>
      <c r="AA158" s="137" t="s">
        <v>5786</v>
      </c>
      <c r="AB158" s="137" t="s">
        <v>5786</v>
      </c>
      <c r="AC158" s="137" t="s">
        <v>5786</v>
      </c>
      <c r="AD158" s="137" t="s">
        <v>5786</v>
      </c>
      <c r="AE158" s="137" t="s">
        <v>5786</v>
      </c>
      <c r="AF158" s="137" t="s">
        <v>5786</v>
      </c>
      <c r="AG158" s="137" t="s">
        <v>5786</v>
      </c>
      <c r="AH158" s="137"/>
      <c r="AI158" s="137">
        <v>1</v>
      </c>
      <c r="AJ158" s="137" t="s">
        <v>6179</v>
      </c>
      <c r="AK158" s="137">
        <v>171</v>
      </c>
      <c r="AL158" s="137">
        <v>97</v>
      </c>
      <c r="AM158" s="137">
        <v>46.1</v>
      </c>
      <c r="AN158" s="137" t="s">
        <v>5787</v>
      </c>
      <c r="AO158" s="137" t="s">
        <v>5786</v>
      </c>
      <c r="AP158" s="137" t="s">
        <v>5787</v>
      </c>
      <c r="AQ158" s="137" t="s">
        <v>5786</v>
      </c>
      <c r="AR158" s="137" t="s">
        <v>5786</v>
      </c>
      <c r="AS158" s="137" t="s">
        <v>5786</v>
      </c>
      <c r="AT158" s="137" t="s">
        <v>5787</v>
      </c>
      <c r="AU158" s="135" t="s">
        <v>5786</v>
      </c>
      <c r="AV158" s="137" t="s">
        <v>5787</v>
      </c>
      <c r="AW158" s="137" t="s">
        <v>5818</v>
      </c>
      <c r="AX158" s="137"/>
      <c r="AY158" s="137"/>
      <c r="AZ158" s="137" t="s">
        <v>5787</v>
      </c>
      <c r="BA158" s="137" t="s">
        <v>5791</v>
      </c>
      <c r="BB158" s="137">
        <v>50</v>
      </c>
      <c r="BC158" s="137">
        <v>3940</v>
      </c>
      <c r="BD158" s="137">
        <v>34</v>
      </c>
      <c r="BE158" s="137" t="s">
        <v>5792</v>
      </c>
      <c r="BF158" s="137" t="s">
        <v>5793</v>
      </c>
      <c r="BG158" s="135">
        <v>39</v>
      </c>
      <c r="BH158" s="137" t="s">
        <v>5804</v>
      </c>
      <c r="BI158" s="137" t="s">
        <v>5786</v>
      </c>
      <c r="BJ158" s="137">
        <v>9</v>
      </c>
      <c r="BK158" s="137" t="s">
        <v>5795</v>
      </c>
      <c r="BL158" s="139">
        <v>1</v>
      </c>
    </row>
    <row r="159" spans="1:64" ht="30" customHeight="1" x14ac:dyDescent="0.2">
      <c r="A159" s="132" t="s">
        <v>6143</v>
      </c>
      <c r="B159" s="133" t="s">
        <v>6180</v>
      </c>
      <c r="C159" s="136">
        <v>31.230136986301371</v>
      </c>
      <c r="D159" s="135" t="s">
        <v>5782</v>
      </c>
      <c r="E159" s="137" t="s">
        <v>5797</v>
      </c>
      <c r="F159" s="137" t="s">
        <v>5815</v>
      </c>
      <c r="G159" s="137" t="s">
        <v>5799</v>
      </c>
      <c r="H159" s="137" t="s">
        <v>5785</v>
      </c>
      <c r="I159" s="137" t="s">
        <v>5786</v>
      </c>
      <c r="J159" s="137" t="s">
        <v>5786</v>
      </c>
      <c r="K159" s="137" t="s">
        <v>5786</v>
      </c>
      <c r="L159" s="137" t="s">
        <v>5786</v>
      </c>
      <c r="M159" s="137" t="s">
        <v>5786</v>
      </c>
      <c r="N159" s="135">
        <v>1</v>
      </c>
      <c r="O159" s="135">
        <v>0</v>
      </c>
      <c r="P159" s="135" t="s">
        <v>5786</v>
      </c>
      <c r="Q159" s="135" t="s">
        <v>5786</v>
      </c>
      <c r="R159" s="135">
        <v>0</v>
      </c>
      <c r="S159" s="135">
        <v>9</v>
      </c>
      <c r="T159" s="135">
        <v>15</v>
      </c>
      <c r="U159" s="137" t="s">
        <v>5863</v>
      </c>
      <c r="V159" s="137" t="s">
        <v>5787</v>
      </c>
      <c r="W159" s="137" t="s">
        <v>5786</v>
      </c>
      <c r="X159" s="135" t="s">
        <v>5786</v>
      </c>
      <c r="Y159" s="135" t="s">
        <v>5786</v>
      </c>
      <c r="Z159" s="135" t="s">
        <v>5786</v>
      </c>
      <c r="AA159" s="137" t="s">
        <v>5786</v>
      </c>
      <c r="AB159" s="137" t="s">
        <v>5786</v>
      </c>
      <c r="AC159" s="137" t="s">
        <v>5786</v>
      </c>
      <c r="AD159" s="137" t="s">
        <v>5786</v>
      </c>
      <c r="AE159" s="137" t="s">
        <v>5786</v>
      </c>
      <c r="AF159" s="137" t="s">
        <v>5786</v>
      </c>
      <c r="AG159" s="137" t="s">
        <v>5786</v>
      </c>
      <c r="AH159" s="137"/>
      <c r="AI159" s="137">
        <v>1</v>
      </c>
      <c r="AJ159" s="137" t="s">
        <v>6181</v>
      </c>
      <c r="AK159" s="137">
        <v>151</v>
      </c>
      <c r="AL159" s="137">
        <v>89</v>
      </c>
      <c r="AM159" s="137">
        <v>26.3</v>
      </c>
      <c r="AN159" s="137" t="s">
        <v>5786</v>
      </c>
      <c r="AO159" s="137" t="s">
        <v>5786</v>
      </c>
      <c r="AP159" s="137" t="s">
        <v>5786</v>
      </c>
      <c r="AQ159" s="137" t="s">
        <v>5786</v>
      </c>
      <c r="AR159" s="137" t="s">
        <v>5786</v>
      </c>
      <c r="AS159" s="137" t="s">
        <v>5786</v>
      </c>
      <c r="AT159" s="137" t="s">
        <v>5787</v>
      </c>
      <c r="AU159" s="135" t="s">
        <v>5786</v>
      </c>
      <c r="AV159" s="137" t="s">
        <v>5787</v>
      </c>
      <c r="AW159" s="137" t="s">
        <v>5802</v>
      </c>
      <c r="AX159" s="134">
        <v>41359</v>
      </c>
      <c r="AY159" s="138">
        <v>0.25</v>
      </c>
      <c r="AZ159" s="137" t="s">
        <v>5787</v>
      </c>
      <c r="BA159" s="137" t="s">
        <v>5791</v>
      </c>
      <c r="BB159" s="137">
        <v>49</v>
      </c>
      <c r="BC159" s="137">
        <v>3115</v>
      </c>
      <c r="BD159" s="137">
        <v>33.5</v>
      </c>
      <c r="BE159" s="137" t="s">
        <v>5792</v>
      </c>
      <c r="BF159" s="137" t="s">
        <v>5793</v>
      </c>
      <c r="BG159" s="135">
        <v>40</v>
      </c>
      <c r="BH159" s="137" t="s">
        <v>5804</v>
      </c>
      <c r="BI159" s="137" t="s">
        <v>5786</v>
      </c>
      <c r="BJ159" s="137">
        <v>8</v>
      </c>
      <c r="BK159" s="137" t="s">
        <v>5795</v>
      </c>
      <c r="BL159" s="139">
        <v>1.2</v>
      </c>
    </row>
    <row r="160" spans="1:64" ht="30" customHeight="1" x14ac:dyDescent="0.2">
      <c r="A160" s="132" t="s">
        <v>6143</v>
      </c>
      <c r="B160" s="133" t="s">
        <v>6182</v>
      </c>
      <c r="C160" s="136">
        <v>25.654794520547945</v>
      </c>
      <c r="D160" s="135" t="s">
        <v>5782</v>
      </c>
      <c r="E160" s="137" t="s">
        <v>5783</v>
      </c>
      <c r="F160" s="137" t="s">
        <v>6183</v>
      </c>
      <c r="G160" s="137" t="s">
        <v>5806</v>
      </c>
      <c r="H160" s="137" t="s">
        <v>5785</v>
      </c>
      <c r="I160" s="137" t="s">
        <v>5786</v>
      </c>
      <c r="J160" s="137" t="s">
        <v>5786</v>
      </c>
      <c r="K160" s="137" t="s">
        <v>5786</v>
      </c>
      <c r="L160" s="137" t="s">
        <v>5786</v>
      </c>
      <c r="M160" s="137" t="s">
        <v>5786</v>
      </c>
      <c r="N160" s="135">
        <v>1</v>
      </c>
      <c r="O160" s="135">
        <v>0</v>
      </c>
      <c r="P160" s="135" t="s">
        <v>5786</v>
      </c>
      <c r="Q160" s="135" t="s">
        <v>5786</v>
      </c>
      <c r="R160" s="135">
        <v>0</v>
      </c>
      <c r="S160" s="135">
        <v>19</v>
      </c>
      <c r="T160" s="135">
        <v>11</v>
      </c>
      <c r="U160" s="137" t="s">
        <v>5863</v>
      </c>
      <c r="V160" s="137" t="s">
        <v>5787</v>
      </c>
      <c r="W160" s="137" t="s">
        <v>5786</v>
      </c>
      <c r="X160" s="135" t="s">
        <v>5786</v>
      </c>
      <c r="Y160" s="135" t="s">
        <v>5786</v>
      </c>
      <c r="Z160" s="135" t="s">
        <v>5786</v>
      </c>
      <c r="AA160" s="137" t="s">
        <v>5786</v>
      </c>
      <c r="AB160" s="137" t="s">
        <v>5786</v>
      </c>
      <c r="AC160" s="137" t="s">
        <v>5786</v>
      </c>
      <c r="AD160" s="137" t="s">
        <v>5786</v>
      </c>
      <c r="AE160" s="137" t="s">
        <v>5786</v>
      </c>
      <c r="AF160" s="137" t="s">
        <v>5786</v>
      </c>
      <c r="AG160" s="137" t="s">
        <v>5786</v>
      </c>
      <c r="AH160" s="137"/>
      <c r="AI160" s="137">
        <v>1</v>
      </c>
      <c r="AJ160" s="137" t="s">
        <v>6184</v>
      </c>
      <c r="AK160" s="137">
        <v>195</v>
      </c>
      <c r="AL160" s="137">
        <v>107</v>
      </c>
      <c r="AM160" s="137">
        <v>31.2</v>
      </c>
      <c r="AN160" s="137" t="s">
        <v>5787</v>
      </c>
      <c r="AO160" s="137" t="s">
        <v>5786</v>
      </c>
      <c r="AP160" s="137" t="s">
        <v>5786</v>
      </c>
      <c r="AQ160" s="137" t="s">
        <v>5786</v>
      </c>
      <c r="AR160" s="137" t="s">
        <v>5786</v>
      </c>
      <c r="AS160" s="137" t="s">
        <v>5786</v>
      </c>
      <c r="AT160" s="137" t="s">
        <v>5787</v>
      </c>
      <c r="AU160" s="135" t="s">
        <v>5786</v>
      </c>
      <c r="AV160" s="137" t="s">
        <v>5787</v>
      </c>
      <c r="AW160" s="137" t="s">
        <v>5818</v>
      </c>
      <c r="AX160" s="137"/>
      <c r="AY160" s="137"/>
      <c r="AZ160" s="137" t="s">
        <v>5787</v>
      </c>
      <c r="BA160" s="137" t="s">
        <v>5803</v>
      </c>
      <c r="BB160" s="137">
        <v>49</v>
      </c>
      <c r="BC160" s="137">
        <v>2910</v>
      </c>
      <c r="BD160" s="137">
        <v>34</v>
      </c>
      <c r="BE160" s="137" t="s">
        <v>5792</v>
      </c>
      <c r="BF160" s="137" t="s">
        <v>5793</v>
      </c>
      <c r="BG160" s="135">
        <v>38</v>
      </c>
      <c r="BH160" s="137" t="s">
        <v>5804</v>
      </c>
      <c r="BI160" s="137" t="s">
        <v>5786</v>
      </c>
      <c r="BJ160" s="137">
        <v>9</v>
      </c>
      <c r="BK160" s="137" t="s">
        <v>5795</v>
      </c>
      <c r="BL160" s="139">
        <v>1</v>
      </c>
    </row>
    <row r="161" spans="1:64" ht="30" customHeight="1" x14ac:dyDescent="0.2">
      <c r="A161" s="132" t="s">
        <v>6143</v>
      </c>
      <c r="B161" s="133" t="s">
        <v>6185</v>
      </c>
      <c r="C161" s="136">
        <v>31.989041095890411</v>
      </c>
      <c r="D161" s="135" t="s">
        <v>5782</v>
      </c>
      <c r="E161" s="137" t="s">
        <v>5783</v>
      </c>
      <c r="F161" s="137"/>
      <c r="G161" s="137" t="s">
        <v>5806</v>
      </c>
      <c r="H161" s="137" t="s">
        <v>5785</v>
      </c>
      <c r="I161" s="137" t="s">
        <v>5786</v>
      </c>
      <c r="J161" s="137" t="s">
        <v>5786</v>
      </c>
      <c r="K161" s="137" t="s">
        <v>5786</v>
      </c>
      <c r="L161" s="137" t="s">
        <v>5786</v>
      </c>
      <c r="M161" s="137" t="s">
        <v>5786</v>
      </c>
      <c r="N161" s="135">
        <v>6</v>
      </c>
      <c r="O161" s="135">
        <v>1</v>
      </c>
      <c r="P161" s="135">
        <v>4</v>
      </c>
      <c r="Q161" s="135" t="s">
        <v>5786</v>
      </c>
      <c r="R161" s="135">
        <v>5</v>
      </c>
      <c r="S161" s="135">
        <v>32</v>
      </c>
      <c r="T161" s="135"/>
      <c r="U161" s="137" t="s">
        <v>5863</v>
      </c>
      <c r="V161" s="137" t="s">
        <v>5787</v>
      </c>
      <c r="W161" s="137" t="s">
        <v>5786</v>
      </c>
      <c r="X161" s="135" t="s">
        <v>5786</v>
      </c>
      <c r="Y161" s="135" t="s">
        <v>5786</v>
      </c>
      <c r="Z161" s="135" t="s">
        <v>5786</v>
      </c>
      <c r="AA161" s="137" t="s">
        <v>5786</v>
      </c>
      <c r="AB161" s="137" t="s">
        <v>5786</v>
      </c>
      <c r="AC161" s="137" t="s">
        <v>5786</v>
      </c>
      <c r="AD161" s="137" t="s">
        <v>5786</v>
      </c>
      <c r="AE161" s="137" t="s">
        <v>5786</v>
      </c>
      <c r="AF161" s="137" t="s">
        <v>5786</v>
      </c>
      <c r="AG161" s="137" t="s">
        <v>5786</v>
      </c>
      <c r="AH161" s="137"/>
      <c r="AI161" s="137">
        <v>1</v>
      </c>
      <c r="AJ161" s="137" t="s">
        <v>6186</v>
      </c>
      <c r="AK161" s="137">
        <v>135</v>
      </c>
      <c r="AL161" s="137">
        <v>83</v>
      </c>
      <c r="AM161" s="137">
        <v>33.1</v>
      </c>
      <c r="AN161" s="137" t="s">
        <v>5786</v>
      </c>
      <c r="AO161" s="137" t="s">
        <v>5786</v>
      </c>
      <c r="AP161" s="137" t="s">
        <v>5786</v>
      </c>
      <c r="AQ161" s="137" t="s">
        <v>5786</v>
      </c>
      <c r="AR161" s="137" t="s">
        <v>5787</v>
      </c>
      <c r="AS161" s="137" t="s">
        <v>5786</v>
      </c>
      <c r="AT161" s="137" t="s">
        <v>5787</v>
      </c>
      <c r="AU161" s="135" t="s">
        <v>5786</v>
      </c>
      <c r="AV161" s="137" t="s">
        <v>5787</v>
      </c>
      <c r="AW161" s="137" t="s">
        <v>5790</v>
      </c>
      <c r="AX161" s="137"/>
      <c r="AY161" s="137"/>
      <c r="AZ161" s="137" t="s">
        <v>5787</v>
      </c>
      <c r="BA161" s="137" t="s">
        <v>5791</v>
      </c>
      <c r="BB161" s="137">
        <v>48.5</v>
      </c>
      <c r="BC161" s="137">
        <v>2554</v>
      </c>
      <c r="BD161" s="137">
        <v>33</v>
      </c>
      <c r="BE161" s="137" t="s">
        <v>5792</v>
      </c>
      <c r="BF161" s="137" t="s">
        <v>5793</v>
      </c>
      <c r="BG161" s="135">
        <v>37</v>
      </c>
      <c r="BH161" s="137" t="s">
        <v>5794</v>
      </c>
      <c r="BI161" s="137" t="s">
        <v>5786</v>
      </c>
      <c r="BJ161" s="137">
        <v>7</v>
      </c>
      <c r="BK161" s="137" t="s">
        <v>5795</v>
      </c>
      <c r="BL161" s="139">
        <v>1.2</v>
      </c>
    </row>
    <row r="162" spans="1:64" ht="30" customHeight="1" x14ac:dyDescent="0.2">
      <c r="A162" s="132" t="s">
        <v>6143</v>
      </c>
      <c r="B162" s="133" t="s">
        <v>6187</v>
      </c>
      <c r="C162" s="136">
        <v>36.646575342465752</v>
      </c>
      <c r="D162" s="135" t="s">
        <v>5782</v>
      </c>
      <c r="E162" s="137" t="s">
        <v>5783</v>
      </c>
      <c r="F162" s="137" t="s">
        <v>5815</v>
      </c>
      <c r="G162" s="137" t="s">
        <v>5799</v>
      </c>
      <c r="H162" s="137" t="s">
        <v>5785</v>
      </c>
      <c r="I162" s="137" t="s">
        <v>5786</v>
      </c>
      <c r="J162" s="137" t="s">
        <v>5786</v>
      </c>
      <c r="K162" s="137" t="s">
        <v>5786</v>
      </c>
      <c r="L162" s="137" t="s">
        <v>5786</v>
      </c>
      <c r="M162" s="137" t="s">
        <v>5786</v>
      </c>
      <c r="N162" s="135">
        <v>1</v>
      </c>
      <c r="O162" s="135">
        <v>0</v>
      </c>
      <c r="P162" s="135" t="s">
        <v>5786</v>
      </c>
      <c r="Q162" s="135" t="s">
        <v>5786</v>
      </c>
      <c r="R162" s="135">
        <v>0</v>
      </c>
      <c r="S162" s="135">
        <v>13</v>
      </c>
      <c r="T162" s="135"/>
      <c r="U162" s="137" t="s">
        <v>5863</v>
      </c>
      <c r="V162" s="137" t="s">
        <v>5787</v>
      </c>
      <c r="W162" s="137" t="s">
        <v>5786</v>
      </c>
      <c r="X162" s="135" t="s">
        <v>5786</v>
      </c>
      <c r="Y162" s="135" t="s">
        <v>5786</v>
      </c>
      <c r="Z162" s="135" t="s">
        <v>5786</v>
      </c>
      <c r="AA162" s="137" t="s">
        <v>5786</v>
      </c>
      <c r="AB162" s="137" t="s">
        <v>5786</v>
      </c>
      <c r="AC162" s="137" t="s">
        <v>5786</v>
      </c>
      <c r="AD162" s="137" t="s">
        <v>5786</v>
      </c>
      <c r="AE162" s="137" t="s">
        <v>5786</v>
      </c>
      <c r="AF162" s="137" t="s">
        <v>5786</v>
      </c>
      <c r="AG162" s="137" t="s">
        <v>5786</v>
      </c>
      <c r="AH162" s="137"/>
      <c r="AI162" s="137">
        <v>1</v>
      </c>
      <c r="AJ162" s="137" t="s">
        <v>6188</v>
      </c>
      <c r="AK162" s="137">
        <v>130</v>
      </c>
      <c r="AL162" s="137">
        <v>81</v>
      </c>
      <c r="AM162" s="137">
        <v>27.3</v>
      </c>
      <c r="AN162" s="137" t="s">
        <v>5786</v>
      </c>
      <c r="AO162" s="137" t="s">
        <v>5786</v>
      </c>
      <c r="AP162" s="137" t="s">
        <v>5786</v>
      </c>
      <c r="AQ162" s="137" t="s">
        <v>5786</v>
      </c>
      <c r="AR162" s="137" t="s">
        <v>5786</v>
      </c>
      <c r="AS162" s="137" t="s">
        <v>5786</v>
      </c>
      <c r="AT162" s="137" t="s">
        <v>5787</v>
      </c>
      <c r="AU162" s="135" t="s">
        <v>5786</v>
      </c>
      <c r="AV162" s="137" t="s">
        <v>5786</v>
      </c>
      <c r="AW162" s="137" t="s">
        <v>5802</v>
      </c>
      <c r="AX162" s="137"/>
      <c r="AY162" s="137"/>
      <c r="AZ162" s="137" t="s">
        <v>5787</v>
      </c>
      <c r="BA162" s="137" t="s">
        <v>5791</v>
      </c>
      <c r="BB162" s="137">
        <v>46.5</v>
      </c>
      <c r="BC162" s="137">
        <v>2865</v>
      </c>
      <c r="BD162" s="137">
        <v>35</v>
      </c>
      <c r="BE162" s="137" t="s">
        <v>5792</v>
      </c>
      <c r="BF162" s="137" t="s">
        <v>5793</v>
      </c>
      <c r="BG162" s="135">
        <v>37</v>
      </c>
      <c r="BH162" s="137" t="s">
        <v>5804</v>
      </c>
      <c r="BI162" s="137" t="s">
        <v>5786</v>
      </c>
      <c r="BJ162" s="137">
        <v>9</v>
      </c>
      <c r="BK162" s="137" t="s">
        <v>5795</v>
      </c>
      <c r="BL162" s="139">
        <v>1</v>
      </c>
    </row>
    <row r="163" spans="1:64" ht="30" customHeight="1" x14ac:dyDescent="0.2">
      <c r="A163" s="132" t="s">
        <v>6143</v>
      </c>
      <c r="B163" s="133" t="s">
        <v>6189</v>
      </c>
      <c r="C163" s="136">
        <v>25.515068493150686</v>
      </c>
      <c r="D163" s="135" t="s">
        <v>5782</v>
      </c>
      <c r="E163" s="137" t="s">
        <v>5783</v>
      </c>
      <c r="F163" s="137"/>
      <c r="G163" s="137"/>
      <c r="H163" s="137" t="s">
        <v>5785</v>
      </c>
      <c r="I163" s="137" t="s">
        <v>5786</v>
      </c>
      <c r="J163" s="137" t="s">
        <v>5786</v>
      </c>
      <c r="K163" s="137" t="s">
        <v>5786</v>
      </c>
      <c r="L163" s="137" t="s">
        <v>5786</v>
      </c>
      <c r="M163" s="137" t="s">
        <v>5786</v>
      </c>
      <c r="N163" s="135">
        <v>1</v>
      </c>
      <c r="O163" s="135">
        <v>0</v>
      </c>
      <c r="P163" s="135" t="s">
        <v>5786</v>
      </c>
      <c r="Q163" s="135" t="s">
        <v>5786</v>
      </c>
      <c r="R163" s="135">
        <v>0</v>
      </c>
      <c r="S163" s="135">
        <v>9</v>
      </c>
      <c r="T163" s="135">
        <v>14</v>
      </c>
      <c r="U163" s="137" t="s">
        <v>5863</v>
      </c>
      <c r="V163" s="137" t="s">
        <v>5787</v>
      </c>
      <c r="W163" s="137" t="s">
        <v>5786</v>
      </c>
      <c r="X163" s="135" t="s">
        <v>5786</v>
      </c>
      <c r="Y163" s="135" t="s">
        <v>5786</v>
      </c>
      <c r="Z163" s="135" t="s">
        <v>5786</v>
      </c>
      <c r="AA163" s="137" t="s">
        <v>5786</v>
      </c>
      <c r="AB163" s="137" t="s">
        <v>5786</v>
      </c>
      <c r="AC163" s="137" t="s">
        <v>5786</v>
      </c>
      <c r="AD163" s="137" t="s">
        <v>5786</v>
      </c>
      <c r="AE163" s="137" t="s">
        <v>5786</v>
      </c>
      <c r="AF163" s="137" t="s">
        <v>5786</v>
      </c>
      <c r="AG163" s="137" t="s">
        <v>5786</v>
      </c>
      <c r="AH163" s="137"/>
      <c r="AI163" s="137">
        <v>1</v>
      </c>
      <c r="AJ163" s="137" t="s">
        <v>6190</v>
      </c>
      <c r="AK163" s="137">
        <v>148</v>
      </c>
      <c r="AL163" s="137">
        <v>89</v>
      </c>
      <c r="AM163" s="137">
        <v>34.5</v>
      </c>
      <c r="AN163" s="137" t="s">
        <v>5786</v>
      </c>
      <c r="AO163" s="137" t="s">
        <v>5786</v>
      </c>
      <c r="AP163" s="137" t="s">
        <v>5787</v>
      </c>
      <c r="AQ163" s="137" t="s">
        <v>5786</v>
      </c>
      <c r="AR163" s="137" t="s">
        <v>5786</v>
      </c>
      <c r="AS163" s="137" t="s">
        <v>5786</v>
      </c>
      <c r="AT163" s="137" t="s">
        <v>5787</v>
      </c>
      <c r="AU163" s="135" t="s">
        <v>5786</v>
      </c>
      <c r="AV163" s="137" t="s">
        <v>5786</v>
      </c>
      <c r="AW163" s="137" t="s">
        <v>5809</v>
      </c>
      <c r="AX163" s="137"/>
      <c r="AY163" s="137"/>
      <c r="AZ163" s="137" t="s">
        <v>5787</v>
      </c>
      <c r="BA163" s="137" t="s">
        <v>5791</v>
      </c>
      <c r="BB163" s="137">
        <v>52</v>
      </c>
      <c r="BC163" s="137">
        <v>3795</v>
      </c>
      <c r="BD163" s="137">
        <v>33</v>
      </c>
      <c r="BE163" s="137" t="s">
        <v>5792</v>
      </c>
      <c r="BF163" s="137" t="s">
        <v>5793</v>
      </c>
      <c r="BG163" s="135">
        <v>41</v>
      </c>
      <c r="BH163" s="137" t="s">
        <v>5804</v>
      </c>
      <c r="BI163" s="137" t="s">
        <v>5786</v>
      </c>
      <c r="BJ163" s="137">
        <v>9</v>
      </c>
      <c r="BK163" s="137" t="s">
        <v>5795</v>
      </c>
      <c r="BL163" s="139">
        <v>1</v>
      </c>
    </row>
    <row r="164" spans="1:64" ht="30" customHeight="1" x14ac:dyDescent="0.2">
      <c r="A164" s="132" t="s">
        <v>6143</v>
      </c>
      <c r="B164" s="133" t="s">
        <v>6191</v>
      </c>
      <c r="C164" s="136">
        <v>42.232876712328768</v>
      </c>
      <c r="D164" s="135" t="s">
        <v>5782</v>
      </c>
      <c r="E164" s="137" t="s">
        <v>5783</v>
      </c>
      <c r="F164" s="137"/>
      <c r="G164" s="137" t="s">
        <v>5799</v>
      </c>
      <c r="H164" s="137" t="s">
        <v>5785</v>
      </c>
      <c r="I164" s="137" t="s">
        <v>5786</v>
      </c>
      <c r="J164" s="137" t="s">
        <v>5786</v>
      </c>
      <c r="K164" s="137" t="s">
        <v>5786</v>
      </c>
      <c r="L164" s="137" t="s">
        <v>5786</v>
      </c>
      <c r="M164" s="137" t="s">
        <v>5786</v>
      </c>
      <c r="N164" s="135">
        <v>4</v>
      </c>
      <c r="O164" s="135">
        <v>2</v>
      </c>
      <c r="P164" s="135" t="s">
        <v>5786</v>
      </c>
      <c r="Q164" s="135" t="s">
        <v>5787</v>
      </c>
      <c r="R164" s="135">
        <v>2</v>
      </c>
      <c r="S164" s="135">
        <v>13</v>
      </c>
      <c r="T164" s="135">
        <v>10</v>
      </c>
      <c r="U164" s="137" t="s">
        <v>6013</v>
      </c>
      <c r="V164" s="137" t="s">
        <v>5787</v>
      </c>
      <c r="W164" s="137" t="s">
        <v>5787</v>
      </c>
      <c r="X164" s="135" t="s">
        <v>5786</v>
      </c>
      <c r="Y164" s="135" t="s">
        <v>5786</v>
      </c>
      <c r="Z164" s="135" t="s">
        <v>5786</v>
      </c>
      <c r="AA164" s="137" t="s">
        <v>5786</v>
      </c>
      <c r="AB164" s="137" t="s">
        <v>5786</v>
      </c>
      <c r="AC164" s="137" t="s">
        <v>5786</v>
      </c>
      <c r="AD164" s="137" t="s">
        <v>5786</v>
      </c>
      <c r="AE164" s="137" t="s">
        <v>5786</v>
      </c>
      <c r="AF164" s="137" t="s">
        <v>5786</v>
      </c>
      <c r="AG164" s="137" t="s">
        <v>5786</v>
      </c>
      <c r="AH164" s="137"/>
      <c r="AI164" s="137">
        <v>1</v>
      </c>
      <c r="AJ164" s="137" t="s">
        <v>5808</v>
      </c>
      <c r="AK164" s="137">
        <v>119</v>
      </c>
      <c r="AL164" s="137">
        <v>71</v>
      </c>
      <c r="AM164" s="137">
        <v>33.700000000000003</v>
      </c>
      <c r="AN164" s="137" t="s">
        <v>5786</v>
      </c>
      <c r="AO164" s="137" t="s">
        <v>5786</v>
      </c>
      <c r="AP164" s="137" t="s">
        <v>5786</v>
      </c>
      <c r="AQ164" s="137" t="s">
        <v>5786</v>
      </c>
      <c r="AR164" s="137" t="s">
        <v>5786</v>
      </c>
      <c r="AS164" s="137" t="s">
        <v>5786</v>
      </c>
      <c r="AT164" s="137" t="s">
        <v>5787</v>
      </c>
      <c r="AU164" s="135" t="s">
        <v>5786</v>
      </c>
      <c r="AV164" s="137" t="s">
        <v>5786</v>
      </c>
      <c r="AW164" s="137" t="s">
        <v>5802</v>
      </c>
      <c r="AX164" s="134">
        <v>41444</v>
      </c>
      <c r="AY164" s="138">
        <v>0.46180555555555558</v>
      </c>
      <c r="AZ164" s="137" t="s">
        <v>5786</v>
      </c>
      <c r="BA164" s="137" t="s">
        <v>5791</v>
      </c>
      <c r="BB164" s="137">
        <v>52</v>
      </c>
      <c r="BC164" s="137">
        <v>4365</v>
      </c>
      <c r="BD164" s="137">
        <v>37.5</v>
      </c>
      <c r="BE164" s="137" t="s">
        <v>5792</v>
      </c>
      <c r="BF164" s="137" t="s">
        <v>5793</v>
      </c>
      <c r="BG164" s="135">
        <v>41</v>
      </c>
      <c r="BH164" s="137" t="s">
        <v>5794</v>
      </c>
      <c r="BI164" s="137" t="s">
        <v>5786</v>
      </c>
      <c r="BJ164" s="137">
        <v>9</v>
      </c>
      <c r="BK164" s="137" t="s">
        <v>5795</v>
      </c>
      <c r="BL164" s="139">
        <v>1</v>
      </c>
    </row>
    <row r="165" spans="1:64" ht="30" customHeight="1" x14ac:dyDescent="0.2">
      <c r="A165" s="132" t="s">
        <v>6143</v>
      </c>
      <c r="B165" s="133" t="s">
        <v>6192</v>
      </c>
      <c r="C165" s="136">
        <v>19.221917808219178</v>
      </c>
      <c r="D165" s="135" t="s">
        <v>5782</v>
      </c>
      <c r="E165" s="137" t="s">
        <v>5783</v>
      </c>
      <c r="F165" s="137"/>
      <c r="G165" s="137" t="s">
        <v>5799</v>
      </c>
      <c r="H165" s="137"/>
      <c r="I165" s="137" t="s">
        <v>5786</v>
      </c>
      <c r="J165" s="137" t="s">
        <v>5786</v>
      </c>
      <c r="K165" s="137" t="s">
        <v>5786</v>
      </c>
      <c r="L165" s="137" t="s">
        <v>5786</v>
      </c>
      <c r="M165" s="137" t="s">
        <v>5786</v>
      </c>
      <c r="N165" s="135">
        <v>1</v>
      </c>
      <c r="O165" s="135">
        <v>0</v>
      </c>
      <c r="P165" s="135" t="s">
        <v>5786</v>
      </c>
      <c r="Q165" s="135" t="s">
        <v>5786</v>
      </c>
      <c r="R165" s="135">
        <v>0</v>
      </c>
      <c r="S165" s="135">
        <v>11</v>
      </c>
      <c r="T165" s="135">
        <v>12</v>
      </c>
      <c r="U165" s="137" t="s">
        <v>5863</v>
      </c>
      <c r="V165" s="137" t="s">
        <v>5787</v>
      </c>
      <c r="W165" s="137" t="s">
        <v>5786</v>
      </c>
      <c r="X165" s="135" t="s">
        <v>5786</v>
      </c>
      <c r="Y165" s="135" t="s">
        <v>5786</v>
      </c>
      <c r="Z165" s="135" t="s">
        <v>5786</v>
      </c>
      <c r="AA165" s="137" t="s">
        <v>5786</v>
      </c>
      <c r="AB165" s="137" t="s">
        <v>5786</v>
      </c>
      <c r="AC165" s="137" t="s">
        <v>5786</v>
      </c>
      <c r="AD165" s="137" t="s">
        <v>5786</v>
      </c>
      <c r="AE165" s="137" t="s">
        <v>5786</v>
      </c>
      <c r="AF165" s="137" t="s">
        <v>5786</v>
      </c>
      <c r="AG165" s="137" t="s">
        <v>5786</v>
      </c>
      <c r="AH165" s="137"/>
      <c r="AI165" s="137">
        <v>1</v>
      </c>
      <c r="AJ165" s="137" t="s">
        <v>6193</v>
      </c>
      <c r="AK165" s="137">
        <v>149</v>
      </c>
      <c r="AL165" s="137">
        <v>94</v>
      </c>
      <c r="AM165" s="137">
        <v>37.9</v>
      </c>
      <c r="AN165" s="137" t="s">
        <v>5786</v>
      </c>
      <c r="AO165" s="137" t="s">
        <v>5786</v>
      </c>
      <c r="AP165" s="137" t="s">
        <v>5786</v>
      </c>
      <c r="AQ165" s="137" t="s">
        <v>5786</v>
      </c>
      <c r="AR165" s="137" t="s">
        <v>5786</v>
      </c>
      <c r="AS165" s="137" t="s">
        <v>5786</v>
      </c>
      <c r="AT165" s="137" t="s">
        <v>5787</v>
      </c>
      <c r="AU165" s="135" t="s">
        <v>5786</v>
      </c>
      <c r="AV165" s="137" t="s">
        <v>5786</v>
      </c>
      <c r="AW165" s="137" t="s">
        <v>5790</v>
      </c>
      <c r="AX165" s="134">
        <v>41494</v>
      </c>
      <c r="AY165" s="138">
        <v>0.4465277777777778</v>
      </c>
      <c r="AZ165" s="137" t="s">
        <v>5787</v>
      </c>
      <c r="BA165" s="137" t="s">
        <v>5791</v>
      </c>
      <c r="BB165" s="137">
        <v>48</v>
      </c>
      <c r="BC165" s="137">
        <v>3175</v>
      </c>
      <c r="BD165" s="137">
        <v>33</v>
      </c>
      <c r="BE165" s="137" t="s">
        <v>5792</v>
      </c>
      <c r="BF165" s="137" t="s">
        <v>5793</v>
      </c>
      <c r="BG165" s="135">
        <v>38</v>
      </c>
      <c r="BH165" s="137" t="s">
        <v>5794</v>
      </c>
      <c r="BI165" s="137" t="s">
        <v>5786</v>
      </c>
      <c r="BJ165" s="137">
        <v>8</v>
      </c>
      <c r="BK165" s="137" t="s">
        <v>5795</v>
      </c>
      <c r="BL165" s="139">
        <v>2</v>
      </c>
    </row>
    <row r="166" spans="1:64" ht="30" customHeight="1" x14ac:dyDescent="0.2">
      <c r="A166" s="132" t="s">
        <v>6143</v>
      </c>
      <c r="B166" s="133" t="s">
        <v>6194</v>
      </c>
      <c r="C166" s="136">
        <v>19.12054794520548</v>
      </c>
      <c r="D166" s="135" t="s">
        <v>5782</v>
      </c>
      <c r="E166" s="137" t="s">
        <v>5783</v>
      </c>
      <c r="F166" s="137"/>
      <c r="G166" s="137" t="s">
        <v>5806</v>
      </c>
      <c r="H166" s="137" t="s">
        <v>5785</v>
      </c>
      <c r="I166" s="137" t="s">
        <v>5786</v>
      </c>
      <c r="J166" s="137" t="s">
        <v>5786</v>
      </c>
      <c r="K166" s="137" t="s">
        <v>5786</v>
      </c>
      <c r="L166" s="137" t="s">
        <v>5786</v>
      </c>
      <c r="M166" s="137" t="s">
        <v>5786</v>
      </c>
      <c r="N166" s="135">
        <v>1</v>
      </c>
      <c r="O166" s="135">
        <v>0</v>
      </c>
      <c r="P166" s="135" t="s">
        <v>5786</v>
      </c>
      <c r="Q166" s="135" t="s">
        <v>5786</v>
      </c>
      <c r="R166" s="135">
        <v>0</v>
      </c>
      <c r="S166" s="135">
        <v>18</v>
      </c>
      <c r="T166" s="135">
        <v>9</v>
      </c>
      <c r="U166" s="137" t="s">
        <v>6195</v>
      </c>
      <c r="V166" s="137" t="s">
        <v>5787</v>
      </c>
      <c r="W166" s="137" t="s">
        <v>5787</v>
      </c>
      <c r="X166" s="135" t="s">
        <v>5786</v>
      </c>
      <c r="Y166" s="135" t="s">
        <v>5786</v>
      </c>
      <c r="Z166" s="135" t="s">
        <v>5786</v>
      </c>
      <c r="AA166" s="137" t="s">
        <v>5786</v>
      </c>
      <c r="AB166" s="137" t="s">
        <v>5786</v>
      </c>
      <c r="AC166" s="137" t="s">
        <v>5786</v>
      </c>
      <c r="AD166" s="137" t="s">
        <v>5786</v>
      </c>
      <c r="AE166" s="137" t="s">
        <v>5786</v>
      </c>
      <c r="AF166" s="137" t="s">
        <v>5786</v>
      </c>
      <c r="AG166" s="137" t="s">
        <v>5786</v>
      </c>
      <c r="AH166" s="137"/>
      <c r="AI166" s="137">
        <v>1</v>
      </c>
      <c r="AJ166" s="137" t="s">
        <v>6196</v>
      </c>
      <c r="AK166" s="137">
        <v>115</v>
      </c>
      <c r="AL166" s="137">
        <v>61</v>
      </c>
      <c r="AM166" s="137">
        <v>28.3</v>
      </c>
      <c r="AN166" s="137"/>
      <c r="AO166" s="137" t="s">
        <v>5786</v>
      </c>
      <c r="AP166" s="137" t="s">
        <v>5786</v>
      </c>
      <c r="AQ166" s="137" t="s">
        <v>5786</v>
      </c>
      <c r="AR166" s="137" t="s">
        <v>5786</v>
      </c>
      <c r="AS166" s="137" t="s">
        <v>5786</v>
      </c>
      <c r="AT166" s="137" t="s">
        <v>5787</v>
      </c>
      <c r="AU166" s="135" t="s">
        <v>5786</v>
      </c>
      <c r="AV166" s="137" t="s">
        <v>5786</v>
      </c>
      <c r="AW166" s="137" t="s">
        <v>5809</v>
      </c>
      <c r="AX166" s="137"/>
      <c r="AY166" s="137"/>
      <c r="AZ166" s="137" t="s">
        <v>5787</v>
      </c>
      <c r="BA166" s="137" t="s">
        <v>5803</v>
      </c>
      <c r="BB166" s="137">
        <v>47</v>
      </c>
      <c r="BC166" s="137">
        <v>2405</v>
      </c>
      <c r="BD166" s="137">
        <v>33</v>
      </c>
      <c r="BE166" s="137" t="s">
        <v>5792</v>
      </c>
      <c r="BF166" s="137" t="s">
        <v>5793</v>
      </c>
      <c r="BG166" s="135">
        <v>38</v>
      </c>
      <c r="BH166" s="137" t="s">
        <v>5804</v>
      </c>
      <c r="BI166" s="137" t="s">
        <v>5786</v>
      </c>
      <c r="BJ166" s="137">
        <v>9</v>
      </c>
      <c r="BK166" s="137" t="s">
        <v>5795</v>
      </c>
      <c r="BL166" s="139">
        <v>1</v>
      </c>
    </row>
    <row r="167" spans="1:64" ht="30" customHeight="1" x14ac:dyDescent="0.2">
      <c r="A167" s="132" t="s">
        <v>6143</v>
      </c>
      <c r="B167" s="133" t="s">
        <v>6197</v>
      </c>
      <c r="C167" s="136">
        <v>29.389041095890413</v>
      </c>
      <c r="D167" s="135" t="s">
        <v>5782</v>
      </c>
      <c r="E167" s="137" t="s">
        <v>5783</v>
      </c>
      <c r="F167" s="137" t="s">
        <v>6036</v>
      </c>
      <c r="G167" s="137" t="s">
        <v>5799</v>
      </c>
      <c r="H167" s="137" t="s">
        <v>5785</v>
      </c>
      <c r="I167" s="137" t="s">
        <v>5786</v>
      </c>
      <c r="J167" s="137" t="s">
        <v>5786</v>
      </c>
      <c r="K167" s="137" t="s">
        <v>5786</v>
      </c>
      <c r="L167" s="137" t="s">
        <v>5786</v>
      </c>
      <c r="M167" s="137" t="s">
        <v>5786</v>
      </c>
      <c r="N167" s="135">
        <v>6</v>
      </c>
      <c r="O167" s="135">
        <v>4</v>
      </c>
      <c r="P167" s="135" t="s">
        <v>5786</v>
      </c>
      <c r="Q167" s="135" t="s">
        <v>5787</v>
      </c>
      <c r="R167" s="135">
        <v>4</v>
      </c>
      <c r="S167" s="135">
        <v>35</v>
      </c>
      <c r="T167" s="135">
        <v>6</v>
      </c>
      <c r="U167" s="137"/>
      <c r="V167" s="137" t="s">
        <v>5786</v>
      </c>
      <c r="W167" s="137" t="s">
        <v>5786</v>
      </c>
      <c r="X167" s="135" t="s">
        <v>5786</v>
      </c>
      <c r="Y167" s="135" t="s">
        <v>5786</v>
      </c>
      <c r="Z167" s="135" t="s">
        <v>5786</v>
      </c>
      <c r="AA167" s="137" t="s">
        <v>5786</v>
      </c>
      <c r="AB167" s="137" t="s">
        <v>5786</v>
      </c>
      <c r="AC167" s="137" t="s">
        <v>5786</v>
      </c>
      <c r="AD167" s="137" t="s">
        <v>5786</v>
      </c>
      <c r="AE167" s="137" t="s">
        <v>5786</v>
      </c>
      <c r="AF167" s="137" t="s">
        <v>5786</v>
      </c>
      <c r="AG167" s="137" t="s">
        <v>5786</v>
      </c>
      <c r="AH167" s="137"/>
      <c r="AI167" s="137">
        <v>1</v>
      </c>
      <c r="AJ167" s="137" t="s">
        <v>5867</v>
      </c>
      <c r="AK167" s="137">
        <v>127</v>
      </c>
      <c r="AL167" s="137">
        <v>75</v>
      </c>
      <c r="AM167" s="137">
        <v>55.4</v>
      </c>
      <c r="AN167" s="137" t="s">
        <v>5786</v>
      </c>
      <c r="AO167" s="137" t="s">
        <v>5786</v>
      </c>
      <c r="AP167" s="137" t="s">
        <v>5786</v>
      </c>
      <c r="AQ167" s="137" t="s">
        <v>5786</v>
      </c>
      <c r="AR167" s="137" t="s">
        <v>5786</v>
      </c>
      <c r="AS167" s="137" t="s">
        <v>5786</v>
      </c>
      <c r="AT167" s="137" t="s">
        <v>5787</v>
      </c>
      <c r="AU167" s="135" t="s">
        <v>5786</v>
      </c>
      <c r="AV167" s="137" t="s">
        <v>5786</v>
      </c>
      <c r="AW167" s="137" t="s">
        <v>5802</v>
      </c>
      <c r="AX167" s="137"/>
      <c r="AY167" s="137"/>
      <c r="AZ167" s="137" t="s">
        <v>5787</v>
      </c>
      <c r="BA167" s="137" t="s">
        <v>5791</v>
      </c>
      <c r="BB167" s="137">
        <v>54</v>
      </c>
      <c r="BC167" s="137">
        <v>4540</v>
      </c>
      <c r="BD167" s="137">
        <v>36</v>
      </c>
      <c r="BE167" s="137" t="s">
        <v>5792</v>
      </c>
      <c r="BF167" s="137" t="s">
        <v>5793</v>
      </c>
      <c r="BG167" s="135">
        <v>41</v>
      </c>
      <c r="BH167" s="137" t="s">
        <v>5794</v>
      </c>
      <c r="BI167" s="137" t="s">
        <v>5786</v>
      </c>
      <c r="BJ167" s="137">
        <v>9</v>
      </c>
      <c r="BK167" s="137" t="s">
        <v>5795</v>
      </c>
      <c r="BL167" s="139">
        <v>1</v>
      </c>
    </row>
    <row r="168" spans="1:64" ht="30" customHeight="1" x14ac:dyDescent="0.2">
      <c r="A168" s="132" t="s">
        <v>6143</v>
      </c>
      <c r="B168" s="133" t="s">
        <v>6198</v>
      </c>
      <c r="C168" s="136">
        <v>25.227397260273971</v>
      </c>
      <c r="D168" s="135" t="s">
        <v>5782</v>
      </c>
      <c r="E168" s="137" t="s">
        <v>5783</v>
      </c>
      <c r="F168" s="137"/>
      <c r="G168" s="137"/>
      <c r="H168" s="137"/>
      <c r="I168" s="137" t="s">
        <v>5786</v>
      </c>
      <c r="J168" s="137" t="s">
        <v>5786</v>
      </c>
      <c r="K168" s="137" t="s">
        <v>5786</v>
      </c>
      <c r="L168" s="137" t="s">
        <v>5786</v>
      </c>
      <c r="M168" s="137" t="s">
        <v>5786</v>
      </c>
      <c r="N168" s="135">
        <v>2</v>
      </c>
      <c r="O168" s="135">
        <v>0</v>
      </c>
      <c r="P168" s="135" t="s">
        <v>5786</v>
      </c>
      <c r="Q168" s="135" t="s">
        <v>5787</v>
      </c>
      <c r="R168" s="135">
        <v>0</v>
      </c>
      <c r="S168" s="135">
        <v>14</v>
      </c>
      <c r="T168" s="135">
        <v>7</v>
      </c>
      <c r="U168" s="137" t="s">
        <v>5863</v>
      </c>
      <c r="V168" s="137" t="s">
        <v>5787</v>
      </c>
      <c r="W168" s="137" t="s">
        <v>5786</v>
      </c>
      <c r="X168" s="135" t="s">
        <v>5786</v>
      </c>
      <c r="Y168" s="135" t="s">
        <v>5787</v>
      </c>
      <c r="Z168" s="135" t="s">
        <v>5786</v>
      </c>
      <c r="AA168" s="137" t="s">
        <v>5786</v>
      </c>
      <c r="AB168" s="137" t="s">
        <v>5786</v>
      </c>
      <c r="AC168" s="137" t="s">
        <v>5786</v>
      </c>
      <c r="AD168" s="137" t="s">
        <v>5786</v>
      </c>
      <c r="AE168" s="137" t="s">
        <v>5786</v>
      </c>
      <c r="AF168" s="137" t="s">
        <v>5786</v>
      </c>
      <c r="AG168" s="137" t="s">
        <v>5786</v>
      </c>
      <c r="AH168" s="137"/>
      <c r="AI168" s="137">
        <v>1</v>
      </c>
      <c r="AJ168" s="137" t="s">
        <v>5940</v>
      </c>
      <c r="AK168" s="137">
        <v>129</v>
      </c>
      <c r="AL168" s="137">
        <v>88</v>
      </c>
      <c r="AM168" s="137">
        <v>33.200000000000003</v>
      </c>
      <c r="AN168" s="137" t="s">
        <v>5786</v>
      </c>
      <c r="AO168" s="137" t="s">
        <v>5786</v>
      </c>
      <c r="AP168" s="137" t="s">
        <v>5786</v>
      </c>
      <c r="AQ168" s="137" t="s">
        <v>5786</v>
      </c>
      <c r="AR168" s="137" t="s">
        <v>5786</v>
      </c>
      <c r="AS168" s="137" t="s">
        <v>5786</v>
      </c>
      <c r="AT168" s="137" t="s">
        <v>5787</v>
      </c>
      <c r="AU168" s="135" t="s">
        <v>5786</v>
      </c>
      <c r="AV168" s="137" t="s">
        <v>5786</v>
      </c>
      <c r="AW168" s="137" t="s">
        <v>5790</v>
      </c>
      <c r="AX168" s="137"/>
      <c r="AY168" s="137"/>
      <c r="AZ168" s="137" t="s">
        <v>5787</v>
      </c>
      <c r="BA168" s="137" t="s">
        <v>5791</v>
      </c>
      <c r="BB168" s="137">
        <v>51</v>
      </c>
      <c r="BC168" s="137">
        <v>3185</v>
      </c>
      <c r="BD168" s="137">
        <v>35</v>
      </c>
      <c r="BE168" s="137" t="s">
        <v>5792</v>
      </c>
      <c r="BF168" s="137" t="s">
        <v>5793</v>
      </c>
      <c r="BG168" s="135">
        <v>38</v>
      </c>
      <c r="BH168" s="137" t="s">
        <v>5794</v>
      </c>
      <c r="BI168" s="137" t="s">
        <v>5786</v>
      </c>
      <c r="BJ168" s="137">
        <v>9</v>
      </c>
      <c r="BK168" s="137" t="s">
        <v>5795</v>
      </c>
      <c r="BL168" s="139">
        <v>1</v>
      </c>
    </row>
    <row r="169" spans="1:64" ht="30" customHeight="1" x14ac:dyDescent="0.2">
      <c r="A169" s="132" t="s">
        <v>6143</v>
      </c>
      <c r="B169" s="133" t="s">
        <v>6199</v>
      </c>
      <c r="C169" s="136">
        <v>25.567123287671233</v>
      </c>
      <c r="D169" s="135" t="s">
        <v>5782</v>
      </c>
      <c r="E169" s="137" t="s">
        <v>5783</v>
      </c>
      <c r="F169" s="137" t="s">
        <v>6200</v>
      </c>
      <c r="G169" s="137" t="s">
        <v>5799</v>
      </c>
      <c r="H169" s="137" t="s">
        <v>5785</v>
      </c>
      <c r="I169" s="137" t="s">
        <v>5786</v>
      </c>
      <c r="J169" s="137" t="s">
        <v>5786</v>
      </c>
      <c r="K169" s="137" t="s">
        <v>5786</v>
      </c>
      <c r="L169" s="137" t="s">
        <v>5786</v>
      </c>
      <c r="M169" s="137" t="s">
        <v>5786</v>
      </c>
      <c r="N169" s="135">
        <v>2</v>
      </c>
      <c r="O169" s="135">
        <v>1</v>
      </c>
      <c r="P169" s="135" t="s">
        <v>5786</v>
      </c>
      <c r="Q169" s="135" t="s">
        <v>5786</v>
      </c>
      <c r="R169" s="135">
        <v>1</v>
      </c>
      <c r="S169" s="135">
        <v>20</v>
      </c>
      <c r="T169" s="135">
        <v>7</v>
      </c>
      <c r="U169" s="137" t="s">
        <v>5863</v>
      </c>
      <c r="V169" s="137" t="s">
        <v>5787</v>
      </c>
      <c r="W169" s="137" t="s">
        <v>5786</v>
      </c>
      <c r="X169" s="135" t="s">
        <v>5786</v>
      </c>
      <c r="Y169" s="135" t="s">
        <v>5786</v>
      </c>
      <c r="Z169" s="135" t="s">
        <v>5786</v>
      </c>
      <c r="AA169" s="137" t="s">
        <v>5786</v>
      </c>
      <c r="AB169" s="137" t="s">
        <v>5786</v>
      </c>
      <c r="AC169" s="137" t="s">
        <v>5786</v>
      </c>
      <c r="AD169" s="137" t="s">
        <v>5786</v>
      </c>
      <c r="AE169" s="137" t="s">
        <v>5786</v>
      </c>
      <c r="AF169" s="137" t="s">
        <v>5786</v>
      </c>
      <c r="AG169" s="137" t="s">
        <v>5786</v>
      </c>
      <c r="AH169" s="137"/>
      <c r="AI169" s="137">
        <v>1</v>
      </c>
      <c r="AJ169" s="137" t="s">
        <v>5851</v>
      </c>
      <c r="AK169" s="137">
        <v>158</v>
      </c>
      <c r="AL169" s="137">
        <v>86</v>
      </c>
      <c r="AM169" s="137">
        <v>36.299999999999997</v>
      </c>
      <c r="AN169" s="137" t="s">
        <v>5786</v>
      </c>
      <c r="AO169" s="137" t="s">
        <v>5786</v>
      </c>
      <c r="AP169" s="137" t="s">
        <v>5786</v>
      </c>
      <c r="AQ169" s="137" t="s">
        <v>5786</v>
      </c>
      <c r="AR169" s="137" t="s">
        <v>5786</v>
      </c>
      <c r="AS169" s="137" t="s">
        <v>5786</v>
      </c>
      <c r="AT169" s="137" t="s">
        <v>5787</v>
      </c>
      <c r="AU169" s="135" t="s">
        <v>5786</v>
      </c>
      <c r="AV169" s="137" t="s">
        <v>5786</v>
      </c>
      <c r="AW169" s="137" t="s">
        <v>5809</v>
      </c>
      <c r="AX169" s="137"/>
      <c r="AY169" s="137"/>
      <c r="AZ169" s="137" t="s">
        <v>5787</v>
      </c>
      <c r="BA169" s="137" t="s">
        <v>5803</v>
      </c>
      <c r="BB169" s="137">
        <v>47</v>
      </c>
      <c r="BC169" s="137">
        <v>3225</v>
      </c>
      <c r="BD169" s="137">
        <v>34</v>
      </c>
      <c r="BE169" s="137" t="s">
        <v>5792</v>
      </c>
      <c r="BF169" s="137" t="s">
        <v>5793</v>
      </c>
      <c r="BG169" s="135">
        <v>39</v>
      </c>
      <c r="BH169" s="137" t="s">
        <v>5804</v>
      </c>
      <c r="BI169" s="137" t="s">
        <v>5786</v>
      </c>
      <c r="BJ169" s="137">
        <v>9</v>
      </c>
      <c r="BK169" s="137" t="s">
        <v>5795</v>
      </c>
      <c r="BL169" s="139">
        <v>1</v>
      </c>
    </row>
    <row r="170" spans="1:64" ht="30" customHeight="1" x14ac:dyDescent="0.2">
      <c r="A170" s="132" t="s">
        <v>6143</v>
      </c>
      <c r="B170" s="133" t="s">
        <v>6201</v>
      </c>
      <c r="C170" s="136">
        <v>24.194520547945206</v>
      </c>
      <c r="D170" s="135" t="s">
        <v>5782</v>
      </c>
      <c r="E170" s="137" t="s">
        <v>5783</v>
      </c>
      <c r="F170" s="137"/>
      <c r="G170" s="137" t="s">
        <v>5799</v>
      </c>
      <c r="H170" s="137" t="s">
        <v>5785</v>
      </c>
      <c r="I170" s="137" t="s">
        <v>5786</v>
      </c>
      <c r="J170" s="137" t="s">
        <v>5786</v>
      </c>
      <c r="K170" s="137" t="s">
        <v>5786</v>
      </c>
      <c r="L170" s="137" t="s">
        <v>5786</v>
      </c>
      <c r="M170" s="137" t="s">
        <v>5786</v>
      </c>
      <c r="N170" s="135">
        <v>3</v>
      </c>
      <c r="O170" s="135">
        <v>2</v>
      </c>
      <c r="P170" s="135" t="s">
        <v>5786</v>
      </c>
      <c r="Q170" s="135" t="s">
        <v>5786</v>
      </c>
      <c r="R170" s="135">
        <v>2</v>
      </c>
      <c r="S170" s="135">
        <v>37</v>
      </c>
      <c r="T170" s="135">
        <v>2</v>
      </c>
      <c r="U170" s="137" t="s">
        <v>6202</v>
      </c>
      <c r="V170" s="137" t="s">
        <v>5787</v>
      </c>
      <c r="W170" s="137" t="s">
        <v>5787</v>
      </c>
      <c r="X170" s="135" t="s">
        <v>5786</v>
      </c>
      <c r="Y170" s="135" t="s">
        <v>5786</v>
      </c>
      <c r="Z170" s="135" t="s">
        <v>5786</v>
      </c>
      <c r="AA170" s="137" t="s">
        <v>5786</v>
      </c>
      <c r="AB170" s="137" t="s">
        <v>5786</v>
      </c>
      <c r="AC170" s="137" t="s">
        <v>5786</v>
      </c>
      <c r="AD170" s="137" t="s">
        <v>5786</v>
      </c>
      <c r="AE170" s="137" t="s">
        <v>5786</v>
      </c>
      <c r="AF170" s="137" t="s">
        <v>5786</v>
      </c>
      <c r="AG170" s="137" t="s">
        <v>5786</v>
      </c>
      <c r="AH170" s="137"/>
      <c r="AI170" s="137">
        <v>1</v>
      </c>
      <c r="AJ170" s="137" t="s">
        <v>5808</v>
      </c>
      <c r="AK170" s="137">
        <v>138</v>
      </c>
      <c r="AL170" s="137">
        <v>90</v>
      </c>
      <c r="AM170" s="137">
        <v>32.700000000000003</v>
      </c>
      <c r="AN170" s="137" t="s">
        <v>5786</v>
      </c>
      <c r="AO170" s="137" t="s">
        <v>5786</v>
      </c>
      <c r="AP170" s="137" t="s">
        <v>5786</v>
      </c>
      <c r="AQ170" s="137" t="s">
        <v>5786</v>
      </c>
      <c r="AR170" s="137" t="s">
        <v>5786</v>
      </c>
      <c r="AS170" s="137" t="s">
        <v>5786</v>
      </c>
      <c r="AT170" s="137" t="s">
        <v>5787</v>
      </c>
      <c r="AU170" s="135" t="s">
        <v>5786</v>
      </c>
      <c r="AV170" s="137" t="s">
        <v>5786</v>
      </c>
      <c r="AW170" s="137" t="s">
        <v>5809</v>
      </c>
      <c r="AX170" s="134">
        <v>41575</v>
      </c>
      <c r="AY170" s="138">
        <v>0.40347222222222223</v>
      </c>
      <c r="AZ170" s="137" t="s">
        <v>5787</v>
      </c>
      <c r="BA170" s="137" t="s">
        <v>5791</v>
      </c>
      <c r="BB170" s="137">
        <v>52</v>
      </c>
      <c r="BC170" s="137">
        <v>4065</v>
      </c>
      <c r="BD170" s="137">
        <v>35</v>
      </c>
      <c r="BE170" s="137" t="s">
        <v>5792</v>
      </c>
      <c r="BF170" s="137" t="s">
        <v>5793</v>
      </c>
      <c r="BG170" s="135">
        <v>39</v>
      </c>
      <c r="BH170" s="137" t="s">
        <v>5804</v>
      </c>
      <c r="BI170" s="137" t="s">
        <v>5786</v>
      </c>
      <c r="BJ170" s="137">
        <v>9</v>
      </c>
      <c r="BK170" s="137" t="s">
        <v>5795</v>
      </c>
      <c r="BL170" s="139">
        <v>1</v>
      </c>
    </row>
    <row r="171" spans="1:64" ht="30" customHeight="1" x14ac:dyDescent="0.2">
      <c r="A171" s="132" t="s">
        <v>6143</v>
      </c>
      <c r="B171" s="133" t="s">
        <v>6203</v>
      </c>
      <c r="C171" s="149">
        <v>20.476712328767125</v>
      </c>
      <c r="D171" s="137" t="s">
        <v>5811</v>
      </c>
      <c r="E171" s="148" t="s">
        <v>5797</v>
      </c>
      <c r="F171" s="137" t="s">
        <v>6204</v>
      </c>
      <c r="G171" s="148" t="s">
        <v>5784</v>
      </c>
      <c r="H171" s="148"/>
      <c r="I171" s="137" t="s">
        <v>5786</v>
      </c>
      <c r="J171" s="137" t="s">
        <v>5786</v>
      </c>
      <c r="K171" s="137" t="s">
        <v>5786</v>
      </c>
      <c r="L171" s="137" t="s">
        <v>5786</v>
      </c>
      <c r="M171" s="137" t="s">
        <v>5786</v>
      </c>
      <c r="N171" s="137">
        <v>1</v>
      </c>
      <c r="O171" s="137">
        <v>0</v>
      </c>
      <c r="P171" s="148" t="s">
        <v>5786</v>
      </c>
      <c r="Q171" s="137" t="s">
        <v>5786</v>
      </c>
      <c r="R171" s="137">
        <v>0</v>
      </c>
      <c r="S171" s="137">
        <v>12</v>
      </c>
      <c r="T171" s="137">
        <v>14</v>
      </c>
      <c r="U171" s="148"/>
      <c r="V171" s="137" t="s">
        <v>5786</v>
      </c>
      <c r="W171" s="148"/>
      <c r="X171" s="137" t="s">
        <v>5786</v>
      </c>
      <c r="Y171" s="137" t="s">
        <v>5786</v>
      </c>
      <c r="Z171" s="148" t="s">
        <v>5786</v>
      </c>
      <c r="AA171" s="137" t="s">
        <v>5786</v>
      </c>
      <c r="AB171" s="137" t="s">
        <v>5786</v>
      </c>
      <c r="AC171" s="137" t="s">
        <v>5786</v>
      </c>
      <c r="AD171" s="137" t="s">
        <v>5786</v>
      </c>
      <c r="AE171" s="137" t="s">
        <v>5786</v>
      </c>
      <c r="AF171" s="137" t="s">
        <v>5786</v>
      </c>
      <c r="AG171" s="137" t="s">
        <v>5786</v>
      </c>
      <c r="AH171" s="148"/>
      <c r="AI171" s="148">
        <v>1</v>
      </c>
      <c r="AJ171" s="137" t="s">
        <v>6205</v>
      </c>
      <c r="AK171" s="137">
        <v>119</v>
      </c>
      <c r="AL171" s="137">
        <v>73</v>
      </c>
      <c r="AM171" s="137">
        <v>31.5</v>
      </c>
      <c r="AN171" s="137" t="s">
        <v>5786</v>
      </c>
      <c r="AO171" s="137" t="s">
        <v>5786</v>
      </c>
      <c r="AP171" s="148" t="s">
        <v>5787</v>
      </c>
      <c r="AQ171" s="148" t="s">
        <v>5786</v>
      </c>
      <c r="AR171" s="148" t="s">
        <v>5787</v>
      </c>
      <c r="AS171" s="137" t="s">
        <v>5786</v>
      </c>
      <c r="AT171" s="137" t="s">
        <v>5787</v>
      </c>
      <c r="AU171" s="135" t="s">
        <v>5786</v>
      </c>
      <c r="AV171" s="137" t="s">
        <v>5786</v>
      </c>
      <c r="AW171" s="137" t="s">
        <v>5802</v>
      </c>
      <c r="AX171" s="137"/>
      <c r="AY171" s="137"/>
      <c r="AZ171" s="137" t="s">
        <v>5787</v>
      </c>
      <c r="BA171" s="148" t="s">
        <v>5791</v>
      </c>
      <c r="BB171" s="137">
        <v>51.5</v>
      </c>
      <c r="BC171" s="137">
        <v>3545</v>
      </c>
      <c r="BD171" s="137">
        <v>35</v>
      </c>
      <c r="BE171" s="137" t="s">
        <v>5792</v>
      </c>
      <c r="BF171" s="148" t="s">
        <v>6206</v>
      </c>
      <c r="BG171" s="137">
        <v>42</v>
      </c>
      <c r="BH171" s="148" t="s">
        <v>5804</v>
      </c>
      <c r="BI171" s="137" t="s">
        <v>5786</v>
      </c>
      <c r="BJ171" s="137">
        <v>9</v>
      </c>
      <c r="BK171" s="148" t="s">
        <v>5795</v>
      </c>
      <c r="BL171" s="150">
        <v>1</v>
      </c>
    </row>
    <row r="172" spans="1:64" ht="30" customHeight="1" x14ac:dyDescent="0.2">
      <c r="A172" s="132" t="s">
        <v>6143</v>
      </c>
      <c r="B172" s="133" t="s">
        <v>6207</v>
      </c>
      <c r="C172" s="136">
        <v>28.991780821917807</v>
      </c>
      <c r="D172" s="135" t="s">
        <v>5782</v>
      </c>
      <c r="E172" s="137" t="s">
        <v>5797</v>
      </c>
      <c r="F172" s="137"/>
      <c r="G172" s="137" t="s">
        <v>5806</v>
      </c>
      <c r="H172" s="137" t="s">
        <v>5785</v>
      </c>
      <c r="I172" s="137" t="s">
        <v>5786</v>
      </c>
      <c r="J172" s="137" t="s">
        <v>5786</v>
      </c>
      <c r="K172" s="137" t="s">
        <v>5786</v>
      </c>
      <c r="L172" s="137" t="s">
        <v>5786</v>
      </c>
      <c r="M172" s="137" t="s">
        <v>5786</v>
      </c>
      <c r="N172" s="135">
        <v>3</v>
      </c>
      <c r="O172" s="135">
        <v>1</v>
      </c>
      <c r="P172" s="135" t="s">
        <v>5786</v>
      </c>
      <c r="Q172" s="135" t="s">
        <v>5787</v>
      </c>
      <c r="R172" s="135">
        <v>1</v>
      </c>
      <c r="S172" s="135">
        <v>25</v>
      </c>
      <c r="T172" s="135">
        <v>7</v>
      </c>
      <c r="U172" s="137" t="s">
        <v>5863</v>
      </c>
      <c r="V172" s="137" t="s">
        <v>5787</v>
      </c>
      <c r="W172" s="137" t="s">
        <v>5786</v>
      </c>
      <c r="X172" s="135" t="s">
        <v>5786</v>
      </c>
      <c r="Y172" s="135" t="s">
        <v>5786</v>
      </c>
      <c r="Z172" s="135" t="s">
        <v>5787</v>
      </c>
      <c r="AA172" s="137" t="s">
        <v>5787</v>
      </c>
      <c r="AB172" s="137" t="s">
        <v>5786</v>
      </c>
      <c r="AC172" s="137" t="s">
        <v>5786</v>
      </c>
      <c r="AD172" s="137" t="s">
        <v>5786</v>
      </c>
      <c r="AE172" s="137" t="s">
        <v>5786</v>
      </c>
      <c r="AF172" s="137" t="s">
        <v>5786</v>
      </c>
      <c r="AG172" s="137" t="s">
        <v>5786</v>
      </c>
      <c r="AH172" s="137"/>
      <c r="AI172" s="137">
        <v>1</v>
      </c>
      <c r="AJ172" s="137" t="s">
        <v>6208</v>
      </c>
      <c r="AK172" s="137">
        <v>137</v>
      </c>
      <c r="AL172" s="137">
        <v>74</v>
      </c>
      <c r="AM172" s="137">
        <v>44.5</v>
      </c>
      <c r="AN172" s="137" t="s">
        <v>5786</v>
      </c>
      <c r="AO172" s="137" t="s">
        <v>5786</v>
      </c>
      <c r="AP172" s="137" t="s">
        <v>5786</v>
      </c>
      <c r="AQ172" s="137" t="s">
        <v>5786</v>
      </c>
      <c r="AR172" s="137" t="s">
        <v>5786</v>
      </c>
      <c r="AS172" s="137" t="s">
        <v>5786</v>
      </c>
      <c r="AT172" s="137" t="s">
        <v>5787</v>
      </c>
      <c r="AU172" s="135" t="s">
        <v>5786</v>
      </c>
      <c r="AV172" s="137" t="s">
        <v>5786</v>
      </c>
      <c r="AW172" s="137" t="s">
        <v>5790</v>
      </c>
      <c r="AX172" s="137"/>
      <c r="AY172" s="137"/>
      <c r="AZ172" s="137" t="s">
        <v>5787</v>
      </c>
      <c r="BA172" s="137" t="s">
        <v>5791</v>
      </c>
      <c r="BB172" s="137">
        <v>45</v>
      </c>
      <c r="BC172" s="137">
        <v>2755</v>
      </c>
      <c r="BD172" s="137">
        <v>33.5</v>
      </c>
      <c r="BE172" s="137" t="s">
        <v>5792</v>
      </c>
      <c r="BF172" s="137" t="s">
        <v>5793</v>
      </c>
      <c r="BG172" s="135">
        <v>38</v>
      </c>
      <c r="BH172" s="137" t="s">
        <v>5794</v>
      </c>
      <c r="BI172" s="137" t="s">
        <v>5786</v>
      </c>
      <c r="BJ172" s="137">
        <v>9</v>
      </c>
      <c r="BK172" s="137" t="s">
        <v>5795</v>
      </c>
      <c r="BL172" s="139">
        <v>1</v>
      </c>
    </row>
    <row r="173" spans="1:64" ht="30" customHeight="1" x14ac:dyDescent="0.2">
      <c r="A173" s="132" t="s">
        <v>6143</v>
      </c>
      <c r="B173" s="133" t="s">
        <v>6209</v>
      </c>
      <c r="C173" s="149">
        <v>29.589041095890412</v>
      </c>
      <c r="D173" s="137" t="s">
        <v>5944</v>
      </c>
      <c r="E173" s="148" t="s">
        <v>5797</v>
      </c>
      <c r="F173" s="137" t="s">
        <v>5815</v>
      </c>
      <c r="G173" s="137" t="s">
        <v>5806</v>
      </c>
      <c r="H173" s="148"/>
      <c r="I173" s="137" t="s">
        <v>5786</v>
      </c>
      <c r="J173" s="137" t="s">
        <v>5786</v>
      </c>
      <c r="K173" s="137" t="s">
        <v>5786</v>
      </c>
      <c r="L173" s="137" t="s">
        <v>5786</v>
      </c>
      <c r="M173" s="137" t="s">
        <v>5786</v>
      </c>
      <c r="N173" s="137">
        <v>4</v>
      </c>
      <c r="O173" s="137">
        <v>3</v>
      </c>
      <c r="P173" s="148" t="s">
        <v>5786</v>
      </c>
      <c r="Q173" s="148" t="s">
        <v>5786</v>
      </c>
      <c r="R173" s="148">
        <v>3</v>
      </c>
      <c r="S173" s="137">
        <v>12</v>
      </c>
      <c r="T173" s="137">
        <v>10</v>
      </c>
      <c r="U173" s="137" t="s">
        <v>6210</v>
      </c>
      <c r="V173" s="137" t="s">
        <v>5787</v>
      </c>
      <c r="W173" s="148"/>
      <c r="X173" s="137" t="s">
        <v>5787</v>
      </c>
      <c r="Y173" s="137" t="s">
        <v>5786</v>
      </c>
      <c r="Z173" s="148" t="s">
        <v>5786</v>
      </c>
      <c r="AA173" s="137" t="s">
        <v>5786</v>
      </c>
      <c r="AB173" s="137" t="s">
        <v>5786</v>
      </c>
      <c r="AC173" s="137" t="s">
        <v>5786</v>
      </c>
      <c r="AD173" s="137" t="s">
        <v>5786</v>
      </c>
      <c r="AE173" s="137" t="s">
        <v>5786</v>
      </c>
      <c r="AF173" s="137" t="s">
        <v>5786</v>
      </c>
      <c r="AG173" s="137" t="s">
        <v>5786</v>
      </c>
      <c r="AH173" s="148"/>
      <c r="AI173" s="137">
        <v>1</v>
      </c>
      <c r="AJ173" s="137" t="s">
        <v>6211</v>
      </c>
      <c r="AK173" s="137"/>
      <c r="AL173" s="137"/>
      <c r="AM173" s="137">
        <v>34.200000000000003</v>
      </c>
      <c r="AN173" s="137" t="s">
        <v>5786</v>
      </c>
      <c r="AO173" s="137" t="s">
        <v>5786</v>
      </c>
      <c r="AP173" s="137" t="s">
        <v>5786</v>
      </c>
      <c r="AQ173" s="137" t="s">
        <v>5786</v>
      </c>
      <c r="AR173" s="137" t="s">
        <v>5787</v>
      </c>
      <c r="AS173" s="137" t="s">
        <v>5786</v>
      </c>
      <c r="AT173" s="137" t="s">
        <v>5787</v>
      </c>
      <c r="AU173" s="135" t="s">
        <v>5786</v>
      </c>
      <c r="AV173" s="137" t="s">
        <v>5787</v>
      </c>
      <c r="AW173" s="137" t="s">
        <v>5818</v>
      </c>
      <c r="AX173" s="137"/>
      <c r="AY173" s="137"/>
      <c r="AZ173" s="137" t="s">
        <v>5787</v>
      </c>
      <c r="BA173" s="137" t="s">
        <v>5803</v>
      </c>
      <c r="BB173" s="137">
        <v>51</v>
      </c>
      <c r="BC173" s="137">
        <v>3085</v>
      </c>
      <c r="BD173" s="137">
        <v>35</v>
      </c>
      <c r="BE173" s="137" t="s">
        <v>5792</v>
      </c>
      <c r="BF173" s="137" t="s">
        <v>5793</v>
      </c>
      <c r="BG173" s="137">
        <v>40</v>
      </c>
      <c r="BH173" s="137" t="s">
        <v>5804</v>
      </c>
      <c r="BI173" s="137" t="s">
        <v>5786</v>
      </c>
      <c r="BJ173" s="137">
        <v>9</v>
      </c>
      <c r="BK173" s="148" t="s">
        <v>5795</v>
      </c>
      <c r="BL173" s="150">
        <v>1</v>
      </c>
    </row>
    <row r="174" spans="1:64" ht="30" customHeight="1" x14ac:dyDescent="0.2">
      <c r="A174" s="132" t="s">
        <v>6143</v>
      </c>
      <c r="B174" s="133" t="s">
        <v>6212</v>
      </c>
      <c r="C174" s="149">
        <v>18.863013698630137</v>
      </c>
      <c r="D174" s="137" t="s">
        <v>5782</v>
      </c>
      <c r="E174" s="148" t="s">
        <v>5797</v>
      </c>
      <c r="F174" s="137"/>
      <c r="G174" s="137"/>
      <c r="H174" s="148"/>
      <c r="I174" s="137" t="s">
        <v>5786</v>
      </c>
      <c r="J174" s="137" t="s">
        <v>5786</v>
      </c>
      <c r="K174" s="137" t="s">
        <v>5786</v>
      </c>
      <c r="L174" s="137" t="s">
        <v>5786</v>
      </c>
      <c r="M174" s="137" t="s">
        <v>5786</v>
      </c>
      <c r="N174" s="148">
        <v>1</v>
      </c>
      <c r="O174" s="148">
        <v>0</v>
      </c>
      <c r="P174" s="148" t="s">
        <v>5786</v>
      </c>
      <c r="Q174" s="148" t="s">
        <v>5786</v>
      </c>
      <c r="R174" s="148">
        <v>0</v>
      </c>
      <c r="S174" s="148">
        <v>8</v>
      </c>
      <c r="T174" s="137">
        <v>12</v>
      </c>
      <c r="U174" s="137" t="s">
        <v>6150</v>
      </c>
      <c r="V174" s="137" t="s">
        <v>5787</v>
      </c>
      <c r="W174" s="148"/>
      <c r="X174" s="137" t="s">
        <v>5786</v>
      </c>
      <c r="Y174" s="137" t="s">
        <v>5786</v>
      </c>
      <c r="Z174" s="148" t="s">
        <v>5786</v>
      </c>
      <c r="AA174" s="137" t="s">
        <v>5786</v>
      </c>
      <c r="AB174" s="137" t="s">
        <v>5786</v>
      </c>
      <c r="AC174" s="137" t="s">
        <v>5786</v>
      </c>
      <c r="AD174" s="137" t="s">
        <v>5786</v>
      </c>
      <c r="AE174" s="137" t="s">
        <v>5786</v>
      </c>
      <c r="AF174" s="137" t="s">
        <v>5786</v>
      </c>
      <c r="AG174" s="137" t="s">
        <v>5786</v>
      </c>
      <c r="AH174" s="148"/>
      <c r="AI174" s="137">
        <v>1</v>
      </c>
      <c r="AJ174" s="137" t="s">
        <v>5867</v>
      </c>
      <c r="AK174" s="137">
        <v>138</v>
      </c>
      <c r="AL174" s="137">
        <v>94</v>
      </c>
      <c r="AM174" s="137">
        <v>29.1</v>
      </c>
      <c r="AN174" s="137" t="s">
        <v>5786</v>
      </c>
      <c r="AO174" s="137" t="s">
        <v>5786</v>
      </c>
      <c r="AP174" s="137" t="s">
        <v>5786</v>
      </c>
      <c r="AQ174" s="137" t="s">
        <v>5786</v>
      </c>
      <c r="AR174" s="137" t="s">
        <v>5786</v>
      </c>
      <c r="AS174" s="137" t="s">
        <v>5786</v>
      </c>
      <c r="AT174" s="137" t="s">
        <v>5787</v>
      </c>
      <c r="AU174" s="135" t="s">
        <v>5786</v>
      </c>
      <c r="AV174" s="137" t="s">
        <v>5786</v>
      </c>
      <c r="AW174" s="137" t="s">
        <v>5790</v>
      </c>
      <c r="AX174" s="134">
        <v>41626</v>
      </c>
      <c r="AY174" s="138">
        <v>0.46527777777777773</v>
      </c>
      <c r="AZ174" s="137" t="s">
        <v>5787</v>
      </c>
      <c r="BA174" s="137" t="s">
        <v>5803</v>
      </c>
      <c r="BB174" s="137">
        <v>49</v>
      </c>
      <c r="BC174" s="137">
        <v>3090</v>
      </c>
      <c r="BD174" s="137">
        <v>34.5</v>
      </c>
      <c r="BE174" s="137" t="s">
        <v>5792</v>
      </c>
      <c r="BF174" s="137" t="s">
        <v>5793</v>
      </c>
      <c r="BG174" s="137">
        <v>41</v>
      </c>
      <c r="BH174" s="137" t="s">
        <v>5794</v>
      </c>
      <c r="BI174" s="137" t="s">
        <v>5786</v>
      </c>
      <c r="BJ174" s="137">
        <v>9</v>
      </c>
      <c r="BK174" s="148" t="s">
        <v>5795</v>
      </c>
      <c r="BL174" s="150">
        <v>1</v>
      </c>
    </row>
    <row r="175" spans="1:64" ht="30" customHeight="1" x14ac:dyDescent="0.2">
      <c r="A175" s="132" t="s">
        <v>6143</v>
      </c>
      <c r="B175" s="133" t="s">
        <v>6213</v>
      </c>
      <c r="C175" s="136">
        <v>28.183561643835617</v>
      </c>
      <c r="D175" s="135" t="s">
        <v>5944</v>
      </c>
      <c r="E175" s="137"/>
      <c r="F175" s="137" t="s">
        <v>5815</v>
      </c>
      <c r="G175" s="137" t="s">
        <v>5806</v>
      </c>
      <c r="H175" s="137" t="s">
        <v>5785</v>
      </c>
      <c r="I175" s="137" t="s">
        <v>5786</v>
      </c>
      <c r="J175" s="137" t="s">
        <v>5786</v>
      </c>
      <c r="K175" s="137" t="s">
        <v>5786</v>
      </c>
      <c r="L175" s="137" t="s">
        <v>5786</v>
      </c>
      <c r="M175" s="137" t="s">
        <v>5786</v>
      </c>
      <c r="N175" s="135">
        <v>1</v>
      </c>
      <c r="O175" s="135">
        <v>0</v>
      </c>
      <c r="P175" s="135" t="s">
        <v>5786</v>
      </c>
      <c r="Q175" s="135" t="s">
        <v>5786</v>
      </c>
      <c r="R175" s="135">
        <v>0</v>
      </c>
      <c r="S175" s="135">
        <v>10</v>
      </c>
      <c r="T175" s="135">
        <v>10</v>
      </c>
      <c r="U175" s="137" t="s">
        <v>6214</v>
      </c>
      <c r="V175" s="137" t="s">
        <v>5787</v>
      </c>
      <c r="W175" s="137" t="s">
        <v>5787</v>
      </c>
      <c r="X175" s="135" t="s">
        <v>5786</v>
      </c>
      <c r="Y175" s="135" t="s">
        <v>5786</v>
      </c>
      <c r="Z175" s="135" t="s">
        <v>5786</v>
      </c>
      <c r="AA175" s="137" t="s">
        <v>5786</v>
      </c>
      <c r="AB175" s="137" t="s">
        <v>5786</v>
      </c>
      <c r="AC175" s="137" t="s">
        <v>5786</v>
      </c>
      <c r="AD175" s="137" t="s">
        <v>5786</v>
      </c>
      <c r="AE175" s="137" t="s">
        <v>5786</v>
      </c>
      <c r="AF175" s="137" t="s">
        <v>5786</v>
      </c>
      <c r="AG175" s="137" t="s">
        <v>5786</v>
      </c>
      <c r="AH175" s="137"/>
      <c r="AI175" s="137">
        <v>1</v>
      </c>
      <c r="AJ175" s="137" t="s">
        <v>6215</v>
      </c>
      <c r="AK175" s="137">
        <v>145</v>
      </c>
      <c r="AL175" s="137">
        <v>81</v>
      </c>
      <c r="AM175" s="137">
        <v>32.6</v>
      </c>
      <c r="AN175" s="137" t="s">
        <v>5786</v>
      </c>
      <c r="AO175" s="137" t="s">
        <v>5786</v>
      </c>
      <c r="AP175" s="137" t="s">
        <v>5786</v>
      </c>
      <c r="AQ175" s="137" t="s">
        <v>5786</v>
      </c>
      <c r="AR175" s="137" t="s">
        <v>5787</v>
      </c>
      <c r="AS175" s="137" t="s">
        <v>5786</v>
      </c>
      <c r="AT175" s="137" t="s">
        <v>5787</v>
      </c>
      <c r="AU175" s="135" t="s">
        <v>5786</v>
      </c>
      <c r="AV175" s="137" t="s">
        <v>5787</v>
      </c>
      <c r="AW175" s="137" t="s">
        <v>5802</v>
      </c>
      <c r="AX175" s="134">
        <v>40872</v>
      </c>
      <c r="AY175" s="138">
        <v>0</v>
      </c>
      <c r="AZ175" s="137" t="s">
        <v>5787</v>
      </c>
      <c r="BA175" s="137" t="s">
        <v>5803</v>
      </c>
      <c r="BB175" s="137"/>
      <c r="BC175" s="137">
        <v>3370</v>
      </c>
      <c r="BD175" s="137">
        <v>34</v>
      </c>
      <c r="BE175" s="137" t="s">
        <v>5792</v>
      </c>
      <c r="BF175" s="137" t="s">
        <v>5793</v>
      </c>
      <c r="BG175" s="135">
        <v>40</v>
      </c>
      <c r="BH175" s="137" t="s">
        <v>5905</v>
      </c>
      <c r="BI175" s="137" t="s">
        <v>5786</v>
      </c>
      <c r="BJ175" s="137">
        <v>9</v>
      </c>
      <c r="BK175" s="137" t="s">
        <v>5795</v>
      </c>
      <c r="BL175" s="139">
        <v>1</v>
      </c>
    </row>
    <row r="176" spans="1:64" ht="30" customHeight="1" x14ac:dyDescent="0.2">
      <c r="A176" s="132" t="s">
        <v>6143</v>
      </c>
      <c r="B176" s="133" t="s">
        <v>6216</v>
      </c>
      <c r="C176" s="149">
        <v>31.931506849315067</v>
      </c>
      <c r="D176" s="137" t="s">
        <v>5944</v>
      </c>
      <c r="E176" s="148" t="s">
        <v>5797</v>
      </c>
      <c r="F176" s="148" t="s">
        <v>5815</v>
      </c>
      <c r="G176" s="148"/>
      <c r="H176" s="137" t="s">
        <v>5785</v>
      </c>
      <c r="I176" s="137" t="s">
        <v>5786</v>
      </c>
      <c r="J176" s="137" t="s">
        <v>5786</v>
      </c>
      <c r="K176" s="137" t="s">
        <v>5786</v>
      </c>
      <c r="L176" s="137" t="s">
        <v>5786</v>
      </c>
      <c r="M176" s="137" t="s">
        <v>5786</v>
      </c>
      <c r="N176" s="137">
        <v>2</v>
      </c>
      <c r="O176" s="137">
        <v>1</v>
      </c>
      <c r="P176" s="148" t="s">
        <v>5786</v>
      </c>
      <c r="Q176" s="148" t="s">
        <v>5786</v>
      </c>
      <c r="R176" s="148">
        <v>1</v>
      </c>
      <c r="S176" s="137">
        <v>17</v>
      </c>
      <c r="T176" s="137">
        <v>7</v>
      </c>
      <c r="U176" s="137" t="s">
        <v>5863</v>
      </c>
      <c r="V176" s="137" t="s">
        <v>5787</v>
      </c>
      <c r="W176" s="148"/>
      <c r="X176" s="137" t="s">
        <v>5786</v>
      </c>
      <c r="Y176" s="137" t="s">
        <v>5786</v>
      </c>
      <c r="Z176" s="148" t="s">
        <v>5786</v>
      </c>
      <c r="AA176" s="137" t="s">
        <v>5786</v>
      </c>
      <c r="AB176" s="137" t="s">
        <v>5786</v>
      </c>
      <c r="AC176" s="137" t="s">
        <v>5786</v>
      </c>
      <c r="AD176" s="137" t="s">
        <v>5786</v>
      </c>
      <c r="AE176" s="137" t="s">
        <v>5786</v>
      </c>
      <c r="AF176" s="137" t="s">
        <v>5786</v>
      </c>
      <c r="AG176" s="137" t="s">
        <v>5786</v>
      </c>
      <c r="AH176" s="148"/>
      <c r="AI176" s="137">
        <v>1</v>
      </c>
      <c r="AJ176" s="137" t="s">
        <v>5874</v>
      </c>
      <c r="AK176" s="137">
        <v>135</v>
      </c>
      <c r="AL176" s="137">
        <v>78</v>
      </c>
      <c r="AM176" s="137">
        <v>33.6</v>
      </c>
      <c r="AN176" s="137" t="s">
        <v>5786</v>
      </c>
      <c r="AO176" s="137" t="s">
        <v>5786</v>
      </c>
      <c r="AP176" s="137" t="s">
        <v>5787</v>
      </c>
      <c r="AQ176" s="137" t="s">
        <v>5786</v>
      </c>
      <c r="AR176" s="137" t="s">
        <v>5787</v>
      </c>
      <c r="AS176" s="137" t="s">
        <v>5786</v>
      </c>
      <c r="AT176" s="137" t="s">
        <v>5787</v>
      </c>
      <c r="AU176" s="135" t="s">
        <v>5786</v>
      </c>
      <c r="AV176" s="137" t="s">
        <v>5787</v>
      </c>
      <c r="AW176" s="137" t="s">
        <v>5818</v>
      </c>
      <c r="AX176" s="137"/>
      <c r="AY176" s="137"/>
      <c r="AZ176" s="137" t="s">
        <v>5787</v>
      </c>
      <c r="BA176" s="137" t="s">
        <v>5791</v>
      </c>
      <c r="BB176" s="137">
        <v>52</v>
      </c>
      <c r="BC176" s="137">
        <v>4350</v>
      </c>
      <c r="BD176" s="137">
        <v>32.5</v>
      </c>
      <c r="BE176" s="137" t="s">
        <v>5792</v>
      </c>
      <c r="BF176" s="137" t="s">
        <v>5793</v>
      </c>
      <c r="BG176" s="137">
        <v>41</v>
      </c>
      <c r="BH176" s="137" t="s">
        <v>5804</v>
      </c>
      <c r="BI176" s="137" t="s">
        <v>5786</v>
      </c>
      <c r="BJ176" s="137">
        <v>9</v>
      </c>
      <c r="BK176" s="148" t="s">
        <v>5795</v>
      </c>
      <c r="BL176" s="150">
        <v>1</v>
      </c>
    </row>
    <row r="177" spans="1:64" ht="30" customHeight="1" x14ac:dyDescent="0.2">
      <c r="A177" s="132" t="s">
        <v>6143</v>
      </c>
      <c r="B177" s="133" t="s">
        <v>6217</v>
      </c>
      <c r="C177" s="149">
        <v>31.312328767123287</v>
      </c>
      <c r="D177" s="137" t="s">
        <v>5782</v>
      </c>
      <c r="E177" s="148" t="s">
        <v>5797</v>
      </c>
      <c r="F177" s="148" t="s">
        <v>6057</v>
      </c>
      <c r="G177" s="148"/>
      <c r="H177" s="148"/>
      <c r="I177" s="137" t="s">
        <v>5786</v>
      </c>
      <c r="J177" s="137" t="s">
        <v>5786</v>
      </c>
      <c r="K177" s="137" t="s">
        <v>5786</v>
      </c>
      <c r="L177" s="137" t="s">
        <v>5786</v>
      </c>
      <c r="M177" s="137" t="s">
        <v>5786</v>
      </c>
      <c r="N177" s="148">
        <v>1</v>
      </c>
      <c r="O177" s="148">
        <v>0</v>
      </c>
      <c r="P177" s="148" t="s">
        <v>5786</v>
      </c>
      <c r="Q177" s="148" t="s">
        <v>5786</v>
      </c>
      <c r="R177" s="148">
        <v>0</v>
      </c>
      <c r="S177" s="148">
        <v>8</v>
      </c>
      <c r="T177" s="148"/>
      <c r="U177" s="148"/>
      <c r="V177" s="137" t="s">
        <v>5786</v>
      </c>
      <c r="W177" s="148"/>
      <c r="X177" s="137" t="s">
        <v>5786</v>
      </c>
      <c r="Y177" s="137" t="s">
        <v>5786</v>
      </c>
      <c r="Z177" s="148" t="s">
        <v>5786</v>
      </c>
      <c r="AA177" s="137" t="s">
        <v>5786</v>
      </c>
      <c r="AB177" s="137" t="s">
        <v>5786</v>
      </c>
      <c r="AC177" s="137" t="s">
        <v>5786</v>
      </c>
      <c r="AD177" s="137" t="s">
        <v>5786</v>
      </c>
      <c r="AE177" s="137" t="s">
        <v>5786</v>
      </c>
      <c r="AF177" s="137" t="s">
        <v>5786</v>
      </c>
      <c r="AG177" s="137" t="s">
        <v>5786</v>
      </c>
      <c r="AH177" s="148"/>
      <c r="AI177" s="137">
        <v>1</v>
      </c>
      <c r="AJ177" s="137" t="s">
        <v>5840</v>
      </c>
      <c r="AK177" s="137">
        <v>123</v>
      </c>
      <c r="AL177" s="137">
        <v>76</v>
      </c>
      <c r="AM177" s="137">
        <v>38.1</v>
      </c>
      <c r="AN177" s="137" t="s">
        <v>5786</v>
      </c>
      <c r="AO177" s="137" t="s">
        <v>5786</v>
      </c>
      <c r="AP177" s="137" t="s">
        <v>5786</v>
      </c>
      <c r="AQ177" s="137" t="s">
        <v>5786</v>
      </c>
      <c r="AR177" s="137" t="s">
        <v>5786</v>
      </c>
      <c r="AS177" s="137" t="s">
        <v>5786</v>
      </c>
      <c r="AT177" s="137" t="s">
        <v>5787</v>
      </c>
      <c r="AU177" s="135" t="s">
        <v>5786</v>
      </c>
      <c r="AV177" s="137" t="s">
        <v>5786</v>
      </c>
      <c r="AW177" s="137" t="s">
        <v>5809</v>
      </c>
      <c r="AX177" s="134">
        <v>41646</v>
      </c>
      <c r="AY177" s="138">
        <v>6.1111111111111116E-2</v>
      </c>
      <c r="AZ177" s="137" t="s">
        <v>5787</v>
      </c>
      <c r="BA177" s="137" t="s">
        <v>5791</v>
      </c>
      <c r="BB177" s="137">
        <v>50.5</v>
      </c>
      <c r="BC177" s="137">
        <v>3295</v>
      </c>
      <c r="BD177" s="137">
        <v>33</v>
      </c>
      <c r="BE177" s="137" t="s">
        <v>5792</v>
      </c>
      <c r="BF177" s="137" t="s">
        <v>5793</v>
      </c>
      <c r="BG177" s="137">
        <v>40</v>
      </c>
      <c r="BH177" s="137" t="s">
        <v>5794</v>
      </c>
      <c r="BI177" s="137" t="s">
        <v>5786</v>
      </c>
      <c r="BJ177" s="137">
        <v>9</v>
      </c>
      <c r="BK177" s="148" t="s">
        <v>5795</v>
      </c>
      <c r="BL177" s="150">
        <v>1</v>
      </c>
    </row>
    <row r="178" spans="1:64" ht="30" customHeight="1" x14ac:dyDescent="0.2">
      <c r="A178" s="132" t="s">
        <v>6143</v>
      </c>
      <c r="B178" s="133" t="s">
        <v>6218</v>
      </c>
      <c r="C178" s="136">
        <v>35.775342465753425</v>
      </c>
      <c r="D178" s="135" t="s">
        <v>5782</v>
      </c>
      <c r="E178" s="137" t="s">
        <v>5797</v>
      </c>
      <c r="F178" s="137"/>
      <c r="G178" s="137" t="s">
        <v>5799</v>
      </c>
      <c r="H178" s="137" t="s">
        <v>5785</v>
      </c>
      <c r="I178" s="137" t="s">
        <v>5786</v>
      </c>
      <c r="J178" s="137" t="s">
        <v>5786</v>
      </c>
      <c r="K178" s="137" t="s">
        <v>5786</v>
      </c>
      <c r="L178" s="137" t="s">
        <v>5786</v>
      </c>
      <c r="M178" s="137" t="s">
        <v>5786</v>
      </c>
      <c r="N178" s="135">
        <v>3</v>
      </c>
      <c r="O178" s="135">
        <v>1</v>
      </c>
      <c r="P178" s="135" t="s">
        <v>5786</v>
      </c>
      <c r="Q178" s="135" t="s">
        <v>5787</v>
      </c>
      <c r="R178" s="135">
        <v>1</v>
      </c>
      <c r="S178" s="135">
        <v>6</v>
      </c>
      <c r="T178" s="135"/>
      <c r="U178" s="137" t="s">
        <v>5863</v>
      </c>
      <c r="V178" s="137" t="s">
        <v>5787</v>
      </c>
      <c r="W178" s="137" t="s">
        <v>5786</v>
      </c>
      <c r="X178" s="135" t="s">
        <v>5786</v>
      </c>
      <c r="Y178" s="135" t="s">
        <v>5786</v>
      </c>
      <c r="Z178" s="135" t="s">
        <v>5786</v>
      </c>
      <c r="AA178" s="137" t="s">
        <v>5786</v>
      </c>
      <c r="AB178" s="137" t="s">
        <v>5786</v>
      </c>
      <c r="AC178" s="137" t="s">
        <v>5786</v>
      </c>
      <c r="AD178" s="137" t="s">
        <v>5786</v>
      </c>
      <c r="AE178" s="137" t="s">
        <v>5786</v>
      </c>
      <c r="AF178" s="137" t="s">
        <v>5786</v>
      </c>
      <c r="AG178" s="137" t="s">
        <v>5786</v>
      </c>
      <c r="AH178" s="137"/>
      <c r="AI178" s="137">
        <v>1</v>
      </c>
      <c r="AJ178" s="137" t="s">
        <v>6219</v>
      </c>
      <c r="AK178" s="137">
        <v>130</v>
      </c>
      <c r="AL178" s="137">
        <v>88</v>
      </c>
      <c r="AM178" s="137">
        <v>35</v>
      </c>
      <c r="AN178" s="137" t="s">
        <v>5786</v>
      </c>
      <c r="AO178" s="137" t="s">
        <v>5786</v>
      </c>
      <c r="AP178" s="137" t="s">
        <v>5786</v>
      </c>
      <c r="AQ178" s="137" t="s">
        <v>5786</v>
      </c>
      <c r="AR178" s="137" t="s">
        <v>5787</v>
      </c>
      <c r="AS178" s="137" t="s">
        <v>5786</v>
      </c>
      <c r="AT178" s="137" t="s">
        <v>5787</v>
      </c>
      <c r="AU178" s="135" t="s">
        <v>5786</v>
      </c>
      <c r="AV178" s="137" t="s">
        <v>5786</v>
      </c>
      <c r="AW178" s="137" t="s">
        <v>5790</v>
      </c>
      <c r="AX178" s="134">
        <v>40884</v>
      </c>
      <c r="AY178" s="138">
        <v>0.53333333333333333</v>
      </c>
      <c r="AZ178" s="137" t="s">
        <v>5786</v>
      </c>
      <c r="BA178" s="137" t="s">
        <v>5803</v>
      </c>
      <c r="BB178" s="137"/>
      <c r="BC178" s="137">
        <v>3475</v>
      </c>
      <c r="BD178" s="137">
        <v>35</v>
      </c>
      <c r="BE178" s="137" t="s">
        <v>5792</v>
      </c>
      <c r="BF178" s="137" t="s">
        <v>5793</v>
      </c>
      <c r="BG178" s="135">
        <v>38</v>
      </c>
      <c r="BH178" s="137" t="s">
        <v>5794</v>
      </c>
      <c r="BI178" s="137" t="s">
        <v>5786</v>
      </c>
      <c r="BJ178" s="137">
        <v>9</v>
      </c>
      <c r="BK178" s="137" t="s">
        <v>5795</v>
      </c>
      <c r="BL178" s="139">
        <v>1</v>
      </c>
    </row>
    <row r="179" spans="1:64" ht="30" customHeight="1" x14ac:dyDescent="0.2">
      <c r="A179" s="132" t="s">
        <v>6143</v>
      </c>
      <c r="B179" s="133" t="s">
        <v>6220</v>
      </c>
      <c r="C179" s="136">
        <v>33.18904109589041</v>
      </c>
      <c r="D179" s="135" t="s">
        <v>5782</v>
      </c>
      <c r="E179" s="137" t="s">
        <v>5783</v>
      </c>
      <c r="F179" s="137" t="s">
        <v>5815</v>
      </c>
      <c r="G179" s="137" t="s">
        <v>5806</v>
      </c>
      <c r="H179" s="137" t="s">
        <v>5785</v>
      </c>
      <c r="I179" s="137" t="s">
        <v>5786</v>
      </c>
      <c r="J179" s="137" t="s">
        <v>5786</v>
      </c>
      <c r="K179" s="137" t="s">
        <v>5786</v>
      </c>
      <c r="L179" s="137" t="s">
        <v>5786</v>
      </c>
      <c r="M179" s="137" t="s">
        <v>5786</v>
      </c>
      <c r="N179" s="135">
        <v>3</v>
      </c>
      <c r="O179" s="135">
        <v>2</v>
      </c>
      <c r="P179" s="135" t="s">
        <v>5786</v>
      </c>
      <c r="Q179" s="135" t="s">
        <v>5786</v>
      </c>
      <c r="R179" s="135">
        <v>2</v>
      </c>
      <c r="S179" s="135">
        <v>7</v>
      </c>
      <c r="T179" s="135">
        <v>13</v>
      </c>
      <c r="U179" s="137" t="s">
        <v>5863</v>
      </c>
      <c r="V179" s="137" t="s">
        <v>5787</v>
      </c>
      <c r="W179" s="137" t="s">
        <v>5786</v>
      </c>
      <c r="X179" s="135" t="s">
        <v>5786</v>
      </c>
      <c r="Y179" s="135" t="s">
        <v>5786</v>
      </c>
      <c r="Z179" s="135" t="s">
        <v>5786</v>
      </c>
      <c r="AA179" s="137" t="s">
        <v>5786</v>
      </c>
      <c r="AB179" s="137" t="s">
        <v>5786</v>
      </c>
      <c r="AC179" s="137" t="s">
        <v>5786</v>
      </c>
      <c r="AD179" s="137" t="s">
        <v>5786</v>
      </c>
      <c r="AE179" s="137" t="s">
        <v>5786</v>
      </c>
      <c r="AF179" s="137" t="s">
        <v>5786</v>
      </c>
      <c r="AG179" s="137" t="s">
        <v>5786</v>
      </c>
      <c r="AH179" s="137"/>
      <c r="AI179" s="137">
        <v>1</v>
      </c>
      <c r="AJ179" s="137" t="s">
        <v>6221</v>
      </c>
      <c r="AK179" s="137">
        <v>112</v>
      </c>
      <c r="AL179" s="137">
        <v>58</v>
      </c>
      <c r="AM179" s="137">
        <v>29.8</v>
      </c>
      <c r="AN179" s="137" t="s">
        <v>5786</v>
      </c>
      <c r="AO179" s="137" t="s">
        <v>5786</v>
      </c>
      <c r="AP179" s="137" t="s">
        <v>5786</v>
      </c>
      <c r="AQ179" s="137" t="s">
        <v>5786</v>
      </c>
      <c r="AR179" s="137" t="s">
        <v>5786</v>
      </c>
      <c r="AS179" s="137" t="s">
        <v>5786</v>
      </c>
      <c r="AT179" s="137" t="s">
        <v>5787</v>
      </c>
      <c r="AU179" s="135" t="s">
        <v>5786</v>
      </c>
      <c r="AV179" s="137" t="s">
        <v>5786</v>
      </c>
      <c r="AW179" s="137" t="s">
        <v>5802</v>
      </c>
      <c r="AX179" s="134">
        <v>41729</v>
      </c>
      <c r="AY179" s="138">
        <v>0.54583333333333328</v>
      </c>
      <c r="AZ179" s="137" t="s">
        <v>5787</v>
      </c>
      <c r="BA179" s="137" t="s">
        <v>5803</v>
      </c>
      <c r="BB179" s="137">
        <v>48</v>
      </c>
      <c r="BC179" s="137">
        <v>3130</v>
      </c>
      <c r="BD179" s="137">
        <v>32.5</v>
      </c>
      <c r="BE179" s="137" t="s">
        <v>5792</v>
      </c>
      <c r="BF179" s="137" t="s">
        <v>5793</v>
      </c>
      <c r="BG179" s="135">
        <v>39</v>
      </c>
      <c r="BH179" s="137" t="s">
        <v>5804</v>
      </c>
      <c r="BI179" s="137" t="s">
        <v>5786</v>
      </c>
      <c r="BJ179" s="137">
        <v>9</v>
      </c>
      <c r="BK179" s="137" t="s">
        <v>5795</v>
      </c>
      <c r="BL179" s="139">
        <v>1</v>
      </c>
    </row>
    <row r="180" spans="1:64" ht="30" customHeight="1" x14ac:dyDescent="0.2">
      <c r="A180" s="132" t="s">
        <v>6143</v>
      </c>
      <c r="B180" s="133" t="s">
        <v>6222</v>
      </c>
      <c r="C180" s="136">
        <v>34.753424657534246</v>
      </c>
      <c r="D180" s="135" t="s">
        <v>5782</v>
      </c>
      <c r="E180" s="137" t="s">
        <v>5797</v>
      </c>
      <c r="F180" s="137" t="s">
        <v>5815</v>
      </c>
      <c r="G180" s="137" t="s">
        <v>5806</v>
      </c>
      <c r="H180" s="137"/>
      <c r="I180" s="137" t="s">
        <v>5786</v>
      </c>
      <c r="J180" s="137" t="s">
        <v>5786</v>
      </c>
      <c r="K180" s="137" t="s">
        <v>5786</v>
      </c>
      <c r="L180" s="137" t="s">
        <v>5786</v>
      </c>
      <c r="M180" s="137" t="s">
        <v>5786</v>
      </c>
      <c r="N180" s="135">
        <v>3</v>
      </c>
      <c r="O180" s="135">
        <v>2</v>
      </c>
      <c r="P180" s="135" t="s">
        <v>5786</v>
      </c>
      <c r="Q180" s="135" t="s">
        <v>5786</v>
      </c>
      <c r="R180" s="135">
        <v>2</v>
      </c>
      <c r="S180" s="135">
        <v>16</v>
      </c>
      <c r="T180" s="135">
        <v>8</v>
      </c>
      <c r="U180" s="137" t="s">
        <v>5863</v>
      </c>
      <c r="V180" s="137" t="s">
        <v>5787</v>
      </c>
      <c r="W180" s="137" t="s">
        <v>5786</v>
      </c>
      <c r="X180" s="135" t="s">
        <v>5786</v>
      </c>
      <c r="Y180" s="135" t="s">
        <v>5786</v>
      </c>
      <c r="Z180" s="135" t="s">
        <v>5786</v>
      </c>
      <c r="AA180" s="137" t="s">
        <v>5786</v>
      </c>
      <c r="AB180" s="137" t="s">
        <v>5786</v>
      </c>
      <c r="AC180" s="137" t="s">
        <v>5786</v>
      </c>
      <c r="AD180" s="137" t="s">
        <v>5786</v>
      </c>
      <c r="AE180" s="137" t="s">
        <v>5786</v>
      </c>
      <c r="AF180" s="137" t="s">
        <v>5786</v>
      </c>
      <c r="AG180" s="137" t="s">
        <v>5786</v>
      </c>
      <c r="AH180" s="137" t="s">
        <v>5863</v>
      </c>
      <c r="AI180" s="137">
        <v>1</v>
      </c>
      <c r="AJ180" s="137" t="s">
        <v>6223</v>
      </c>
      <c r="AK180" s="137">
        <v>129</v>
      </c>
      <c r="AL180" s="137">
        <v>87</v>
      </c>
      <c r="AM180" s="137">
        <v>37.6</v>
      </c>
      <c r="AN180" s="137" t="s">
        <v>5786</v>
      </c>
      <c r="AO180" s="137" t="s">
        <v>5786</v>
      </c>
      <c r="AP180" s="137" t="s">
        <v>5786</v>
      </c>
      <c r="AQ180" s="137" t="s">
        <v>5786</v>
      </c>
      <c r="AR180" s="137" t="s">
        <v>5786</v>
      </c>
      <c r="AS180" s="137" t="s">
        <v>5786</v>
      </c>
      <c r="AT180" s="137" t="s">
        <v>5787</v>
      </c>
      <c r="AU180" s="135" t="s">
        <v>5786</v>
      </c>
      <c r="AV180" s="137" t="s">
        <v>5786</v>
      </c>
      <c r="AW180" s="137" t="s">
        <v>5790</v>
      </c>
      <c r="AX180" s="137"/>
      <c r="AY180" s="137"/>
      <c r="AZ180" s="137" t="s">
        <v>5787</v>
      </c>
      <c r="BA180" s="137" t="s">
        <v>5803</v>
      </c>
      <c r="BB180" s="137">
        <v>49</v>
      </c>
      <c r="BC180" s="137">
        <v>3630</v>
      </c>
      <c r="BD180" s="137">
        <v>34.5</v>
      </c>
      <c r="BE180" s="137" t="s">
        <v>5792</v>
      </c>
      <c r="BF180" s="137" t="s">
        <v>5793</v>
      </c>
      <c r="BG180" s="135">
        <v>37</v>
      </c>
      <c r="BH180" s="137" t="s">
        <v>5794</v>
      </c>
      <c r="BI180" s="137" t="s">
        <v>5786</v>
      </c>
      <c r="BJ180" s="137">
        <v>9</v>
      </c>
      <c r="BK180" s="137" t="s">
        <v>5795</v>
      </c>
      <c r="BL180" s="139">
        <v>1</v>
      </c>
    </row>
    <row r="181" spans="1:64" ht="30" customHeight="1" x14ac:dyDescent="0.2">
      <c r="A181" s="132" t="s">
        <v>6143</v>
      </c>
      <c r="B181" s="133" t="s">
        <v>6224</v>
      </c>
      <c r="C181" s="136">
        <v>29.583561643835615</v>
      </c>
      <c r="D181" s="135" t="s">
        <v>5782</v>
      </c>
      <c r="E181" s="137" t="s">
        <v>5797</v>
      </c>
      <c r="F181" s="137" t="s">
        <v>5815</v>
      </c>
      <c r="G181" s="137" t="s">
        <v>5806</v>
      </c>
      <c r="H181" s="137" t="s">
        <v>5785</v>
      </c>
      <c r="I181" s="137" t="s">
        <v>5786</v>
      </c>
      <c r="J181" s="137" t="s">
        <v>5786</v>
      </c>
      <c r="K181" s="137" t="s">
        <v>5786</v>
      </c>
      <c r="L181" s="137" t="s">
        <v>5786</v>
      </c>
      <c r="M181" s="137" t="s">
        <v>5786</v>
      </c>
      <c r="N181" s="135">
        <v>4</v>
      </c>
      <c r="O181" s="135">
        <v>2</v>
      </c>
      <c r="P181" s="135" t="s">
        <v>5786</v>
      </c>
      <c r="Q181" s="135" t="s">
        <v>5787</v>
      </c>
      <c r="R181" s="135">
        <v>2</v>
      </c>
      <c r="S181" s="135">
        <v>21</v>
      </c>
      <c r="T181" s="135">
        <v>8</v>
      </c>
      <c r="U181" s="137" t="s">
        <v>6225</v>
      </c>
      <c r="V181" s="137" t="s">
        <v>5787</v>
      </c>
      <c r="W181" s="137" t="s">
        <v>5787</v>
      </c>
      <c r="X181" s="135" t="s">
        <v>5786</v>
      </c>
      <c r="Y181" s="135" t="s">
        <v>5786</v>
      </c>
      <c r="Z181" s="135" t="s">
        <v>5786</v>
      </c>
      <c r="AA181" s="137" t="s">
        <v>5786</v>
      </c>
      <c r="AB181" s="137" t="s">
        <v>5786</v>
      </c>
      <c r="AC181" s="137" t="s">
        <v>5786</v>
      </c>
      <c r="AD181" s="137" t="s">
        <v>5786</v>
      </c>
      <c r="AE181" s="137" t="s">
        <v>5786</v>
      </c>
      <c r="AF181" s="137" t="s">
        <v>5786</v>
      </c>
      <c r="AG181" s="137" t="s">
        <v>5786</v>
      </c>
      <c r="AH181" s="137"/>
      <c r="AI181" s="137">
        <v>1</v>
      </c>
      <c r="AJ181" s="137" t="s">
        <v>6226</v>
      </c>
      <c r="AK181" s="137">
        <v>131</v>
      </c>
      <c r="AL181" s="137">
        <v>89</v>
      </c>
      <c r="AM181" s="137">
        <v>42.6</v>
      </c>
      <c r="AN181" s="137" t="s">
        <v>5786</v>
      </c>
      <c r="AO181" s="137" t="s">
        <v>5786</v>
      </c>
      <c r="AP181" s="137" t="s">
        <v>5786</v>
      </c>
      <c r="AQ181" s="137" t="s">
        <v>5786</v>
      </c>
      <c r="AR181" s="137" t="s">
        <v>5786</v>
      </c>
      <c r="AS181" s="137" t="s">
        <v>5786</v>
      </c>
      <c r="AT181" s="137" t="s">
        <v>5787</v>
      </c>
      <c r="AU181" s="135" t="s">
        <v>5786</v>
      </c>
      <c r="AV181" s="137" t="s">
        <v>5786</v>
      </c>
      <c r="AW181" s="137" t="s">
        <v>5818</v>
      </c>
      <c r="AX181" s="137"/>
      <c r="AY181" s="137"/>
      <c r="AZ181" s="137" t="s">
        <v>5787</v>
      </c>
      <c r="BA181" s="137" t="s">
        <v>5791</v>
      </c>
      <c r="BB181" s="137">
        <v>49</v>
      </c>
      <c r="BC181" s="137">
        <v>3415</v>
      </c>
      <c r="BD181" s="137">
        <v>35</v>
      </c>
      <c r="BE181" s="137" t="s">
        <v>5792</v>
      </c>
      <c r="BF181" s="137" t="s">
        <v>5793</v>
      </c>
      <c r="BG181" s="135">
        <v>38</v>
      </c>
      <c r="BH181" s="137" t="s">
        <v>5804</v>
      </c>
      <c r="BI181" s="137" t="s">
        <v>5786</v>
      </c>
      <c r="BJ181" s="137">
        <v>8</v>
      </c>
      <c r="BK181" s="137" t="s">
        <v>5795</v>
      </c>
      <c r="BL181" s="139">
        <v>1</v>
      </c>
    </row>
    <row r="182" spans="1:64" ht="30" customHeight="1" x14ac:dyDescent="0.2">
      <c r="A182" s="132" t="s">
        <v>6143</v>
      </c>
      <c r="B182" s="133" t="s">
        <v>6227</v>
      </c>
      <c r="C182" s="136">
        <v>33.31232876712329</v>
      </c>
      <c r="D182" s="135" t="s">
        <v>5782</v>
      </c>
      <c r="E182" s="137" t="s">
        <v>5783</v>
      </c>
      <c r="F182" s="137" t="s">
        <v>5815</v>
      </c>
      <c r="G182" s="137" t="s">
        <v>5799</v>
      </c>
      <c r="H182" s="137"/>
      <c r="I182" s="137" t="s">
        <v>5786</v>
      </c>
      <c r="J182" s="137" t="s">
        <v>5786</v>
      </c>
      <c r="K182" s="137" t="s">
        <v>5786</v>
      </c>
      <c r="L182" s="137" t="s">
        <v>5786</v>
      </c>
      <c r="M182" s="137" t="s">
        <v>5786</v>
      </c>
      <c r="N182" s="135">
        <v>5</v>
      </c>
      <c r="O182" s="135">
        <v>4</v>
      </c>
      <c r="P182" s="135" t="s">
        <v>5786</v>
      </c>
      <c r="Q182" s="135" t="s">
        <v>5786</v>
      </c>
      <c r="R182" s="135">
        <v>3</v>
      </c>
      <c r="S182" s="135">
        <v>34</v>
      </c>
      <c r="T182" s="135">
        <v>2</v>
      </c>
      <c r="U182" s="137" t="s">
        <v>5863</v>
      </c>
      <c r="V182" s="137" t="s">
        <v>5787</v>
      </c>
      <c r="W182" s="137" t="s">
        <v>5786</v>
      </c>
      <c r="X182" s="135" t="s">
        <v>5786</v>
      </c>
      <c r="Y182" s="135" t="s">
        <v>5786</v>
      </c>
      <c r="Z182" s="135" t="s">
        <v>5786</v>
      </c>
      <c r="AA182" s="137" t="s">
        <v>5786</v>
      </c>
      <c r="AB182" s="137" t="s">
        <v>5786</v>
      </c>
      <c r="AC182" s="137" t="s">
        <v>5786</v>
      </c>
      <c r="AD182" s="137" t="s">
        <v>5786</v>
      </c>
      <c r="AE182" s="137" t="s">
        <v>5786</v>
      </c>
      <c r="AF182" s="137" t="s">
        <v>5786</v>
      </c>
      <c r="AG182" s="137" t="s">
        <v>5786</v>
      </c>
      <c r="AH182" s="137"/>
      <c r="AI182" s="137">
        <v>1</v>
      </c>
      <c r="AJ182" s="137" t="s">
        <v>6228</v>
      </c>
      <c r="AK182" s="137">
        <v>171</v>
      </c>
      <c r="AL182" s="137">
        <v>95</v>
      </c>
      <c r="AM182" s="137">
        <v>37.700000000000003</v>
      </c>
      <c r="AN182" s="137"/>
      <c r="AO182" s="137"/>
      <c r="AP182" s="137" t="s">
        <v>5786</v>
      </c>
      <c r="AQ182" s="137" t="s">
        <v>5786</v>
      </c>
      <c r="AR182" s="137" t="s">
        <v>5786</v>
      </c>
      <c r="AS182" s="137" t="s">
        <v>5786</v>
      </c>
      <c r="AT182" s="137" t="s">
        <v>5787</v>
      </c>
      <c r="AU182" s="135" t="s">
        <v>5786</v>
      </c>
      <c r="AV182" s="137" t="s">
        <v>5787</v>
      </c>
      <c r="AW182" s="137" t="s">
        <v>5802</v>
      </c>
      <c r="AX182" s="134">
        <v>41746</v>
      </c>
      <c r="AY182" s="138">
        <v>0.63194444444444442</v>
      </c>
      <c r="AZ182" s="137" t="s">
        <v>5787</v>
      </c>
      <c r="BA182" s="137" t="s">
        <v>5791</v>
      </c>
      <c r="BB182" s="137">
        <v>48.5</v>
      </c>
      <c r="BC182" s="137">
        <v>3105</v>
      </c>
      <c r="BD182" s="137">
        <v>33.5</v>
      </c>
      <c r="BE182" s="137" t="s">
        <v>5792</v>
      </c>
      <c r="BF182" s="137" t="s">
        <v>5793</v>
      </c>
      <c r="BG182" s="135">
        <v>37</v>
      </c>
      <c r="BH182" s="137" t="s">
        <v>5794</v>
      </c>
      <c r="BI182" s="137" t="s">
        <v>5786</v>
      </c>
      <c r="BJ182" s="137">
        <v>9</v>
      </c>
      <c r="BK182" s="137" t="s">
        <v>5795</v>
      </c>
      <c r="BL182" s="139">
        <v>1</v>
      </c>
    </row>
    <row r="183" spans="1:64" ht="30" customHeight="1" x14ac:dyDescent="0.2">
      <c r="A183" s="132" t="s">
        <v>6143</v>
      </c>
      <c r="B183" s="133" t="s">
        <v>6229</v>
      </c>
      <c r="C183" s="136">
        <v>38.328767123287669</v>
      </c>
      <c r="D183" s="135" t="s">
        <v>5782</v>
      </c>
      <c r="E183" s="137" t="s">
        <v>5783</v>
      </c>
      <c r="F183" s="137" t="s">
        <v>5815</v>
      </c>
      <c r="G183" s="137" t="s">
        <v>5806</v>
      </c>
      <c r="H183" s="137" t="s">
        <v>5785</v>
      </c>
      <c r="I183" s="137" t="s">
        <v>5786</v>
      </c>
      <c r="J183" s="137" t="s">
        <v>5786</v>
      </c>
      <c r="K183" s="137" t="s">
        <v>5786</v>
      </c>
      <c r="L183" s="137" t="s">
        <v>5786</v>
      </c>
      <c r="M183" s="137" t="s">
        <v>5786</v>
      </c>
      <c r="N183" s="135">
        <v>3</v>
      </c>
      <c r="O183" s="135">
        <v>2</v>
      </c>
      <c r="P183" s="135" t="s">
        <v>5786</v>
      </c>
      <c r="Q183" s="135" t="s">
        <v>5786</v>
      </c>
      <c r="R183" s="135">
        <v>2</v>
      </c>
      <c r="S183" s="135">
        <v>6</v>
      </c>
      <c r="T183" s="135">
        <v>9</v>
      </c>
      <c r="U183" s="137" t="s">
        <v>5863</v>
      </c>
      <c r="V183" s="137" t="s">
        <v>5787</v>
      </c>
      <c r="W183" s="137" t="s">
        <v>5786</v>
      </c>
      <c r="X183" s="135" t="s">
        <v>5786</v>
      </c>
      <c r="Y183" s="135" t="s">
        <v>5786</v>
      </c>
      <c r="Z183" s="135" t="s">
        <v>5786</v>
      </c>
      <c r="AA183" s="137" t="s">
        <v>5786</v>
      </c>
      <c r="AB183" s="137" t="s">
        <v>5786</v>
      </c>
      <c r="AC183" s="137" t="s">
        <v>5786</v>
      </c>
      <c r="AD183" s="137" t="s">
        <v>5786</v>
      </c>
      <c r="AE183" s="137" t="s">
        <v>5786</v>
      </c>
      <c r="AF183" s="137" t="s">
        <v>5786</v>
      </c>
      <c r="AG183" s="137" t="s">
        <v>5786</v>
      </c>
      <c r="AH183" s="137"/>
      <c r="AI183" s="137">
        <v>1</v>
      </c>
      <c r="AJ183" s="137" t="s">
        <v>6230</v>
      </c>
      <c r="AK183" s="137">
        <v>144</v>
      </c>
      <c r="AL183" s="137">
        <v>82</v>
      </c>
      <c r="AM183" s="137">
        <v>37.799999999999997</v>
      </c>
      <c r="AN183" s="137" t="s">
        <v>5786</v>
      </c>
      <c r="AO183" s="137" t="s">
        <v>5786</v>
      </c>
      <c r="AP183" s="137" t="s">
        <v>5786</v>
      </c>
      <c r="AQ183" s="137" t="s">
        <v>5786</v>
      </c>
      <c r="AR183" s="137" t="s">
        <v>5787</v>
      </c>
      <c r="AS183" s="137" t="s">
        <v>5786</v>
      </c>
      <c r="AT183" s="137" t="s">
        <v>5787</v>
      </c>
      <c r="AU183" s="135" t="s">
        <v>5786</v>
      </c>
      <c r="AV183" s="137" t="s">
        <v>5787</v>
      </c>
      <c r="AW183" s="137" t="s">
        <v>5809</v>
      </c>
      <c r="AX183" s="137"/>
      <c r="AY183" s="137"/>
      <c r="AZ183" s="137" t="s">
        <v>5787</v>
      </c>
      <c r="BA183" s="137" t="s">
        <v>5803</v>
      </c>
      <c r="BB183" s="137"/>
      <c r="BC183" s="137">
        <v>3420</v>
      </c>
      <c r="BD183" s="137">
        <v>34.5</v>
      </c>
      <c r="BE183" s="137" t="s">
        <v>5792</v>
      </c>
      <c r="BF183" s="137" t="s">
        <v>5793</v>
      </c>
      <c r="BG183" s="135">
        <v>37</v>
      </c>
      <c r="BH183" s="137" t="s">
        <v>5794</v>
      </c>
      <c r="BI183" s="137" t="s">
        <v>5786</v>
      </c>
      <c r="BJ183" s="137">
        <v>9</v>
      </c>
      <c r="BK183" s="137" t="s">
        <v>5795</v>
      </c>
      <c r="BL183" s="139">
        <v>1</v>
      </c>
    </row>
    <row r="184" spans="1:64" ht="30" customHeight="1" x14ac:dyDescent="0.2">
      <c r="A184" s="132" t="s">
        <v>6143</v>
      </c>
      <c r="B184" s="133" t="s">
        <v>6231</v>
      </c>
      <c r="C184" s="136">
        <v>35.046575342465751</v>
      </c>
      <c r="D184" s="135" t="s">
        <v>5944</v>
      </c>
      <c r="E184" s="137" t="s">
        <v>5783</v>
      </c>
      <c r="F184" s="137" t="s">
        <v>5815</v>
      </c>
      <c r="G184" s="137" t="s">
        <v>5784</v>
      </c>
      <c r="H184" s="137" t="s">
        <v>5785</v>
      </c>
      <c r="I184" s="137" t="s">
        <v>5786</v>
      </c>
      <c r="J184" s="137" t="s">
        <v>5786</v>
      </c>
      <c r="K184" s="137" t="s">
        <v>5786</v>
      </c>
      <c r="L184" s="137" t="s">
        <v>5786</v>
      </c>
      <c r="M184" s="137" t="s">
        <v>5786</v>
      </c>
      <c r="N184" s="135">
        <v>4</v>
      </c>
      <c r="O184" s="135">
        <v>3</v>
      </c>
      <c r="P184" s="135" t="s">
        <v>5786</v>
      </c>
      <c r="Q184" s="135" t="s">
        <v>5786</v>
      </c>
      <c r="R184" s="135">
        <v>3</v>
      </c>
      <c r="S184" s="135">
        <v>8</v>
      </c>
      <c r="T184" s="135">
        <v>4</v>
      </c>
      <c r="U184" s="137" t="s">
        <v>5821</v>
      </c>
      <c r="V184" s="137" t="s">
        <v>5787</v>
      </c>
      <c r="W184" s="137" t="s">
        <v>5786</v>
      </c>
      <c r="X184" s="135" t="s">
        <v>5786</v>
      </c>
      <c r="Y184" s="135" t="s">
        <v>5786</v>
      </c>
      <c r="Z184" s="135" t="s">
        <v>5786</v>
      </c>
      <c r="AA184" s="137" t="s">
        <v>5786</v>
      </c>
      <c r="AB184" s="137" t="s">
        <v>5786</v>
      </c>
      <c r="AC184" s="137" t="s">
        <v>5786</v>
      </c>
      <c r="AD184" s="137" t="s">
        <v>5786</v>
      </c>
      <c r="AE184" s="137" t="s">
        <v>5786</v>
      </c>
      <c r="AF184" s="137" t="s">
        <v>5786</v>
      </c>
      <c r="AG184" s="137" t="s">
        <v>5786</v>
      </c>
      <c r="AH184" s="137"/>
      <c r="AI184" s="137">
        <v>1</v>
      </c>
      <c r="AJ184" s="137" t="s">
        <v>6232</v>
      </c>
      <c r="AK184" s="137">
        <v>126</v>
      </c>
      <c r="AL184" s="137">
        <v>81</v>
      </c>
      <c r="AM184" s="137">
        <v>25.5</v>
      </c>
      <c r="AN184" s="137" t="s">
        <v>5786</v>
      </c>
      <c r="AO184" s="137" t="s">
        <v>5786</v>
      </c>
      <c r="AP184" s="137" t="s">
        <v>5787</v>
      </c>
      <c r="AQ184" s="137" t="s">
        <v>5786</v>
      </c>
      <c r="AR184" s="137" t="s">
        <v>5786</v>
      </c>
      <c r="AS184" s="137" t="s">
        <v>5786</v>
      </c>
      <c r="AT184" s="137" t="s">
        <v>5787</v>
      </c>
      <c r="AU184" s="135" t="s">
        <v>5786</v>
      </c>
      <c r="AV184" s="137" t="s">
        <v>5786</v>
      </c>
      <c r="AW184" s="137" t="s">
        <v>5802</v>
      </c>
      <c r="AX184" s="134">
        <v>41757</v>
      </c>
      <c r="AY184" s="138">
        <v>0.98749999999999993</v>
      </c>
      <c r="AZ184" s="137" t="s">
        <v>5787</v>
      </c>
      <c r="BA184" s="137" t="s">
        <v>5791</v>
      </c>
      <c r="BB184" s="137">
        <v>50</v>
      </c>
      <c r="BC184" s="137">
        <v>3325</v>
      </c>
      <c r="BD184" s="137">
        <v>35</v>
      </c>
      <c r="BE184" s="137" t="s">
        <v>5792</v>
      </c>
      <c r="BF184" s="137" t="s">
        <v>5793</v>
      </c>
      <c r="BG184" s="135">
        <v>37</v>
      </c>
      <c r="BH184" s="137" t="s">
        <v>5804</v>
      </c>
      <c r="BI184" s="137" t="s">
        <v>5786</v>
      </c>
      <c r="BJ184" s="137">
        <v>9</v>
      </c>
      <c r="BK184" s="137" t="s">
        <v>5795</v>
      </c>
      <c r="BL184" s="139">
        <v>1</v>
      </c>
    </row>
    <row r="185" spans="1:64" ht="30" customHeight="1" x14ac:dyDescent="0.2">
      <c r="A185" s="132" t="s">
        <v>6143</v>
      </c>
      <c r="B185" s="133" t="s">
        <v>6233</v>
      </c>
      <c r="C185" s="136">
        <v>19.194520547945206</v>
      </c>
      <c r="D185" s="135" t="s">
        <v>5782</v>
      </c>
      <c r="E185" s="137" t="s">
        <v>5797</v>
      </c>
      <c r="F185" s="137" t="s">
        <v>5815</v>
      </c>
      <c r="G185" s="137" t="s">
        <v>5799</v>
      </c>
      <c r="H185" s="137" t="s">
        <v>5785</v>
      </c>
      <c r="I185" s="137" t="s">
        <v>5786</v>
      </c>
      <c r="J185" s="137" t="s">
        <v>5786</v>
      </c>
      <c r="K185" s="137" t="s">
        <v>5786</v>
      </c>
      <c r="L185" s="137" t="s">
        <v>5786</v>
      </c>
      <c r="M185" s="137" t="s">
        <v>5786</v>
      </c>
      <c r="N185" s="135">
        <v>1</v>
      </c>
      <c r="O185" s="135">
        <v>0</v>
      </c>
      <c r="P185" s="135" t="s">
        <v>5786</v>
      </c>
      <c r="Q185" s="135" t="s">
        <v>5786</v>
      </c>
      <c r="R185" s="135">
        <v>0</v>
      </c>
      <c r="S185" s="135">
        <v>11</v>
      </c>
      <c r="T185" s="135">
        <v>12</v>
      </c>
      <c r="U185" s="137" t="s">
        <v>5863</v>
      </c>
      <c r="V185" s="137" t="s">
        <v>5787</v>
      </c>
      <c r="W185" s="137" t="s">
        <v>5786</v>
      </c>
      <c r="X185" s="135" t="s">
        <v>5786</v>
      </c>
      <c r="Y185" s="135" t="s">
        <v>5786</v>
      </c>
      <c r="Z185" s="135" t="s">
        <v>5786</v>
      </c>
      <c r="AA185" s="137" t="s">
        <v>5786</v>
      </c>
      <c r="AB185" s="137" t="s">
        <v>5786</v>
      </c>
      <c r="AC185" s="137" t="s">
        <v>5786</v>
      </c>
      <c r="AD185" s="137" t="s">
        <v>5786</v>
      </c>
      <c r="AE185" s="137" t="s">
        <v>5786</v>
      </c>
      <c r="AF185" s="137" t="s">
        <v>5786</v>
      </c>
      <c r="AG185" s="137" t="s">
        <v>5786</v>
      </c>
      <c r="AH185" s="137"/>
      <c r="AI185" s="137">
        <v>1</v>
      </c>
      <c r="AJ185" s="137" t="s">
        <v>6234</v>
      </c>
      <c r="AK185" s="137">
        <v>128</v>
      </c>
      <c r="AL185" s="137">
        <v>82</v>
      </c>
      <c r="AM185" s="137">
        <v>32.6</v>
      </c>
      <c r="AN185" s="137" t="s">
        <v>5786</v>
      </c>
      <c r="AO185" s="137" t="s">
        <v>5786</v>
      </c>
      <c r="AP185" s="137" t="s">
        <v>5786</v>
      </c>
      <c r="AQ185" s="137" t="s">
        <v>5786</v>
      </c>
      <c r="AR185" s="137" t="s">
        <v>5786</v>
      </c>
      <c r="AS185" s="137" t="s">
        <v>5786</v>
      </c>
      <c r="AT185" s="137" t="s">
        <v>5787</v>
      </c>
      <c r="AU185" s="135" t="s">
        <v>5786</v>
      </c>
      <c r="AV185" s="137" t="s">
        <v>5787</v>
      </c>
      <c r="AW185" s="137" t="s">
        <v>5809</v>
      </c>
      <c r="AX185" s="134">
        <v>41778</v>
      </c>
      <c r="AY185" s="138">
        <v>0.56597222222222221</v>
      </c>
      <c r="AZ185" s="137" t="s">
        <v>5787</v>
      </c>
      <c r="BA185" s="137" t="s">
        <v>5791</v>
      </c>
      <c r="BB185" s="137">
        <v>49.5</v>
      </c>
      <c r="BC185" s="137">
        <v>3085</v>
      </c>
      <c r="BD185" s="137">
        <v>34.5</v>
      </c>
      <c r="BE185" s="137" t="s">
        <v>5792</v>
      </c>
      <c r="BF185" s="137" t="s">
        <v>5793</v>
      </c>
      <c r="BG185" s="135">
        <v>39</v>
      </c>
      <c r="BH185" s="137" t="s">
        <v>5804</v>
      </c>
      <c r="BI185" s="137" t="s">
        <v>5786</v>
      </c>
      <c r="BJ185" s="137">
        <v>7</v>
      </c>
      <c r="BK185" s="137" t="s">
        <v>5795</v>
      </c>
      <c r="BL185" s="139">
        <v>1</v>
      </c>
    </row>
    <row r="186" spans="1:64" ht="30" customHeight="1" x14ac:dyDescent="0.2">
      <c r="A186" s="132" t="s">
        <v>6143</v>
      </c>
      <c r="B186" s="133" t="s">
        <v>6235</v>
      </c>
      <c r="C186" s="136">
        <v>29.926027397260274</v>
      </c>
      <c r="D186" s="135" t="s">
        <v>5782</v>
      </c>
      <c r="E186" s="137" t="s">
        <v>5783</v>
      </c>
      <c r="F186" s="137" t="s">
        <v>5815</v>
      </c>
      <c r="G186" s="137" t="s">
        <v>5806</v>
      </c>
      <c r="H186" s="137" t="s">
        <v>5785</v>
      </c>
      <c r="I186" s="137" t="s">
        <v>5786</v>
      </c>
      <c r="J186" s="137" t="s">
        <v>5786</v>
      </c>
      <c r="K186" s="137" t="s">
        <v>5786</v>
      </c>
      <c r="L186" s="137" t="s">
        <v>5786</v>
      </c>
      <c r="M186" s="137" t="s">
        <v>5786</v>
      </c>
      <c r="N186" s="135">
        <v>2</v>
      </c>
      <c r="O186" s="135">
        <v>1</v>
      </c>
      <c r="P186" s="135" t="s">
        <v>5786</v>
      </c>
      <c r="Q186" s="135" t="s">
        <v>5786</v>
      </c>
      <c r="R186" s="135">
        <v>1</v>
      </c>
      <c r="S186" s="135">
        <v>33</v>
      </c>
      <c r="T186" s="135">
        <v>5</v>
      </c>
      <c r="U186" s="137" t="s">
        <v>5863</v>
      </c>
      <c r="V186" s="137" t="s">
        <v>5787</v>
      </c>
      <c r="W186" s="137" t="s">
        <v>5786</v>
      </c>
      <c r="X186" s="135" t="s">
        <v>5786</v>
      </c>
      <c r="Y186" s="135" t="s">
        <v>5786</v>
      </c>
      <c r="Z186" s="135" t="s">
        <v>5786</v>
      </c>
      <c r="AA186" s="137" t="s">
        <v>5786</v>
      </c>
      <c r="AB186" s="137" t="s">
        <v>5786</v>
      </c>
      <c r="AC186" s="137" t="s">
        <v>5786</v>
      </c>
      <c r="AD186" s="137" t="s">
        <v>5786</v>
      </c>
      <c r="AE186" s="137" t="s">
        <v>5786</v>
      </c>
      <c r="AF186" s="137" t="s">
        <v>5786</v>
      </c>
      <c r="AG186" s="137" t="s">
        <v>5786</v>
      </c>
      <c r="AH186" s="137"/>
      <c r="AI186" s="137">
        <v>1</v>
      </c>
      <c r="AJ186" s="137" t="s">
        <v>5851</v>
      </c>
      <c r="AK186" s="137">
        <v>139</v>
      </c>
      <c r="AL186" s="137">
        <v>95</v>
      </c>
      <c r="AM186" s="137">
        <v>34.299999999999997</v>
      </c>
      <c r="AN186" s="137" t="s">
        <v>5786</v>
      </c>
      <c r="AO186" s="137" t="s">
        <v>5786</v>
      </c>
      <c r="AP186" s="137" t="s">
        <v>5787</v>
      </c>
      <c r="AQ186" s="137" t="s">
        <v>5786</v>
      </c>
      <c r="AR186" s="137" t="s">
        <v>5786</v>
      </c>
      <c r="AS186" s="137" t="s">
        <v>5786</v>
      </c>
      <c r="AT186" s="137" t="s">
        <v>5787</v>
      </c>
      <c r="AU186" s="135" t="s">
        <v>5786</v>
      </c>
      <c r="AV186" s="137" t="s">
        <v>5786</v>
      </c>
      <c r="AW186" s="137" t="s">
        <v>5790</v>
      </c>
      <c r="AX186" s="137"/>
      <c r="AY186" s="137"/>
      <c r="AZ186" s="137" t="s">
        <v>5787</v>
      </c>
      <c r="BA186" s="137" t="s">
        <v>5803</v>
      </c>
      <c r="BB186" s="137">
        <v>51</v>
      </c>
      <c r="BC186" s="137">
        <v>3909</v>
      </c>
      <c r="BD186" s="137">
        <v>33</v>
      </c>
      <c r="BE186" s="137" t="s">
        <v>5792</v>
      </c>
      <c r="BF186" s="137" t="s">
        <v>5793</v>
      </c>
      <c r="BG186" s="135">
        <v>40</v>
      </c>
      <c r="BH186" s="137" t="s">
        <v>5794</v>
      </c>
      <c r="BI186" s="137" t="s">
        <v>5786</v>
      </c>
      <c r="BJ186" s="137">
        <v>9</v>
      </c>
      <c r="BK186" s="137" t="s">
        <v>5795</v>
      </c>
      <c r="BL186" s="139">
        <v>1</v>
      </c>
    </row>
    <row r="187" spans="1:64" ht="30" customHeight="1" x14ac:dyDescent="0.2">
      <c r="A187" s="132" t="s">
        <v>6143</v>
      </c>
      <c r="B187" s="133" t="s">
        <v>6236</v>
      </c>
      <c r="C187" s="136">
        <v>18.621917808219177</v>
      </c>
      <c r="D187" s="135" t="s">
        <v>5782</v>
      </c>
      <c r="E187" s="137" t="s">
        <v>5797</v>
      </c>
      <c r="F187" s="137" t="s">
        <v>5815</v>
      </c>
      <c r="G187" s="137" t="s">
        <v>5806</v>
      </c>
      <c r="H187" s="137" t="s">
        <v>5785</v>
      </c>
      <c r="I187" s="137" t="s">
        <v>5786</v>
      </c>
      <c r="J187" s="137" t="s">
        <v>5786</v>
      </c>
      <c r="K187" s="137" t="s">
        <v>5786</v>
      </c>
      <c r="L187" s="137" t="s">
        <v>5786</v>
      </c>
      <c r="M187" s="137" t="s">
        <v>5786</v>
      </c>
      <c r="N187" s="135">
        <v>1</v>
      </c>
      <c r="O187" s="135">
        <v>0</v>
      </c>
      <c r="P187" s="135" t="s">
        <v>5786</v>
      </c>
      <c r="Q187" s="135" t="s">
        <v>5786</v>
      </c>
      <c r="R187" s="135">
        <v>0</v>
      </c>
      <c r="S187" s="135">
        <v>7</v>
      </c>
      <c r="T187" s="135">
        <v>11</v>
      </c>
      <c r="U187" s="137" t="s">
        <v>6150</v>
      </c>
      <c r="V187" s="137" t="s">
        <v>5787</v>
      </c>
      <c r="W187" s="137" t="s">
        <v>5786</v>
      </c>
      <c r="X187" s="135" t="s">
        <v>5786</v>
      </c>
      <c r="Y187" s="135" t="s">
        <v>5786</v>
      </c>
      <c r="Z187" s="135" t="s">
        <v>5786</v>
      </c>
      <c r="AA187" s="137" t="s">
        <v>5786</v>
      </c>
      <c r="AB187" s="137" t="s">
        <v>5786</v>
      </c>
      <c r="AC187" s="137" t="s">
        <v>5786</v>
      </c>
      <c r="AD187" s="137" t="s">
        <v>5786</v>
      </c>
      <c r="AE187" s="137" t="s">
        <v>5786</v>
      </c>
      <c r="AF187" s="137" t="s">
        <v>5786</v>
      </c>
      <c r="AG187" s="137" t="s">
        <v>5786</v>
      </c>
      <c r="AH187" s="137"/>
      <c r="AI187" s="137">
        <v>1</v>
      </c>
      <c r="AJ187" s="137" t="s">
        <v>6237</v>
      </c>
      <c r="AK187" s="137">
        <v>130</v>
      </c>
      <c r="AL187" s="137">
        <v>88</v>
      </c>
      <c r="AM187" s="137">
        <v>31.1</v>
      </c>
      <c r="AN187" s="137" t="s">
        <v>5786</v>
      </c>
      <c r="AO187" s="137" t="s">
        <v>5786</v>
      </c>
      <c r="AP187" s="137" t="s">
        <v>5787</v>
      </c>
      <c r="AQ187" s="137" t="s">
        <v>5786</v>
      </c>
      <c r="AR187" s="137" t="s">
        <v>5786</v>
      </c>
      <c r="AS187" s="137" t="s">
        <v>5786</v>
      </c>
      <c r="AT187" s="137" t="s">
        <v>5787</v>
      </c>
      <c r="AU187" s="135" t="s">
        <v>5786</v>
      </c>
      <c r="AV187" s="137" t="s">
        <v>5786</v>
      </c>
      <c r="AW187" s="137" t="s">
        <v>5802</v>
      </c>
      <c r="AX187" s="137"/>
      <c r="AY187" s="137"/>
      <c r="AZ187" s="137" t="s">
        <v>5787</v>
      </c>
      <c r="BA187" s="137" t="s">
        <v>5803</v>
      </c>
      <c r="BB187" s="137">
        <v>46</v>
      </c>
      <c r="BC187" s="137">
        <v>2800</v>
      </c>
      <c r="BD187" s="137">
        <v>33</v>
      </c>
      <c r="BE187" s="137" t="s">
        <v>5792</v>
      </c>
      <c r="BF187" s="137" t="s">
        <v>5793</v>
      </c>
      <c r="BG187" s="135">
        <v>38</v>
      </c>
      <c r="BH187" s="137" t="s">
        <v>5804</v>
      </c>
      <c r="BI187" s="137" t="s">
        <v>5786</v>
      </c>
      <c r="BJ187" s="137">
        <v>9</v>
      </c>
      <c r="BK187" s="137" t="s">
        <v>5795</v>
      </c>
      <c r="BL187" s="139">
        <v>1</v>
      </c>
    </row>
    <row r="188" spans="1:64" ht="30" customHeight="1" x14ac:dyDescent="0.2">
      <c r="A188" s="151" t="s">
        <v>6143</v>
      </c>
      <c r="B188" s="152" t="s">
        <v>6238</v>
      </c>
      <c r="C188" s="154">
        <v>22.693150684931506</v>
      </c>
      <c r="D188" s="153" t="s">
        <v>5782</v>
      </c>
      <c r="E188" s="155" t="s">
        <v>5783</v>
      </c>
      <c r="F188" s="155" t="s">
        <v>5815</v>
      </c>
      <c r="G188" s="155" t="s">
        <v>5958</v>
      </c>
      <c r="H188" s="155" t="s">
        <v>5785</v>
      </c>
      <c r="I188" s="155" t="s">
        <v>5786</v>
      </c>
      <c r="J188" s="155" t="s">
        <v>5786</v>
      </c>
      <c r="K188" s="155" t="s">
        <v>5786</v>
      </c>
      <c r="L188" s="155" t="s">
        <v>5786</v>
      </c>
      <c r="M188" s="155" t="s">
        <v>5786</v>
      </c>
      <c r="N188" s="153">
        <v>1</v>
      </c>
      <c r="O188" s="153">
        <v>0</v>
      </c>
      <c r="P188" s="153" t="s">
        <v>5786</v>
      </c>
      <c r="Q188" s="153" t="s">
        <v>5786</v>
      </c>
      <c r="R188" s="153">
        <v>0</v>
      </c>
      <c r="S188" s="153">
        <v>7</v>
      </c>
      <c r="T188" s="153">
        <v>11</v>
      </c>
      <c r="U188" s="155" t="s">
        <v>6239</v>
      </c>
      <c r="V188" s="155" t="s">
        <v>5787</v>
      </c>
      <c r="W188" s="155" t="s">
        <v>5787</v>
      </c>
      <c r="X188" s="153" t="s">
        <v>5786</v>
      </c>
      <c r="Y188" s="153" t="s">
        <v>5786</v>
      </c>
      <c r="Z188" s="153" t="s">
        <v>5786</v>
      </c>
      <c r="AA188" s="155" t="s">
        <v>5786</v>
      </c>
      <c r="AB188" s="155" t="s">
        <v>5786</v>
      </c>
      <c r="AC188" s="155" t="s">
        <v>5786</v>
      </c>
      <c r="AD188" s="155" t="s">
        <v>5786</v>
      </c>
      <c r="AE188" s="155" t="s">
        <v>5786</v>
      </c>
      <c r="AF188" s="155" t="s">
        <v>5786</v>
      </c>
      <c r="AG188" s="155" t="s">
        <v>5786</v>
      </c>
      <c r="AH188" s="155"/>
      <c r="AI188" s="155">
        <v>1</v>
      </c>
      <c r="AJ188" s="155" t="s">
        <v>5867</v>
      </c>
      <c r="AK188" s="155">
        <v>139</v>
      </c>
      <c r="AL188" s="155">
        <v>75</v>
      </c>
      <c r="AM188" s="155">
        <v>38.299999999999997</v>
      </c>
      <c r="AN188" s="155" t="s">
        <v>5786</v>
      </c>
      <c r="AO188" s="155" t="s">
        <v>5786</v>
      </c>
      <c r="AP188" s="155" t="s">
        <v>5786</v>
      </c>
      <c r="AQ188" s="155" t="s">
        <v>5786</v>
      </c>
      <c r="AR188" s="155" t="s">
        <v>5786</v>
      </c>
      <c r="AS188" s="155" t="s">
        <v>5786</v>
      </c>
      <c r="AT188" s="155" t="s">
        <v>5787</v>
      </c>
      <c r="AU188" s="153" t="s">
        <v>5786</v>
      </c>
      <c r="AV188" s="155" t="s">
        <v>5786</v>
      </c>
      <c r="AW188" s="155" t="s">
        <v>5802</v>
      </c>
      <c r="AX188" s="155"/>
      <c r="AY188" s="155"/>
      <c r="AZ188" s="155" t="s">
        <v>5787</v>
      </c>
      <c r="BA188" s="155" t="s">
        <v>5791</v>
      </c>
      <c r="BB188" s="155">
        <v>53.5</v>
      </c>
      <c r="BC188" s="155">
        <v>3855</v>
      </c>
      <c r="BD188" s="155">
        <v>36</v>
      </c>
      <c r="BE188" s="155" t="s">
        <v>5792</v>
      </c>
      <c r="BF188" s="155" t="s">
        <v>5793</v>
      </c>
      <c r="BG188" s="153">
        <v>39</v>
      </c>
      <c r="BH188" s="155" t="s">
        <v>5804</v>
      </c>
      <c r="BI188" s="155" t="s">
        <v>5786</v>
      </c>
      <c r="BJ188" s="155">
        <v>9</v>
      </c>
      <c r="BK188" s="155" t="s">
        <v>5795</v>
      </c>
      <c r="BL188" s="156">
        <v>1.5</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E22"/>
  <sheetViews>
    <sheetView workbookViewId="0">
      <selection activeCell="B32" sqref="B32"/>
    </sheetView>
  </sheetViews>
  <sheetFormatPr defaultRowHeight="14.25" x14ac:dyDescent="0.2"/>
  <cols>
    <col min="4" max="4" width="8" customWidth="1"/>
  </cols>
  <sheetData>
    <row r="1" spans="1:5" ht="15.75" x14ac:dyDescent="0.2">
      <c r="A1" s="158"/>
      <c r="B1" s="158"/>
      <c r="C1" s="158"/>
      <c r="D1" s="158"/>
      <c r="E1" s="158"/>
    </row>
    <row r="2" spans="1:5" ht="16.5" thickBot="1" x14ac:dyDescent="0.25">
      <c r="A2" s="172" t="s">
        <v>6246</v>
      </c>
      <c r="B2" s="172"/>
      <c r="C2" s="158"/>
      <c r="D2" s="158"/>
    </row>
    <row r="3" spans="1:5" ht="32.25" thickBot="1" x14ac:dyDescent="0.25">
      <c r="A3" s="159" t="s">
        <v>6247</v>
      </c>
      <c r="B3" s="160" t="s">
        <v>6248</v>
      </c>
      <c r="C3" s="161" t="s">
        <v>6249</v>
      </c>
      <c r="D3" s="180" t="s">
        <v>6250</v>
      </c>
      <c r="E3" s="181"/>
    </row>
    <row r="4" spans="1:5" ht="16.5" thickBot="1" x14ac:dyDescent="0.25">
      <c r="A4" s="162">
        <v>0</v>
      </c>
      <c r="B4" s="163">
        <v>60</v>
      </c>
      <c r="C4" s="164">
        <v>40</v>
      </c>
      <c r="D4" s="176">
        <v>0.25</v>
      </c>
      <c r="E4" s="177"/>
    </row>
    <row r="5" spans="1:5" ht="16.5" thickBot="1" x14ac:dyDescent="0.25">
      <c r="A5" s="165">
        <v>2</v>
      </c>
      <c r="B5" s="166">
        <v>50</v>
      </c>
      <c r="C5" s="167">
        <v>50</v>
      </c>
      <c r="D5" s="176">
        <v>0.25</v>
      </c>
      <c r="E5" s="177"/>
    </row>
    <row r="6" spans="1:5" ht="16.5" thickBot="1" x14ac:dyDescent="0.25">
      <c r="A6" s="165">
        <v>3</v>
      </c>
      <c r="B6" s="166">
        <v>40</v>
      </c>
      <c r="C6" s="167">
        <v>60</v>
      </c>
      <c r="D6" s="176">
        <v>0.25</v>
      </c>
      <c r="E6" s="177"/>
    </row>
    <row r="7" spans="1:5" ht="16.5" thickBot="1" x14ac:dyDescent="0.25">
      <c r="A7" s="165">
        <v>12</v>
      </c>
      <c r="B7" s="166">
        <v>30</v>
      </c>
      <c r="C7" s="167">
        <v>70</v>
      </c>
      <c r="D7" s="176">
        <v>0.25</v>
      </c>
      <c r="E7" s="177"/>
    </row>
    <row r="8" spans="1:5" ht="16.5" thickBot="1" x14ac:dyDescent="0.25">
      <c r="A8" s="165">
        <v>15</v>
      </c>
      <c r="B8" s="166">
        <v>25</v>
      </c>
      <c r="C8" s="167">
        <v>75</v>
      </c>
      <c r="D8" s="176">
        <v>0.25</v>
      </c>
      <c r="E8" s="177"/>
    </row>
    <row r="9" spans="1:5" ht="16.5" thickBot="1" x14ac:dyDescent="0.25">
      <c r="A9" s="165">
        <v>17</v>
      </c>
      <c r="B9" s="166">
        <v>22</v>
      </c>
      <c r="C9" s="167">
        <v>78</v>
      </c>
      <c r="D9" s="176">
        <v>0.25</v>
      </c>
      <c r="E9" s="177"/>
    </row>
    <row r="10" spans="1:5" ht="16.5" thickBot="1" x14ac:dyDescent="0.25">
      <c r="A10" s="165">
        <v>19</v>
      </c>
      <c r="B10" s="166">
        <v>15</v>
      </c>
      <c r="C10" s="167">
        <v>85</v>
      </c>
      <c r="D10" s="176">
        <v>0.25</v>
      </c>
      <c r="E10" s="177"/>
    </row>
    <row r="11" spans="1:5" ht="16.5" thickBot="1" x14ac:dyDescent="0.25">
      <c r="A11" s="165">
        <v>22</v>
      </c>
      <c r="B11" s="166">
        <v>8</v>
      </c>
      <c r="C11" s="167">
        <v>92</v>
      </c>
      <c r="D11" s="176">
        <v>0.25</v>
      </c>
      <c r="E11" s="177"/>
    </row>
    <row r="12" spans="1:5" ht="16.5" thickBot="1" x14ac:dyDescent="0.25">
      <c r="A12" s="165">
        <v>25</v>
      </c>
      <c r="B12" s="166">
        <v>1</v>
      </c>
      <c r="C12" s="167">
        <v>99</v>
      </c>
      <c r="D12" s="176">
        <v>0.25</v>
      </c>
      <c r="E12" s="177"/>
    </row>
    <row r="13" spans="1:5" ht="16.5" thickBot="1" x14ac:dyDescent="0.25">
      <c r="A13" s="165">
        <v>34</v>
      </c>
      <c r="B13" s="166">
        <v>1</v>
      </c>
      <c r="C13" s="167">
        <v>99</v>
      </c>
      <c r="D13" s="178">
        <v>0.25</v>
      </c>
      <c r="E13" s="179"/>
    </row>
    <row r="15" spans="1:5" ht="16.5" thickBot="1" x14ac:dyDescent="0.25">
      <c r="A15" s="172" t="s">
        <v>6251</v>
      </c>
      <c r="B15" s="172"/>
      <c r="C15" s="158"/>
      <c r="D15" s="173"/>
      <c r="E15" s="173"/>
    </row>
    <row r="16" spans="1:5" ht="32.25" thickBot="1" x14ac:dyDescent="0.25">
      <c r="A16" s="168" t="s">
        <v>6247</v>
      </c>
      <c r="B16" s="169" t="s">
        <v>6248</v>
      </c>
      <c r="C16" s="169" t="s">
        <v>6249</v>
      </c>
      <c r="D16" s="174" t="s">
        <v>6250</v>
      </c>
      <c r="E16" s="175"/>
    </row>
    <row r="17" spans="1:5" ht="16.5" thickBot="1" x14ac:dyDescent="0.25">
      <c r="A17" s="165">
        <v>34.5</v>
      </c>
      <c r="B17" s="166">
        <v>60</v>
      </c>
      <c r="C17" s="166">
        <v>40</v>
      </c>
      <c r="D17" s="170">
        <v>0.3</v>
      </c>
      <c r="E17" s="171"/>
    </row>
    <row r="18" spans="1:5" ht="16.5" thickBot="1" x14ac:dyDescent="0.25">
      <c r="A18" s="165">
        <v>35</v>
      </c>
      <c r="B18" s="166">
        <v>1</v>
      </c>
      <c r="C18" s="166">
        <v>99</v>
      </c>
      <c r="D18" s="170">
        <v>0.3</v>
      </c>
      <c r="E18" s="171"/>
    </row>
    <row r="19" spans="1:5" ht="16.5" thickBot="1" x14ac:dyDescent="0.25">
      <c r="A19" s="165">
        <v>35.5</v>
      </c>
      <c r="B19" s="166">
        <v>1</v>
      </c>
      <c r="C19" s="166">
        <v>99</v>
      </c>
      <c r="D19" s="170">
        <v>0.3</v>
      </c>
      <c r="E19" s="171"/>
    </row>
    <row r="20" spans="1:5" ht="16.5" thickBot="1" x14ac:dyDescent="0.25">
      <c r="A20" s="165">
        <v>36</v>
      </c>
      <c r="B20" s="166">
        <v>60</v>
      </c>
      <c r="C20" s="166">
        <v>40</v>
      </c>
      <c r="D20" s="170">
        <v>0.35</v>
      </c>
      <c r="E20" s="171"/>
    </row>
    <row r="21" spans="1:5" ht="16.5" thickBot="1" x14ac:dyDescent="0.25">
      <c r="A21" s="165">
        <v>37</v>
      </c>
      <c r="B21" s="166">
        <v>60</v>
      </c>
      <c r="C21" s="166">
        <v>40</v>
      </c>
      <c r="D21" s="170">
        <v>0.3</v>
      </c>
      <c r="E21" s="171"/>
    </row>
    <row r="22" spans="1:5" ht="16.5" thickBot="1" x14ac:dyDescent="0.25">
      <c r="A22" s="165">
        <v>38</v>
      </c>
      <c r="B22" s="166">
        <v>60</v>
      </c>
      <c r="C22" s="166">
        <v>40</v>
      </c>
      <c r="D22" s="170">
        <v>0.25</v>
      </c>
      <c r="E22" s="171"/>
    </row>
  </sheetData>
  <mergeCells count="21">
    <mergeCell ref="D13:E13"/>
    <mergeCell ref="A2:B2"/>
    <mergeCell ref="D3:E3"/>
    <mergeCell ref="D4:E4"/>
    <mergeCell ref="D5:E5"/>
    <mergeCell ref="D6:E6"/>
    <mergeCell ref="D7:E7"/>
    <mergeCell ref="D8:E8"/>
    <mergeCell ref="D9:E9"/>
    <mergeCell ref="D10:E10"/>
    <mergeCell ref="D11:E11"/>
    <mergeCell ref="D12:E12"/>
    <mergeCell ref="D20:E20"/>
    <mergeCell ref="D21:E21"/>
    <mergeCell ref="D22:E22"/>
    <mergeCell ref="A15:B15"/>
    <mergeCell ref="D15:E15"/>
    <mergeCell ref="D16:E16"/>
    <mergeCell ref="D17:E17"/>
    <mergeCell ref="D18:E18"/>
    <mergeCell ref="D19:E1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GV1873"/>
  <sheetViews>
    <sheetView zoomScale="69" zoomScaleNormal="69" workbookViewId="0">
      <selection activeCell="F36" sqref="F36"/>
    </sheetView>
  </sheetViews>
  <sheetFormatPr defaultRowHeight="14.25" x14ac:dyDescent="0.2"/>
  <cols>
    <col min="1" max="1" width="19.875" style="35" customWidth="1"/>
    <col min="2" max="2" width="21.625" style="35" customWidth="1"/>
    <col min="3" max="3" width="65.75" style="35" customWidth="1"/>
    <col min="4" max="4" width="23" style="9" customWidth="1"/>
    <col min="5" max="5" width="22.625" style="9" customWidth="1"/>
    <col min="6" max="6" width="31" style="9" customWidth="1"/>
    <col min="7" max="7" width="22.625" style="9" customWidth="1"/>
    <col min="8" max="8" width="29.375" style="9" customWidth="1"/>
    <col min="9" max="10" width="22.625" style="9" customWidth="1"/>
    <col min="11" max="11" width="22.625" style="78" customWidth="1"/>
    <col min="12" max="12" width="20.875" style="78" customWidth="1"/>
    <col min="13" max="13" width="22.75" style="78" customWidth="1"/>
    <col min="14" max="17" width="20.875" style="78" customWidth="1"/>
    <col min="18" max="202" width="15.625" style="35" customWidth="1"/>
    <col min="203" max="203" width="22.625" style="60" customWidth="1"/>
    <col min="204" max="204" width="74.5" style="40" customWidth="1"/>
    <col min="205" max="16384" width="9" style="35"/>
  </cols>
  <sheetData>
    <row r="1" spans="1:204" s="36" customFormat="1" ht="15.75" thickBot="1" x14ac:dyDescent="0.3">
      <c r="A1" s="62" t="s">
        <v>2314</v>
      </c>
      <c r="B1" s="62" t="s">
        <v>2315</v>
      </c>
      <c r="C1" s="62" t="s">
        <v>2316</v>
      </c>
      <c r="D1" s="63" t="s">
        <v>2317</v>
      </c>
      <c r="E1" s="63" t="s">
        <v>2318</v>
      </c>
      <c r="F1" s="63" t="s">
        <v>6240</v>
      </c>
      <c r="G1" s="63" t="s">
        <v>5600</v>
      </c>
      <c r="H1" s="63" t="s">
        <v>6241</v>
      </c>
      <c r="I1" s="63" t="s">
        <v>5601</v>
      </c>
      <c r="J1" s="63" t="s">
        <v>5699</v>
      </c>
      <c r="K1" s="63" t="s">
        <v>5700</v>
      </c>
      <c r="L1" s="77" t="s">
        <v>485</v>
      </c>
      <c r="M1" s="77" t="s">
        <v>490</v>
      </c>
      <c r="N1" s="77" t="s">
        <v>491</v>
      </c>
      <c r="O1" s="77" t="s">
        <v>493</v>
      </c>
      <c r="P1" s="77" t="s">
        <v>495</v>
      </c>
      <c r="Q1" s="77" t="s">
        <v>498</v>
      </c>
      <c r="R1" s="62" t="s">
        <v>500</v>
      </c>
      <c r="S1" s="62" t="s">
        <v>501</v>
      </c>
      <c r="T1" s="62" t="s">
        <v>502</v>
      </c>
      <c r="U1" s="62" t="s">
        <v>503</v>
      </c>
      <c r="V1" s="62" t="s">
        <v>505</v>
      </c>
      <c r="W1" s="62" t="s">
        <v>507</v>
      </c>
      <c r="X1" s="62" t="s">
        <v>512</v>
      </c>
      <c r="Y1" s="62" t="s">
        <v>517</v>
      </c>
      <c r="Z1" s="62" t="s">
        <v>518</v>
      </c>
      <c r="AA1" s="62" t="s">
        <v>520</v>
      </c>
      <c r="AB1" s="62" t="s">
        <v>529</v>
      </c>
      <c r="AC1" s="62" t="s">
        <v>530</v>
      </c>
      <c r="AD1" s="62" t="s">
        <v>532</v>
      </c>
      <c r="AE1" s="62" t="s">
        <v>534</v>
      </c>
      <c r="AF1" s="62" t="s">
        <v>535</v>
      </c>
      <c r="AG1" s="62" t="s">
        <v>536</v>
      </c>
      <c r="AH1" s="62" t="s">
        <v>537</v>
      </c>
      <c r="AI1" s="62" t="s">
        <v>538</v>
      </c>
      <c r="AJ1" s="62" t="s">
        <v>541</v>
      </c>
      <c r="AK1" s="62" t="s">
        <v>542</v>
      </c>
      <c r="AL1" s="62" t="s">
        <v>544</v>
      </c>
      <c r="AM1" s="62" t="s">
        <v>545</v>
      </c>
      <c r="AN1" s="62" t="s">
        <v>546</v>
      </c>
      <c r="AO1" s="62" t="s">
        <v>548</v>
      </c>
      <c r="AP1" s="62" t="s">
        <v>551</v>
      </c>
      <c r="AQ1" s="62" t="s">
        <v>552</v>
      </c>
      <c r="AR1" s="62" t="s">
        <v>556</v>
      </c>
      <c r="AS1" s="62" t="s">
        <v>558</v>
      </c>
      <c r="AT1" s="62" t="s">
        <v>560</v>
      </c>
      <c r="AU1" s="62" t="s">
        <v>563</v>
      </c>
      <c r="AV1" s="62" t="s">
        <v>564</v>
      </c>
      <c r="AW1" s="62" t="s">
        <v>567</v>
      </c>
      <c r="AX1" s="62" t="s">
        <v>569</v>
      </c>
      <c r="AY1" s="62" t="s">
        <v>570</v>
      </c>
      <c r="AZ1" s="62" t="s">
        <v>571</v>
      </c>
      <c r="BA1" s="62" t="s">
        <v>572</v>
      </c>
      <c r="BB1" s="62" t="s">
        <v>575</v>
      </c>
      <c r="BC1" s="62" t="s">
        <v>577</v>
      </c>
      <c r="BD1" s="62" t="s">
        <v>578</v>
      </c>
      <c r="BE1" s="62" t="s">
        <v>582</v>
      </c>
      <c r="BF1" s="62" t="s">
        <v>583</v>
      </c>
      <c r="BG1" s="62" t="s">
        <v>584</v>
      </c>
      <c r="BH1" s="62" t="s">
        <v>585</v>
      </c>
      <c r="BI1" s="62" t="s">
        <v>587</v>
      </c>
      <c r="BJ1" s="62" t="s">
        <v>589</v>
      </c>
      <c r="BK1" s="62" t="s">
        <v>591</v>
      </c>
      <c r="BL1" s="62" t="s">
        <v>593</v>
      </c>
      <c r="BM1" s="62" t="s">
        <v>597</v>
      </c>
      <c r="BN1" s="62" t="s">
        <v>599</v>
      </c>
      <c r="BO1" s="62" t="s">
        <v>601</v>
      </c>
      <c r="BP1" s="62" t="s">
        <v>603</v>
      </c>
      <c r="BQ1" s="62" t="s">
        <v>604</v>
      </c>
      <c r="BR1" s="62" t="s">
        <v>607</v>
      </c>
      <c r="BS1" s="62" t="s">
        <v>608</v>
      </c>
      <c r="BT1" s="62" t="s">
        <v>611</v>
      </c>
      <c r="BU1" s="62" t="s">
        <v>615</v>
      </c>
      <c r="BV1" s="62" t="s">
        <v>616</v>
      </c>
      <c r="BW1" s="62" t="s">
        <v>619</v>
      </c>
      <c r="BX1" s="62" t="s">
        <v>620</v>
      </c>
      <c r="BY1" s="62" t="s">
        <v>622</v>
      </c>
      <c r="BZ1" s="62" t="s">
        <v>623</v>
      </c>
      <c r="CA1" s="62" t="s">
        <v>624</v>
      </c>
      <c r="CB1" s="62" t="s">
        <v>626</v>
      </c>
      <c r="CC1" s="62" t="s">
        <v>628</v>
      </c>
      <c r="CD1" s="62" t="s">
        <v>629</v>
      </c>
      <c r="CE1" s="62" t="s">
        <v>631</v>
      </c>
      <c r="CF1" s="62" t="s">
        <v>633</v>
      </c>
      <c r="CG1" s="62" t="s">
        <v>635</v>
      </c>
      <c r="CH1" s="62" t="s">
        <v>639</v>
      </c>
      <c r="CI1" s="62" t="s">
        <v>640</v>
      </c>
      <c r="CJ1" s="62" t="s">
        <v>643</v>
      </c>
      <c r="CK1" s="62" t="s">
        <v>644</v>
      </c>
      <c r="CL1" s="62" t="s">
        <v>645</v>
      </c>
      <c r="CM1" s="62" t="s">
        <v>647</v>
      </c>
      <c r="CN1" s="62" t="s">
        <v>648</v>
      </c>
      <c r="CO1" s="62" t="s">
        <v>652</v>
      </c>
      <c r="CP1" s="62" t="s">
        <v>654</v>
      </c>
      <c r="CQ1" s="62" t="s">
        <v>657</v>
      </c>
      <c r="CR1" s="62" t="s">
        <v>658</v>
      </c>
      <c r="CS1" s="62" t="s">
        <v>660</v>
      </c>
      <c r="CT1" s="62" t="s">
        <v>661</v>
      </c>
      <c r="CU1" s="62" t="s">
        <v>662</v>
      </c>
      <c r="CV1" s="62" t="s">
        <v>665</v>
      </c>
      <c r="CW1" s="62" t="s">
        <v>666</v>
      </c>
      <c r="CX1" s="62" t="s">
        <v>668</v>
      </c>
      <c r="CY1" s="62" t="s">
        <v>669</v>
      </c>
      <c r="CZ1" s="62" t="s">
        <v>486</v>
      </c>
      <c r="DA1" s="62" t="s">
        <v>487</v>
      </c>
      <c r="DB1" s="62" t="s">
        <v>488</v>
      </c>
      <c r="DC1" s="62" t="s">
        <v>489</v>
      </c>
      <c r="DD1" s="62" t="s">
        <v>492</v>
      </c>
      <c r="DE1" s="62" t="s">
        <v>504</v>
      </c>
      <c r="DF1" s="62" t="s">
        <v>506</v>
      </c>
      <c r="DG1" s="62" t="s">
        <v>508</v>
      </c>
      <c r="DH1" s="62" t="s">
        <v>509</v>
      </c>
      <c r="DI1" s="62" t="s">
        <v>511</v>
      </c>
      <c r="DJ1" s="62" t="s">
        <v>513</v>
      </c>
      <c r="DK1" s="62" t="s">
        <v>515</v>
      </c>
      <c r="DL1" s="62" t="s">
        <v>519</v>
      </c>
      <c r="DM1" s="62" t="s">
        <v>522</v>
      </c>
      <c r="DN1" s="62" t="s">
        <v>523</v>
      </c>
      <c r="DO1" s="62" t="s">
        <v>524</v>
      </c>
      <c r="DP1" s="62" t="s">
        <v>526</v>
      </c>
      <c r="DQ1" s="62" t="s">
        <v>527</v>
      </c>
      <c r="DR1" s="62" t="s">
        <v>528</v>
      </c>
      <c r="DS1" s="62" t="s">
        <v>533</v>
      </c>
      <c r="DT1" s="62" t="s">
        <v>539</v>
      </c>
      <c r="DU1" s="62" t="s">
        <v>540</v>
      </c>
      <c r="DV1" s="62" t="s">
        <v>543</v>
      </c>
      <c r="DW1" s="62" t="s">
        <v>547</v>
      </c>
      <c r="DX1" s="62" t="s">
        <v>549</v>
      </c>
      <c r="DY1" s="62" t="s">
        <v>555</v>
      </c>
      <c r="DZ1" s="62" t="s">
        <v>565</v>
      </c>
      <c r="EA1" s="62" t="s">
        <v>580</v>
      </c>
      <c r="EB1" s="62" t="s">
        <v>588</v>
      </c>
      <c r="EC1" s="62" t="s">
        <v>595</v>
      </c>
      <c r="ED1" s="62" t="s">
        <v>602</v>
      </c>
      <c r="EE1" s="62" t="s">
        <v>617</v>
      </c>
      <c r="EF1" s="62" t="s">
        <v>618</v>
      </c>
      <c r="EG1" s="62" t="s">
        <v>621</v>
      </c>
      <c r="EH1" s="62" t="s">
        <v>625</v>
      </c>
      <c r="EI1" s="62" t="s">
        <v>637</v>
      </c>
      <c r="EJ1" s="62" t="s">
        <v>641</v>
      </c>
      <c r="EK1" s="62" t="s">
        <v>649</v>
      </c>
      <c r="EL1" s="62" t="s">
        <v>653</v>
      </c>
      <c r="EM1" s="62" t="s">
        <v>655</v>
      </c>
      <c r="EN1" s="62" t="s">
        <v>656</v>
      </c>
      <c r="EO1" s="62" t="s">
        <v>659</v>
      </c>
      <c r="EP1" s="62" t="s">
        <v>663</v>
      </c>
      <c r="EQ1" s="62" t="s">
        <v>664</v>
      </c>
      <c r="ER1" s="62" t="s">
        <v>667</v>
      </c>
      <c r="ES1" s="62" t="s">
        <v>494</v>
      </c>
      <c r="ET1" s="62" t="s">
        <v>496</v>
      </c>
      <c r="EU1" s="62" t="s">
        <v>497</v>
      </c>
      <c r="EV1" s="62" t="s">
        <v>499</v>
      </c>
      <c r="EW1" s="62" t="s">
        <v>510</v>
      </c>
      <c r="EX1" s="62" t="s">
        <v>514</v>
      </c>
      <c r="EY1" s="62" t="s">
        <v>516</v>
      </c>
      <c r="EZ1" s="62" t="s">
        <v>521</v>
      </c>
      <c r="FA1" s="62" t="s">
        <v>525</v>
      </c>
      <c r="FB1" s="62" t="s">
        <v>531</v>
      </c>
      <c r="FC1" s="62" t="s">
        <v>550</v>
      </c>
      <c r="FD1" s="62" t="s">
        <v>553</v>
      </c>
      <c r="FE1" s="62" t="s">
        <v>554</v>
      </c>
      <c r="FF1" s="62" t="s">
        <v>557</v>
      </c>
      <c r="FG1" s="62" t="s">
        <v>559</v>
      </c>
      <c r="FH1" s="62" t="s">
        <v>561</v>
      </c>
      <c r="FI1" s="62" t="s">
        <v>562</v>
      </c>
      <c r="FJ1" s="62" t="s">
        <v>566</v>
      </c>
      <c r="FK1" s="62" t="s">
        <v>568</v>
      </c>
      <c r="FL1" s="62" t="s">
        <v>573</v>
      </c>
      <c r="FM1" s="62" t="s">
        <v>574</v>
      </c>
      <c r="FN1" s="62" t="s">
        <v>576</v>
      </c>
      <c r="FO1" s="62" t="s">
        <v>579</v>
      </c>
      <c r="FP1" s="62" t="s">
        <v>581</v>
      </c>
      <c r="FQ1" s="62" t="s">
        <v>586</v>
      </c>
      <c r="FR1" s="62" t="s">
        <v>590</v>
      </c>
      <c r="FS1" s="62" t="s">
        <v>592</v>
      </c>
      <c r="FT1" s="62" t="s">
        <v>594</v>
      </c>
      <c r="FU1" s="62" t="s">
        <v>596</v>
      </c>
      <c r="FV1" s="62" t="s">
        <v>598</v>
      </c>
      <c r="FW1" s="62" t="s">
        <v>600</v>
      </c>
      <c r="FX1" s="62" t="s">
        <v>605</v>
      </c>
      <c r="FY1" s="62" t="s">
        <v>606</v>
      </c>
      <c r="FZ1" s="62" t="s">
        <v>609</v>
      </c>
      <c r="GA1" s="62" t="s">
        <v>610</v>
      </c>
      <c r="GB1" s="62" t="s">
        <v>612</v>
      </c>
      <c r="GC1" s="62" t="s">
        <v>613</v>
      </c>
      <c r="GD1" s="62" t="s">
        <v>614</v>
      </c>
      <c r="GE1" s="62" t="s">
        <v>627</v>
      </c>
      <c r="GF1" s="62" t="s">
        <v>630</v>
      </c>
      <c r="GG1" s="62" t="s">
        <v>632</v>
      </c>
      <c r="GH1" s="62" t="s">
        <v>634</v>
      </c>
      <c r="GI1" s="62" t="s">
        <v>636</v>
      </c>
      <c r="GJ1" s="62" t="s">
        <v>638</v>
      </c>
      <c r="GK1" s="62" t="s">
        <v>642</v>
      </c>
      <c r="GL1" s="62" t="s">
        <v>646</v>
      </c>
      <c r="GM1" s="62" t="s">
        <v>650</v>
      </c>
      <c r="GN1" s="62" t="s">
        <v>651</v>
      </c>
      <c r="GO1" s="62" t="s">
        <v>4475</v>
      </c>
      <c r="GP1" s="62" t="s">
        <v>4965</v>
      </c>
      <c r="GQ1" s="62"/>
      <c r="GR1" s="62"/>
      <c r="GS1" s="62"/>
      <c r="GT1" s="62"/>
      <c r="GU1" s="12"/>
      <c r="GV1" s="39"/>
    </row>
    <row r="2" spans="1:204" x14ac:dyDescent="0.2">
      <c r="A2" s="35" t="s">
        <v>2095</v>
      </c>
      <c r="B2" s="35" t="s">
        <v>4043</v>
      </c>
      <c r="C2" s="35" t="s">
        <v>4044</v>
      </c>
      <c r="D2" s="9">
        <v>3</v>
      </c>
      <c r="E2" s="9">
        <v>3</v>
      </c>
      <c r="F2" s="9">
        <v>1</v>
      </c>
      <c r="G2" s="9">
        <v>-3.3044404040000002</v>
      </c>
      <c r="H2" s="9">
        <v>0.24137953700000001</v>
      </c>
      <c r="I2" s="9">
        <v>-3.435063483</v>
      </c>
      <c r="J2" s="9">
        <v>0</v>
      </c>
      <c r="K2" s="78">
        <v>0</v>
      </c>
      <c r="L2" s="79"/>
      <c r="M2" s="79"/>
      <c r="N2" s="79"/>
      <c r="O2" s="79"/>
      <c r="Z2" s="35">
        <v>9.3249844768041648</v>
      </c>
      <c r="BB2" s="35">
        <v>17.367277865637526</v>
      </c>
      <c r="EC2" s="35">
        <v>10.04169076745778</v>
      </c>
      <c r="FB2" s="35">
        <v>9.2873445666747738</v>
      </c>
      <c r="FC2" s="35">
        <v>9.8419112019505448</v>
      </c>
      <c r="GC2" s="35">
        <v>10.679544756276551</v>
      </c>
      <c r="GK2" s="35">
        <v>9.8354702298945931</v>
      </c>
      <c r="GO2" s="35">
        <v>0.57499999999999996</v>
      </c>
      <c r="GP2" s="35" t="s">
        <v>1780</v>
      </c>
      <c r="GU2" s="59"/>
    </row>
    <row r="3" spans="1:204" x14ac:dyDescent="0.2">
      <c r="A3" s="35" t="s">
        <v>1343</v>
      </c>
      <c r="B3" s="35" t="s">
        <v>3111</v>
      </c>
      <c r="C3" s="35" t="s">
        <v>3112</v>
      </c>
      <c r="D3" s="9">
        <v>2</v>
      </c>
      <c r="E3" s="9">
        <v>2</v>
      </c>
      <c r="F3" s="9">
        <v>0.19752552700000001</v>
      </c>
      <c r="G3" s="9">
        <v>-1.6511130940000001</v>
      </c>
      <c r="H3" s="9">
        <v>0.152194732</v>
      </c>
      <c r="I3" s="9">
        <v>-1.9986793899999999</v>
      </c>
      <c r="J3" s="9">
        <v>0</v>
      </c>
      <c r="K3" s="78">
        <v>0</v>
      </c>
      <c r="L3" s="79"/>
      <c r="M3" s="79"/>
      <c r="N3" s="79"/>
      <c r="O3" s="79"/>
      <c r="P3" s="78">
        <v>15.618115280910267</v>
      </c>
      <c r="Z3" s="35">
        <v>11.569938218652544</v>
      </c>
      <c r="AE3" s="35">
        <v>11.03658820716975</v>
      </c>
      <c r="AK3" s="35">
        <v>13.318419040678704</v>
      </c>
      <c r="BB3" s="35">
        <v>13.783979004212938</v>
      </c>
      <c r="BH3" s="35">
        <v>14.217538116857311</v>
      </c>
      <c r="CV3" s="35">
        <v>15.962054533578268</v>
      </c>
      <c r="DL3" s="35">
        <v>13.086837828778769</v>
      </c>
      <c r="DV3" s="35">
        <v>11.404728172380254</v>
      </c>
      <c r="EI3" s="35">
        <v>11.221422227161202</v>
      </c>
      <c r="EP3" s="35">
        <v>12.257777909959183</v>
      </c>
      <c r="FL3" s="35">
        <v>11.588921537179639</v>
      </c>
      <c r="FR3" s="35">
        <v>12.794978784981183</v>
      </c>
      <c r="GB3" s="35">
        <v>10.551475393287538</v>
      </c>
      <c r="GO3" s="35">
        <v>0.28399999999999997</v>
      </c>
      <c r="GP3" s="35" t="s">
        <v>1186</v>
      </c>
      <c r="GU3" s="59"/>
    </row>
    <row r="4" spans="1:204" x14ac:dyDescent="0.2">
      <c r="A4" s="35" t="s">
        <v>1563</v>
      </c>
      <c r="B4" s="35" t="s">
        <v>3385</v>
      </c>
      <c r="C4" s="35" t="s">
        <v>3386</v>
      </c>
      <c r="D4" s="9">
        <v>2</v>
      </c>
      <c r="E4" s="9">
        <v>1</v>
      </c>
      <c r="F4" s="9">
        <v>1</v>
      </c>
      <c r="G4" s="9">
        <v>-0.10791890899999999</v>
      </c>
      <c r="H4" s="9">
        <v>0.590357888</v>
      </c>
      <c r="I4" s="9">
        <v>-1.9871841459999999</v>
      </c>
      <c r="J4" s="9">
        <v>0</v>
      </c>
      <c r="K4" s="78">
        <v>0</v>
      </c>
      <c r="L4" s="80"/>
      <c r="M4" s="79"/>
      <c r="N4" s="79"/>
      <c r="O4" s="79"/>
      <c r="R4" s="35">
        <v>15.842310561158051</v>
      </c>
      <c r="CV4" s="35">
        <v>17.089412154034026</v>
      </c>
      <c r="EJ4" s="35">
        <v>16.357942449058921</v>
      </c>
      <c r="FE4" s="35">
        <v>11.412269735900098</v>
      </c>
      <c r="GM4" s="35">
        <v>17.5450846864588</v>
      </c>
      <c r="GO4" s="35">
        <v>1.016</v>
      </c>
      <c r="GP4" s="35" t="s">
        <v>4733</v>
      </c>
      <c r="GU4" s="59"/>
    </row>
    <row r="5" spans="1:204" x14ac:dyDescent="0.2">
      <c r="A5" s="35" t="s">
        <v>1904</v>
      </c>
      <c r="B5" s="35" t="s">
        <v>3769</v>
      </c>
      <c r="C5" s="35" t="s">
        <v>3770</v>
      </c>
      <c r="D5" s="9">
        <v>4</v>
      </c>
      <c r="E5" s="9">
        <v>3</v>
      </c>
      <c r="F5" s="9">
        <v>0.90070446100000001</v>
      </c>
      <c r="G5" s="9">
        <v>0.31923650100000001</v>
      </c>
      <c r="H5" s="9">
        <v>0.16695638600000001</v>
      </c>
      <c r="I5" s="9">
        <v>-1.6816156980000001</v>
      </c>
      <c r="J5" s="9">
        <v>0</v>
      </c>
      <c r="K5" s="78">
        <v>0</v>
      </c>
      <c r="L5" s="79"/>
      <c r="M5" s="79"/>
      <c r="N5" s="79"/>
      <c r="O5" s="79"/>
      <c r="Q5" s="78">
        <v>15.696235948625672</v>
      </c>
      <c r="U5" s="35">
        <v>13.877518700925158</v>
      </c>
      <c r="Z5" s="35">
        <v>13.305950909850891</v>
      </c>
      <c r="AE5" s="35">
        <v>13.848919220356425</v>
      </c>
      <c r="AG5" s="35">
        <v>15.053769441096625</v>
      </c>
      <c r="AL5" s="35">
        <v>10.34692724815042</v>
      </c>
      <c r="AU5" s="35">
        <v>11.085684401359002</v>
      </c>
      <c r="AY5" s="35">
        <v>14.651996745482556</v>
      </c>
      <c r="BA5" s="35">
        <v>9.8488769803488019</v>
      </c>
      <c r="BF5" s="35">
        <v>14.327235638353606</v>
      </c>
      <c r="BG5" s="35">
        <v>10.641894288830962</v>
      </c>
      <c r="BI5" s="35">
        <v>12.260263552225869</v>
      </c>
      <c r="BJ5" s="35">
        <v>11.483721421968571</v>
      </c>
      <c r="BT5" s="35">
        <v>10.182461920361433</v>
      </c>
      <c r="CK5" s="35">
        <v>10.762847338780078</v>
      </c>
      <c r="CL5" s="35">
        <v>10.033716317467496</v>
      </c>
      <c r="CV5" s="35">
        <v>15.201606019879199</v>
      </c>
      <c r="DC5" s="35">
        <v>15.180834894923345</v>
      </c>
      <c r="DJ5" s="35">
        <v>13.422550704856313</v>
      </c>
      <c r="DO5" s="35">
        <v>14.30307319954531</v>
      </c>
      <c r="DQ5" s="35">
        <v>9.9244059958909787</v>
      </c>
      <c r="DT5" s="35">
        <v>13.848954585282822</v>
      </c>
      <c r="EB5" s="35">
        <v>11.154209410769059</v>
      </c>
      <c r="EJ5" s="35">
        <v>11.162302409614508</v>
      </c>
      <c r="ER5" s="35">
        <v>13.609149558044141</v>
      </c>
      <c r="EW5" s="35">
        <v>9.8277623838542478</v>
      </c>
      <c r="FA5" s="35">
        <v>11.128769579704521</v>
      </c>
      <c r="FC5" s="35">
        <v>10.676166127202853</v>
      </c>
      <c r="FI5" s="35">
        <v>10.533536868300443</v>
      </c>
      <c r="GJ5" s="35">
        <v>11.957929522080237</v>
      </c>
      <c r="GO5" s="35">
        <v>21.978000000000002</v>
      </c>
      <c r="GP5" s="35" t="s">
        <v>1579</v>
      </c>
      <c r="GU5" s="59"/>
    </row>
    <row r="6" spans="1:204" x14ac:dyDescent="0.2">
      <c r="A6" s="35" t="s">
        <v>2156</v>
      </c>
      <c r="B6" s="35" t="s">
        <v>4161</v>
      </c>
      <c r="C6" s="35" t="s">
        <v>4162</v>
      </c>
      <c r="D6" s="9">
        <v>2</v>
      </c>
      <c r="E6" s="9">
        <v>2</v>
      </c>
      <c r="F6" s="9">
        <v>0.202978571</v>
      </c>
      <c r="G6" s="9">
        <v>-1.8492781279999999</v>
      </c>
      <c r="H6" s="9">
        <v>0.120577067</v>
      </c>
      <c r="I6" s="9">
        <v>-1.53250932</v>
      </c>
      <c r="J6" s="9">
        <v>0</v>
      </c>
      <c r="K6" s="78">
        <v>0</v>
      </c>
      <c r="L6" s="79">
        <v>16.692230920141807</v>
      </c>
      <c r="M6" s="79"/>
      <c r="N6" s="79"/>
      <c r="O6" s="79"/>
      <c r="W6" s="35">
        <v>15.678327311541983</v>
      </c>
      <c r="AT6" s="35">
        <v>14.787598023547403</v>
      </c>
      <c r="BD6" s="35">
        <v>15.250843999137389</v>
      </c>
      <c r="BJ6" s="35">
        <v>15.580974742260143</v>
      </c>
      <c r="BS6" s="35">
        <v>15.724279729216986</v>
      </c>
      <c r="CE6" s="35">
        <v>16.506251215137262</v>
      </c>
      <c r="CG6" s="35">
        <v>13.362210914092673</v>
      </c>
      <c r="CK6" s="35">
        <v>15.924424414694919</v>
      </c>
      <c r="CL6" s="35">
        <v>16.420534210692754</v>
      </c>
      <c r="CM6" s="35">
        <v>15.555216937862037</v>
      </c>
      <c r="CO6" s="35">
        <v>11.18259735325613</v>
      </c>
      <c r="CU6" s="35">
        <v>15.745941580939473</v>
      </c>
      <c r="DO6" s="35">
        <v>15.367901238927587</v>
      </c>
      <c r="DU6" s="35">
        <v>14.947729030237689</v>
      </c>
      <c r="EJ6" s="35">
        <v>9.7622712349491145</v>
      </c>
      <c r="EQ6" s="35">
        <v>13.574657169278792</v>
      </c>
      <c r="FC6" s="35">
        <v>10.374652085611844</v>
      </c>
      <c r="FG6" s="35">
        <v>10.270107463564372</v>
      </c>
      <c r="FJ6" s="35">
        <v>14.29009928682577</v>
      </c>
      <c r="FK6" s="35">
        <v>15.009859812058396</v>
      </c>
      <c r="FM6" s="35">
        <v>15.431200745964249</v>
      </c>
      <c r="FS6" s="35">
        <v>10.365019252939614</v>
      </c>
      <c r="FT6" s="35">
        <v>15.021714899032263</v>
      </c>
      <c r="FU6" s="35">
        <v>15.508588709375443</v>
      </c>
      <c r="GA6" s="35">
        <v>15.691863837136946</v>
      </c>
      <c r="GC6" s="35">
        <v>14.526298083831215</v>
      </c>
      <c r="GL6" s="35">
        <v>14.53958906864727</v>
      </c>
      <c r="GO6" s="35">
        <v>4.9710000000000001</v>
      </c>
      <c r="GP6" s="35" t="s">
        <v>1864</v>
      </c>
      <c r="GU6" s="59"/>
    </row>
    <row r="7" spans="1:204" x14ac:dyDescent="0.2">
      <c r="A7" s="35" t="s">
        <v>1406</v>
      </c>
      <c r="B7" s="35" t="s">
        <v>3185</v>
      </c>
      <c r="C7" s="35" t="s">
        <v>3186</v>
      </c>
      <c r="D7" s="9">
        <v>6</v>
      </c>
      <c r="E7" s="9">
        <v>6</v>
      </c>
      <c r="F7" s="9">
        <v>0.22586313099999999</v>
      </c>
      <c r="G7" s="9">
        <v>-1.7341657749999999</v>
      </c>
      <c r="H7" s="9">
        <v>0.32955226999999998</v>
      </c>
      <c r="I7" s="9">
        <v>-1.4597589879999999</v>
      </c>
      <c r="J7" s="9">
        <v>0</v>
      </c>
      <c r="K7" s="78">
        <v>0</v>
      </c>
      <c r="L7" s="79"/>
      <c r="M7" s="79"/>
      <c r="N7" s="79"/>
      <c r="O7" s="79"/>
      <c r="AN7" s="35">
        <v>11.413424566869733</v>
      </c>
      <c r="BH7" s="35">
        <v>10.891883001238217</v>
      </c>
      <c r="CE7" s="35">
        <v>13.8548247150843</v>
      </c>
      <c r="CO7" s="35">
        <v>18.376148347213473</v>
      </c>
      <c r="CX7" s="35">
        <v>11.543378510844889</v>
      </c>
      <c r="DD7" s="35">
        <v>12.701031299927639</v>
      </c>
      <c r="DF7" s="35">
        <v>12.215284584526126</v>
      </c>
      <c r="DG7" s="35">
        <v>11.325934720041447</v>
      </c>
      <c r="DK7" s="35">
        <v>12.983625149588184</v>
      </c>
      <c r="DL7" s="35">
        <v>10.332577164681673</v>
      </c>
      <c r="EG7" s="35">
        <v>10.650410564713768</v>
      </c>
      <c r="EP7" s="35">
        <v>10.163498891469944</v>
      </c>
      <c r="FI7" s="35">
        <v>11.873929396401032</v>
      </c>
      <c r="FO7" s="35">
        <v>10.709592220936733</v>
      </c>
      <c r="FR7" s="35">
        <v>11.33841296153167</v>
      </c>
      <c r="FX7" s="35">
        <v>11.323635840497996</v>
      </c>
      <c r="GI7" s="35">
        <v>13.346070342828678</v>
      </c>
      <c r="GJ7" s="35">
        <v>13.69663859984855</v>
      </c>
      <c r="GK7" s="35">
        <v>10.00493052041619</v>
      </c>
      <c r="GO7" s="35">
        <v>0.28499999999999998</v>
      </c>
      <c r="GP7" s="35" t="s">
        <v>4686</v>
      </c>
      <c r="GU7" s="59"/>
    </row>
    <row r="8" spans="1:204" x14ac:dyDescent="0.2">
      <c r="A8" s="35" t="s">
        <v>1998</v>
      </c>
      <c r="B8" s="35" t="s">
        <v>3899</v>
      </c>
      <c r="C8" s="35" t="s">
        <v>3900</v>
      </c>
      <c r="D8" s="9">
        <v>3</v>
      </c>
      <c r="E8" s="9">
        <v>3</v>
      </c>
      <c r="F8" s="9">
        <v>0.20846136700000001</v>
      </c>
      <c r="G8" s="9">
        <v>-0.490794587</v>
      </c>
      <c r="H8" s="9">
        <v>1.4996146E-2</v>
      </c>
      <c r="I8" s="9">
        <v>-1.448978273</v>
      </c>
      <c r="J8" s="9">
        <v>0</v>
      </c>
      <c r="K8" s="56" t="s">
        <v>5710</v>
      </c>
      <c r="L8" s="79"/>
      <c r="M8" s="79">
        <v>9.8905771833383813</v>
      </c>
      <c r="N8" s="79"/>
      <c r="O8" s="79"/>
      <c r="Q8" s="78">
        <v>10.222493623293134</v>
      </c>
      <c r="V8" s="35">
        <v>10.504015907225709</v>
      </c>
      <c r="AE8" s="35">
        <v>11.557797038499618</v>
      </c>
      <c r="AG8" s="35">
        <v>9.9843897334442087</v>
      </c>
      <c r="AH8" s="35">
        <v>9.9415085142606436</v>
      </c>
      <c r="AL8" s="35">
        <v>9.5885095800377123</v>
      </c>
      <c r="AQ8" s="35">
        <v>11.173617648321551</v>
      </c>
      <c r="AR8" s="35">
        <v>9.6494926932895346</v>
      </c>
      <c r="AV8" s="35">
        <v>10.151272650621678</v>
      </c>
      <c r="AX8" s="35">
        <v>9.8076609072012015</v>
      </c>
      <c r="AZ8" s="35">
        <v>9.8793856058907448</v>
      </c>
      <c r="BV8" s="35">
        <v>9.6463264965832778</v>
      </c>
      <c r="CF8" s="35">
        <v>10.346318752578746</v>
      </c>
      <c r="DR8" s="35">
        <v>9.3829328591968491</v>
      </c>
      <c r="EC8" s="35">
        <v>10.41291384149722</v>
      </c>
      <c r="EG8" s="35">
        <v>9.2339194682934256</v>
      </c>
      <c r="EU8" s="35">
        <v>8.7184050367186341</v>
      </c>
      <c r="GO8" s="35">
        <v>16.541</v>
      </c>
      <c r="GP8" s="35" t="s">
        <v>1696</v>
      </c>
      <c r="GU8" s="59"/>
    </row>
    <row r="9" spans="1:204" x14ac:dyDescent="0.2">
      <c r="A9" s="35" t="s">
        <v>1670</v>
      </c>
      <c r="B9" s="35" t="s">
        <v>3507</v>
      </c>
      <c r="C9" s="35" t="s">
        <v>3508</v>
      </c>
      <c r="D9" s="9">
        <v>2</v>
      </c>
      <c r="E9" s="9">
        <v>2</v>
      </c>
      <c r="F9" s="9">
        <v>0.31779619799999997</v>
      </c>
      <c r="G9" s="9">
        <v>-0.62479734300000001</v>
      </c>
      <c r="H9" s="9">
        <v>0.157216412</v>
      </c>
      <c r="I9" s="9">
        <v>-1.3792253240000001</v>
      </c>
      <c r="J9" s="9">
        <v>0</v>
      </c>
      <c r="K9" s="78">
        <v>0</v>
      </c>
      <c r="L9" s="79"/>
      <c r="M9" s="79"/>
      <c r="N9" s="79"/>
      <c r="O9" s="79"/>
      <c r="AC9" s="35">
        <v>9.5165093881425005</v>
      </c>
      <c r="AK9" s="35">
        <v>11.973555537007455</v>
      </c>
      <c r="AM9" s="35">
        <v>11.553854279500284</v>
      </c>
      <c r="BC9" s="35">
        <v>10.203662469454269</v>
      </c>
      <c r="BL9" s="35">
        <v>11.161138518088638</v>
      </c>
      <c r="BS9" s="35">
        <v>11.125673681079009</v>
      </c>
      <c r="BV9" s="35">
        <v>12.147938860817494</v>
      </c>
      <c r="CS9" s="35">
        <v>12.565145837458093</v>
      </c>
      <c r="DH9" s="35">
        <v>9.9928102686281211</v>
      </c>
      <c r="DI9" s="35">
        <v>11.287185363176189</v>
      </c>
      <c r="DN9" s="35">
        <v>9.6173363785695472</v>
      </c>
      <c r="DQ9" s="35">
        <v>9.7987056933268342</v>
      </c>
      <c r="DX9" s="35">
        <v>12.265738144332778</v>
      </c>
      <c r="ED9" s="35">
        <v>9.6969890979906896</v>
      </c>
      <c r="EH9" s="35">
        <v>11.526648329178524</v>
      </c>
      <c r="EJ9" s="35">
        <v>10.712455341331385</v>
      </c>
      <c r="EQ9" s="35">
        <v>11.007368687766103</v>
      </c>
      <c r="FC9" s="35">
        <v>9.6792087189264713</v>
      </c>
      <c r="FH9" s="35">
        <v>10.124210275443874</v>
      </c>
      <c r="GO9" s="35">
        <v>0.86299999999999999</v>
      </c>
      <c r="GP9" s="35" t="s">
        <v>4759</v>
      </c>
      <c r="GU9" s="59"/>
    </row>
    <row r="10" spans="1:204" x14ac:dyDescent="0.2">
      <c r="A10" s="35" t="s">
        <v>1891</v>
      </c>
      <c r="B10" s="35" t="s">
        <v>3751</v>
      </c>
      <c r="C10" s="35" t="s">
        <v>3752</v>
      </c>
      <c r="D10" s="9">
        <v>5</v>
      </c>
      <c r="E10" s="9">
        <v>5</v>
      </c>
      <c r="F10" s="9">
        <v>0.44572314699999999</v>
      </c>
      <c r="G10" s="9">
        <v>0.37155804199999998</v>
      </c>
      <c r="H10" s="9">
        <v>2.7730599999999999E-3</v>
      </c>
      <c r="I10" s="9">
        <v>-1.2490485389999999</v>
      </c>
      <c r="J10" s="9">
        <v>0</v>
      </c>
      <c r="K10" s="56" t="s">
        <v>5707</v>
      </c>
      <c r="L10" s="79"/>
      <c r="M10" s="79"/>
      <c r="N10" s="79"/>
      <c r="O10" s="79"/>
      <c r="P10" s="78">
        <v>12.620940671301</v>
      </c>
      <c r="Z10" s="35">
        <v>12.261815923290211</v>
      </c>
      <c r="AF10" s="35">
        <v>12.948011408669984</v>
      </c>
      <c r="AJ10" s="35">
        <v>13.043183155312882</v>
      </c>
      <c r="BB10" s="35">
        <v>12.528048468099815</v>
      </c>
      <c r="BH10" s="35">
        <v>13.506644771678081</v>
      </c>
      <c r="BY10" s="35">
        <v>12.706864281514903</v>
      </c>
      <c r="BZ10" s="35">
        <v>12.607008745369003</v>
      </c>
      <c r="CA10" s="35">
        <v>11.729800190931741</v>
      </c>
      <c r="CB10" s="35">
        <v>12.427759769190938</v>
      </c>
      <c r="CP10" s="35">
        <v>12.673506644205698</v>
      </c>
      <c r="CV10" s="35">
        <v>13.04613444105577</v>
      </c>
      <c r="EB10" s="35">
        <v>12.966312647724827</v>
      </c>
      <c r="EP10" s="35">
        <v>12.79556989624659</v>
      </c>
      <c r="ER10" s="35">
        <v>13.377721198289414</v>
      </c>
      <c r="FG10" s="35">
        <v>10.502305397795721</v>
      </c>
      <c r="FJ10" s="35">
        <v>11.767390996498333</v>
      </c>
      <c r="GK10" s="35">
        <v>12.008087606788395</v>
      </c>
      <c r="GO10" s="35">
        <v>1.456</v>
      </c>
      <c r="GP10" s="35" t="s">
        <v>1612</v>
      </c>
      <c r="GU10" s="59"/>
    </row>
    <row r="11" spans="1:204" x14ac:dyDescent="0.2">
      <c r="A11" s="35" t="s">
        <v>1026</v>
      </c>
      <c r="B11" s="35" t="s">
        <v>2723</v>
      </c>
      <c r="C11" s="35" t="s">
        <v>2724</v>
      </c>
      <c r="D11" s="9">
        <v>2</v>
      </c>
      <c r="E11" s="9">
        <v>2</v>
      </c>
      <c r="F11" s="9">
        <v>0.14336325699999999</v>
      </c>
      <c r="H11" s="9">
        <v>0.18364003700000001</v>
      </c>
      <c r="I11" s="9">
        <v>-1.115894538</v>
      </c>
      <c r="J11" s="9">
        <v>0</v>
      </c>
      <c r="K11" s="78">
        <v>0</v>
      </c>
      <c r="L11" s="79"/>
      <c r="M11" s="79"/>
      <c r="N11" s="79"/>
      <c r="O11" s="79"/>
      <c r="AS11" s="35">
        <v>10.740989683534334</v>
      </c>
      <c r="BJ11" s="35">
        <v>10.228231312455893</v>
      </c>
      <c r="CG11" s="35">
        <v>11.12923111109466</v>
      </c>
      <c r="CH11" s="35">
        <v>12.302695639311523</v>
      </c>
      <c r="GC11" s="35">
        <v>10.330786720890302</v>
      </c>
      <c r="GL11" s="35">
        <v>9.6379980767439015</v>
      </c>
      <c r="GO11" s="35">
        <v>4.2919999999999998</v>
      </c>
      <c r="GP11" s="35" t="s">
        <v>4592</v>
      </c>
      <c r="GU11" s="59"/>
    </row>
    <row r="12" spans="1:204" x14ac:dyDescent="0.2">
      <c r="A12" s="35" t="s">
        <v>869</v>
      </c>
      <c r="B12" s="35" t="s">
        <v>2557</v>
      </c>
      <c r="C12" s="35" t="s">
        <v>2558</v>
      </c>
      <c r="D12" s="9">
        <v>2</v>
      </c>
      <c r="E12" s="9">
        <v>2</v>
      </c>
      <c r="F12" s="9">
        <v>0.38876403599999998</v>
      </c>
      <c r="G12" s="9">
        <v>-0.81963400900000005</v>
      </c>
      <c r="H12" s="9">
        <v>0.158721005</v>
      </c>
      <c r="I12" s="9">
        <v>-1.1025350709999999</v>
      </c>
      <c r="J12" s="9">
        <v>0</v>
      </c>
      <c r="K12" s="78">
        <v>0</v>
      </c>
      <c r="L12" s="79">
        <v>15.308395899401519</v>
      </c>
      <c r="M12" s="79"/>
      <c r="N12" s="79">
        <v>19.001429895640403</v>
      </c>
      <c r="O12" s="79"/>
      <c r="P12" s="78">
        <v>19.098281426382034</v>
      </c>
      <c r="Q12" s="78">
        <v>18.906729630916139</v>
      </c>
      <c r="R12" s="35">
        <v>10.980398129103319</v>
      </c>
      <c r="S12" s="35">
        <v>18.427894837714813</v>
      </c>
      <c r="U12" s="35">
        <v>11.299010783990619</v>
      </c>
      <c r="V12" s="35">
        <v>18.955337312301776</v>
      </c>
      <c r="Z12" s="35">
        <v>17.827777380644228</v>
      </c>
      <c r="AB12" s="35">
        <v>19.29126301853211</v>
      </c>
      <c r="AC12" s="35">
        <v>18.012861177379019</v>
      </c>
      <c r="AD12" s="35">
        <v>18.174276102756817</v>
      </c>
      <c r="AE12" s="35">
        <v>17.817614487440434</v>
      </c>
      <c r="AF12" s="35">
        <v>18.350330707807732</v>
      </c>
      <c r="AH12" s="35">
        <v>11.892785049965601</v>
      </c>
      <c r="AJ12" s="35">
        <v>18.490552623915463</v>
      </c>
      <c r="AK12" s="35">
        <v>19.314331472175255</v>
      </c>
      <c r="AM12" s="35">
        <v>18.948584457144356</v>
      </c>
      <c r="AN12" s="35">
        <v>19.268672570414573</v>
      </c>
      <c r="AP12" s="35">
        <v>18.499677773347223</v>
      </c>
      <c r="AQ12" s="35">
        <v>19.344892467094439</v>
      </c>
      <c r="AR12" s="35">
        <v>11.478405803916077</v>
      </c>
      <c r="AT12" s="35">
        <v>18.929316798850685</v>
      </c>
      <c r="AZ12" s="35">
        <v>19.592803675173798</v>
      </c>
      <c r="BB12" s="35">
        <v>17.695001449561232</v>
      </c>
      <c r="BC12" s="35">
        <v>17.879199271991663</v>
      </c>
      <c r="BD12" s="35">
        <v>18.141047255209976</v>
      </c>
      <c r="BF12" s="35">
        <v>17.277424635290373</v>
      </c>
      <c r="BH12" s="35">
        <v>18.675230630632125</v>
      </c>
      <c r="BK12" s="35">
        <v>18.786155101390847</v>
      </c>
      <c r="BL12" s="35">
        <v>12.473650948516674</v>
      </c>
      <c r="BM12" s="35">
        <v>18.448247221903571</v>
      </c>
      <c r="BN12" s="35">
        <v>11.188557644462097</v>
      </c>
      <c r="BO12" s="35">
        <v>18.927559596362336</v>
      </c>
      <c r="BU12" s="35">
        <v>18.604553210927968</v>
      </c>
      <c r="BX12" s="35">
        <v>13.706619505899615</v>
      </c>
      <c r="BY12" s="35">
        <v>18.39060136820688</v>
      </c>
      <c r="BZ12" s="35">
        <v>18.120687065539702</v>
      </c>
      <c r="CA12" s="35">
        <v>19.121255150875871</v>
      </c>
      <c r="CB12" s="35">
        <v>18.386568754410387</v>
      </c>
      <c r="CE12" s="35">
        <v>19.484239116231947</v>
      </c>
      <c r="CH12" s="35">
        <v>18.893906719608921</v>
      </c>
      <c r="CK12" s="35">
        <v>18.027990876690733</v>
      </c>
      <c r="CN12" s="35">
        <v>18.230473802989405</v>
      </c>
      <c r="CO12" s="35">
        <v>19.474807853021396</v>
      </c>
      <c r="CQ12" s="35">
        <v>19.275807765687986</v>
      </c>
      <c r="CR12" s="35">
        <v>18.496079739545934</v>
      </c>
      <c r="CS12" s="35">
        <v>19.149031739422988</v>
      </c>
      <c r="CT12" s="35">
        <v>18.46253735710328</v>
      </c>
      <c r="CU12" s="35">
        <v>14.930022606531773</v>
      </c>
      <c r="CV12" s="35">
        <v>18.83635352121923</v>
      </c>
      <c r="CW12" s="35">
        <v>19.213880956788</v>
      </c>
      <c r="CX12" s="35">
        <v>19.0124728293173</v>
      </c>
      <c r="DA12" s="35">
        <v>19.06190933070333</v>
      </c>
      <c r="DC12" s="35">
        <v>19.165409232540924</v>
      </c>
      <c r="DD12" s="35">
        <v>13.748603923942682</v>
      </c>
      <c r="DF12" s="35">
        <v>14.476505734386906</v>
      </c>
      <c r="DG12" s="35">
        <v>11.879459414786727</v>
      </c>
      <c r="DK12" s="35">
        <v>12.682294228614346</v>
      </c>
      <c r="DL12" s="35">
        <v>17.773684486803752</v>
      </c>
      <c r="DN12" s="35">
        <v>12.030405600820519</v>
      </c>
      <c r="DO12" s="35">
        <v>18.673168407555163</v>
      </c>
      <c r="DP12" s="35">
        <v>19.170392919438633</v>
      </c>
      <c r="DU12" s="35">
        <v>18.665948793071021</v>
      </c>
      <c r="DW12" s="35">
        <v>18.858541009922156</v>
      </c>
      <c r="DX12" s="35">
        <v>13.655587311520787</v>
      </c>
      <c r="DY12" s="35">
        <v>18.963790112073205</v>
      </c>
      <c r="EC12" s="35">
        <v>12.966095326754074</v>
      </c>
      <c r="EE12" s="35">
        <v>18.842880460274301</v>
      </c>
      <c r="EF12" s="35">
        <v>13.172427508645482</v>
      </c>
      <c r="EG12" s="35">
        <v>18.795933593426529</v>
      </c>
      <c r="EI12" s="35">
        <v>19.144214273400422</v>
      </c>
      <c r="EM12" s="35">
        <v>18.35364821666208</v>
      </c>
      <c r="EO12" s="35">
        <v>19.342160550066971</v>
      </c>
      <c r="EP12" s="35">
        <v>18.321908004240267</v>
      </c>
      <c r="ER12" s="35">
        <v>18.950553217019241</v>
      </c>
      <c r="ET12" s="35">
        <v>11.901915121399234</v>
      </c>
      <c r="EV12" s="35">
        <v>14.235476008195866</v>
      </c>
      <c r="EX12" s="35">
        <v>14.43696420979332</v>
      </c>
      <c r="FA12" s="35">
        <v>19.042463064824915</v>
      </c>
      <c r="FB12" s="35">
        <v>18.662478582550861</v>
      </c>
      <c r="FD12" s="35">
        <v>18.285194395243295</v>
      </c>
      <c r="FF12" s="35">
        <v>17.98341641020054</v>
      </c>
      <c r="FG12" s="35">
        <v>18.677519360920684</v>
      </c>
      <c r="FJ12" s="35">
        <v>18.486052837473533</v>
      </c>
      <c r="FN12" s="35">
        <v>14.952199218512561</v>
      </c>
      <c r="FO12" s="35">
        <v>12.483060069239361</v>
      </c>
      <c r="FR12" s="35">
        <v>19.671799224858503</v>
      </c>
      <c r="FS12" s="35">
        <v>18.585931638968532</v>
      </c>
      <c r="FT12" s="35">
        <v>19.184389472094466</v>
      </c>
      <c r="FU12" s="35">
        <v>19.380678326943322</v>
      </c>
      <c r="FV12" s="35">
        <v>18.054016372257792</v>
      </c>
      <c r="FW12" s="35">
        <v>18.471627504592981</v>
      </c>
      <c r="FX12" s="35">
        <v>19.151208339401823</v>
      </c>
      <c r="FY12" s="35">
        <v>10.70682033006729</v>
      </c>
      <c r="FZ12" s="35">
        <v>10.993325241853562</v>
      </c>
      <c r="GA12" s="35">
        <v>19.149599007539948</v>
      </c>
      <c r="GE12" s="35">
        <v>18.913247260527115</v>
      </c>
      <c r="GH12" s="35">
        <v>13.23358802801352</v>
      </c>
      <c r="GI12" s="35">
        <v>16.343039120852762</v>
      </c>
      <c r="GK12" s="35">
        <v>11.924064153163581</v>
      </c>
      <c r="GL12" s="35">
        <v>18.606265780188007</v>
      </c>
      <c r="GN12" s="35">
        <v>14.792248986922431</v>
      </c>
      <c r="GO12" s="35">
        <v>4.1399999999999997</v>
      </c>
      <c r="GP12" s="35" t="s">
        <v>815</v>
      </c>
      <c r="GU12" s="59"/>
    </row>
    <row r="13" spans="1:204" x14ac:dyDescent="0.2">
      <c r="A13" s="35" t="s">
        <v>853</v>
      </c>
      <c r="B13" s="35" t="s">
        <v>2535</v>
      </c>
      <c r="C13" s="35" t="s">
        <v>2536</v>
      </c>
      <c r="D13" s="9">
        <v>2</v>
      </c>
      <c r="E13" s="9">
        <v>1</v>
      </c>
      <c r="F13" s="9">
        <v>0.34400206100000003</v>
      </c>
      <c r="G13" s="9">
        <v>-0.39780742899999999</v>
      </c>
      <c r="H13" s="9">
        <v>5.6057129999999997E-2</v>
      </c>
      <c r="I13" s="9">
        <v>-0.94465440700000003</v>
      </c>
      <c r="J13" s="9">
        <v>0</v>
      </c>
      <c r="K13" s="78">
        <v>0</v>
      </c>
      <c r="L13" s="79"/>
      <c r="M13" s="79"/>
      <c r="N13" s="79"/>
      <c r="O13" s="79"/>
      <c r="Z13" s="35">
        <v>12.512735374955399</v>
      </c>
      <c r="AF13" s="35">
        <v>12.338848878327955</v>
      </c>
      <c r="AJ13" s="35">
        <v>13.460043390198544</v>
      </c>
      <c r="BB13" s="35">
        <v>12.750943483080395</v>
      </c>
      <c r="BH13" s="35">
        <v>12.701538196999003</v>
      </c>
      <c r="BY13" s="35">
        <v>13.15023859243623</v>
      </c>
      <c r="BZ13" s="35">
        <v>12.23090792842614</v>
      </c>
      <c r="CA13" s="35">
        <v>12.050410862168073</v>
      </c>
      <c r="CB13" s="35">
        <v>12.346675840503304</v>
      </c>
      <c r="CP13" s="35">
        <v>12.591618243413318</v>
      </c>
      <c r="CV13" s="35">
        <v>11.951952001999063</v>
      </c>
      <c r="EB13" s="35">
        <v>12.849375229195969</v>
      </c>
      <c r="ER13" s="35">
        <v>11.461539511271527</v>
      </c>
      <c r="GK13" s="35">
        <v>11.60861039243677</v>
      </c>
      <c r="GO13" s="35">
        <v>1.0880000000000001</v>
      </c>
      <c r="GP13" s="35" t="s">
        <v>4543</v>
      </c>
      <c r="GU13" s="59"/>
    </row>
    <row r="14" spans="1:204" x14ac:dyDescent="0.2">
      <c r="A14" s="35" t="s">
        <v>1227</v>
      </c>
      <c r="B14" s="35" t="s">
        <v>2953</v>
      </c>
      <c r="C14" s="35" t="s">
        <v>2954</v>
      </c>
      <c r="D14" s="9">
        <v>5</v>
      </c>
      <c r="E14" s="9">
        <v>1</v>
      </c>
      <c r="F14" s="9">
        <v>0.947901883</v>
      </c>
      <c r="G14" s="9">
        <v>-0.354481728</v>
      </c>
      <c r="H14" s="9">
        <v>0.61113334200000002</v>
      </c>
      <c r="I14" s="9">
        <v>-0.91097692100000005</v>
      </c>
      <c r="J14" s="9">
        <v>0</v>
      </c>
      <c r="K14" s="78">
        <v>0</v>
      </c>
      <c r="L14" s="79">
        <v>11.471428299059241</v>
      </c>
      <c r="M14" s="79"/>
      <c r="N14" s="79"/>
      <c r="O14" s="79"/>
      <c r="S14" s="35">
        <v>11.454623544663004</v>
      </c>
      <c r="Z14" s="35">
        <v>18.025431794862151</v>
      </c>
      <c r="AH14" s="35">
        <v>11.917352461682661</v>
      </c>
      <c r="AI14" s="35">
        <v>11.365696626320435</v>
      </c>
      <c r="AL14" s="35">
        <v>19.010881459867122</v>
      </c>
      <c r="AQ14" s="35">
        <v>11.6324447435723</v>
      </c>
      <c r="AR14" s="35">
        <v>12.730026626743342</v>
      </c>
      <c r="BT14" s="35">
        <v>18.816328088118194</v>
      </c>
      <c r="CC14" s="35">
        <v>11.25507962871974</v>
      </c>
      <c r="CH14" s="35">
        <v>11.960258823212163</v>
      </c>
      <c r="CK14" s="35">
        <v>11.841991223499816</v>
      </c>
      <c r="CL14" s="35">
        <v>11.657778637877593</v>
      </c>
      <c r="CY14" s="35">
        <v>10.794771837641834</v>
      </c>
      <c r="CZ14" s="35">
        <v>11.74362536328009</v>
      </c>
      <c r="DC14" s="35">
        <v>11.199321231417855</v>
      </c>
      <c r="DF14" s="35">
        <v>11.591256047787933</v>
      </c>
      <c r="DQ14" s="35">
        <v>11.618955035572995</v>
      </c>
      <c r="DV14" s="35">
        <v>19.981102448628008</v>
      </c>
      <c r="DW14" s="35">
        <v>11.498531486891583</v>
      </c>
      <c r="EI14" s="35">
        <v>11.852883189982249</v>
      </c>
      <c r="EV14" s="35">
        <v>10.60144698780781</v>
      </c>
      <c r="FE14" s="35">
        <v>12.231634953357126</v>
      </c>
      <c r="FG14" s="35">
        <v>11.949764374766943</v>
      </c>
      <c r="FJ14" s="35">
        <v>11.551119479722677</v>
      </c>
      <c r="FL14" s="35">
        <v>11.996816967214462</v>
      </c>
      <c r="FN14" s="35">
        <v>11.383182056633434</v>
      </c>
      <c r="FS14" s="35">
        <v>18.306917168221744</v>
      </c>
      <c r="FU14" s="35">
        <v>11.098937403831538</v>
      </c>
      <c r="FX14" s="35">
        <v>12.004302854953885</v>
      </c>
      <c r="GB14" s="35">
        <v>11.855943752443654</v>
      </c>
      <c r="GL14" s="35">
        <v>11.990110883953063</v>
      </c>
      <c r="GM14" s="35">
        <v>11.755894744269627</v>
      </c>
      <c r="GO14" s="35">
        <v>10.487</v>
      </c>
      <c r="GP14" s="35" t="s">
        <v>1097</v>
      </c>
      <c r="GU14" s="59"/>
    </row>
    <row r="15" spans="1:204" x14ac:dyDescent="0.2">
      <c r="A15" s="35" t="s">
        <v>1228</v>
      </c>
      <c r="B15" s="35" t="s">
        <v>2955</v>
      </c>
      <c r="C15" s="35" t="s">
        <v>2956</v>
      </c>
      <c r="D15" s="9">
        <v>6</v>
      </c>
      <c r="E15" s="9">
        <v>1</v>
      </c>
      <c r="F15" s="9">
        <v>0.947901883</v>
      </c>
      <c r="G15" s="9">
        <v>-0.354481728</v>
      </c>
      <c r="H15" s="9">
        <v>0.61113334200000002</v>
      </c>
      <c r="I15" s="9">
        <v>-0.91097692100000005</v>
      </c>
      <c r="J15" s="9">
        <v>0</v>
      </c>
      <c r="K15" s="78">
        <v>0</v>
      </c>
      <c r="L15" s="79">
        <v>11.471428299059241</v>
      </c>
      <c r="M15" s="79"/>
      <c r="N15" s="79"/>
      <c r="O15" s="79"/>
      <c r="S15" s="35">
        <v>11.454623544663004</v>
      </c>
      <c r="Z15" s="35">
        <v>18.025431794862151</v>
      </c>
      <c r="AH15" s="35">
        <v>11.917352461682661</v>
      </c>
      <c r="AI15" s="35">
        <v>11.365696626320435</v>
      </c>
      <c r="AL15" s="35">
        <v>19.010881459867122</v>
      </c>
      <c r="AQ15" s="35">
        <v>11.6324447435723</v>
      </c>
      <c r="AR15" s="35">
        <v>12.730026626743342</v>
      </c>
      <c r="BT15" s="35">
        <v>18.816328088118194</v>
      </c>
      <c r="CC15" s="35">
        <v>11.25507962871974</v>
      </c>
      <c r="CH15" s="35">
        <v>11.960258823212163</v>
      </c>
      <c r="CK15" s="35">
        <v>11.841991223499816</v>
      </c>
      <c r="CL15" s="35">
        <v>11.657778637877593</v>
      </c>
      <c r="CY15" s="35">
        <v>10.794771837641834</v>
      </c>
      <c r="CZ15" s="35">
        <v>11.74362536328009</v>
      </c>
      <c r="DC15" s="35">
        <v>11.199321231417855</v>
      </c>
      <c r="DF15" s="35">
        <v>11.591256047787933</v>
      </c>
      <c r="DQ15" s="35">
        <v>11.618955035572995</v>
      </c>
      <c r="DV15" s="35">
        <v>19.981102448628008</v>
      </c>
      <c r="DW15" s="35">
        <v>11.498531486891583</v>
      </c>
      <c r="EI15" s="35">
        <v>11.852883189982249</v>
      </c>
      <c r="EV15" s="35">
        <v>10.60144698780781</v>
      </c>
      <c r="FE15" s="35">
        <v>12.231634953357126</v>
      </c>
      <c r="FG15" s="35">
        <v>11.949764374766943</v>
      </c>
      <c r="FJ15" s="35">
        <v>11.551119479722677</v>
      </c>
      <c r="FL15" s="35">
        <v>11.996816967214462</v>
      </c>
      <c r="FN15" s="35">
        <v>11.383182056633434</v>
      </c>
      <c r="FS15" s="35">
        <v>18.306917168221744</v>
      </c>
      <c r="FU15" s="35">
        <v>11.098937403831538</v>
      </c>
      <c r="FX15" s="35">
        <v>12.004302854953885</v>
      </c>
      <c r="GB15" s="35">
        <v>11.855943752443654</v>
      </c>
      <c r="GL15" s="35">
        <v>11.990110883953063</v>
      </c>
      <c r="GM15" s="35">
        <v>11.755894744269627</v>
      </c>
      <c r="GO15" s="35">
        <v>12.336</v>
      </c>
      <c r="GP15" s="35" t="s">
        <v>1098</v>
      </c>
      <c r="GU15" s="59"/>
    </row>
    <row r="16" spans="1:204" x14ac:dyDescent="0.2">
      <c r="A16" s="35" t="s">
        <v>1363</v>
      </c>
      <c r="B16" s="35" t="s">
        <v>3131</v>
      </c>
      <c r="C16" s="35" t="s">
        <v>3132</v>
      </c>
      <c r="D16" s="9">
        <v>20</v>
      </c>
      <c r="E16" s="9">
        <v>20</v>
      </c>
      <c r="F16" s="9">
        <v>0.79900777700000003</v>
      </c>
      <c r="G16" s="9">
        <v>-0.45813696599999998</v>
      </c>
      <c r="H16" s="9">
        <v>0.44168775100000002</v>
      </c>
      <c r="I16" s="9">
        <v>-0.90273903200000005</v>
      </c>
      <c r="J16" s="9">
        <v>0</v>
      </c>
      <c r="K16" s="78">
        <v>0</v>
      </c>
      <c r="L16" s="79"/>
      <c r="M16" s="79">
        <v>17.769990717379102</v>
      </c>
      <c r="N16" s="79">
        <v>11.367883576854426</v>
      </c>
      <c r="O16" s="79">
        <v>11.036242488045525</v>
      </c>
      <c r="Q16" s="78">
        <v>10.769394705437454</v>
      </c>
      <c r="R16" s="35">
        <v>16.999597121725877</v>
      </c>
      <c r="S16" s="35">
        <v>10.544569472916628</v>
      </c>
      <c r="T16" s="35">
        <v>9.8552487646721971</v>
      </c>
      <c r="V16" s="35">
        <v>17.161558885968756</v>
      </c>
      <c r="Z16" s="35">
        <v>17.67612571850858</v>
      </c>
      <c r="AA16" s="35">
        <v>17.48714169926836</v>
      </c>
      <c r="AB16" s="35">
        <v>10.314891764686811</v>
      </c>
      <c r="AC16" s="35">
        <v>17.905373768023765</v>
      </c>
      <c r="AE16" s="35">
        <v>13.132081706147464</v>
      </c>
      <c r="AF16" s="35">
        <v>18.029743688463419</v>
      </c>
      <c r="AJ16" s="35">
        <v>17.760777262816781</v>
      </c>
      <c r="AK16" s="35">
        <v>18.063451763611347</v>
      </c>
      <c r="AL16" s="35">
        <v>17.75504392348514</v>
      </c>
      <c r="AQ16" s="35">
        <v>17.59633159844801</v>
      </c>
      <c r="AS16" s="35">
        <v>12.926460569646403</v>
      </c>
      <c r="AW16" s="35">
        <v>17.276456377292945</v>
      </c>
      <c r="AY16" s="35">
        <v>17.696575392693454</v>
      </c>
      <c r="BA16" s="35">
        <v>16.944732706476</v>
      </c>
      <c r="BB16" s="35">
        <v>14.030644912987247</v>
      </c>
      <c r="BC16" s="35">
        <v>17.8919707553801</v>
      </c>
      <c r="BD16" s="35">
        <v>17.295524244508925</v>
      </c>
      <c r="BF16" s="35">
        <v>17.855788378605379</v>
      </c>
      <c r="BG16" s="35">
        <v>17.36921696033825</v>
      </c>
      <c r="BJ16" s="35">
        <v>10.985132204149235</v>
      </c>
      <c r="BL16" s="35">
        <v>17.685622618658279</v>
      </c>
      <c r="BN16" s="35">
        <v>17.114980035411396</v>
      </c>
      <c r="BQ16" s="35">
        <v>16.634147378152452</v>
      </c>
      <c r="BS16" s="35">
        <v>16.882314932492292</v>
      </c>
      <c r="BU16" s="35">
        <v>17.770542228873342</v>
      </c>
      <c r="BV16" s="35">
        <v>17.411635138351752</v>
      </c>
      <c r="BX16" s="35">
        <v>10.231495672947755</v>
      </c>
      <c r="CA16" s="35">
        <v>17.691174909428238</v>
      </c>
      <c r="CC16" s="35">
        <v>10.111995348750717</v>
      </c>
      <c r="CD16" s="35">
        <v>11.34098701052049</v>
      </c>
      <c r="CE16" s="35">
        <v>10.83776630703075</v>
      </c>
      <c r="CF16" s="35">
        <v>17.872190417050209</v>
      </c>
      <c r="CI16" s="35">
        <v>17.625726066619904</v>
      </c>
      <c r="CK16" s="35">
        <v>17.398988109031155</v>
      </c>
      <c r="CL16" s="35">
        <v>9.9097867617329864</v>
      </c>
      <c r="CM16" s="35">
        <v>11.057655544668975</v>
      </c>
      <c r="CO16" s="35">
        <v>17.673789793480012</v>
      </c>
      <c r="CP16" s="35">
        <v>17.615482758859187</v>
      </c>
      <c r="CR16" s="35">
        <v>17.092038718048723</v>
      </c>
      <c r="CS16" s="35">
        <v>16.636029468148195</v>
      </c>
      <c r="CT16" s="35">
        <v>16.808018962013669</v>
      </c>
      <c r="CX16" s="35">
        <v>17.649658470076265</v>
      </c>
      <c r="CY16" s="35">
        <v>10.355373475922306</v>
      </c>
      <c r="CZ16" s="35">
        <v>17.434190697663251</v>
      </c>
      <c r="DA16" s="35">
        <v>9.2345986425589182</v>
      </c>
      <c r="DC16" s="35">
        <v>10.767900954888585</v>
      </c>
      <c r="DD16" s="35">
        <v>10.910454886522558</v>
      </c>
      <c r="DF16" s="35">
        <v>9.3093170432320242</v>
      </c>
      <c r="DG16" s="35">
        <v>17.865525764462188</v>
      </c>
      <c r="DH16" s="35">
        <v>17.721811049117065</v>
      </c>
      <c r="DJ16" s="35">
        <v>13.25844307743807</v>
      </c>
      <c r="DL16" s="35">
        <v>17.611614794862305</v>
      </c>
      <c r="DP16" s="35">
        <v>17.903515376419733</v>
      </c>
      <c r="DQ16" s="35">
        <v>17.213382772070076</v>
      </c>
      <c r="DR16" s="35">
        <v>17.825727177603515</v>
      </c>
      <c r="DS16" s="35">
        <v>17.018143917833036</v>
      </c>
      <c r="DT16" s="35">
        <v>17.209771608384635</v>
      </c>
      <c r="DV16" s="35">
        <v>10.825303662519552</v>
      </c>
      <c r="DX16" s="35">
        <v>17.097613023917528</v>
      </c>
      <c r="DY16" s="35">
        <v>11.28334597062096</v>
      </c>
      <c r="EC16" s="35">
        <v>12.082844315426339</v>
      </c>
      <c r="ED16" s="35">
        <v>17.606889328762861</v>
      </c>
      <c r="EG16" s="35">
        <v>17.464870633639663</v>
      </c>
      <c r="EJ16" s="35">
        <v>10.286035574449507</v>
      </c>
      <c r="EK16" s="35">
        <v>17.654649824769493</v>
      </c>
      <c r="EL16" s="35">
        <v>17.615966228656092</v>
      </c>
      <c r="EO16" s="35">
        <v>11.171880795367226</v>
      </c>
      <c r="ER16" s="35">
        <v>17.949911706435895</v>
      </c>
      <c r="ES16" s="35">
        <v>16.549206756812559</v>
      </c>
      <c r="EU16" s="35">
        <v>13.754204299111631</v>
      </c>
      <c r="EW16" s="35">
        <v>10.240349204595868</v>
      </c>
      <c r="FB16" s="35">
        <v>10.558646588492168</v>
      </c>
      <c r="FC16" s="35">
        <v>11.04142097604441</v>
      </c>
      <c r="FE16" s="35">
        <v>17.942572477604955</v>
      </c>
      <c r="FF16" s="35">
        <v>10.20460502862352</v>
      </c>
      <c r="FG16" s="35">
        <v>10.252224869838351</v>
      </c>
      <c r="FL16" s="35">
        <v>10.479348045263951</v>
      </c>
      <c r="FO16" s="35">
        <v>17.359420297210637</v>
      </c>
      <c r="FP16" s="35">
        <v>17.604664681153263</v>
      </c>
      <c r="FR16" s="35">
        <v>17.455154070274894</v>
      </c>
      <c r="FS16" s="35">
        <v>20.187898510831538</v>
      </c>
      <c r="FT16" s="35">
        <v>14.721833106908967</v>
      </c>
      <c r="FU16" s="35">
        <v>17.796491479161393</v>
      </c>
      <c r="FW16" s="35">
        <v>17.260065052483704</v>
      </c>
      <c r="FX16" s="35">
        <v>14.038193179166839</v>
      </c>
      <c r="GC16" s="35">
        <v>12.752500639323319</v>
      </c>
      <c r="GD16" s="35">
        <v>11.866434004859855</v>
      </c>
      <c r="GF16" s="35">
        <v>17.550352815726136</v>
      </c>
      <c r="GK16" s="35">
        <v>10.782345505843196</v>
      </c>
      <c r="GL16" s="35">
        <v>12.012698990826241</v>
      </c>
      <c r="GM16" s="35">
        <v>16.974380621362521</v>
      </c>
      <c r="GN16" s="35">
        <v>17.375299671827349</v>
      </c>
      <c r="GO16" s="35">
        <v>17.446000000000002</v>
      </c>
      <c r="GP16" s="35" t="s">
        <v>1201</v>
      </c>
      <c r="GU16" s="59"/>
    </row>
    <row r="17" spans="1:203" x14ac:dyDescent="0.2">
      <c r="A17" s="35" t="s">
        <v>2072</v>
      </c>
      <c r="B17" s="35" t="s">
        <v>4011</v>
      </c>
      <c r="C17" s="35" t="s">
        <v>4012</v>
      </c>
      <c r="D17" s="9">
        <v>2</v>
      </c>
      <c r="E17" s="9">
        <v>2</v>
      </c>
      <c r="F17" s="9">
        <v>1</v>
      </c>
      <c r="G17" s="9">
        <v>1.2474498789999999</v>
      </c>
      <c r="H17" s="9">
        <v>0.18266522199999999</v>
      </c>
      <c r="I17" s="9">
        <v>-0.89792565400000002</v>
      </c>
      <c r="J17" s="9">
        <v>0</v>
      </c>
      <c r="K17" s="78">
        <v>0</v>
      </c>
      <c r="L17" s="79"/>
      <c r="M17" s="79"/>
      <c r="N17" s="79"/>
      <c r="O17" s="79"/>
      <c r="BJ17" s="35">
        <v>12.658407408572657</v>
      </c>
      <c r="DP17" s="35">
        <v>13.905857287611266</v>
      </c>
      <c r="FN17" s="35">
        <v>12.555447196530261</v>
      </c>
      <c r="GG17" s="35">
        <v>10.586940584576984</v>
      </c>
      <c r="GI17" s="35">
        <v>12.139057481617956</v>
      </c>
      <c r="GO17" s="35">
        <v>0.76100000000000001</v>
      </c>
      <c r="GP17" s="35" t="s">
        <v>1757</v>
      </c>
      <c r="GU17" s="59"/>
    </row>
    <row r="18" spans="1:203" x14ac:dyDescent="0.2">
      <c r="A18" s="35" t="s">
        <v>1862</v>
      </c>
      <c r="B18" s="35" t="s">
        <v>3719</v>
      </c>
      <c r="C18" s="35" t="s">
        <v>3720</v>
      </c>
      <c r="D18" s="9">
        <v>3</v>
      </c>
      <c r="E18" s="9">
        <v>3</v>
      </c>
      <c r="F18" s="9">
        <v>0.83969500500000005</v>
      </c>
      <c r="G18" s="9">
        <v>0.455874577</v>
      </c>
      <c r="H18" s="9">
        <v>0.70467894600000003</v>
      </c>
      <c r="I18" s="9">
        <v>-0.84449582700000003</v>
      </c>
      <c r="J18" s="9">
        <v>0</v>
      </c>
      <c r="K18" s="78">
        <v>0</v>
      </c>
      <c r="L18" s="79">
        <v>9.6152574610585919</v>
      </c>
      <c r="M18" s="79"/>
      <c r="N18" s="79"/>
      <c r="O18" s="79"/>
      <c r="S18" s="35">
        <v>12.9917993520913</v>
      </c>
      <c r="AB18" s="35">
        <v>15.218835076244993</v>
      </c>
      <c r="AU18" s="35">
        <v>10.59172168006938</v>
      </c>
      <c r="BJ18" s="35">
        <v>11.211906441909012</v>
      </c>
      <c r="BR18" s="35">
        <v>10.709085409836312</v>
      </c>
      <c r="BS18" s="35">
        <v>10.327076062899444</v>
      </c>
      <c r="BT18" s="35">
        <v>10.126852199012053</v>
      </c>
      <c r="CR18" s="35">
        <v>10.643277677052753</v>
      </c>
      <c r="DC18" s="35">
        <v>15.075006974696397</v>
      </c>
      <c r="DF18" s="35">
        <v>10.318853760562646</v>
      </c>
      <c r="DO18" s="35">
        <v>12.832754310304681</v>
      </c>
      <c r="DY18" s="35">
        <v>11.424905824336399</v>
      </c>
      <c r="EB18" s="35">
        <v>10.493054337743008</v>
      </c>
      <c r="EP18" s="35">
        <v>10.214546497060336</v>
      </c>
      <c r="FK18" s="35">
        <v>9.8664028350886888</v>
      </c>
      <c r="FS18" s="35">
        <v>10.537836745180382</v>
      </c>
      <c r="FZ18" s="35">
        <v>10.874210059050688</v>
      </c>
      <c r="GO18" s="35">
        <v>2.8170000000000002</v>
      </c>
      <c r="GP18" s="35" t="s">
        <v>805</v>
      </c>
      <c r="GU18" s="59"/>
    </row>
    <row r="19" spans="1:203" x14ac:dyDescent="0.2">
      <c r="A19" s="35" t="s">
        <v>1267</v>
      </c>
      <c r="B19" s="35" t="s">
        <v>3001</v>
      </c>
      <c r="C19" s="35" t="s">
        <v>3002</v>
      </c>
      <c r="D19" s="9">
        <v>2</v>
      </c>
      <c r="E19" s="9">
        <v>2</v>
      </c>
      <c r="F19" s="9">
        <v>0.92776904400000004</v>
      </c>
      <c r="G19" s="9">
        <v>-0.16586705099999999</v>
      </c>
      <c r="H19" s="9">
        <v>0.18238311800000001</v>
      </c>
      <c r="I19" s="9">
        <v>-0.83975085400000005</v>
      </c>
      <c r="J19" s="9">
        <v>0</v>
      </c>
      <c r="K19" s="78">
        <v>0</v>
      </c>
      <c r="L19" s="79"/>
      <c r="M19" s="79">
        <v>11.832420377781323</v>
      </c>
      <c r="N19" s="79"/>
      <c r="O19" s="79">
        <v>12.689146770605241</v>
      </c>
      <c r="Q19" s="78">
        <v>12.869478455686806</v>
      </c>
      <c r="S19" s="35">
        <v>14.093033765875299</v>
      </c>
      <c r="AH19" s="35">
        <v>12.281864906200074</v>
      </c>
      <c r="AK19" s="35">
        <v>11.794501508589109</v>
      </c>
      <c r="AR19" s="35">
        <v>13.457088929229258</v>
      </c>
      <c r="AS19" s="35">
        <v>10.31732187911205</v>
      </c>
      <c r="AU19" s="35">
        <v>12.844593994637655</v>
      </c>
      <c r="BE19" s="35">
        <v>12.132278582828695</v>
      </c>
      <c r="BQ19" s="35">
        <v>10.784717782639353</v>
      </c>
      <c r="BT19" s="35">
        <v>13.035852369829051</v>
      </c>
      <c r="BU19" s="35">
        <v>13.175632149353689</v>
      </c>
      <c r="CD19" s="35">
        <v>10.231431448005692</v>
      </c>
      <c r="CE19" s="35">
        <v>13.883787995040322</v>
      </c>
      <c r="CK19" s="35">
        <v>11.202420487770087</v>
      </c>
      <c r="CL19" s="35">
        <v>11.293554407681947</v>
      </c>
      <c r="CO19" s="35">
        <v>16.695107752981567</v>
      </c>
      <c r="CW19" s="35">
        <v>12.993912262540658</v>
      </c>
      <c r="DC19" s="35">
        <v>12.794945691621479</v>
      </c>
      <c r="DG19" s="35">
        <v>12.16798219079709</v>
      </c>
      <c r="DQ19" s="35">
        <v>12.234666486461217</v>
      </c>
      <c r="DS19" s="35">
        <v>12.558495418044885</v>
      </c>
      <c r="DU19" s="35">
        <v>12.068722697481459</v>
      </c>
      <c r="DV19" s="35">
        <v>12.018087544379268</v>
      </c>
      <c r="DY19" s="35">
        <v>12.831655193390731</v>
      </c>
      <c r="ED19" s="35">
        <v>11.710252752535631</v>
      </c>
      <c r="EG19" s="35">
        <v>10.62179782590569</v>
      </c>
      <c r="EH19" s="35">
        <v>13.471307887725098</v>
      </c>
      <c r="EI19" s="35">
        <v>13.260159495122064</v>
      </c>
      <c r="FA19" s="35">
        <v>12.760314760079652</v>
      </c>
      <c r="FE19" s="35">
        <v>13.225452695782238</v>
      </c>
      <c r="FF19" s="35">
        <v>10.17083290022796</v>
      </c>
      <c r="FG19" s="35">
        <v>10.460825547254839</v>
      </c>
      <c r="FI19" s="35">
        <v>12.32808009808274</v>
      </c>
      <c r="FL19" s="35">
        <v>10.342180938686495</v>
      </c>
      <c r="FQ19" s="35">
        <v>10.445015917677633</v>
      </c>
      <c r="FR19" s="35">
        <v>13.34022272296955</v>
      </c>
      <c r="FW19" s="35">
        <v>10.38377260659702</v>
      </c>
      <c r="GE19" s="35">
        <v>11.475225801865676</v>
      </c>
      <c r="GJ19" s="35">
        <v>13.393427356917325</v>
      </c>
      <c r="GO19" s="35">
        <v>11.45</v>
      </c>
      <c r="GP19" s="35" t="s">
        <v>1132</v>
      </c>
      <c r="GU19" s="59"/>
    </row>
    <row r="20" spans="1:203" x14ac:dyDescent="0.2">
      <c r="A20" s="35" t="s">
        <v>1330</v>
      </c>
      <c r="B20" s="35" t="s">
        <v>3091</v>
      </c>
      <c r="C20" s="35" t="s">
        <v>3092</v>
      </c>
      <c r="D20" s="9">
        <v>123</v>
      </c>
      <c r="E20" s="9">
        <v>123</v>
      </c>
      <c r="F20" s="9">
        <v>0.97145258099999998</v>
      </c>
      <c r="G20" s="9">
        <v>-5.6869050999999997E-2</v>
      </c>
      <c r="H20" s="9">
        <v>5.3047179999999999E-3</v>
      </c>
      <c r="I20" s="9">
        <v>-0.81649232599999999</v>
      </c>
      <c r="J20" s="9">
        <v>0</v>
      </c>
      <c r="K20" s="56" t="s">
        <v>5707</v>
      </c>
      <c r="L20" s="80">
        <v>17.659601899980363</v>
      </c>
      <c r="M20" s="79">
        <v>19.234223275599852</v>
      </c>
      <c r="N20" s="79">
        <v>19.050393780491397</v>
      </c>
      <c r="O20" s="79">
        <v>18.887056115959631</v>
      </c>
      <c r="P20" s="78">
        <v>15.407950587696815</v>
      </c>
      <c r="Q20" s="78">
        <v>14.651873988442647</v>
      </c>
      <c r="R20" s="35">
        <v>15.756368988591166</v>
      </c>
      <c r="S20" s="35">
        <v>17.918996700101115</v>
      </c>
      <c r="T20" s="35">
        <v>19.046215329569304</v>
      </c>
      <c r="U20" s="35">
        <v>18.15243683759633</v>
      </c>
      <c r="V20" s="35">
        <v>15.986064998448107</v>
      </c>
      <c r="W20" s="35">
        <v>19.203275973737505</v>
      </c>
      <c r="X20" s="35">
        <v>18.427009075024937</v>
      </c>
      <c r="Y20" s="35">
        <v>15.239727329918285</v>
      </c>
      <c r="Z20" s="35">
        <v>17.934057645334576</v>
      </c>
      <c r="AA20" s="35">
        <v>16.2713136556238</v>
      </c>
      <c r="AB20" s="35">
        <v>15.113348244503257</v>
      </c>
      <c r="AC20" s="35">
        <v>19.599530975492716</v>
      </c>
      <c r="AD20" s="35">
        <v>18.760858557291375</v>
      </c>
      <c r="AE20" s="35">
        <v>16.897766091269354</v>
      </c>
      <c r="AF20" s="35">
        <v>19.222683690546774</v>
      </c>
      <c r="AG20" s="35">
        <v>18.752852609467972</v>
      </c>
      <c r="AH20" s="35">
        <v>18.941616981012334</v>
      </c>
      <c r="AI20" s="35">
        <v>18.45505124947735</v>
      </c>
      <c r="AJ20" s="35">
        <v>17.708005904169827</v>
      </c>
      <c r="AK20" s="35">
        <v>18.355607699944393</v>
      </c>
      <c r="AL20" s="35">
        <v>18.145525442685788</v>
      </c>
      <c r="AM20" s="35">
        <v>17.302346778395112</v>
      </c>
      <c r="AN20" s="35">
        <v>18.25851511364575</v>
      </c>
      <c r="AO20" s="35">
        <v>19.28692520004374</v>
      </c>
      <c r="AP20" s="35">
        <v>17.430889980319783</v>
      </c>
      <c r="AQ20" s="35">
        <v>14.827310485695259</v>
      </c>
      <c r="AR20" s="35">
        <v>18.05710871144171</v>
      </c>
      <c r="AS20" s="35">
        <v>18.707098180301106</v>
      </c>
      <c r="AT20" s="35">
        <v>18.610745559027805</v>
      </c>
      <c r="AU20" s="35">
        <v>17.523023303418078</v>
      </c>
      <c r="AV20" s="35">
        <v>18.531695137508095</v>
      </c>
      <c r="AW20" s="35">
        <v>15.513423370403434</v>
      </c>
      <c r="AX20" s="35">
        <v>17.989351110782536</v>
      </c>
      <c r="AY20" s="35">
        <v>17.719340863442831</v>
      </c>
      <c r="AZ20" s="35">
        <v>15.278505389699214</v>
      </c>
      <c r="BA20" s="35">
        <v>18.793647410082542</v>
      </c>
      <c r="BB20" s="35">
        <v>15.595554973282308</v>
      </c>
      <c r="BC20" s="35">
        <v>18.288045116828542</v>
      </c>
      <c r="BD20" s="35">
        <v>18.881954742263765</v>
      </c>
      <c r="BE20" s="35">
        <v>19.973935832242219</v>
      </c>
      <c r="BF20" s="35">
        <v>19.368283837319652</v>
      </c>
      <c r="BG20" s="35">
        <v>18.084947137827662</v>
      </c>
      <c r="BH20" s="35">
        <v>18.011830242048831</v>
      </c>
      <c r="BI20" s="35">
        <v>17.958875310834557</v>
      </c>
      <c r="BJ20" s="35">
        <v>17.412732226719577</v>
      </c>
      <c r="BK20" s="35">
        <v>18.639187668759185</v>
      </c>
      <c r="BL20" s="35">
        <v>14.770567470125934</v>
      </c>
      <c r="BM20" s="35">
        <v>14.257795369262139</v>
      </c>
      <c r="BN20" s="35">
        <v>18.200376257161459</v>
      </c>
      <c r="BO20" s="35">
        <v>19.962342249980757</v>
      </c>
      <c r="BP20" s="35">
        <v>14.713411431878967</v>
      </c>
      <c r="BQ20" s="35">
        <v>19.033753941031584</v>
      </c>
      <c r="BR20" s="35">
        <v>18.349721581961166</v>
      </c>
      <c r="BS20" s="35">
        <v>15.574517922367088</v>
      </c>
      <c r="BT20" s="35">
        <v>18.954758422510061</v>
      </c>
      <c r="BU20" s="35">
        <v>18.451680173579994</v>
      </c>
      <c r="BV20" s="35">
        <v>18.536452595640966</v>
      </c>
      <c r="BW20" s="35">
        <v>17.089703013000403</v>
      </c>
      <c r="BX20" s="35">
        <v>16.773700454473097</v>
      </c>
      <c r="BY20" s="35">
        <v>15.331067719964119</v>
      </c>
      <c r="BZ20" s="35">
        <v>18.235012173585805</v>
      </c>
      <c r="CA20" s="35">
        <v>16.500266406729907</v>
      </c>
      <c r="CB20" s="35">
        <v>17.118659193513889</v>
      </c>
      <c r="CC20" s="35">
        <v>18.060019954129594</v>
      </c>
      <c r="CD20" s="35">
        <v>17.544223601418896</v>
      </c>
      <c r="CE20" s="35">
        <v>19.711820911860876</v>
      </c>
      <c r="CF20" s="35">
        <v>15.940210124717902</v>
      </c>
      <c r="CG20" s="35">
        <v>19.754630789204278</v>
      </c>
      <c r="CH20" s="35">
        <v>14.947141802250025</v>
      </c>
      <c r="CI20" s="35">
        <v>17.904541144600344</v>
      </c>
      <c r="CJ20" s="35">
        <v>14.867679767100011</v>
      </c>
      <c r="CK20" s="35">
        <v>17.186161674728627</v>
      </c>
      <c r="CL20" s="35">
        <v>17.29068146529103</v>
      </c>
      <c r="CM20" s="35">
        <v>18.225370134844226</v>
      </c>
      <c r="CN20" s="35">
        <v>16.308301429981839</v>
      </c>
      <c r="CO20" s="35">
        <v>19.156760926840207</v>
      </c>
      <c r="CP20" s="35">
        <v>15.062421341308186</v>
      </c>
      <c r="CQ20" s="35">
        <v>18.843584196698849</v>
      </c>
      <c r="CR20" s="35">
        <v>17.272399551686711</v>
      </c>
      <c r="CS20" s="35">
        <v>14.712487730339294</v>
      </c>
      <c r="CT20" s="35">
        <v>15.531722908115741</v>
      </c>
      <c r="CU20" s="35">
        <v>17.42352321153578</v>
      </c>
      <c r="CV20" s="35">
        <v>15.979879777632103</v>
      </c>
      <c r="CW20" s="35">
        <v>19.395094711332362</v>
      </c>
      <c r="CX20" s="35">
        <v>19.120052083244886</v>
      </c>
      <c r="CY20" s="35">
        <v>17.571225905236609</v>
      </c>
      <c r="CZ20" s="35">
        <v>19.113498296765506</v>
      </c>
      <c r="DA20" s="35">
        <v>18.910275669391098</v>
      </c>
      <c r="DB20" s="35">
        <v>16.75549286523874</v>
      </c>
      <c r="DC20" s="35">
        <v>16.704006853985387</v>
      </c>
      <c r="DD20" s="35">
        <v>19.24654041553913</v>
      </c>
      <c r="DE20" s="35">
        <v>19.350777969885815</v>
      </c>
      <c r="DF20" s="35">
        <v>17.38952044082167</v>
      </c>
      <c r="DG20" s="35">
        <v>16.780181948264396</v>
      </c>
      <c r="DH20" s="35">
        <v>14.384217506451751</v>
      </c>
      <c r="DI20" s="35">
        <v>16.40158152720447</v>
      </c>
      <c r="DJ20" s="35">
        <v>20.058310851848336</v>
      </c>
      <c r="DK20" s="35">
        <v>15.706429399944454</v>
      </c>
      <c r="DL20" s="35">
        <v>15.382818579514682</v>
      </c>
      <c r="DM20" s="35">
        <v>18.100243352286888</v>
      </c>
      <c r="DN20" s="35">
        <v>15.508195445127635</v>
      </c>
      <c r="DO20" s="35">
        <v>19.779018331129326</v>
      </c>
      <c r="DP20" s="35">
        <v>19.020871727067316</v>
      </c>
      <c r="DQ20" s="35">
        <v>18.999371436605522</v>
      </c>
      <c r="DR20" s="35">
        <v>15.413391761856992</v>
      </c>
      <c r="DS20" s="35">
        <v>15.282355090099028</v>
      </c>
      <c r="DT20" s="35">
        <v>18.960639801465192</v>
      </c>
      <c r="DU20" s="35">
        <v>15.070565876918897</v>
      </c>
      <c r="DV20" s="35">
        <v>15.995068318033105</v>
      </c>
      <c r="DW20" s="35">
        <v>19.724674125616872</v>
      </c>
      <c r="DX20" s="35">
        <v>14.919861715539593</v>
      </c>
      <c r="DY20" s="35">
        <v>20.232828246119887</v>
      </c>
      <c r="DZ20" s="35">
        <v>18.490186514852688</v>
      </c>
      <c r="EA20" s="35">
        <v>16.775144803688409</v>
      </c>
      <c r="EB20" s="35">
        <v>19.037389115886683</v>
      </c>
      <c r="EC20" s="35">
        <v>19.411164545242404</v>
      </c>
      <c r="ED20" s="35">
        <v>15.956835676539207</v>
      </c>
      <c r="EE20" s="35">
        <v>15.677854543765193</v>
      </c>
      <c r="EF20" s="35">
        <v>15.566887548416288</v>
      </c>
      <c r="EG20" s="35">
        <v>17.788573155109702</v>
      </c>
      <c r="EH20" s="35">
        <v>19.824426846048997</v>
      </c>
      <c r="EI20" s="35">
        <v>16.733621769751316</v>
      </c>
      <c r="EJ20" s="35">
        <v>14.938552954975489</v>
      </c>
      <c r="EK20" s="35">
        <v>19.457013911098318</v>
      </c>
      <c r="EL20" s="35">
        <v>17.608658182425792</v>
      </c>
      <c r="EM20" s="35">
        <v>16.041215810191495</v>
      </c>
      <c r="EN20" s="35">
        <v>18.950645067742627</v>
      </c>
      <c r="EO20" s="35">
        <v>16.456302428226532</v>
      </c>
      <c r="EP20" s="35">
        <v>17.598218457347013</v>
      </c>
      <c r="EQ20" s="35">
        <v>18.798302381749465</v>
      </c>
      <c r="ER20" s="35">
        <v>18.834578798077796</v>
      </c>
      <c r="ES20" s="35">
        <v>15.387236120871616</v>
      </c>
      <c r="ET20" s="35">
        <v>19.105726437726258</v>
      </c>
      <c r="EU20" s="35">
        <v>14.997034589769941</v>
      </c>
      <c r="EV20" s="35">
        <v>16.114668250766893</v>
      </c>
      <c r="EW20" s="35">
        <v>17.808457483865261</v>
      </c>
      <c r="EX20" s="35">
        <v>18.134267059450188</v>
      </c>
      <c r="EY20" s="35">
        <v>16.992113487053018</v>
      </c>
      <c r="EZ20" s="35">
        <v>15.77353750601598</v>
      </c>
      <c r="FA20" s="35">
        <v>18.5768336567969</v>
      </c>
      <c r="FB20" s="35">
        <v>17.285208684858112</v>
      </c>
      <c r="FC20" s="35">
        <v>16.207500433802451</v>
      </c>
      <c r="FD20" s="35">
        <v>18.08086725309348</v>
      </c>
      <c r="FE20" s="35">
        <v>15.583681660226873</v>
      </c>
      <c r="FF20" s="35">
        <v>15.599221501404482</v>
      </c>
      <c r="FG20" s="35">
        <v>16.380346148242666</v>
      </c>
      <c r="FH20" s="35">
        <v>14.989961659024013</v>
      </c>
      <c r="FI20" s="35">
        <v>15.344531401301488</v>
      </c>
      <c r="FJ20" s="35">
        <v>15.242352313429235</v>
      </c>
      <c r="FK20" s="35">
        <v>16.879663806858723</v>
      </c>
      <c r="FL20" s="35">
        <v>16.475190557898181</v>
      </c>
      <c r="FM20" s="35">
        <v>16.957887864348923</v>
      </c>
      <c r="FN20" s="35">
        <v>15.311542183341357</v>
      </c>
      <c r="FO20" s="35">
        <v>15.379374325739095</v>
      </c>
      <c r="FP20" s="35">
        <v>16.569512431838604</v>
      </c>
      <c r="FQ20" s="35">
        <v>15.947914849671342</v>
      </c>
      <c r="FR20" s="35">
        <v>16.067289158769512</v>
      </c>
      <c r="FS20" s="35">
        <v>16.393345959268366</v>
      </c>
      <c r="FT20" s="35">
        <v>18.995769271361915</v>
      </c>
      <c r="FU20" s="35">
        <v>17.426340436082608</v>
      </c>
      <c r="FV20" s="35">
        <v>14.866987114293696</v>
      </c>
      <c r="FW20" s="35">
        <v>15.715260744782423</v>
      </c>
      <c r="FX20" s="35">
        <v>17.653656021928324</v>
      </c>
      <c r="FY20" s="35">
        <v>18.301396126242906</v>
      </c>
      <c r="FZ20" s="35">
        <v>17.815482607044242</v>
      </c>
      <c r="GA20" s="35">
        <v>16.319502878318694</v>
      </c>
      <c r="GB20" s="35">
        <v>16.2848571936726</v>
      </c>
      <c r="GC20" s="35">
        <v>18.504785732088031</v>
      </c>
      <c r="GD20" s="35">
        <v>18.424076589930721</v>
      </c>
      <c r="GE20" s="35">
        <v>16.313295128137199</v>
      </c>
      <c r="GF20" s="35">
        <v>17.858207737071822</v>
      </c>
      <c r="GG20" s="35">
        <v>17.998361579930602</v>
      </c>
      <c r="GH20" s="35">
        <v>17.700807530594943</v>
      </c>
      <c r="GI20" s="35">
        <v>17.185584806063019</v>
      </c>
      <c r="GJ20" s="35">
        <v>16.316159830720213</v>
      </c>
      <c r="GK20" s="35">
        <v>18.614227116456817</v>
      </c>
      <c r="GL20" s="35">
        <v>16.189734266071103</v>
      </c>
      <c r="GM20" s="35">
        <v>15.566968821661845</v>
      </c>
      <c r="GN20" s="35">
        <v>15.513418564822247</v>
      </c>
      <c r="GO20" s="35">
        <v>60.393000000000001</v>
      </c>
      <c r="GP20" s="35" t="s">
        <v>1175</v>
      </c>
      <c r="GU20" s="59"/>
    </row>
    <row r="21" spans="1:203" x14ac:dyDescent="0.2">
      <c r="A21" s="35" t="s">
        <v>2233</v>
      </c>
      <c r="B21" s="35" t="s">
        <v>4315</v>
      </c>
      <c r="C21" s="35" t="s">
        <v>4316</v>
      </c>
      <c r="D21" s="9">
        <v>2</v>
      </c>
      <c r="E21" s="9">
        <v>2</v>
      </c>
      <c r="F21" s="9">
        <v>0.50301944700000001</v>
      </c>
      <c r="G21" s="9">
        <v>0.43463747400000002</v>
      </c>
      <c r="H21" s="9">
        <v>5.9207027000000002E-2</v>
      </c>
      <c r="I21" s="9">
        <v>-0.78612229600000005</v>
      </c>
      <c r="J21" s="9">
        <v>0</v>
      </c>
      <c r="K21" s="78">
        <v>0</v>
      </c>
      <c r="L21" s="79"/>
      <c r="M21" s="79">
        <v>15.002269585531067</v>
      </c>
      <c r="N21" s="79">
        <v>15.137747865574777</v>
      </c>
      <c r="O21" s="79"/>
      <c r="X21" s="35">
        <v>14.37061235755697</v>
      </c>
      <c r="AE21" s="35">
        <v>11.461999839450636</v>
      </c>
      <c r="AJ21" s="35">
        <v>13.79490728796001</v>
      </c>
      <c r="AK21" s="35">
        <v>14.447764567428523</v>
      </c>
      <c r="AL21" s="35">
        <v>13.668407007963268</v>
      </c>
      <c r="AT21" s="35">
        <v>13.920279195634009</v>
      </c>
      <c r="BB21" s="35">
        <v>11.58975442907877</v>
      </c>
      <c r="BI21" s="35">
        <v>13.832519351084589</v>
      </c>
      <c r="BK21" s="35">
        <v>14.056201286991609</v>
      </c>
      <c r="CA21" s="35">
        <v>12.734633344667685</v>
      </c>
      <c r="CB21" s="35">
        <v>13.273465993549527</v>
      </c>
      <c r="CF21" s="35">
        <v>12.811008833317935</v>
      </c>
      <c r="CK21" s="35">
        <v>13.571797015509034</v>
      </c>
      <c r="CU21" s="35">
        <v>13.715504943217184</v>
      </c>
      <c r="CX21" s="35">
        <v>14.094653587231665</v>
      </c>
      <c r="DF21" s="35">
        <v>12.398941113566716</v>
      </c>
      <c r="DP21" s="35">
        <v>14.845374716187356</v>
      </c>
      <c r="DQ21" s="35">
        <v>15.068360764697541</v>
      </c>
      <c r="DT21" s="35">
        <v>15.291043220964397</v>
      </c>
      <c r="DV21" s="35">
        <v>12.04162516290161</v>
      </c>
      <c r="EG21" s="35">
        <v>14.476581385657186</v>
      </c>
      <c r="EI21" s="35">
        <v>13.314433902332167</v>
      </c>
      <c r="EQ21" s="35">
        <v>14.97416376018214</v>
      </c>
      <c r="FB21" s="35">
        <v>13.593765153977241</v>
      </c>
      <c r="FE21" s="35">
        <v>12.506082493701573</v>
      </c>
      <c r="FF21" s="35">
        <v>12.472013916848899</v>
      </c>
      <c r="FJ21" s="35">
        <v>11.743000863273789</v>
      </c>
      <c r="FK21" s="35">
        <v>13.338725610835313</v>
      </c>
      <c r="FL21" s="35">
        <v>12.23345834428919</v>
      </c>
      <c r="FP21" s="35">
        <v>13.453155837362994</v>
      </c>
      <c r="FQ21" s="35">
        <v>12.239713225739088</v>
      </c>
      <c r="FR21" s="35">
        <v>12.559710635092642</v>
      </c>
      <c r="FW21" s="35">
        <v>12.856487657101972</v>
      </c>
      <c r="FZ21" s="35">
        <v>13.624374000923233</v>
      </c>
      <c r="GB21" s="35">
        <v>12.921415348738558</v>
      </c>
      <c r="GC21" s="35">
        <v>14.093266898896898</v>
      </c>
      <c r="GM21" s="35">
        <v>11.992610276452332</v>
      </c>
      <c r="GO21" s="35">
        <v>8.3119999999999994</v>
      </c>
      <c r="GP21" s="35" t="s">
        <v>4920</v>
      </c>
      <c r="GU21" s="59"/>
    </row>
    <row r="22" spans="1:203" x14ac:dyDescent="0.2">
      <c r="A22" s="35" t="s">
        <v>1653</v>
      </c>
      <c r="B22" s="35" t="s">
        <v>1653</v>
      </c>
      <c r="C22" s="35" t="s">
        <v>1653</v>
      </c>
      <c r="D22" s="9">
        <v>3</v>
      </c>
      <c r="E22" s="9">
        <v>3</v>
      </c>
      <c r="F22" s="9">
        <v>0.46243932700000001</v>
      </c>
      <c r="G22" s="9">
        <v>0.27582943100000001</v>
      </c>
      <c r="H22" s="9">
        <v>1</v>
      </c>
      <c r="I22" s="9">
        <v>-0.76002139099999999</v>
      </c>
      <c r="J22" s="9">
        <v>0</v>
      </c>
      <c r="K22" s="78">
        <v>0</v>
      </c>
      <c r="L22" s="79"/>
      <c r="M22" s="79"/>
      <c r="N22" s="79"/>
      <c r="O22" s="79"/>
      <c r="Q22" s="78">
        <v>11.210680928219123</v>
      </c>
      <c r="CL22" s="35">
        <v>10.077950288627873</v>
      </c>
      <c r="CM22" s="35">
        <v>10.658336279137062</v>
      </c>
      <c r="CZ22" s="35">
        <v>11.070574070865787</v>
      </c>
      <c r="DD22" s="35">
        <v>10.949659573455765</v>
      </c>
      <c r="EC22" s="35">
        <v>10.754222143313791</v>
      </c>
      <c r="EV22" s="35">
        <v>9.8889677741012925</v>
      </c>
      <c r="GO22" s="35">
        <v>25.974</v>
      </c>
      <c r="GP22" s="35" t="s">
        <v>4751</v>
      </c>
      <c r="GU22" s="59"/>
    </row>
    <row r="23" spans="1:203" x14ac:dyDescent="0.2">
      <c r="A23" s="35" t="s">
        <v>1423</v>
      </c>
      <c r="B23" s="35" t="s">
        <v>3207</v>
      </c>
      <c r="C23" s="35" t="s">
        <v>3208</v>
      </c>
      <c r="D23" s="9">
        <v>7</v>
      </c>
      <c r="E23" s="9">
        <v>7</v>
      </c>
      <c r="F23" s="9">
        <v>0.76506476800000001</v>
      </c>
      <c r="G23" s="9">
        <v>0.32217997700000001</v>
      </c>
      <c r="H23" s="9">
        <v>0.22299440200000001</v>
      </c>
      <c r="I23" s="9">
        <v>-0.74228142399999997</v>
      </c>
      <c r="J23" s="9">
        <v>0</v>
      </c>
      <c r="K23" s="78">
        <v>0</v>
      </c>
      <c r="L23" s="80">
        <v>9.9528388202574387</v>
      </c>
      <c r="M23" s="79"/>
      <c r="N23" s="79"/>
      <c r="O23" s="79"/>
      <c r="AD23" s="35">
        <v>11.370963228635054</v>
      </c>
      <c r="AW23" s="35">
        <v>11.003179728633201</v>
      </c>
      <c r="BA23" s="35">
        <v>11.021133750447351</v>
      </c>
      <c r="BE23" s="35">
        <v>10.997001946132345</v>
      </c>
      <c r="BL23" s="35">
        <v>12.709020366757505</v>
      </c>
      <c r="CH23" s="35">
        <v>13.619517552589988</v>
      </c>
      <c r="DD23" s="35">
        <v>11.343425792474095</v>
      </c>
      <c r="DK23" s="35">
        <v>11.528618202625394</v>
      </c>
      <c r="DU23" s="35">
        <v>12.552098873418092</v>
      </c>
      <c r="DV23" s="35">
        <v>12.203603963480683</v>
      </c>
      <c r="EM23" s="35">
        <v>11.607192620679868</v>
      </c>
      <c r="ET23" s="35">
        <v>10.84476525652487</v>
      </c>
      <c r="EX23" s="35">
        <v>10.838358943782369</v>
      </c>
      <c r="FG23" s="35">
        <v>10.271918757011195</v>
      </c>
      <c r="FI23" s="35">
        <v>10.048295227580732</v>
      </c>
      <c r="FR23" s="35">
        <v>11.852730767506902</v>
      </c>
      <c r="FY23" s="35">
        <v>11.047676016190431</v>
      </c>
      <c r="GK23" s="35">
        <v>10.573940460081998</v>
      </c>
      <c r="GO23" s="35">
        <v>12.025</v>
      </c>
      <c r="GP23" s="35" t="s">
        <v>4690</v>
      </c>
      <c r="GU23" s="59"/>
    </row>
    <row r="24" spans="1:203" x14ac:dyDescent="0.2">
      <c r="A24" s="35" t="s">
        <v>1369</v>
      </c>
      <c r="B24" s="35" t="s">
        <v>3141</v>
      </c>
      <c r="C24" s="35" t="s">
        <v>3142</v>
      </c>
      <c r="D24" s="9">
        <v>5</v>
      </c>
      <c r="E24" s="9">
        <v>5</v>
      </c>
      <c r="F24" s="9">
        <v>0.78750426799999995</v>
      </c>
      <c r="G24" s="9">
        <v>-0.167406896</v>
      </c>
      <c r="H24" s="9">
        <v>1.3333480999999999E-2</v>
      </c>
      <c r="I24" s="9">
        <v>-0.73491250299999999</v>
      </c>
      <c r="J24" s="9">
        <v>0</v>
      </c>
      <c r="K24" s="56" t="s">
        <v>5707</v>
      </c>
      <c r="L24" s="80">
        <v>13.525590126359774</v>
      </c>
      <c r="M24" s="79"/>
      <c r="N24" s="79">
        <v>14.996306183571479</v>
      </c>
      <c r="O24" s="79">
        <v>14.361518829233628</v>
      </c>
      <c r="T24" s="35">
        <v>15.240979510594993</v>
      </c>
      <c r="U24" s="35">
        <v>13.621582651320576</v>
      </c>
      <c r="W24" s="35">
        <v>14.853787630398882</v>
      </c>
      <c r="X24" s="35">
        <v>14.89517444331771</v>
      </c>
      <c r="Y24" s="35">
        <v>11.992841877466816</v>
      </c>
      <c r="Z24" s="35">
        <v>13.125751180255723</v>
      </c>
      <c r="AC24" s="35">
        <v>14.635354147396786</v>
      </c>
      <c r="AD24" s="35">
        <v>14.578689313917096</v>
      </c>
      <c r="AF24" s="35">
        <v>15.280175230242449</v>
      </c>
      <c r="AG24" s="35">
        <v>12.514988776357519</v>
      </c>
      <c r="AH24" s="35">
        <v>12.479522161241386</v>
      </c>
      <c r="AI24" s="35">
        <v>14.582228232604116</v>
      </c>
      <c r="AJ24" s="35">
        <v>13.757900910293849</v>
      </c>
      <c r="AM24" s="35">
        <v>13.050834325165953</v>
      </c>
      <c r="AO24" s="35">
        <v>15.253000004970914</v>
      </c>
      <c r="AP24" s="35">
        <v>12.952130294002551</v>
      </c>
      <c r="AR24" s="35">
        <v>13.898486762997237</v>
      </c>
      <c r="AS24" s="35">
        <v>14.225238026596625</v>
      </c>
      <c r="AT24" s="35">
        <v>13.761511653771461</v>
      </c>
      <c r="AU24" s="35">
        <v>11.881727041715649</v>
      </c>
      <c r="AV24" s="35">
        <v>14.384361151970188</v>
      </c>
      <c r="AX24" s="35">
        <v>12.994706178497765</v>
      </c>
      <c r="AY24" s="35">
        <v>13.41854293360079</v>
      </c>
      <c r="BA24" s="35">
        <v>14.534260166066225</v>
      </c>
      <c r="BB24" s="35">
        <v>13.807513154172543</v>
      </c>
      <c r="BC24" s="35">
        <v>13.611133757300475</v>
      </c>
      <c r="BD24" s="35">
        <v>14.200357103291125</v>
      </c>
      <c r="BE24" s="35">
        <v>15.436001249992154</v>
      </c>
      <c r="BF24" s="35">
        <v>15.615858795409515</v>
      </c>
      <c r="BH24" s="35">
        <v>13.777868911136144</v>
      </c>
      <c r="BI24" s="35">
        <v>14.127006914568259</v>
      </c>
      <c r="BJ24" s="35">
        <v>13.788995133183617</v>
      </c>
      <c r="BK24" s="35">
        <v>14.03027245821362</v>
      </c>
      <c r="BN24" s="35">
        <v>13.569640756848754</v>
      </c>
      <c r="BO24" s="35">
        <v>15.260988011958897</v>
      </c>
      <c r="BP24" s="35">
        <v>10.884500464613154</v>
      </c>
      <c r="BQ24" s="35">
        <v>14.986918332539389</v>
      </c>
      <c r="BR24" s="35">
        <v>13.681205903056973</v>
      </c>
      <c r="BT24" s="35">
        <v>15.330328143916764</v>
      </c>
      <c r="BU24" s="35">
        <v>13.928798645073929</v>
      </c>
      <c r="BV24" s="35">
        <v>13.78660545607886</v>
      </c>
      <c r="BW24" s="35">
        <v>12.228422673426191</v>
      </c>
      <c r="BX24" s="35">
        <v>12.113246102910617</v>
      </c>
      <c r="BZ24" s="35">
        <v>13.157142773719322</v>
      </c>
      <c r="CA24" s="35">
        <v>12.967976540696332</v>
      </c>
      <c r="CB24" s="35">
        <v>12.721715271850229</v>
      </c>
      <c r="CD24" s="35">
        <v>13.270152267889635</v>
      </c>
      <c r="CF24" s="35">
        <v>11.389686261888265</v>
      </c>
      <c r="CG24" s="35">
        <v>16.114932242586857</v>
      </c>
      <c r="CI24" s="35">
        <v>13.383536926772516</v>
      </c>
      <c r="CK24" s="35">
        <v>12.428236690104445</v>
      </c>
      <c r="CL24" s="35">
        <v>12.974382178085094</v>
      </c>
      <c r="CM24" s="35">
        <v>13.712803666527234</v>
      </c>
      <c r="CN24" s="35">
        <v>12.111010178521061</v>
      </c>
      <c r="CQ24" s="35">
        <v>13.596266601619719</v>
      </c>
      <c r="CR24" s="35">
        <v>12.713404481962645</v>
      </c>
      <c r="CV24" s="35">
        <v>14.614917014721492</v>
      </c>
      <c r="CX24" s="35">
        <v>14.751281995988029</v>
      </c>
      <c r="CY24" s="35">
        <v>12.598184811703128</v>
      </c>
      <c r="CZ24" s="35">
        <v>15.278916040922141</v>
      </c>
      <c r="DC24" s="35">
        <v>11.63027156664468</v>
      </c>
      <c r="DE24" s="35">
        <v>15.585987055088948</v>
      </c>
      <c r="DG24" s="35">
        <v>12.057322877979257</v>
      </c>
      <c r="DJ24" s="35">
        <v>15.698845515019649</v>
      </c>
      <c r="DK24" s="35">
        <v>12.819669664162628</v>
      </c>
      <c r="DL24" s="35">
        <v>12.06514207808463</v>
      </c>
      <c r="DM24" s="35">
        <v>13.369539851081624</v>
      </c>
      <c r="DN24" s="35">
        <v>13.891823110655075</v>
      </c>
      <c r="DO24" s="35">
        <v>15.135380459553643</v>
      </c>
      <c r="DP24" s="35">
        <v>14.767527923509723</v>
      </c>
      <c r="DQ24" s="35">
        <v>15.381645359879624</v>
      </c>
      <c r="DR24" s="35">
        <v>11.13517431719217</v>
      </c>
      <c r="DS24" s="35">
        <v>10.653263452119692</v>
      </c>
      <c r="DT24" s="35">
        <v>14.420124208721283</v>
      </c>
      <c r="DU24" s="35">
        <v>12.839932342135722</v>
      </c>
      <c r="DX24" s="35">
        <v>12.911096860031339</v>
      </c>
      <c r="DY24" s="35">
        <v>16.256270598806196</v>
      </c>
      <c r="EB24" s="35">
        <v>14.816480653321404</v>
      </c>
      <c r="ED24" s="35">
        <v>12.692124593351961</v>
      </c>
      <c r="EF24" s="35">
        <v>11.148476582178278</v>
      </c>
      <c r="EH24" s="35">
        <v>14.121399689155586</v>
      </c>
      <c r="EJ24" s="35">
        <v>10.467358105667669</v>
      </c>
      <c r="EK24" s="35">
        <v>15.089456584919166</v>
      </c>
      <c r="EL24" s="35">
        <v>13.214352832827958</v>
      </c>
      <c r="EM24" s="35">
        <v>13.374790194528355</v>
      </c>
      <c r="EN24" s="35">
        <v>13.984346467256994</v>
      </c>
      <c r="EQ24" s="35">
        <v>14.118043175377698</v>
      </c>
      <c r="ER24" s="35">
        <v>14.487953440647608</v>
      </c>
      <c r="ES24" s="35">
        <v>10.828100332761343</v>
      </c>
      <c r="ET24" s="35">
        <v>14.438074929043996</v>
      </c>
      <c r="EW24" s="35">
        <v>12.775657595014902</v>
      </c>
      <c r="EY24" s="35">
        <v>12.477214896775155</v>
      </c>
      <c r="EZ24" s="35">
        <v>11.9528652285991</v>
      </c>
      <c r="FA24" s="35">
        <v>13.741723194157144</v>
      </c>
      <c r="FB24" s="35">
        <v>13.044662060752565</v>
      </c>
      <c r="FC24" s="35">
        <v>12.140489475115377</v>
      </c>
      <c r="FD24" s="35">
        <v>13.79248062549757</v>
      </c>
      <c r="FG24" s="35">
        <v>12.098288456992922</v>
      </c>
      <c r="FK24" s="35">
        <v>13.997591809843676</v>
      </c>
      <c r="FL24" s="35">
        <v>12.195750415726922</v>
      </c>
      <c r="FM24" s="35">
        <v>12.295178341021749</v>
      </c>
      <c r="FO24" s="35">
        <v>13.286845894264841</v>
      </c>
      <c r="FP24" s="35">
        <v>11.368590665779063</v>
      </c>
      <c r="FQ24" s="35">
        <v>11.242623753172785</v>
      </c>
      <c r="FT24" s="35">
        <v>14.654558048154222</v>
      </c>
      <c r="FW24" s="35">
        <v>12.776130554309528</v>
      </c>
      <c r="FX24" s="35">
        <v>12.695739543771506</v>
      </c>
      <c r="FY24" s="35">
        <v>14.72350896539337</v>
      </c>
      <c r="FZ24" s="35">
        <v>12.913653099581097</v>
      </c>
      <c r="GA24" s="35">
        <v>12.990250168085867</v>
      </c>
      <c r="GB24" s="35">
        <v>11.270817075899744</v>
      </c>
      <c r="GC24" s="35">
        <v>13.712662522205088</v>
      </c>
      <c r="GD24" s="35">
        <v>13.359712625669875</v>
      </c>
      <c r="GE24" s="35">
        <v>14.014449292463873</v>
      </c>
      <c r="GF24" s="35">
        <v>13.297977147377235</v>
      </c>
      <c r="GG24" s="35">
        <v>14.279956214972827</v>
      </c>
      <c r="GH24" s="35">
        <v>12.949590432480761</v>
      </c>
      <c r="GI24" s="35">
        <v>13.524417707638262</v>
      </c>
      <c r="GJ24" s="35">
        <v>15.008373704315254</v>
      </c>
      <c r="GK24" s="35">
        <v>13.287966350945693</v>
      </c>
      <c r="GL24" s="35">
        <v>11.81295228481607</v>
      </c>
      <c r="GO24" s="35">
        <v>1.353</v>
      </c>
      <c r="GP24" s="35" t="s">
        <v>1209</v>
      </c>
      <c r="GU24" s="59"/>
    </row>
    <row r="25" spans="1:203" x14ac:dyDescent="0.2">
      <c r="A25" s="35" t="s">
        <v>2213</v>
      </c>
      <c r="B25" s="35" t="s">
        <v>4275</v>
      </c>
      <c r="C25" s="35" t="s">
        <v>4276</v>
      </c>
      <c r="D25" s="9">
        <v>3</v>
      </c>
      <c r="E25" s="9">
        <v>3</v>
      </c>
      <c r="F25" s="9">
        <v>0.59591468000000003</v>
      </c>
      <c r="G25" s="9">
        <v>-0.53107770899999995</v>
      </c>
      <c r="H25" s="9">
        <v>0.29613625300000002</v>
      </c>
      <c r="I25" s="9">
        <v>-0.66993376199999999</v>
      </c>
      <c r="J25" s="9">
        <v>0</v>
      </c>
      <c r="K25" s="78">
        <v>0</v>
      </c>
      <c r="L25" s="79"/>
      <c r="M25" s="79"/>
      <c r="N25" s="79"/>
      <c r="O25" s="79">
        <v>10.575647317145135</v>
      </c>
      <c r="AK25" s="35">
        <v>14.73222532629574</v>
      </c>
      <c r="CC25" s="35">
        <v>10.154502673968162</v>
      </c>
      <c r="CF25" s="35">
        <v>10.490852003282765</v>
      </c>
      <c r="CG25" s="35">
        <v>10.741330983726291</v>
      </c>
      <c r="CJ25" s="35">
        <v>10.726184473621981</v>
      </c>
      <c r="CK25" s="35">
        <v>10.399308422450165</v>
      </c>
      <c r="DQ25" s="35">
        <v>10.595798772254687</v>
      </c>
      <c r="DT25" s="35">
        <v>10.422614721560075</v>
      </c>
      <c r="EJ25" s="35">
        <v>10.739803894823185</v>
      </c>
      <c r="FL25" s="35">
        <v>10.447216409384785</v>
      </c>
      <c r="GO25" s="35">
        <v>5.5759999999999996</v>
      </c>
      <c r="GP25" s="35" t="s">
        <v>1950</v>
      </c>
      <c r="GU25" s="59"/>
    </row>
    <row r="26" spans="1:203" x14ac:dyDescent="0.2">
      <c r="A26" s="35" t="s">
        <v>2203</v>
      </c>
      <c r="B26" s="35" t="s">
        <v>4255</v>
      </c>
      <c r="C26" s="35" t="s">
        <v>4256</v>
      </c>
      <c r="D26" s="9">
        <v>2</v>
      </c>
      <c r="E26" s="9">
        <v>2</v>
      </c>
      <c r="F26" s="9">
        <v>0.78932143300000002</v>
      </c>
      <c r="G26" s="9">
        <v>-0.17033833800000001</v>
      </c>
      <c r="H26" s="9">
        <v>2.3585188999999999E-2</v>
      </c>
      <c r="I26" s="9">
        <v>-0.65871886800000001</v>
      </c>
      <c r="J26" s="9">
        <v>0</v>
      </c>
      <c r="K26" s="56" t="s">
        <v>5707</v>
      </c>
      <c r="L26" s="79">
        <v>14.318405993250439</v>
      </c>
      <c r="M26" s="79"/>
      <c r="N26" s="79">
        <v>15.586573488913022</v>
      </c>
      <c r="O26" s="79">
        <v>16.597095210510652</v>
      </c>
      <c r="P26" s="78">
        <v>13.481898329622254</v>
      </c>
      <c r="R26" s="35">
        <v>12.385545649354166</v>
      </c>
      <c r="T26" s="35">
        <v>18.176339529401226</v>
      </c>
      <c r="U26" s="35">
        <v>16.245895241907387</v>
      </c>
      <c r="V26" s="35">
        <v>17.867312982407828</v>
      </c>
      <c r="W26" s="35">
        <v>16.245484944856905</v>
      </c>
      <c r="X26" s="35">
        <v>15.67218469455698</v>
      </c>
      <c r="Y26" s="35">
        <v>12.915314538448266</v>
      </c>
      <c r="Z26" s="35">
        <v>15.038670827010574</v>
      </c>
      <c r="AA26" s="35">
        <v>14.256837943641356</v>
      </c>
      <c r="AB26" s="35">
        <v>12.684013832811083</v>
      </c>
      <c r="AC26" s="35">
        <v>16.512604933686585</v>
      </c>
      <c r="AD26" s="35">
        <v>16.017617505328349</v>
      </c>
      <c r="AF26" s="35">
        <v>16.63482654982937</v>
      </c>
      <c r="AG26" s="35">
        <v>16.007229709802321</v>
      </c>
      <c r="AH26" s="35">
        <v>15.185524065968496</v>
      </c>
      <c r="AJ26" s="35">
        <v>15.371178101196568</v>
      </c>
      <c r="AK26" s="35">
        <v>17.455364166107064</v>
      </c>
      <c r="AL26" s="35">
        <v>13.531708508294521</v>
      </c>
      <c r="AM26" s="35">
        <v>13.752814791359789</v>
      </c>
      <c r="AN26" s="35">
        <v>16.293611092465454</v>
      </c>
      <c r="AO26" s="35">
        <v>16.118673108929393</v>
      </c>
      <c r="AP26" s="35">
        <v>14.245905168551992</v>
      </c>
      <c r="AS26" s="35">
        <v>15.83575210626341</v>
      </c>
      <c r="AT26" s="35">
        <v>15.128700909742109</v>
      </c>
      <c r="AW26" s="35">
        <v>13.829732765297587</v>
      </c>
      <c r="AX26" s="35">
        <v>15.752906414702068</v>
      </c>
      <c r="BA26" s="35">
        <v>15.614299509345729</v>
      </c>
      <c r="BB26" s="35">
        <v>13.572016007017288</v>
      </c>
      <c r="BC26" s="35">
        <v>15.708423185318598</v>
      </c>
      <c r="BD26" s="35">
        <v>15.218558779004699</v>
      </c>
      <c r="BE26" s="35">
        <v>17.246614574682752</v>
      </c>
      <c r="BF26" s="35">
        <v>16.40902095577119</v>
      </c>
      <c r="BH26" s="35">
        <v>15.836526641028609</v>
      </c>
      <c r="BK26" s="35">
        <v>15.433070118717314</v>
      </c>
      <c r="BL26" s="35">
        <v>12.837024757749962</v>
      </c>
      <c r="BM26" s="35">
        <v>12.544755482712731</v>
      </c>
      <c r="BN26" s="35">
        <v>14.76687059058861</v>
      </c>
      <c r="BO26" s="35">
        <v>17.321521974268922</v>
      </c>
      <c r="BP26" s="35">
        <v>12.827230242235508</v>
      </c>
      <c r="BQ26" s="35">
        <v>15.956331698947384</v>
      </c>
      <c r="BR26" s="35">
        <v>15.743798088410447</v>
      </c>
      <c r="BS26" s="35">
        <v>14.006998763700024</v>
      </c>
      <c r="BU26" s="35">
        <v>15.18514324884565</v>
      </c>
      <c r="BV26" s="35">
        <v>15.794797760354463</v>
      </c>
      <c r="BW26" s="35">
        <v>14.426488144895476</v>
      </c>
      <c r="BX26" s="35">
        <v>14.56127627801515</v>
      </c>
      <c r="BY26" s="35">
        <v>12.920162484967443</v>
      </c>
      <c r="BZ26" s="35">
        <v>17.256307632761249</v>
      </c>
      <c r="CA26" s="35">
        <v>13.609400708624459</v>
      </c>
      <c r="CB26" s="35">
        <v>13.614164821384552</v>
      </c>
      <c r="CF26" s="35">
        <v>13.859866171172149</v>
      </c>
      <c r="CG26" s="35">
        <v>17.014271660037569</v>
      </c>
      <c r="CH26" s="35">
        <v>12.875110704523365</v>
      </c>
      <c r="CI26" s="35">
        <v>15.574229144656682</v>
      </c>
      <c r="CJ26" s="35">
        <v>12.785908915785168</v>
      </c>
      <c r="CM26" s="35">
        <v>14.901224257254519</v>
      </c>
      <c r="CN26" s="35">
        <v>13.517823209045988</v>
      </c>
      <c r="CP26" s="35">
        <v>12.760334258948967</v>
      </c>
      <c r="CQ26" s="35">
        <v>16.51249787298843</v>
      </c>
      <c r="CR26" s="35">
        <v>14.231714104950148</v>
      </c>
      <c r="CS26" s="35">
        <v>12.831945532527309</v>
      </c>
      <c r="CW26" s="35">
        <v>16.073544806474011</v>
      </c>
      <c r="CX26" s="35">
        <v>15.136369991154377</v>
      </c>
      <c r="CY26" s="35">
        <v>15.123325192014967</v>
      </c>
      <c r="DA26" s="35">
        <v>16.178670107410607</v>
      </c>
      <c r="DB26" s="35">
        <v>14.267121448592485</v>
      </c>
      <c r="DE26" s="35">
        <v>16.52960684504394</v>
      </c>
      <c r="DF26" s="35">
        <v>14.953973784119819</v>
      </c>
      <c r="DG26" s="35">
        <v>14.066066745535574</v>
      </c>
      <c r="DI26" s="35">
        <v>15.011955295443951</v>
      </c>
      <c r="DJ26" s="35">
        <v>16.096364588546304</v>
      </c>
      <c r="DK26" s="35">
        <v>14.259082797889802</v>
      </c>
      <c r="DL26" s="35">
        <v>13.802338306686858</v>
      </c>
      <c r="DN26" s="35">
        <v>15.064583013802489</v>
      </c>
      <c r="DO26" s="35">
        <v>16.206730999482478</v>
      </c>
      <c r="DR26" s="35">
        <v>12.977595998160863</v>
      </c>
      <c r="DS26" s="35">
        <v>12.706017931909075</v>
      </c>
      <c r="DT26" s="35">
        <v>15.955386088579861</v>
      </c>
      <c r="DU26" s="35">
        <v>13.304958175944076</v>
      </c>
      <c r="DV26" s="35">
        <v>13.584949333262568</v>
      </c>
      <c r="DX26" s="35">
        <v>13.0008866148429</v>
      </c>
      <c r="DY26" s="35">
        <v>17.111982039858752</v>
      </c>
      <c r="DZ26" s="35">
        <v>16.282536028953913</v>
      </c>
      <c r="EA26" s="35">
        <v>14.505296456054195</v>
      </c>
      <c r="EB26" s="35">
        <v>17.075981700926913</v>
      </c>
      <c r="EE26" s="35">
        <v>13.789257059864271</v>
      </c>
      <c r="EF26" s="35">
        <v>13.005449113546931</v>
      </c>
      <c r="EG26" s="35">
        <v>15.539343838303644</v>
      </c>
      <c r="EH26" s="35">
        <v>16.726551096395802</v>
      </c>
      <c r="EI26" s="35">
        <v>14.580058608241021</v>
      </c>
      <c r="EJ26" s="35">
        <v>12.569284892654828</v>
      </c>
      <c r="EK26" s="35">
        <v>16.938084246785202</v>
      </c>
      <c r="EL26" s="35">
        <v>14.588159085653833</v>
      </c>
      <c r="EM26" s="35">
        <v>13.887579786935659</v>
      </c>
      <c r="EN26" s="35">
        <v>17.248823318031818</v>
      </c>
      <c r="EO26" s="35">
        <v>11.92575311789972</v>
      </c>
      <c r="EP26" s="35">
        <v>14.825035463264573</v>
      </c>
      <c r="EQ26" s="35">
        <v>16.020378256991812</v>
      </c>
      <c r="ES26" s="35">
        <v>13.506052962520195</v>
      </c>
      <c r="ET26" s="35">
        <v>15.449862668722979</v>
      </c>
      <c r="EU26" s="35">
        <v>11.885389137581573</v>
      </c>
      <c r="EV26" s="35">
        <v>15.054161562269986</v>
      </c>
      <c r="EW26" s="35">
        <v>14.640462316921239</v>
      </c>
      <c r="EX26" s="35">
        <v>15.374045188764136</v>
      </c>
      <c r="EY26" s="35">
        <v>15.693491389703711</v>
      </c>
      <c r="EZ26" s="35">
        <v>13.52364800928793</v>
      </c>
      <c r="FA26" s="35">
        <v>14.988840844871785</v>
      </c>
      <c r="FB26" s="35">
        <v>15.01867663698752</v>
      </c>
      <c r="FC26" s="35">
        <v>13.654299911856647</v>
      </c>
      <c r="FD26" s="35">
        <v>13.799950728696802</v>
      </c>
      <c r="FE26" s="35">
        <v>13.780110953455152</v>
      </c>
      <c r="FF26" s="35">
        <v>14.638380260970139</v>
      </c>
      <c r="FG26" s="35">
        <v>13.69578200375333</v>
      </c>
      <c r="FH26" s="35">
        <v>11.893102079844921</v>
      </c>
      <c r="FI26" s="35">
        <v>12.368680709238305</v>
      </c>
      <c r="FJ26" s="35">
        <v>13.737375269689705</v>
      </c>
      <c r="FK26" s="35">
        <v>15.493599685461442</v>
      </c>
      <c r="FM26" s="35">
        <v>14.001987477921038</v>
      </c>
      <c r="FN26" s="35">
        <v>13.306528837803331</v>
      </c>
      <c r="FO26" s="35">
        <v>13.86825305758474</v>
      </c>
      <c r="FP26" s="35">
        <v>14.780582459013608</v>
      </c>
      <c r="FQ26" s="35">
        <v>13.77811143048436</v>
      </c>
      <c r="FR26" s="35">
        <v>14.148319069118607</v>
      </c>
      <c r="FS26" s="35">
        <v>14.972896145608772</v>
      </c>
      <c r="FT26" s="35">
        <v>15.890814717032667</v>
      </c>
      <c r="FV26" s="35">
        <v>13.368696352797553</v>
      </c>
      <c r="FW26" s="35">
        <v>13.500352110894505</v>
      </c>
      <c r="FX26" s="35">
        <v>14.871344954969956</v>
      </c>
      <c r="FY26" s="35">
        <v>14.802764885517446</v>
      </c>
      <c r="FZ26" s="35">
        <v>14.907560763770713</v>
      </c>
      <c r="GA26" s="35">
        <v>14.403746015461261</v>
      </c>
      <c r="GB26" s="35">
        <v>14.365591741720477</v>
      </c>
      <c r="GC26" s="35">
        <v>15.472319527276841</v>
      </c>
      <c r="GD26" s="35">
        <v>15.229261562369105</v>
      </c>
      <c r="GE26" s="35">
        <v>14.422500822846098</v>
      </c>
      <c r="GF26" s="35">
        <v>16.431326975328393</v>
      </c>
      <c r="GG26" s="35">
        <v>14.827485796183455</v>
      </c>
      <c r="GH26" s="35">
        <v>14.634701566498357</v>
      </c>
      <c r="GI26" s="35">
        <v>15.957230872085727</v>
      </c>
      <c r="GJ26" s="35">
        <v>15.529641160736805</v>
      </c>
      <c r="GK26" s="35">
        <v>14.10147134763888</v>
      </c>
      <c r="GL26" s="35">
        <v>13.689743048173888</v>
      </c>
      <c r="GM26" s="35">
        <v>13.482842391560082</v>
      </c>
      <c r="GN26" s="35">
        <v>13.267471169025486</v>
      </c>
      <c r="GO26" s="35">
        <v>4.8280000000000003</v>
      </c>
      <c r="GP26" s="35" t="s">
        <v>1931</v>
      </c>
      <c r="GU26" s="59"/>
    </row>
    <row r="27" spans="1:203" x14ac:dyDescent="0.2">
      <c r="A27" s="35" t="s">
        <v>1331</v>
      </c>
      <c r="B27" s="35" t="s">
        <v>3093</v>
      </c>
      <c r="C27" s="35" t="s">
        <v>3094</v>
      </c>
      <c r="D27" s="9">
        <v>71</v>
      </c>
      <c r="E27" s="9">
        <v>71</v>
      </c>
      <c r="F27" s="9">
        <v>0.87297147900000005</v>
      </c>
      <c r="G27" s="9">
        <v>0.104547107</v>
      </c>
      <c r="H27" s="9">
        <v>8.7960220000000006E-3</v>
      </c>
      <c r="I27" s="9">
        <v>-0.65384514199999999</v>
      </c>
      <c r="J27" s="9">
        <v>0</v>
      </c>
      <c r="K27" s="56" t="s">
        <v>5707</v>
      </c>
      <c r="L27" s="79">
        <v>12.862667168057346</v>
      </c>
      <c r="M27" s="79">
        <v>14.537532506398565</v>
      </c>
      <c r="N27" s="79">
        <v>14.537370773149359</v>
      </c>
      <c r="O27" s="79">
        <v>13.967628088903481</v>
      </c>
      <c r="P27" s="78">
        <v>11.96396906194051</v>
      </c>
      <c r="Q27" s="78">
        <v>11.263995327165714</v>
      </c>
      <c r="R27" s="35">
        <v>12.773426911711249</v>
      </c>
      <c r="S27" s="35">
        <v>14.863948777822673</v>
      </c>
      <c r="T27" s="35">
        <v>15.385259695416131</v>
      </c>
      <c r="U27" s="35">
        <v>15.348356537584365</v>
      </c>
      <c r="V27" s="35">
        <v>12.640454968141688</v>
      </c>
      <c r="W27" s="35">
        <v>14.743787081792952</v>
      </c>
      <c r="X27" s="35">
        <v>14.777103802052373</v>
      </c>
      <c r="Y27" s="35">
        <v>11.783603541664259</v>
      </c>
      <c r="Z27" s="35">
        <v>14.174616393201509</v>
      </c>
      <c r="AA27" s="35">
        <v>13.024777991447415</v>
      </c>
      <c r="AB27" s="35">
        <v>12.182373368010904</v>
      </c>
      <c r="AC27" s="35">
        <v>14.839245005010268</v>
      </c>
      <c r="AD27" s="35">
        <v>14.475170938153333</v>
      </c>
      <c r="AE27" s="35">
        <v>12.472613455034107</v>
      </c>
      <c r="AF27" s="35">
        <v>14.53718776188137</v>
      </c>
      <c r="AG27" s="35">
        <v>15.558140890731201</v>
      </c>
      <c r="AH27" s="35">
        <v>15.729762819125899</v>
      </c>
      <c r="AI27" s="35">
        <v>14.320654686643465</v>
      </c>
      <c r="AJ27" s="35">
        <v>13.594041282661451</v>
      </c>
      <c r="AK27" s="35">
        <v>14.57015599638785</v>
      </c>
      <c r="AL27" s="35">
        <v>13.50619292985872</v>
      </c>
      <c r="AM27" s="35">
        <v>13.592488310071381</v>
      </c>
      <c r="AN27" s="35">
        <v>14.06406050401943</v>
      </c>
      <c r="AO27" s="35">
        <v>15.648250803836163</v>
      </c>
      <c r="AP27" s="35">
        <v>13.403359074073855</v>
      </c>
      <c r="AQ27" s="35">
        <v>11.622128899117303</v>
      </c>
      <c r="AR27" s="35">
        <v>14.043148178110908</v>
      </c>
      <c r="AS27" s="35">
        <v>14.220279535652516</v>
      </c>
      <c r="AT27" s="35">
        <v>13.575960961604265</v>
      </c>
      <c r="AU27" s="35">
        <v>13.764725487556387</v>
      </c>
      <c r="AV27" s="35">
        <v>15.651107480911792</v>
      </c>
      <c r="AW27" s="35">
        <v>12.480638877127948</v>
      </c>
      <c r="AX27" s="35">
        <v>15.56018706852225</v>
      </c>
      <c r="AY27" s="35">
        <v>13.592076247175136</v>
      </c>
      <c r="AZ27" s="35">
        <v>11.442549883081</v>
      </c>
      <c r="BA27" s="35">
        <v>15.35550149136931</v>
      </c>
      <c r="BB27" s="35">
        <v>12.402591955093865</v>
      </c>
      <c r="BC27" s="35">
        <v>14.516674722776992</v>
      </c>
      <c r="BD27" s="35">
        <v>14.580515598001472</v>
      </c>
      <c r="BE27" s="35">
        <v>16.986303386349213</v>
      </c>
      <c r="BF27" s="35">
        <v>15.892942208759759</v>
      </c>
      <c r="BG27" s="35">
        <v>15.19597856884857</v>
      </c>
      <c r="BH27" s="35">
        <v>13.259408434185108</v>
      </c>
      <c r="BI27" s="35">
        <v>14.458886965144417</v>
      </c>
      <c r="BJ27" s="35">
        <v>13.868266969126648</v>
      </c>
      <c r="BK27" s="35">
        <v>15.029015915602749</v>
      </c>
      <c r="BL27" s="35">
        <v>11.966923664488148</v>
      </c>
      <c r="BM27" s="35">
        <v>11.34574752461489</v>
      </c>
      <c r="BN27" s="35">
        <v>14.837121568327765</v>
      </c>
      <c r="BO27" s="35">
        <v>17.320891131587416</v>
      </c>
      <c r="BP27" s="35">
        <v>11.798916742266499</v>
      </c>
      <c r="BQ27" s="35">
        <v>14.922295983032505</v>
      </c>
      <c r="BR27" s="35">
        <v>14.33451610787419</v>
      </c>
      <c r="BS27" s="35">
        <v>12.564545235649462</v>
      </c>
      <c r="BT27" s="35">
        <v>16.118890295680284</v>
      </c>
      <c r="BU27" s="35">
        <v>14.233184304424178</v>
      </c>
      <c r="BV27" s="35">
        <v>14.953407519919216</v>
      </c>
      <c r="BW27" s="35">
        <v>14.358980342586722</v>
      </c>
      <c r="BX27" s="35">
        <v>13.292835899625555</v>
      </c>
      <c r="BY27" s="35">
        <v>12.608018374351486</v>
      </c>
      <c r="BZ27" s="35">
        <v>15.596131690322625</v>
      </c>
      <c r="CA27" s="35">
        <v>13.40877287853888</v>
      </c>
      <c r="CB27" s="35">
        <v>13.525788285844765</v>
      </c>
      <c r="CC27" s="35">
        <v>13.487868890501957</v>
      </c>
      <c r="CD27" s="35">
        <v>14.440121123097601</v>
      </c>
      <c r="CE27" s="35">
        <v>15.405946039994262</v>
      </c>
      <c r="CF27" s="35">
        <v>12.513243258191054</v>
      </c>
      <c r="CG27" s="35">
        <v>15.320783697176736</v>
      </c>
      <c r="CH27" s="35">
        <v>12.539507672738925</v>
      </c>
      <c r="CI27" s="35">
        <v>14.872753050652333</v>
      </c>
      <c r="CJ27" s="35">
        <v>11.888657374247224</v>
      </c>
      <c r="CK27" s="35">
        <v>14.021080797421725</v>
      </c>
      <c r="CL27" s="35">
        <v>13.865908937821038</v>
      </c>
      <c r="CM27" s="35">
        <v>14.242628642024281</v>
      </c>
      <c r="CN27" s="35">
        <v>13.417371257640976</v>
      </c>
      <c r="CO27" s="35">
        <v>14.263995327165714</v>
      </c>
      <c r="CP27" s="35">
        <v>12.469397488936593</v>
      </c>
      <c r="CQ27" s="35">
        <v>14.711717380925451</v>
      </c>
      <c r="CR27" s="35">
        <v>13.7657802077924</v>
      </c>
      <c r="CS27" s="35">
        <v>11.71144060579212</v>
      </c>
      <c r="CT27" s="35">
        <v>12.958209105567203</v>
      </c>
      <c r="CU27" s="35">
        <v>15.179004096240609</v>
      </c>
      <c r="CW27" s="35">
        <v>14.649568495362177</v>
      </c>
      <c r="CX27" s="35">
        <v>14.265030269393748</v>
      </c>
      <c r="CY27" s="35">
        <v>14.198481737537261</v>
      </c>
      <c r="CZ27" s="35">
        <v>14.977496186774573</v>
      </c>
      <c r="DA27" s="35">
        <v>15.540030564736742</v>
      </c>
      <c r="DB27" s="35">
        <v>14.219818993718828</v>
      </c>
      <c r="DC27" s="35">
        <v>13.048514485845464</v>
      </c>
      <c r="DD27" s="35">
        <v>16.383466491592877</v>
      </c>
      <c r="DE27" s="35">
        <v>16.102003383430819</v>
      </c>
      <c r="DF27" s="35">
        <v>13.972721689898957</v>
      </c>
      <c r="DG27" s="35">
        <v>14.107237546961816</v>
      </c>
      <c r="DH27" s="35">
        <v>11.740964402257463</v>
      </c>
      <c r="DI27" s="35">
        <v>13.019931918377003</v>
      </c>
      <c r="DJ27" s="35">
        <v>14.249485391077002</v>
      </c>
      <c r="DK27" s="35">
        <v>12.345371301292136</v>
      </c>
      <c r="DL27" s="35">
        <v>12.562451449113489</v>
      </c>
      <c r="DM27" s="35">
        <v>14.000798407097111</v>
      </c>
      <c r="DN27" s="35">
        <v>12.695976716924754</v>
      </c>
      <c r="DO27" s="35">
        <v>14.836679714096764</v>
      </c>
      <c r="DP27" s="35">
        <v>15.720657585189024</v>
      </c>
      <c r="DQ27" s="35">
        <v>15.178270667160206</v>
      </c>
      <c r="DR27" s="35">
        <v>11.991942993783624</v>
      </c>
      <c r="DS27" s="35">
        <v>12.114156226586934</v>
      </c>
      <c r="DT27" s="35">
        <v>15.328127250609995</v>
      </c>
      <c r="DU27" s="35">
        <v>12.328364299727255</v>
      </c>
      <c r="DV27" s="35">
        <v>13.018353372955517</v>
      </c>
      <c r="DW27" s="35">
        <v>15.104783965428577</v>
      </c>
      <c r="DX27" s="35">
        <v>12.154732933401505</v>
      </c>
      <c r="DY27" s="35">
        <v>16.465029917569971</v>
      </c>
      <c r="DZ27" s="35">
        <v>14.324505473488227</v>
      </c>
      <c r="EA27" s="35">
        <v>13.823061144360214</v>
      </c>
      <c r="EB27" s="35">
        <v>16.126144063433049</v>
      </c>
      <c r="EC27" s="35">
        <v>15.317875873477519</v>
      </c>
      <c r="ED27" s="35">
        <v>12.801648575697261</v>
      </c>
      <c r="EE27" s="35">
        <v>12.402284049473112</v>
      </c>
      <c r="EF27" s="35">
        <v>12.387464722604133</v>
      </c>
      <c r="EG27" s="35">
        <v>14.496455164893231</v>
      </c>
      <c r="EH27" s="35">
        <v>16.225823695198535</v>
      </c>
      <c r="EI27" s="35">
        <v>13.531343592043211</v>
      </c>
      <c r="EJ27" s="35">
        <v>11.772049593855835</v>
      </c>
      <c r="EK27" s="35">
        <v>14.662432934816158</v>
      </c>
      <c r="EL27" s="35">
        <v>13.562644266391292</v>
      </c>
      <c r="EM27" s="35">
        <v>13.240676159202906</v>
      </c>
      <c r="EN27" s="35">
        <v>16.510783190751578</v>
      </c>
      <c r="EO27" s="35">
        <v>13.242579740827276</v>
      </c>
      <c r="EP27" s="35">
        <v>14.361355434040313</v>
      </c>
      <c r="EQ27" s="35">
        <v>14.161976026782764</v>
      </c>
      <c r="ER27" s="35">
        <v>16.576309508136184</v>
      </c>
      <c r="ES27" s="35">
        <v>12.056695095538224</v>
      </c>
      <c r="ET27" s="35">
        <v>15.068014166755075</v>
      </c>
      <c r="EU27" s="35">
        <v>12.009205999300033</v>
      </c>
      <c r="EV27" s="35">
        <v>13.312807323024135</v>
      </c>
      <c r="EW27" s="35">
        <v>13.606968591594654</v>
      </c>
      <c r="EX27" s="35">
        <v>14.10937473008936</v>
      </c>
      <c r="EY27" s="35">
        <v>13.695526789816608</v>
      </c>
      <c r="EZ27" s="35">
        <v>12.549077558037329</v>
      </c>
      <c r="FA27" s="35">
        <v>14.412685553254901</v>
      </c>
      <c r="FB27" s="35">
        <v>13.535677607525859</v>
      </c>
      <c r="FC27" s="35">
        <v>13.178348203970097</v>
      </c>
      <c r="FD27" s="35">
        <v>14.535756844209018</v>
      </c>
      <c r="FE27" s="35">
        <v>12.477678683922569</v>
      </c>
      <c r="FF27" s="35">
        <v>12.627125741686886</v>
      </c>
      <c r="FG27" s="35">
        <v>13.231421156649777</v>
      </c>
      <c r="FH27" s="35">
        <v>12.300225572320915</v>
      </c>
      <c r="FI27" s="35">
        <v>12.411621238363868</v>
      </c>
      <c r="FJ27" s="35">
        <v>12.190367049631902</v>
      </c>
      <c r="FK27" s="35">
        <v>13.331085959467977</v>
      </c>
      <c r="FL27" s="35">
        <v>12.430946693294375</v>
      </c>
      <c r="FM27" s="35">
        <v>14.028922817320222</v>
      </c>
      <c r="FN27" s="35">
        <v>12.304184458144633</v>
      </c>
      <c r="FO27" s="35">
        <v>12.340771859946301</v>
      </c>
      <c r="FP27" s="35">
        <v>13.111347767509459</v>
      </c>
      <c r="FQ27" s="35">
        <v>12.210733167062333</v>
      </c>
      <c r="FR27" s="35">
        <v>12.81566874384453</v>
      </c>
      <c r="FS27" s="35">
        <v>13.146960672630374</v>
      </c>
      <c r="FT27" s="35">
        <v>15.939514455880387</v>
      </c>
      <c r="FU27" s="35">
        <v>14.108235475425804</v>
      </c>
      <c r="FV27" s="35">
        <v>12.048042556382956</v>
      </c>
      <c r="FW27" s="35">
        <v>12.18189129781636</v>
      </c>
      <c r="FX27" s="35">
        <v>14.319407733679709</v>
      </c>
      <c r="FY27" s="35">
        <v>14.011792811939081</v>
      </c>
      <c r="FZ27" s="35">
        <v>14.24612259672171</v>
      </c>
      <c r="GA27" s="35">
        <v>12.80662218711419</v>
      </c>
      <c r="GB27" s="35">
        <v>12.831774113610111</v>
      </c>
      <c r="GC27" s="35">
        <v>15.407935058681664</v>
      </c>
      <c r="GD27" s="35">
        <v>15.328483479068755</v>
      </c>
      <c r="GE27" s="35">
        <v>12.915684627498702</v>
      </c>
      <c r="GF27" s="35">
        <v>13.481658727398287</v>
      </c>
      <c r="GG27" s="35">
        <v>13.758071625444225</v>
      </c>
      <c r="GH27" s="35">
        <v>14.707284089495063</v>
      </c>
      <c r="GI27" s="35">
        <v>13.922022921081831</v>
      </c>
      <c r="GJ27" s="35">
        <v>13.344174734335098</v>
      </c>
      <c r="GK27" s="35">
        <v>12.641869012382189</v>
      </c>
      <c r="GL27" s="35">
        <v>12.757997559082114</v>
      </c>
      <c r="GM27" s="35">
        <v>12.159844483994366</v>
      </c>
      <c r="GN27" s="35">
        <v>12.566642237267455</v>
      </c>
      <c r="GO27" s="35">
        <v>77.596999999999994</v>
      </c>
      <c r="GP27" s="35" t="s">
        <v>1176</v>
      </c>
      <c r="GU27" s="59"/>
    </row>
    <row r="28" spans="1:203" x14ac:dyDescent="0.2">
      <c r="A28" s="35" t="s">
        <v>2047</v>
      </c>
      <c r="B28" s="35" t="s">
        <v>3975</v>
      </c>
      <c r="C28" s="35" t="s">
        <v>3976</v>
      </c>
      <c r="D28" s="9">
        <v>15</v>
      </c>
      <c r="E28" s="9">
        <v>4</v>
      </c>
      <c r="F28" s="9">
        <v>0.98473971500000002</v>
      </c>
      <c r="G28" s="9">
        <v>-2.5689047999999999E-2</v>
      </c>
      <c r="H28" s="9">
        <v>3.2145600000000002E-4</v>
      </c>
      <c r="I28" s="9">
        <v>-0.64647727600000005</v>
      </c>
      <c r="J28" s="9">
        <v>0</v>
      </c>
      <c r="K28" s="56" t="s">
        <v>5707</v>
      </c>
      <c r="L28" s="79">
        <v>14.733486722270628</v>
      </c>
      <c r="M28" s="79">
        <v>16.279110172611887</v>
      </c>
      <c r="N28" s="79">
        <v>14.257419401602528</v>
      </c>
      <c r="O28" s="79">
        <v>14.578572551930638</v>
      </c>
      <c r="P28" s="78">
        <v>13.973827565365202</v>
      </c>
      <c r="Q28" s="78">
        <v>13.433117939799308</v>
      </c>
      <c r="R28" s="35">
        <v>13.733169874007991</v>
      </c>
      <c r="S28" s="35">
        <v>14.327249719563619</v>
      </c>
      <c r="T28" s="35">
        <v>13.537006104903442</v>
      </c>
      <c r="U28" s="35">
        <v>14.584484044671004</v>
      </c>
      <c r="V28" s="35">
        <v>15.665061621571253</v>
      </c>
      <c r="W28" s="35">
        <v>15.314094665535873</v>
      </c>
      <c r="X28" s="35">
        <v>14.809030462955338</v>
      </c>
      <c r="Y28" s="35">
        <v>15.191700862228846</v>
      </c>
      <c r="Z28" s="35">
        <v>14.486931246729597</v>
      </c>
      <c r="AA28" s="35">
        <v>14.035456509620026</v>
      </c>
      <c r="AB28" s="35">
        <v>14.544052531599393</v>
      </c>
      <c r="AC28" s="35">
        <v>15.340793690564851</v>
      </c>
      <c r="AD28" s="35">
        <v>14.553963678979574</v>
      </c>
      <c r="AE28" s="35">
        <v>16.144466976709609</v>
      </c>
      <c r="AF28" s="35">
        <v>14.375633238997761</v>
      </c>
      <c r="AG28" s="35">
        <v>15.873935972413332</v>
      </c>
      <c r="AH28" s="35">
        <v>15.519959773058428</v>
      </c>
      <c r="AI28" s="35">
        <v>15.325554097180916</v>
      </c>
      <c r="AJ28" s="35">
        <v>15.466577184254916</v>
      </c>
      <c r="AK28" s="35">
        <v>15.915468162750159</v>
      </c>
      <c r="AL28" s="35">
        <v>15.664801596947271</v>
      </c>
      <c r="AM28" s="35">
        <v>14.808985943662163</v>
      </c>
      <c r="AN28" s="35">
        <v>14.123824071416134</v>
      </c>
      <c r="AO28" s="35">
        <v>15.580055649804436</v>
      </c>
      <c r="AP28" s="35">
        <v>14.455541467958716</v>
      </c>
      <c r="AQ28" s="35">
        <v>16.46924613829329</v>
      </c>
      <c r="AR28" s="35">
        <v>14.774973763854346</v>
      </c>
      <c r="AS28" s="35">
        <v>14.201372904198534</v>
      </c>
      <c r="AT28" s="35">
        <v>15.863401238832195</v>
      </c>
      <c r="AU28" s="35">
        <v>14.282191739907221</v>
      </c>
      <c r="AV28" s="35">
        <v>14.497456353508955</v>
      </c>
      <c r="AW28" s="35">
        <v>15.590102994617546</v>
      </c>
      <c r="AX28" s="35">
        <v>14.657789200189898</v>
      </c>
      <c r="AY28" s="35">
        <v>13.223816370748166</v>
      </c>
      <c r="AZ28" s="35">
        <v>15.259121929731325</v>
      </c>
      <c r="BA28" s="35">
        <v>14.594042113407932</v>
      </c>
      <c r="BB28" s="35">
        <v>15.555543537098817</v>
      </c>
      <c r="BC28" s="35">
        <v>15.031235033570468</v>
      </c>
      <c r="BD28" s="35">
        <v>12.608236355559923</v>
      </c>
      <c r="BE28" s="35">
        <v>15.261216842967251</v>
      </c>
      <c r="BF28" s="35">
        <v>13.500298685573391</v>
      </c>
      <c r="BG28" s="35">
        <v>14.916327080787728</v>
      </c>
      <c r="BH28" s="35">
        <v>14.466363235264549</v>
      </c>
      <c r="BJ28" s="35">
        <v>14.643240384916547</v>
      </c>
      <c r="BK28" s="35">
        <v>14.43889788937439</v>
      </c>
      <c r="BL28" s="35">
        <v>13.850863292333644</v>
      </c>
      <c r="BM28" s="35">
        <v>10.678650295154089</v>
      </c>
      <c r="BN28" s="35">
        <v>15.130621831101351</v>
      </c>
      <c r="BO28" s="35">
        <v>14.105142691670681</v>
      </c>
      <c r="BP28" s="35">
        <v>15.680891385833718</v>
      </c>
      <c r="BQ28" s="35">
        <v>13.180185963132676</v>
      </c>
      <c r="BR28" s="35">
        <v>16.658298537588628</v>
      </c>
      <c r="BS28" s="35">
        <v>13.782967737497586</v>
      </c>
      <c r="BT28" s="35">
        <v>12.102089772302776</v>
      </c>
      <c r="BU28" s="35">
        <v>14.814811227039705</v>
      </c>
      <c r="BV28" s="35">
        <v>14.700472701957919</v>
      </c>
      <c r="BW28" s="35">
        <v>14.696059561302565</v>
      </c>
      <c r="BX28" s="35">
        <v>13.623619437250614</v>
      </c>
      <c r="BY28" s="35">
        <v>15.697110928509609</v>
      </c>
      <c r="BZ28" s="35">
        <v>14.715455942565654</v>
      </c>
      <c r="CA28" s="35">
        <v>14.955922358139848</v>
      </c>
      <c r="CB28" s="35">
        <v>12.852487394422898</v>
      </c>
      <c r="CC28" s="35">
        <v>14.465774526296331</v>
      </c>
      <c r="CD28" s="35">
        <v>14.198949236075462</v>
      </c>
      <c r="CE28" s="35">
        <v>14.864383000252513</v>
      </c>
      <c r="CF28" s="35">
        <v>15.71407832475664</v>
      </c>
      <c r="CG28" s="35">
        <v>16.105698439979172</v>
      </c>
      <c r="CH28" s="35">
        <v>14.22466536475546</v>
      </c>
      <c r="CI28" s="35">
        <v>14.904974541998186</v>
      </c>
      <c r="CJ28" s="35">
        <v>12.758144215019527</v>
      </c>
      <c r="CK28" s="35">
        <v>13.126735068307427</v>
      </c>
      <c r="CL28" s="35">
        <v>14.24125096604614</v>
      </c>
      <c r="CM28" s="35">
        <v>13.753130467574174</v>
      </c>
      <c r="CN28" s="35">
        <v>12.7451576348138</v>
      </c>
      <c r="CO28" s="35">
        <v>14.843263434199015</v>
      </c>
      <c r="CP28" s="35">
        <v>14.554311998732587</v>
      </c>
      <c r="CQ28" s="35">
        <v>15.014977574198253</v>
      </c>
      <c r="CR28" s="35">
        <v>14.46072220070316</v>
      </c>
      <c r="CS28" s="35">
        <v>12.856707466911285</v>
      </c>
      <c r="CT28" s="35">
        <v>15.068752972740516</v>
      </c>
      <c r="CU28" s="35">
        <v>14.622728670893796</v>
      </c>
      <c r="CV28" s="35">
        <v>13.96529268038741</v>
      </c>
      <c r="CW28" s="35">
        <v>14.797445732008958</v>
      </c>
      <c r="CX28" s="35">
        <v>15.819111649104739</v>
      </c>
      <c r="CY28" s="35">
        <v>14.181153644717039</v>
      </c>
      <c r="CZ28" s="35">
        <v>15.767893625614395</v>
      </c>
      <c r="DA28" s="35">
        <v>15.622404202959686</v>
      </c>
      <c r="DB28" s="35">
        <v>14.910792863029256</v>
      </c>
      <c r="DC28" s="35">
        <v>15.238633746260673</v>
      </c>
      <c r="DD28" s="35">
        <v>15.025536140473474</v>
      </c>
      <c r="DE28" s="35">
        <v>14.30091734170591</v>
      </c>
      <c r="DF28" s="35">
        <v>13.331934051963078</v>
      </c>
      <c r="DG28" s="35">
        <v>14.895718613954784</v>
      </c>
      <c r="DH28" s="35">
        <v>14.195640423586051</v>
      </c>
      <c r="DI28" s="35">
        <v>14.228549863818886</v>
      </c>
      <c r="DJ28" s="35">
        <v>15.755470356330768</v>
      </c>
      <c r="DK28" s="35">
        <v>13.914842526031466</v>
      </c>
      <c r="DL28" s="35">
        <v>14.706145995744212</v>
      </c>
      <c r="DM28" s="35">
        <v>13.446745733102333</v>
      </c>
      <c r="DN28" s="35">
        <v>15.084628361758178</v>
      </c>
      <c r="DO28" s="35">
        <v>15.067115649740041</v>
      </c>
      <c r="DP28" s="35">
        <v>14.999570860647914</v>
      </c>
      <c r="DQ28" s="35">
        <v>14.603879623717257</v>
      </c>
      <c r="DR28" s="35">
        <v>15.650792404323932</v>
      </c>
      <c r="DS28" s="35">
        <v>13.172293204517588</v>
      </c>
      <c r="DT28" s="35">
        <v>15.365217943296788</v>
      </c>
      <c r="DU28" s="35">
        <v>13.58863252256365</v>
      </c>
      <c r="DV28" s="35">
        <v>14.954362293975564</v>
      </c>
      <c r="DW28" s="35">
        <v>14.260777279199429</v>
      </c>
      <c r="DX28" s="35">
        <v>15.287753200461264</v>
      </c>
      <c r="DY28" s="35">
        <v>14.60446677924077</v>
      </c>
      <c r="DZ28" s="35">
        <v>14.609421636545203</v>
      </c>
      <c r="EA28" s="35">
        <v>14.525964493162025</v>
      </c>
      <c r="EB28" s="35">
        <v>14.500736944281286</v>
      </c>
      <c r="EC28" s="35">
        <v>14.212475872856116</v>
      </c>
      <c r="ED28" s="35">
        <v>14.077251571637353</v>
      </c>
      <c r="EE28" s="35">
        <v>14.913776441389832</v>
      </c>
      <c r="EF28" s="35">
        <v>15.190272917890955</v>
      </c>
      <c r="EG28" s="35">
        <v>14.476673423268315</v>
      </c>
      <c r="EH28" s="35">
        <v>14.667722634391922</v>
      </c>
      <c r="EI28" s="35">
        <v>13.630715050813512</v>
      </c>
      <c r="EJ28" s="35">
        <v>13.000359572965626</v>
      </c>
      <c r="EK28" s="35">
        <v>15.133940900664173</v>
      </c>
      <c r="EL28" s="35">
        <v>14.875692263560396</v>
      </c>
      <c r="EM28" s="35">
        <v>14.529350385140244</v>
      </c>
      <c r="EN28" s="35">
        <v>14.671039037256961</v>
      </c>
      <c r="EO28" s="35">
        <v>14.841914729640079</v>
      </c>
      <c r="EP28" s="35">
        <v>13.259585754335177</v>
      </c>
      <c r="EQ28" s="35">
        <v>13.536291543149881</v>
      </c>
      <c r="ER28" s="35">
        <v>14.409620284599473</v>
      </c>
      <c r="ES28" s="35">
        <v>13.657853265229761</v>
      </c>
      <c r="ET28" s="35">
        <v>12.190670865661085</v>
      </c>
      <c r="EU28" s="35">
        <v>14.474675800598192</v>
      </c>
      <c r="EV28" s="35">
        <v>13.232569567461372</v>
      </c>
      <c r="EW28" s="35">
        <v>15.03352102694037</v>
      </c>
      <c r="EX28" s="35">
        <v>14.102381452628354</v>
      </c>
      <c r="EY28" s="35">
        <v>12.706910875905372</v>
      </c>
      <c r="EZ28" s="35">
        <v>14.365191311701215</v>
      </c>
      <c r="FA28" s="35">
        <v>13.278333502744875</v>
      </c>
      <c r="FB28" s="35">
        <v>14.597265481394389</v>
      </c>
      <c r="FC28" s="35">
        <v>11.8932569245947</v>
      </c>
      <c r="FD28" s="35">
        <v>13.614663499641351</v>
      </c>
      <c r="FE28" s="35">
        <v>12.28486156657557</v>
      </c>
      <c r="FF28" s="35">
        <v>14.500547753750173</v>
      </c>
      <c r="FG28" s="35">
        <v>14.58420856627885</v>
      </c>
      <c r="FH28" s="35">
        <v>14.742408485318503</v>
      </c>
      <c r="FI28" s="35">
        <v>13.881253462340872</v>
      </c>
      <c r="FJ28" s="35">
        <v>14.458135540035453</v>
      </c>
      <c r="FK28" s="35">
        <v>12.479575355521446</v>
      </c>
      <c r="FL28" s="35">
        <v>15.170152088067864</v>
      </c>
      <c r="FM28" s="35">
        <v>11.590622626248713</v>
      </c>
      <c r="FN28" s="35">
        <v>13.995348690729177</v>
      </c>
      <c r="FO28" s="35">
        <v>15.031533543997336</v>
      </c>
      <c r="FP28" s="35">
        <v>12.894619990789408</v>
      </c>
      <c r="FQ28" s="35">
        <v>14.104809612133137</v>
      </c>
      <c r="FR28" s="35">
        <v>14.500645358783267</v>
      </c>
      <c r="FS28" s="35">
        <v>14.681733802789783</v>
      </c>
      <c r="FT28" s="35">
        <v>13.516005350296089</v>
      </c>
      <c r="FU28" s="35">
        <v>12.96155963253676</v>
      </c>
      <c r="FV28" s="35">
        <v>13.783137932147163</v>
      </c>
      <c r="FW28" s="35">
        <v>14.756018287507004</v>
      </c>
      <c r="FX28" s="35">
        <v>12.502111145304237</v>
      </c>
      <c r="FY28" s="35">
        <v>13.843311805005257</v>
      </c>
      <c r="FZ28" s="35">
        <v>14.041349485212628</v>
      </c>
      <c r="GA28" s="35">
        <v>14.695879218301346</v>
      </c>
      <c r="GB28" s="35">
        <v>13.461552237637781</v>
      </c>
      <c r="GC28" s="35">
        <v>14.082805728051465</v>
      </c>
      <c r="GD28" s="35">
        <v>13.664236711797757</v>
      </c>
      <c r="GE28" s="35">
        <v>16.176852292988034</v>
      </c>
      <c r="GF28" s="35">
        <v>14.693471384845388</v>
      </c>
      <c r="GH28" s="35">
        <v>14.640007577172913</v>
      </c>
      <c r="GI28" s="35">
        <v>14.393414306400919</v>
      </c>
      <c r="GJ28" s="35">
        <v>15.711518606292968</v>
      </c>
      <c r="GK28" s="35">
        <v>14.49137819706884</v>
      </c>
      <c r="GL28" s="35">
        <v>13.538322466279951</v>
      </c>
      <c r="GM28" s="35">
        <v>13.735317869746744</v>
      </c>
      <c r="GN28" s="35">
        <v>14.243519445506656</v>
      </c>
      <c r="GO28" s="35">
        <v>43.674999999999997</v>
      </c>
      <c r="GP28" s="35" t="s">
        <v>4848</v>
      </c>
      <c r="GU28" s="59"/>
    </row>
    <row r="29" spans="1:203" x14ac:dyDescent="0.2">
      <c r="A29" s="35" t="s">
        <v>1946</v>
      </c>
      <c r="B29" s="35" t="s">
        <v>3837</v>
      </c>
      <c r="C29" s="35" t="s">
        <v>3838</v>
      </c>
      <c r="D29" s="9">
        <v>6</v>
      </c>
      <c r="E29" s="9">
        <v>3</v>
      </c>
      <c r="F29" s="9">
        <v>0.32369404000000002</v>
      </c>
      <c r="G29" s="9">
        <v>-0.61944529100000001</v>
      </c>
      <c r="H29" s="9">
        <v>0.24548776</v>
      </c>
      <c r="I29" s="9">
        <v>-0.64174640999999999</v>
      </c>
      <c r="J29" s="9">
        <v>0</v>
      </c>
      <c r="K29" s="78">
        <v>0</v>
      </c>
      <c r="L29" s="79"/>
      <c r="M29" s="79"/>
      <c r="N29" s="79"/>
      <c r="O29" s="79"/>
      <c r="P29" s="78">
        <v>12.897131607845743</v>
      </c>
      <c r="Z29" s="35">
        <v>12.817790525793317</v>
      </c>
      <c r="AD29" s="35">
        <v>12.704685301820728</v>
      </c>
      <c r="AF29" s="35">
        <v>12.509039943957294</v>
      </c>
      <c r="AJ29" s="35">
        <v>14.147156877127287</v>
      </c>
      <c r="BB29" s="35">
        <v>13.825550085218158</v>
      </c>
      <c r="BH29" s="35">
        <v>13.815693438061775</v>
      </c>
      <c r="BY29" s="35">
        <v>11.327441984273113</v>
      </c>
      <c r="BZ29" s="35">
        <v>13.72850544180007</v>
      </c>
      <c r="CA29" s="35">
        <v>13.404479228602499</v>
      </c>
      <c r="CB29" s="35">
        <v>12.086793883336433</v>
      </c>
      <c r="CP29" s="35">
        <v>12.516450576597682</v>
      </c>
      <c r="CV29" s="35">
        <v>12.735558321284056</v>
      </c>
      <c r="DL29" s="35">
        <v>11.112879767555919</v>
      </c>
      <c r="EB29" s="35">
        <v>13.382732133463946</v>
      </c>
      <c r="EP29" s="35">
        <v>11.892802783928083</v>
      </c>
      <c r="ER29" s="35">
        <v>12.984966372982043</v>
      </c>
      <c r="ES29" s="35">
        <v>12.202790245062664</v>
      </c>
      <c r="ET29" s="35">
        <v>12.930241386880272</v>
      </c>
      <c r="FJ29" s="35">
        <v>12.430356009220763</v>
      </c>
      <c r="FW29" s="35">
        <v>12.398888458462594</v>
      </c>
      <c r="GK29" s="35">
        <v>11.642944624855325</v>
      </c>
      <c r="GO29" s="35">
        <v>14.686999999999999</v>
      </c>
      <c r="GP29" s="35" t="s">
        <v>1654</v>
      </c>
      <c r="GU29" s="59"/>
    </row>
    <row r="30" spans="1:203" x14ac:dyDescent="0.2">
      <c r="A30" s="35" t="s">
        <v>703</v>
      </c>
      <c r="B30" s="35" t="s">
        <v>2361</v>
      </c>
      <c r="C30" s="35" t="s">
        <v>2362</v>
      </c>
      <c r="D30" s="9">
        <v>3</v>
      </c>
      <c r="E30" s="9">
        <v>3</v>
      </c>
      <c r="F30" s="9">
        <v>6.2681820999999999E-2</v>
      </c>
      <c r="G30" s="9">
        <v>-0.478253072</v>
      </c>
      <c r="H30" s="9">
        <v>9.817971E-3</v>
      </c>
      <c r="I30" s="9">
        <v>-0.622432455</v>
      </c>
      <c r="J30" s="9">
        <v>0</v>
      </c>
      <c r="K30" s="56" t="s">
        <v>5707</v>
      </c>
      <c r="L30" s="79">
        <v>13.113798463336694</v>
      </c>
      <c r="M30" s="79">
        <v>12.823010533897541</v>
      </c>
      <c r="N30" s="79">
        <v>12.596251899009827</v>
      </c>
      <c r="O30" s="79">
        <v>12.052741533076397</v>
      </c>
      <c r="P30" s="78">
        <v>12.295853112838387</v>
      </c>
      <c r="Q30" s="78">
        <v>12.450800365497908</v>
      </c>
      <c r="R30" s="35">
        <v>11.659034599421751</v>
      </c>
      <c r="S30" s="35">
        <v>13.267287378105673</v>
      </c>
      <c r="T30" s="35">
        <v>12.739300509344982</v>
      </c>
      <c r="U30" s="35">
        <v>12.143343880111619</v>
      </c>
      <c r="V30" s="35">
        <v>11.719996968011886</v>
      </c>
      <c r="W30" s="35">
        <v>12.518850102538954</v>
      </c>
      <c r="X30" s="35">
        <v>14.938476507480566</v>
      </c>
      <c r="Y30" s="35">
        <v>13.007237027889305</v>
      </c>
      <c r="Z30" s="35">
        <v>12.206638809484048</v>
      </c>
      <c r="AA30" s="35">
        <v>13.026079562263062</v>
      </c>
      <c r="AB30" s="35">
        <v>12.728250483488031</v>
      </c>
      <c r="AC30" s="35">
        <v>12.002771511123525</v>
      </c>
      <c r="AD30" s="35">
        <v>12.223131283858928</v>
      </c>
      <c r="AE30" s="35">
        <v>12.195350700005362</v>
      </c>
      <c r="AF30" s="35">
        <v>11.759094206293174</v>
      </c>
      <c r="AG30" s="35">
        <v>13.581602692331506</v>
      </c>
      <c r="AH30" s="35">
        <v>11.764014510527389</v>
      </c>
      <c r="AI30" s="35">
        <v>15.425206431531672</v>
      </c>
      <c r="AJ30" s="35">
        <v>12.392929194340006</v>
      </c>
      <c r="AK30" s="35">
        <v>12.568486795524905</v>
      </c>
      <c r="AL30" s="35">
        <v>11.135554128358105</v>
      </c>
      <c r="AM30" s="35">
        <v>12.507187053175224</v>
      </c>
      <c r="AN30" s="35">
        <v>12.834258357757765</v>
      </c>
      <c r="AO30" s="35">
        <v>15.714033715646259</v>
      </c>
      <c r="AP30" s="35">
        <v>12.651616524379509</v>
      </c>
      <c r="AQ30" s="35">
        <v>13.118346574726234</v>
      </c>
      <c r="AR30" s="35">
        <v>12.74033026132053</v>
      </c>
      <c r="AS30" s="35">
        <v>12.750459385893462</v>
      </c>
      <c r="AT30" s="35">
        <v>14.902303694700731</v>
      </c>
      <c r="AU30" s="35">
        <v>11.998717144213755</v>
      </c>
      <c r="AV30" s="35">
        <v>12.64352963629352</v>
      </c>
      <c r="AW30" s="35">
        <v>16.125660357834235</v>
      </c>
      <c r="AX30" s="35">
        <v>12.632958765497017</v>
      </c>
      <c r="AY30" s="35">
        <v>12.297952792787202</v>
      </c>
      <c r="AZ30" s="35">
        <v>16.161623301654583</v>
      </c>
      <c r="BA30" s="35">
        <v>12.231879247816341</v>
      </c>
      <c r="BB30" s="35">
        <v>12.142423152487442</v>
      </c>
      <c r="BC30" s="35">
        <v>12.369763536364715</v>
      </c>
      <c r="BD30" s="35">
        <v>15.412155172182505</v>
      </c>
      <c r="BE30" s="35">
        <v>12.434008485219003</v>
      </c>
      <c r="BF30" s="35">
        <v>12.170092193358526</v>
      </c>
      <c r="BG30" s="35">
        <v>11.968996430056261</v>
      </c>
      <c r="BH30" s="35">
        <v>12.497894825474944</v>
      </c>
      <c r="BI30" s="35">
        <v>12.377438692790609</v>
      </c>
      <c r="BJ30" s="35">
        <v>11.84629150135328</v>
      </c>
      <c r="BK30" s="35">
        <v>18.026496727773868</v>
      </c>
      <c r="BL30" s="35">
        <v>15.950770307996187</v>
      </c>
      <c r="BM30" s="35">
        <v>15.697138370175148</v>
      </c>
      <c r="BN30" s="35">
        <v>11.733679880651463</v>
      </c>
      <c r="BO30" s="35">
        <v>14.885322422812774</v>
      </c>
      <c r="BP30" s="35">
        <v>12.980763235124977</v>
      </c>
      <c r="BQ30" s="35">
        <v>12.63150710978096</v>
      </c>
      <c r="BR30" s="35">
        <v>15.786151389941606</v>
      </c>
      <c r="BS30" s="35">
        <v>12.738752931220887</v>
      </c>
      <c r="BT30" s="35">
        <v>12.235538046665548</v>
      </c>
      <c r="BU30" s="35">
        <v>12.329267048861114</v>
      </c>
      <c r="BV30" s="35">
        <v>12.258446998021549</v>
      </c>
      <c r="BW30" s="35">
        <v>13.109958723462297</v>
      </c>
      <c r="BX30" s="35">
        <v>12.803402822472558</v>
      </c>
      <c r="BY30" s="35">
        <v>15.645935151617287</v>
      </c>
      <c r="BZ30" s="35">
        <v>11.815124657592364</v>
      </c>
      <c r="CA30" s="35">
        <v>12.019060323001437</v>
      </c>
      <c r="CB30" s="35">
        <v>12.27938272791596</v>
      </c>
      <c r="CC30" s="35">
        <v>12.441817780261893</v>
      </c>
      <c r="CD30" s="35">
        <v>15.687884471535984</v>
      </c>
      <c r="CE30" s="35">
        <v>13.074108407599294</v>
      </c>
      <c r="CF30" s="35">
        <v>12.669901573204029</v>
      </c>
      <c r="CG30" s="35">
        <v>12.548685905783895</v>
      </c>
      <c r="CH30" s="35">
        <v>15.736737369720686</v>
      </c>
      <c r="CI30" s="35">
        <v>13.036697645842912</v>
      </c>
      <c r="CJ30" s="35">
        <v>12.30626562238387</v>
      </c>
      <c r="CK30" s="35">
        <v>15.76274140392275</v>
      </c>
      <c r="CL30" s="35">
        <v>15.753662953631949</v>
      </c>
      <c r="CM30" s="35">
        <v>12.187132069097418</v>
      </c>
      <c r="CN30" s="35">
        <v>12.335204980622194</v>
      </c>
      <c r="CO30" s="35">
        <v>16.369600351115086</v>
      </c>
      <c r="CP30" s="35">
        <v>11.423447529637192</v>
      </c>
      <c r="CQ30" s="35">
        <v>12.917703668240318</v>
      </c>
      <c r="CR30" s="35">
        <v>12.545330186047945</v>
      </c>
      <c r="CS30" s="35">
        <v>12.824066546463925</v>
      </c>
      <c r="CT30" s="35">
        <v>12.619315072941481</v>
      </c>
      <c r="CU30" s="35">
        <v>12.5513903803714</v>
      </c>
      <c r="CV30" s="35">
        <v>12.077610100258735</v>
      </c>
      <c r="CW30" s="35">
        <v>15.566436690188102</v>
      </c>
      <c r="CX30" s="35">
        <v>16.12772679384263</v>
      </c>
      <c r="CY30" s="35">
        <v>13.00009655362105</v>
      </c>
      <c r="CZ30" s="35">
        <v>12.940420628029527</v>
      </c>
      <c r="DA30" s="35">
        <v>12.623557663593571</v>
      </c>
      <c r="DB30" s="35">
        <v>16.210299247623155</v>
      </c>
      <c r="DC30" s="35">
        <v>12.678155381277668</v>
      </c>
      <c r="DD30" s="35">
        <v>12.594467244860589</v>
      </c>
      <c r="DE30" s="35">
        <v>12.47891591279978</v>
      </c>
      <c r="DF30" s="35">
        <v>11.918996818819469</v>
      </c>
      <c r="DG30" s="35">
        <v>12.482569262218142</v>
      </c>
      <c r="DH30" s="35">
        <v>11.95362481635029</v>
      </c>
      <c r="DI30" s="35">
        <v>12.372725083099427</v>
      </c>
      <c r="DJ30" s="35">
        <v>12.089765487776578</v>
      </c>
      <c r="DK30" s="35">
        <v>12.505150654453809</v>
      </c>
      <c r="DL30" s="35">
        <v>12.28413680962392</v>
      </c>
      <c r="DM30" s="35">
        <v>12.590391905012215</v>
      </c>
      <c r="DO30" s="35">
        <v>12.655305458480557</v>
      </c>
      <c r="DP30" s="35">
        <v>12.415275637062848</v>
      </c>
      <c r="DQ30" s="35">
        <v>13.047888415550817</v>
      </c>
      <c r="DR30" s="35">
        <v>12.397994689194123</v>
      </c>
      <c r="DS30" s="35">
        <v>12.532187232453486</v>
      </c>
      <c r="DT30" s="35">
        <v>12.267158242717326</v>
      </c>
      <c r="DU30" s="35">
        <v>13.767054361587517</v>
      </c>
      <c r="DV30" s="35">
        <v>12.131512812840851</v>
      </c>
      <c r="DW30" s="35">
        <v>12.849080259718713</v>
      </c>
      <c r="DX30" s="35">
        <v>12.326003254950468</v>
      </c>
      <c r="DY30" s="35">
        <v>12.372234056702419</v>
      </c>
      <c r="DZ30" s="35">
        <v>12.364784725353104</v>
      </c>
      <c r="EA30" s="35">
        <v>12.55503165164618</v>
      </c>
      <c r="EB30" s="35">
        <v>12.600635319581594</v>
      </c>
      <c r="EC30" s="35">
        <v>12.444979308057544</v>
      </c>
      <c r="ED30" s="35">
        <v>12.81493231083094</v>
      </c>
      <c r="EE30" s="35">
        <v>12.599447769887432</v>
      </c>
      <c r="EF30" s="35">
        <v>13.228067091082742</v>
      </c>
      <c r="EG30" s="35">
        <v>12.382792359599328</v>
      </c>
      <c r="EH30" s="35">
        <v>12.68575688393811</v>
      </c>
      <c r="EI30" s="35">
        <v>12.780440059541073</v>
      </c>
      <c r="EJ30" s="35">
        <v>12.275191654493568</v>
      </c>
      <c r="EK30" s="35">
        <v>13.035755145525439</v>
      </c>
      <c r="EL30" s="35">
        <v>12.182593275388612</v>
      </c>
      <c r="EM30" s="35">
        <v>11.986023762555638</v>
      </c>
      <c r="EN30" s="35">
        <v>16.174378226857048</v>
      </c>
      <c r="EO30" s="35">
        <v>12.349306570023705</v>
      </c>
      <c r="EP30" s="35">
        <v>11.645264123487935</v>
      </c>
      <c r="EQ30" s="35">
        <v>13.010764597629615</v>
      </c>
      <c r="ER30" s="35">
        <v>12.699676733620347</v>
      </c>
      <c r="ES30" s="35">
        <v>12.713767657282348</v>
      </c>
      <c r="ET30" s="35">
        <v>11.755863451825913</v>
      </c>
      <c r="EU30" s="35">
        <v>11.992293324847243</v>
      </c>
      <c r="EV30" s="35">
        <v>12.518288233238438</v>
      </c>
      <c r="EW30" s="35">
        <v>12.545260722429065</v>
      </c>
      <c r="EX30" s="35">
        <v>12.206712445612403</v>
      </c>
      <c r="EY30" s="35">
        <v>12.233420272410982</v>
      </c>
      <c r="EZ30" s="35">
        <v>16.153139682543767</v>
      </c>
      <c r="FA30" s="35">
        <v>12.056433806647298</v>
      </c>
      <c r="FB30" s="35">
        <v>12.488737463273941</v>
      </c>
      <c r="FC30" s="35">
        <v>12.325656189219826</v>
      </c>
      <c r="FD30" s="35">
        <v>11.939092330202717</v>
      </c>
      <c r="FE30" s="35">
        <v>12.197569488779402</v>
      </c>
      <c r="FF30" s="35">
        <v>12.157501232676836</v>
      </c>
      <c r="FG30" s="35">
        <v>12.216565610523656</v>
      </c>
      <c r="FH30" s="35">
        <v>11.721814215565978</v>
      </c>
      <c r="FI30" s="35">
        <v>12.742038901853451</v>
      </c>
      <c r="FJ30" s="35">
        <v>12.490621565259119</v>
      </c>
      <c r="FK30" s="35">
        <v>12.148305076938271</v>
      </c>
      <c r="FL30" s="35">
        <v>12.250573559460245</v>
      </c>
      <c r="FM30" s="35">
        <v>12.137841803273657</v>
      </c>
      <c r="FN30" s="35">
        <v>12.706982565853567</v>
      </c>
      <c r="FO30" s="35">
        <v>12.18859315556891</v>
      </c>
      <c r="FP30" s="35">
        <v>12.392485159674319</v>
      </c>
      <c r="FQ30" s="35">
        <v>12.161622424209259</v>
      </c>
      <c r="FR30" s="35">
        <v>12.777820354324769</v>
      </c>
      <c r="FS30" s="35">
        <v>12.980260805818979</v>
      </c>
      <c r="FT30" s="35">
        <v>13.049897666802972</v>
      </c>
      <c r="FU30" s="35">
        <v>12.293467618643346</v>
      </c>
      <c r="FV30" s="35">
        <v>15.553636466920068</v>
      </c>
      <c r="FX30" s="35">
        <v>12.479640864500542</v>
      </c>
      <c r="FY30" s="35">
        <v>12.129584271716002</v>
      </c>
      <c r="FZ30" s="35">
        <v>12.765938377312432</v>
      </c>
      <c r="GB30" s="35">
        <v>12.325191886892382</v>
      </c>
      <c r="GC30" s="35">
        <v>12.043983501857136</v>
      </c>
      <c r="GD30" s="35">
        <v>12.599175644560422</v>
      </c>
      <c r="GE30" s="35">
        <v>12.557200800601651</v>
      </c>
      <c r="GF30" s="35">
        <v>12.430177369614242</v>
      </c>
      <c r="GG30" s="35">
        <v>14.608202157515501</v>
      </c>
      <c r="GH30" s="35">
        <v>11.670422054013596</v>
      </c>
      <c r="GI30" s="35">
        <v>13.102267105080424</v>
      </c>
      <c r="GJ30" s="35">
        <v>12.762244546907537</v>
      </c>
      <c r="GK30" s="35">
        <v>11.867724428899221</v>
      </c>
      <c r="GL30" s="35">
        <v>12.117154712350525</v>
      </c>
      <c r="GM30" s="35">
        <v>12.563979154285487</v>
      </c>
      <c r="GN30" s="35">
        <v>11.92659542430016</v>
      </c>
      <c r="GO30" s="35">
        <v>4.6449999999999996</v>
      </c>
      <c r="GP30" s="35" t="s">
        <v>4495</v>
      </c>
      <c r="GU30" s="59"/>
    </row>
    <row r="31" spans="1:203" x14ac:dyDescent="0.2">
      <c r="A31" s="35" t="s">
        <v>816</v>
      </c>
      <c r="B31" s="35" t="s">
        <v>2495</v>
      </c>
      <c r="C31" s="35" t="s">
        <v>2496</v>
      </c>
      <c r="D31" s="9">
        <v>2</v>
      </c>
      <c r="E31" s="9">
        <v>2</v>
      </c>
      <c r="F31" s="9">
        <v>0.25628510799999998</v>
      </c>
      <c r="G31" s="9">
        <v>0.56719274500000005</v>
      </c>
      <c r="H31" s="9">
        <v>0.39599031299999998</v>
      </c>
      <c r="I31" s="9">
        <v>-0.607210103</v>
      </c>
      <c r="J31" s="9">
        <v>0</v>
      </c>
      <c r="K31" s="78">
        <v>0</v>
      </c>
      <c r="L31" s="79"/>
      <c r="M31" s="79">
        <v>14.057660296517014</v>
      </c>
      <c r="N31" s="79"/>
      <c r="O31" s="79">
        <v>15.95504023873718</v>
      </c>
      <c r="T31" s="35">
        <v>14.544076118961874</v>
      </c>
      <c r="AF31" s="35">
        <v>15.389356976204798</v>
      </c>
      <c r="AL31" s="35">
        <v>14.672828789897727</v>
      </c>
      <c r="AS31" s="35">
        <v>13.062487487110392</v>
      </c>
      <c r="BE31" s="35">
        <v>15.01781835486563</v>
      </c>
      <c r="BJ31" s="35">
        <v>14.123370133183185</v>
      </c>
      <c r="CD31" s="35">
        <v>13.752061377163715</v>
      </c>
      <c r="CI31" s="35">
        <v>13.104736574151977</v>
      </c>
      <c r="CM31" s="35">
        <v>12.920439853890826</v>
      </c>
      <c r="CZ31" s="35">
        <v>14.713820998244811</v>
      </c>
      <c r="DD31" s="35">
        <v>14.290931290141444</v>
      </c>
      <c r="DJ31" s="35">
        <v>15.271041053937452</v>
      </c>
      <c r="DO31" s="35">
        <v>15.714793076162282</v>
      </c>
      <c r="DQ31" s="35">
        <v>14.141478693901556</v>
      </c>
      <c r="DT31" s="35">
        <v>14.33442673909996</v>
      </c>
      <c r="DU31" s="35">
        <v>14.955893102400907</v>
      </c>
      <c r="EB31" s="35">
        <v>15.716177792812296</v>
      </c>
      <c r="EC31" s="35">
        <v>14.093343391738991</v>
      </c>
      <c r="FP31" s="35">
        <v>13.067422711573672</v>
      </c>
      <c r="FX31" s="35">
        <v>12.893012241592951</v>
      </c>
      <c r="GF31" s="35">
        <v>14.411031927252852</v>
      </c>
      <c r="GI31" s="35">
        <v>14.145102234960804</v>
      </c>
      <c r="GO31" s="35">
        <v>7.1429999999999998</v>
      </c>
      <c r="GP31" s="35" t="s">
        <v>763</v>
      </c>
      <c r="GU31" s="59"/>
    </row>
    <row r="32" spans="1:203" x14ac:dyDescent="0.2">
      <c r="A32" s="35" t="s">
        <v>734</v>
      </c>
      <c r="B32" s="35" t="s">
        <v>2389</v>
      </c>
      <c r="C32" s="35" t="s">
        <v>2390</v>
      </c>
      <c r="D32" s="9">
        <v>4</v>
      </c>
      <c r="E32" s="9">
        <v>4</v>
      </c>
      <c r="F32" s="9">
        <v>0.66853205900000001</v>
      </c>
      <c r="G32" s="9">
        <v>-0.46589937399999998</v>
      </c>
      <c r="H32" s="9">
        <v>0.62124391899999998</v>
      </c>
      <c r="I32" s="9">
        <v>-0.57822874899999999</v>
      </c>
      <c r="J32" s="9">
        <v>0</v>
      </c>
      <c r="K32" s="78">
        <v>0</v>
      </c>
      <c r="L32" s="79"/>
      <c r="M32" s="79"/>
      <c r="N32" s="79"/>
      <c r="O32" s="79"/>
      <c r="CL32" s="35">
        <v>10.771474383524481</v>
      </c>
      <c r="CO32" s="35">
        <v>11.47915365843518</v>
      </c>
      <c r="DH32" s="35">
        <v>10.012110824587056</v>
      </c>
      <c r="DI32" s="35">
        <v>11.032039241808899</v>
      </c>
      <c r="DM32" s="35">
        <v>10.934093875509806</v>
      </c>
      <c r="EU32" s="35">
        <v>9.8976643488184006</v>
      </c>
      <c r="GK32" s="35">
        <v>11.196506194827645</v>
      </c>
      <c r="GO32" s="35">
        <v>1.579</v>
      </c>
      <c r="GP32" s="35" t="s">
        <v>4501</v>
      </c>
      <c r="GU32" s="59"/>
    </row>
    <row r="33" spans="1:203" x14ac:dyDescent="0.2">
      <c r="A33" s="35" t="s">
        <v>1979</v>
      </c>
      <c r="B33" s="35" t="s">
        <v>3877</v>
      </c>
      <c r="C33" s="35" t="s">
        <v>3878</v>
      </c>
      <c r="D33" s="9">
        <v>4</v>
      </c>
      <c r="E33" s="9">
        <v>4</v>
      </c>
      <c r="F33" s="9">
        <v>0.96792087599999999</v>
      </c>
      <c r="G33" s="9">
        <v>-0.19624260299999999</v>
      </c>
      <c r="H33" s="9">
        <v>0.73458786499999995</v>
      </c>
      <c r="I33" s="9">
        <v>-0.55365475200000003</v>
      </c>
      <c r="J33" s="9">
        <v>0</v>
      </c>
      <c r="K33" s="78">
        <v>0</v>
      </c>
      <c r="L33" s="79"/>
      <c r="M33" s="79"/>
      <c r="N33" s="79"/>
      <c r="O33" s="79">
        <v>11.33107323881136</v>
      </c>
      <c r="Y33" s="35">
        <v>12.629372933838946</v>
      </c>
      <c r="Z33" s="35">
        <v>16.23946553042094</v>
      </c>
      <c r="AL33" s="35">
        <v>11.438167818806615</v>
      </c>
      <c r="AX33" s="35">
        <v>11.443097491243488</v>
      </c>
      <c r="BE33" s="35">
        <v>12.727473778213051</v>
      </c>
      <c r="BF33" s="35">
        <v>11.494220868275765</v>
      </c>
      <c r="BJ33" s="35">
        <v>11.407370535838457</v>
      </c>
      <c r="BW33" s="35">
        <v>12.966647511204224</v>
      </c>
      <c r="CM33" s="35">
        <v>12.373066654828547</v>
      </c>
      <c r="CN33" s="35">
        <v>16.350963980405183</v>
      </c>
      <c r="DD33" s="35">
        <v>11.712400114006837</v>
      </c>
      <c r="DJ33" s="35">
        <v>15.148562810393386</v>
      </c>
      <c r="EG33" s="35">
        <v>11.410931565556202</v>
      </c>
      <c r="EH33" s="35">
        <v>12.554225372219694</v>
      </c>
      <c r="EM33" s="35">
        <v>12.600649774813096</v>
      </c>
      <c r="EP33" s="35">
        <v>11.978094934468535</v>
      </c>
      <c r="EU33" s="35">
        <v>10.950678969569045</v>
      </c>
      <c r="EZ33" s="35">
        <v>12.193570320754127</v>
      </c>
      <c r="FC33" s="35">
        <v>10.936490609646036</v>
      </c>
      <c r="FD33" s="35">
        <v>12.094765980837616</v>
      </c>
      <c r="FG33" s="35">
        <v>11.523507128415282</v>
      </c>
      <c r="FP33" s="35">
        <v>11.563358394973758</v>
      </c>
      <c r="GH33" s="35">
        <v>16.763071650032035</v>
      </c>
      <c r="GK33" s="35">
        <v>11.655079180946277</v>
      </c>
      <c r="GO33" s="35">
        <v>1.0549999999999999</v>
      </c>
      <c r="GP33" s="35" t="s">
        <v>4832</v>
      </c>
      <c r="GU33" s="59"/>
    </row>
    <row r="34" spans="1:203" x14ac:dyDescent="0.2">
      <c r="A34" s="35" t="s">
        <v>1389</v>
      </c>
      <c r="B34" s="35" t="s">
        <v>3163</v>
      </c>
      <c r="C34" s="35" t="s">
        <v>3164</v>
      </c>
      <c r="D34" s="9">
        <v>5</v>
      </c>
      <c r="E34" s="9">
        <v>5</v>
      </c>
      <c r="F34" s="9">
        <v>0.51402023600000002</v>
      </c>
      <c r="G34" s="9">
        <v>-0.38316404500000001</v>
      </c>
      <c r="H34" s="9">
        <v>0.45967234699999998</v>
      </c>
      <c r="I34" s="9">
        <v>-0.54985793000000005</v>
      </c>
      <c r="J34" s="9">
        <v>0</v>
      </c>
      <c r="K34" s="78">
        <v>0</v>
      </c>
      <c r="L34" s="79"/>
      <c r="M34" s="79"/>
      <c r="N34" s="79"/>
      <c r="O34" s="79"/>
      <c r="AK34" s="35">
        <v>11.260837489087926</v>
      </c>
      <c r="BY34" s="35">
        <v>9.9452335554011206</v>
      </c>
      <c r="CG34" s="35">
        <v>11.394762825914306</v>
      </c>
      <c r="CZ34" s="35">
        <v>10.406206186650227</v>
      </c>
      <c r="DK34" s="35">
        <v>10.028469869748385</v>
      </c>
      <c r="DL34" s="35">
        <v>10.266338528732568</v>
      </c>
      <c r="DR34" s="35">
        <v>10.980100367118622</v>
      </c>
      <c r="EG34" s="35">
        <v>10.737787940779942</v>
      </c>
      <c r="EV34" s="35">
        <v>10.497600945945987</v>
      </c>
      <c r="FB34" s="35">
        <v>10.136572441769326</v>
      </c>
      <c r="GO34" s="35">
        <v>4.1310000000000002</v>
      </c>
      <c r="GP34" s="35" t="s">
        <v>1223</v>
      </c>
      <c r="GU34" s="59"/>
    </row>
    <row r="35" spans="1:203" x14ac:dyDescent="0.2">
      <c r="A35" s="35" t="s">
        <v>1364</v>
      </c>
      <c r="B35" s="35" t="s">
        <v>3133</v>
      </c>
      <c r="C35" s="35" t="s">
        <v>3134</v>
      </c>
      <c r="D35" s="9">
        <v>2</v>
      </c>
      <c r="E35" s="9">
        <v>2</v>
      </c>
      <c r="F35" s="9">
        <v>0.62771778700000003</v>
      </c>
      <c r="G35" s="9">
        <v>0.214908137</v>
      </c>
      <c r="H35" s="9">
        <v>0.94818401399999996</v>
      </c>
      <c r="I35" s="9">
        <v>-0.52849636700000002</v>
      </c>
      <c r="J35" s="9">
        <v>0</v>
      </c>
      <c r="K35" s="78">
        <v>0</v>
      </c>
      <c r="L35" s="79"/>
      <c r="M35" s="79"/>
      <c r="N35" s="79"/>
      <c r="O35" s="79"/>
      <c r="BB35" s="35">
        <v>11.367876996810107</v>
      </c>
      <c r="CB35" s="35">
        <v>11.529566733248783</v>
      </c>
      <c r="CP35" s="35">
        <v>12.163441984017593</v>
      </c>
      <c r="CV35" s="35">
        <v>11.83306758161431</v>
      </c>
      <c r="EE35" s="35">
        <v>12.451278837580128</v>
      </c>
      <c r="EP35" s="35">
        <v>11.425514084939985</v>
      </c>
      <c r="FJ35" s="35">
        <v>11.19499195724109</v>
      </c>
      <c r="GO35" s="35">
        <v>0.74399999999999999</v>
      </c>
      <c r="GP35" s="35" t="s">
        <v>1204</v>
      </c>
      <c r="GU35" s="59"/>
    </row>
    <row r="36" spans="1:203" x14ac:dyDescent="0.2">
      <c r="A36" s="35" t="s">
        <v>1350</v>
      </c>
      <c r="B36" s="35" t="s">
        <v>3115</v>
      </c>
      <c r="C36" s="35" t="s">
        <v>3116</v>
      </c>
      <c r="D36" s="9">
        <v>4</v>
      </c>
      <c r="E36" s="9">
        <v>4</v>
      </c>
      <c r="F36" s="9">
        <v>3.5882903000000001E-2</v>
      </c>
      <c r="G36" s="9">
        <v>-0.43222587899999998</v>
      </c>
      <c r="H36" s="9">
        <v>1.3710099E-2</v>
      </c>
      <c r="I36" s="9">
        <v>-0.52718465000000003</v>
      </c>
      <c r="J36" s="56" t="s">
        <v>5707</v>
      </c>
      <c r="K36" s="56" t="s">
        <v>5707</v>
      </c>
      <c r="L36" s="80">
        <v>13.435678721879906</v>
      </c>
      <c r="M36" s="79"/>
      <c r="N36" s="79">
        <v>13.745093227432184</v>
      </c>
      <c r="O36" s="79"/>
      <c r="Q36" s="78">
        <v>12.601243373978432</v>
      </c>
      <c r="R36" s="35">
        <v>10.85475012401465</v>
      </c>
      <c r="S36" s="35">
        <v>13.28034353093112</v>
      </c>
      <c r="T36" s="35">
        <v>13.580432950472344</v>
      </c>
      <c r="AA36" s="35">
        <v>12.812486759276053</v>
      </c>
      <c r="AG36" s="35">
        <v>12.442092856825523</v>
      </c>
      <c r="AH36" s="35">
        <v>12.692278096159997</v>
      </c>
      <c r="AI36" s="35">
        <v>14.179429042158567</v>
      </c>
      <c r="AK36" s="35">
        <v>12.763551475961737</v>
      </c>
      <c r="AM36" s="35">
        <v>12.179103576316859</v>
      </c>
      <c r="AN36" s="35">
        <v>12.753972311167557</v>
      </c>
      <c r="AQ36" s="35">
        <v>12.994120544874985</v>
      </c>
      <c r="AR36" s="35">
        <v>13.462026989455911</v>
      </c>
      <c r="AT36" s="35">
        <v>14.247371445552353</v>
      </c>
      <c r="AU36" s="35">
        <v>13.109611198574989</v>
      </c>
      <c r="AV36" s="35">
        <v>13.465645774885205</v>
      </c>
      <c r="AX36" s="35">
        <v>11.947060041789079</v>
      </c>
      <c r="AZ36" s="35">
        <v>14.682732330626186</v>
      </c>
      <c r="BG36" s="35">
        <v>12.115134200177993</v>
      </c>
      <c r="BM36" s="35">
        <v>12.090393096176941</v>
      </c>
      <c r="BN36" s="35">
        <v>12.905740626437765</v>
      </c>
      <c r="BO36" s="35">
        <v>11.894738553899758</v>
      </c>
      <c r="BP36" s="35">
        <v>12.543530278524761</v>
      </c>
      <c r="BQ36" s="35">
        <v>12.792302377867344</v>
      </c>
      <c r="BU36" s="35">
        <v>12.667973413997315</v>
      </c>
      <c r="CC36" s="35">
        <v>12.871011605963103</v>
      </c>
      <c r="CE36" s="35">
        <v>12.877687795503903</v>
      </c>
      <c r="CG36" s="35">
        <v>13.127130025674669</v>
      </c>
      <c r="CI36" s="35">
        <v>12.082397997892278</v>
      </c>
      <c r="CJ36" s="35">
        <v>12.62749500706814</v>
      </c>
      <c r="CL36" s="35">
        <v>13.529790909247856</v>
      </c>
      <c r="CM36" s="35">
        <v>12.254587502268949</v>
      </c>
      <c r="CO36" s="35">
        <v>13.67795195354074</v>
      </c>
      <c r="CP36" s="35">
        <v>14.120063745499278</v>
      </c>
      <c r="CQ36" s="35">
        <v>12.394806442583041</v>
      </c>
      <c r="CR36" s="35">
        <v>11.981181930659503</v>
      </c>
      <c r="CT36" s="35">
        <v>12.684638936922573</v>
      </c>
      <c r="CU36" s="35">
        <v>12.506672079893587</v>
      </c>
      <c r="CW36" s="35">
        <v>13.638493275523226</v>
      </c>
      <c r="CX36" s="35">
        <v>13.060160704783014</v>
      </c>
      <c r="CZ36" s="35">
        <v>12.911837324757558</v>
      </c>
      <c r="DC36" s="35">
        <v>13.447695532680664</v>
      </c>
      <c r="DD36" s="35">
        <v>12.368434824155214</v>
      </c>
      <c r="DE36" s="35">
        <v>12.532209171948155</v>
      </c>
      <c r="DH36" s="35">
        <v>12.405892972619409</v>
      </c>
      <c r="DI36" s="35">
        <v>11.830867051263752</v>
      </c>
      <c r="DJ36" s="35">
        <v>11.921302401381729</v>
      </c>
      <c r="DK36" s="35">
        <v>12.976687327645839</v>
      </c>
      <c r="DM36" s="35">
        <v>11.843933224986991</v>
      </c>
      <c r="DP36" s="35">
        <v>12.662343399541649</v>
      </c>
      <c r="DU36" s="35">
        <v>12.888628518011107</v>
      </c>
      <c r="DV36" s="35">
        <v>12.546024343243985</v>
      </c>
      <c r="DW36" s="35">
        <v>11.725421791967625</v>
      </c>
      <c r="DX36" s="35">
        <v>11.786753728274078</v>
      </c>
      <c r="DZ36" s="35">
        <v>11.942184493047842</v>
      </c>
      <c r="EC36" s="35">
        <v>12.061741179189646</v>
      </c>
      <c r="EF36" s="35">
        <v>12.10355650377794</v>
      </c>
      <c r="EI36" s="35">
        <v>13.093615202021631</v>
      </c>
      <c r="EN36" s="35">
        <v>12.677886011223396</v>
      </c>
      <c r="EO36" s="35">
        <v>13.567946856499045</v>
      </c>
      <c r="EV36" s="35">
        <v>12.280091406956007</v>
      </c>
      <c r="EW36" s="35">
        <v>11.718492299362554</v>
      </c>
      <c r="EY36" s="35">
        <v>12.50149845526421</v>
      </c>
      <c r="EZ36" s="35">
        <v>12.02491709843782</v>
      </c>
      <c r="FD36" s="35">
        <v>13.325191436424564</v>
      </c>
      <c r="FG36" s="35">
        <v>11.493793897940204</v>
      </c>
      <c r="FH36" s="35">
        <v>12.140210523282054</v>
      </c>
      <c r="FK36" s="35">
        <v>13.222117359328507</v>
      </c>
      <c r="FL36" s="35">
        <v>12.190041983715668</v>
      </c>
      <c r="FM36" s="35">
        <v>12.379434794839653</v>
      </c>
      <c r="FN36" s="35">
        <v>12.387858543842906</v>
      </c>
      <c r="FS36" s="35">
        <v>12.060850781462273</v>
      </c>
      <c r="FU36" s="35">
        <v>12.385422669051286</v>
      </c>
      <c r="GA36" s="35">
        <v>12.017667638658867</v>
      </c>
      <c r="GB36" s="35">
        <v>13.362186094374584</v>
      </c>
      <c r="GE36" s="35">
        <v>12.356166628593725</v>
      </c>
      <c r="GN36" s="35">
        <v>12.440476864063598</v>
      </c>
      <c r="GO36" s="35">
        <v>8.6999999999999994E-2</v>
      </c>
      <c r="GP36" s="35" t="s">
        <v>4674</v>
      </c>
      <c r="GU36" s="59"/>
    </row>
    <row r="37" spans="1:203" x14ac:dyDescent="0.2">
      <c r="A37" s="35" t="s">
        <v>1297</v>
      </c>
      <c r="B37" s="35" t="s">
        <v>3035</v>
      </c>
      <c r="C37" s="35" t="s">
        <v>3036</v>
      </c>
      <c r="D37" s="9">
        <v>3</v>
      </c>
      <c r="E37" s="9">
        <v>3</v>
      </c>
      <c r="F37" s="9">
        <v>0.374244984</v>
      </c>
      <c r="G37" s="9">
        <v>-0.51978152499999997</v>
      </c>
      <c r="H37" s="9">
        <v>0.32314291000000001</v>
      </c>
      <c r="I37" s="9">
        <v>-0.50790407999999998</v>
      </c>
      <c r="J37" s="9">
        <v>0</v>
      </c>
      <c r="K37" s="78">
        <v>0</v>
      </c>
      <c r="L37" s="79"/>
      <c r="M37" s="79"/>
      <c r="N37" s="79"/>
      <c r="O37" s="79"/>
      <c r="AC37" s="35">
        <v>10.486567072785061</v>
      </c>
      <c r="AN37" s="35">
        <v>10.110345442140536</v>
      </c>
      <c r="AO37" s="35">
        <v>10.827315978585238</v>
      </c>
      <c r="AQ37" s="35">
        <v>11.052311352099418</v>
      </c>
      <c r="CE37" s="35">
        <v>11.269698763953306</v>
      </c>
      <c r="CK37" s="35">
        <v>9.9339770960676752</v>
      </c>
      <c r="CV37" s="35">
        <v>12.089802452536983</v>
      </c>
      <c r="DG37" s="35">
        <v>10.420203381257769</v>
      </c>
      <c r="EG37" s="35">
        <v>10.021190144307697</v>
      </c>
      <c r="EI37" s="35">
        <v>10.47212682527536</v>
      </c>
      <c r="EW37" s="35">
        <v>9.9394369177523245</v>
      </c>
      <c r="FA37" s="35">
        <v>10.668183607083682</v>
      </c>
      <c r="FG37" s="35">
        <v>10.47818860743266</v>
      </c>
      <c r="GM37" s="35">
        <v>10.179727780426294</v>
      </c>
      <c r="GO37" s="35">
        <v>12.775</v>
      </c>
      <c r="GP37" s="35" t="s">
        <v>4661</v>
      </c>
      <c r="GU37" s="59"/>
    </row>
    <row r="38" spans="1:203" x14ac:dyDescent="0.2">
      <c r="A38" s="35" t="s">
        <v>1397</v>
      </c>
      <c r="B38" s="35" t="s">
        <v>3175</v>
      </c>
      <c r="C38" s="35" t="s">
        <v>3176</v>
      </c>
      <c r="D38" s="9">
        <v>10</v>
      </c>
      <c r="E38" s="9">
        <v>10</v>
      </c>
      <c r="F38" s="9">
        <v>0.87446547799999996</v>
      </c>
      <c r="G38" s="9">
        <v>-0.162385792</v>
      </c>
      <c r="H38" s="9">
        <v>0.29828072900000002</v>
      </c>
      <c r="I38" s="9">
        <v>-0.48937092500000001</v>
      </c>
      <c r="J38" s="9">
        <v>0</v>
      </c>
      <c r="K38" s="78">
        <v>0</v>
      </c>
      <c r="L38" s="79">
        <v>15.339197107342009</v>
      </c>
      <c r="M38" s="79">
        <v>13.127080228868095</v>
      </c>
      <c r="N38" s="79"/>
      <c r="O38" s="79">
        <v>13.024317455548248</v>
      </c>
      <c r="P38" s="78">
        <v>13.17583969944425</v>
      </c>
      <c r="Q38" s="78">
        <v>17.717823707539324</v>
      </c>
      <c r="R38" s="35">
        <v>13.055317299386202</v>
      </c>
      <c r="S38" s="35">
        <v>12.82338763576425</v>
      </c>
      <c r="T38" s="35">
        <v>13.10979456270824</v>
      </c>
      <c r="U38" s="35">
        <v>18.201969464002794</v>
      </c>
      <c r="V38" s="35">
        <v>12.891920263745805</v>
      </c>
      <c r="W38" s="35">
        <v>13.383384893940582</v>
      </c>
      <c r="X38" s="35">
        <v>13.009593040455949</v>
      </c>
      <c r="Y38" s="35">
        <v>13.08388193138091</v>
      </c>
      <c r="Z38" s="35">
        <v>15.187286393015171</v>
      </c>
      <c r="AA38" s="35">
        <v>13.696516790217201</v>
      </c>
      <c r="AB38" s="35">
        <v>12.649751183444792</v>
      </c>
      <c r="AC38" s="35">
        <v>17.663162991183686</v>
      </c>
      <c r="AE38" s="35">
        <v>18.123173251942728</v>
      </c>
      <c r="AF38" s="35">
        <v>17.67548341694944</v>
      </c>
      <c r="AG38" s="35">
        <v>18.582127227068135</v>
      </c>
      <c r="AH38" s="35">
        <v>12.932508209070136</v>
      </c>
      <c r="AI38" s="35">
        <v>12.997855911903827</v>
      </c>
      <c r="AJ38" s="35">
        <v>12.967464323610825</v>
      </c>
      <c r="AK38" s="35">
        <v>12.697643908262545</v>
      </c>
      <c r="AL38" s="35">
        <v>13.310486458013061</v>
      </c>
      <c r="AM38" s="35">
        <v>13.244906308082555</v>
      </c>
      <c r="AN38" s="35">
        <v>12.989324069746941</v>
      </c>
      <c r="AO38" s="35">
        <v>12.949089598018393</v>
      </c>
      <c r="AP38" s="35">
        <v>13.192116775353735</v>
      </c>
      <c r="AQ38" s="35">
        <v>13.434607619331899</v>
      </c>
      <c r="AR38" s="35">
        <v>13.402376625939574</v>
      </c>
      <c r="AT38" s="35">
        <v>13.177824886561876</v>
      </c>
      <c r="AV38" s="35">
        <v>12.779054470604059</v>
      </c>
      <c r="AW38" s="35">
        <v>13.637378817421943</v>
      </c>
      <c r="AY38" s="35">
        <v>13.091018539890836</v>
      </c>
      <c r="AZ38" s="35">
        <v>13.456857107742689</v>
      </c>
      <c r="BA38" s="35">
        <v>13.126091113370837</v>
      </c>
      <c r="BB38" s="35">
        <v>17.892969271713326</v>
      </c>
      <c r="BC38" s="35">
        <v>15.200640676944694</v>
      </c>
      <c r="BD38" s="35">
        <v>13.183808315158325</v>
      </c>
      <c r="BE38" s="35">
        <v>13.305913155352874</v>
      </c>
      <c r="BF38" s="35">
        <v>17.470901434817744</v>
      </c>
      <c r="BG38" s="35">
        <v>17.991148633217499</v>
      </c>
      <c r="BI38" s="35">
        <v>17.866052028337791</v>
      </c>
      <c r="BJ38" s="35">
        <v>18.428093442227429</v>
      </c>
      <c r="BK38" s="35">
        <v>13.708919260192843</v>
      </c>
      <c r="BL38" s="35">
        <v>13.324280633130574</v>
      </c>
      <c r="BM38" s="35">
        <v>13.071642976541604</v>
      </c>
      <c r="BN38" s="35">
        <v>12.718915328856072</v>
      </c>
      <c r="BO38" s="35">
        <v>13.080804571749177</v>
      </c>
      <c r="BP38" s="35">
        <v>13.226105078012605</v>
      </c>
      <c r="BQ38" s="35">
        <v>18.366485546399439</v>
      </c>
      <c r="BR38" s="35">
        <v>13.346340065306409</v>
      </c>
      <c r="BS38" s="35">
        <v>13.794064153079633</v>
      </c>
      <c r="BT38" s="35">
        <v>18.015997246639898</v>
      </c>
      <c r="BV38" s="35">
        <v>13.364951446642515</v>
      </c>
      <c r="BW38" s="35">
        <v>12.941610007389457</v>
      </c>
      <c r="BX38" s="35">
        <v>13.433010028203896</v>
      </c>
      <c r="BY38" s="35">
        <v>13.231496883291472</v>
      </c>
      <c r="BZ38" s="35">
        <v>15.719718691330947</v>
      </c>
      <c r="CA38" s="35">
        <v>13.460400030400924</v>
      </c>
      <c r="CB38" s="35">
        <v>15.939135802595437</v>
      </c>
      <c r="CC38" s="35">
        <v>17.714805614842426</v>
      </c>
      <c r="CD38" s="35">
        <v>12.779487779905715</v>
      </c>
      <c r="CE38" s="35">
        <v>13.389319035026237</v>
      </c>
      <c r="CF38" s="35">
        <v>12.755755432179456</v>
      </c>
      <c r="CG38" s="35">
        <v>17.70035536686116</v>
      </c>
      <c r="CH38" s="35">
        <v>13.121438105523126</v>
      </c>
      <c r="CI38" s="35">
        <v>13.233804706151931</v>
      </c>
      <c r="CJ38" s="35">
        <v>19.110098387990096</v>
      </c>
      <c r="CK38" s="35">
        <v>12.797949706338816</v>
      </c>
      <c r="CL38" s="35">
        <v>12.992230823215493</v>
      </c>
      <c r="CM38" s="35">
        <v>17.632649635473413</v>
      </c>
      <c r="CP38" s="35">
        <v>18.139103774324603</v>
      </c>
      <c r="CQ38" s="35">
        <v>13.053991601430866</v>
      </c>
      <c r="CR38" s="35">
        <v>12.880388463240401</v>
      </c>
      <c r="CS38" s="35">
        <v>13.399055933339513</v>
      </c>
      <c r="CT38" s="35">
        <v>13.275104337981059</v>
      </c>
      <c r="CU38" s="35">
        <v>12.909311856425091</v>
      </c>
      <c r="CV38" s="35">
        <v>17.808813888873345</v>
      </c>
      <c r="CW38" s="35">
        <v>13.452104647991996</v>
      </c>
      <c r="CX38" s="35">
        <v>13.542439237930781</v>
      </c>
      <c r="CZ38" s="35">
        <v>13.11660028043989</v>
      </c>
      <c r="DA38" s="35">
        <v>15.874921805046506</v>
      </c>
      <c r="DB38" s="35">
        <v>13.987906826286709</v>
      </c>
      <c r="DC38" s="35">
        <v>13.053220220361174</v>
      </c>
      <c r="DD38" s="35">
        <v>12.834482452790015</v>
      </c>
      <c r="DF38" s="35">
        <v>13.649909344683552</v>
      </c>
      <c r="DG38" s="35">
        <v>13.416771813091867</v>
      </c>
      <c r="DH38" s="35">
        <v>18.160372022101786</v>
      </c>
      <c r="DI38" s="35">
        <v>13.006678209548857</v>
      </c>
      <c r="DJ38" s="35">
        <v>17.45417129743813</v>
      </c>
      <c r="DK38" s="35">
        <v>12.922674869952161</v>
      </c>
      <c r="DM38" s="35">
        <v>15.767809286403008</v>
      </c>
      <c r="DN38" s="35">
        <v>13.461024907039015</v>
      </c>
      <c r="DO38" s="35">
        <v>17.924129509925514</v>
      </c>
      <c r="DP38" s="35">
        <v>13.342807633659602</v>
      </c>
      <c r="DQ38" s="35">
        <v>12.881200991116936</v>
      </c>
      <c r="DR38" s="35">
        <v>18.195843796979755</v>
      </c>
      <c r="DS38" s="35">
        <v>13.383656392362411</v>
      </c>
      <c r="DT38" s="35">
        <v>17.007346607013488</v>
      </c>
      <c r="DU38" s="35">
        <v>13.362293747260658</v>
      </c>
      <c r="DV38" s="35">
        <v>17.899413152028099</v>
      </c>
      <c r="DW38" s="35">
        <v>13.468660957309446</v>
      </c>
      <c r="DX38" s="35">
        <v>12.992376310429687</v>
      </c>
      <c r="DY38" s="35">
        <v>13.45594739275008</v>
      </c>
      <c r="DZ38" s="35">
        <v>13.075467855311372</v>
      </c>
      <c r="EA38" s="35">
        <v>13.16573232847858</v>
      </c>
      <c r="EC38" s="35">
        <v>13.007093219701511</v>
      </c>
      <c r="ED38" s="35">
        <v>13.449285376859272</v>
      </c>
      <c r="EE38" s="35">
        <v>13.209090838620423</v>
      </c>
      <c r="EF38" s="35">
        <v>13.466968626739957</v>
      </c>
      <c r="EG38" s="35">
        <v>17.658115853055726</v>
      </c>
      <c r="EH38" s="35">
        <v>13.157733510568283</v>
      </c>
      <c r="EI38" s="35">
        <v>13.49616505847515</v>
      </c>
      <c r="EJ38" s="35">
        <v>13.150107880961864</v>
      </c>
      <c r="EK38" s="35">
        <v>12.94152044745333</v>
      </c>
      <c r="EL38" s="35">
        <v>13.592553942135424</v>
      </c>
      <c r="EM38" s="35">
        <v>13.063762016095803</v>
      </c>
      <c r="EN38" s="35">
        <v>13.120113934369407</v>
      </c>
      <c r="EO38" s="35">
        <v>13.374817114138498</v>
      </c>
      <c r="EQ38" s="35">
        <v>17.759325515204168</v>
      </c>
      <c r="ER38" s="35">
        <v>13.373722333672411</v>
      </c>
      <c r="ES38" s="35">
        <v>13.47920519027371</v>
      </c>
      <c r="ET38" s="35">
        <v>17.788147593381375</v>
      </c>
      <c r="EU38" s="35">
        <v>13.182263202098058</v>
      </c>
      <c r="EV38" s="35">
        <v>12.873315497499249</v>
      </c>
      <c r="EW38" s="35">
        <v>15.706844339728459</v>
      </c>
      <c r="EX38" s="35">
        <v>13.487021451298027</v>
      </c>
      <c r="EY38" s="35">
        <v>12.85352641395697</v>
      </c>
      <c r="EZ38" s="35">
        <v>13.220295046154007</v>
      </c>
      <c r="FA38" s="35">
        <v>13.047338031069568</v>
      </c>
      <c r="FB38" s="35">
        <v>13.626630017413854</v>
      </c>
      <c r="FC38" s="35">
        <v>13.557724669905314</v>
      </c>
      <c r="FD38" s="35">
        <v>13.291043214012719</v>
      </c>
      <c r="FF38" s="35">
        <v>17.640245627167925</v>
      </c>
      <c r="FG38" s="35">
        <v>13.332946851534693</v>
      </c>
      <c r="FH38" s="35">
        <v>13.393776754774422</v>
      </c>
      <c r="FI38" s="35">
        <v>13.179391814897631</v>
      </c>
      <c r="FJ38" s="35">
        <v>13.452969522783478</v>
      </c>
      <c r="FK38" s="35">
        <v>13.75554955940958</v>
      </c>
      <c r="FL38" s="35">
        <v>12.851655370010343</v>
      </c>
      <c r="FM38" s="35">
        <v>13.369792993898372</v>
      </c>
      <c r="FN38" s="35">
        <v>13.355695690302735</v>
      </c>
      <c r="FO38" s="35">
        <v>12.585402856720165</v>
      </c>
      <c r="FQ38" s="35">
        <v>18.03082529366786</v>
      </c>
      <c r="FR38" s="35">
        <v>13.683643519436302</v>
      </c>
      <c r="FS38" s="35">
        <v>17.764005084643625</v>
      </c>
      <c r="FT38" s="35">
        <v>13.483901731858927</v>
      </c>
      <c r="FU38" s="35">
        <v>12.70883476376868</v>
      </c>
      <c r="FV38" s="35">
        <v>13.133937950063162</v>
      </c>
      <c r="FW38" s="35">
        <v>13.658727525136582</v>
      </c>
      <c r="FX38" s="35">
        <v>13.787020050760795</v>
      </c>
      <c r="FY38" s="35">
        <v>13.233821370091073</v>
      </c>
      <c r="FZ38" s="35">
        <v>13.213608398791292</v>
      </c>
      <c r="GA38" s="35">
        <v>13.310621735283567</v>
      </c>
      <c r="GB38" s="35">
        <v>12.851010332473029</v>
      </c>
      <c r="GC38" s="35">
        <v>13.203631325467692</v>
      </c>
      <c r="GD38" s="35">
        <v>13.420142124565004</v>
      </c>
      <c r="GE38" s="35">
        <v>13.431643952318048</v>
      </c>
      <c r="GG38" s="35">
        <v>18.140682599851274</v>
      </c>
      <c r="GH38" s="35">
        <v>13.780341734755424</v>
      </c>
      <c r="GI38" s="35">
        <v>13.387404508093992</v>
      </c>
      <c r="GJ38" s="35">
        <v>16.009877108365945</v>
      </c>
      <c r="GK38" s="35">
        <v>13.590728911636017</v>
      </c>
      <c r="GM38" s="35">
        <v>12.942200008648836</v>
      </c>
      <c r="GN38" s="35">
        <v>13.278652907187187</v>
      </c>
      <c r="GO38" s="35">
        <v>3.46</v>
      </c>
      <c r="GP38" s="35" t="s">
        <v>1232</v>
      </c>
      <c r="GU38" s="59"/>
    </row>
    <row r="39" spans="1:203" x14ac:dyDescent="0.2">
      <c r="A39" s="35" t="s">
        <v>1442</v>
      </c>
      <c r="B39" s="35" t="s">
        <v>3227</v>
      </c>
      <c r="C39" s="35" t="s">
        <v>3228</v>
      </c>
      <c r="D39" s="9">
        <v>32</v>
      </c>
      <c r="E39" s="9">
        <v>15</v>
      </c>
      <c r="F39" s="9">
        <v>0.54435430399999996</v>
      </c>
      <c r="G39" s="9">
        <v>0.41206356599999999</v>
      </c>
      <c r="H39" s="9">
        <v>0.415745321</v>
      </c>
      <c r="I39" s="9">
        <v>-0.48702498599999999</v>
      </c>
      <c r="J39" s="9">
        <v>0</v>
      </c>
      <c r="K39" s="78">
        <v>0</v>
      </c>
      <c r="L39" s="79">
        <v>11.575842648850891</v>
      </c>
      <c r="M39" s="79">
        <v>13.852870786761832</v>
      </c>
      <c r="N39" s="79">
        <v>12.161866669013591</v>
      </c>
      <c r="O39" s="79">
        <v>14.062797613547751</v>
      </c>
      <c r="P39" s="78">
        <v>12.005522451945486</v>
      </c>
      <c r="Q39" s="78">
        <v>21.475367523967094</v>
      </c>
      <c r="R39" s="35">
        <v>11.361801841003185</v>
      </c>
      <c r="S39" s="35">
        <v>21.918472592725269</v>
      </c>
      <c r="T39" s="35">
        <v>13.869503592884911</v>
      </c>
      <c r="U39" s="35">
        <v>11.395936545921755</v>
      </c>
      <c r="V39" s="35">
        <v>11.513878497876441</v>
      </c>
      <c r="W39" s="35">
        <v>13.562406158267796</v>
      </c>
      <c r="X39" s="35">
        <v>12.896688924856697</v>
      </c>
      <c r="Y39" s="35">
        <v>14.588897445868598</v>
      </c>
      <c r="Z39" s="35">
        <v>13.747282128731491</v>
      </c>
      <c r="AA39" s="35">
        <v>13.382893206171474</v>
      </c>
      <c r="AB39" s="35">
        <v>23.120925490203451</v>
      </c>
      <c r="AC39" s="35">
        <v>11.764633268842246</v>
      </c>
      <c r="AD39" s="35">
        <v>13.986311446721215</v>
      </c>
      <c r="AE39" s="35">
        <v>12.113001828849647</v>
      </c>
      <c r="AF39" s="35">
        <v>14.649290235436212</v>
      </c>
      <c r="AG39" s="35">
        <v>12.998582374107572</v>
      </c>
      <c r="AH39" s="35">
        <v>11.402363340687341</v>
      </c>
      <c r="AI39" s="35">
        <v>13.136534948971232</v>
      </c>
      <c r="AJ39" s="35">
        <v>15.986318183952772</v>
      </c>
      <c r="AK39" s="35">
        <v>13.737189982419366</v>
      </c>
      <c r="AL39" s="35">
        <v>12.241210659732026</v>
      </c>
      <c r="AM39" s="35">
        <v>13.121535449724391</v>
      </c>
      <c r="AN39" s="35">
        <v>11.380214690967239</v>
      </c>
      <c r="AO39" s="35">
        <v>15.26625662085665</v>
      </c>
      <c r="AP39" s="35">
        <v>13.067545091064693</v>
      </c>
      <c r="AQ39" s="35">
        <v>12.452487190773583</v>
      </c>
      <c r="AR39" s="35">
        <v>12.745871483653266</v>
      </c>
      <c r="AS39" s="35">
        <v>11.676701518326837</v>
      </c>
      <c r="AT39" s="35">
        <v>12.593402572361827</v>
      </c>
      <c r="AU39" s="35">
        <v>12.509064027733402</v>
      </c>
      <c r="AV39" s="35">
        <v>11.22573852285322</v>
      </c>
      <c r="AW39" s="35">
        <v>12.276247740666502</v>
      </c>
      <c r="AX39" s="35">
        <v>17.583688241313506</v>
      </c>
      <c r="AY39" s="35">
        <v>11.583133132118622</v>
      </c>
      <c r="AZ39" s="35">
        <v>12.155636013500777</v>
      </c>
      <c r="BA39" s="35">
        <v>11.575482696758829</v>
      </c>
      <c r="BB39" s="35">
        <v>13.14528192362128</v>
      </c>
      <c r="BC39" s="35">
        <v>11.349770688072182</v>
      </c>
      <c r="BD39" s="35">
        <v>13.933001686745049</v>
      </c>
      <c r="BE39" s="35">
        <v>11.777986542643806</v>
      </c>
      <c r="BF39" s="35">
        <v>11.842305869946284</v>
      </c>
      <c r="BG39" s="35">
        <v>12.00424093878085</v>
      </c>
      <c r="BH39" s="35">
        <v>14.779846747964577</v>
      </c>
      <c r="BI39" s="35">
        <v>11.904972137531994</v>
      </c>
      <c r="BJ39" s="35">
        <v>18.245848033563782</v>
      </c>
      <c r="BK39" s="35">
        <v>11.749821229332611</v>
      </c>
      <c r="BL39" s="35">
        <v>11.858425979563732</v>
      </c>
      <c r="BM39" s="35">
        <v>11.545107443527023</v>
      </c>
      <c r="BN39" s="35">
        <v>11.164797121268792</v>
      </c>
      <c r="BO39" s="35">
        <v>11.988809150451017</v>
      </c>
      <c r="BP39" s="35">
        <v>11.645679258303108</v>
      </c>
      <c r="BQ39" s="35">
        <v>14.758526911131886</v>
      </c>
      <c r="BR39" s="35">
        <v>13.204931530794067</v>
      </c>
      <c r="BS39" s="35">
        <v>12.336906031244274</v>
      </c>
      <c r="BT39" s="35">
        <v>12.11528278433514</v>
      </c>
      <c r="BU39" s="35">
        <v>12.330859455091543</v>
      </c>
      <c r="BV39" s="35">
        <v>11.609878050759214</v>
      </c>
      <c r="BW39" s="35">
        <v>11.649150954115113</v>
      </c>
      <c r="BX39" s="35">
        <v>14.801907997753254</v>
      </c>
      <c r="BY39" s="35">
        <v>11.944932412767162</v>
      </c>
      <c r="BZ39" s="35">
        <v>12.139637314379922</v>
      </c>
      <c r="CA39" s="35">
        <v>11.895100594052384</v>
      </c>
      <c r="CB39" s="35">
        <v>12.151928959880035</v>
      </c>
      <c r="CC39" s="35">
        <v>13.339661270992192</v>
      </c>
      <c r="CD39" s="35">
        <v>14.834270206235118</v>
      </c>
      <c r="CE39" s="35">
        <v>16.516623350188414</v>
      </c>
      <c r="CF39" s="35">
        <v>11.897007373360472</v>
      </c>
      <c r="CG39" s="35">
        <v>16.363057542999051</v>
      </c>
      <c r="CH39" s="35">
        <v>12.933930932554027</v>
      </c>
      <c r="CI39" s="35">
        <v>11.94624572393348</v>
      </c>
      <c r="CJ39" s="35">
        <v>14.077266297130713</v>
      </c>
      <c r="CK39" s="35">
        <v>11.714534823311904</v>
      </c>
      <c r="CL39" s="35">
        <v>15.381589732866846</v>
      </c>
      <c r="CM39" s="35">
        <v>15.857035275662085</v>
      </c>
      <c r="CN39" s="35">
        <v>11.760034097444983</v>
      </c>
      <c r="CO39" s="35">
        <v>23.607299398605527</v>
      </c>
      <c r="CP39" s="35">
        <v>11.360698510796141</v>
      </c>
      <c r="CQ39" s="35">
        <v>13.326603680529557</v>
      </c>
      <c r="CR39" s="35">
        <v>11.765558390425293</v>
      </c>
      <c r="CS39" s="35">
        <v>13.011801547842092</v>
      </c>
      <c r="CT39" s="35">
        <v>11.472925738751499</v>
      </c>
      <c r="CU39" s="35">
        <v>10.97647221152612</v>
      </c>
      <c r="CV39" s="35">
        <v>11.925036632318932</v>
      </c>
      <c r="CW39" s="35">
        <v>14.346833213931713</v>
      </c>
      <c r="CX39" s="35">
        <v>14.951230942018462</v>
      </c>
      <c r="CY39" s="35">
        <v>13.051642485998523</v>
      </c>
      <c r="CZ39" s="35">
        <v>12.952901998732999</v>
      </c>
      <c r="DA39" s="35">
        <v>11.952690828011193</v>
      </c>
      <c r="DB39" s="35">
        <v>12.696839397714713</v>
      </c>
      <c r="DC39" s="35">
        <v>23.183299549551037</v>
      </c>
      <c r="DD39" s="35">
        <v>15.633796488431919</v>
      </c>
      <c r="DE39" s="35">
        <v>12.630415131141437</v>
      </c>
      <c r="DF39" s="35">
        <v>14.836069526981122</v>
      </c>
      <c r="DG39" s="35">
        <v>11.759905540322176</v>
      </c>
      <c r="DH39" s="35">
        <v>11.477478410367286</v>
      </c>
      <c r="DI39" s="35">
        <v>11.785962261221583</v>
      </c>
      <c r="DJ39" s="35">
        <v>12.737251377658984</v>
      </c>
      <c r="DK39" s="35">
        <v>12.526353974780198</v>
      </c>
      <c r="DL39" s="35">
        <v>14.341296942310613</v>
      </c>
      <c r="DM39" s="35">
        <v>12.517057065749938</v>
      </c>
      <c r="DN39" s="35">
        <v>11.542359200251349</v>
      </c>
      <c r="DO39" s="35">
        <v>20.483959211516392</v>
      </c>
      <c r="DP39" s="35">
        <v>13.525944250449506</v>
      </c>
      <c r="DQ39" s="35">
        <v>13.995649899818648</v>
      </c>
      <c r="DR39" s="35">
        <v>12.051184558782849</v>
      </c>
      <c r="DS39" s="35">
        <v>18.417940303130397</v>
      </c>
      <c r="DT39" s="35">
        <v>12.174688861634699</v>
      </c>
      <c r="DU39" s="35">
        <v>18.676961354334985</v>
      </c>
      <c r="DV39" s="35">
        <v>11.709973012493734</v>
      </c>
      <c r="DW39" s="35">
        <v>12.019315327317944</v>
      </c>
      <c r="DX39" s="35">
        <v>13.580215527858769</v>
      </c>
      <c r="DY39" s="35">
        <v>18.741704346804426</v>
      </c>
      <c r="DZ39" s="35">
        <v>14.795433769415038</v>
      </c>
      <c r="EA39" s="35">
        <v>11.531271062085928</v>
      </c>
      <c r="EB39" s="35">
        <v>12.254679108038552</v>
      </c>
      <c r="EC39" s="35">
        <v>17.584768593405531</v>
      </c>
      <c r="ED39" s="35">
        <v>12.499552869963553</v>
      </c>
      <c r="EE39" s="35">
        <v>11.055434259219428</v>
      </c>
      <c r="EF39" s="35">
        <v>12.73363766149836</v>
      </c>
      <c r="EG39" s="35">
        <v>17.576247450341889</v>
      </c>
      <c r="EH39" s="35">
        <v>13.059081608932912</v>
      </c>
      <c r="EI39" s="35">
        <v>12.739258233801284</v>
      </c>
      <c r="EJ39" s="35">
        <v>12.905757769891899</v>
      </c>
      <c r="EK39" s="35">
        <v>15.268283791372745</v>
      </c>
      <c r="EL39" s="35">
        <v>12.564605751013064</v>
      </c>
      <c r="EM39" s="35">
        <v>11.329804802292511</v>
      </c>
      <c r="EN39" s="35">
        <v>11.858609505654117</v>
      </c>
      <c r="EO39" s="35">
        <v>12.627465504648178</v>
      </c>
      <c r="EP39" s="35">
        <v>11.272826523963563</v>
      </c>
      <c r="EQ39" s="35">
        <v>14.210942589494044</v>
      </c>
      <c r="ER39" s="35">
        <v>12.404595717305616</v>
      </c>
      <c r="ES39" s="35">
        <v>12.334133427954374</v>
      </c>
      <c r="ET39" s="35">
        <v>13.758476570523028</v>
      </c>
      <c r="EU39" s="35">
        <v>13.062815649611622</v>
      </c>
      <c r="EV39" s="35">
        <v>12.762391600148877</v>
      </c>
      <c r="EW39" s="35">
        <v>13.904559830502679</v>
      </c>
      <c r="EX39" s="35">
        <v>12.133609737830668</v>
      </c>
      <c r="EY39" s="35">
        <v>13.143897939783763</v>
      </c>
      <c r="EZ39" s="35">
        <v>12.333660106518078</v>
      </c>
      <c r="FA39" s="35">
        <v>13.704353403053386</v>
      </c>
      <c r="FB39" s="35">
        <v>12.162292169126928</v>
      </c>
      <c r="FC39" s="35">
        <v>16.825315782530215</v>
      </c>
      <c r="FD39" s="35">
        <v>12.169006491608554</v>
      </c>
      <c r="FE39" s="35">
        <v>12.288257162912094</v>
      </c>
      <c r="FF39" s="35">
        <v>11.723533367724935</v>
      </c>
      <c r="FG39" s="35">
        <v>12.219605111218211</v>
      </c>
      <c r="FH39" s="35">
        <v>11.288544254779289</v>
      </c>
      <c r="FI39" s="35">
        <v>11.372560385377565</v>
      </c>
      <c r="FJ39" s="35">
        <v>11.984960061096377</v>
      </c>
      <c r="FK39" s="35">
        <v>13.851159110090848</v>
      </c>
      <c r="FL39" s="35">
        <v>12.288832345020534</v>
      </c>
      <c r="FM39" s="35">
        <v>12.437481522952449</v>
      </c>
      <c r="FN39" s="35">
        <v>12.504198826955768</v>
      </c>
      <c r="FO39" s="35">
        <v>12.49947348617123</v>
      </c>
      <c r="FP39" s="35">
        <v>11.633394164465912</v>
      </c>
      <c r="FQ39" s="35">
        <v>11.559931041848523</v>
      </c>
      <c r="FR39" s="35">
        <v>11.677890154672918</v>
      </c>
      <c r="FS39" s="35">
        <v>18.363162663669552</v>
      </c>
      <c r="FT39" s="35">
        <v>12.083812075656054</v>
      </c>
      <c r="FU39" s="35">
        <v>11.988097020913576</v>
      </c>
      <c r="FV39" s="35">
        <v>12.887734495677691</v>
      </c>
      <c r="FW39" s="35">
        <v>13.335045980408527</v>
      </c>
      <c r="FX39" s="35">
        <v>12.325107967649359</v>
      </c>
      <c r="FY39" s="35">
        <v>12.33866600353233</v>
      </c>
      <c r="FZ39" s="35">
        <v>18.53420045498752</v>
      </c>
      <c r="GA39" s="35">
        <v>11.845873810836236</v>
      </c>
      <c r="GB39" s="35">
        <v>12.00300571052048</v>
      </c>
      <c r="GC39" s="35">
        <v>14.00932604087305</v>
      </c>
      <c r="GD39" s="35">
        <v>13.594114877682763</v>
      </c>
      <c r="GE39" s="35">
        <v>11.520215826100408</v>
      </c>
      <c r="GF39" s="35">
        <v>12.122837532568386</v>
      </c>
      <c r="GG39" s="35">
        <v>12.815765615556293</v>
      </c>
      <c r="GH39" s="35">
        <v>11.805535573900917</v>
      </c>
      <c r="GI39" s="35">
        <v>12.359847371253307</v>
      </c>
      <c r="GJ39" s="35">
        <v>12.135021491267814</v>
      </c>
      <c r="GK39" s="35">
        <v>12.919637902969255</v>
      </c>
      <c r="GL39" s="35">
        <v>15.217685125340868</v>
      </c>
      <c r="GM39" s="35">
        <v>12.029306059922453</v>
      </c>
      <c r="GN39" s="35">
        <v>12.423785193308849</v>
      </c>
      <c r="GO39" s="35">
        <v>6.3380000000000001</v>
      </c>
      <c r="GP39" s="35" t="s">
        <v>1273</v>
      </c>
      <c r="GU39" s="59"/>
    </row>
    <row r="40" spans="1:203" x14ac:dyDescent="0.2">
      <c r="A40" s="35" t="s">
        <v>1916</v>
      </c>
      <c r="B40" s="35" t="s">
        <v>3791</v>
      </c>
      <c r="C40" s="35" t="s">
        <v>3792</v>
      </c>
      <c r="D40" s="9">
        <v>3</v>
      </c>
      <c r="E40" s="9">
        <v>3</v>
      </c>
      <c r="F40" s="9">
        <v>8.8181230999999999E-2</v>
      </c>
      <c r="G40" s="9">
        <v>-0.43669216300000002</v>
      </c>
      <c r="H40" s="9">
        <v>4.1371737999999998E-2</v>
      </c>
      <c r="I40" s="9">
        <v>-0.47684028699999997</v>
      </c>
      <c r="J40" s="9">
        <v>0</v>
      </c>
      <c r="K40" s="56" t="s">
        <v>5707</v>
      </c>
      <c r="L40" s="79">
        <v>16.699836371331802</v>
      </c>
      <c r="M40" s="79">
        <v>15.255238665779418</v>
      </c>
      <c r="N40" s="79">
        <v>15.304171598062327</v>
      </c>
      <c r="O40" s="79">
        <v>14.283153310837678</v>
      </c>
      <c r="P40" s="78">
        <v>16.288092016245923</v>
      </c>
      <c r="Q40" s="78">
        <v>15.243279272436528</v>
      </c>
      <c r="R40" s="35">
        <v>15.377030938155901</v>
      </c>
      <c r="S40" s="35">
        <v>11.778411981575895</v>
      </c>
      <c r="T40" s="35">
        <v>14.337729259043829</v>
      </c>
      <c r="U40" s="35">
        <v>14.196497714399916</v>
      </c>
      <c r="V40" s="35">
        <v>14.084164066967107</v>
      </c>
      <c r="X40" s="35">
        <v>14.675988426544851</v>
      </c>
      <c r="Z40" s="35">
        <v>14.83753485051958</v>
      </c>
      <c r="AA40" s="35">
        <v>13.146644840567529</v>
      </c>
      <c r="AB40" s="35">
        <v>15.880145878776457</v>
      </c>
      <c r="AC40" s="35">
        <v>13.843886027561609</v>
      </c>
      <c r="AD40" s="35">
        <v>12.65131991456375</v>
      </c>
      <c r="AE40" s="35">
        <v>13.683201590809549</v>
      </c>
      <c r="AF40" s="35">
        <v>14.152932618709009</v>
      </c>
      <c r="AG40" s="35">
        <v>16.662621502819949</v>
      </c>
      <c r="AH40" s="35">
        <v>16.294494372363673</v>
      </c>
      <c r="AI40" s="35">
        <v>14.541378654885067</v>
      </c>
      <c r="AK40" s="35">
        <v>14.783686475008912</v>
      </c>
      <c r="AL40" s="35">
        <v>15.79635003105788</v>
      </c>
      <c r="AM40" s="35">
        <v>15.060819899864915</v>
      </c>
      <c r="AN40" s="35">
        <v>14.212235913245935</v>
      </c>
      <c r="AO40" s="35">
        <v>16.207781057111845</v>
      </c>
      <c r="AP40" s="35">
        <v>12.636274389234707</v>
      </c>
      <c r="AQ40" s="35">
        <v>15.896480253646624</v>
      </c>
      <c r="AR40" s="35">
        <v>15.199401323376618</v>
      </c>
      <c r="AS40" s="35">
        <v>13.663664222041563</v>
      </c>
      <c r="AT40" s="35">
        <v>15.471455414819369</v>
      </c>
      <c r="AU40" s="35">
        <v>15.64966113588865</v>
      </c>
      <c r="AV40" s="35">
        <v>13.066629042244593</v>
      </c>
      <c r="AW40" s="35">
        <v>13.675463319212719</v>
      </c>
      <c r="AX40" s="35">
        <v>14.999150472253406</v>
      </c>
      <c r="AY40" s="35">
        <v>15.277375005459387</v>
      </c>
      <c r="AZ40" s="35">
        <v>15.283444695924411</v>
      </c>
      <c r="BA40" s="35">
        <v>13.167382969405462</v>
      </c>
      <c r="BB40" s="35">
        <v>14.75818023439642</v>
      </c>
      <c r="BC40" s="35">
        <v>14.010059028915215</v>
      </c>
      <c r="BD40" s="35">
        <v>14.092972156747322</v>
      </c>
      <c r="BE40" s="35">
        <v>15.357500804791123</v>
      </c>
      <c r="BF40" s="35">
        <v>14.106282016866082</v>
      </c>
      <c r="BG40" s="35">
        <v>14.507550397093508</v>
      </c>
      <c r="BH40" s="35">
        <v>13.048649040709229</v>
      </c>
      <c r="BI40" s="35">
        <v>14.234929695001089</v>
      </c>
      <c r="BJ40" s="35">
        <v>14.961844989294281</v>
      </c>
      <c r="BK40" s="35">
        <v>14.087730029070782</v>
      </c>
      <c r="BL40" s="35">
        <v>13.882999321768098</v>
      </c>
      <c r="BM40" s="35">
        <v>11.879117216591551</v>
      </c>
      <c r="BN40" s="35">
        <v>14.679650720112861</v>
      </c>
      <c r="BO40" s="35">
        <v>14.24368950838223</v>
      </c>
      <c r="BP40" s="35">
        <v>13.707739962308949</v>
      </c>
      <c r="BQ40" s="35">
        <v>14.302600574923019</v>
      </c>
      <c r="BR40" s="35">
        <v>14.336932202527775</v>
      </c>
      <c r="BS40" s="35">
        <v>13.742055686537286</v>
      </c>
      <c r="BT40" s="35">
        <v>14.11605495922684</v>
      </c>
      <c r="BU40" s="35">
        <v>15.256264124374669</v>
      </c>
      <c r="BV40" s="35">
        <v>14.108499318859044</v>
      </c>
      <c r="BW40" s="35">
        <v>15.092205609584354</v>
      </c>
      <c r="BX40" s="35">
        <v>13.80568241218783</v>
      </c>
      <c r="BY40" s="35">
        <v>14.427308513241345</v>
      </c>
      <c r="BZ40" s="35">
        <v>13.594633192392141</v>
      </c>
      <c r="CB40" s="35">
        <v>15.234860977050451</v>
      </c>
      <c r="CC40" s="35">
        <v>13.594309809872749</v>
      </c>
      <c r="CD40" s="35">
        <v>14.399589955972877</v>
      </c>
      <c r="CE40" s="35">
        <v>15.207893066702834</v>
      </c>
      <c r="CF40" s="35">
        <v>15.985803364254288</v>
      </c>
      <c r="CG40" s="35">
        <v>14.670652185122556</v>
      </c>
      <c r="CH40" s="35">
        <v>14.433733751249536</v>
      </c>
      <c r="CI40" s="35">
        <v>13.985472322487738</v>
      </c>
      <c r="CJ40" s="35">
        <v>14.951829594240934</v>
      </c>
      <c r="CK40" s="35">
        <v>15.529438515444648</v>
      </c>
      <c r="CL40" s="35">
        <v>15.365748766058218</v>
      </c>
      <c r="CM40" s="35">
        <v>14.196928255595939</v>
      </c>
      <c r="CN40" s="35">
        <v>14.063798698632993</v>
      </c>
      <c r="CO40" s="35">
        <v>15.6015057546102</v>
      </c>
      <c r="CP40" s="35">
        <v>13.795573047691457</v>
      </c>
      <c r="CQ40" s="35">
        <v>13.481768281748232</v>
      </c>
      <c r="CR40" s="35">
        <v>13.328003332607478</v>
      </c>
      <c r="CS40" s="35">
        <v>12.76208929434096</v>
      </c>
      <c r="CT40" s="35">
        <v>14.558232898584464</v>
      </c>
      <c r="CU40" s="35">
        <v>15.634723335109761</v>
      </c>
      <c r="CV40" s="35">
        <v>15.287881528915717</v>
      </c>
      <c r="CW40" s="35">
        <v>14.401315759690991</v>
      </c>
      <c r="CX40" s="35">
        <v>14.410310058961093</v>
      </c>
      <c r="CY40" s="35">
        <v>11.162560539550885</v>
      </c>
      <c r="CZ40" s="35">
        <v>13.986721728182024</v>
      </c>
      <c r="DA40" s="35">
        <v>14.272469984336698</v>
      </c>
      <c r="DB40" s="35">
        <v>13.998147001848539</v>
      </c>
      <c r="DC40" s="35">
        <v>14.654888459486822</v>
      </c>
      <c r="DD40" s="35">
        <v>13.557437128351198</v>
      </c>
      <c r="DE40" s="35">
        <v>13.561803465131042</v>
      </c>
      <c r="DF40" s="35">
        <v>13.728507410903186</v>
      </c>
      <c r="DG40" s="35">
        <v>13.192651562233401</v>
      </c>
      <c r="DH40" s="35">
        <v>13.376853871630811</v>
      </c>
      <c r="DI40" s="35">
        <v>12.751766404440058</v>
      </c>
      <c r="DJ40" s="35">
        <v>14.02936713152841</v>
      </c>
      <c r="DL40" s="35">
        <v>13.601072941096017</v>
      </c>
      <c r="DM40" s="35">
        <v>13.633232233115589</v>
      </c>
      <c r="DQ40" s="35">
        <v>15.342798959799699</v>
      </c>
      <c r="DR40" s="35">
        <v>15.220823160509672</v>
      </c>
      <c r="DS40" s="35">
        <v>14.083556574384554</v>
      </c>
      <c r="DT40" s="35">
        <v>11.851222795149898</v>
      </c>
      <c r="DU40" s="35">
        <v>15.543131951985339</v>
      </c>
      <c r="DV40" s="35">
        <v>15.258776782396804</v>
      </c>
      <c r="DW40" s="35">
        <v>13.564346098703188</v>
      </c>
      <c r="DX40" s="35">
        <v>13.664159955940269</v>
      </c>
      <c r="DY40" s="35">
        <v>13.912241155936734</v>
      </c>
      <c r="DZ40" s="35">
        <v>15.15489766413434</v>
      </c>
      <c r="EB40" s="35">
        <v>14.09472326082906</v>
      </c>
      <c r="EC40" s="35">
        <v>14.277394445069747</v>
      </c>
      <c r="ED40" s="35">
        <v>13.86983955654655</v>
      </c>
      <c r="EE40" s="35">
        <v>13.586947133288776</v>
      </c>
      <c r="EF40" s="35">
        <v>12.230921088137896</v>
      </c>
      <c r="EG40" s="35">
        <v>15.651522485950435</v>
      </c>
      <c r="EH40" s="35">
        <v>15.441098377147071</v>
      </c>
      <c r="EI40" s="35">
        <v>14.106032788516533</v>
      </c>
      <c r="EK40" s="35">
        <v>11.174667167830968</v>
      </c>
      <c r="EL40" s="35">
        <v>16.816584968337864</v>
      </c>
      <c r="EM40" s="35">
        <v>14.705748756992142</v>
      </c>
      <c r="EO40" s="35">
        <v>14.118160856116072</v>
      </c>
      <c r="EP40" s="35">
        <v>12.870389957996915</v>
      </c>
      <c r="EQ40" s="35">
        <v>14.968894539951469</v>
      </c>
      <c r="ER40" s="35">
        <v>13.537196221513486</v>
      </c>
      <c r="ES40" s="35">
        <v>14.444185639523836</v>
      </c>
      <c r="EV40" s="35">
        <v>14.204527532128512</v>
      </c>
      <c r="EW40" s="35">
        <v>14.846947893951306</v>
      </c>
      <c r="EX40" s="35">
        <v>13.624234138429522</v>
      </c>
      <c r="EY40" s="35">
        <v>14.677418262028709</v>
      </c>
      <c r="EZ40" s="35">
        <v>13.978289608127444</v>
      </c>
      <c r="FA40" s="35">
        <v>16.69208612800308</v>
      </c>
      <c r="FB40" s="35">
        <v>13.969518226406947</v>
      </c>
      <c r="FC40" s="35">
        <v>13.761178301997839</v>
      </c>
      <c r="FD40" s="35">
        <v>10.230359553427041</v>
      </c>
      <c r="FE40" s="35">
        <v>15.695537754505079</v>
      </c>
      <c r="FF40" s="35">
        <v>12.882140314675294</v>
      </c>
      <c r="FG40" s="35">
        <v>14.971069903618773</v>
      </c>
      <c r="FH40" s="35">
        <v>14.185216465281046</v>
      </c>
      <c r="FI40" s="35">
        <v>11.987063745439885</v>
      </c>
      <c r="FJ40" s="35">
        <v>13.96889906503014</v>
      </c>
      <c r="FK40" s="35">
        <v>14.475912423271064</v>
      </c>
      <c r="FL40" s="35">
        <v>13.68499640004768</v>
      </c>
      <c r="FM40" s="35">
        <v>15.820495607671337</v>
      </c>
      <c r="FN40" s="35">
        <v>13.498614234169473</v>
      </c>
      <c r="FO40" s="35">
        <v>12.609181013595972</v>
      </c>
      <c r="FP40" s="35">
        <v>14.060590591813169</v>
      </c>
      <c r="FQ40" s="35">
        <v>14.468486006354428</v>
      </c>
      <c r="FR40" s="35">
        <v>14.421548345263163</v>
      </c>
      <c r="FS40" s="35">
        <v>14.668889958718673</v>
      </c>
      <c r="FT40" s="35">
        <v>14.083695209488683</v>
      </c>
      <c r="FU40" s="35">
        <v>13.20603225075727</v>
      </c>
      <c r="FV40" s="35">
        <v>15.486588067412837</v>
      </c>
      <c r="FW40" s="35">
        <v>14.438267721693194</v>
      </c>
      <c r="FX40" s="35">
        <v>14.972549409752913</v>
      </c>
      <c r="FY40" s="35">
        <v>14.058959469928588</v>
      </c>
      <c r="FZ40" s="35">
        <v>13.808341792306429</v>
      </c>
      <c r="GA40" s="35">
        <v>13.22537182418313</v>
      </c>
      <c r="GB40" s="35">
        <v>14.672882238310619</v>
      </c>
      <c r="GC40" s="35">
        <v>13.980592337347767</v>
      </c>
      <c r="GD40" s="35">
        <v>14.826538029032767</v>
      </c>
      <c r="GE40" s="35">
        <v>13.378645565422303</v>
      </c>
      <c r="GF40" s="35">
        <v>15.079242345242305</v>
      </c>
      <c r="GG40" s="35">
        <v>12.519276196742966</v>
      </c>
      <c r="GH40" s="35">
        <v>14.603007372702786</v>
      </c>
      <c r="GJ40" s="35">
        <v>11.194380464514266</v>
      </c>
      <c r="GK40" s="35">
        <v>10.76124954088446</v>
      </c>
      <c r="GL40" s="35">
        <v>14.501794968511929</v>
      </c>
      <c r="GM40" s="35">
        <v>15.598114581841312</v>
      </c>
      <c r="GN40" s="35">
        <v>13.617650080179942</v>
      </c>
      <c r="GO40" s="35">
        <v>3.6190000000000002</v>
      </c>
      <c r="GP40" s="35" t="s">
        <v>1626</v>
      </c>
      <c r="GU40" s="59"/>
    </row>
    <row r="41" spans="1:203" x14ac:dyDescent="0.2">
      <c r="A41" s="35" t="s">
        <v>1623</v>
      </c>
      <c r="B41" s="35" t="s">
        <v>3451</v>
      </c>
      <c r="C41" s="35" t="s">
        <v>3452</v>
      </c>
      <c r="D41" s="9">
        <v>3</v>
      </c>
      <c r="E41" s="9">
        <v>1</v>
      </c>
      <c r="F41" s="9">
        <v>0.16464978699999999</v>
      </c>
      <c r="G41" s="9">
        <v>-0.62871328400000004</v>
      </c>
      <c r="H41" s="9">
        <v>0.31030274600000002</v>
      </c>
      <c r="I41" s="9">
        <v>-0.45830443799999998</v>
      </c>
      <c r="J41" s="9">
        <v>0</v>
      </c>
      <c r="K41" s="78">
        <v>0</v>
      </c>
      <c r="L41" s="79"/>
      <c r="M41" s="79"/>
      <c r="N41" s="79">
        <v>14.383276218994261</v>
      </c>
      <c r="O41" s="79">
        <v>12.09562248962138</v>
      </c>
      <c r="P41" s="78">
        <v>12.976122912683001</v>
      </c>
      <c r="Q41" s="78">
        <v>13.880398547525918</v>
      </c>
      <c r="U41" s="35">
        <v>13.42854710530651</v>
      </c>
      <c r="Z41" s="35">
        <v>12.915955086326797</v>
      </c>
      <c r="AB41" s="35">
        <v>13.060060644691941</v>
      </c>
      <c r="AC41" s="35">
        <v>14.344767689627304</v>
      </c>
      <c r="AD41" s="35">
        <v>13.642100764442706</v>
      </c>
      <c r="AE41" s="35">
        <v>13.780777134563648</v>
      </c>
      <c r="AF41" s="35">
        <v>13.337222920580922</v>
      </c>
      <c r="AJ41" s="35">
        <v>13.446622874436223</v>
      </c>
      <c r="AK41" s="35">
        <v>16.057778388033149</v>
      </c>
      <c r="AM41" s="35">
        <v>14.147105249271016</v>
      </c>
      <c r="AN41" s="35">
        <v>15.382655428657882</v>
      </c>
      <c r="AP41" s="35">
        <v>12.396192434072535</v>
      </c>
      <c r="AQ41" s="35">
        <v>14.674381525637241</v>
      </c>
      <c r="BB41" s="35">
        <v>13.333642932292982</v>
      </c>
      <c r="BC41" s="35">
        <v>12.015919032578893</v>
      </c>
      <c r="BF41" s="35">
        <v>13.232092712707672</v>
      </c>
      <c r="BH41" s="35">
        <v>13.989240124653177</v>
      </c>
      <c r="BU41" s="35">
        <v>13.719521251644487</v>
      </c>
      <c r="BX41" s="35">
        <v>13.338757369205174</v>
      </c>
      <c r="BY41" s="35">
        <v>12.373882285429376</v>
      </c>
      <c r="BZ41" s="35">
        <v>13.223732557509967</v>
      </c>
      <c r="CA41" s="35">
        <v>13.200909071493015</v>
      </c>
      <c r="CB41" s="35">
        <v>12.033409794600855</v>
      </c>
      <c r="CE41" s="35">
        <v>15.607961730049952</v>
      </c>
      <c r="CH41" s="35">
        <v>11.558884306164639</v>
      </c>
      <c r="CM41" s="35">
        <v>13.178125871259468</v>
      </c>
      <c r="CN41" s="35">
        <v>13.374055553350344</v>
      </c>
      <c r="CP41" s="35">
        <v>11.67441690294843</v>
      </c>
      <c r="CQ41" s="35">
        <v>14.132477338665465</v>
      </c>
      <c r="CS41" s="35">
        <v>13.27972251653652</v>
      </c>
      <c r="CV41" s="35">
        <v>13.785564990391356</v>
      </c>
      <c r="CX41" s="35">
        <v>13.663508978736793</v>
      </c>
      <c r="DE41" s="35">
        <v>12.345571367730299</v>
      </c>
      <c r="DG41" s="35">
        <v>10.041402031114645</v>
      </c>
      <c r="DK41" s="35">
        <v>11.94744316220523</v>
      </c>
      <c r="DL41" s="35">
        <v>13.909670847308792</v>
      </c>
      <c r="DN41" s="35">
        <v>12.112314779172738</v>
      </c>
      <c r="DU41" s="35">
        <v>11.756433905646237</v>
      </c>
      <c r="DV41" s="35">
        <v>12.71677578113383</v>
      </c>
      <c r="DY41" s="35">
        <v>15.109449972861302</v>
      </c>
      <c r="EB41" s="35">
        <v>13.687868590465282</v>
      </c>
      <c r="EC41" s="35">
        <v>12.011082781527383</v>
      </c>
      <c r="EE41" s="35">
        <v>14.1226704526532</v>
      </c>
      <c r="EG41" s="35">
        <v>14.025257434824084</v>
      </c>
      <c r="EL41" s="35">
        <v>13.046094014336967</v>
      </c>
      <c r="EP41" s="35">
        <v>11.904051477561039</v>
      </c>
      <c r="ER41" s="35">
        <v>13.777136116627371</v>
      </c>
      <c r="ES41" s="35">
        <v>12.828100332761343</v>
      </c>
      <c r="ET41" s="35">
        <v>12.994434587102925</v>
      </c>
      <c r="FA41" s="35">
        <v>10.148416207073673</v>
      </c>
      <c r="FD41" s="35">
        <v>12.446497732646698</v>
      </c>
      <c r="FF41" s="35">
        <v>13.04929377365484</v>
      </c>
      <c r="FG41" s="35">
        <v>13.507695777851596</v>
      </c>
      <c r="FJ41" s="35">
        <v>12.919446665335268</v>
      </c>
      <c r="FL41" s="35">
        <v>13.751660272547388</v>
      </c>
      <c r="FM41" s="35">
        <v>12.916932873112541</v>
      </c>
      <c r="FO41" s="35">
        <v>14.073195379521252</v>
      </c>
      <c r="FT41" s="35">
        <v>14.155146991548278</v>
      </c>
      <c r="FW41" s="35">
        <v>13.294633364645746</v>
      </c>
      <c r="GA41" s="35">
        <v>15.547697082195063</v>
      </c>
      <c r="GB41" s="35">
        <v>12.558755619203696</v>
      </c>
      <c r="GC41" s="35">
        <v>14.870521518789198</v>
      </c>
      <c r="GF41" s="35">
        <v>11.246177182960206</v>
      </c>
      <c r="GK41" s="35">
        <v>12.783854391439677</v>
      </c>
      <c r="GL41" s="35">
        <v>10.036973802557347</v>
      </c>
      <c r="GM41" s="35">
        <v>13.958416628938618</v>
      </c>
      <c r="GO41" s="35">
        <v>2.5</v>
      </c>
      <c r="GP41" s="35" t="s">
        <v>1432</v>
      </c>
      <c r="GU41" s="59"/>
    </row>
    <row r="42" spans="1:203" x14ac:dyDescent="0.2">
      <c r="A42" s="35" t="s">
        <v>1589</v>
      </c>
      <c r="B42" s="35" t="s">
        <v>3417</v>
      </c>
      <c r="C42" s="35" t="s">
        <v>3418</v>
      </c>
      <c r="D42" s="9">
        <v>3</v>
      </c>
      <c r="E42" s="9">
        <v>2</v>
      </c>
      <c r="F42" s="9">
        <v>0.16464978699999999</v>
      </c>
      <c r="G42" s="9">
        <v>-0.62871328400000004</v>
      </c>
      <c r="H42" s="9">
        <v>0.31030274600000002</v>
      </c>
      <c r="I42" s="9">
        <v>-0.45830443799999998</v>
      </c>
      <c r="J42" s="9">
        <v>0</v>
      </c>
      <c r="K42" s="78">
        <v>0</v>
      </c>
      <c r="L42" s="80"/>
      <c r="M42" s="79"/>
      <c r="N42" s="79">
        <v>14.383276218994261</v>
      </c>
      <c r="O42" s="79">
        <v>12.09562248962138</v>
      </c>
      <c r="P42" s="78">
        <v>12.976122912683001</v>
      </c>
      <c r="Q42" s="78">
        <v>13.880398547525918</v>
      </c>
      <c r="U42" s="35">
        <v>13.42854710530651</v>
      </c>
      <c r="Z42" s="35">
        <v>12.915955086326797</v>
      </c>
      <c r="AB42" s="35">
        <v>13.060060644691941</v>
      </c>
      <c r="AC42" s="35">
        <v>14.344767689627304</v>
      </c>
      <c r="AD42" s="35">
        <v>13.642100764442706</v>
      </c>
      <c r="AE42" s="35">
        <v>13.780777134563648</v>
      </c>
      <c r="AF42" s="35">
        <v>13.337222920580922</v>
      </c>
      <c r="AJ42" s="35">
        <v>13.446622874436223</v>
      </c>
      <c r="AK42" s="35">
        <v>16.057778388033149</v>
      </c>
      <c r="AM42" s="35">
        <v>14.147105249271016</v>
      </c>
      <c r="AN42" s="35">
        <v>15.382655428657882</v>
      </c>
      <c r="AP42" s="35">
        <v>12.396192434072535</v>
      </c>
      <c r="AQ42" s="35">
        <v>14.674381525637241</v>
      </c>
      <c r="BB42" s="35">
        <v>13.333642932292982</v>
      </c>
      <c r="BC42" s="35">
        <v>12.015919032578893</v>
      </c>
      <c r="BF42" s="35">
        <v>13.232092712707672</v>
      </c>
      <c r="BH42" s="35">
        <v>13.989240124653177</v>
      </c>
      <c r="BU42" s="35">
        <v>13.719521251644487</v>
      </c>
      <c r="BX42" s="35">
        <v>13.338757369205174</v>
      </c>
      <c r="BY42" s="35">
        <v>12.373882285429376</v>
      </c>
      <c r="BZ42" s="35">
        <v>13.223732557509967</v>
      </c>
      <c r="CA42" s="35">
        <v>13.200909071493015</v>
      </c>
      <c r="CB42" s="35">
        <v>12.033409794600855</v>
      </c>
      <c r="CE42" s="35">
        <v>15.607961730049952</v>
      </c>
      <c r="CH42" s="35">
        <v>11.558884306164639</v>
      </c>
      <c r="CM42" s="35">
        <v>13.178125871259468</v>
      </c>
      <c r="CN42" s="35">
        <v>13.374055553350344</v>
      </c>
      <c r="CP42" s="35">
        <v>11.67441690294843</v>
      </c>
      <c r="CQ42" s="35">
        <v>14.132477338665465</v>
      </c>
      <c r="CS42" s="35">
        <v>13.27972251653652</v>
      </c>
      <c r="CV42" s="35">
        <v>13.785564990391356</v>
      </c>
      <c r="CX42" s="35">
        <v>13.663508978736793</v>
      </c>
      <c r="DE42" s="35">
        <v>12.345571367730299</v>
      </c>
      <c r="DG42" s="35">
        <v>10.041402031114645</v>
      </c>
      <c r="DK42" s="35">
        <v>11.94744316220523</v>
      </c>
      <c r="DL42" s="35">
        <v>13.909670847308792</v>
      </c>
      <c r="DN42" s="35">
        <v>12.112314779172738</v>
      </c>
      <c r="DU42" s="35">
        <v>11.756433905646237</v>
      </c>
      <c r="DV42" s="35">
        <v>12.71677578113383</v>
      </c>
      <c r="DY42" s="35">
        <v>15.109449972861302</v>
      </c>
      <c r="EB42" s="35">
        <v>13.687868590465282</v>
      </c>
      <c r="EC42" s="35">
        <v>12.011082781527383</v>
      </c>
      <c r="EE42" s="35">
        <v>14.1226704526532</v>
      </c>
      <c r="EG42" s="35">
        <v>14.025257434824084</v>
      </c>
      <c r="EL42" s="35">
        <v>13.046094014336967</v>
      </c>
      <c r="EP42" s="35">
        <v>11.904051477561039</v>
      </c>
      <c r="ER42" s="35">
        <v>13.777136116627371</v>
      </c>
      <c r="ES42" s="35">
        <v>12.828100332761343</v>
      </c>
      <c r="ET42" s="35">
        <v>12.994434587102925</v>
      </c>
      <c r="FA42" s="35">
        <v>10.148416207073673</v>
      </c>
      <c r="FD42" s="35">
        <v>12.446497732646698</v>
      </c>
      <c r="FF42" s="35">
        <v>13.04929377365484</v>
      </c>
      <c r="FG42" s="35">
        <v>13.507695777851596</v>
      </c>
      <c r="FJ42" s="35">
        <v>12.919446665335268</v>
      </c>
      <c r="FL42" s="35">
        <v>13.751660272547388</v>
      </c>
      <c r="FM42" s="35">
        <v>12.916932873112541</v>
      </c>
      <c r="FO42" s="35">
        <v>14.073195379521252</v>
      </c>
      <c r="FT42" s="35">
        <v>14.155146991548278</v>
      </c>
      <c r="FW42" s="35">
        <v>13.294633364645746</v>
      </c>
      <c r="GA42" s="35">
        <v>15.547697082195063</v>
      </c>
      <c r="GB42" s="35">
        <v>12.558755619203696</v>
      </c>
      <c r="GC42" s="35">
        <v>14.870521518789198</v>
      </c>
      <c r="GF42" s="35">
        <v>11.246177182960206</v>
      </c>
      <c r="GK42" s="35">
        <v>12.783854391439677</v>
      </c>
      <c r="GL42" s="35">
        <v>10.036973802557347</v>
      </c>
      <c r="GM42" s="35">
        <v>13.958416628938618</v>
      </c>
      <c r="GO42" s="35">
        <v>5.6260000000000003</v>
      </c>
      <c r="GP42" s="35" t="s">
        <v>1399</v>
      </c>
      <c r="GU42" s="59"/>
    </row>
    <row r="43" spans="1:203" x14ac:dyDescent="0.2">
      <c r="A43" s="35" t="s">
        <v>697</v>
      </c>
      <c r="B43" s="35" t="s">
        <v>2357</v>
      </c>
      <c r="C43" s="35" t="s">
        <v>2358</v>
      </c>
      <c r="D43" s="9">
        <v>7</v>
      </c>
      <c r="E43" s="9">
        <v>7</v>
      </c>
      <c r="F43" s="9">
        <v>0.89946576600000006</v>
      </c>
      <c r="G43" s="9">
        <v>-0.129837919</v>
      </c>
      <c r="H43" s="9">
        <v>0.47727405099999998</v>
      </c>
      <c r="I43" s="9">
        <v>-0.45321581300000002</v>
      </c>
      <c r="J43" s="9">
        <v>0</v>
      </c>
      <c r="K43" s="78">
        <v>0</v>
      </c>
      <c r="L43" s="79">
        <v>10.374025786116032</v>
      </c>
      <c r="M43" s="79"/>
      <c r="N43" s="79"/>
      <c r="O43" s="79">
        <v>12.223826723596828</v>
      </c>
      <c r="V43" s="35">
        <v>10.141637202114978</v>
      </c>
      <c r="Z43" s="35">
        <v>10.367804161903234</v>
      </c>
      <c r="AD43" s="35">
        <v>9.9391163244699197</v>
      </c>
      <c r="AF43" s="35">
        <v>12.045040421638282</v>
      </c>
      <c r="AH43" s="35">
        <v>10.07175519101092</v>
      </c>
      <c r="AI43" s="35">
        <v>9.1105757219085515</v>
      </c>
      <c r="AR43" s="35">
        <v>10.253629050203372</v>
      </c>
      <c r="AS43" s="35">
        <v>9.4122335261375181</v>
      </c>
      <c r="AU43" s="35">
        <v>11.767170130548683</v>
      </c>
      <c r="BC43" s="35">
        <v>9.5618481630054468</v>
      </c>
      <c r="BE43" s="35">
        <v>13.037813898825201</v>
      </c>
      <c r="BO43" s="35">
        <v>9.2907562020911243</v>
      </c>
      <c r="BQ43" s="35">
        <v>10.167235040231882</v>
      </c>
      <c r="BZ43" s="35">
        <v>11.036792245798582</v>
      </c>
      <c r="CC43" s="35">
        <v>8.8799642960159169</v>
      </c>
      <c r="CE43" s="35">
        <v>10.918173439945516</v>
      </c>
      <c r="CK43" s="35">
        <v>9.4757492280558164</v>
      </c>
      <c r="CN43" s="35">
        <v>9.8020987624539515</v>
      </c>
      <c r="CO43" s="35">
        <v>12.420259969381611</v>
      </c>
      <c r="CQ43" s="35">
        <v>10.932628700673032</v>
      </c>
      <c r="CS43" s="35">
        <v>9.7449035679389375</v>
      </c>
      <c r="CZ43" s="35">
        <v>9.9096705733501906</v>
      </c>
      <c r="DC43" s="35">
        <v>9.6331753483178169</v>
      </c>
      <c r="DE43" s="35">
        <v>9.7341366556479532</v>
      </c>
      <c r="DF43" s="35">
        <v>10.020494527903457</v>
      </c>
      <c r="DH43" s="35">
        <v>9.4005429672837302</v>
      </c>
      <c r="DL43" s="35">
        <v>9.2960701524702714</v>
      </c>
      <c r="DM43" s="35">
        <v>8.8842939972833062</v>
      </c>
      <c r="DO43" s="35">
        <v>11.296307382322752</v>
      </c>
      <c r="DQ43" s="35">
        <v>10.324041308593282</v>
      </c>
      <c r="DV43" s="35">
        <v>10.175023377158627</v>
      </c>
      <c r="DW43" s="35">
        <v>12.207235355702462</v>
      </c>
      <c r="EB43" s="35">
        <v>11.099548194533721</v>
      </c>
      <c r="EH43" s="35">
        <v>10.442700172540745</v>
      </c>
      <c r="EJ43" s="35">
        <v>9.9994985887082954</v>
      </c>
      <c r="EP43" s="35">
        <v>10.988786989629459</v>
      </c>
      <c r="ER43" s="35">
        <v>12.145876571573817</v>
      </c>
      <c r="EU43" s="35">
        <v>9.676487647652392</v>
      </c>
      <c r="EV43" s="35">
        <v>10.127633276433889</v>
      </c>
      <c r="EW43" s="35">
        <v>9.8611993434220775</v>
      </c>
      <c r="FH43" s="35">
        <v>9.0609453819858565</v>
      </c>
      <c r="FY43" s="35">
        <v>10.056709828055492</v>
      </c>
      <c r="GB43" s="35">
        <v>9.598545649309413</v>
      </c>
      <c r="GI43" s="35">
        <v>10.858244667772434</v>
      </c>
      <c r="GK43" s="35">
        <v>10.951912138116699</v>
      </c>
      <c r="GO43" s="35">
        <v>6.968</v>
      </c>
      <c r="GP43" s="35" t="s">
        <v>4493</v>
      </c>
      <c r="GU43" s="59"/>
    </row>
    <row r="44" spans="1:203" x14ac:dyDescent="0.2">
      <c r="A44" s="35" t="s">
        <v>2193</v>
      </c>
      <c r="B44" s="35" t="s">
        <v>4235</v>
      </c>
      <c r="C44" s="35" t="s">
        <v>4236</v>
      </c>
      <c r="D44" s="9">
        <v>76</v>
      </c>
      <c r="E44" s="9">
        <v>75</v>
      </c>
      <c r="F44" s="9">
        <v>0.63785908899999999</v>
      </c>
      <c r="G44" s="9">
        <v>-0.101379467</v>
      </c>
      <c r="H44" s="9">
        <v>1.320234E-3</v>
      </c>
      <c r="I44" s="9">
        <v>-0.44992866799999998</v>
      </c>
      <c r="J44" s="9">
        <v>0</v>
      </c>
      <c r="K44" s="56" t="s">
        <v>5707</v>
      </c>
      <c r="L44" s="79">
        <v>11.346843589673203</v>
      </c>
      <c r="M44" s="79">
        <v>11.971812692651724</v>
      </c>
      <c r="N44" s="79">
        <v>11.782006912215582</v>
      </c>
      <c r="O44" s="79">
        <v>11.37907339164928</v>
      </c>
      <c r="P44" s="78">
        <v>11.537687086178341</v>
      </c>
      <c r="Q44" s="78">
        <v>11.716213972115135</v>
      </c>
      <c r="S44" s="35">
        <v>10.909347076456912</v>
      </c>
      <c r="T44" s="35">
        <v>12.176295964165607</v>
      </c>
      <c r="U44" s="35">
        <v>11.608699830105504</v>
      </c>
      <c r="V44" s="35">
        <v>12.179955772355198</v>
      </c>
      <c r="W44" s="35">
        <v>11.599900185305696</v>
      </c>
      <c r="X44" s="35">
        <v>12.384634226691171</v>
      </c>
      <c r="Y44" s="35">
        <v>11.311830425682768</v>
      </c>
      <c r="Z44" s="35">
        <v>11.451103191905247</v>
      </c>
      <c r="AC44" s="35">
        <v>11.698627787105817</v>
      </c>
      <c r="AD44" s="35">
        <v>11.51884999670528</v>
      </c>
      <c r="AE44" s="35">
        <v>12.105960739701395</v>
      </c>
      <c r="AF44" s="35">
        <v>10.945694059433873</v>
      </c>
      <c r="AG44" s="35">
        <v>12.494094558562729</v>
      </c>
      <c r="AH44" s="35">
        <v>12.014236152867191</v>
      </c>
      <c r="AI44" s="35">
        <v>11.616996049778432</v>
      </c>
      <c r="AJ44" s="35">
        <v>11.509951482615907</v>
      </c>
      <c r="AK44" s="35">
        <v>12.104723045353433</v>
      </c>
      <c r="AL44" s="35">
        <v>11.957109456967565</v>
      </c>
      <c r="AM44" s="35">
        <v>10.879968018841431</v>
      </c>
      <c r="AN44" s="35">
        <v>11.200656727380428</v>
      </c>
      <c r="AO44" s="35">
        <v>12.000378162877141</v>
      </c>
      <c r="AP44" s="35">
        <v>10.979024351269297</v>
      </c>
      <c r="AQ44" s="35">
        <v>12.180713505231846</v>
      </c>
      <c r="AR44" s="35">
        <v>11.427383298239086</v>
      </c>
      <c r="AS44" s="35">
        <v>11.096500002003069</v>
      </c>
      <c r="AT44" s="35">
        <v>12.057141639729375</v>
      </c>
      <c r="AU44" s="35">
        <v>11.062498808495562</v>
      </c>
      <c r="AV44" s="35">
        <v>11.594434506680763</v>
      </c>
      <c r="AX44" s="35">
        <v>10.440313687554621</v>
      </c>
      <c r="AZ44" s="35">
        <v>12.745325828782221</v>
      </c>
      <c r="BA44" s="35">
        <v>11.638896524916937</v>
      </c>
      <c r="BB44" s="35">
        <v>11.58888278243311</v>
      </c>
      <c r="BC44" s="35">
        <v>11.18020245964887</v>
      </c>
      <c r="BD44" s="35">
        <v>11.45769559448356</v>
      </c>
      <c r="BE44" s="35">
        <v>12.450692593681572</v>
      </c>
      <c r="BF44" s="35">
        <v>11.513900423456274</v>
      </c>
      <c r="BG44" s="35">
        <v>10.615009699484396</v>
      </c>
      <c r="BH44" s="35">
        <v>11.552128259313902</v>
      </c>
      <c r="BI44" s="35">
        <v>12.157412227325425</v>
      </c>
      <c r="BJ44" s="35">
        <v>10.873477014623665</v>
      </c>
      <c r="BK44" s="35">
        <v>12.299956771299996</v>
      </c>
      <c r="BN44" s="35">
        <v>11.207097523265244</v>
      </c>
      <c r="BO44" s="35">
        <v>13.082452436584864</v>
      </c>
      <c r="BQ44" s="35">
        <v>11.978020560631967</v>
      </c>
      <c r="BR44" s="35">
        <v>11.285312848099423</v>
      </c>
      <c r="BT44" s="35">
        <v>11.435600408926231</v>
      </c>
      <c r="BU44" s="35">
        <v>11.847501565756797</v>
      </c>
      <c r="BV44" s="35">
        <v>11.148885386552868</v>
      </c>
      <c r="BW44" s="35">
        <v>9.7861958116612637</v>
      </c>
      <c r="BY44" s="35">
        <v>11.602330429191623</v>
      </c>
      <c r="BZ44" s="35">
        <v>11.411085401855649</v>
      </c>
      <c r="CB44" s="35">
        <v>11.595552183340439</v>
      </c>
      <c r="CC44" s="35">
        <v>11.100477623574598</v>
      </c>
      <c r="CD44" s="35">
        <v>10.543958234471333</v>
      </c>
      <c r="CE44" s="35">
        <v>12.864940057991982</v>
      </c>
      <c r="CF44" s="35">
        <v>13.116958455911966</v>
      </c>
      <c r="CG44" s="35">
        <v>11.268785832990035</v>
      </c>
      <c r="CJ44" s="35">
        <v>11.768642042302027</v>
      </c>
      <c r="CK44" s="35">
        <v>10.753036510679857</v>
      </c>
      <c r="CL44" s="35">
        <v>10.871565517854586</v>
      </c>
      <c r="CM44" s="35">
        <v>11.203233314859935</v>
      </c>
      <c r="CO44" s="35">
        <v>12.108107474323624</v>
      </c>
      <c r="CP44" s="35">
        <v>11.7699778966871</v>
      </c>
      <c r="CQ44" s="35">
        <v>11.648265338281389</v>
      </c>
      <c r="CR44" s="35">
        <v>10.835133551490671</v>
      </c>
      <c r="CT44" s="35">
        <v>11.710095930689523</v>
      </c>
      <c r="CW44" s="35">
        <v>11.584158125628235</v>
      </c>
      <c r="CX44" s="35">
        <v>12.099750605705465</v>
      </c>
      <c r="CZ44" s="35">
        <v>11.084855699442274</v>
      </c>
      <c r="DA44" s="35">
        <v>12.018372699487971</v>
      </c>
      <c r="DC44" s="35">
        <v>11.060100783606888</v>
      </c>
      <c r="DD44" s="35">
        <v>11.712911463717409</v>
      </c>
      <c r="DE44" s="35">
        <v>11.430840797056582</v>
      </c>
      <c r="DF44" s="35">
        <v>10.185240628807151</v>
      </c>
      <c r="DG44" s="35">
        <v>10.504780636167101</v>
      </c>
      <c r="DJ44" s="35">
        <v>11.603374855537034</v>
      </c>
      <c r="DL44" s="35">
        <v>11.303852769214959</v>
      </c>
      <c r="DM44" s="35">
        <v>10.930462678371699</v>
      </c>
      <c r="DN44" s="35">
        <v>11.31701345358583</v>
      </c>
      <c r="DO44" s="35">
        <v>11.907066290285149</v>
      </c>
      <c r="DP44" s="35">
        <v>12.215693553705741</v>
      </c>
      <c r="DQ44" s="35">
        <v>10.875496471933333</v>
      </c>
      <c r="DR44" s="35">
        <v>12.028471733915826</v>
      </c>
      <c r="DT44" s="35">
        <v>10.378831275010343</v>
      </c>
      <c r="DU44" s="35">
        <v>11.717124774627552</v>
      </c>
      <c r="DV44" s="35">
        <v>11.417107646320744</v>
      </c>
      <c r="DW44" s="35">
        <v>12.586699701006642</v>
      </c>
      <c r="DY44" s="35">
        <v>13.079198691487521</v>
      </c>
      <c r="DZ44" s="35">
        <v>11.445670352673909</v>
      </c>
      <c r="EB44" s="35">
        <v>11.961564332826663</v>
      </c>
      <c r="EC44" s="35">
        <v>12.150810846337807</v>
      </c>
      <c r="ED44" s="35">
        <v>11.072677269709736</v>
      </c>
      <c r="EE44" s="35">
        <v>10.959603835370503</v>
      </c>
      <c r="EF44" s="35">
        <v>10.668489583150153</v>
      </c>
      <c r="EI44" s="35">
        <v>11.883948263753394</v>
      </c>
      <c r="EK44" s="35">
        <v>11.822011968738753</v>
      </c>
      <c r="EL44" s="35">
        <v>11.622064641525942</v>
      </c>
      <c r="EM44" s="35">
        <v>10.732030126227357</v>
      </c>
      <c r="EN44" s="35">
        <v>11.251477405988725</v>
      </c>
      <c r="EO44" s="35">
        <v>12.324477519478966</v>
      </c>
      <c r="EP44" s="35">
        <v>11.757348919449694</v>
      </c>
      <c r="EQ44" s="35">
        <v>11.955138081285222</v>
      </c>
      <c r="ER44" s="35">
        <v>11.269985322866145</v>
      </c>
      <c r="ET44" s="35">
        <v>11.665981059401755</v>
      </c>
      <c r="EU44" s="35">
        <v>10.998444535482285</v>
      </c>
      <c r="EV44" s="35">
        <v>11.73376327061353</v>
      </c>
      <c r="EW44" s="35">
        <v>11.540642052088453</v>
      </c>
      <c r="EY44" s="35">
        <v>10.551917027124613</v>
      </c>
      <c r="EZ44" s="35">
        <v>10.490360111468195</v>
      </c>
      <c r="FA44" s="35">
        <v>11.070496167359412</v>
      </c>
      <c r="FB44" s="35">
        <v>11.497184842329885</v>
      </c>
      <c r="FC44" s="35">
        <v>11.181470656573035</v>
      </c>
      <c r="FD44" s="35">
        <v>10.940680084444191</v>
      </c>
      <c r="FE44" s="35">
        <v>11.844988949591354</v>
      </c>
      <c r="FF44" s="35">
        <v>11.25283283805352</v>
      </c>
      <c r="FG44" s="35">
        <v>9.8659037701967982</v>
      </c>
      <c r="FH44" s="35">
        <v>10.714915497409278</v>
      </c>
      <c r="FI44" s="35">
        <v>10.874232590962333</v>
      </c>
      <c r="FM44" s="35">
        <v>10.926466358337843</v>
      </c>
      <c r="FO44" s="35">
        <v>10.972433617715458</v>
      </c>
      <c r="FP44" s="35">
        <v>10.215997392313147</v>
      </c>
      <c r="FR44" s="35">
        <v>12.22835163115993</v>
      </c>
      <c r="FT44" s="35">
        <v>11.51993752810594</v>
      </c>
      <c r="FU44" s="35">
        <v>11.458598146074008</v>
      </c>
      <c r="FW44" s="35">
        <v>11.226984837598216</v>
      </c>
      <c r="FZ44" s="35">
        <v>10.618891243775153</v>
      </c>
      <c r="GB44" s="35">
        <v>11.407917543403192</v>
      </c>
      <c r="GC44" s="35">
        <v>10.638170652461051</v>
      </c>
      <c r="GG44" s="35">
        <v>11.633863605596698</v>
      </c>
      <c r="GH44" s="35">
        <v>10.87154075894107</v>
      </c>
      <c r="GJ44" s="35">
        <v>11.489736195659912</v>
      </c>
      <c r="GK44" s="35">
        <v>11.145007269229509</v>
      </c>
      <c r="GL44" s="35">
        <v>11.738495226532262</v>
      </c>
      <c r="GO44" s="35">
        <v>7.5190000000000001</v>
      </c>
      <c r="GP44" s="35" t="s">
        <v>4900</v>
      </c>
      <c r="GU44" s="59"/>
    </row>
    <row r="45" spans="1:203" x14ac:dyDescent="0.2">
      <c r="A45" s="35" t="s">
        <v>2049</v>
      </c>
      <c r="B45" s="35" t="s">
        <v>3979</v>
      </c>
      <c r="C45" s="35" t="s">
        <v>3980</v>
      </c>
      <c r="D45" s="9">
        <v>24</v>
      </c>
      <c r="E45" s="9">
        <v>4</v>
      </c>
      <c r="F45" s="9">
        <v>0.242988388</v>
      </c>
      <c r="G45" s="9">
        <v>-0.22262827600000001</v>
      </c>
      <c r="H45" s="9">
        <v>4.5765839999999999E-3</v>
      </c>
      <c r="I45" s="9">
        <v>-0.44852089699999997</v>
      </c>
      <c r="J45" s="9">
        <v>0</v>
      </c>
      <c r="K45" s="56" t="s">
        <v>5707</v>
      </c>
      <c r="L45" s="79">
        <v>15.572782700682762</v>
      </c>
      <c r="M45" s="79">
        <v>14.307030499723119</v>
      </c>
      <c r="N45" s="79">
        <v>14.521405608646402</v>
      </c>
      <c r="O45" s="79">
        <v>14.294765975322052</v>
      </c>
      <c r="P45" s="78">
        <v>14.020943789447109</v>
      </c>
      <c r="Q45" s="78">
        <v>14.32762887776075</v>
      </c>
      <c r="R45" s="35">
        <v>13.733169874007991</v>
      </c>
      <c r="S45" s="35">
        <v>15.522482184218376</v>
      </c>
      <c r="T45" s="35">
        <v>14.138875999916493</v>
      </c>
      <c r="U45" s="35">
        <v>14.754929818755276</v>
      </c>
      <c r="V45" s="35">
        <v>16.099111719250565</v>
      </c>
      <c r="W45" s="35">
        <v>13.930952044241225</v>
      </c>
      <c r="X45" s="35">
        <v>14.719275229872071</v>
      </c>
      <c r="Y45" s="35">
        <v>14.704484339588266</v>
      </c>
      <c r="Z45" s="35">
        <v>15.483281144295312</v>
      </c>
      <c r="AA45" s="35">
        <v>13.629899025270173</v>
      </c>
      <c r="AB45" s="35">
        <v>14.883415909773067</v>
      </c>
      <c r="AC45" s="35">
        <v>14.898384602325233</v>
      </c>
      <c r="AD45" s="35">
        <v>14.735510560760529</v>
      </c>
      <c r="AE45" s="35">
        <v>16.770541031930787</v>
      </c>
      <c r="AF45" s="35">
        <v>14.050825556898186</v>
      </c>
      <c r="AG45" s="35">
        <v>16.773809666255605</v>
      </c>
      <c r="AH45" s="35">
        <v>14.552169966862307</v>
      </c>
      <c r="AI45" s="35">
        <v>16.226020132124674</v>
      </c>
      <c r="AJ45" s="35">
        <v>15.060445800166704</v>
      </c>
      <c r="AK45" s="35">
        <v>16.068940368062449</v>
      </c>
      <c r="AL45" s="35">
        <v>15.809163462508327</v>
      </c>
      <c r="AM45" s="35">
        <v>14.762363860997883</v>
      </c>
      <c r="AN45" s="35">
        <v>13.861317352379801</v>
      </c>
      <c r="AO45" s="35">
        <v>12.572195541170469</v>
      </c>
      <c r="AP45" s="35">
        <v>14.455541467958716</v>
      </c>
      <c r="AQ45" s="35">
        <v>16.259090237668815</v>
      </c>
      <c r="AR45" s="35">
        <v>15.341478429130035</v>
      </c>
      <c r="AS45" s="35">
        <v>13.332332670259255</v>
      </c>
      <c r="AT45" s="35">
        <v>15.022991332332136</v>
      </c>
      <c r="AU45" s="35">
        <v>13.563937209419553</v>
      </c>
      <c r="AV45" s="35">
        <v>13.132926566753191</v>
      </c>
      <c r="AW45" s="35">
        <v>14.886683089313813</v>
      </c>
      <c r="AX45" s="35">
        <v>14.748920595829809</v>
      </c>
      <c r="AY45" s="35">
        <v>14.292598684468153</v>
      </c>
      <c r="AZ45" s="35">
        <v>14.747379764753747</v>
      </c>
      <c r="BA45" s="35">
        <v>14.517147811369204</v>
      </c>
      <c r="BB45" s="35">
        <v>15.778589432792785</v>
      </c>
      <c r="BC45" s="35">
        <v>15.010956031003863</v>
      </c>
      <c r="BD45" s="35">
        <v>13.79427573845766</v>
      </c>
      <c r="BF45" s="35">
        <v>14.997716447136913</v>
      </c>
      <c r="BG45" s="35">
        <v>14.591412346348735</v>
      </c>
      <c r="BH45" s="35">
        <v>14.520358722200669</v>
      </c>
      <c r="BI45" s="35">
        <v>14.859520501966049</v>
      </c>
      <c r="BJ45" s="35">
        <v>14.033632374295873</v>
      </c>
      <c r="BK45" s="35">
        <v>14.43889788937439</v>
      </c>
      <c r="BL45" s="35">
        <v>13.850863292333644</v>
      </c>
      <c r="BM45" s="35">
        <v>12.408219266186606</v>
      </c>
      <c r="BN45" s="35">
        <v>14.732695284101569</v>
      </c>
      <c r="BO45" s="35">
        <v>13.959340068927423</v>
      </c>
      <c r="BP45" s="35">
        <v>14.869144897644958</v>
      </c>
      <c r="BQ45" s="35">
        <v>13.305720249418854</v>
      </c>
      <c r="BR45" s="35">
        <v>14.199800704656926</v>
      </c>
      <c r="BS45" s="35">
        <v>14.052548006526806</v>
      </c>
      <c r="BT45" s="35">
        <v>13.18304699736132</v>
      </c>
      <c r="BU45" s="35">
        <v>15.573582135926896</v>
      </c>
      <c r="BV45" s="35">
        <v>15.807650766044807</v>
      </c>
      <c r="BW45" s="35">
        <v>14.225745842414701</v>
      </c>
      <c r="BX45" s="35">
        <v>13.585917767281783</v>
      </c>
      <c r="BY45" s="35">
        <v>14.827700087040833</v>
      </c>
      <c r="BZ45" s="35">
        <v>13.994719978580981</v>
      </c>
      <c r="CA45" s="35">
        <v>15.438735461165061</v>
      </c>
      <c r="CB45" s="35">
        <v>13.689981324017282</v>
      </c>
      <c r="CC45" s="35">
        <v>16.844723646588278</v>
      </c>
      <c r="CD45" s="35">
        <v>14.647699797251656</v>
      </c>
      <c r="CE45" s="35">
        <v>14.962801895523471</v>
      </c>
      <c r="CF45" s="35">
        <v>15.743711859298825</v>
      </c>
      <c r="CG45" s="35">
        <v>15.951075325641701</v>
      </c>
      <c r="CH45" s="35">
        <v>14.147132861722348</v>
      </c>
      <c r="CI45" s="35">
        <v>14.24559097539562</v>
      </c>
      <c r="CJ45" s="35">
        <v>14.166981753558064</v>
      </c>
      <c r="CK45" s="35">
        <v>13.646028481381862</v>
      </c>
      <c r="CL45" s="35">
        <v>14.466174090121585</v>
      </c>
      <c r="CM45" s="35">
        <v>14.19111588737019</v>
      </c>
      <c r="CN45" s="35">
        <v>12.910977286917825</v>
      </c>
      <c r="CO45" s="35">
        <v>13.564753755668329</v>
      </c>
      <c r="CP45" s="35">
        <v>13.961651909203475</v>
      </c>
      <c r="CQ45" s="35">
        <v>13.960321064679459</v>
      </c>
      <c r="CR45" s="35">
        <v>14.46072220070316</v>
      </c>
      <c r="CS45" s="35">
        <v>13.812839909079965</v>
      </c>
      <c r="CT45" s="35">
        <v>13.975738883391438</v>
      </c>
      <c r="CU45" s="35">
        <v>14.622728670893796</v>
      </c>
      <c r="CV45" s="35">
        <v>14.236542680415393</v>
      </c>
      <c r="CW45" s="35">
        <v>14.133599251972438</v>
      </c>
      <c r="CX45" s="35">
        <v>15.064493352344126</v>
      </c>
      <c r="CY45" s="35">
        <v>14.344982140807527</v>
      </c>
      <c r="CZ45" s="35">
        <v>15.827959281553829</v>
      </c>
      <c r="DA45" s="35">
        <v>15.710578971416291</v>
      </c>
      <c r="DB45" s="35">
        <v>14.407863275542011</v>
      </c>
      <c r="DC45" s="35">
        <v>15.112031455403194</v>
      </c>
      <c r="DD45" s="35">
        <v>16.72692079428499</v>
      </c>
      <c r="DE45" s="35">
        <v>14.00005746464139</v>
      </c>
      <c r="DF45" s="35">
        <v>13.483121010559868</v>
      </c>
      <c r="DG45" s="35">
        <v>14.377137314218638</v>
      </c>
      <c r="DH45" s="35">
        <v>14.83325783500962</v>
      </c>
      <c r="DI45" s="35">
        <v>13.120829365003715</v>
      </c>
      <c r="DJ45" s="35">
        <v>14.807472293810466</v>
      </c>
      <c r="DK45" s="35">
        <v>13.779609693102426</v>
      </c>
      <c r="DL45" s="35">
        <v>14.754232200762166</v>
      </c>
      <c r="DM45" s="35">
        <v>13.509083618671953</v>
      </c>
      <c r="DN45" s="35">
        <v>14.640249556172247</v>
      </c>
      <c r="DO45" s="35">
        <v>14.548210722517704</v>
      </c>
      <c r="DP45" s="35">
        <v>13.171964836026243</v>
      </c>
      <c r="DQ45" s="35">
        <v>14.806686400567912</v>
      </c>
      <c r="DR45" s="35">
        <v>15.800006221041414</v>
      </c>
      <c r="DS45" s="35">
        <v>13.87925461942417</v>
      </c>
      <c r="DT45" s="35">
        <v>14.626178477627906</v>
      </c>
      <c r="DU45" s="35">
        <v>13.974615784640775</v>
      </c>
      <c r="DV45" s="35">
        <v>13.448187444240506</v>
      </c>
      <c r="DW45" s="35">
        <v>14.310508855788914</v>
      </c>
      <c r="DX45" s="35">
        <v>13.512275510605097</v>
      </c>
      <c r="DY45" s="35">
        <v>13.935577346060283</v>
      </c>
      <c r="DZ45" s="35">
        <v>14.616560787092626</v>
      </c>
      <c r="EA45" s="35">
        <v>14.055752089266216</v>
      </c>
      <c r="EB45" s="35">
        <v>13.39866272200992</v>
      </c>
      <c r="EC45" s="35">
        <v>13.695817501546344</v>
      </c>
      <c r="ED45" s="35">
        <v>14.077251571637353</v>
      </c>
      <c r="EE45" s="35">
        <v>14.503702662240308</v>
      </c>
      <c r="EF45" s="35">
        <v>15.225859212627793</v>
      </c>
      <c r="EG45" s="35">
        <v>14.194727763185535</v>
      </c>
      <c r="EH45" s="35">
        <v>14.667722634391922</v>
      </c>
      <c r="EI45" s="35">
        <v>14.020934424999128</v>
      </c>
      <c r="EJ45" s="35">
        <v>13.582481104800214</v>
      </c>
      <c r="EK45" s="35">
        <v>13.88898101395691</v>
      </c>
      <c r="EL45" s="35">
        <v>14.855574010209319</v>
      </c>
      <c r="EM45" s="35">
        <v>14.143613942606308</v>
      </c>
      <c r="EN45" s="35">
        <v>14.324604273974757</v>
      </c>
      <c r="EO45" s="35">
        <v>14.544257611716169</v>
      </c>
      <c r="EP45" s="35">
        <v>13.848854703438594</v>
      </c>
      <c r="EQ45" s="35">
        <v>13.887744721958228</v>
      </c>
      <c r="ER45" s="35">
        <v>14.50534722148474</v>
      </c>
      <c r="ES45" s="35">
        <v>14.008626111411363</v>
      </c>
      <c r="ET45" s="35">
        <v>13.183617266185571</v>
      </c>
      <c r="EU45" s="35">
        <v>15.122217928561419</v>
      </c>
      <c r="EV45" s="35">
        <v>13.232569567461372</v>
      </c>
      <c r="EW45" s="35">
        <v>14.537829337947347</v>
      </c>
      <c r="EX45" s="35">
        <v>14.506224540112756</v>
      </c>
      <c r="EY45" s="35">
        <v>13.450890931086454</v>
      </c>
      <c r="EZ45" s="35">
        <v>13.777461306743024</v>
      </c>
      <c r="FA45" s="35">
        <v>13.3509794793735</v>
      </c>
      <c r="FB45" s="35">
        <v>14.568620121364635</v>
      </c>
      <c r="FC45" s="35">
        <v>13.409495091252747</v>
      </c>
      <c r="FD45" s="35">
        <v>13.730810546577551</v>
      </c>
      <c r="FE45" s="35">
        <v>14.216910498486699</v>
      </c>
      <c r="FF45" s="35">
        <v>14.085563904647485</v>
      </c>
      <c r="FG45" s="35">
        <v>14.954303955017675</v>
      </c>
      <c r="FH45" s="35">
        <v>14.883567947220818</v>
      </c>
      <c r="FI45" s="35">
        <v>13.979976920470346</v>
      </c>
      <c r="FJ45" s="35">
        <v>15.01645312791266</v>
      </c>
      <c r="FK45" s="35">
        <v>13.859186132490574</v>
      </c>
      <c r="FL45" s="35">
        <v>14.233227680972984</v>
      </c>
      <c r="FM45" s="35">
        <v>11.624422004511626</v>
      </c>
      <c r="FN45" s="35">
        <v>14.11266345760124</v>
      </c>
      <c r="FO45" s="35">
        <v>14.560269906905877</v>
      </c>
      <c r="FP45" s="35">
        <v>13.11318378738294</v>
      </c>
      <c r="FQ45" s="35">
        <v>14.426248444705557</v>
      </c>
      <c r="FR45" s="35">
        <v>14.340797336024485</v>
      </c>
      <c r="FS45" s="35">
        <v>15.178621445162175</v>
      </c>
      <c r="FT45" s="35">
        <v>14.214870399149937</v>
      </c>
      <c r="FU45" s="35">
        <v>12.96155963253676</v>
      </c>
      <c r="FV45" s="35">
        <v>14.301268169012646</v>
      </c>
      <c r="FW45" s="35">
        <v>14.756018287507004</v>
      </c>
      <c r="FX45" s="35">
        <v>13.35430785789897</v>
      </c>
      <c r="FY45" s="35">
        <v>14.208091787673043</v>
      </c>
      <c r="FZ45" s="35">
        <v>14.216406276074103</v>
      </c>
      <c r="GA45" s="35">
        <v>14.789432466626248</v>
      </c>
      <c r="GB45" s="35">
        <v>13.717953033750376</v>
      </c>
      <c r="GC45" s="35">
        <v>13.318272537076544</v>
      </c>
      <c r="GD45" s="35">
        <v>13.993265077964177</v>
      </c>
      <c r="GE45" s="35">
        <v>15.106155824888498</v>
      </c>
      <c r="GF45" s="35">
        <v>14.47206424256696</v>
      </c>
      <c r="GG45" s="35">
        <v>14.490750968429705</v>
      </c>
      <c r="GH45" s="35">
        <v>14.543720096130507</v>
      </c>
      <c r="GI45" s="35">
        <v>13.422436501719149</v>
      </c>
      <c r="GJ45" s="35">
        <v>15.482516323372153</v>
      </c>
      <c r="GK45" s="35">
        <v>14.30912539799032</v>
      </c>
      <c r="GL45" s="35">
        <v>14.023283612000849</v>
      </c>
      <c r="GM45" s="35">
        <v>14.21086808036449</v>
      </c>
      <c r="GN45" s="35">
        <v>13.951857198410574</v>
      </c>
      <c r="GO45" s="35">
        <v>47.585999999999999</v>
      </c>
      <c r="GP45" s="35" t="s">
        <v>4849</v>
      </c>
      <c r="GU45" s="59"/>
    </row>
    <row r="46" spans="1:203" x14ac:dyDescent="0.2">
      <c r="A46" s="35" t="s">
        <v>1588</v>
      </c>
      <c r="B46" s="35" t="s">
        <v>3415</v>
      </c>
      <c r="C46" s="35" t="s">
        <v>3416</v>
      </c>
      <c r="D46" s="9">
        <v>3</v>
      </c>
      <c r="E46" s="9">
        <v>1</v>
      </c>
      <c r="F46" s="9">
        <v>0.15831896100000001</v>
      </c>
      <c r="G46" s="9">
        <v>-0.62290086300000003</v>
      </c>
      <c r="H46" s="9">
        <v>0.30271871900000002</v>
      </c>
      <c r="I46" s="9">
        <v>-0.44568628399999999</v>
      </c>
      <c r="J46" s="9">
        <v>0</v>
      </c>
      <c r="K46" s="78">
        <v>0</v>
      </c>
      <c r="L46" s="80"/>
      <c r="M46" s="79"/>
      <c r="N46" s="79">
        <v>14.383276218994261</v>
      </c>
      <c r="O46" s="79">
        <v>12.09562248962138</v>
      </c>
      <c r="P46" s="78">
        <v>12.976122912683001</v>
      </c>
      <c r="Q46" s="78">
        <v>13.880398547525918</v>
      </c>
      <c r="U46" s="35">
        <v>13.42854710530651</v>
      </c>
      <c r="Z46" s="35">
        <v>12.915955086326797</v>
      </c>
      <c r="AB46" s="35">
        <v>13.060060644691941</v>
      </c>
      <c r="AC46" s="35">
        <v>14.344767689627304</v>
      </c>
      <c r="AD46" s="35">
        <v>13.642100764442706</v>
      </c>
      <c r="AE46" s="35">
        <v>13.780777134563648</v>
      </c>
      <c r="AF46" s="35">
        <v>13.337222920580922</v>
      </c>
      <c r="AJ46" s="35">
        <v>13.446622874436223</v>
      </c>
      <c r="AK46" s="35">
        <v>16.057778388033149</v>
      </c>
      <c r="AM46" s="35">
        <v>14.147105249271016</v>
      </c>
      <c r="AN46" s="35">
        <v>15.382655428657882</v>
      </c>
      <c r="AP46" s="35">
        <v>12.396192434072535</v>
      </c>
      <c r="AQ46" s="35">
        <v>14.674381525637241</v>
      </c>
      <c r="BB46" s="35">
        <v>13.333642932292982</v>
      </c>
      <c r="BC46" s="35">
        <v>12.015919032578893</v>
      </c>
      <c r="BF46" s="35">
        <v>13.232092712707672</v>
      </c>
      <c r="BH46" s="35">
        <v>13.989240124653177</v>
      </c>
      <c r="BU46" s="35">
        <v>13.719521251644487</v>
      </c>
      <c r="BX46" s="35">
        <v>13.338757369205174</v>
      </c>
      <c r="BY46" s="35">
        <v>12.373882285429376</v>
      </c>
      <c r="BZ46" s="35">
        <v>13.223732557509967</v>
      </c>
      <c r="CA46" s="35">
        <v>13.200909071493015</v>
      </c>
      <c r="CB46" s="35">
        <v>12.033409794600855</v>
      </c>
      <c r="CE46" s="35">
        <v>15.607961730049952</v>
      </c>
      <c r="CH46" s="35">
        <v>11.558884306164639</v>
      </c>
      <c r="CJ46" s="35">
        <v>13.247868578676043</v>
      </c>
      <c r="CM46" s="35">
        <v>13.178125871259468</v>
      </c>
      <c r="CN46" s="35">
        <v>13.374055553350344</v>
      </c>
      <c r="CP46" s="35">
        <v>11.67441690294843</v>
      </c>
      <c r="CQ46" s="35">
        <v>14.132477338665465</v>
      </c>
      <c r="CS46" s="35">
        <v>13.27972251653652</v>
      </c>
      <c r="CV46" s="35">
        <v>13.785564990391356</v>
      </c>
      <c r="CX46" s="35">
        <v>13.663508978736793</v>
      </c>
      <c r="DE46" s="35">
        <v>12.345571367730299</v>
      </c>
      <c r="DG46" s="35">
        <v>10.041402031114645</v>
      </c>
      <c r="DK46" s="35">
        <v>11.94744316220523</v>
      </c>
      <c r="DL46" s="35">
        <v>13.909670847308792</v>
      </c>
      <c r="DN46" s="35">
        <v>12.112314779172738</v>
      </c>
      <c r="DU46" s="35">
        <v>11.756433905646237</v>
      </c>
      <c r="DV46" s="35">
        <v>12.71677578113383</v>
      </c>
      <c r="DY46" s="35">
        <v>15.109449972861302</v>
      </c>
      <c r="EB46" s="35">
        <v>13.687868590465282</v>
      </c>
      <c r="EC46" s="35">
        <v>12.011082781527383</v>
      </c>
      <c r="EE46" s="35">
        <v>14.1226704526532</v>
      </c>
      <c r="EG46" s="35">
        <v>14.025257434824084</v>
      </c>
      <c r="EL46" s="35">
        <v>13.046094014336967</v>
      </c>
      <c r="EP46" s="35">
        <v>11.904051477561039</v>
      </c>
      <c r="ER46" s="35">
        <v>13.777136116627371</v>
      </c>
      <c r="ES46" s="35">
        <v>12.828100332761343</v>
      </c>
      <c r="ET46" s="35">
        <v>12.994434587102925</v>
      </c>
      <c r="FA46" s="35">
        <v>10.148416207073673</v>
      </c>
      <c r="FD46" s="35">
        <v>12.446497732646698</v>
      </c>
      <c r="FF46" s="35">
        <v>13.04929377365484</v>
      </c>
      <c r="FG46" s="35">
        <v>13.507695777851596</v>
      </c>
      <c r="FI46" s="35">
        <v>13.024306860194194</v>
      </c>
      <c r="FJ46" s="35">
        <v>12.919446665335268</v>
      </c>
      <c r="FL46" s="35">
        <v>13.751660272547388</v>
      </c>
      <c r="FM46" s="35">
        <v>13.318387852717688</v>
      </c>
      <c r="FO46" s="35">
        <v>13.788171896769464</v>
      </c>
      <c r="FT46" s="35">
        <v>14.155146991548278</v>
      </c>
      <c r="FW46" s="35">
        <v>13.294633364645746</v>
      </c>
      <c r="GA46" s="35">
        <v>15.547697082195063</v>
      </c>
      <c r="GB46" s="35">
        <v>12.558755619203696</v>
      </c>
      <c r="GC46" s="35">
        <v>14.870521518789198</v>
      </c>
      <c r="GF46" s="35">
        <v>11.246177182960206</v>
      </c>
      <c r="GK46" s="35">
        <v>12.783854391439677</v>
      </c>
      <c r="GL46" s="35">
        <v>10.036973802557347</v>
      </c>
      <c r="GM46" s="35">
        <v>13.958416628938618</v>
      </c>
      <c r="GO46" s="35">
        <v>7.6760000000000002</v>
      </c>
      <c r="GP46" s="35" t="s">
        <v>1400</v>
      </c>
      <c r="GU46" s="59"/>
    </row>
    <row r="47" spans="1:203" x14ac:dyDescent="0.2">
      <c r="A47" s="35" t="s">
        <v>1505</v>
      </c>
      <c r="B47" s="35" t="s">
        <v>3307</v>
      </c>
      <c r="C47" s="35" t="s">
        <v>3308</v>
      </c>
      <c r="D47" s="9">
        <v>7</v>
      </c>
      <c r="E47" s="9">
        <v>7</v>
      </c>
      <c r="F47" s="9">
        <v>1</v>
      </c>
      <c r="G47" s="9">
        <v>0.36857072499999999</v>
      </c>
      <c r="H47" s="9">
        <v>3.6807575000000002E-2</v>
      </c>
      <c r="I47" s="9">
        <v>-0.44523209499999999</v>
      </c>
      <c r="J47" s="9">
        <v>0</v>
      </c>
      <c r="K47" s="56" t="s">
        <v>5707</v>
      </c>
      <c r="L47" s="79"/>
      <c r="M47" s="79"/>
      <c r="N47" s="79"/>
      <c r="O47" s="79"/>
      <c r="AS47" s="35">
        <v>11.322122865375873</v>
      </c>
      <c r="BH47" s="35">
        <v>11.258405672248426</v>
      </c>
      <c r="BJ47" s="35">
        <v>10.935677819702043</v>
      </c>
      <c r="EO47" s="35">
        <v>11.540639510503309</v>
      </c>
      <c r="EU47" s="35">
        <v>10.483842569709996</v>
      </c>
      <c r="FB47" s="35">
        <v>10.960675134773631</v>
      </c>
      <c r="FL47" s="35">
        <v>10.596422226062282</v>
      </c>
      <c r="FM47" s="35">
        <v>10.924038259519156</v>
      </c>
      <c r="FQ47" s="35">
        <v>10.948056694639765</v>
      </c>
      <c r="FS47" s="35">
        <v>10.894440190176686</v>
      </c>
      <c r="FW47" s="35">
        <v>10.280381760218948</v>
      </c>
      <c r="GO47" s="35">
        <v>3.226</v>
      </c>
      <c r="GP47" s="35" t="s">
        <v>4712</v>
      </c>
      <c r="GU47" s="59"/>
    </row>
    <row r="48" spans="1:203" x14ac:dyDescent="0.2">
      <c r="A48" s="35" t="s">
        <v>1490</v>
      </c>
      <c r="B48" s="35" t="s">
        <v>3297</v>
      </c>
      <c r="C48" s="35" t="s">
        <v>3298</v>
      </c>
      <c r="D48" s="9">
        <v>25</v>
      </c>
      <c r="E48" s="9">
        <v>16</v>
      </c>
      <c r="F48" s="9">
        <v>0.63312290900000001</v>
      </c>
      <c r="G48" s="9">
        <v>-9.1921589999999997E-2</v>
      </c>
      <c r="H48" s="9">
        <v>1.3188300000000001E-4</v>
      </c>
      <c r="I48" s="9">
        <v>-0.443971597</v>
      </c>
      <c r="J48" s="9">
        <v>0</v>
      </c>
      <c r="K48" s="56" t="s">
        <v>5707</v>
      </c>
      <c r="L48" s="80">
        <v>11.697470278311837</v>
      </c>
      <c r="M48" s="79">
        <v>12.900934133943856</v>
      </c>
      <c r="N48" s="79">
        <v>12.265803848385527</v>
      </c>
      <c r="O48" s="79">
        <v>11.182266374525108</v>
      </c>
      <c r="Q48" s="78">
        <v>11.252518940176627</v>
      </c>
      <c r="R48" s="35">
        <v>11.696015815942001</v>
      </c>
      <c r="S48" s="35">
        <v>11.330783981695348</v>
      </c>
      <c r="T48" s="35">
        <v>11.862047485408279</v>
      </c>
      <c r="U48" s="35">
        <v>12.181117024576579</v>
      </c>
      <c r="W48" s="35">
        <v>12.792775768276243</v>
      </c>
      <c r="X48" s="35">
        <v>11.029784057326328</v>
      </c>
      <c r="Y48" s="35">
        <v>12.030832600539039</v>
      </c>
      <c r="Z48" s="35">
        <v>11.552694296636684</v>
      </c>
      <c r="AC48" s="35">
        <v>12.241336616153575</v>
      </c>
      <c r="AD48" s="35">
        <v>12.255564331295529</v>
      </c>
      <c r="AE48" s="35">
        <v>12.556930554965531</v>
      </c>
      <c r="AF48" s="35">
        <v>12.196959635026278</v>
      </c>
      <c r="AG48" s="35">
        <v>12.340466120199672</v>
      </c>
      <c r="AH48" s="35">
        <v>11.741712277391667</v>
      </c>
      <c r="AI48" s="35">
        <v>11.621603888307064</v>
      </c>
      <c r="AJ48" s="35">
        <v>11.6169563977674</v>
      </c>
      <c r="AK48" s="35">
        <v>11.788835572980897</v>
      </c>
      <c r="AL48" s="35">
        <v>12.14633662907249</v>
      </c>
      <c r="AO48" s="35">
        <v>12.477342331374178</v>
      </c>
      <c r="AQ48" s="35">
        <v>11.645686092636774</v>
      </c>
      <c r="AR48" s="35">
        <v>11.811435191273002</v>
      </c>
      <c r="AS48" s="35">
        <v>11.683937621479785</v>
      </c>
      <c r="AT48" s="35">
        <v>11.68339845694965</v>
      </c>
      <c r="AU48" s="35">
        <v>11.631272859615612</v>
      </c>
      <c r="AV48" s="35">
        <v>10.969982653993952</v>
      </c>
      <c r="AX48" s="35">
        <v>11.680196474755883</v>
      </c>
      <c r="AY48" s="35">
        <v>11.794865846550611</v>
      </c>
      <c r="BA48" s="35">
        <v>11.652432834928943</v>
      </c>
      <c r="BB48" s="35">
        <v>11.766329178930368</v>
      </c>
      <c r="BC48" s="35">
        <v>12.199254726757649</v>
      </c>
      <c r="BE48" s="35">
        <v>12.755700635514252</v>
      </c>
      <c r="BF48" s="35">
        <v>12.401761395898125</v>
      </c>
      <c r="BG48" s="35">
        <v>11.207749523502764</v>
      </c>
      <c r="BH48" s="35">
        <v>12.007128806455484</v>
      </c>
      <c r="BI48" s="35">
        <v>11.921796110832812</v>
      </c>
      <c r="BJ48" s="35">
        <v>11.713435069379123</v>
      </c>
      <c r="BL48" s="35">
        <v>10.951997120250045</v>
      </c>
      <c r="BN48" s="35">
        <v>11.865953766286189</v>
      </c>
      <c r="BO48" s="35">
        <v>12.496307097583795</v>
      </c>
      <c r="BP48" s="35">
        <v>11.311745644117435</v>
      </c>
      <c r="BQ48" s="35">
        <v>11.4918273926463</v>
      </c>
      <c r="BR48" s="35">
        <v>11.873642789078083</v>
      </c>
      <c r="BT48" s="35">
        <v>12.200316399523906</v>
      </c>
      <c r="BU48" s="35">
        <v>11.772780210712426</v>
      </c>
      <c r="BV48" s="35">
        <v>11.643305144608041</v>
      </c>
      <c r="BW48" s="35">
        <v>11.772570910206415</v>
      </c>
      <c r="BX48" s="35">
        <v>11.460939329774996</v>
      </c>
      <c r="BY48" s="35">
        <v>12.555731401690243</v>
      </c>
      <c r="BZ48" s="35">
        <v>12.20972789257668</v>
      </c>
      <c r="CB48" s="35">
        <v>11.784358567490987</v>
      </c>
      <c r="CC48" s="35">
        <v>11.346383301049343</v>
      </c>
      <c r="CD48" s="35">
        <v>10.826947726887589</v>
      </c>
      <c r="CE48" s="35">
        <v>11.828169266189789</v>
      </c>
      <c r="CF48" s="35">
        <v>12.27180315635511</v>
      </c>
      <c r="CG48" s="35">
        <v>12.188131671181848</v>
      </c>
      <c r="CI48" s="35">
        <v>11.046746217746257</v>
      </c>
      <c r="CJ48" s="35">
        <v>11.031551922216197</v>
      </c>
      <c r="CK48" s="35">
        <v>11.522147369185166</v>
      </c>
      <c r="CL48" s="35">
        <v>11.158311081817978</v>
      </c>
      <c r="CM48" s="35">
        <v>11.411999096599571</v>
      </c>
      <c r="CN48" s="35">
        <v>11.527665690947199</v>
      </c>
      <c r="CO48" s="35">
        <v>13.009539030799392</v>
      </c>
      <c r="CP48" s="35">
        <v>12.002105302948399</v>
      </c>
      <c r="CQ48" s="35">
        <v>11.21514841100216</v>
      </c>
      <c r="CR48" s="35">
        <v>11.420343803908402</v>
      </c>
      <c r="CU48" s="35">
        <v>11.036117331015515</v>
      </c>
      <c r="CV48" s="35">
        <v>12.120689111203912</v>
      </c>
      <c r="CW48" s="35">
        <v>12.275331734740062</v>
      </c>
      <c r="CX48" s="35">
        <v>12.5792012090781</v>
      </c>
      <c r="CZ48" s="35">
        <v>11.501842959346268</v>
      </c>
      <c r="DA48" s="35">
        <v>11.674487583910116</v>
      </c>
      <c r="DC48" s="35">
        <v>12.257561673894317</v>
      </c>
      <c r="DD48" s="35">
        <v>11.102018791113135</v>
      </c>
      <c r="DE48" s="35">
        <v>11.749810976034428</v>
      </c>
      <c r="DF48" s="35">
        <v>11.49175339200907</v>
      </c>
      <c r="DG48" s="35">
        <v>11.736325854463926</v>
      </c>
      <c r="DH48" s="35">
        <v>11.632840108925045</v>
      </c>
      <c r="DI48" s="35">
        <v>11.268145320235689</v>
      </c>
      <c r="DJ48" s="35">
        <v>13.273656992511794</v>
      </c>
      <c r="DL48" s="35">
        <v>12.354922525401834</v>
      </c>
      <c r="DM48" s="35">
        <v>11.160922098597513</v>
      </c>
      <c r="DO48" s="35">
        <v>13.104416629733997</v>
      </c>
      <c r="DQ48" s="35">
        <v>12.23599976652306</v>
      </c>
      <c r="DR48" s="35">
        <v>11.333985965801478</v>
      </c>
      <c r="DS48" s="35">
        <v>10.391413177827573</v>
      </c>
      <c r="DT48" s="35">
        <v>12.11882865567566</v>
      </c>
      <c r="DW48" s="35">
        <v>12.013803109629249</v>
      </c>
      <c r="DX48" s="35">
        <v>11.098701804415711</v>
      </c>
      <c r="DY48" s="35">
        <v>11.735649829619319</v>
      </c>
      <c r="DZ48" s="35">
        <v>11.260965762344068</v>
      </c>
      <c r="EB48" s="35">
        <v>11.742443602723702</v>
      </c>
      <c r="EC48" s="35">
        <v>11.206555034558395</v>
      </c>
      <c r="ED48" s="35">
        <v>11.562576206287497</v>
      </c>
      <c r="EE48" s="35">
        <v>11.765280016695861</v>
      </c>
      <c r="EG48" s="35">
        <v>11.841965582127623</v>
      </c>
      <c r="EH48" s="35">
        <v>12.144791755532689</v>
      </c>
      <c r="EJ48" s="35">
        <v>11.860559005687932</v>
      </c>
      <c r="EK48" s="35">
        <v>12.20714084142449</v>
      </c>
      <c r="EL48" s="35">
        <v>11.540540252595109</v>
      </c>
      <c r="EM48" s="35">
        <v>11.086076601983338</v>
      </c>
      <c r="EO48" s="35">
        <v>10.325298398613995</v>
      </c>
      <c r="EQ48" s="35">
        <v>12.397875799341797</v>
      </c>
      <c r="ER48" s="35">
        <v>12.490504602449883</v>
      </c>
      <c r="ES48" s="35">
        <v>11.344275610187601</v>
      </c>
      <c r="ET48" s="35">
        <v>11.787174988264931</v>
      </c>
      <c r="EV48" s="35">
        <v>10.542670775712732</v>
      </c>
      <c r="EW48" s="35">
        <v>12.420386800549359</v>
      </c>
      <c r="EX48" s="35">
        <v>11.904049070525993</v>
      </c>
      <c r="EY48" s="35">
        <v>10.89193460949037</v>
      </c>
      <c r="EZ48" s="35">
        <v>11.813729525711601</v>
      </c>
      <c r="FA48" s="35">
        <v>12.308483555787067</v>
      </c>
      <c r="FB48" s="35">
        <v>11.365104000203182</v>
      </c>
      <c r="FD48" s="35">
        <v>11.139650822072644</v>
      </c>
      <c r="FE48" s="35">
        <v>11.151110177686741</v>
      </c>
      <c r="FF48" s="35">
        <v>11.326870843007782</v>
      </c>
      <c r="FG48" s="35">
        <v>11.199807949477272</v>
      </c>
      <c r="FH48" s="35">
        <v>11.573128667398494</v>
      </c>
      <c r="FI48" s="35">
        <v>11.315536216081153</v>
      </c>
      <c r="FL48" s="35">
        <v>10.605058793596053</v>
      </c>
      <c r="FM48" s="35">
        <v>11.338062843611485</v>
      </c>
      <c r="FN48" s="35">
        <v>10.874618730665256</v>
      </c>
      <c r="FO48" s="35">
        <v>11.848544530113463</v>
      </c>
      <c r="FP48" s="35">
        <v>11.235541108155914</v>
      </c>
      <c r="FQ48" s="35">
        <v>11.034260323295801</v>
      </c>
      <c r="FS48" s="35">
        <v>11.606072908596715</v>
      </c>
      <c r="FT48" s="35">
        <v>11.791272928307187</v>
      </c>
      <c r="FU48" s="35">
        <v>11.121893257194145</v>
      </c>
      <c r="FW48" s="35">
        <v>11.792488787079147</v>
      </c>
      <c r="FX48" s="35">
        <v>11.613142457692982</v>
      </c>
      <c r="FY48" s="35">
        <v>12.274575945154329</v>
      </c>
      <c r="FZ48" s="35">
        <v>11.458292676902627</v>
      </c>
      <c r="GB48" s="35">
        <v>10.992432071743513</v>
      </c>
      <c r="GC48" s="35">
        <v>11.942770386849293</v>
      </c>
      <c r="GD48" s="35">
        <v>11.119447864116861</v>
      </c>
      <c r="GE48" s="35">
        <v>10.672699989056346</v>
      </c>
      <c r="GI48" s="35">
        <v>10.842908357390028</v>
      </c>
      <c r="GJ48" s="35">
        <v>11.073335644512312</v>
      </c>
      <c r="GL48" s="35">
        <v>11.387072570135871</v>
      </c>
      <c r="GM48" s="35">
        <v>10.738611158405329</v>
      </c>
      <c r="GO48" s="35">
        <v>13.351000000000001</v>
      </c>
      <c r="GP48" s="35" t="s">
        <v>4709</v>
      </c>
      <c r="GU48" s="59"/>
    </row>
    <row r="49" spans="1:203" x14ac:dyDescent="0.2">
      <c r="A49" s="35" t="s">
        <v>947</v>
      </c>
      <c r="B49" s="35" t="s">
        <v>2661</v>
      </c>
      <c r="C49" s="35" t="s">
        <v>2662</v>
      </c>
      <c r="D49" s="9">
        <v>2</v>
      </c>
      <c r="E49" s="9">
        <v>2</v>
      </c>
      <c r="F49" s="9">
        <v>0.93373552500000001</v>
      </c>
      <c r="G49" s="9">
        <v>0.13348278999999999</v>
      </c>
      <c r="H49" s="9">
        <v>0.465705643</v>
      </c>
      <c r="I49" s="9">
        <v>-0.43322907999999999</v>
      </c>
      <c r="J49" s="9">
        <v>0</v>
      </c>
      <c r="K49" s="78">
        <v>0</v>
      </c>
      <c r="L49" s="79"/>
      <c r="M49" s="79"/>
      <c r="N49" s="79">
        <v>10.704799367517063</v>
      </c>
      <c r="O49" s="79"/>
      <c r="Q49" s="78">
        <v>11.424396669096627</v>
      </c>
      <c r="AB49" s="35">
        <v>10.809321205844434</v>
      </c>
      <c r="AQ49" s="35">
        <v>11.431657144234954</v>
      </c>
      <c r="AZ49" s="35">
        <v>12.109182063310456</v>
      </c>
      <c r="BU49" s="35">
        <v>12.116481605603573</v>
      </c>
      <c r="BX49" s="35">
        <v>10.934957294146704</v>
      </c>
      <c r="DA49" s="35">
        <v>11.341478487270699</v>
      </c>
      <c r="DY49" s="35">
        <v>12.14033307179492</v>
      </c>
      <c r="EG49" s="35">
        <v>10.792134426175616</v>
      </c>
      <c r="EI49" s="35">
        <v>11.706153947095212</v>
      </c>
      <c r="FA49" s="35">
        <v>9.8694229119700339</v>
      </c>
      <c r="FG49" s="35">
        <v>10.856881257732351</v>
      </c>
      <c r="FR49" s="35">
        <v>11.950636703688058</v>
      </c>
      <c r="FZ49" s="35">
        <v>10.431907662377819</v>
      </c>
      <c r="GC49" s="35">
        <v>11.532717027697801</v>
      </c>
      <c r="GO49" s="35">
        <v>8.3580000000000005</v>
      </c>
      <c r="GP49" s="35" t="s">
        <v>875</v>
      </c>
      <c r="GU49" s="59"/>
    </row>
    <row r="50" spans="1:203" x14ac:dyDescent="0.2">
      <c r="A50" s="35" t="s">
        <v>1308</v>
      </c>
      <c r="B50" s="35" t="s">
        <v>3053</v>
      </c>
      <c r="C50" s="35" t="s">
        <v>3054</v>
      </c>
      <c r="D50" s="9">
        <v>11</v>
      </c>
      <c r="E50" s="9">
        <v>8</v>
      </c>
      <c r="F50" s="9">
        <v>0.99941060500000001</v>
      </c>
      <c r="G50" s="9">
        <v>9.0412410000000002E-3</v>
      </c>
      <c r="H50" s="9">
        <v>0.30236612899999998</v>
      </c>
      <c r="I50" s="9">
        <v>-0.42377040999999999</v>
      </c>
      <c r="J50" s="9">
        <v>0</v>
      </c>
      <c r="K50" s="78">
        <v>0</v>
      </c>
      <c r="L50" s="79">
        <v>11.759922535321882</v>
      </c>
      <c r="M50" s="79">
        <v>14.127227662709263</v>
      </c>
      <c r="N50" s="79">
        <v>15.244483834806845</v>
      </c>
      <c r="O50" s="79">
        <v>11.695595204804537</v>
      </c>
      <c r="P50" s="78">
        <v>10.875534416256682</v>
      </c>
      <c r="Q50" s="78">
        <v>11.862939906590476</v>
      </c>
      <c r="R50" s="35">
        <v>11.094832491511539</v>
      </c>
      <c r="S50" s="35">
        <v>10.312925459609692</v>
      </c>
      <c r="T50" s="35">
        <v>10.874107369539823</v>
      </c>
      <c r="U50" s="35">
        <v>11.214480669255792</v>
      </c>
      <c r="V50" s="35">
        <v>15.96298612995199</v>
      </c>
      <c r="W50" s="35">
        <v>12.064681123762851</v>
      </c>
      <c r="X50" s="35">
        <v>12.344044690173908</v>
      </c>
      <c r="Y50" s="35">
        <v>11.852920934944088</v>
      </c>
      <c r="Z50" s="35">
        <v>10.956859657879043</v>
      </c>
      <c r="AA50" s="35">
        <v>12.583677163813038</v>
      </c>
      <c r="AB50" s="35">
        <v>11.515847756133581</v>
      </c>
      <c r="AC50" s="35">
        <v>10.813581801556674</v>
      </c>
      <c r="AD50" s="35">
        <v>11.245859495345103</v>
      </c>
      <c r="AE50" s="35">
        <v>12.961206789912474</v>
      </c>
      <c r="AF50" s="35">
        <v>11.117425454704597</v>
      </c>
      <c r="AG50" s="35">
        <v>13.325276876474085</v>
      </c>
      <c r="AH50" s="35">
        <v>11.057611184385969</v>
      </c>
      <c r="AI50" s="35">
        <v>11.416197914578301</v>
      </c>
      <c r="AJ50" s="35">
        <v>16.474618098303658</v>
      </c>
      <c r="AK50" s="35">
        <v>16.152682549642222</v>
      </c>
      <c r="AL50" s="35">
        <v>13.146251905303156</v>
      </c>
      <c r="AM50" s="35">
        <v>11.793177096786609</v>
      </c>
      <c r="AN50" s="35">
        <v>11.346052216757863</v>
      </c>
      <c r="AO50" s="35">
        <v>16.893085735484672</v>
      </c>
      <c r="AP50" s="35">
        <v>16.499015287666808</v>
      </c>
      <c r="AQ50" s="35">
        <v>11.45509369947162</v>
      </c>
      <c r="AR50" s="35">
        <v>11.200179932458216</v>
      </c>
      <c r="AS50" s="35">
        <v>11.007962457727745</v>
      </c>
      <c r="AT50" s="35">
        <v>11.509190182436283</v>
      </c>
      <c r="AU50" s="35">
        <v>11.746374345394843</v>
      </c>
      <c r="AV50" s="35">
        <v>11.570919795890614</v>
      </c>
      <c r="AW50" s="35">
        <v>11.964984664473416</v>
      </c>
      <c r="AX50" s="35">
        <v>11.202925796981013</v>
      </c>
      <c r="AY50" s="35">
        <v>11.305332323152799</v>
      </c>
      <c r="AZ50" s="35">
        <v>12.024740664023557</v>
      </c>
      <c r="BA50" s="35">
        <v>16.478073110014297</v>
      </c>
      <c r="BB50" s="35">
        <v>11.632385127914551</v>
      </c>
      <c r="BC50" s="35">
        <v>11.97531589664748</v>
      </c>
      <c r="BD50" s="35">
        <v>12.172247354735385</v>
      </c>
      <c r="BE50" s="35">
        <v>11.400111797275061</v>
      </c>
      <c r="BF50" s="35">
        <v>11.12232344754967</v>
      </c>
      <c r="BG50" s="35">
        <v>14.708713946927908</v>
      </c>
      <c r="BH50" s="35">
        <v>11.789527519957065</v>
      </c>
      <c r="BI50" s="35">
        <v>11.477232659250797</v>
      </c>
      <c r="BJ50" s="35">
        <v>11.527664769556168</v>
      </c>
      <c r="BL50" s="35">
        <v>11.650837890457256</v>
      </c>
      <c r="BM50" s="35">
        <v>12.192357764362978</v>
      </c>
      <c r="BN50" s="35">
        <v>10.929730814628808</v>
      </c>
      <c r="BO50" s="35">
        <v>13.980880920033671</v>
      </c>
      <c r="BP50" s="35">
        <v>11.220677033293747</v>
      </c>
      <c r="BQ50" s="35">
        <v>12.126326359173856</v>
      </c>
      <c r="BR50" s="35">
        <v>16.709800854949357</v>
      </c>
      <c r="BS50" s="35">
        <v>17.443857092736778</v>
      </c>
      <c r="BT50" s="35">
        <v>11.381434292427945</v>
      </c>
      <c r="BU50" s="35">
        <v>14.052026480466511</v>
      </c>
      <c r="BV50" s="35">
        <v>11.660592137553181</v>
      </c>
      <c r="BW50" s="35">
        <v>10.736930394774223</v>
      </c>
      <c r="BX50" s="35">
        <v>11.3245201315484</v>
      </c>
      <c r="BY50" s="35">
        <v>11.268069291111681</v>
      </c>
      <c r="BZ50" s="35">
        <v>10.589147156653608</v>
      </c>
      <c r="CA50" s="35">
        <v>10.887060981539502</v>
      </c>
      <c r="CB50" s="35">
        <v>11.115301288977564</v>
      </c>
      <c r="CC50" s="35">
        <v>13.902299801101366</v>
      </c>
      <c r="CD50" s="35">
        <v>10.745623241344955</v>
      </c>
      <c r="CF50" s="35">
        <v>10.86690003420998</v>
      </c>
      <c r="CG50" s="35">
        <v>11.223608583160861</v>
      </c>
      <c r="CH50" s="35">
        <v>12.316620415163399</v>
      </c>
      <c r="CI50" s="35">
        <v>10.950380218884037</v>
      </c>
      <c r="CJ50" s="35">
        <v>12.519733596154555</v>
      </c>
      <c r="CK50" s="35">
        <v>11.710520010359851</v>
      </c>
      <c r="CL50" s="35">
        <v>11.459120532304599</v>
      </c>
      <c r="CM50" s="35">
        <v>11.719550705624995</v>
      </c>
      <c r="CN50" s="35">
        <v>11.95619182232471</v>
      </c>
      <c r="CP50" s="35">
        <v>10.965175664839961</v>
      </c>
      <c r="CQ50" s="35">
        <v>12.02161524744176</v>
      </c>
      <c r="CR50" s="35">
        <v>12.121486502720678</v>
      </c>
      <c r="CS50" s="35">
        <v>11.096569273045061</v>
      </c>
      <c r="CT50" s="35">
        <v>12.003823099334683</v>
      </c>
      <c r="CU50" s="35">
        <v>11.331906844941965</v>
      </c>
      <c r="CW50" s="35">
        <v>14.009454045430793</v>
      </c>
      <c r="CX50" s="35">
        <v>12.170831653428468</v>
      </c>
      <c r="CY50" s="35">
        <v>11.525195965783793</v>
      </c>
      <c r="CZ50" s="35">
        <v>11.100326599721042</v>
      </c>
      <c r="DA50" s="35">
        <v>11.6005410108686</v>
      </c>
      <c r="DC50" s="35">
        <v>10.685401009511615</v>
      </c>
      <c r="DD50" s="35">
        <v>11.102882939111952</v>
      </c>
      <c r="DE50" s="35">
        <v>11.670172806758483</v>
      </c>
      <c r="DF50" s="35">
        <v>11.812393233520208</v>
      </c>
      <c r="DG50" s="35">
        <v>13.996430997966211</v>
      </c>
      <c r="DH50" s="35">
        <v>10.222815874074444</v>
      </c>
      <c r="DI50" s="35">
        <v>11.889241607010559</v>
      </c>
      <c r="DJ50" s="35">
        <v>11.528751274811526</v>
      </c>
      <c r="DK50" s="35">
        <v>12.115815123624136</v>
      </c>
      <c r="DL50" s="35">
        <v>10.650231914308254</v>
      </c>
      <c r="DM50" s="35">
        <v>14.681015323390934</v>
      </c>
      <c r="DO50" s="35">
        <v>11.72603347890662</v>
      </c>
      <c r="DP50" s="35">
        <v>17.353423461123057</v>
      </c>
      <c r="DQ50" s="35">
        <v>13.92126614768366</v>
      </c>
      <c r="DR50" s="35">
        <v>10.647048340420975</v>
      </c>
      <c r="DS50" s="35">
        <v>11.593664461149906</v>
      </c>
      <c r="DT50" s="35">
        <v>11.289625309853857</v>
      </c>
      <c r="DU50" s="35">
        <v>16.77945754764789</v>
      </c>
      <c r="DV50" s="35">
        <v>11.831652000819229</v>
      </c>
      <c r="DW50" s="35">
        <v>11.326466353126001</v>
      </c>
      <c r="DX50" s="35">
        <v>15.939573906562842</v>
      </c>
      <c r="DY50" s="35">
        <v>16.154126871311291</v>
      </c>
      <c r="DZ50" s="35">
        <v>11.465771330235537</v>
      </c>
      <c r="EA50" s="35">
        <v>10.949269779594566</v>
      </c>
      <c r="EB50" s="35">
        <v>11.165225103755841</v>
      </c>
      <c r="EC50" s="35">
        <v>11.025076053606885</v>
      </c>
      <c r="ED50" s="35">
        <v>11.324110049705881</v>
      </c>
      <c r="EE50" s="35">
        <v>12.373459304213242</v>
      </c>
      <c r="EF50" s="35">
        <v>11.756973226165448</v>
      </c>
      <c r="EG50" s="35">
        <v>11.109445892992609</v>
      </c>
      <c r="EH50" s="35">
        <v>16.38827302017064</v>
      </c>
      <c r="EI50" s="35">
        <v>12.157959146851224</v>
      </c>
      <c r="EJ50" s="35">
        <v>10.905409446808621</v>
      </c>
      <c r="EK50" s="35">
        <v>13.468768383838558</v>
      </c>
      <c r="EL50" s="35">
        <v>11.639029644327097</v>
      </c>
      <c r="EM50" s="35">
        <v>11.368987232190396</v>
      </c>
      <c r="EN50" s="35">
        <v>11.428077852802536</v>
      </c>
      <c r="EO50" s="35">
        <v>11.000906263775152</v>
      </c>
      <c r="EP50" s="35">
        <v>11.054819210541661</v>
      </c>
      <c r="EQ50" s="35">
        <v>11.974702498845781</v>
      </c>
      <c r="ER50" s="35">
        <v>11.861088503281362</v>
      </c>
      <c r="ES50" s="35">
        <v>11.640027984608771</v>
      </c>
      <c r="ET50" s="35">
        <v>10.512985172581509</v>
      </c>
      <c r="EU50" s="35">
        <v>9.9956911052032194</v>
      </c>
      <c r="EV50" s="35">
        <v>11.039269417625233</v>
      </c>
      <c r="EW50" s="35">
        <v>11.486390200081626</v>
      </c>
      <c r="EX50" s="35">
        <v>11.596986075992419</v>
      </c>
      <c r="EY50" s="35">
        <v>15.341110980840696</v>
      </c>
      <c r="EZ50" s="35">
        <v>10.778734104355397</v>
      </c>
      <c r="FA50" s="35">
        <v>14.263315438585057</v>
      </c>
      <c r="FB50" s="35">
        <v>15.21033909180605</v>
      </c>
      <c r="FC50" s="35">
        <v>11.622946700896966</v>
      </c>
      <c r="FD50" s="35">
        <v>10.065068626010673</v>
      </c>
      <c r="FE50" s="35">
        <v>11.024284206537297</v>
      </c>
      <c r="FF50" s="35">
        <v>13.43439805760482</v>
      </c>
      <c r="FG50" s="35">
        <v>11.203765589096736</v>
      </c>
      <c r="FH50" s="35">
        <v>10.861265408363302</v>
      </c>
      <c r="FI50" s="35">
        <v>11.544146663820889</v>
      </c>
      <c r="FJ50" s="35">
        <v>11.855760752396922</v>
      </c>
      <c r="FK50" s="35">
        <v>11.624978460142607</v>
      </c>
      <c r="FL50" s="35">
        <v>11.004191059037144</v>
      </c>
      <c r="FM50" s="35">
        <v>11.766982181166577</v>
      </c>
      <c r="FN50" s="35">
        <v>11.286320517380844</v>
      </c>
      <c r="FO50" s="35">
        <v>11.786070950784094</v>
      </c>
      <c r="FP50" s="35">
        <v>11.586816457227997</v>
      </c>
      <c r="FQ50" s="35">
        <v>11.378732880767384</v>
      </c>
      <c r="FR50" s="35">
        <v>17.121937607192308</v>
      </c>
      <c r="FS50" s="35">
        <v>11.442273479114522</v>
      </c>
      <c r="FU50" s="35">
        <v>11.475745452688427</v>
      </c>
      <c r="FY50" s="35">
        <v>11.469719645987354</v>
      </c>
      <c r="FZ50" s="35">
        <v>10.85087183621973</v>
      </c>
      <c r="GB50" s="35">
        <v>12.218915071871145</v>
      </c>
      <c r="GC50" s="35">
        <v>12.004224044998612</v>
      </c>
      <c r="GD50" s="35">
        <v>11.432919890921747</v>
      </c>
      <c r="GE50" s="35">
        <v>11.491459674386199</v>
      </c>
      <c r="GF50" s="35">
        <v>11.950834750072312</v>
      </c>
      <c r="GG50" s="35">
        <v>11.720471348758897</v>
      </c>
      <c r="GH50" s="35">
        <v>12.039273668594864</v>
      </c>
      <c r="GI50" s="35">
        <v>11.420510153159931</v>
      </c>
      <c r="GK50" s="35">
        <v>10.808029701804058</v>
      </c>
      <c r="GL50" s="35">
        <v>11.935879193850845</v>
      </c>
      <c r="GM50" s="35">
        <v>11.345693917775849</v>
      </c>
      <c r="GN50" s="35">
        <v>10.984894064864827</v>
      </c>
      <c r="GO50" s="35">
        <v>4.04</v>
      </c>
      <c r="GP50" s="35" t="s">
        <v>1050</v>
      </c>
      <c r="GU50" s="59"/>
    </row>
    <row r="51" spans="1:203" x14ac:dyDescent="0.2">
      <c r="A51" s="35" t="s">
        <v>2045</v>
      </c>
      <c r="B51" s="35" t="s">
        <v>3971</v>
      </c>
      <c r="C51" s="35" t="s">
        <v>3972</v>
      </c>
      <c r="D51" s="9">
        <v>26</v>
      </c>
      <c r="E51" s="9">
        <v>2</v>
      </c>
      <c r="F51" s="9">
        <v>0.34351294399999999</v>
      </c>
      <c r="G51" s="9">
        <v>-0.18690497</v>
      </c>
      <c r="H51" s="9">
        <v>6.4192160000000002E-3</v>
      </c>
      <c r="I51" s="9">
        <v>-0.42132462999999998</v>
      </c>
      <c r="J51" s="9">
        <v>0</v>
      </c>
      <c r="K51" s="56" t="s">
        <v>5707</v>
      </c>
      <c r="L51" s="79">
        <v>15.321643591193128</v>
      </c>
      <c r="M51" s="79">
        <v>14.307030499723119</v>
      </c>
      <c r="N51" s="79">
        <v>14.521405608646402</v>
      </c>
      <c r="O51" s="79">
        <v>14.294765975322052</v>
      </c>
      <c r="P51" s="78">
        <v>14.068060013529019</v>
      </c>
      <c r="Q51" s="78">
        <v>14.32762887776075</v>
      </c>
      <c r="R51" s="35">
        <v>13.733169874007991</v>
      </c>
      <c r="S51" s="35">
        <v>15.380622963219228</v>
      </c>
      <c r="T51" s="35">
        <v>13.38389473616061</v>
      </c>
      <c r="U51" s="35">
        <v>14.596019923545931</v>
      </c>
      <c r="V51" s="35">
        <v>16.099111719250565</v>
      </c>
      <c r="W51" s="35">
        <v>13.930952044241225</v>
      </c>
      <c r="X51" s="35">
        <v>14.719275229872071</v>
      </c>
      <c r="Y51" s="35">
        <v>14.704484339588266</v>
      </c>
      <c r="Z51" s="35">
        <v>15.483281144295312</v>
      </c>
      <c r="AA51" s="35">
        <v>13.629899025270173</v>
      </c>
      <c r="AB51" s="35">
        <v>14.883415909773067</v>
      </c>
      <c r="AC51" s="35">
        <v>14.898384602325233</v>
      </c>
      <c r="AD51" s="35">
        <v>14.637713150690834</v>
      </c>
      <c r="AE51" s="35">
        <v>16.603153865381564</v>
      </c>
      <c r="AF51" s="35">
        <v>14.050825556898186</v>
      </c>
      <c r="AG51" s="35">
        <v>16.773809666255605</v>
      </c>
      <c r="AH51" s="35">
        <v>14.552169966862307</v>
      </c>
      <c r="AI51" s="35">
        <v>15.924267357581261</v>
      </c>
      <c r="AJ51" s="35">
        <v>15.060445800166704</v>
      </c>
      <c r="AK51" s="35">
        <v>15.968894962222494</v>
      </c>
      <c r="AL51" s="35">
        <v>15.808310448684933</v>
      </c>
      <c r="AM51" s="35">
        <v>14.996480941336502</v>
      </c>
      <c r="AN51" s="35">
        <v>13.861317352379801</v>
      </c>
      <c r="AO51" s="35">
        <v>12.572195541170469</v>
      </c>
      <c r="AP51" s="35">
        <v>14.455541467958716</v>
      </c>
      <c r="AQ51" s="35">
        <v>15.953858794341272</v>
      </c>
      <c r="AR51" s="35">
        <v>15.341478429130035</v>
      </c>
      <c r="AS51" s="35">
        <v>13.332332670259255</v>
      </c>
      <c r="AT51" s="35">
        <v>15.022991332332136</v>
      </c>
      <c r="AU51" s="35">
        <v>13.85771173667543</v>
      </c>
      <c r="AV51" s="35">
        <v>13.132926566753191</v>
      </c>
      <c r="AW51" s="35">
        <v>15.222055233433853</v>
      </c>
      <c r="AX51" s="35">
        <v>14.748920595829809</v>
      </c>
      <c r="AY51" s="35">
        <v>14.292598684468153</v>
      </c>
      <c r="AZ51" s="35">
        <v>14.747379764753747</v>
      </c>
      <c r="BA51" s="35">
        <v>14.594042113407932</v>
      </c>
      <c r="BB51" s="35">
        <v>15.599152174626333</v>
      </c>
      <c r="BC51" s="35">
        <v>15.010956031003863</v>
      </c>
      <c r="BD51" s="35">
        <v>13.79427573845766</v>
      </c>
      <c r="BF51" s="35">
        <v>14.966983432291247</v>
      </c>
      <c r="BG51" s="35">
        <v>14.916327080787728</v>
      </c>
      <c r="BH51" s="35">
        <v>14.520358722200669</v>
      </c>
      <c r="BI51" s="35">
        <v>14.859520501966049</v>
      </c>
      <c r="BJ51" s="35">
        <v>14.033632374295873</v>
      </c>
      <c r="BK51" s="35">
        <v>14.43889788937439</v>
      </c>
      <c r="BL51" s="35">
        <v>13.850863292333644</v>
      </c>
      <c r="BM51" s="35">
        <v>12.408219266186606</v>
      </c>
      <c r="BN51" s="35">
        <v>14.732695284101569</v>
      </c>
      <c r="BO51" s="35">
        <v>13.874644264892828</v>
      </c>
      <c r="BP51" s="35">
        <v>14.869144897644958</v>
      </c>
      <c r="BQ51" s="35">
        <v>13.305720249418854</v>
      </c>
      <c r="BR51" s="35">
        <v>14.199800704656926</v>
      </c>
      <c r="BS51" s="35">
        <v>14.052548006526806</v>
      </c>
      <c r="BT51" s="35">
        <v>13.18304699736132</v>
      </c>
      <c r="BU51" s="35">
        <v>14.843745408386511</v>
      </c>
      <c r="BV51" s="35">
        <v>15.632681769064909</v>
      </c>
      <c r="BW51" s="35">
        <v>14.075533501868616</v>
      </c>
      <c r="BX51" s="35">
        <v>13.585917767281783</v>
      </c>
      <c r="BY51" s="35">
        <v>14.827700087040833</v>
      </c>
      <c r="BZ51" s="35">
        <v>13.994719978580981</v>
      </c>
      <c r="CA51" s="35">
        <v>15.220723974746683</v>
      </c>
      <c r="CB51" s="35">
        <v>13.689981324017282</v>
      </c>
      <c r="CC51" s="35">
        <v>16.506012236581505</v>
      </c>
      <c r="CD51" s="35">
        <v>14.550607388843284</v>
      </c>
      <c r="CE51" s="35">
        <v>14.962801895523471</v>
      </c>
      <c r="CF51" s="35">
        <v>15.743711859298825</v>
      </c>
      <c r="CG51" s="35">
        <v>15.660155298497026</v>
      </c>
      <c r="CH51" s="35">
        <v>14.22466536475546</v>
      </c>
      <c r="CI51" s="35">
        <v>14.24559097539562</v>
      </c>
      <c r="CJ51" s="35">
        <v>13.628188019666679</v>
      </c>
      <c r="CK51" s="35">
        <v>13.646028481381862</v>
      </c>
      <c r="CL51" s="35">
        <v>14.466174090121585</v>
      </c>
      <c r="CM51" s="35">
        <v>14.382877462091306</v>
      </c>
      <c r="CN51" s="35">
        <v>12.910977286917825</v>
      </c>
      <c r="CO51" s="35">
        <v>13.564753755668329</v>
      </c>
      <c r="CP51" s="35">
        <v>14.554311998732587</v>
      </c>
      <c r="CQ51" s="35">
        <v>13.960321064679459</v>
      </c>
      <c r="CR51" s="35">
        <v>14.46072220070316</v>
      </c>
      <c r="CS51" s="35">
        <v>13.7808781215178</v>
      </c>
      <c r="CT51" s="35">
        <v>13.975738883391438</v>
      </c>
      <c r="CU51" s="35">
        <v>14.833027527297801</v>
      </c>
      <c r="CV51" s="35">
        <v>14.236542680415393</v>
      </c>
      <c r="CW51" s="35">
        <v>14.214571383710689</v>
      </c>
      <c r="CX51" s="35">
        <v>15.064493352344126</v>
      </c>
      <c r="CY51" s="35">
        <v>14.344982140807527</v>
      </c>
      <c r="CZ51" s="35">
        <v>15.49005116387362</v>
      </c>
      <c r="DA51" s="35">
        <v>15.244123624221258</v>
      </c>
      <c r="DB51" s="35">
        <v>14.504510271926588</v>
      </c>
      <c r="DC51" s="35">
        <v>15.112031455403194</v>
      </c>
      <c r="DD51" s="35">
        <v>16.356545874896923</v>
      </c>
      <c r="DE51" s="35">
        <v>14.00005746464139</v>
      </c>
      <c r="DF51" s="35">
        <v>13.483121010559868</v>
      </c>
      <c r="DG51" s="35">
        <v>15.138134369524046</v>
      </c>
      <c r="DH51" s="35">
        <v>14.195640423586051</v>
      </c>
      <c r="DI51" s="35">
        <v>13.120829365003715</v>
      </c>
      <c r="DJ51" s="35">
        <v>15.044073609258795</v>
      </c>
      <c r="DK51" s="35">
        <v>13.779609693102426</v>
      </c>
      <c r="DL51" s="35">
        <v>14.754232200762166</v>
      </c>
      <c r="DM51" s="35">
        <v>13.509083618671953</v>
      </c>
      <c r="DN51" s="35">
        <v>14.69926088234106</v>
      </c>
      <c r="DO51" s="35">
        <v>14.548210722517704</v>
      </c>
      <c r="DP51" s="35">
        <v>13.171964836026243</v>
      </c>
      <c r="DQ51" s="35">
        <v>14.806686400567912</v>
      </c>
      <c r="DR51" s="35">
        <v>16.424768809986062</v>
      </c>
      <c r="DS51" s="35">
        <v>13.87925461942417</v>
      </c>
      <c r="DT51" s="35">
        <v>14.820414742403896</v>
      </c>
      <c r="DU51" s="35">
        <v>13.974615784640775</v>
      </c>
      <c r="DV51" s="35">
        <v>13.448187444240506</v>
      </c>
      <c r="DW51" s="35">
        <v>14.052384104268606</v>
      </c>
      <c r="DX51" s="35">
        <v>13.512275510605097</v>
      </c>
      <c r="DY51" s="35">
        <v>13.935577346060283</v>
      </c>
      <c r="DZ51" s="35">
        <v>14.754368123958415</v>
      </c>
      <c r="EA51" s="35">
        <v>14.055752089266216</v>
      </c>
      <c r="EB51" s="35">
        <v>13.39866272200992</v>
      </c>
      <c r="EC51" s="35">
        <v>13.695817501546344</v>
      </c>
      <c r="ED51" s="35">
        <v>14.077251571637353</v>
      </c>
      <c r="EE51" s="35">
        <v>14.823731286495597</v>
      </c>
      <c r="EF51" s="35">
        <v>15.296452088440065</v>
      </c>
      <c r="EG51" s="35">
        <v>14.194727763185535</v>
      </c>
      <c r="EH51" s="35">
        <v>14.667722634391922</v>
      </c>
      <c r="EI51" s="35">
        <v>14.020934424999128</v>
      </c>
      <c r="EJ51" s="35">
        <v>13.582481104800214</v>
      </c>
      <c r="EK51" s="35">
        <v>13.88898101395691</v>
      </c>
      <c r="EL51" s="35">
        <v>14.855574010209319</v>
      </c>
      <c r="EM51" s="35">
        <v>13.993421339420077</v>
      </c>
      <c r="EN51" s="35">
        <v>14.326907902216782</v>
      </c>
      <c r="EO51" s="35">
        <v>14.544257611716169</v>
      </c>
      <c r="EP51" s="35">
        <v>13.848854703438594</v>
      </c>
      <c r="EQ51" s="35">
        <v>13.887744721958228</v>
      </c>
      <c r="ER51" s="35">
        <v>14.50534722148474</v>
      </c>
      <c r="ES51" s="35">
        <v>14.008626111411363</v>
      </c>
      <c r="ET51" s="35">
        <v>13.183617266185571</v>
      </c>
      <c r="EU51" s="35">
        <v>14.733329822726734</v>
      </c>
      <c r="EV51" s="35">
        <v>13.232569567461372</v>
      </c>
      <c r="EW51" s="35">
        <v>14.537829337947347</v>
      </c>
      <c r="EX51" s="35">
        <v>14.506224540112756</v>
      </c>
      <c r="EY51" s="35">
        <v>13.450890931086454</v>
      </c>
      <c r="EZ51" s="35">
        <v>13.777461306743024</v>
      </c>
      <c r="FA51" s="35">
        <v>13.3509794793735</v>
      </c>
      <c r="FB51" s="35">
        <v>14.568620121364635</v>
      </c>
      <c r="FC51" s="35">
        <v>13.409495091252747</v>
      </c>
      <c r="FD51" s="35">
        <v>13.800134687261398</v>
      </c>
      <c r="FE51" s="35">
        <v>14.216910498486699</v>
      </c>
      <c r="FF51" s="35">
        <v>14.232399322194647</v>
      </c>
      <c r="FG51" s="35">
        <v>14.944663503074077</v>
      </c>
      <c r="FH51" s="35">
        <v>14.644248658785322</v>
      </c>
      <c r="FI51" s="35">
        <v>13.979976920470346</v>
      </c>
      <c r="FJ51" s="35">
        <v>15.01645312791266</v>
      </c>
      <c r="FK51" s="35">
        <v>13.292215169442123</v>
      </c>
      <c r="FL51" s="35">
        <v>14.46258489438862</v>
      </c>
      <c r="FM51" s="35">
        <v>11.624422004511626</v>
      </c>
      <c r="FN51" s="35">
        <v>14.125473310417464</v>
      </c>
      <c r="FO51" s="35">
        <v>14.63720509346004</v>
      </c>
      <c r="FP51" s="35">
        <v>13.11318378738294</v>
      </c>
      <c r="FQ51" s="35">
        <v>14.426248444705557</v>
      </c>
      <c r="FR51" s="35">
        <v>14.475429520582757</v>
      </c>
      <c r="FS51" s="35">
        <v>15.178621445162175</v>
      </c>
      <c r="FT51" s="35">
        <v>14.214870399149937</v>
      </c>
      <c r="FU51" s="35">
        <v>12.96155963253676</v>
      </c>
      <c r="FV51" s="35">
        <v>14.301268169012646</v>
      </c>
      <c r="FW51" s="35">
        <v>14.756018287507004</v>
      </c>
      <c r="FX51" s="35">
        <v>13.35430785789897</v>
      </c>
      <c r="FY51" s="35">
        <v>14.208091787673043</v>
      </c>
      <c r="FZ51" s="35">
        <v>14.216406276074103</v>
      </c>
      <c r="GA51" s="35">
        <v>14.820822381130712</v>
      </c>
      <c r="GB51" s="35">
        <v>13.97435382986297</v>
      </c>
      <c r="GC51" s="35">
        <v>13.318272537076544</v>
      </c>
      <c r="GD51" s="35">
        <v>13.993265077964177</v>
      </c>
      <c r="GE51" s="35">
        <v>15.106155824888498</v>
      </c>
      <c r="GF51" s="35">
        <v>14.47206424256696</v>
      </c>
      <c r="GG51" s="35">
        <v>14.490750968429705</v>
      </c>
      <c r="GH51" s="35">
        <v>14.543720096130507</v>
      </c>
      <c r="GI51" s="35">
        <v>13.422436501719149</v>
      </c>
      <c r="GJ51" s="35">
        <v>15.482516323372153</v>
      </c>
      <c r="GK51" s="35">
        <v>14.30912539799032</v>
      </c>
      <c r="GL51" s="35">
        <v>14.023283612000849</v>
      </c>
      <c r="GM51" s="35">
        <v>14.349840105127624</v>
      </c>
      <c r="GN51" s="35">
        <v>13.951857198410574</v>
      </c>
      <c r="GO51" s="35">
        <v>37.313000000000002</v>
      </c>
      <c r="GP51" s="35" t="s">
        <v>1734</v>
      </c>
      <c r="GU51" s="59"/>
    </row>
    <row r="52" spans="1:203" x14ac:dyDescent="0.2">
      <c r="A52" s="35" t="s">
        <v>2191</v>
      </c>
      <c r="B52" s="35" t="s">
        <v>4231</v>
      </c>
      <c r="C52" s="35" t="s">
        <v>4232</v>
      </c>
      <c r="D52" s="9">
        <v>6</v>
      </c>
      <c r="E52" s="9">
        <v>6</v>
      </c>
      <c r="F52" s="9">
        <v>0.91126703499999995</v>
      </c>
      <c r="G52" s="9">
        <v>5.4540825000000001E-2</v>
      </c>
      <c r="H52" s="9">
        <v>1.1875917999999999E-2</v>
      </c>
      <c r="I52" s="9">
        <v>-0.41866522900000003</v>
      </c>
      <c r="J52" s="9">
        <v>0</v>
      </c>
      <c r="K52" s="56" t="s">
        <v>5707</v>
      </c>
      <c r="L52" s="79">
        <v>11.126219380335971</v>
      </c>
      <c r="M52" s="79">
        <v>11.844984824975123</v>
      </c>
      <c r="N52" s="79">
        <v>11.087970906364317</v>
      </c>
      <c r="O52" s="79"/>
      <c r="P52" s="78">
        <v>10.893897852961565</v>
      </c>
      <c r="S52" s="35">
        <v>12.086891760162517</v>
      </c>
      <c r="T52" s="35">
        <v>11.892763168820146</v>
      </c>
      <c r="W52" s="35">
        <v>11.833499720520802</v>
      </c>
      <c r="Z52" s="35">
        <v>11.295043095940926</v>
      </c>
      <c r="AC52" s="35">
        <v>10.759256071919772</v>
      </c>
      <c r="AD52" s="35">
        <v>10.82173925095478</v>
      </c>
      <c r="AE52" s="35">
        <v>10.967193070059976</v>
      </c>
      <c r="AF52" s="35">
        <v>10.7340794730883</v>
      </c>
      <c r="AJ52" s="35">
        <v>10.913722805070305</v>
      </c>
      <c r="AM52" s="35">
        <v>11.387043036889221</v>
      </c>
      <c r="AO52" s="35">
        <v>10.802946722214857</v>
      </c>
      <c r="AS52" s="35">
        <v>10.844725901463457</v>
      </c>
      <c r="AT52" s="35">
        <v>11.934641563437374</v>
      </c>
      <c r="AU52" s="35">
        <v>11.10781356821197</v>
      </c>
      <c r="AV52" s="35">
        <v>11.63643090928857</v>
      </c>
      <c r="AW52" s="35">
        <v>11.493172749442977</v>
      </c>
      <c r="AX52" s="35">
        <v>11.60818649086869</v>
      </c>
      <c r="BA52" s="35">
        <v>11.028899140426729</v>
      </c>
      <c r="BD52" s="35">
        <v>11.549654634296713</v>
      </c>
      <c r="BF52" s="35">
        <v>11.183379255679858</v>
      </c>
      <c r="BI52" s="35">
        <v>11.22930514580721</v>
      </c>
      <c r="BJ52" s="35">
        <v>10.676192308321228</v>
      </c>
      <c r="BK52" s="35">
        <v>12.197422911457474</v>
      </c>
      <c r="BL52" s="35">
        <v>12.178998794839083</v>
      </c>
      <c r="BO52" s="35">
        <v>10.996250104875239</v>
      </c>
      <c r="BR52" s="35">
        <v>11.825820316326299</v>
      </c>
      <c r="BS52" s="35">
        <v>11.716657011870494</v>
      </c>
      <c r="BT52" s="35">
        <v>11.437192319624202</v>
      </c>
      <c r="BV52" s="35">
        <v>10.979079365362232</v>
      </c>
      <c r="CC52" s="35">
        <v>10.809496216245853</v>
      </c>
      <c r="CD52" s="35">
        <v>11.675879021455051</v>
      </c>
      <c r="CE52" s="35">
        <v>12.483096272311881</v>
      </c>
      <c r="CF52" s="35">
        <v>10.97062654597549</v>
      </c>
      <c r="CH52" s="35">
        <v>11.601756113425646</v>
      </c>
      <c r="CI52" s="35">
        <v>11.521521947452332</v>
      </c>
      <c r="CJ52" s="35">
        <v>10.89516874498859</v>
      </c>
      <c r="CM52" s="35">
        <v>10.922114917662567</v>
      </c>
      <c r="CO52" s="35">
        <v>12.721485708985247</v>
      </c>
      <c r="CP52" s="35">
        <v>10.074820891094635</v>
      </c>
      <c r="CS52" s="35">
        <v>11.389808609116375</v>
      </c>
      <c r="CT52" s="35">
        <v>11.955332573019186</v>
      </c>
      <c r="CV52" s="35">
        <v>11.067781482890627</v>
      </c>
      <c r="CW52" s="35">
        <v>11.433703424169684</v>
      </c>
      <c r="CY52" s="35">
        <v>11.662948968458906</v>
      </c>
      <c r="CZ52" s="35">
        <v>11.869730559921408</v>
      </c>
      <c r="DD52" s="35">
        <v>12.384159176448231</v>
      </c>
      <c r="DE52" s="35">
        <v>11.193076976803612</v>
      </c>
      <c r="DG52" s="35">
        <v>11.670060921799754</v>
      </c>
      <c r="DJ52" s="35">
        <v>11.352111420659636</v>
      </c>
      <c r="DK52" s="35">
        <v>11.238762813510206</v>
      </c>
      <c r="DM52" s="35">
        <v>10.931867150201438</v>
      </c>
      <c r="DO52" s="35">
        <v>11.385977378041064</v>
      </c>
      <c r="DR52" s="35">
        <v>11.241584961992189</v>
      </c>
      <c r="DT52" s="35">
        <v>10.181232382095455</v>
      </c>
      <c r="DW52" s="35">
        <v>11.868528021946934</v>
      </c>
      <c r="DY52" s="35">
        <v>11.147455437268412</v>
      </c>
      <c r="DZ52" s="35">
        <v>11.806682528490473</v>
      </c>
      <c r="EC52" s="35">
        <v>11.809167665840635</v>
      </c>
      <c r="EE52" s="35">
        <v>11.532917306604485</v>
      </c>
      <c r="EJ52" s="35">
        <v>11.019721522511206</v>
      </c>
      <c r="EN52" s="35">
        <v>11.405875643447493</v>
      </c>
      <c r="EX52" s="35">
        <v>10.609264405770855</v>
      </c>
      <c r="FA52" s="35">
        <v>10.880659386422238</v>
      </c>
      <c r="FC52" s="35">
        <v>11.754347987290588</v>
      </c>
      <c r="FL52" s="35">
        <v>10.652793720346024</v>
      </c>
      <c r="FM52" s="35">
        <v>10.123651625527579</v>
      </c>
      <c r="FO52" s="35">
        <v>10.32936700750035</v>
      </c>
      <c r="FP52" s="35">
        <v>10.760790071866614</v>
      </c>
      <c r="FQ52" s="35">
        <v>10.618815570650558</v>
      </c>
      <c r="FS52" s="35">
        <v>11.657269097368495</v>
      </c>
      <c r="GC52" s="35">
        <v>11.1560387454648</v>
      </c>
      <c r="GD52" s="35">
        <v>11.621651357213715</v>
      </c>
      <c r="GF52" s="35">
        <v>10.797469659791727</v>
      </c>
      <c r="GH52" s="35">
        <v>10.818608628126217</v>
      </c>
      <c r="GI52" s="35">
        <v>11.609090778305248</v>
      </c>
      <c r="GM52" s="35">
        <v>10.901942047625848</v>
      </c>
      <c r="GN52" s="35">
        <v>10.761801272117522</v>
      </c>
      <c r="GO52" s="35">
        <v>5.9029999999999996</v>
      </c>
      <c r="GP52" s="35" t="s">
        <v>4898</v>
      </c>
      <c r="GU52" s="59"/>
    </row>
    <row r="53" spans="1:203" x14ac:dyDescent="0.2">
      <c r="A53" s="35" t="s">
        <v>1069</v>
      </c>
      <c r="B53" s="35" t="s">
        <v>2777</v>
      </c>
      <c r="C53" s="35" t="s">
        <v>2778</v>
      </c>
      <c r="D53" s="9">
        <v>2</v>
      </c>
      <c r="E53" s="9">
        <v>2</v>
      </c>
      <c r="F53" s="9">
        <v>0.57720157800000005</v>
      </c>
      <c r="G53" s="9">
        <v>0.41769261299999999</v>
      </c>
      <c r="H53" s="9">
        <v>0.33522858</v>
      </c>
      <c r="I53" s="9">
        <v>-0.41507539999999998</v>
      </c>
      <c r="J53" s="9">
        <v>0</v>
      </c>
      <c r="K53" s="78">
        <v>0</v>
      </c>
      <c r="L53" s="79"/>
      <c r="M53" s="79">
        <v>10.872778115397464</v>
      </c>
      <c r="N53" s="79"/>
      <c r="O53" s="79"/>
      <c r="Q53" s="78">
        <v>10.622743744525739</v>
      </c>
      <c r="S53" s="35">
        <v>10.315613773311075</v>
      </c>
      <c r="AB53" s="35">
        <v>11.671038060406321</v>
      </c>
      <c r="AE53" s="35">
        <v>9.9514544226178252</v>
      </c>
      <c r="AK53" s="35">
        <v>12.166410975407427</v>
      </c>
      <c r="AL53" s="35">
        <v>9.7461667208525178</v>
      </c>
      <c r="AX53" s="35">
        <v>12.398572674253545</v>
      </c>
      <c r="BI53" s="35">
        <v>11.633027331858221</v>
      </c>
      <c r="BJ53" s="35">
        <v>9.5284063712300657</v>
      </c>
      <c r="BU53" s="35">
        <v>11.305029202520085</v>
      </c>
      <c r="BX53" s="35">
        <v>10.120818118121663</v>
      </c>
      <c r="CA53" s="35">
        <v>10.747124288850882</v>
      </c>
      <c r="CK53" s="35">
        <v>9.7990002896024961</v>
      </c>
      <c r="CO53" s="35">
        <v>12.607965340165684</v>
      </c>
      <c r="DQ53" s="35">
        <v>10.900784121518607</v>
      </c>
      <c r="DR53" s="35">
        <v>11.104021796867233</v>
      </c>
      <c r="EF53" s="35">
        <v>11.484822894262146</v>
      </c>
      <c r="ER53" s="35">
        <v>11.777448151892107</v>
      </c>
      <c r="EU53" s="35">
        <v>10.089396963862194</v>
      </c>
      <c r="EW53" s="35">
        <v>10.386275247245319</v>
      </c>
      <c r="FB53" s="35">
        <v>9.7442550189905663</v>
      </c>
      <c r="FI53" s="35">
        <v>11.056051671215167</v>
      </c>
      <c r="FO53" s="35">
        <v>10.20502350006632</v>
      </c>
      <c r="FP53" s="35">
        <v>9.9122535374613889</v>
      </c>
      <c r="FQ53" s="35">
        <v>10.700147808642527</v>
      </c>
      <c r="FU53" s="35">
        <v>10.717706848694002</v>
      </c>
      <c r="GF53" s="35">
        <v>11.121780405990084</v>
      </c>
      <c r="GH53" s="35">
        <v>10.701503742665757</v>
      </c>
      <c r="GL53" s="35">
        <v>10.689618768978317</v>
      </c>
      <c r="GO53" s="35">
        <v>2.4319999999999999</v>
      </c>
      <c r="GP53" s="35" t="s">
        <v>975</v>
      </c>
      <c r="GU53" s="59"/>
    </row>
    <row r="54" spans="1:203" x14ac:dyDescent="0.2">
      <c r="A54" s="35" t="s">
        <v>2079</v>
      </c>
      <c r="B54" s="35" t="s">
        <v>4023</v>
      </c>
      <c r="C54" s="35" t="s">
        <v>4024</v>
      </c>
      <c r="D54" s="9">
        <v>9</v>
      </c>
      <c r="E54" s="9">
        <v>9</v>
      </c>
      <c r="F54" s="9">
        <v>0.61205784399999996</v>
      </c>
      <c r="G54" s="9">
        <v>0.72005494999999997</v>
      </c>
      <c r="H54" s="9">
        <v>0.83154458499999995</v>
      </c>
      <c r="I54" s="9">
        <v>-0.41412328399999998</v>
      </c>
      <c r="J54" s="9">
        <v>0</v>
      </c>
      <c r="K54" s="78">
        <v>0</v>
      </c>
      <c r="L54" s="79"/>
      <c r="M54" s="79">
        <v>17.785565612355118</v>
      </c>
      <c r="N54" s="79">
        <v>19.271184442522568</v>
      </c>
      <c r="O54" s="79"/>
      <c r="P54" s="78">
        <v>11.951873010479268</v>
      </c>
      <c r="Q54" s="78">
        <v>12.034264511580602</v>
      </c>
      <c r="S54" s="35">
        <v>18.766871211333552</v>
      </c>
      <c r="T54" s="35">
        <v>18.589496188269933</v>
      </c>
      <c r="U54" s="35">
        <v>11.354912117911457</v>
      </c>
      <c r="V54" s="35">
        <v>20.461353335210738</v>
      </c>
      <c r="W54" s="35">
        <v>18.667754584641884</v>
      </c>
      <c r="Y54" s="35">
        <v>18.471007310227336</v>
      </c>
      <c r="Z54" s="35">
        <v>17.56594837695183</v>
      </c>
      <c r="AC54" s="35">
        <v>17.771392449464937</v>
      </c>
      <c r="AD54" s="35">
        <v>18.381343237141934</v>
      </c>
      <c r="AE54" s="35">
        <v>18.220995850771654</v>
      </c>
      <c r="AF54" s="35">
        <v>17.49109944869479</v>
      </c>
      <c r="AK54" s="35">
        <v>13.03662233214466</v>
      </c>
      <c r="AM54" s="35">
        <v>18.847824048667526</v>
      </c>
      <c r="AN54" s="35">
        <v>19.636187716015847</v>
      </c>
      <c r="AQ54" s="35">
        <v>12.947341792497875</v>
      </c>
      <c r="AR54" s="35">
        <v>17.70088313511847</v>
      </c>
      <c r="AS54" s="35">
        <v>17.810777080038228</v>
      </c>
      <c r="AV54" s="35">
        <v>19.329055870580191</v>
      </c>
      <c r="AX54" s="35">
        <v>11.373419197025207</v>
      </c>
      <c r="BB54" s="35">
        <v>11.125832882423703</v>
      </c>
      <c r="BC54" s="35">
        <v>17.68413861252489</v>
      </c>
      <c r="BF54" s="35">
        <v>18.114211003278214</v>
      </c>
      <c r="BJ54" s="35">
        <v>17.59285570980731</v>
      </c>
      <c r="BO54" s="35">
        <v>17.870252660792367</v>
      </c>
      <c r="BR54" s="35">
        <v>10.509413064999947</v>
      </c>
      <c r="BU54" s="35">
        <v>12.071847108612044</v>
      </c>
      <c r="BY54" s="35">
        <v>12.431145614439901</v>
      </c>
      <c r="BZ54" s="35">
        <v>15.257355686188088</v>
      </c>
      <c r="CA54" s="35">
        <v>17.955040827444719</v>
      </c>
      <c r="CD54" s="35">
        <v>18.440328427148597</v>
      </c>
      <c r="CF54" s="35">
        <v>18.4130168112798</v>
      </c>
      <c r="CG54" s="35">
        <v>17.328646344508318</v>
      </c>
      <c r="CK54" s="35">
        <v>19.88368812571704</v>
      </c>
      <c r="CL54" s="35">
        <v>18.106536462301701</v>
      </c>
      <c r="CQ54" s="35">
        <v>13.388325057187393</v>
      </c>
      <c r="CW54" s="35">
        <v>18.256745652378079</v>
      </c>
      <c r="CX54" s="35">
        <v>19.355233367579675</v>
      </c>
      <c r="CZ54" s="35">
        <v>18.499499944664194</v>
      </c>
      <c r="DA54" s="35">
        <v>18.151030651413368</v>
      </c>
      <c r="DF54" s="35">
        <v>18.269371288571424</v>
      </c>
      <c r="DH54" s="35">
        <v>18.141524493918112</v>
      </c>
      <c r="DJ54" s="35">
        <v>17.354324480226804</v>
      </c>
      <c r="DL54" s="35">
        <v>12.27516942415388</v>
      </c>
      <c r="DN54" s="35">
        <v>12.300472008446874</v>
      </c>
      <c r="DO54" s="35">
        <v>18.441548855003003</v>
      </c>
      <c r="DQ54" s="35">
        <v>17.799732230914525</v>
      </c>
      <c r="DT54" s="35">
        <v>17.585815099543453</v>
      </c>
      <c r="DY54" s="35">
        <v>18.60302553672917</v>
      </c>
      <c r="DZ54" s="35">
        <v>19.18049448241716</v>
      </c>
      <c r="EC54" s="35">
        <v>11.00826776592033</v>
      </c>
      <c r="ED54" s="35">
        <v>18.266461681796478</v>
      </c>
      <c r="EF54" s="35">
        <v>19.2140629377155</v>
      </c>
      <c r="EL54" s="35">
        <v>19.131542878625091</v>
      </c>
      <c r="EO54" s="35">
        <v>18.635929273134884</v>
      </c>
      <c r="EP54" s="35">
        <v>18.716631892462008</v>
      </c>
      <c r="ER54" s="35">
        <v>17.808186424038993</v>
      </c>
      <c r="ES54" s="35">
        <v>12.275686525908378</v>
      </c>
      <c r="ET54" s="35">
        <v>12.540334754246501</v>
      </c>
      <c r="EU54" s="35">
        <v>18.398040380610652</v>
      </c>
      <c r="EV54" s="35">
        <v>19.13253159373982</v>
      </c>
      <c r="EY54" s="35">
        <v>18.823979444942083</v>
      </c>
      <c r="FA54" s="35">
        <v>10.921354689970418</v>
      </c>
      <c r="FB54" s="35">
        <v>18.18369441556521</v>
      </c>
      <c r="FG54" s="35">
        <v>11.212798780600737</v>
      </c>
      <c r="FO54" s="35">
        <v>18.77086513641958</v>
      </c>
      <c r="FP54" s="35">
        <v>18.198745181858552</v>
      </c>
      <c r="FR54" s="35">
        <v>12.986925915998471</v>
      </c>
      <c r="FU54" s="35">
        <v>20.560013946907794</v>
      </c>
      <c r="FW54" s="35">
        <v>12.003482321928967</v>
      </c>
      <c r="FX54" s="35">
        <v>10.385613479674605</v>
      </c>
      <c r="GC54" s="35">
        <v>17.405566020209104</v>
      </c>
      <c r="GE54" s="35">
        <v>19.415979357154754</v>
      </c>
      <c r="GG54" s="35">
        <v>18.690368408359532</v>
      </c>
      <c r="GI54" s="35">
        <v>19.153233213010672</v>
      </c>
      <c r="GJ54" s="35">
        <v>15.022729250572151</v>
      </c>
      <c r="GK54" s="35">
        <v>14.804538649137626</v>
      </c>
      <c r="GL54" s="35">
        <v>18.603176302207473</v>
      </c>
      <c r="GM54" s="35">
        <v>18.94936895145387</v>
      </c>
      <c r="GO54" s="35">
        <v>17.026</v>
      </c>
      <c r="GP54" s="35" t="s">
        <v>1765</v>
      </c>
      <c r="GU54" s="59"/>
    </row>
    <row r="55" spans="1:203" x14ac:dyDescent="0.2">
      <c r="A55" s="35" t="s">
        <v>2201</v>
      </c>
      <c r="B55" s="35" t="s">
        <v>4251</v>
      </c>
      <c r="C55" s="35" t="s">
        <v>4252</v>
      </c>
      <c r="D55" s="9">
        <v>3</v>
      </c>
      <c r="E55" s="9">
        <v>3</v>
      </c>
      <c r="F55" s="9">
        <v>0.99959309399999996</v>
      </c>
      <c r="G55" s="9">
        <v>-8.2107299999999994E-3</v>
      </c>
      <c r="H55" s="9">
        <v>0.37789693000000002</v>
      </c>
      <c r="I55" s="9">
        <v>-0.41288864600000003</v>
      </c>
      <c r="J55" s="9">
        <v>0</v>
      </c>
      <c r="K55" s="78">
        <v>0</v>
      </c>
      <c r="L55" s="79">
        <v>10.703491590774716</v>
      </c>
      <c r="M55" s="79"/>
      <c r="N55" s="79">
        <v>11.548797979902316</v>
      </c>
      <c r="O55" s="79"/>
      <c r="R55" s="35">
        <v>11.531706606101649</v>
      </c>
      <c r="T55" s="35">
        <v>10.414289081324588</v>
      </c>
      <c r="AB55" s="35">
        <v>11.178297216105591</v>
      </c>
      <c r="AC55" s="35">
        <v>12.250742974110645</v>
      </c>
      <c r="AE55" s="35">
        <v>11.446176573932442</v>
      </c>
      <c r="AF55" s="35">
        <v>11.572971977323061</v>
      </c>
      <c r="AG55" s="35">
        <v>13.509793522693021</v>
      </c>
      <c r="AH55" s="35">
        <v>13.129464644380603</v>
      </c>
      <c r="AJ55" s="35">
        <v>12.81177830756887</v>
      </c>
      <c r="AL55" s="35">
        <v>13.260494572508378</v>
      </c>
      <c r="AO55" s="35">
        <v>12.335992204287491</v>
      </c>
      <c r="AQ55" s="35">
        <v>13.278765798759101</v>
      </c>
      <c r="AR55" s="35">
        <v>12.582941500380928</v>
      </c>
      <c r="AX55" s="35">
        <v>12.318831988500099</v>
      </c>
      <c r="AY55" s="35">
        <v>11.639668721808563</v>
      </c>
      <c r="AZ55" s="35">
        <v>13.525684971593799</v>
      </c>
      <c r="BB55" s="35">
        <v>11.009700251578677</v>
      </c>
      <c r="BC55" s="35">
        <v>12.164576467646562</v>
      </c>
      <c r="BN55" s="35">
        <v>11.745522446277278</v>
      </c>
      <c r="BV55" s="35">
        <v>12.227259120268283</v>
      </c>
      <c r="CA55" s="35">
        <v>11.900198482232305</v>
      </c>
      <c r="CC55" s="35">
        <v>11.751853845276601</v>
      </c>
      <c r="CD55" s="35">
        <v>10.528805171923327</v>
      </c>
      <c r="CF55" s="35">
        <v>13.691982548816927</v>
      </c>
      <c r="CG55" s="35">
        <v>11.522662154184129</v>
      </c>
      <c r="CK55" s="35">
        <v>11.200920024773795</v>
      </c>
      <c r="CU55" s="35">
        <v>13.045208239207355</v>
      </c>
      <c r="CV55" s="35">
        <v>11.805028825918365</v>
      </c>
      <c r="CX55" s="35">
        <v>12.235100248450957</v>
      </c>
      <c r="DD55" s="35">
        <v>11.811935787557751</v>
      </c>
      <c r="DJ55" s="35">
        <v>12.06231784273951</v>
      </c>
      <c r="DN55" s="35">
        <v>11.60778069613613</v>
      </c>
      <c r="DQ55" s="35">
        <v>11.734051078084693</v>
      </c>
      <c r="DR55" s="35">
        <v>13.683287134798499</v>
      </c>
      <c r="DT55" s="35">
        <v>10.015786035556763</v>
      </c>
      <c r="EG55" s="35">
        <v>11.59977151957569</v>
      </c>
      <c r="EH55" s="35">
        <v>12.346215288307334</v>
      </c>
      <c r="EL55" s="35">
        <v>13.299697929669858</v>
      </c>
      <c r="EM55" s="35">
        <v>12.35985844265114</v>
      </c>
      <c r="EU55" s="35">
        <v>12.220759554733831</v>
      </c>
      <c r="EW55" s="35">
        <v>12.313058597196065</v>
      </c>
      <c r="FB55" s="35">
        <v>10.236586541801458</v>
      </c>
      <c r="FC55" s="35">
        <v>10.309504089132643</v>
      </c>
      <c r="FH55" s="35">
        <v>11.797811476511285</v>
      </c>
      <c r="FM55" s="35">
        <v>11.540251694224752</v>
      </c>
      <c r="GE55" s="35">
        <v>11.439102969575798</v>
      </c>
      <c r="GF55" s="35">
        <v>12.312638864458465</v>
      </c>
      <c r="GH55" s="35">
        <v>12.550172607798709</v>
      </c>
      <c r="GM55" s="35">
        <v>11.754036199676506</v>
      </c>
      <c r="GO55" s="35">
        <v>15.711</v>
      </c>
      <c r="GP55" s="35" t="s">
        <v>1926</v>
      </c>
      <c r="GU55" s="59"/>
    </row>
    <row r="56" spans="1:203" x14ac:dyDescent="0.2">
      <c r="A56" s="35" t="s">
        <v>1441</v>
      </c>
      <c r="B56" s="35" t="s">
        <v>3225</v>
      </c>
      <c r="C56" s="35" t="s">
        <v>3226</v>
      </c>
      <c r="D56" s="9">
        <v>19</v>
      </c>
      <c r="E56" s="9">
        <v>17</v>
      </c>
      <c r="F56" s="9">
        <v>0.84449523299999996</v>
      </c>
      <c r="G56" s="9">
        <v>0.17094857399999999</v>
      </c>
      <c r="H56" s="9">
        <v>0.37506250099999999</v>
      </c>
      <c r="I56" s="9">
        <v>-0.41109666299999997</v>
      </c>
      <c r="J56" s="9">
        <v>0</v>
      </c>
      <c r="K56" s="78">
        <v>0</v>
      </c>
      <c r="L56" s="79">
        <v>12.492467549119285</v>
      </c>
      <c r="M56" s="79">
        <v>13.469521379056157</v>
      </c>
      <c r="N56" s="79">
        <v>13.012589616696577</v>
      </c>
      <c r="O56" s="79">
        <v>13.59039204473698</v>
      </c>
      <c r="P56" s="78">
        <v>13.443503994656432</v>
      </c>
      <c r="Q56" s="78">
        <v>20.719824335480951</v>
      </c>
      <c r="R56" s="35">
        <v>11.816882395020865</v>
      </c>
      <c r="S56" s="35">
        <v>21.532697015336488</v>
      </c>
      <c r="T56" s="35">
        <v>14.072359585767593</v>
      </c>
      <c r="U56" s="35">
        <v>13.380257811234555</v>
      </c>
      <c r="V56" s="35">
        <v>12.523419449483805</v>
      </c>
      <c r="W56" s="35">
        <v>13.665759076758006</v>
      </c>
      <c r="X56" s="35">
        <v>13.408044580581009</v>
      </c>
      <c r="Y56" s="35">
        <v>14.047022503514409</v>
      </c>
      <c r="Z56" s="35">
        <v>13.663137219219037</v>
      </c>
      <c r="AA56" s="35">
        <v>13.231739280273938</v>
      </c>
      <c r="AB56" s="35">
        <v>22.322277664217758</v>
      </c>
      <c r="AC56" s="35">
        <v>13.323084381754317</v>
      </c>
      <c r="AD56" s="35">
        <v>13.922569422530954</v>
      </c>
      <c r="AE56" s="35">
        <v>13.261504880176069</v>
      </c>
      <c r="AF56" s="35">
        <v>14.284007030024926</v>
      </c>
      <c r="AG56" s="35">
        <v>13.166116094026915</v>
      </c>
      <c r="AH56" s="35">
        <v>12.536026567264035</v>
      </c>
      <c r="AI56" s="35">
        <v>13.126854894316102</v>
      </c>
      <c r="AJ56" s="35">
        <v>15.252707722001533</v>
      </c>
      <c r="AK56" s="35">
        <v>13.639222295836916</v>
      </c>
      <c r="AL56" s="35">
        <v>12.800209835559379</v>
      </c>
      <c r="AM56" s="35">
        <v>13.075170626615634</v>
      </c>
      <c r="AN56" s="35">
        <v>12.839743348011849</v>
      </c>
      <c r="AO56" s="35">
        <v>14.824857531477859</v>
      </c>
      <c r="AP56" s="35">
        <v>12.663246573077702</v>
      </c>
      <c r="AQ56" s="35">
        <v>13.536095621218564</v>
      </c>
      <c r="AR56" s="35">
        <v>12.963532566430999</v>
      </c>
      <c r="AS56" s="35">
        <v>12.685804289429033</v>
      </c>
      <c r="AT56" s="35">
        <v>13.222038854443198</v>
      </c>
      <c r="AU56" s="35">
        <v>12.421400768403441</v>
      </c>
      <c r="AV56" s="35">
        <v>12.795721551810811</v>
      </c>
      <c r="AW56" s="35">
        <v>13.421183216526808</v>
      </c>
      <c r="AX56" s="35">
        <v>16.655915833410972</v>
      </c>
      <c r="AY56" s="35">
        <v>13.405762260320497</v>
      </c>
      <c r="AZ56" s="35">
        <v>13.013628882782818</v>
      </c>
      <c r="BA56" s="35">
        <v>12.723236765439861</v>
      </c>
      <c r="BB56" s="35">
        <v>13.349525801363908</v>
      </c>
      <c r="BC56" s="35">
        <v>13.363784683491785</v>
      </c>
      <c r="BD56" s="35">
        <v>14.029307948532455</v>
      </c>
      <c r="BE56" s="35">
        <v>14.330974076724688</v>
      </c>
      <c r="BF56" s="35">
        <v>13.409957521837693</v>
      </c>
      <c r="BG56" s="35">
        <v>13.024937104831213</v>
      </c>
      <c r="BH56" s="35">
        <v>14.908515088015939</v>
      </c>
      <c r="BI56" s="35">
        <v>12.261565482671424</v>
      </c>
      <c r="BJ56" s="35">
        <v>17.467363628556605</v>
      </c>
      <c r="BK56" s="35">
        <v>13.58921982132304</v>
      </c>
      <c r="BL56" s="35">
        <v>12.693724019200925</v>
      </c>
      <c r="BM56" s="35">
        <v>12.510869800669418</v>
      </c>
      <c r="BN56" s="35">
        <v>12.749563904248607</v>
      </c>
      <c r="BO56" s="35">
        <v>13.633787161975857</v>
      </c>
      <c r="BP56" s="35">
        <v>12.425186140095526</v>
      </c>
      <c r="BQ56" s="35">
        <v>14.718928119332407</v>
      </c>
      <c r="BR56" s="35">
        <v>13.608300352442182</v>
      </c>
      <c r="BS56" s="35">
        <v>12.69278069017086</v>
      </c>
      <c r="BT56" s="35">
        <v>13.257072659510118</v>
      </c>
      <c r="BU56" s="35">
        <v>13.297187322559978</v>
      </c>
      <c r="BV56" s="35">
        <v>13.562510674672538</v>
      </c>
      <c r="BW56" s="35">
        <v>12.47588056660476</v>
      </c>
      <c r="BX56" s="35">
        <v>13.934184898769066</v>
      </c>
      <c r="BY56" s="35">
        <v>12.747633112389428</v>
      </c>
      <c r="BZ56" s="35">
        <v>13.645777662713703</v>
      </c>
      <c r="CA56" s="35">
        <v>12.461071688082772</v>
      </c>
      <c r="CB56" s="35">
        <v>13.162005942236387</v>
      </c>
      <c r="CC56" s="35">
        <v>13.556540263421198</v>
      </c>
      <c r="CD56" s="35">
        <v>14.458489167946475</v>
      </c>
      <c r="CE56" s="35">
        <v>15.719825406733129</v>
      </c>
      <c r="CF56" s="35">
        <v>13.449260500154464</v>
      </c>
      <c r="CG56" s="35">
        <v>15.560613470119378</v>
      </c>
      <c r="CH56" s="35">
        <v>13.680015127346145</v>
      </c>
      <c r="CI56" s="35">
        <v>13.103488177185362</v>
      </c>
      <c r="CJ56" s="35">
        <v>14.366763507501528</v>
      </c>
      <c r="CK56" s="35">
        <v>13.279903776921863</v>
      </c>
      <c r="CL56" s="35">
        <v>14.534772784208176</v>
      </c>
      <c r="CM56" s="35">
        <v>15.345931124278184</v>
      </c>
      <c r="CN56" s="35">
        <v>13.081260988084964</v>
      </c>
      <c r="CO56" s="35">
        <v>23.298949245852629</v>
      </c>
      <c r="CP56" s="35">
        <v>12.897946682175565</v>
      </c>
      <c r="CQ56" s="35">
        <v>13.16271387267156</v>
      </c>
      <c r="CR56" s="35">
        <v>12.416763270301605</v>
      </c>
      <c r="CS56" s="35">
        <v>13.204339371290533</v>
      </c>
      <c r="CT56" s="35">
        <v>12.162586723440915</v>
      </c>
      <c r="CU56" s="35">
        <v>12.607554411647499</v>
      </c>
      <c r="CV56" s="35">
        <v>13.235709031254721</v>
      </c>
      <c r="CW56" s="35">
        <v>13.930344614695134</v>
      </c>
      <c r="CX56" s="35">
        <v>14.698404066278904</v>
      </c>
      <c r="CY56" s="35">
        <v>13.270871888215716</v>
      </c>
      <c r="CZ56" s="35">
        <v>13.461739737009383</v>
      </c>
      <c r="DA56" s="35">
        <v>12.652206997975192</v>
      </c>
      <c r="DB56" s="35">
        <v>13.774323776494448</v>
      </c>
      <c r="DC56" s="35">
        <v>22.399491090698838</v>
      </c>
      <c r="DD56" s="35">
        <v>14.94292527243392</v>
      </c>
      <c r="DE56" s="35">
        <v>12.498382257327705</v>
      </c>
      <c r="DF56" s="35">
        <v>14.292018290795848</v>
      </c>
      <c r="DG56" s="35">
        <v>12.346857179037048</v>
      </c>
      <c r="DH56" s="35">
        <v>11.724311987884001</v>
      </c>
      <c r="DI56" s="35">
        <v>11.310313781594884</v>
      </c>
      <c r="DJ56" s="35">
        <v>13.309320573509872</v>
      </c>
      <c r="DK56" s="35">
        <v>12.278573913209101</v>
      </c>
      <c r="DL56" s="35">
        <v>13.954405203378347</v>
      </c>
      <c r="DM56" s="35">
        <v>13.447654916577909</v>
      </c>
      <c r="DN56" s="35">
        <v>12.733757697948532</v>
      </c>
      <c r="DO56" s="35">
        <v>19.67401159331887</v>
      </c>
      <c r="DP56" s="35">
        <v>13.147810312979498</v>
      </c>
      <c r="DQ56" s="35">
        <v>13.657943478610214</v>
      </c>
      <c r="DR56" s="35">
        <v>13.05497698467676</v>
      </c>
      <c r="DS56" s="35">
        <v>17.973675997929838</v>
      </c>
      <c r="DT56" s="35">
        <v>12.591880904121362</v>
      </c>
      <c r="DU56" s="35">
        <v>18.282325217935838</v>
      </c>
      <c r="DV56" s="35">
        <v>12.752572088322601</v>
      </c>
      <c r="DW56" s="35">
        <v>12.493462518049954</v>
      </c>
      <c r="DX56" s="35">
        <v>12.923423453125011</v>
      </c>
      <c r="DY56" s="35">
        <v>17.772401378238449</v>
      </c>
      <c r="DZ56" s="35">
        <v>14.443206356899502</v>
      </c>
      <c r="EA56" s="35">
        <v>12.334463095014844</v>
      </c>
      <c r="EB56" s="35">
        <v>13.345740368281117</v>
      </c>
      <c r="EC56" s="35">
        <v>16.832847004562353</v>
      </c>
      <c r="ED56" s="35">
        <v>13.890278603835107</v>
      </c>
      <c r="EE56" s="35">
        <v>14.353317242110807</v>
      </c>
      <c r="EF56" s="35">
        <v>12.236346452339358</v>
      </c>
      <c r="EG56" s="35">
        <v>16.53465687363121</v>
      </c>
      <c r="EH56" s="35">
        <v>13.457452347338954</v>
      </c>
      <c r="EI56" s="35">
        <v>13.103044858826491</v>
      </c>
      <c r="EJ56" s="35">
        <v>12.824195613241594</v>
      </c>
      <c r="EK56" s="35">
        <v>14.796285777251533</v>
      </c>
      <c r="EL56" s="35">
        <v>13.352853353389346</v>
      </c>
      <c r="EM56" s="35">
        <v>12.386651736152015</v>
      </c>
      <c r="EN56" s="35">
        <v>13.755649262684729</v>
      </c>
      <c r="EO56" s="35">
        <v>12.339700415120578</v>
      </c>
      <c r="EP56" s="35">
        <v>14.121585248927207</v>
      </c>
      <c r="EQ56" s="35">
        <v>14.027058378874049</v>
      </c>
      <c r="ER56" s="35">
        <v>13.398749623912593</v>
      </c>
      <c r="ES56" s="35">
        <v>13.504215013842085</v>
      </c>
      <c r="ET56" s="35">
        <v>13.634306021220766</v>
      </c>
      <c r="EU56" s="35">
        <v>13.370430583253931</v>
      </c>
      <c r="EV56" s="35">
        <v>12.944194162457254</v>
      </c>
      <c r="EW56" s="35">
        <v>13.767086293082386</v>
      </c>
      <c r="EX56" s="35">
        <v>12.559026998694279</v>
      </c>
      <c r="EY56" s="35">
        <v>13.302410453589843</v>
      </c>
      <c r="EZ56" s="35">
        <v>12.85134061842512</v>
      </c>
      <c r="FA56" s="35">
        <v>14.295072000374827</v>
      </c>
      <c r="FB56" s="35">
        <v>13.095858143684424</v>
      </c>
      <c r="FC56" s="35">
        <v>15.827128196012998</v>
      </c>
      <c r="FD56" s="35">
        <v>13.096762088102629</v>
      </c>
      <c r="FE56" s="35">
        <v>13.403955739300145</v>
      </c>
      <c r="FF56" s="35">
        <v>12.741146182495806</v>
      </c>
      <c r="FG56" s="35">
        <v>13.686633459592267</v>
      </c>
      <c r="FH56" s="35">
        <v>13.412395233530447</v>
      </c>
      <c r="FI56" s="35">
        <v>12.399239690781325</v>
      </c>
      <c r="FJ56" s="35">
        <v>13.189392179766598</v>
      </c>
      <c r="FK56" s="35">
        <v>14.187402938535833</v>
      </c>
      <c r="FL56" s="35">
        <v>13.395835715008426</v>
      </c>
      <c r="FM56" s="35">
        <v>13.554061754348211</v>
      </c>
      <c r="FN56" s="35">
        <v>12.726176872030273</v>
      </c>
      <c r="FO56" s="35">
        <v>12.846199857264512</v>
      </c>
      <c r="FP56" s="35">
        <v>13.386719519324021</v>
      </c>
      <c r="FQ56" s="35">
        <v>12.361312434325001</v>
      </c>
      <c r="FR56" s="35">
        <v>13.490460036609708</v>
      </c>
      <c r="FS56" s="35">
        <v>17.569162128002588</v>
      </c>
      <c r="FT56" s="35">
        <v>12.898368039145343</v>
      </c>
      <c r="FU56" s="35">
        <v>11.934796030827584</v>
      </c>
      <c r="FV56" s="35">
        <v>14.499810060662018</v>
      </c>
      <c r="FW56" s="35">
        <v>13.512336319824833</v>
      </c>
      <c r="FX56" s="35">
        <v>12.964689217324359</v>
      </c>
      <c r="FY56" s="35">
        <v>13.016870787625535</v>
      </c>
      <c r="FZ56" s="35">
        <v>17.838532646601102</v>
      </c>
      <c r="GA56" s="35">
        <v>12.898291388324367</v>
      </c>
      <c r="GB56" s="35">
        <v>12.716015686114844</v>
      </c>
      <c r="GC56" s="35">
        <v>13.406244773694182</v>
      </c>
      <c r="GD56" s="35">
        <v>13.695365441732275</v>
      </c>
      <c r="GE56" s="35">
        <v>12.562035974553343</v>
      </c>
      <c r="GF56" s="35">
        <v>13.302923305720595</v>
      </c>
      <c r="GG56" s="35">
        <v>14.383436361481326</v>
      </c>
      <c r="GH56" s="35">
        <v>13.139771040804689</v>
      </c>
      <c r="GI56" s="35">
        <v>12.522988709896481</v>
      </c>
      <c r="GJ56" s="35">
        <v>12.67676903975201</v>
      </c>
      <c r="GK56" s="35">
        <v>12.638594106870606</v>
      </c>
      <c r="GL56" s="35">
        <v>14.586934479354348</v>
      </c>
      <c r="GM56" s="35">
        <v>12.520800872507021</v>
      </c>
      <c r="GN56" s="35">
        <v>12.798835826675417</v>
      </c>
      <c r="GO56" s="35">
        <v>4.6509999999999998</v>
      </c>
      <c r="GP56" s="35" t="s">
        <v>1272</v>
      </c>
      <c r="GU56" s="59"/>
    </row>
    <row r="57" spans="1:203" x14ac:dyDescent="0.2">
      <c r="A57" s="35" t="s">
        <v>1322</v>
      </c>
      <c r="B57" s="35" t="s">
        <v>3077</v>
      </c>
      <c r="C57" s="35" t="s">
        <v>3078</v>
      </c>
      <c r="D57" s="9">
        <v>26</v>
      </c>
      <c r="E57" s="9">
        <v>26</v>
      </c>
      <c r="F57" s="9">
        <v>0.99970844000000003</v>
      </c>
      <c r="G57" s="9">
        <v>1.793757E-3</v>
      </c>
      <c r="H57" s="9">
        <v>7.6599999999999995E-6</v>
      </c>
      <c r="I57" s="9">
        <v>-0.41047570100000003</v>
      </c>
      <c r="J57" s="9">
        <v>0</v>
      </c>
      <c r="K57" s="56" t="s">
        <v>5707</v>
      </c>
      <c r="L57" s="79">
        <v>15.121544952413068</v>
      </c>
      <c r="M57" s="79">
        <v>15.494634934747499</v>
      </c>
      <c r="N57" s="79">
        <v>14.893109040453364</v>
      </c>
      <c r="O57" s="79">
        <v>16.028641845703007</v>
      </c>
      <c r="P57" s="78">
        <v>14.759458171588523</v>
      </c>
      <c r="Q57" s="78">
        <v>14.531365177537687</v>
      </c>
      <c r="R57" s="35">
        <v>15.071858659785061</v>
      </c>
      <c r="S57" s="35">
        <v>15.264936508880755</v>
      </c>
      <c r="T57" s="35">
        <v>15.30156775205973</v>
      </c>
      <c r="U57" s="35">
        <v>14.37316111739193</v>
      </c>
      <c r="V57" s="35">
        <v>14.990227107533503</v>
      </c>
      <c r="W57" s="35">
        <v>14.695603211327057</v>
      </c>
      <c r="X57" s="35">
        <v>14.914944082243494</v>
      </c>
      <c r="Y57" s="35">
        <v>14.968605225585573</v>
      </c>
      <c r="Z57" s="35">
        <v>15.293431939097362</v>
      </c>
      <c r="AA57" s="35">
        <v>14.480240983160128</v>
      </c>
      <c r="AB57" s="35">
        <v>15.019485266340039</v>
      </c>
      <c r="AC57" s="35">
        <v>15.253328716738338</v>
      </c>
      <c r="AD57" s="35">
        <v>15.052904270169339</v>
      </c>
      <c r="AE57" s="35">
        <v>15.53495645655283</v>
      </c>
      <c r="AF57" s="35">
        <v>14.711669620247729</v>
      </c>
      <c r="AG57" s="35">
        <v>15.118815133307113</v>
      </c>
      <c r="AH57" s="35">
        <v>15.588099763637448</v>
      </c>
      <c r="AI57" s="35">
        <v>15.485411273010239</v>
      </c>
      <c r="AJ57" s="35">
        <v>14.885691280677804</v>
      </c>
      <c r="AK57" s="35">
        <v>15.412526037168188</v>
      </c>
      <c r="AL57" s="35">
        <v>15.230802303603607</v>
      </c>
      <c r="AM57" s="35">
        <v>14.689807538287429</v>
      </c>
      <c r="AN57" s="35">
        <v>15.213464492980462</v>
      </c>
      <c r="AO57" s="35">
        <v>15.955698469808713</v>
      </c>
      <c r="AP57" s="35">
        <v>14.90724333176405</v>
      </c>
      <c r="AQ57" s="35">
        <v>15.002632238979782</v>
      </c>
      <c r="AR57" s="35">
        <v>15.471240521029653</v>
      </c>
      <c r="AS57" s="35">
        <v>14.247081306899293</v>
      </c>
      <c r="AT57" s="35">
        <v>15.179747077607413</v>
      </c>
      <c r="AU57" s="35">
        <v>15.295298728065221</v>
      </c>
      <c r="AV57" s="35">
        <v>15.137275873656126</v>
      </c>
      <c r="AW57" s="35">
        <v>14.992482239540301</v>
      </c>
      <c r="AX57" s="35">
        <v>14.86693484459497</v>
      </c>
      <c r="AY57" s="35">
        <v>14.779590677180197</v>
      </c>
      <c r="AZ57" s="35">
        <v>15.077220769350433</v>
      </c>
      <c r="BA57" s="35">
        <v>15.107843628850372</v>
      </c>
      <c r="BB57" s="35">
        <v>15.021057856861649</v>
      </c>
      <c r="BC57" s="35">
        <v>15.209608468005268</v>
      </c>
      <c r="BD57" s="35">
        <v>14.560019363095835</v>
      </c>
      <c r="BE57" s="35">
        <v>15.001903620220173</v>
      </c>
      <c r="BF57" s="35">
        <v>15.614920266148124</v>
      </c>
      <c r="BG57" s="35">
        <v>14.394019569173537</v>
      </c>
      <c r="BH57" s="35">
        <v>15.287522625040866</v>
      </c>
      <c r="BI57" s="35">
        <v>14.678819183736049</v>
      </c>
      <c r="BJ57" s="35">
        <v>14.702773352932228</v>
      </c>
      <c r="BK57" s="35">
        <v>14.786098501515102</v>
      </c>
      <c r="BL57" s="35">
        <v>14.436702419502828</v>
      </c>
      <c r="BM57" s="35">
        <v>14.74349442397023</v>
      </c>
      <c r="BN57" s="35">
        <v>15.404817735785571</v>
      </c>
      <c r="BO57" s="35">
        <v>15.081231817895659</v>
      </c>
      <c r="BP57" s="35">
        <v>14.881109735779038</v>
      </c>
      <c r="BQ57" s="35">
        <v>15.622066337043247</v>
      </c>
      <c r="BR57" s="35">
        <v>15.117019295304885</v>
      </c>
      <c r="BS57" s="35">
        <v>15.162692108172017</v>
      </c>
      <c r="BT57" s="35">
        <v>14.413223992443118</v>
      </c>
      <c r="BU57" s="35">
        <v>15.146865441510171</v>
      </c>
      <c r="BV57" s="35">
        <v>14.616508697712256</v>
      </c>
      <c r="BW57" s="35">
        <v>15.05515058339881</v>
      </c>
      <c r="BX57" s="35">
        <v>14.354766459538835</v>
      </c>
      <c r="BY57" s="35">
        <v>15.252596287962279</v>
      </c>
      <c r="BZ57" s="35">
        <v>14.856498996027405</v>
      </c>
      <c r="CA57" s="35">
        <v>15.294184559681488</v>
      </c>
      <c r="CB57" s="35">
        <v>14.900402777473523</v>
      </c>
      <c r="CC57" s="35">
        <v>14.926878675306238</v>
      </c>
      <c r="CD57" s="35">
        <v>15.146284136536945</v>
      </c>
      <c r="CE57" s="35">
        <v>15.561884605912768</v>
      </c>
      <c r="CF57" s="35">
        <v>15.489717649969238</v>
      </c>
      <c r="CG57" s="35">
        <v>15.357604919296252</v>
      </c>
      <c r="CH57" s="35">
        <v>14.295089229595135</v>
      </c>
      <c r="CI57" s="35">
        <v>14.405920911632192</v>
      </c>
      <c r="CJ57" s="35">
        <v>14.534756464180926</v>
      </c>
      <c r="CK57" s="35">
        <v>15.107114426596315</v>
      </c>
      <c r="CL57" s="35">
        <v>14.853834207926129</v>
      </c>
      <c r="CM57" s="35">
        <v>14.752969347164971</v>
      </c>
      <c r="CN57" s="35">
        <v>14.932795732305683</v>
      </c>
      <c r="CO57" s="35">
        <v>15.063000418334298</v>
      </c>
      <c r="CP57" s="35">
        <v>15.142723590415336</v>
      </c>
      <c r="CQ57" s="35">
        <v>15.267782697159838</v>
      </c>
      <c r="CR57" s="35">
        <v>15.096698979340914</v>
      </c>
      <c r="CS57" s="35">
        <v>14.811776228014185</v>
      </c>
      <c r="CT57" s="35">
        <v>15.253456918030968</v>
      </c>
      <c r="CU57" s="35">
        <v>14.574961201997519</v>
      </c>
      <c r="CV57" s="35">
        <v>14.928123408046631</v>
      </c>
      <c r="CW57" s="35">
        <v>14.978207495372606</v>
      </c>
      <c r="CX57" s="35">
        <v>15.315943348784351</v>
      </c>
      <c r="CY57" s="35">
        <v>15.357002161367568</v>
      </c>
      <c r="CZ57" s="35">
        <v>15.507287040564092</v>
      </c>
      <c r="DA57" s="35">
        <v>14.783976879840058</v>
      </c>
      <c r="DB57" s="35">
        <v>14.880396167260052</v>
      </c>
      <c r="DC57" s="35">
        <v>14.884733209165976</v>
      </c>
      <c r="DD57" s="35">
        <v>14.476937595673634</v>
      </c>
      <c r="DE57" s="35">
        <v>15.091338577989161</v>
      </c>
      <c r="DF57" s="35">
        <v>14.684555239619051</v>
      </c>
      <c r="DG57" s="35">
        <v>15.807301629104717</v>
      </c>
      <c r="DH57" s="35">
        <v>15.5289224112753</v>
      </c>
      <c r="DI57" s="35">
        <v>14.577842135689309</v>
      </c>
      <c r="DJ57" s="35">
        <v>15.912194280170732</v>
      </c>
      <c r="DK57" s="35">
        <v>14.248742760519903</v>
      </c>
      <c r="DL57" s="35">
        <v>15.843998332263816</v>
      </c>
      <c r="DM57" s="35">
        <v>15.135744458527125</v>
      </c>
      <c r="DN57" s="35">
        <v>15.149847246717499</v>
      </c>
      <c r="DO57" s="35">
        <v>15.783302813034251</v>
      </c>
      <c r="DP57" s="35">
        <v>14.580638529901595</v>
      </c>
      <c r="DQ57" s="35">
        <v>14.756621066513429</v>
      </c>
      <c r="DR57" s="35">
        <v>15.246388070682183</v>
      </c>
      <c r="DS57" s="35">
        <v>14.421320941263396</v>
      </c>
      <c r="DT57" s="35">
        <v>15.492009367481396</v>
      </c>
      <c r="DU57" s="35">
        <v>14.97655805246097</v>
      </c>
      <c r="DV57" s="35">
        <v>15.13614189340543</v>
      </c>
      <c r="DW57" s="35">
        <v>14.747117212240926</v>
      </c>
      <c r="DX57" s="35">
        <v>15.423414136250681</v>
      </c>
      <c r="DY57" s="35">
        <v>15.224827980328035</v>
      </c>
      <c r="DZ57" s="35">
        <v>16.089780230410657</v>
      </c>
      <c r="EA57" s="35">
        <v>14.514422299591448</v>
      </c>
      <c r="EB57" s="35">
        <v>15.214243586040261</v>
      </c>
      <c r="EC57" s="35">
        <v>16.334837695490144</v>
      </c>
      <c r="ED57" s="35">
        <v>14.382517019161034</v>
      </c>
      <c r="EE57" s="35">
        <v>14.972491351602471</v>
      </c>
      <c r="EF57" s="35">
        <v>14.771481804400292</v>
      </c>
      <c r="EG57" s="35">
        <v>14.950123613380239</v>
      </c>
      <c r="EH57" s="35">
        <v>15.235969364556087</v>
      </c>
      <c r="EI57" s="35">
        <v>14.096426437757904</v>
      </c>
      <c r="EJ57" s="35">
        <v>14.719154779760753</v>
      </c>
      <c r="EK57" s="35">
        <v>15.071615311827175</v>
      </c>
      <c r="EL57" s="35">
        <v>14.533775151404914</v>
      </c>
      <c r="EM57" s="35">
        <v>13.815921436488814</v>
      </c>
      <c r="EN57" s="35">
        <v>15.46301578855104</v>
      </c>
      <c r="EO57" s="35">
        <v>13.85098804180031</v>
      </c>
      <c r="EP57" s="35">
        <v>14.864929579440897</v>
      </c>
      <c r="EQ57" s="35">
        <v>15.71637749421185</v>
      </c>
      <c r="ER57" s="35">
        <v>15.232699504477726</v>
      </c>
      <c r="ES57" s="35">
        <v>14.989747200904445</v>
      </c>
      <c r="ET57" s="35">
        <v>14.74148957338239</v>
      </c>
      <c r="EU57" s="35">
        <v>15.161269183805899</v>
      </c>
      <c r="EV57" s="35">
        <v>15.062022525545384</v>
      </c>
      <c r="EW57" s="35">
        <v>16.397888095816953</v>
      </c>
      <c r="EX57" s="35">
        <v>13.934115139640394</v>
      </c>
      <c r="EY57" s="35">
        <v>15.353358108429251</v>
      </c>
      <c r="EZ57" s="35">
        <v>14.649579680728126</v>
      </c>
      <c r="FA57" s="35">
        <v>14.391948664301637</v>
      </c>
      <c r="FB57" s="35">
        <v>14.969362056187254</v>
      </c>
      <c r="FC57" s="35">
        <v>15.001754949534918</v>
      </c>
      <c r="FD57" s="35">
        <v>14.83076881141935</v>
      </c>
      <c r="FE57" s="35">
        <v>13.855433116583104</v>
      </c>
      <c r="FF57" s="35">
        <v>14.247259030239073</v>
      </c>
      <c r="FG57" s="35">
        <v>15.246008881006087</v>
      </c>
      <c r="FH57" s="35">
        <v>14.869500246763998</v>
      </c>
      <c r="FI57" s="35">
        <v>14.62698073930671</v>
      </c>
      <c r="FJ57" s="35">
        <v>15.084771972350293</v>
      </c>
      <c r="FK57" s="35">
        <v>13.436937948525816</v>
      </c>
      <c r="FL57" s="35">
        <v>14.369701422617339</v>
      </c>
      <c r="FM57" s="35">
        <v>14.458836503747676</v>
      </c>
      <c r="FN57" s="35">
        <v>14.496255822672152</v>
      </c>
      <c r="FO57" s="35">
        <v>15.019534203967142</v>
      </c>
      <c r="FP57" s="35">
        <v>14.249462829385504</v>
      </c>
      <c r="FQ57" s="35">
        <v>14.721293529853007</v>
      </c>
      <c r="FR57" s="35">
        <v>14.813231087509116</v>
      </c>
      <c r="FS57" s="35">
        <v>14.279665392236222</v>
      </c>
      <c r="FT57" s="35">
        <v>15.193618710304916</v>
      </c>
      <c r="FU57" s="35">
        <v>14.459474432315433</v>
      </c>
      <c r="FV57" s="35">
        <v>14.089008687443943</v>
      </c>
      <c r="FW57" s="35">
        <v>14.80940777850844</v>
      </c>
      <c r="FX57" s="35">
        <v>14.860903542405479</v>
      </c>
      <c r="FY57" s="35">
        <v>14.58656119267792</v>
      </c>
      <c r="FZ57" s="35">
        <v>15.144899868685304</v>
      </c>
      <c r="GA57" s="35">
        <v>15.126158331756422</v>
      </c>
      <c r="GB57" s="35">
        <v>13.773071506019459</v>
      </c>
      <c r="GC57" s="35">
        <v>14.596334611845865</v>
      </c>
      <c r="GD57" s="35">
        <v>14.755319069908278</v>
      </c>
      <c r="GE57" s="35">
        <v>15.173894117121591</v>
      </c>
      <c r="GF57" s="35">
        <v>15.13275794459299</v>
      </c>
      <c r="GG57" s="35">
        <v>13.708066973920259</v>
      </c>
      <c r="GH57" s="35">
        <v>13.882397447256988</v>
      </c>
      <c r="GI57" s="35">
        <v>14.754529947701254</v>
      </c>
      <c r="GJ57" s="35">
        <v>13.960814797712709</v>
      </c>
      <c r="GK57" s="35">
        <v>14.312966334492778</v>
      </c>
      <c r="GL57" s="35">
        <v>14.192240177537661</v>
      </c>
      <c r="GM57" s="35">
        <v>14.316724208943947</v>
      </c>
      <c r="GN57" s="35">
        <v>13.332196716755952</v>
      </c>
      <c r="GO57" s="35">
        <v>49.215000000000003</v>
      </c>
      <c r="GP57" s="35" t="s">
        <v>1167</v>
      </c>
      <c r="GU57" s="59"/>
    </row>
    <row r="58" spans="1:203" x14ac:dyDescent="0.2">
      <c r="A58" s="35" t="s">
        <v>2309</v>
      </c>
      <c r="B58" s="35" t="s">
        <v>4465</v>
      </c>
      <c r="C58" s="35" t="s">
        <v>4466</v>
      </c>
      <c r="D58" s="9">
        <v>2</v>
      </c>
      <c r="E58" s="9">
        <v>1</v>
      </c>
      <c r="F58" s="9">
        <v>0.99450119000000003</v>
      </c>
      <c r="G58" s="9">
        <v>-3.1667044999999998E-2</v>
      </c>
      <c r="H58" s="9">
        <v>0.39380183200000002</v>
      </c>
      <c r="I58" s="9">
        <v>-0.40813740100000001</v>
      </c>
      <c r="J58" s="9">
        <v>0</v>
      </c>
      <c r="K58" s="78">
        <v>0</v>
      </c>
      <c r="L58" s="80">
        <v>18.608794168249801</v>
      </c>
      <c r="M58" s="79">
        <v>18.268668236432159</v>
      </c>
      <c r="N58" s="79">
        <v>18.260381192791609</v>
      </c>
      <c r="O58" s="79">
        <v>18.393959314784517</v>
      </c>
      <c r="P58" s="78">
        <v>18.283507911542522</v>
      </c>
      <c r="Q58" s="78">
        <v>17.678670866431684</v>
      </c>
      <c r="R58" s="35">
        <v>17.659010545751539</v>
      </c>
      <c r="S58" s="35">
        <v>18.206793740685818</v>
      </c>
      <c r="T58" s="35">
        <v>18.352923042447919</v>
      </c>
      <c r="U58" s="35">
        <v>18.027857017502345</v>
      </c>
      <c r="V58" s="35">
        <v>18.529840533047214</v>
      </c>
      <c r="W58" s="35">
        <v>18.603350937500366</v>
      </c>
      <c r="X58" s="35">
        <v>18.45163945451629</v>
      </c>
      <c r="Y58" s="35">
        <v>17.953189344181272</v>
      </c>
      <c r="Z58" s="35">
        <v>17.643642202068413</v>
      </c>
      <c r="AA58" s="35">
        <v>18.226284523909825</v>
      </c>
      <c r="AB58" s="35">
        <v>18.241047133684571</v>
      </c>
      <c r="AC58" s="35">
        <v>17.876759760215283</v>
      </c>
      <c r="AD58" s="35">
        <v>18.274866657782304</v>
      </c>
      <c r="AE58" s="35">
        <v>18.038184986732265</v>
      </c>
      <c r="AF58" s="35">
        <v>18.115161366115107</v>
      </c>
      <c r="AG58" s="35">
        <v>18.197674960664184</v>
      </c>
      <c r="AH58" s="35">
        <v>18.086505303172668</v>
      </c>
      <c r="AI58" s="35">
        <v>17.93554779161833</v>
      </c>
      <c r="AK58" s="35">
        <v>18.297635509805623</v>
      </c>
      <c r="AL58" s="35">
        <v>17.883358251663509</v>
      </c>
      <c r="AM58" s="35">
        <v>11.307028741698907</v>
      </c>
      <c r="AN58" s="35">
        <v>18.522874631897146</v>
      </c>
      <c r="AO58" s="35">
        <v>18.30431620313578</v>
      </c>
      <c r="AP58" s="35">
        <v>18.452567749104357</v>
      </c>
      <c r="AQ58" s="35">
        <v>17.782064114450947</v>
      </c>
      <c r="AR58" s="35">
        <v>18.298561715167033</v>
      </c>
      <c r="AS58" s="35">
        <v>18.01598950871119</v>
      </c>
      <c r="AT58" s="35">
        <v>17.654240515239565</v>
      </c>
      <c r="AU58" s="35">
        <v>18.819141175731165</v>
      </c>
      <c r="AV58" s="35">
        <v>18.379935995141462</v>
      </c>
      <c r="AW58" s="35">
        <v>18.364837831059766</v>
      </c>
      <c r="AX58" s="35">
        <v>18.110343255717439</v>
      </c>
      <c r="AY58" s="35">
        <v>17.803626363452228</v>
      </c>
      <c r="AZ58" s="35">
        <v>18.035618689462211</v>
      </c>
      <c r="BA58" s="35">
        <v>18.410150128673148</v>
      </c>
      <c r="BB58" s="35">
        <v>17.922911957320068</v>
      </c>
      <c r="BC58" s="35">
        <v>18.261360053398953</v>
      </c>
      <c r="BD58" s="35">
        <v>18.215419461081055</v>
      </c>
      <c r="BE58" s="35">
        <v>18.571812609616927</v>
      </c>
      <c r="BF58" s="35">
        <v>18.184685065935412</v>
      </c>
      <c r="BG58" s="35">
        <v>18.104647563398569</v>
      </c>
      <c r="BH58" s="35">
        <v>18.078462371631847</v>
      </c>
      <c r="BI58" s="35">
        <v>18.426843650297826</v>
      </c>
      <c r="BJ58" s="35">
        <v>18.46210039276345</v>
      </c>
      <c r="BK58" s="35">
        <v>18.89827565500805</v>
      </c>
      <c r="BL58" s="35">
        <v>17.991293464821275</v>
      </c>
      <c r="BM58" s="35">
        <v>10.546416343892169</v>
      </c>
      <c r="BN58" s="35">
        <v>18.308812486760022</v>
      </c>
      <c r="BO58" s="35">
        <v>18.261739751768829</v>
      </c>
      <c r="BP58" s="35">
        <v>11.087285191253967</v>
      </c>
      <c r="BQ58" s="35">
        <v>18.258907503091741</v>
      </c>
      <c r="BR58" s="35">
        <v>18.386856977801976</v>
      </c>
      <c r="BS58" s="35">
        <v>18.368211503702426</v>
      </c>
      <c r="BT58" s="35">
        <v>18.353475648781036</v>
      </c>
      <c r="BU58" s="35">
        <v>18.108907663018567</v>
      </c>
      <c r="BV58" s="35">
        <v>18.10259068538312</v>
      </c>
      <c r="BW58" s="35">
        <v>18.39546540766834</v>
      </c>
      <c r="BX58" s="35">
        <v>18.204175947386961</v>
      </c>
      <c r="BY58" s="35">
        <v>17.790455150957783</v>
      </c>
      <c r="BZ58" s="35">
        <v>17.876958923091088</v>
      </c>
      <c r="CA58" s="35">
        <v>11.016522600199536</v>
      </c>
      <c r="CB58" s="35">
        <v>17.769765481382823</v>
      </c>
      <c r="CC58" s="35">
        <v>18.174083367059261</v>
      </c>
      <c r="CD58" s="35">
        <v>18.433639433695578</v>
      </c>
      <c r="CE58" s="35">
        <v>18.492942529735799</v>
      </c>
      <c r="CF58" s="35">
        <v>17.866563912690459</v>
      </c>
      <c r="CG58" s="35">
        <v>18.743402192977225</v>
      </c>
      <c r="CH58" s="35">
        <v>18.24432012270946</v>
      </c>
      <c r="CI58" s="35">
        <v>18.315743534900264</v>
      </c>
      <c r="CJ58" s="35">
        <v>18.177567049875201</v>
      </c>
      <c r="CK58" s="35">
        <v>18.137159619685658</v>
      </c>
      <c r="CL58" s="35">
        <v>18.253071028165561</v>
      </c>
      <c r="CM58" s="35">
        <v>18.154456057712601</v>
      </c>
      <c r="CN58" s="35">
        <v>18.195625038382531</v>
      </c>
      <c r="CO58" s="35">
        <v>18.653054807074565</v>
      </c>
      <c r="CP58" s="35">
        <v>17.719779757702668</v>
      </c>
      <c r="CQ58" s="35">
        <v>18.582766786891845</v>
      </c>
      <c r="CR58" s="35">
        <v>18.233840213225111</v>
      </c>
      <c r="CS58" s="35">
        <v>18.533377891186809</v>
      </c>
      <c r="CT58" s="35">
        <v>18.137780182791829</v>
      </c>
      <c r="CU58" s="35">
        <v>18.36371243499293</v>
      </c>
      <c r="CV58" s="35">
        <v>18.278638287812125</v>
      </c>
      <c r="CW58" s="35">
        <v>18.379112951978147</v>
      </c>
      <c r="CX58" s="35">
        <v>11.403334525404807</v>
      </c>
      <c r="CY58" s="35">
        <v>18.002398552123189</v>
      </c>
      <c r="CZ58" s="35">
        <v>18.307042983902313</v>
      </c>
      <c r="DA58" s="35">
        <v>18.141309175973646</v>
      </c>
      <c r="DC58" s="35">
        <v>18.611870474081549</v>
      </c>
      <c r="DD58" s="35">
        <v>18.328448391724542</v>
      </c>
      <c r="DE58" s="35">
        <v>18.369787982524059</v>
      </c>
      <c r="DG58" s="35">
        <v>18.313994258979161</v>
      </c>
      <c r="DH58" s="35">
        <v>18.073730954005708</v>
      </c>
      <c r="DI58" s="35">
        <v>18.280938521585526</v>
      </c>
      <c r="DJ58" s="35">
        <v>17.581473267172882</v>
      </c>
      <c r="DK58" s="35">
        <v>18.875515969530362</v>
      </c>
      <c r="DL58" s="35">
        <v>18.229587976348807</v>
      </c>
      <c r="DM58" s="35">
        <v>18.166687170380715</v>
      </c>
      <c r="DO58" s="35">
        <v>18.094825933819507</v>
      </c>
      <c r="DP58" s="35">
        <v>11.444119815993668</v>
      </c>
      <c r="DQ58" s="35">
        <v>18.329719521749301</v>
      </c>
      <c r="DR58" s="35">
        <v>17.961397498229395</v>
      </c>
      <c r="DS58" s="35">
        <v>18.182635610053001</v>
      </c>
      <c r="DT58" s="35">
        <v>17.932118681123445</v>
      </c>
      <c r="DU58" s="35">
        <v>18.570721153757727</v>
      </c>
      <c r="DV58" s="35">
        <v>18.239218286679574</v>
      </c>
      <c r="DW58" s="35">
        <v>18.757155439794495</v>
      </c>
      <c r="DX58" s="35">
        <v>11.471605996922239</v>
      </c>
      <c r="DY58" s="35">
        <v>18.218209164218294</v>
      </c>
      <c r="DZ58" s="35">
        <v>18.269040000611319</v>
      </c>
      <c r="EA58" s="35">
        <v>18.326539020415751</v>
      </c>
      <c r="EB58" s="35">
        <v>17.796432396491422</v>
      </c>
      <c r="EC58" s="35">
        <v>18.397478952504443</v>
      </c>
      <c r="ED58" s="35">
        <v>11.208292738087751</v>
      </c>
      <c r="EE58" s="35">
        <v>18.17148795090062</v>
      </c>
      <c r="EF58" s="35">
        <v>18.415564357907474</v>
      </c>
      <c r="EG58" s="35">
        <v>18.177418955524374</v>
      </c>
      <c r="EH58" s="35">
        <v>18.689150706507466</v>
      </c>
      <c r="EI58" s="35">
        <v>18.195062918992626</v>
      </c>
      <c r="EJ58" s="35">
        <v>17.783900852899993</v>
      </c>
      <c r="EK58" s="35">
        <v>18.476033046084559</v>
      </c>
      <c r="EL58" s="35">
        <v>18.121184930918339</v>
      </c>
      <c r="EM58" s="35">
        <v>18.442205025872312</v>
      </c>
      <c r="EN58" s="35">
        <v>18.191425132706968</v>
      </c>
      <c r="EO58" s="35">
        <v>18.78585796396284</v>
      </c>
      <c r="EP58" s="35">
        <v>18.378098426721298</v>
      </c>
      <c r="EQ58" s="35">
        <v>18.507590206580119</v>
      </c>
      <c r="ER58" s="35">
        <v>18.372312972952436</v>
      </c>
      <c r="ES58" s="35">
        <v>11.121349351642143</v>
      </c>
      <c r="ET58" s="35">
        <v>18.335823796120096</v>
      </c>
      <c r="EV58" s="35">
        <v>18.488843709749979</v>
      </c>
      <c r="EW58" s="35">
        <v>18.401906207300904</v>
      </c>
      <c r="EX58" s="35">
        <v>18.424916981252323</v>
      </c>
      <c r="EY58" s="35">
        <v>18.138749857416574</v>
      </c>
      <c r="EZ58" s="35">
        <v>18.083404577043648</v>
      </c>
      <c r="FA58" s="35">
        <v>18.246529000379102</v>
      </c>
      <c r="FB58" s="35">
        <v>12.370563384001279</v>
      </c>
      <c r="FC58" s="35">
        <v>18.235391827960783</v>
      </c>
      <c r="FD58" s="35">
        <v>18.495837079847671</v>
      </c>
      <c r="FE58" s="35">
        <v>17.912706307476846</v>
      </c>
      <c r="FF58" s="35">
        <v>17.583235916420648</v>
      </c>
      <c r="FG58" s="35">
        <v>17.98092687403798</v>
      </c>
      <c r="FH58" s="35">
        <v>17.838342422708706</v>
      </c>
      <c r="FI58" s="35">
        <v>18.30633526983036</v>
      </c>
      <c r="FJ58" s="35">
        <v>10.816323964056659</v>
      </c>
      <c r="FK58" s="35">
        <v>18.355064502497228</v>
      </c>
      <c r="FL58" s="35">
        <v>18.452572486656408</v>
      </c>
      <c r="FM58" s="35">
        <v>18.076390011072402</v>
      </c>
      <c r="FN58" s="35">
        <v>18.193868441427604</v>
      </c>
      <c r="FO58" s="35">
        <v>18.413403740473701</v>
      </c>
      <c r="FP58" s="35">
        <v>17.805625554838755</v>
      </c>
      <c r="FQ58" s="35">
        <v>18.179026476197198</v>
      </c>
      <c r="FR58" s="35">
        <v>18.118278524596157</v>
      </c>
      <c r="FS58" s="35">
        <v>18.512771399335513</v>
      </c>
      <c r="FT58" s="35">
        <v>18.465783121231546</v>
      </c>
      <c r="FU58" s="35">
        <v>18.436767656323109</v>
      </c>
      <c r="FV58" s="35">
        <v>18.410264646919053</v>
      </c>
      <c r="FW58" s="35">
        <v>18.532917925797364</v>
      </c>
      <c r="FX58" s="35">
        <v>11.684225555754464</v>
      </c>
      <c r="FY58" s="35">
        <v>18.327922193251993</v>
      </c>
      <c r="FZ58" s="35">
        <v>18.234271910266809</v>
      </c>
      <c r="GA58" s="35">
        <v>18.247177311676104</v>
      </c>
      <c r="GB58" s="35">
        <v>17.847355935012107</v>
      </c>
      <c r="GC58" s="35">
        <v>18.046664152294642</v>
      </c>
      <c r="GD58" s="35">
        <v>18.989737516445913</v>
      </c>
      <c r="GE58" s="35">
        <v>18.410189493271837</v>
      </c>
      <c r="GF58" s="35">
        <v>18.251330617922633</v>
      </c>
      <c r="GG58" s="35">
        <v>18.365742627755402</v>
      </c>
      <c r="GH58" s="35">
        <v>18.380290249415079</v>
      </c>
      <c r="GI58" s="35">
        <v>18.627628107463707</v>
      </c>
      <c r="GJ58" s="35">
        <v>18.719749049209248</v>
      </c>
      <c r="GL58" s="35">
        <v>12.124528584988669</v>
      </c>
      <c r="GM58" s="35">
        <v>11.794381111427098</v>
      </c>
      <c r="GN58" s="35">
        <v>18.24512384653238</v>
      </c>
      <c r="GO58" s="35">
        <v>0.45900000000000002</v>
      </c>
      <c r="GP58" s="35" t="s">
        <v>2096</v>
      </c>
      <c r="GU58" s="59"/>
    </row>
    <row r="59" spans="1:203" x14ac:dyDescent="0.2">
      <c r="A59" s="35" t="s">
        <v>1890</v>
      </c>
      <c r="B59" s="35" t="s">
        <v>3749</v>
      </c>
      <c r="C59" s="35" t="s">
        <v>3750</v>
      </c>
      <c r="D59" s="9">
        <v>7</v>
      </c>
      <c r="E59" s="9">
        <v>7</v>
      </c>
      <c r="F59" s="9">
        <v>0.95249126100000003</v>
      </c>
      <c r="G59" s="9">
        <v>5.2260762000000002E-2</v>
      </c>
      <c r="H59" s="9">
        <v>0.10930558</v>
      </c>
      <c r="I59" s="9">
        <v>-0.40727698899999998</v>
      </c>
      <c r="J59" s="9">
        <v>0</v>
      </c>
      <c r="K59" s="78">
        <v>0</v>
      </c>
      <c r="L59" s="79">
        <v>10.963180764478899</v>
      </c>
      <c r="M59" s="79">
        <v>11.524066456961318</v>
      </c>
      <c r="N59" s="79"/>
      <c r="O59" s="79"/>
      <c r="S59" s="35">
        <v>11.104228502749454</v>
      </c>
      <c r="U59" s="35">
        <v>11.403975416082925</v>
      </c>
      <c r="V59" s="35">
        <v>11.82272434719102</v>
      </c>
      <c r="W59" s="35">
        <v>12.698384811249406</v>
      </c>
      <c r="Y59" s="35">
        <v>11.968995135512447</v>
      </c>
      <c r="Z59" s="35">
        <v>11.793711419382248</v>
      </c>
      <c r="AA59" s="35">
        <v>11.3874220534515</v>
      </c>
      <c r="AD59" s="35">
        <v>12.874891676938457</v>
      </c>
      <c r="AH59" s="35">
        <v>11.115686589467554</v>
      </c>
      <c r="AI59" s="35">
        <v>12.447636570545363</v>
      </c>
      <c r="AK59" s="35">
        <v>12.018959734850695</v>
      </c>
      <c r="AL59" s="35">
        <v>11.099569980153444</v>
      </c>
      <c r="AN59" s="35">
        <v>11.694033477194987</v>
      </c>
      <c r="AP59" s="35">
        <v>12.481146389720475</v>
      </c>
      <c r="AR59" s="35">
        <v>13.476852187297442</v>
      </c>
      <c r="AS59" s="35">
        <v>11.697224956742513</v>
      </c>
      <c r="AT59" s="35">
        <v>11.033611141222387</v>
      </c>
      <c r="AV59" s="35">
        <v>12.039308880324793</v>
      </c>
      <c r="AY59" s="35">
        <v>11.590244210523633</v>
      </c>
      <c r="BC59" s="35">
        <v>12.023760869863663</v>
      </c>
      <c r="BD59" s="35">
        <v>12.65640736340694</v>
      </c>
      <c r="BF59" s="35">
        <v>12.466378577691179</v>
      </c>
      <c r="BG59" s="35">
        <v>11.000780139716994</v>
      </c>
      <c r="BI59" s="35">
        <v>12.240358594059927</v>
      </c>
      <c r="BL59" s="35">
        <v>12.989309050892013</v>
      </c>
      <c r="BM59" s="35">
        <v>10.942838165003664</v>
      </c>
      <c r="BQ59" s="35">
        <v>11.745380555592515</v>
      </c>
      <c r="CB59" s="35">
        <v>12.311112981028794</v>
      </c>
      <c r="CC59" s="35">
        <v>13.032754671903909</v>
      </c>
      <c r="CD59" s="35">
        <v>12.008509305700969</v>
      </c>
      <c r="CE59" s="35">
        <v>13.129246170227397</v>
      </c>
      <c r="CF59" s="35">
        <v>12.472848892176208</v>
      </c>
      <c r="CH59" s="35">
        <v>13.221496926349682</v>
      </c>
      <c r="CI59" s="35">
        <v>12.571842004828845</v>
      </c>
      <c r="CK59" s="35">
        <v>11.332709604833845</v>
      </c>
      <c r="CL59" s="35">
        <v>12.653701103623378</v>
      </c>
      <c r="CQ59" s="35">
        <v>11.942851083839397</v>
      </c>
      <c r="CS59" s="35">
        <v>12.142095539554834</v>
      </c>
      <c r="CU59" s="35">
        <v>11.945567448736016</v>
      </c>
      <c r="CV59" s="35">
        <v>12.530028117134979</v>
      </c>
      <c r="CX59" s="35">
        <v>13.56188658856091</v>
      </c>
      <c r="CY59" s="35">
        <v>11.775495903665943</v>
      </c>
      <c r="CZ59" s="35">
        <v>12.19443202626098</v>
      </c>
      <c r="DA59" s="35">
        <v>10.984265919114936</v>
      </c>
      <c r="DD59" s="35">
        <v>12.454325398513085</v>
      </c>
      <c r="DF59" s="35">
        <v>12.870760457458243</v>
      </c>
      <c r="DG59" s="35">
        <v>10.926413193791394</v>
      </c>
      <c r="DJ59" s="35">
        <v>11.648490885291457</v>
      </c>
      <c r="DK59" s="35">
        <v>12.755744284740425</v>
      </c>
      <c r="DL59" s="35">
        <v>11.401604117762066</v>
      </c>
      <c r="DM59" s="35">
        <v>10.185062928041368</v>
      </c>
      <c r="DQ59" s="35">
        <v>12.763068844824534</v>
      </c>
      <c r="DR59" s="35">
        <v>12.458514239553068</v>
      </c>
      <c r="DT59" s="35">
        <v>11.758917234392605</v>
      </c>
      <c r="DU59" s="35">
        <v>12.137756882102686</v>
      </c>
      <c r="DV59" s="35">
        <v>12.889491250762219</v>
      </c>
      <c r="DW59" s="35">
        <v>11.567167843679229</v>
      </c>
      <c r="DZ59" s="35">
        <v>12.39937731635475</v>
      </c>
      <c r="EA59" s="35">
        <v>12.267192769674425</v>
      </c>
      <c r="EC59" s="35">
        <v>12.21690857447858</v>
      </c>
      <c r="EH59" s="35">
        <v>13.185935654159767</v>
      </c>
      <c r="EJ59" s="35">
        <v>12.728580313915504</v>
      </c>
      <c r="EM59" s="35">
        <v>11.98648009500951</v>
      </c>
      <c r="EP59" s="35">
        <v>12.991131125640269</v>
      </c>
      <c r="EQ59" s="35">
        <v>11.963647310336786</v>
      </c>
      <c r="ET59" s="35">
        <v>11.583766598143256</v>
      </c>
      <c r="EU59" s="35">
        <v>11.714516003607455</v>
      </c>
      <c r="EV59" s="35">
        <v>12.239605402137263</v>
      </c>
      <c r="EY59" s="35">
        <v>11.416316371653695</v>
      </c>
      <c r="FA59" s="35">
        <v>11.971432722183373</v>
      </c>
      <c r="FD59" s="35">
        <v>11.079084358605348</v>
      </c>
      <c r="FN59" s="35">
        <v>11.910405160959503</v>
      </c>
      <c r="FO59" s="35">
        <v>11.229640943773388</v>
      </c>
      <c r="FQ59" s="35">
        <v>10.075207672391787</v>
      </c>
      <c r="FS59" s="35">
        <v>13.67206486552317</v>
      </c>
      <c r="FV59" s="35">
        <v>12.949536554935838</v>
      </c>
      <c r="FW59" s="35">
        <v>11.265521250724204</v>
      </c>
      <c r="FX59" s="35">
        <v>11.313706723254265</v>
      </c>
      <c r="FY59" s="35">
        <v>12.286032743300556</v>
      </c>
      <c r="FZ59" s="35">
        <v>11.458720336321608</v>
      </c>
      <c r="GA59" s="35">
        <v>11.702604085069318</v>
      </c>
      <c r="GB59" s="35">
        <v>9.923296716152608</v>
      </c>
      <c r="GE59" s="35">
        <v>12.077507017329395</v>
      </c>
      <c r="GO59" s="35">
        <v>30</v>
      </c>
      <c r="GP59" s="35" t="s">
        <v>1611</v>
      </c>
      <c r="GU59" s="59"/>
    </row>
    <row r="60" spans="1:203" x14ac:dyDescent="0.2">
      <c r="A60" s="35" t="s">
        <v>2102</v>
      </c>
      <c r="B60" s="35" t="s">
        <v>4053</v>
      </c>
      <c r="C60" s="35" t="s">
        <v>4054</v>
      </c>
      <c r="D60" s="9">
        <v>3</v>
      </c>
      <c r="E60" s="9">
        <v>3</v>
      </c>
      <c r="F60" s="9">
        <v>1.4347903E-2</v>
      </c>
      <c r="G60" s="9">
        <v>2.7178429080000002</v>
      </c>
      <c r="H60" s="9">
        <v>0.89323687100000004</v>
      </c>
      <c r="I60" s="9">
        <v>-0.38972301500000001</v>
      </c>
      <c r="J60" s="58" t="s">
        <v>5711</v>
      </c>
      <c r="K60" s="78">
        <v>0</v>
      </c>
      <c r="L60" s="79"/>
      <c r="M60" s="79"/>
      <c r="N60" s="79"/>
      <c r="O60" s="79"/>
      <c r="R60" s="35">
        <v>15.776695944671303</v>
      </c>
      <c r="AG60" s="35">
        <v>12.655180488295681</v>
      </c>
      <c r="AK60" s="35">
        <v>13.012212481691311</v>
      </c>
      <c r="AL60" s="35">
        <v>11.042828879218764</v>
      </c>
      <c r="BH60" s="35">
        <v>14.778961207257884</v>
      </c>
      <c r="BP60" s="35">
        <v>11.859271826835375</v>
      </c>
      <c r="BX60" s="35">
        <v>14.835028762389729</v>
      </c>
      <c r="CV60" s="35">
        <v>11.71298956566531</v>
      </c>
      <c r="DH60" s="35">
        <v>14.98081907366578</v>
      </c>
      <c r="DM60" s="35">
        <v>15.679473229482188</v>
      </c>
      <c r="EJ60" s="35">
        <v>16.521597292685215</v>
      </c>
      <c r="ER60" s="35">
        <v>16.526066615190683</v>
      </c>
      <c r="EX60" s="35">
        <v>12.267866925869546</v>
      </c>
      <c r="FS60" s="35">
        <v>13.221774404641502</v>
      </c>
      <c r="GN60" s="35">
        <v>12.968628057846711</v>
      </c>
      <c r="GO60" s="35">
        <v>2.4790000000000001</v>
      </c>
      <c r="GP60" s="35" t="s">
        <v>1789</v>
      </c>
      <c r="GU60" s="59"/>
    </row>
    <row r="61" spans="1:203" x14ac:dyDescent="0.2">
      <c r="A61" s="35" t="s">
        <v>2258</v>
      </c>
      <c r="B61" s="35" t="s">
        <v>4365</v>
      </c>
      <c r="C61" s="35" t="s">
        <v>4366</v>
      </c>
      <c r="D61" s="9">
        <v>3</v>
      </c>
      <c r="E61" s="9">
        <v>2</v>
      </c>
      <c r="F61" s="9">
        <v>0.75412571900000003</v>
      </c>
      <c r="G61" s="9">
        <v>-0.48300789799999999</v>
      </c>
      <c r="H61" s="9">
        <v>0.82718219699999995</v>
      </c>
      <c r="I61" s="9">
        <v>-0.38760223300000002</v>
      </c>
      <c r="J61" s="9">
        <v>0</v>
      </c>
      <c r="K61" s="78">
        <v>0</v>
      </c>
      <c r="L61" s="79"/>
      <c r="M61" s="79"/>
      <c r="N61" s="79"/>
      <c r="O61" s="79"/>
      <c r="CC61" s="35">
        <v>13.06139326957668</v>
      </c>
      <c r="CF61" s="35">
        <v>12.665384206896901</v>
      </c>
      <c r="DZ61" s="35">
        <v>13.249503184282855</v>
      </c>
      <c r="EF61" s="35">
        <v>11.511258495502268</v>
      </c>
      <c r="FI61" s="35">
        <v>12.510199331897551</v>
      </c>
      <c r="FY61" s="35">
        <v>12.441373678290816</v>
      </c>
      <c r="GO61" s="35">
        <v>2.6709999999999998</v>
      </c>
      <c r="GP61" s="35" t="s">
        <v>2011</v>
      </c>
      <c r="GU61" s="59"/>
    </row>
    <row r="62" spans="1:203" x14ac:dyDescent="0.2">
      <c r="A62" s="35" t="s">
        <v>2029</v>
      </c>
      <c r="B62" s="35" t="s">
        <v>3943</v>
      </c>
      <c r="C62" s="35" t="s">
        <v>3944</v>
      </c>
      <c r="D62" s="9">
        <v>2</v>
      </c>
      <c r="E62" s="9">
        <v>2</v>
      </c>
      <c r="F62" s="9">
        <v>0.113448876</v>
      </c>
      <c r="G62" s="9">
        <v>-1.2266925339999999</v>
      </c>
      <c r="H62" s="9">
        <v>0.65772360100000005</v>
      </c>
      <c r="I62" s="9">
        <v>-0.362126332</v>
      </c>
      <c r="J62" s="9">
        <v>0</v>
      </c>
      <c r="K62" s="78">
        <v>0</v>
      </c>
      <c r="L62" s="79"/>
      <c r="M62" s="79"/>
      <c r="N62" s="79"/>
      <c r="O62" s="79"/>
      <c r="Q62" s="78">
        <v>10.166949946556917</v>
      </c>
      <c r="AK62" s="35">
        <v>11.287905732286097</v>
      </c>
      <c r="AN62" s="35">
        <v>10.913052238184608</v>
      </c>
      <c r="BX62" s="35">
        <v>10.464550583327375</v>
      </c>
      <c r="DA62" s="35">
        <v>10.087860574364921</v>
      </c>
      <c r="DL62" s="35">
        <v>8.8749836085186224</v>
      </c>
      <c r="FL62" s="35">
        <v>9.9848343813795619</v>
      </c>
      <c r="FR62" s="35">
        <v>10.294337987189648</v>
      </c>
      <c r="FU62" s="35">
        <v>11.329070085384776</v>
      </c>
      <c r="GC62" s="35">
        <v>9.7757107191013706</v>
      </c>
      <c r="GO62" s="35">
        <v>2.0499999999999998</v>
      </c>
      <c r="GP62" s="35" t="s">
        <v>684</v>
      </c>
      <c r="GU62" s="59"/>
    </row>
    <row r="63" spans="1:203" x14ac:dyDescent="0.2">
      <c r="A63" s="35" t="s">
        <v>1835</v>
      </c>
      <c r="B63" s="35" t="s">
        <v>3685</v>
      </c>
      <c r="C63" s="35" t="s">
        <v>3686</v>
      </c>
      <c r="D63" s="9">
        <v>2</v>
      </c>
      <c r="E63" s="9">
        <v>1</v>
      </c>
      <c r="F63" s="9">
        <v>0.78998600600000002</v>
      </c>
      <c r="G63" s="9">
        <v>0.12414547500000001</v>
      </c>
      <c r="H63" s="9">
        <v>0.131321245</v>
      </c>
      <c r="I63" s="9">
        <v>-0.35754667400000001</v>
      </c>
      <c r="J63" s="9">
        <v>0</v>
      </c>
      <c r="K63" s="78">
        <v>0</v>
      </c>
      <c r="L63" s="79">
        <v>11.341692387732628</v>
      </c>
      <c r="M63" s="79"/>
      <c r="N63" s="79"/>
      <c r="O63" s="79"/>
      <c r="W63" s="35">
        <v>12.215641841685542</v>
      </c>
      <c r="Z63" s="35">
        <v>11.472663170344752</v>
      </c>
      <c r="AC63" s="35">
        <v>11.970969864629529</v>
      </c>
      <c r="AD63" s="35">
        <v>11.104918110784631</v>
      </c>
      <c r="AE63" s="35">
        <v>11.590343631921614</v>
      </c>
      <c r="AF63" s="35">
        <v>10.957734842351389</v>
      </c>
      <c r="AG63" s="35">
        <v>11.794456685153259</v>
      </c>
      <c r="AH63" s="35">
        <v>12.210939198399773</v>
      </c>
      <c r="AK63" s="35">
        <v>12.650724085611923</v>
      </c>
      <c r="AL63" s="35">
        <v>12.525399536183073</v>
      </c>
      <c r="AN63" s="35">
        <v>10.985682868864645</v>
      </c>
      <c r="AO63" s="35">
        <v>11.791658631468247</v>
      </c>
      <c r="AS63" s="35">
        <v>10.527295041194431</v>
      </c>
      <c r="AZ63" s="35">
        <v>11.56975850575318</v>
      </c>
      <c r="BB63" s="35">
        <v>11.574786527926568</v>
      </c>
      <c r="BK63" s="35">
        <v>11.902543386418765</v>
      </c>
      <c r="BN63" s="35">
        <v>11.540884904528154</v>
      </c>
      <c r="BP63" s="35">
        <v>11.827995394754577</v>
      </c>
      <c r="BQ63" s="35">
        <v>10.937155357352824</v>
      </c>
      <c r="BS63" s="35">
        <v>11.658234483840346</v>
      </c>
      <c r="BY63" s="35">
        <v>11.37506226624952</v>
      </c>
      <c r="CD63" s="35">
        <v>11.212881799337808</v>
      </c>
      <c r="CF63" s="35">
        <v>12.194273848551585</v>
      </c>
      <c r="CN63" s="35">
        <v>11.461374821426372</v>
      </c>
      <c r="CO63" s="35">
        <v>12.916587609565735</v>
      </c>
      <c r="CQ63" s="35">
        <v>11.436906541257434</v>
      </c>
      <c r="CW63" s="35">
        <v>11.49322341887272</v>
      </c>
      <c r="CZ63" s="35">
        <v>11.896965917985632</v>
      </c>
      <c r="DB63" s="35">
        <v>12.078210794614982</v>
      </c>
      <c r="DD63" s="35">
        <v>12.863072007394312</v>
      </c>
      <c r="DF63" s="35">
        <v>11.17513955222115</v>
      </c>
      <c r="DG63" s="35">
        <v>11.579574919650851</v>
      </c>
      <c r="DL63" s="35">
        <v>11.158415711303924</v>
      </c>
      <c r="DN63" s="35">
        <v>11.42823629800643</v>
      </c>
      <c r="DU63" s="35">
        <v>12.693554215442605</v>
      </c>
      <c r="DZ63" s="35">
        <v>11.544025248535414</v>
      </c>
      <c r="EC63" s="35">
        <v>11.339184644034948</v>
      </c>
      <c r="ET63" s="35">
        <v>11.028330459446764</v>
      </c>
      <c r="EU63" s="35">
        <v>11.08299351331012</v>
      </c>
      <c r="EV63" s="35">
        <v>11.651656863253244</v>
      </c>
      <c r="EW63" s="35">
        <v>10.813982956840453</v>
      </c>
      <c r="EZ63" s="35">
        <v>10.830913968680447</v>
      </c>
      <c r="FC63" s="35">
        <v>11.100564416272828</v>
      </c>
      <c r="FG63" s="35">
        <v>11.007978988712239</v>
      </c>
      <c r="FS63" s="35">
        <v>12.215054654159823</v>
      </c>
      <c r="FZ63" s="35">
        <v>10.826062263384049</v>
      </c>
      <c r="GA63" s="35">
        <v>10.817730068150116</v>
      </c>
      <c r="GD63" s="35">
        <v>12.248730881061826</v>
      </c>
      <c r="GF63" s="35">
        <v>11.903350346498662</v>
      </c>
      <c r="GO63" s="35">
        <v>19.567</v>
      </c>
      <c r="GP63" s="35" t="s">
        <v>4800</v>
      </c>
      <c r="GU63" s="59"/>
    </row>
    <row r="64" spans="1:203" x14ac:dyDescent="0.2">
      <c r="A64" s="35" t="s">
        <v>1942</v>
      </c>
      <c r="B64" s="35" t="s">
        <v>3829</v>
      </c>
      <c r="C64" s="35" t="s">
        <v>3830</v>
      </c>
      <c r="D64" s="9">
        <v>3</v>
      </c>
      <c r="E64" s="9">
        <v>3</v>
      </c>
      <c r="F64" s="9">
        <v>0.96659811900000003</v>
      </c>
      <c r="G64" s="9">
        <v>3.2048439999999997E-2</v>
      </c>
      <c r="H64" s="9">
        <v>7.9739800000000005E-4</v>
      </c>
      <c r="I64" s="9">
        <v>-0.35551895700000002</v>
      </c>
      <c r="J64" s="9">
        <v>0</v>
      </c>
      <c r="K64" s="56" t="s">
        <v>5710</v>
      </c>
      <c r="L64" s="79"/>
      <c r="M64" s="79">
        <v>11.42078947994573</v>
      </c>
      <c r="N64" s="79">
        <v>11.177393003853222</v>
      </c>
      <c r="O64" s="79">
        <v>10.958006294932195</v>
      </c>
      <c r="T64" s="35">
        <v>11.235546912350715</v>
      </c>
      <c r="U64" s="35">
        <v>10.440079501174134</v>
      </c>
      <c r="W64" s="35">
        <v>11.981828857714856</v>
      </c>
      <c r="X64" s="35">
        <v>11.17177391890503</v>
      </c>
      <c r="Z64" s="35">
        <v>11.224783423251528</v>
      </c>
      <c r="AC64" s="35">
        <v>12.00360632359212</v>
      </c>
      <c r="AF64" s="35">
        <v>11.63753222641226</v>
      </c>
      <c r="AG64" s="35">
        <v>11.114299056038643</v>
      </c>
      <c r="AH64" s="35">
        <v>10.868147063312319</v>
      </c>
      <c r="AI64" s="35">
        <v>10.612601881647636</v>
      </c>
      <c r="AK64" s="35">
        <v>11.476970919952691</v>
      </c>
      <c r="AL64" s="35">
        <v>11.256161809602361</v>
      </c>
      <c r="AO64" s="35">
        <v>11.260737650543222</v>
      </c>
      <c r="AS64" s="35">
        <v>11.02514112761874</v>
      </c>
      <c r="AT64" s="35">
        <v>11.105760926978222</v>
      </c>
      <c r="AV64" s="35">
        <v>10.644473499618577</v>
      </c>
      <c r="AZ64" s="35">
        <v>11.917672568539995</v>
      </c>
      <c r="BA64" s="35">
        <v>11.495911899705341</v>
      </c>
      <c r="BC64" s="35">
        <v>10.668950208214831</v>
      </c>
      <c r="BE64" s="35">
        <v>12.54156926674319</v>
      </c>
      <c r="BF64" s="35">
        <v>11.451795345046566</v>
      </c>
      <c r="BG64" s="35">
        <v>11.431163033240804</v>
      </c>
      <c r="BN64" s="35">
        <v>10.583036263013575</v>
      </c>
      <c r="BO64" s="35">
        <v>11.775356870811745</v>
      </c>
      <c r="BQ64" s="35">
        <v>10.965801169133602</v>
      </c>
      <c r="BT64" s="35">
        <v>11.438824327763044</v>
      </c>
      <c r="BU64" s="35">
        <v>11.068443186370216</v>
      </c>
      <c r="CC64" s="35">
        <v>10.279961216941976</v>
      </c>
      <c r="CD64" s="35">
        <v>11.414852009828074</v>
      </c>
      <c r="CE64" s="35">
        <v>11.842122453624043</v>
      </c>
      <c r="CF64" s="35">
        <v>11.593607844278917</v>
      </c>
      <c r="CG64" s="35">
        <v>12.154797775129907</v>
      </c>
      <c r="CN64" s="35">
        <v>11.093838637078608</v>
      </c>
      <c r="CW64" s="35">
        <v>11.839943975211369</v>
      </c>
      <c r="CZ64" s="35">
        <v>11.51040642577253</v>
      </c>
      <c r="DA64" s="35">
        <v>10.599938255463595</v>
      </c>
      <c r="DD64" s="35">
        <v>11.58336479129218</v>
      </c>
      <c r="DE64" s="35">
        <v>11.049927917637438</v>
      </c>
      <c r="DG64" s="35">
        <v>11.54054794242915</v>
      </c>
      <c r="DJ64" s="35">
        <v>12.20036335550602</v>
      </c>
      <c r="DO64" s="35">
        <v>11.111338500655989</v>
      </c>
      <c r="DP64" s="35">
        <v>11.833815806010985</v>
      </c>
      <c r="DQ64" s="35">
        <v>11.148048497265943</v>
      </c>
      <c r="DT64" s="35">
        <v>11.315580778939701</v>
      </c>
      <c r="DW64" s="35">
        <v>11.390335528161273</v>
      </c>
      <c r="DY64" s="35">
        <v>12.288677542651719</v>
      </c>
      <c r="DZ64" s="35">
        <v>10.660604269002528</v>
      </c>
      <c r="EB64" s="35">
        <v>11.29465249754624</v>
      </c>
      <c r="EC64" s="35">
        <v>10.389089549861261</v>
      </c>
      <c r="EG64" s="35">
        <v>10.429470277411232</v>
      </c>
      <c r="EH64" s="35">
        <v>11.872780659422139</v>
      </c>
      <c r="EK64" s="35">
        <v>11.947657719112993</v>
      </c>
      <c r="ER64" s="35">
        <v>11.179951297427179</v>
      </c>
      <c r="EY64" s="35">
        <v>11.065458194104256</v>
      </c>
      <c r="FA64" s="35">
        <v>11.202193848401263</v>
      </c>
      <c r="FG64" s="35">
        <v>11.147976635773752</v>
      </c>
      <c r="GC64" s="35">
        <v>10.500603480967003</v>
      </c>
      <c r="GH64" s="35">
        <v>10.661639281787819</v>
      </c>
      <c r="GK64" s="35">
        <v>11.100898371208238</v>
      </c>
      <c r="GO64" s="35">
        <v>8.9870000000000001</v>
      </c>
      <c r="GP64" s="35" t="s">
        <v>1643</v>
      </c>
      <c r="GU64" s="59"/>
    </row>
    <row r="65" spans="1:203" x14ac:dyDescent="0.2">
      <c r="A65" s="35" t="s">
        <v>1871</v>
      </c>
      <c r="B65" s="35" t="s">
        <v>3729</v>
      </c>
      <c r="C65" s="35" t="s">
        <v>3730</v>
      </c>
      <c r="D65" s="9">
        <v>2</v>
      </c>
      <c r="E65" s="9">
        <v>2</v>
      </c>
      <c r="F65" s="9">
        <v>0.99885074900000004</v>
      </c>
      <c r="G65" s="9">
        <v>-2.0030453E-2</v>
      </c>
      <c r="H65" s="9">
        <v>0.60800567500000002</v>
      </c>
      <c r="I65" s="9">
        <v>-0.35550309699999999</v>
      </c>
      <c r="J65" s="9">
        <v>0</v>
      </c>
      <c r="K65" s="78">
        <v>0</v>
      </c>
      <c r="L65" s="79"/>
      <c r="M65" s="79">
        <v>14.149702547893103</v>
      </c>
      <c r="N65" s="79">
        <v>14.052186073410898</v>
      </c>
      <c r="O65" s="79">
        <v>14.036766942381742</v>
      </c>
      <c r="S65" s="35">
        <v>15.490304207606332</v>
      </c>
      <c r="AA65" s="35">
        <v>14.37506022500242</v>
      </c>
      <c r="BJ65" s="35">
        <v>13.117428256541146</v>
      </c>
      <c r="CC65" s="35">
        <v>12.812525064662447</v>
      </c>
      <c r="CD65" s="35">
        <v>14.850156516355414</v>
      </c>
      <c r="CK65" s="35">
        <v>13.966130937168822</v>
      </c>
      <c r="CL65" s="35">
        <v>11.838048304860399</v>
      </c>
      <c r="CM65" s="35">
        <v>13.783401820752774</v>
      </c>
      <c r="CO65" s="35">
        <v>16.100307500572207</v>
      </c>
      <c r="CX65" s="35">
        <v>13.820569580387897</v>
      </c>
      <c r="CZ65" s="35">
        <v>15.064579979695369</v>
      </c>
      <c r="DD65" s="35">
        <v>14.34671253111069</v>
      </c>
      <c r="DF65" s="35">
        <v>12.472558721282226</v>
      </c>
      <c r="DK65" s="35">
        <v>13.601173010915376</v>
      </c>
      <c r="DY65" s="35">
        <v>14.821944369542271</v>
      </c>
      <c r="EC65" s="35">
        <v>14.007093219701511</v>
      </c>
      <c r="EM65" s="35">
        <v>13.55814999774335</v>
      </c>
      <c r="EO65" s="35">
        <v>14.209137147687864</v>
      </c>
      <c r="EY65" s="35">
        <v>14.574493416565048</v>
      </c>
      <c r="FA65" s="35">
        <v>11.778626698869219</v>
      </c>
      <c r="FB65" s="35">
        <v>12.634360457623572</v>
      </c>
      <c r="FC65" s="35">
        <v>13.857328003280026</v>
      </c>
      <c r="FL65" s="35">
        <v>14.117791219446033</v>
      </c>
      <c r="FM65" s="35">
        <v>12.576777570249867</v>
      </c>
      <c r="FV65" s="35">
        <v>14.262164407844127</v>
      </c>
      <c r="FW65" s="35">
        <v>11.983567215443847</v>
      </c>
      <c r="FX65" s="35">
        <v>13.614356336637872</v>
      </c>
      <c r="GC65" s="35">
        <v>15.46986128978668</v>
      </c>
      <c r="GD65" s="35">
        <v>15.03583144446409</v>
      </c>
      <c r="GI65" s="35">
        <v>12.357536593865179</v>
      </c>
      <c r="GK65" s="35">
        <v>14.183834040629124</v>
      </c>
      <c r="GL65" s="35">
        <v>14.999214995134405</v>
      </c>
      <c r="GO65" s="35">
        <v>6.6059999999999999</v>
      </c>
      <c r="GP65" s="35" t="s">
        <v>1598</v>
      </c>
      <c r="GU65" s="59"/>
    </row>
    <row r="66" spans="1:203" x14ac:dyDescent="0.2">
      <c r="A66" s="35" t="s">
        <v>2050</v>
      </c>
      <c r="B66" s="35" t="s">
        <v>3981</v>
      </c>
      <c r="C66" s="35" t="s">
        <v>3982</v>
      </c>
      <c r="D66" s="9">
        <v>19</v>
      </c>
      <c r="E66" s="9">
        <v>1</v>
      </c>
      <c r="F66" s="9">
        <v>0.998976168</v>
      </c>
      <c r="G66" s="9">
        <v>5.8024890000000001E-3</v>
      </c>
      <c r="H66" s="9">
        <v>3.0596954999999999E-2</v>
      </c>
      <c r="I66" s="9">
        <v>-0.35494615099999999</v>
      </c>
      <c r="J66" s="9">
        <v>0</v>
      </c>
      <c r="K66" s="56" t="s">
        <v>5707</v>
      </c>
      <c r="L66" s="79">
        <v>18.3346337113191</v>
      </c>
      <c r="M66" s="79">
        <v>16.843068376885373</v>
      </c>
      <c r="N66" s="79">
        <v>17.856697395706199</v>
      </c>
      <c r="O66" s="79">
        <v>17.589956872037593</v>
      </c>
      <c r="P66" s="78">
        <v>17.07734980220863</v>
      </c>
      <c r="Q66" s="78">
        <v>17.726085976260588</v>
      </c>
      <c r="R66" s="35">
        <v>17.313276982242655</v>
      </c>
      <c r="S66" s="35">
        <v>17.899437610848164</v>
      </c>
      <c r="T66" s="35">
        <v>16.366606757298864</v>
      </c>
      <c r="U66" s="35">
        <v>17.56798151220142</v>
      </c>
      <c r="V66" s="35">
        <v>18.528904373363144</v>
      </c>
      <c r="W66" s="35">
        <v>16.876022607025725</v>
      </c>
      <c r="X66" s="35">
        <v>17.731089573854469</v>
      </c>
      <c r="Y66" s="35">
        <v>17.958354006144909</v>
      </c>
      <c r="Z66" s="35">
        <v>18.249902512835359</v>
      </c>
      <c r="AA66" s="35">
        <v>16.312738523404843</v>
      </c>
      <c r="AB66" s="35">
        <v>17.696660601684997</v>
      </c>
      <c r="AC66" s="35">
        <v>18.148836746171526</v>
      </c>
      <c r="AD66" s="35">
        <v>17.768013824467161</v>
      </c>
      <c r="AE66" s="35">
        <v>18.515785074729646</v>
      </c>
      <c r="AF66" s="35">
        <v>17.940070027700038</v>
      </c>
      <c r="AG66" s="35">
        <v>18.969148183255591</v>
      </c>
      <c r="AH66" s="35">
        <v>17.911917594738135</v>
      </c>
      <c r="AI66" s="35">
        <v>18.237525398525573</v>
      </c>
      <c r="AJ66" s="35">
        <v>18.838611832024029</v>
      </c>
      <c r="AK66" s="35">
        <v>18.20678260391762</v>
      </c>
      <c r="AL66" s="35">
        <v>18.700052420275888</v>
      </c>
      <c r="AM66" s="35">
        <v>17.981525313763271</v>
      </c>
      <c r="AN66" s="35">
        <v>17.64908366072131</v>
      </c>
      <c r="AO66" s="35">
        <v>17.717073587884521</v>
      </c>
      <c r="AP66" s="35">
        <v>17.831552662372165</v>
      </c>
      <c r="AQ66" s="35">
        <v>18.640513811744555</v>
      </c>
      <c r="AR66" s="35">
        <v>18.318238354549305</v>
      </c>
      <c r="AS66" s="35">
        <v>16.865731474876267</v>
      </c>
      <c r="AT66" s="35">
        <v>18.320122114374023</v>
      </c>
      <c r="AU66" s="35">
        <v>17.009080402637288</v>
      </c>
      <c r="AV66" s="35">
        <v>16.479630370454096</v>
      </c>
      <c r="AW66" s="35">
        <v>18.42498825310771</v>
      </c>
      <c r="AX66" s="35">
        <v>18.18920990814112</v>
      </c>
      <c r="AY66" s="35">
        <v>17.375412787502647</v>
      </c>
      <c r="AZ66" s="35">
        <v>18.303891048120629</v>
      </c>
      <c r="BA66" s="35">
        <v>17.531851021991859</v>
      </c>
      <c r="BB66" s="35">
        <v>18.324855747868309</v>
      </c>
      <c r="BC66" s="35">
        <v>18.161675659069836</v>
      </c>
      <c r="BD66" s="35">
        <v>17.113407102345995</v>
      </c>
      <c r="BE66" s="35">
        <v>17.038032823809996</v>
      </c>
      <c r="BF66" s="35">
        <v>17.420388058786983</v>
      </c>
      <c r="BG66" s="35">
        <v>17.767384113278379</v>
      </c>
      <c r="BH66" s="35">
        <v>18.431559481495469</v>
      </c>
      <c r="BI66" s="35">
        <v>15.54101963861951</v>
      </c>
      <c r="BJ66" s="35">
        <v>16.959353772101856</v>
      </c>
      <c r="BK66" s="35">
        <v>18.234434024414767</v>
      </c>
      <c r="BL66" s="35">
        <v>18.167056949952787</v>
      </c>
      <c r="BM66" s="35">
        <v>15.07948555867118</v>
      </c>
      <c r="BN66" s="35">
        <v>18.141213452940075</v>
      </c>
      <c r="BO66" s="35">
        <v>17.010882729893844</v>
      </c>
      <c r="BP66" s="35">
        <v>17.996486580735361</v>
      </c>
      <c r="BQ66" s="35">
        <v>15.229139806897317</v>
      </c>
      <c r="BR66" s="35">
        <v>16.815662935307994</v>
      </c>
      <c r="BS66" s="35">
        <v>17.741007453734603</v>
      </c>
      <c r="BT66" s="35">
        <v>16.427166131291003</v>
      </c>
      <c r="BU66" s="35">
        <v>18.126115992689598</v>
      </c>
      <c r="BV66" s="35">
        <v>18.604773578967251</v>
      </c>
      <c r="BW66" s="35">
        <v>17.06813190739949</v>
      </c>
      <c r="BX66" s="35">
        <v>17.490129898866314</v>
      </c>
      <c r="BY66" s="35">
        <v>17.737017437144154</v>
      </c>
      <c r="BZ66" s="35">
        <v>17.100361372473902</v>
      </c>
      <c r="CA66" s="35">
        <v>18.230827995591927</v>
      </c>
      <c r="CB66" s="35">
        <v>16.015856928737872</v>
      </c>
      <c r="CC66" s="35">
        <v>18.717713727871335</v>
      </c>
      <c r="CD66" s="35">
        <v>17.661530185935732</v>
      </c>
      <c r="CE66" s="35">
        <v>17.899290244464993</v>
      </c>
      <c r="CF66" s="35">
        <v>18.447959394424416</v>
      </c>
      <c r="CG66" s="35">
        <v>18.372165663087941</v>
      </c>
      <c r="CH66" s="35">
        <v>17.421215733150614</v>
      </c>
      <c r="CI66" s="35">
        <v>16.801125860614412</v>
      </c>
      <c r="CJ66" s="35">
        <v>16.739252370958251</v>
      </c>
      <c r="CK66" s="35">
        <v>16.423861588263087</v>
      </c>
      <c r="CL66" s="35">
        <v>17.843279784706795</v>
      </c>
      <c r="CM66" s="35">
        <v>17.205846847778158</v>
      </c>
      <c r="CN66" s="35">
        <v>16.46019695450121</v>
      </c>
      <c r="CO66" s="35">
        <v>16.859834372474943</v>
      </c>
      <c r="CP66" s="35">
        <v>17.01540807241436</v>
      </c>
      <c r="CQ66" s="35">
        <v>17.352111639611508</v>
      </c>
      <c r="CR66" s="35">
        <v>17.737727501546644</v>
      </c>
      <c r="CS66" s="35">
        <v>17.13453316232583</v>
      </c>
      <c r="CT66" s="35">
        <v>17.618407577260154</v>
      </c>
      <c r="CU66" s="35">
        <v>18.307894131983439</v>
      </c>
      <c r="CV66" s="35">
        <v>17.52560927234974</v>
      </c>
      <c r="CW66" s="35">
        <v>17.390283168850445</v>
      </c>
      <c r="CX66" s="35">
        <v>18.471891233649814</v>
      </c>
      <c r="CY66" s="35">
        <v>17.578188438369111</v>
      </c>
      <c r="CZ66" s="35">
        <v>18.31696814318834</v>
      </c>
      <c r="DA66" s="35">
        <v>17.909892644034116</v>
      </c>
      <c r="DB66" s="35">
        <v>18.069817018216725</v>
      </c>
      <c r="DC66" s="35">
        <v>17.689611087319765</v>
      </c>
      <c r="DD66" s="35">
        <v>19.23641571827763</v>
      </c>
      <c r="DE66" s="35">
        <v>17.403142959558203</v>
      </c>
      <c r="DF66" s="35">
        <v>16.050540578077904</v>
      </c>
      <c r="DG66" s="35">
        <v>18.206322370458057</v>
      </c>
      <c r="DH66" s="35">
        <v>17.584663954518113</v>
      </c>
      <c r="DI66" s="35">
        <v>17.837850069870314</v>
      </c>
      <c r="DJ66" s="35">
        <v>18.039904158621329</v>
      </c>
      <c r="DK66" s="35">
        <v>17.677076668310786</v>
      </c>
      <c r="DL66" s="35">
        <v>18.299890859635731</v>
      </c>
      <c r="DM66" s="35">
        <v>17.274276120736843</v>
      </c>
      <c r="DN66" s="35">
        <v>18.313332120869607</v>
      </c>
      <c r="DO66" s="35">
        <v>17.265720705184108</v>
      </c>
      <c r="DP66" s="35">
        <v>16.252215983728249</v>
      </c>
      <c r="DQ66" s="35">
        <v>18.036477695354648</v>
      </c>
      <c r="DR66" s="35">
        <v>19.236883622179338</v>
      </c>
      <c r="DS66" s="35">
        <v>16.651078188813408</v>
      </c>
      <c r="DT66" s="35">
        <v>17.843125417912166</v>
      </c>
      <c r="DU66" s="35">
        <v>17.121978219399985</v>
      </c>
      <c r="DV66" s="35">
        <v>16.597926089491665</v>
      </c>
      <c r="DW66" s="35">
        <v>16.602673043377585</v>
      </c>
      <c r="DX66" s="35">
        <v>16.677315984823366</v>
      </c>
      <c r="DY66" s="35">
        <v>17.193264588083082</v>
      </c>
      <c r="DZ66" s="35">
        <v>17.623275316572684</v>
      </c>
      <c r="EA66" s="35">
        <v>17.219253078426437</v>
      </c>
      <c r="EB66" s="35">
        <v>17.094578395017223</v>
      </c>
      <c r="EC66" s="35">
        <v>17.031557100934961</v>
      </c>
      <c r="ED66" s="35">
        <v>17.273801940032506</v>
      </c>
      <c r="EE66" s="35">
        <v>17.990093505542426</v>
      </c>
      <c r="EF66" s="35">
        <v>18.461773006499648</v>
      </c>
      <c r="EG66" s="35">
        <v>17.297726245203805</v>
      </c>
      <c r="EH66" s="35">
        <v>18.126516228043034</v>
      </c>
      <c r="EI66" s="35">
        <v>17.165628483436571</v>
      </c>
      <c r="EJ66" s="35">
        <v>16.196909941360779</v>
      </c>
      <c r="EK66" s="35">
        <v>17.509104209938236</v>
      </c>
      <c r="EL66" s="35">
        <v>18.109329760695324</v>
      </c>
      <c r="EM66" s="35">
        <v>18.709103211978601</v>
      </c>
      <c r="EN66" s="35">
        <v>17.474197119301955</v>
      </c>
      <c r="EO66" s="35">
        <v>18.544761370729418</v>
      </c>
      <c r="EP66" s="35">
        <v>17.189478250751236</v>
      </c>
      <c r="EQ66" s="35">
        <v>17.670899294640893</v>
      </c>
      <c r="ER66" s="35">
        <v>17.970605414786633</v>
      </c>
      <c r="ES66" s="35">
        <v>17.026353004162424</v>
      </c>
      <c r="ET66" s="35">
        <v>16.58718333077482</v>
      </c>
      <c r="EU66" s="35">
        <v>17.661002217111783</v>
      </c>
      <c r="EV66" s="35">
        <v>16.692897876162469</v>
      </c>
      <c r="EW66" s="35">
        <v>17.998233150178933</v>
      </c>
      <c r="EX66" s="35">
        <v>17.388399851917089</v>
      </c>
      <c r="EY66" s="35">
        <v>16.093053837591093</v>
      </c>
      <c r="EZ66" s="35">
        <v>17.304234811443756</v>
      </c>
      <c r="FA66" s="35">
        <v>16.100016385998586</v>
      </c>
      <c r="FB66" s="35">
        <v>18.62557478186384</v>
      </c>
      <c r="FC66" s="35">
        <v>17.397370176547568</v>
      </c>
      <c r="FD66" s="35">
        <v>16.677030944112843</v>
      </c>
      <c r="FE66" s="35">
        <v>16.562483114674414</v>
      </c>
      <c r="FF66" s="35">
        <v>17.194946538171088</v>
      </c>
      <c r="FG66" s="35">
        <v>17.502888428797807</v>
      </c>
      <c r="FH66" s="35">
        <v>17.554762329337112</v>
      </c>
      <c r="FI66" s="35">
        <v>17.179772882620959</v>
      </c>
      <c r="FJ66" s="35">
        <v>18.625885901477616</v>
      </c>
      <c r="FK66" s="35">
        <v>15.816375220436324</v>
      </c>
      <c r="FL66" s="35">
        <v>17.346842054607954</v>
      </c>
      <c r="FM66" s="35">
        <v>16.247675637012339</v>
      </c>
      <c r="FN66" s="35">
        <v>17.884406346839263</v>
      </c>
      <c r="FO66" s="35">
        <v>18.091220880736</v>
      </c>
      <c r="FP66" s="35">
        <v>14.981112519396184</v>
      </c>
      <c r="FQ66" s="35">
        <v>17.833254334938658</v>
      </c>
      <c r="FR66" s="35">
        <v>16.996381312252073</v>
      </c>
      <c r="FS66" s="35">
        <v>18.341611447426434</v>
      </c>
      <c r="FT66" s="35">
        <v>17.525112415303312</v>
      </c>
      <c r="FU66" s="35">
        <v>17.322945807535604</v>
      </c>
      <c r="FV66" s="35">
        <v>17.70797448957336</v>
      </c>
      <c r="FW66" s="35">
        <v>18.577638663801771</v>
      </c>
      <c r="FX66" s="35">
        <v>17.148334849477155</v>
      </c>
      <c r="FY66" s="35">
        <v>16.939541543676299</v>
      </c>
      <c r="FZ66" s="35">
        <v>17.33599700160071</v>
      </c>
      <c r="GA66" s="35">
        <v>17.848607451846302</v>
      </c>
      <c r="GB66" s="35">
        <v>15.77530076140312</v>
      </c>
      <c r="GC66" s="35">
        <v>16.788983957654377</v>
      </c>
      <c r="GD66" s="35">
        <v>16.885019100487334</v>
      </c>
      <c r="GE66" s="35">
        <v>17.986789784490327</v>
      </c>
      <c r="GF66" s="35">
        <v>17.831719256018182</v>
      </c>
      <c r="GG66" s="35">
        <v>13.968902104276157</v>
      </c>
      <c r="GH66" s="35">
        <v>17.594088981506168</v>
      </c>
      <c r="GI66" s="35">
        <v>17.386181683710525</v>
      </c>
      <c r="GJ66" s="35">
        <v>19.415424735087893</v>
      </c>
      <c r="GK66" s="35">
        <v>17.675643755563328</v>
      </c>
      <c r="GL66" s="35">
        <v>17.128482992239185</v>
      </c>
      <c r="GM66" s="35">
        <v>17.886251969668027</v>
      </c>
      <c r="GN66" s="35">
        <v>17.094240940145784</v>
      </c>
      <c r="GO66" s="35">
        <v>43.436999999999998</v>
      </c>
      <c r="GP66" s="35" t="s">
        <v>1738</v>
      </c>
      <c r="GU66" s="59"/>
    </row>
    <row r="67" spans="1:203" x14ac:dyDescent="0.2">
      <c r="A67" s="35" t="s">
        <v>1121</v>
      </c>
      <c r="B67" s="35" t="s">
        <v>2849</v>
      </c>
      <c r="C67" s="35" t="s">
        <v>2850</v>
      </c>
      <c r="D67" s="9">
        <v>4</v>
      </c>
      <c r="E67" s="9">
        <v>4</v>
      </c>
      <c r="F67" s="9">
        <v>3.0556960000000001E-2</v>
      </c>
      <c r="G67" s="9">
        <v>-0.53487783899999997</v>
      </c>
      <c r="H67" s="9">
        <v>0.17864492400000001</v>
      </c>
      <c r="I67" s="9">
        <v>-0.353373991</v>
      </c>
      <c r="J67" s="56" t="s">
        <v>5710</v>
      </c>
      <c r="K67" s="78">
        <v>0</v>
      </c>
      <c r="L67" s="79"/>
      <c r="M67" s="79">
        <v>11.396080492773676</v>
      </c>
      <c r="N67" s="79"/>
      <c r="O67" s="79"/>
      <c r="Z67" s="35">
        <v>10.483576387438891</v>
      </c>
      <c r="AG67" s="35">
        <v>11.191668668253108</v>
      </c>
      <c r="AQ67" s="35">
        <v>11.805456873321059</v>
      </c>
      <c r="AR67" s="35">
        <v>10.882943987619816</v>
      </c>
      <c r="AX67" s="35">
        <v>11.100685964472611</v>
      </c>
      <c r="AZ67" s="35">
        <v>11.227163351621286</v>
      </c>
      <c r="BF67" s="35">
        <v>10.649120261264351</v>
      </c>
      <c r="BG67" s="35">
        <v>10.51164357143309</v>
      </c>
      <c r="BH67" s="35">
        <v>11.42533062205929</v>
      </c>
      <c r="BI67" s="35">
        <v>10.330176030041944</v>
      </c>
      <c r="BQ67" s="35">
        <v>10.511916545223166</v>
      </c>
      <c r="BV67" s="35">
        <v>10.996350224325871</v>
      </c>
      <c r="BW67" s="35">
        <v>10.910557425270165</v>
      </c>
      <c r="CF67" s="35">
        <v>10.674704557385091</v>
      </c>
      <c r="CK67" s="35">
        <v>10.240894635584723</v>
      </c>
      <c r="CU67" s="35">
        <v>10.369996618183515</v>
      </c>
      <c r="DJ67" s="35">
        <v>9.9722218650749017</v>
      </c>
      <c r="EG67" s="35">
        <v>10.688406717201991</v>
      </c>
      <c r="EV67" s="35">
        <v>10.844433808572989</v>
      </c>
      <c r="FG67" s="35">
        <v>10.363103586573761</v>
      </c>
      <c r="FI67" s="35">
        <v>10.183085920057504</v>
      </c>
      <c r="FL67" s="35">
        <v>10.0791465328527</v>
      </c>
      <c r="FS67" s="35">
        <v>10.713703806069372</v>
      </c>
      <c r="GF67" s="35">
        <v>10.88743518189187</v>
      </c>
      <c r="GO67" s="35">
        <v>1.266</v>
      </c>
      <c r="GP67" s="35" t="s">
        <v>4610</v>
      </c>
      <c r="GU67" s="59"/>
    </row>
    <row r="68" spans="1:203" x14ac:dyDescent="0.2">
      <c r="A68" s="35" t="s">
        <v>1794</v>
      </c>
      <c r="B68" s="35" t="s">
        <v>3637</v>
      </c>
      <c r="C68" s="35" t="s">
        <v>3638</v>
      </c>
      <c r="D68" s="9">
        <v>3</v>
      </c>
      <c r="E68" s="9">
        <v>2</v>
      </c>
      <c r="F68" s="9">
        <v>7.1331949000000006E-2</v>
      </c>
      <c r="G68" s="9">
        <v>-0.51433564300000001</v>
      </c>
      <c r="H68" s="9">
        <v>0.15398530899999999</v>
      </c>
      <c r="I68" s="9">
        <v>-0.34935250800000001</v>
      </c>
      <c r="J68" s="9">
        <v>0</v>
      </c>
      <c r="K68" s="78">
        <v>0</v>
      </c>
      <c r="L68" s="79"/>
      <c r="M68" s="79"/>
      <c r="N68" s="79"/>
      <c r="O68" s="79"/>
      <c r="AD68" s="35">
        <v>11.526298995810906</v>
      </c>
      <c r="AI68" s="35">
        <v>11.882083634652432</v>
      </c>
      <c r="AJ68" s="35">
        <v>12.364665342121285</v>
      </c>
      <c r="AP68" s="35">
        <v>11.927132477292821</v>
      </c>
      <c r="AT68" s="35">
        <v>12.116278798892223</v>
      </c>
      <c r="AW68" s="35">
        <v>12.113484136492401</v>
      </c>
      <c r="BH68" s="35">
        <v>12.136995499074748</v>
      </c>
      <c r="BR68" s="35">
        <v>11.606274604252537</v>
      </c>
      <c r="CD68" s="35">
        <v>10.799774327157364</v>
      </c>
      <c r="CL68" s="35">
        <v>12.241883667523943</v>
      </c>
      <c r="CP68" s="35">
        <v>11.584026183865433</v>
      </c>
      <c r="CZ68" s="35">
        <v>11.331018690256009</v>
      </c>
      <c r="EV68" s="35">
        <v>10.992554960300049</v>
      </c>
      <c r="FI68" s="35">
        <v>11.685447359605412</v>
      </c>
      <c r="FU68" s="35">
        <v>12.286858834567695</v>
      </c>
      <c r="FZ68" s="35">
        <v>11.631862054277933</v>
      </c>
      <c r="GE68" s="35">
        <v>11.340983699197757</v>
      </c>
      <c r="GI68" s="35">
        <v>11.038304046348459</v>
      </c>
      <c r="GO68" s="35">
        <v>14.795999999999999</v>
      </c>
      <c r="GP68" s="35" t="s">
        <v>4790</v>
      </c>
      <c r="GU68" s="59"/>
    </row>
    <row r="69" spans="1:203" x14ac:dyDescent="0.2">
      <c r="A69" s="35" t="s">
        <v>1830</v>
      </c>
      <c r="B69" s="35" t="s">
        <v>3679</v>
      </c>
      <c r="C69" s="35" t="s">
        <v>3680</v>
      </c>
      <c r="D69" s="9">
        <v>2</v>
      </c>
      <c r="E69" s="9">
        <v>1</v>
      </c>
      <c r="F69" s="9">
        <v>0.99355447299999999</v>
      </c>
      <c r="G69" s="9">
        <v>3.4348927000000001E-2</v>
      </c>
      <c r="H69" s="9">
        <v>0.56362482400000002</v>
      </c>
      <c r="I69" s="9">
        <v>-0.348669544</v>
      </c>
      <c r="J69" s="9">
        <v>0</v>
      </c>
      <c r="K69" s="78">
        <v>0</v>
      </c>
      <c r="L69" s="79"/>
      <c r="M69" s="79"/>
      <c r="N69" s="79">
        <v>11.502443683734793</v>
      </c>
      <c r="O69" s="79">
        <v>11.683024035793954</v>
      </c>
      <c r="CC69" s="35">
        <v>10.53861234487009</v>
      </c>
      <c r="CM69" s="35">
        <v>11.407754312247498</v>
      </c>
      <c r="DY69" s="35">
        <v>11.276881737451298</v>
      </c>
      <c r="EC69" s="35">
        <v>11.357733305825978</v>
      </c>
      <c r="FL69" s="35">
        <v>11.073499969711559</v>
      </c>
      <c r="FW69" s="35">
        <v>10.795078129756085</v>
      </c>
      <c r="GO69" s="35">
        <v>1.657</v>
      </c>
      <c r="GP69" s="35" t="s">
        <v>1577</v>
      </c>
      <c r="GU69" s="59"/>
    </row>
    <row r="70" spans="1:203" x14ac:dyDescent="0.2">
      <c r="A70" s="35" t="s">
        <v>2123</v>
      </c>
      <c r="B70" s="35" t="s">
        <v>4095</v>
      </c>
      <c r="C70" s="35" t="s">
        <v>4096</v>
      </c>
      <c r="D70" s="9">
        <v>5</v>
      </c>
      <c r="E70" s="9">
        <v>5</v>
      </c>
      <c r="F70" s="9">
        <v>0.93278670399999997</v>
      </c>
      <c r="G70" s="9">
        <v>-0.11757316399999999</v>
      </c>
      <c r="H70" s="9">
        <v>0.48283321600000001</v>
      </c>
      <c r="I70" s="9">
        <v>-0.34676779000000002</v>
      </c>
      <c r="J70" s="9">
        <v>0</v>
      </c>
      <c r="K70" s="78">
        <v>0</v>
      </c>
      <c r="L70" s="79"/>
      <c r="M70" s="79">
        <v>10.574178368241448</v>
      </c>
      <c r="N70" s="79">
        <v>11.493755685335016</v>
      </c>
      <c r="O70" s="79">
        <v>14.050605077898158</v>
      </c>
      <c r="P70" s="78">
        <v>10.847224393674207</v>
      </c>
      <c r="Q70" s="78">
        <v>11.276834691996779</v>
      </c>
      <c r="T70" s="35">
        <v>10.721902865533703</v>
      </c>
      <c r="U70" s="35">
        <v>10.923535881817866</v>
      </c>
      <c r="W70" s="35">
        <v>11.150192380027354</v>
      </c>
      <c r="X70" s="35">
        <v>15.835039156037899</v>
      </c>
      <c r="AA70" s="35">
        <v>15.385260523308649</v>
      </c>
      <c r="AB70" s="35">
        <v>10.56546032650775</v>
      </c>
      <c r="AC70" s="35">
        <v>10.792482849683793</v>
      </c>
      <c r="AD70" s="35">
        <v>10.687052351354968</v>
      </c>
      <c r="AE70" s="35">
        <v>10.136089163667149</v>
      </c>
      <c r="AG70" s="35">
        <v>11.051221327538842</v>
      </c>
      <c r="AM70" s="35">
        <v>10.741777944279965</v>
      </c>
      <c r="AO70" s="35">
        <v>10.835318621827788</v>
      </c>
      <c r="AP70" s="35">
        <v>11.652706173253732</v>
      </c>
      <c r="AQ70" s="35">
        <v>12.544566145505582</v>
      </c>
      <c r="AR70" s="35">
        <v>9.6677404502387176</v>
      </c>
      <c r="AS70" s="35">
        <v>11.494495548292006</v>
      </c>
      <c r="AU70" s="35">
        <v>15.910819013421847</v>
      </c>
      <c r="AX70" s="35">
        <v>10.662330347378326</v>
      </c>
      <c r="AZ70" s="35">
        <v>12.127742046062892</v>
      </c>
      <c r="BB70" s="35">
        <v>11.272734657412469</v>
      </c>
      <c r="BC70" s="35">
        <v>10.949986479650047</v>
      </c>
      <c r="BF70" s="35">
        <v>11.084881336171799</v>
      </c>
      <c r="BH70" s="35">
        <v>11.561461532005685</v>
      </c>
      <c r="BI70" s="35">
        <v>13.765377233144051</v>
      </c>
      <c r="BJ70" s="35">
        <v>10.895181407489755</v>
      </c>
      <c r="BK70" s="35">
        <v>12.666496855161238</v>
      </c>
      <c r="BL70" s="35">
        <v>11.357771698199921</v>
      </c>
      <c r="BQ70" s="35">
        <v>11.80371224666021</v>
      </c>
      <c r="BT70" s="35">
        <v>10.982142543434238</v>
      </c>
      <c r="BU70" s="35">
        <v>11.285307410771082</v>
      </c>
      <c r="BW70" s="35">
        <v>10.884364648925224</v>
      </c>
      <c r="BX70" s="35">
        <v>10.914556169727737</v>
      </c>
      <c r="CC70" s="35">
        <v>11.220759064683991</v>
      </c>
      <c r="CD70" s="35">
        <v>10.535372463370113</v>
      </c>
      <c r="CJ70" s="35">
        <v>10.90743547488248</v>
      </c>
      <c r="CL70" s="35">
        <v>10.488343847799531</v>
      </c>
      <c r="CM70" s="35">
        <v>11.991621215995895</v>
      </c>
      <c r="CN70" s="35">
        <v>10.59102636933701</v>
      </c>
      <c r="CO70" s="35">
        <v>12.2588539532958</v>
      </c>
      <c r="CP70" s="35">
        <v>10.483055207679055</v>
      </c>
      <c r="CQ70" s="35">
        <v>10.938458483419396</v>
      </c>
      <c r="CR70" s="35">
        <v>10.37961313579034</v>
      </c>
      <c r="CT70" s="35">
        <v>16.073327251122798</v>
      </c>
      <c r="CW70" s="35">
        <v>10.859662209825874</v>
      </c>
      <c r="CX70" s="35">
        <v>11.02129983558738</v>
      </c>
      <c r="DD70" s="35">
        <v>12.117233136721618</v>
      </c>
      <c r="DF70" s="35">
        <v>11.098374813923531</v>
      </c>
      <c r="DG70" s="35">
        <v>10.773084404474043</v>
      </c>
      <c r="DH70" s="35">
        <v>10.4579712473328</v>
      </c>
      <c r="DJ70" s="35">
        <v>9.6534839079595471</v>
      </c>
      <c r="DK70" s="35">
        <v>11.458411946245045</v>
      </c>
      <c r="DL70" s="35">
        <v>10.636590708488461</v>
      </c>
      <c r="DM70" s="35">
        <v>10.145638434823139</v>
      </c>
      <c r="DR70" s="35">
        <v>11.011918013898748</v>
      </c>
      <c r="DT70" s="35">
        <v>10.541096731052997</v>
      </c>
      <c r="DU70" s="35">
        <v>10.873031662960088</v>
      </c>
      <c r="DV70" s="35">
        <v>11.208393413840323</v>
      </c>
      <c r="DW70" s="35">
        <v>10.587693706766402</v>
      </c>
      <c r="DY70" s="35">
        <v>11.757142229166508</v>
      </c>
      <c r="EC70" s="35">
        <v>14.565885827911096</v>
      </c>
      <c r="ED70" s="35">
        <v>10.253794913531909</v>
      </c>
      <c r="EG70" s="35">
        <v>11.133552509763655</v>
      </c>
      <c r="EI70" s="35">
        <v>10.851087676320635</v>
      </c>
      <c r="EJ70" s="35">
        <v>10.066898315879273</v>
      </c>
      <c r="EK70" s="35">
        <v>9.8098950873133592</v>
      </c>
      <c r="EO70" s="35">
        <v>12.078836280364746</v>
      </c>
      <c r="EP70" s="35">
        <v>15.474150180423944</v>
      </c>
      <c r="EQ70" s="35">
        <v>16.874931332046081</v>
      </c>
      <c r="ER70" s="35">
        <v>11.33369192725182</v>
      </c>
      <c r="ET70" s="35">
        <v>11.222663097577939</v>
      </c>
      <c r="EV70" s="35">
        <v>10.362186985623822</v>
      </c>
      <c r="EW70" s="35">
        <v>10.067292852782428</v>
      </c>
      <c r="EX70" s="35">
        <v>10.507931832891369</v>
      </c>
      <c r="EY70" s="35">
        <v>10.54381985557785</v>
      </c>
      <c r="FA70" s="35">
        <v>10.084104718680621</v>
      </c>
      <c r="FB70" s="35">
        <v>10.545005386368018</v>
      </c>
      <c r="FC70" s="35">
        <v>11.516388081577576</v>
      </c>
      <c r="FF70" s="35">
        <v>10.73424436889154</v>
      </c>
      <c r="FK70" s="35">
        <v>12.320262244563191</v>
      </c>
      <c r="FL70" s="35">
        <v>10.559734803086561</v>
      </c>
      <c r="FM70" s="35">
        <v>10.807339130605135</v>
      </c>
      <c r="FN70" s="35">
        <v>11.189198050482739</v>
      </c>
      <c r="FO70" s="35">
        <v>9.8835142453737674</v>
      </c>
      <c r="FP70" s="35">
        <v>10.29399990431442</v>
      </c>
      <c r="FQ70" s="35">
        <v>10.739109804368269</v>
      </c>
      <c r="FR70" s="35">
        <v>11.83775559629675</v>
      </c>
      <c r="FU70" s="35">
        <v>11.548273144733328</v>
      </c>
      <c r="FW70" s="35">
        <v>10.744718520646387</v>
      </c>
      <c r="FX70" s="35">
        <v>11.382969991718522</v>
      </c>
      <c r="FZ70" s="35">
        <v>9.9904156038100567</v>
      </c>
      <c r="GA70" s="35">
        <v>11.444582998274898</v>
      </c>
      <c r="GB70" s="35">
        <v>11.20015681704869</v>
      </c>
      <c r="GC70" s="35">
        <v>12.554236621625984</v>
      </c>
      <c r="GD70" s="35">
        <v>12.246927008353795</v>
      </c>
      <c r="GF70" s="35">
        <v>11.791923287285083</v>
      </c>
      <c r="GH70" s="35">
        <v>16.008051120715511</v>
      </c>
      <c r="GI70" s="35">
        <v>10.624917593715814</v>
      </c>
      <c r="GJ70" s="35">
        <v>12.394780652294219</v>
      </c>
      <c r="GK70" s="35">
        <v>11.679277778377454</v>
      </c>
      <c r="GL70" s="35">
        <v>12.469123707318776</v>
      </c>
      <c r="GM70" s="35">
        <v>10.76469028114745</v>
      </c>
      <c r="GN70" s="35">
        <v>10.175815310055489</v>
      </c>
      <c r="GO70" s="35">
        <v>0.41099999999999998</v>
      </c>
      <c r="GP70" s="35" t="s">
        <v>1819</v>
      </c>
      <c r="GU70" s="59"/>
    </row>
    <row r="71" spans="1:203" x14ac:dyDescent="0.2">
      <c r="A71" s="35" t="s">
        <v>1008</v>
      </c>
      <c r="B71" s="35" t="s">
        <v>1008</v>
      </c>
      <c r="C71" s="35" t="s">
        <v>1008</v>
      </c>
      <c r="D71" s="9">
        <v>2</v>
      </c>
      <c r="E71" s="9">
        <v>2</v>
      </c>
      <c r="F71" s="9">
        <v>0.91345460700000003</v>
      </c>
      <c r="G71" s="9">
        <v>7.8030975000000002E-2</v>
      </c>
      <c r="H71" s="9">
        <v>0.167602476</v>
      </c>
      <c r="I71" s="9">
        <v>-0.33921507699999998</v>
      </c>
      <c r="J71" s="9">
        <v>0</v>
      </c>
      <c r="K71" s="78">
        <v>0</v>
      </c>
      <c r="L71" s="79">
        <v>9.8254195936096274</v>
      </c>
      <c r="M71" s="79">
        <v>12.344877410920715</v>
      </c>
      <c r="N71" s="79">
        <v>11.242456153459862</v>
      </c>
      <c r="O71" s="79">
        <v>10.4796269700851</v>
      </c>
      <c r="Q71" s="78">
        <v>10.140978137315861</v>
      </c>
      <c r="S71" s="35">
        <v>11.310870338121303</v>
      </c>
      <c r="T71" s="35">
        <v>12.706063724890734</v>
      </c>
      <c r="U71" s="35">
        <v>11.67830166324379</v>
      </c>
      <c r="W71" s="35">
        <v>12.450896053366908</v>
      </c>
      <c r="X71" s="35">
        <v>11.390902733126962</v>
      </c>
      <c r="Y71" s="35">
        <v>10.944227230363506</v>
      </c>
      <c r="Z71" s="35">
        <v>12.350024365792184</v>
      </c>
      <c r="AA71" s="35">
        <v>10.4122165634595</v>
      </c>
      <c r="AB71" s="35">
        <v>9.9801338305680911</v>
      </c>
      <c r="AC71" s="35">
        <v>11.207198282873367</v>
      </c>
      <c r="AD71" s="35">
        <v>10.380331411169248</v>
      </c>
      <c r="AG71" s="35">
        <v>11.816792432947709</v>
      </c>
      <c r="AI71" s="35">
        <v>10.289428320161836</v>
      </c>
      <c r="AJ71" s="35">
        <v>11.767815338284842</v>
      </c>
      <c r="AK71" s="35">
        <v>12.459617353202423</v>
      </c>
      <c r="AM71" s="35">
        <v>11.733746590967446</v>
      </c>
      <c r="AN71" s="35">
        <v>12.161959549748074</v>
      </c>
      <c r="AP71" s="35">
        <v>12.45014616301634</v>
      </c>
      <c r="AQ71" s="35">
        <v>13.278958943553672</v>
      </c>
      <c r="AR71" s="35">
        <v>12.843061332521321</v>
      </c>
      <c r="AS71" s="35">
        <v>12.189165527621368</v>
      </c>
      <c r="AV71" s="35">
        <v>12.257160022789428</v>
      </c>
      <c r="AW71" s="35">
        <v>11.923024132865308</v>
      </c>
      <c r="AX71" s="35">
        <v>12.595638995562659</v>
      </c>
      <c r="AY71" s="35">
        <v>11.564138127194033</v>
      </c>
      <c r="AZ71" s="35">
        <v>12.787634032226215</v>
      </c>
      <c r="BA71" s="35">
        <v>11.380610704336744</v>
      </c>
      <c r="BB71" s="35">
        <v>12.146057869755349</v>
      </c>
      <c r="BC71" s="35">
        <v>11.870108795112058</v>
      </c>
      <c r="BD71" s="35">
        <v>11.370684493251394</v>
      </c>
      <c r="BE71" s="35">
        <v>11.880864662341333</v>
      </c>
      <c r="BF71" s="35">
        <v>12.745869096570559</v>
      </c>
      <c r="BG71" s="35">
        <v>12.456430385700143</v>
      </c>
      <c r="BH71" s="35">
        <v>11.829929212313397</v>
      </c>
      <c r="BJ71" s="35">
        <v>10.716698593946186</v>
      </c>
      <c r="BK71" s="35">
        <v>13.825382391965569</v>
      </c>
      <c r="BL71" s="35">
        <v>10.4716396627582</v>
      </c>
      <c r="BM71" s="35">
        <v>10.221164612423353</v>
      </c>
      <c r="BN71" s="35">
        <v>10.934781424112931</v>
      </c>
      <c r="BO71" s="35">
        <v>11.49409062555045</v>
      </c>
      <c r="BP71" s="35">
        <v>11.912184740227065</v>
      </c>
      <c r="BQ71" s="35">
        <v>12.435094795836616</v>
      </c>
      <c r="BT71" s="35">
        <v>11.955882763982396</v>
      </c>
      <c r="BU71" s="35">
        <v>12.427010750845279</v>
      </c>
      <c r="BV71" s="35">
        <v>12.965233239495404</v>
      </c>
      <c r="BW71" s="35">
        <v>10.150264794999318</v>
      </c>
      <c r="BX71" s="35">
        <v>11.129943354369267</v>
      </c>
      <c r="BY71" s="35">
        <v>9.7819890201131514</v>
      </c>
      <c r="BZ71" s="35">
        <v>12.215617376507472</v>
      </c>
      <c r="CB71" s="35">
        <v>10.51593277291729</v>
      </c>
      <c r="CC71" s="35">
        <v>11.619447683213641</v>
      </c>
      <c r="CD71" s="35">
        <v>12.375564088591711</v>
      </c>
      <c r="CE71" s="35">
        <v>10.792876894081159</v>
      </c>
      <c r="CF71" s="35">
        <v>11.960828918908009</v>
      </c>
      <c r="CI71" s="35">
        <v>10.275885309722337</v>
      </c>
      <c r="CK71" s="35">
        <v>10.024977517043759</v>
      </c>
      <c r="CL71" s="35">
        <v>10.281921940799343</v>
      </c>
      <c r="CM71" s="35">
        <v>11.573718056043067</v>
      </c>
      <c r="CO71" s="35">
        <v>12.040972495051969</v>
      </c>
      <c r="CQ71" s="35">
        <v>13.163404212444309</v>
      </c>
      <c r="CR71" s="35">
        <v>9.677518001471185</v>
      </c>
      <c r="CU71" s="35">
        <v>11.49077844105955</v>
      </c>
      <c r="CW71" s="35">
        <v>11.806952990712052</v>
      </c>
      <c r="CY71" s="35">
        <v>10.871615542335565</v>
      </c>
      <c r="CZ71" s="35">
        <v>11.449109148210928</v>
      </c>
      <c r="DA71" s="35">
        <v>11.945426448113153</v>
      </c>
      <c r="DB71" s="35">
        <v>12.979709007909173</v>
      </c>
      <c r="DD71" s="35">
        <v>13.084844941326661</v>
      </c>
      <c r="DE71" s="35">
        <v>11.666850914600047</v>
      </c>
      <c r="DF71" s="35">
        <v>9.9434653379368036</v>
      </c>
      <c r="DG71" s="35">
        <v>11.877702387361067</v>
      </c>
      <c r="DH71" s="35">
        <v>9.931620906726689</v>
      </c>
      <c r="DJ71" s="35">
        <v>12.123608769283466</v>
      </c>
      <c r="DK71" s="35">
        <v>12.624976939933328</v>
      </c>
      <c r="DM71" s="35">
        <v>9.8998710401294456</v>
      </c>
      <c r="DO71" s="35">
        <v>11.826738372305654</v>
      </c>
      <c r="DP71" s="35">
        <v>12.091187818657049</v>
      </c>
      <c r="DQ71" s="35">
        <v>12.062866350713479</v>
      </c>
      <c r="DR71" s="35">
        <v>11.200448731665286</v>
      </c>
      <c r="DS71" s="35">
        <v>12.333713208767424</v>
      </c>
      <c r="DT71" s="35">
        <v>12.034760222226</v>
      </c>
      <c r="DU71" s="35">
        <v>11.046382051548841</v>
      </c>
      <c r="DV71" s="35">
        <v>10.259945596800341</v>
      </c>
      <c r="DW71" s="35">
        <v>11.935572895794028</v>
      </c>
      <c r="DY71" s="35">
        <v>11.76819134345965</v>
      </c>
      <c r="DZ71" s="35">
        <v>11.97332096830392</v>
      </c>
      <c r="EB71" s="35">
        <v>12.114597554870203</v>
      </c>
      <c r="EC71" s="35">
        <v>11.442200886320823</v>
      </c>
      <c r="EG71" s="35">
        <v>12.766055410675214</v>
      </c>
      <c r="EJ71" s="35">
        <v>9.7945511609301459</v>
      </c>
      <c r="EK71" s="35">
        <v>11.553370447682905</v>
      </c>
      <c r="EL71" s="35">
        <v>11.648566116407098</v>
      </c>
      <c r="EN71" s="35">
        <v>12.433058392988013</v>
      </c>
      <c r="EO71" s="35">
        <v>10.60086147897178</v>
      </c>
      <c r="ER71" s="35">
        <v>12.416036470119529</v>
      </c>
      <c r="ET71" s="35">
        <v>11.780774378649664</v>
      </c>
      <c r="EU71" s="35">
        <v>9.5687870185966801</v>
      </c>
      <c r="EV71" s="35">
        <v>12.378352614840217</v>
      </c>
      <c r="EW71" s="35">
        <v>9.6694472986501889</v>
      </c>
      <c r="EX71" s="35">
        <v>11.385382123401554</v>
      </c>
      <c r="EY71" s="35">
        <v>12.218042861415418</v>
      </c>
      <c r="EZ71" s="35">
        <v>10.042841544854419</v>
      </c>
      <c r="FA71" s="35">
        <v>11.893683611831445</v>
      </c>
      <c r="FB71" s="35">
        <v>10.718455549558511</v>
      </c>
      <c r="FE71" s="35">
        <v>9.8680013316899071</v>
      </c>
      <c r="FF71" s="35">
        <v>10.117573008443046</v>
      </c>
      <c r="FG71" s="35">
        <v>11.833768448245021</v>
      </c>
      <c r="FI71" s="35">
        <v>12.168550574115573</v>
      </c>
      <c r="FJ71" s="35">
        <v>10.511907788693463</v>
      </c>
      <c r="FL71" s="35">
        <v>11.205334743374802</v>
      </c>
      <c r="FO71" s="35">
        <v>10.428133858735768</v>
      </c>
      <c r="FP71" s="35">
        <v>12.208500806109374</v>
      </c>
      <c r="FQ71" s="35">
        <v>12.340960647843682</v>
      </c>
      <c r="FR71" s="35">
        <v>12.503886220156517</v>
      </c>
      <c r="FS71" s="35">
        <v>11.229113889900589</v>
      </c>
      <c r="FT71" s="35">
        <v>11.780223384575633</v>
      </c>
      <c r="FU71" s="35">
        <v>12.220900737048844</v>
      </c>
      <c r="FV71" s="35">
        <v>12.078587795024191</v>
      </c>
      <c r="FW71" s="35">
        <v>10.630854849852273</v>
      </c>
      <c r="FX71" s="35">
        <v>10.637228076217294</v>
      </c>
      <c r="FZ71" s="35">
        <v>9.5246595658280846</v>
      </c>
      <c r="GA71" s="35">
        <v>9.9950130930366257</v>
      </c>
      <c r="GB71" s="35">
        <v>10.332053426056126</v>
      </c>
      <c r="GC71" s="35">
        <v>11.467315779867702</v>
      </c>
      <c r="GD71" s="35">
        <v>12.349015811986574</v>
      </c>
      <c r="GE71" s="35">
        <v>10.270262526557136</v>
      </c>
      <c r="GF71" s="35">
        <v>10.707876121003178</v>
      </c>
      <c r="GG71" s="35">
        <v>10.513210196043612</v>
      </c>
      <c r="GI71" s="35">
        <v>12.804404444567689</v>
      </c>
      <c r="GJ71" s="35">
        <v>13.660287481761857</v>
      </c>
      <c r="GL71" s="35">
        <v>10.514339608992813</v>
      </c>
      <c r="GM71" s="35">
        <v>11.671765470837327</v>
      </c>
      <c r="GO71" s="35">
        <v>2.0569999999999999</v>
      </c>
      <c r="GP71" s="35" t="s">
        <v>918</v>
      </c>
      <c r="GU71" s="59"/>
    </row>
    <row r="72" spans="1:203" x14ac:dyDescent="0.2">
      <c r="A72" s="35" t="s">
        <v>1876</v>
      </c>
      <c r="B72" s="35" t="s">
        <v>3737</v>
      </c>
      <c r="C72" s="35" t="s">
        <v>3738</v>
      </c>
      <c r="D72" s="9">
        <v>4</v>
      </c>
      <c r="E72" s="9">
        <v>4</v>
      </c>
      <c r="F72" s="9">
        <v>0.29592993099999998</v>
      </c>
      <c r="G72" s="9">
        <v>-0.30442927400000003</v>
      </c>
      <c r="H72" s="9">
        <v>0.18872207999999999</v>
      </c>
      <c r="I72" s="9">
        <v>-0.33284152700000003</v>
      </c>
      <c r="J72" s="9">
        <v>0</v>
      </c>
      <c r="K72" s="78">
        <v>0</v>
      </c>
      <c r="L72" s="79">
        <v>10.695760087593083</v>
      </c>
      <c r="M72" s="79"/>
      <c r="N72" s="79"/>
      <c r="O72" s="79">
        <v>11.04517747641385</v>
      </c>
      <c r="P72" s="78">
        <v>10.961734258995543</v>
      </c>
      <c r="T72" s="35">
        <v>10.881909957736015</v>
      </c>
      <c r="U72" s="35">
        <v>10.208179519447553</v>
      </c>
      <c r="V72" s="35">
        <v>11.156007546762019</v>
      </c>
      <c r="Y72" s="35">
        <v>11.130482633016802</v>
      </c>
      <c r="Z72" s="35">
        <v>10.988764597424534</v>
      </c>
      <c r="AA72" s="35">
        <v>11.497961210644783</v>
      </c>
      <c r="AC72" s="35">
        <v>10.969261522167168</v>
      </c>
      <c r="AD72" s="35">
        <v>11.193145293796366</v>
      </c>
      <c r="AF72" s="35">
        <v>10.785691918506158</v>
      </c>
      <c r="AG72" s="35">
        <v>11.324041220595769</v>
      </c>
      <c r="AH72" s="35">
        <v>10.883682842858349</v>
      </c>
      <c r="AI72" s="35">
        <v>10.494038684353956</v>
      </c>
      <c r="AJ72" s="35">
        <v>11.268092082426232</v>
      </c>
      <c r="AL72" s="35">
        <v>10.51362236840672</v>
      </c>
      <c r="AM72" s="35">
        <v>11.120043114489638</v>
      </c>
      <c r="AN72" s="35">
        <v>11.362189913442542</v>
      </c>
      <c r="AO72" s="35">
        <v>11.22260252165645</v>
      </c>
      <c r="AP72" s="35">
        <v>11.070192377574568</v>
      </c>
      <c r="AQ72" s="35">
        <v>11.459190327991099</v>
      </c>
      <c r="AS72" s="35">
        <v>10.834009454485329</v>
      </c>
      <c r="AT72" s="35">
        <v>11.473015085285747</v>
      </c>
      <c r="AU72" s="35">
        <v>11.22777358551599</v>
      </c>
      <c r="AV72" s="35">
        <v>11.010080722601511</v>
      </c>
      <c r="AX72" s="35">
        <v>12.129964554035141</v>
      </c>
      <c r="AZ72" s="35">
        <v>11.660300660746177</v>
      </c>
      <c r="BA72" s="35">
        <v>17.92685592408419</v>
      </c>
      <c r="BB72" s="35">
        <v>10.913311133344626</v>
      </c>
      <c r="BC72" s="35">
        <v>10.881943931549028</v>
      </c>
      <c r="BF72" s="35">
        <v>10.234082761985507</v>
      </c>
      <c r="BG72" s="35">
        <v>19.112695209568152</v>
      </c>
      <c r="BH72" s="35">
        <v>11.259720799997552</v>
      </c>
      <c r="BI72" s="35">
        <v>11.714527494904559</v>
      </c>
      <c r="BJ72" s="35">
        <v>11.429159224603744</v>
      </c>
      <c r="BL72" s="35">
        <v>11.600186422968184</v>
      </c>
      <c r="BN72" s="35">
        <v>10.8023194265929</v>
      </c>
      <c r="BQ72" s="35">
        <v>10.976493505303324</v>
      </c>
      <c r="BU72" s="35">
        <v>10.930257913356169</v>
      </c>
      <c r="BW72" s="35">
        <v>10.622927572005748</v>
      </c>
      <c r="BY72" s="35">
        <v>11.352647061882045</v>
      </c>
      <c r="BZ72" s="35">
        <v>10.872167167921051</v>
      </c>
      <c r="CA72" s="35">
        <v>10.928821618415345</v>
      </c>
      <c r="CB72" s="35">
        <v>11.486568215251136</v>
      </c>
      <c r="CD72" s="35">
        <v>11.031322097412092</v>
      </c>
      <c r="CE72" s="35">
        <v>11.701313543085352</v>
      </c>
      <c r="CF72" s="35">
        <v>11.229586690302026</v>
      </c>
      <c r="CG72" s="35">
        <v>11.227206270657957</v>
      </c>
      <c r="CH72" s="35">
        <v>11.688454207750636</v>
      </c>
      <c r="CI72" s="35">
        <v>10.939438817268709</v>
      </c>
      <c r="CJ72" s="35">
        <v>10.939645818378684</v>
      </c>
      <c r="CK72" s="35">
        <v>10.652276964322375</v>
      </c>
      <c r="CL72" s="35">
        <v>10.887865451004041</v>
      </c>
      <c r="CM72" s="35">
        <v>10.862104735551169</v>
      </c>
      <c r="CO72" s="35">
        <v>12.397587848881606</v>
      </c>
      <c r="CP72" s="35">
        <v>10.5430361770098</v>
      </c>
      <c r="CQ72" s="35">
        <v>11.390488755929555</v>
      </c>
      <c r="CR72" s="35">
        <v>10.695098079105307</v>
      </c>
      <c r="CT72" s="35">
        <v>11.172188935985783</v>
      </c>
      <c r="CU72" s="35">
        <v>10.896260556342909</v>
      </c>
      <c r="CV72" s="35">
        <v>11.013225319268539</v>
      </c>
      <c r="CX72" s="35">
        <v>11.686676296705587</v>
      </c>
      <c r="CZ72" s="35">
        <v>10.896601278772041</v>
      </c>
      <c r="DA72" s="35">
        <v>10.522538498867325</v>
      </c>
      <c r="DD72" s="35">
        <v>11.222209292279059</v>
      </c>
      <c r="DE72" s="35">
        <v>10.891802142280733</v>
      </c>
      <c r="DF72" s="35">
        <v>11.044159337556277</v>
      </c>
      <c r="DG72" s="35">
        <v>10.816286554809112</v>
      </c>
      <c r="DK72" s="35">
        <v>11.04611773556781</v>
      </c>
      <c r="DL72" s="35">
        <v>10.551286420778204</v>
      </c>
      <c r="DM72" s="35">
        <v>10.237209784654352</v>
      </c>
      <c r="DQ72" s="35">
        <v>10.764095449550226</v>
      </c>
      <c r="DR72" s="35">
        <v>11.074192442556472</v>
      </c>
      <c r="DS72" s="35">
        <v>11.745447077015113</v>
      </c>
      <c r="DT72" s="35">
        <v>10.040135896972513</v>
      </c>
      <c r="DV72" s="35">
        <v>11.517563406025859</v>
      </c>
      <c r="DW72" s="35">
        <v>11.331559802838617</v>
      </c>
      <c r="DX72" s="35">
        <v>10.981155405777077</v>
      </c>
      <c r="DY72" s="35">
        <v>12.489305989696511</v>
      </c>
      <c r="DZ72" s="35">
        <v>11.600956805620314</v>
      </c>
      <c r="EB72" s="35">
        <v>11.225919283412511</v>
      </c>
      <c r="EC72" s="35">
        <v>11.365086507477704</v>
      </c>
      <c r="ED72" s="35">
        <v>10.714642188293874</v>
      </c>
      <c r="EG72" s="35">
        <v>10.799128546037021</v>
      </c>
      <c r="EH72" s="35">
        <v>10.849967867711015</v>
      </c>
      <c r="EI72" s="35">
        <v>11.044181842217128</v>
      </c>
      <c r="EJ72" s="35">
        <v>10.412102378580407</v>
      </c>
      <c r="EK72" s="35">
        <v>11.312850086479678</v>
      </c>
      <c r="EL72" s="35">
        <v>11.14956825173422</v>
      </c>
      <c r="EO72" s="35">
        <v>11.445691106448047</v>
      </c>
      <c r="EP72" s="35">
        <v>10.582352037090653</v>
      </c>
      <c r="EQ72" s="35">
        <v>11.56294582710553</v>
      </c>
      <c r="ER72" s="35">
        <v>10.937168207273526</v>
      </c>
      <c r="ET72" s="35">
        <v>10.587487675150378</v>
      </c>
      <c r="EV72" s="35">
        <v>11.103154300348324</v>
      </c>
      <c r="EW72" s="35">
        <v>10.692725240298126</v>
      </c>
      <c r="EX72" s="35">
        <v>10.942807560479157</v>
      </c>
      <c r="EY72" s="35">
        <v>10.957850231513561</v>
      </c>
      <c r="FA72" s="35">
        <v>10.949251935747737</v>
      </c>
      <c r="FB72" s="35">
        <v>10.617745042847487</v>
      </c>
      <c r="FC72" s="35">
        <v>11.144162938838068</v>
      </c>
      <c r="FD72" s="35">
        <v>10.719370330805743</v>
      </c>
      <c r="FE72" s="35">
        <v>11.191752162184088</v>
      </c>
      <c r="FF72" s="35">
        <v>10.433735257639084</v>
      </c>
      <c r="FG72" s="35">
        <v>10.567173497972956</v>
      </c>
      <c r="FI72" s="35">
        <v>10.846175201270546</v>
      </c>
      <c r="FJ72" s="35">
        <v>10.744069922263714</v>
      </c>
      <c r="FK72" s="35">
        <v>11.305153638622922</v>
      </c>
      <c r="FL72" s="35">
        <v>10.697532035111307</v>
      </c>
      <c r="FM72" s="35">
        <v>11.083394019251282</v>
      </c>
      <c r="FN72" s="35">
        <v>10.79411515757954</v>
      </c>
      <c r="FO72" s="35">
        <v>10.359035918405656</v>
      </c>
      <c r="FP72" s="35">
        <v>10.67807399429978</v>
      </c>
      <c r="FQ72" s="35">
        <v>10.753279577504424</v>
      </c>
      <c r="FR72" s="35">
        <v>11.398429728059581</v>
      </c>
      <c r="FS72" s="35">
        <v>10.992004968556477</v>
      </c>
      <c r="FT72" s="35">
        <v>11.635677790125149</v>
      </c>
      <c r="FV72" s="35">
        <v>11.618162425027906</v>
      </c>
      <c r="FX72" s="35">
        <v>11.706403652819612</v>
      </c>
      <c r="FZ72" s="35">
        <v>10.725243727661399</v>
      </c>
      <c r="GA72" s="35">
        <v>11.256026808400382</v>
      </c>
      <c r="GB72" s="35">
        <v>10.701530872476775</v>
      </c>
      <c r="GC72" s="35">
        <v>10.676481708329991</v>
      </c>
      <c r="GD72" s="35">
        <v>11.753528131402707</v>
      </c>
      <c r="GE72" s="35">
        <v>11.105815625152887</v>
      </c>
      <c r="GF72" s="35">
        <v>11.865667366809634</v>
      </c>
      <c r="GI72" s="35">
        <v>11.453341545627303</v>
      </c>
      <c r="GJ72" s="35">
        <v>11.291455942380859</v>
      </c>
      <c r="GK72" s="35">
        <v>10.605180652228764</v>
      </c>
      <c r="GL72" s="35">
        <v>11.128568207190103</v>
      </c>
      <c r="GM72" s="35">
        <v>11.103876607957808</v>
      </c>
      <c r="GN72" s="35">
        <v>11.183734644001735</v>
      </c>
      <c r="GO72" s="35">
        <v>1.6879999999999999</v>
      </c>
      <c r="GP72" s="35" t="s">
        <v>1604</v>
      </c>
      <c r="GU72" s="59"/>
    </row>
    <row r="73" spans="1:203" x14ac:dyDescent="0.2">
      <c r="A73" s="35" t="s">
        <v>1655</v>
      </c>
      <c r="B73" s="35" t="s">
        <v>3485</v>
      </c>
      <c r="C73" s="35" t="s">
        <v>3486</v>
      </c>
      <c r="D73" s="9">
        <v>5</v>
      </c>
      <c r="E73" s="9">
        <v>5</v>
      </c>
      <c r="F73" s="9">
        <v>0.46375607800000002</v>
      </c>
      <c r="G73" s="9">
        <v>-0.30517626799999997</v>
      </c>
      <c r="H73" s="9">
        <v>0.40772782600000002</v>
      </c>
      <c r="I73" s="9">
        <v>-0.33161372</v>
      </c>
      <c r="J73" s="9">
        <v>0</v>
      </c>
      <c r="K73" s="78">
        <v>0</v>
      </c>
      <c r="L73" s="79"/>
      <c r="M73" s="79"/>
      <c r="N73" s="79"/>
      <c r="O73" s="79"/>
      <c r="Z73" s="35">
        <v>9.2732694402600107</v>
      </c>
      <c r="AE73" s="35">
        <v>10.35291117721331</v>
      </c>
      <c r="AF73" s="35">
        <v>9.8398793923040593</v>
      </c>
      <c r="AS73" s="35">
        <v>10.149442715047414</v>
      </c>
      <c r="BB73" s="35">
        <v>9.9146575590521415</v>
      </c>
      <c r="BF73" s="35">
        <v>9.9613893346641618</v>
      </c>
      <c r="BJ73" s="35">
        <v>10.570308068714645</v>
      </c>
      <c r="BN73" s="35">
        <v>9.9540431110138314</v>
      </c>
      <c r="BY73" s="35">
        <v>9.8601520545113512</v>
      </c>
      <c r="BZ73" s="35">
        <v>10.150418010565771</v>
      </c>
      <c r="CC73" s="35">
        <v>9.5868602474595299</v>
      </c>
      <c r="CF73" s="35">
        <v>9.5251634582424369</v>
      </c>
      <c r="CG73" s="35">
        <v>10.605817022769049</v>
      </c>
      <c r="CI73" s="35">
        <v>10.086771453629471</v>
      </c>
      <c r="DT73" s="35">
        <v>9.2273273784197887</v>
      </c>
      <c r="DW73" s="35">
        <v>9.748547421902968</v>
      </c>
      <c r="EB73" s="35">
        <v>10.072399906114519</v>
      </c>
      <c r="EW73" s="35">
        <v>8.9453478802419362</v>
      </c>
      <c r="FJ73" s="35">
        <v>10.236097160570763</v>
      </c>
      <c r="FP73" s="35">
        <v>9.7875173097853327</v>
      </c>
      <c r="GO73" s="35">
        <v>10.294</v>
      </c>
      <c r="GP73" s="35" t="s">
        <v>4752</v>
      </c>
      <c r="GU73" s="59"/>
    </row>
    <row r="74" spans="1:203" x14ac:dyDescent="0.2">
      <c r="A74" s="35" t="s">
        <v>760</v>
      </c>
      <c r="B74" s="35" t="s">
        <v>2413</v>
      </c>
      <c r="C74" s="35" t="s">
        <v>2414</v>
      </c>
      <c r="D74" s="9">
        <v>10</v>
      </c>
      <c r="E74" s="9">
        <v>10</v>
      </c>
      <c r="F74" s="9">
        <v>0.92162065800000004</v>
      </c>
      <c r="G74" s="9">
        <v>-0.156238038</v>
      </c>
      <c r="H74" s="9">
        <v>0.66634793699999995</v>
      </c>
      <c r="I74" s="9">
        <v>-0.32611954300000001</v>
      </c>
      <c r="J74" s="9">
        <v>0</v>
      </c>
      <c r="K74" s="78">
        <v>0</v>
      </c>
      <c r="L74" s="79">
        <v>10.99468099786305</v>
      </c>
      <c r="M74" s="79">
        <v>10.193178061460314</v>
      </c>
      <c r="N74" s="79"/>
      <c r="O74" s="79">
        <v>10.970347645133964</v>
      </c>
      <c r="Q74" s="78">
        <v>10.677527981162724</v>
      </c>
      <c r="T74" s="35">
        <v>10.708479012792168</v>
      </c>
      <c r="U74" s="35">
        <v>10.531321152923969</v>
      </c>
      <c r="V74" s="35">
        <v>10.490184979410495</v>
      </c>
      <c r="Z74" s="35">
        <v>10.768109618355403</v>
      </c>
      <c r="AE74" s="35">
        <v>10.846870478978877</v>
      </c>
      <c r="AG74" s="35">
        <v>10.910996303251675</v>
      </c>
      <c r="AH74" s="35">
        <v>10.863391833252994</v>
      </c>
      <c r="AL74" s="35">
        <v>10.92699464181716</v>
      </c>
      <c r="AO74" s="35">
        <v>11.051490605263696</v>
      </c>
      <c r="AQ74" s="35">
        <v>11.156707141822062</v>
      </c>
      <c r="AR74" s="35">
        <v>10.47108708968566</v>
      </c>
      <c r="AS74" s="35">
        <v>14.924607993351946</v>
      </c>
      <c r="AT74" s="35">
        <v>10.764234860416089</v>
      </c>
      <c r="AV74" s="35">
        <v>10.409286523705653</v>
      </c>
      <c r="AX74" s="35">
        <v>10.294046395242749</v>
      </c>
      <c r="AY74" s="35">
        <v>9.9995155670303539</v>
      </c>
      <c r="AZ74" s="35">
        <v>12.922395152488459</v>
      </c>
      <c r="BB74" s="35">
        <v>10.460822560983265</v>
      </c>
      <c r="BC74" s="35">
        <v>10.641846487464734</v>
      </c>
      <c r="BF74" s="35">
        <v>11.284185075731918</v>
      </c>
      <c r="BG74" s="35">
        <v>10.158686141242555</v>
      </c>
      <c r="BH74" s="35">
        <v>11.49295300913831</v>
      </c>
      <c r="BK74" s="35">
        <v>12.068829386872334</v>
      </c>
      <c r="BQ74" s="35">
        <v>11.188412595410265</v>
      </c>
      <c r="BY74" s="35">
        <v>10.525060718679033</v>
      </c>
      <c r="CB74" s="35">
        <v>10.652281630088734</v>
      </c>
      <c r="CD74" s="35">
        <v>11.321364367991986</v>
      </c>
      <c r="CE74" s="35">
        <v>11.131594486803639</v>
      </c>
      <c r="CF74" s="35">
        <v>11.420340826921194</v>
      </c>
      <c r="CG74" s="35">
        <v>10.406455158011504</v>
      </c>
      <c r="CI74" s="35">
        <v>11.238989076124959</v>
      </c>
      <c r="CK74" s="35">
        <v>10.861750112544186</v>
      </c>
      <c r="CL74" s="35">
        <v>10.666977832909886</v>
      </c>
      <c r="CQ74" s="35">
        <v>11.135764196160807</v>
      </c>
      <c r="CS74" s="35">
        <v>18.788857244558038</v>
      </c>
      <c r="CU74" s="35">
        <v>10.475889598599817</v>
      </c>
      <c r="CX74" s="35">
        <v>14.976722088007444</v>
      </c>
      <c r="CZ74" s="35">
        <v>10.455712163790079</v>
      </c>
      <c r="DD74" s="35">
        <v>11.246941219313793</v>
      </c>
      <c r="DJ74" s="35">
        <v>10.644588638283945</v>
      </c>
      <c r="DQ74" s="35">
        <v>10.739283738339582</v>
      </c>
      <c r="DR74" s="35">
        <v>11.292748934686227</v>
      </c>
      <c r="DS74" s="35">
        <v>10.967202735681568</v>
      </c>
      <c r="DT74" s="35">
        <v>10.712495481661952</v>
      </c>
      <c r="DZ74" s="35">
        <v>11.072809811083459</v>
      </c>
      <c r="EC74" s="35">
        <v>10.264763845370831</v>
      </c>
      <c r="EE74" s="35">
        <v>15.443984789009129</v>
      </c>
      <c r="EG74" s="35">
        <v>10.755456588872949</v>
      </c>
      <c r="EJ74" s="35">
        <v>10.07589510698311</v>
      </c>
      <c r="EL74" s="35">
        <v>11.405294122493203</v>
      </c>
      <c r="EM74" s="35">
        <v>10.414156459144571</v>
      </c>
      <c r="ES74" s="35">
        <v>11.020953161730461</v>
      </c>
      <c r="ET74" s="35">
        <v>10.632259582628507</v>
      </c>
      <c r="EU74" s="35">
        <v>10.519063980298604</v>
      </c>
      <c r="EV74" s="35">
        <v>10.837958090559518</v>
      </c>
      <c r="EW74" s="35">
        <v>10.307168702252811</v>
      </c>
      <c r="EY74" s="35">
        <v>10.742599269871043</v>
      </c>
      <c r="FC74" s="35">
        <v>11.087645807068508</v>
      </c>
      <c r="FG74" s="35">
        <v>10.403033740363686</v>
      </c>
      <c r="FI74" s="35">
        <v>10.27096412865491</v>
      </c>
      <c r="FO74" s="35">
        <v>10.700112465820609</v>
      </c>
      <c r="FR74" s="35">
        <v>10.86165772036947</v>
      </c>
      <c r="FU74" s="35">
        <v>10.485046629332668</v>
      </c>
      <c r="FW74" s="35">
        <v>10.966062702540778</v>
      </c>
      <c r="GA74" s="35">
        <v>10.649137653753721</v>
      </c>
      <c r="GE74" s="35">
        <v>10.79884592430499</v>
      </c>
      <c r="GG74" s="35">
        <v>14.989765090995043</v>
      </c>
      <c r="GH74" s="35">
        <v>10.650644885821258</v>
      </c>
      <c r="GO74" s="35">
        <v>10.135999999999999</v>
      </c>
      <c r="GP74" s="35" t="s">
        <v>718</v>
      </c>
      <c r="GU74" s="59"/>
    </row>
    <row r="75" spans="1:203" x14ac:dyDescent="0.2">
      <c r="A75" s="35" t="s">
        <v>2195</v>
      </c>
      <c r="B75" s="35" t="s">
        <v>4239</v>
      </c>
      <c r="C75" s="35" t="s">
        <v>4240</v>
      </c>
      <c r="D75" s="9">
        <v>5</v>
      </c>
      <c r="E75" s="9">
        <v>5</v>
      </c>
      <c r="F75" s="9">
        <v>0.471510233</v>
      </c>
      <c r="G75" s="9">
        <v>-0.118557551</v>
      </c>
      <c r="H75" s="9">
        <v>5.6094980000000001E-3</v>
      </c>
      <c r="I75" s="9">
        <v>-0.32559739799999998</v>
      </c>
      <c r="J75" s="9">
        <v>0</v>
      </c>
      <c r="K75" s="56" t="s">
        <v>5707</v>
      </c>
      <c r="L75" s="79">
        <v>17.151080682021686</v>
      </c>
      <c r="M75" s="79">
        <v>16.300846557093212</v>
      </c>
      <c r="N75" s="79">
        <v>17.905241744323032</v>
      </c>
      <c r="O75" s="79">
        <v>16.772503167786667</v>
      </c>
      <c r="P75" s="78">
        <v>15.93000979978245</v>
      </c>
      <c r="Q75" s="78">
        <v>17.852599786968469</v>
      </c>
      <c r="R75" s="35">
        <v>14.637195945239178</v>
      </c>
      <c r="S75" s="35">
        <v>16.651753631455641</v>
      </c>
      <c r="T75" s="35">
        <v>17.142082220607222</v>
      </c>
      <c r="U75" s="35">
        <v>16.073976913733272</v>
      </c>
      <c r="V75" s="35">
        <v>16.300221619499776</v>
      </c>
      <c r="W75" s="35">
        <v>16.758932103077868</v>
      </c>
      <c r="X75" s="35">
        <v>16.74156725064574</v>
      </c>
      <c r="Y75" s="35">
        <v>15.119184545199866</v>
      </c>
      <c r="Z75" s="35">
        <v>16.28220916696657</v>
      </c>
      <c r="AA75" s="35">
        <v>16.43307080353112</v>
      </c>
      <c r="AB75" s="35">
        <v>16.215635375960179</v>
      </c>
      <c r="AC75" s="35">
        <v>18.167444127905163</v>
      </c>
      <c r="AD75" s="35">
        <v>16.288326560620757</v>
      </c>
      <c r="AE75" s="35">
        <v>16.813041610363143</v>
      </c>
      <c r="AF75" s="35">
        <v>16.451260261637078</v>
      </c>
      <c r="AG75" s="35">
        <v>15.746513406470443</v>
      </c>
      <c r="AH75" s="35">
        <v>16.441272380678242</v>
      </c>
      <c r="AI75" s="35">
        <v>17.148613807447006</v>
      </c>
      <c r="AJ75" s="35">
        <v>16.18985258765322</v>
      </c>
      <c r="AK75" s="35">
        <v>17.234469635572701</v>
      </c>
      <c r="AL75" s="35">
        <v>15.900792214279122</v>
      </c>
      <c r="AM75" s="35">
        <v>16.48826969964496</v>
      </c>
      <c r="AN75" s="35">
        <v>16.417459478003707</v>
      </c>
      <c r="AO75" s="35">
        <v>16.71648806026764</v>
      </c>
      <c r="AP75" s="35">
        <v>16.825599375847585</v>
      </c>
      <c r="AQ75" s="35">
        <v>15.772358128609515</v>
      </c>
      <c r="AR75" s="35">
        <v>17.190407314802648</v>
      </c>
      <c r="AS75" s="35">
        <v>16.113175391540121</v>
      </c>
      <c r="AT75" s="35">
        <v>17.454073761848839</v>
      </c>
      <c r="AU75" s="35">
        <v>16.338630026751492</v>
      </c>
      <c r="AV75" s="35">
        <v>16.910402008266722</v>
      </c>
      <c r="AW75" s="35">
        <v>16.500392944170031</v>
      </c>
      <c r="AX75" s="35">
        <v>16.07864784504639</v>
      </c>
      <c r="AY75" s="35">
        <v>16.061436583632776</v>
      </c>
      <c r="AZ75" s="35">
        <v>16.109887816416087</v>
      </c>
      <c r="BA75" s="35">
        <v>17.100713669277944</v>
      </c>
      <c r="BB75" s="35">
        <v>15.890742621943186</v>
      </c>
      <c r="BC75" s="35">
        <v>16.210340203339822</v>
      </c>
      <c r="BD75" s="35">
        <v>17.461089836860488</v>
      </c>
      <c r="BE75" s="35">
        <v>16.517430468350639</v>
      </c>
      <c r="BF75" s="35">
        <v>15.782284256134394</v>
      </c>
      <c r="BG75" s="35">
        <v>16.020350106461628</v>
      </c>
      <c r="BH75" s="35">
        <v>15.812560548576812</v>
      </c>
      <c r="BI75" s="35">
        <v>16.014381305562544</v>
      </c>
      <c r="BJ75" s="35">
        <v>16.180354510444566</v>
      </c>
      <c r="BK75" s="35">
        <v>17.148479988123263</v>
      </c>
      <c r="BL75" s="35">
        <v>15.812721600552273</v>
      </c>
      <c r="BM75" s="35">
        <v>16.194723692015934</v>
      </c>
      <c r="BN75" s="35">
        <v>16.177350821917461</v>
      </c>
      <c r="BO75" s="35">
        <v>16.323771762404068</v>
      </c>
      <c r="BP75" s="35">
        <v>16.71304796704495</v>
      </c>
      <c r="BQ75" s="35">
        <v>17.717322059231101</v>
      </c>
      <c r="BR75" s="35">
        <v>16.462032990650737</v>
      </c>
      <c r="BS75" s="35">
        <v>16.779989994108917</v>
      </c>
      <c r="BT75" s="35">
        <v>15.835712817019619</v>
      </c>
      <c r="BU75" s="35">
        <v>17.338930096728213</v>
      </c>
      <c r="BV75" s="35">
        <v>16.242469458318222</v>
      </c>
      <c r="BW75" s="35">
        <v>16.336639673191581</v>
      </c>
      <c r="BX75" s="35">
        <v>16.418130126112047</v>
      </c>
      <c r="BY75" s="35">
        <v>15.536683701819303</v>
      </c>
      <c r="BZ75" s="35">
        <v>15.92922979600425</v>
      </c>
      <c r="CA75" s="35">
        <v>15.761924707540359</v>
      </c>
      <c r="CB75" s="35">
        <v>16.842832039202762</v>
      </c>
      <c r="CC75" s="35">
        <v>16.486465143444757</v>
      </c>
      <c r="CD75" s="35">
        <v>17.085077633055267</v>
      </c>
      <c r="CE75" s="35">
        <v>16.135882173498459</v>
      </c>
      <c r="CF75" s="35">
        <v>16.393947615536501</v>
      </c>
      <c r="CG75" s="35">
        <v>17.815861678877731</v>
      </c>
      <c r="CH75" s="35">
        <v>16.06807605176186</v>
      </c>
      <c r="CI75" s="35">
        <v>16.636842950785436</v>
      </c>
      <c r="CJ75" s="35">
        <v>16.305219765577426</v>
      </c>
      <c r="CK75" s="35">
        <v>16.413723627126618</v>
      </c>
      <c r="CL75" s="35">
        <v>16.843440284522462</v>
      </c>
      <c r="CM75" s="35">
        <v>16.285539671649694</v>
      </c>
      <c r="CN75" s="35">
        <v>15.69063308225461</v>
      </c>
      <c r="CO75" s="35">
        <v>16.84850756258535</v>
      </c>
      <c r="CP75" s="35">
        <v>16.050248622127761</v>
      </c>
      <c r="CQ75" s="35">
        <v>16.764362610423071</v>
      </c>
      <c r="CR75" s="35">
        <v>16.842020678402811</v>
      </c>
      <c r="CS75" s="35">
        <v>16.650700798553189</v>
      </c>
      <c r="CT75" s="35">
        <v>16.26329331297142</v>
      </c>
      <c r="CU75" s="35">
        <v>16.870185146762481</v>
      </c>
      <c r="CV75" s="35">
        <v>16.164867145031987</v>
      </c>
      <c r="CW75" s="35">
        <v>18.434427334464569</v>
      </c>
      <c r="CX75" s="35">
        <v>16.278449426530074</v>
      </c>
      <c r="CY75" s="35">
        <v>16.731295160627191</v>
      </c>
      <c r="CZ75" s="35">
        <v>18.30663466694574</v>
      </c>
      <c r="DA75" s="35">
        <v>16.308344117423179</v>
      </c>
      <c r="DB75" s="35">
        <v>16.997654114742886</v>
      </c>
      <c r="DC75" s="35">
        <v>16.069651430580237</v>
      </c>
      <c r="DD75" s="35">
        <v>17.117160715191766</v>
      </c>
      <c r="DE75" s="35">
        <v>16.920267901348115</v>
      </c>
      <c r="DF75" s="35">
        <v>16.30294148934653</v>
      </c>
      <c r="DG75" s="35">
        <v>15.251329817768561</v>
      </c>
      <c r="DH75" s="35">
        <v>16.06724910230632</v>
      </c>
      <c r="DI75" s="35">
        <v>16.675977517159641</v>
      </c>
      <c r="DJ75" s="35">
        <v>15.923295366361547</v>
      </c>
      <c r="DK75" s="35">
        <v>15.496272392589882</v>
      </c>
      <c r="DL75" s="35">
        <v>15.594976564355026</v>
      </c>
      <c r="DM75" s="35">
        <v>16.156394909703995</v>
      </c>
      <c r="DN75" s="35">
        <v>16.525454923112846</v>
      </c>
      <c r="DO75" s="35">
        <v>17.595594858411587</v>
      </c>
      <c r="DP75" s="35">
        <v>16.058181946785915</v>
      </c>
      <c r="DQ75" s="35">
        <v>16.572439216145892</v>
      </c>
      <c r="DR75" s="35">
        <v>15.89406708454031</v>
      </c>
      <c r="DS75" s="35">
        <v>16.182008232973814</v>
      </c>
      <c r="DT75" s="35">
        <v>16.146286619491789</v>
      </c>
      <c r="DU75" s="35">
        <v>16.663402075823377</v>
      </c>
      <c r="DV75" s="35">
        <v>15.973958482107502</v>
      </c>
      <c r="DW75" s="35">
        <v>16.915077163959992</v>
      </c>
      <c r="DX75" s="35">
        <v>16.806971075859749</v>
      </c>
      <c r="DY75" s="35">
        <v>17.504598482439409</v>
      </c>
      <c r="DZ75" s="35">
        <v>16.955747738309434</v>
      </c>
      <c r="EA75" s="35">
        <v>16.335065277525072</v>
      </c>
      <c r="EB75" s="35">
        <v>16.221540341404673</v>
      </c>
      <c r="EC75" s="35">
        <v>16.269645588017678</v>
      </c>
      <c r="ED75" s="35">
        <v>14.695735219106403</v>
      </c>
      <c r="EE75" s="35">
        <v>15.978202303569404</v>
      </c>
      <c r="EF75" s="35">
        <v>16.13797174088684</v>
      </c>
      <c r="EG75" s="35">
        <v>16.028550093840884</v>
      </c>
      <c r="EH75" s="35">
        <v>15.717889733723952</v>
      </c>
      <c r="EI75" s="35">
        <v>16.354393633915059</v>
      </c>
      <c r="EJ75" s="35">
        <v>15.796702795525292</v>
      </c>
      <c r="EK75" s="35">
        <v>18.409273132865707</v>
      </c>
      <c r="EL75" s="35">
        <v>16.267237288132051</v>
      </c>
      <c r="EM75" s="35">
        <v>16.570301493843374</v>
      </c>
      <c r="EN75" s="35">
        <v>16.129252962866744</v>
      </c>
      <c r="EO75" s="35">
        <v>17.039403227310196</v>
      </c>
      <c r="EP75" s="35">
        <v>16.083145001220405</v>
      </c>
      <c r="EQ75" s="35">
        <v>16.60591390790357</v>
      </c>
      <c r="ER75" s="35">
        <v>15.664167558716382</v>
      </c>
      <c r="ES75" s="35">
        <v>15.755279418341457</v>
      </c>
      <c r="ET75" s="35">
        <v>16.027925151102789</v>
      </c>
      <c r="EU75" s="35">
        <v>15.649304913155159</v>
      </c>
      <c r="EV75" s="35">
        <v>16.68165716610164</v>
      </c>
      <c r="EW75" s="35">
        <v>16.217487087959078</v>
      </c>
      <c r="EX75" s="35">
        <v>16.402103472687902</v>
      </c>
      <c r="EY75" s="35">
        <v>16.62156539715777</v>
      </c>
      <c r="EZ75" s="35">
        <v>16.05741862715778</v>
      </c>
      <c r="FA75" s="35">
        <v>17.679673532508836</v>
      </c>
      <c r="FB75" s="35">
        <v>15.89941307896304</v>
      </c>
      <c r="FC75" s="35">
        <v>15.783552685210863</v>
      </c>
      <c r="FD75" s="35">
        <v>16.030872505718509</v>
      </c>
      <c r="FE75" s="35">
        <v>16.150501119417623</v>
      </c>
      <c r="FF75" s="35">
        <v>15.757659295012381</v>
      </c>
      <c r="FG75" s="35">
        <v>16.400568079892309</v>
      </c>
      <c r="FH75" s="35">
        <v>15.986339186645143</v>
      </c>
      <c r="FI75" s="35">
        <v>16.222426811689672</v>
      </c>
      <c r="FJ75" s="35">
        <v>15.573142701232024</v>
      </c>
      <c r="FK75" s="35">
        <v>16.374644621547962</v>
      </c>
      <c r="FL75" s="35">
        <v>16.095850374550029</v>
      </c>
      <c r="FM75" s="35">
        <v>15.55431355422159</v>
      </c>
      <c r="FN75" s="35">
        <v>16.063370305819674</v>
      </c>
      <c r="FO75" s="35">
        <v>16.485885859790987</v>
      </c>
      <c r="FP75" s="35">
        <v>15.657882029368736</v>
      </c>
      <c r="FQ75" s="35">
        <v>15.805120691749094</v>
      </c>
      <c r="FR75" s="35">
        <v>16.026623034039329</v>
      </c>
      <c r="FS75" s="35">
        <v>16.698831885082342</v>
      </c>
      <c r="FT75" s="35">
        <v>16.954048327487925</v>
      </c>
      <c r="FU75" s="35">
        <v>16.124212131455828</v>
      </c>
      <c r="FV75" s="35">
        <v>16.322773848358821</v>
      </c>
      <c r="FW75" s="35">
        <v>16.084697434726323</v>
      </c>
      <c r="FX75" s="35">
        <v>15.938062941831136</v>
      </c>
      <c r="FY75" s="35">
        <v>16.124491613241261</v>
      </c>
      <c r="FZ75" s="35">
        <v>16.189376411077401</v>
      </c>
      <c r="GA75" s="35">
        <v>16.274380725695941</v>
      </c>
      <c r="GB75" s="35">
        <v>15.826505898071854</v>
      </c>
      <c r="GC75" s="35">
        <v>16.221727294015977</v>
      </c>
      <c r="GD75" s="35">
        <v>17.221440583463295</v>
      </c>
      <c r="GE75" s="35">
        <v>16.640052668124014</v>
      </c>
      <c r="GF75" s="35">
        <v>16.16780195433245</v>
      </c>
      <c r="GG75" s="35">
        <v>16.311078127328429</v>
      </c>
      <c r="GH75" s="35">
        <v>16.282027663665556</v>
      </c>
      <c r="GI75" s="35">
        <v>16.767548631912874</v>
      </c>
      <c r="GJ75" s="35">
        <v>15.685902289585718</v>
      </c>
      <c r="GK75" s="35">
        <v>15.409817494324738</v>
      </c>
      <c r="GL75" s="35">
        <v>16.199956950266994</v>
      </c>
      <c r="GM75" s="35">
        <v>15.963879053329032</v>
      </c>
      <c r="GN75" s="35">
        <v>16.131643972364095</v>
      </c>
      <c r="GO75" s="35">
        <v>2.3580000000000001</v>
      </c>
      <c r="GP75" s="35" t="s">
        <v>4902</v>
      </c>
      <c r="GU75" s="59"/>
    </row>
    <row r="76" spans="1:203" x14ac:dyDescent="0.2">
      <c r="A76" s="35" t="s">
        <v>2046</v>
      </c>
      <c r="B76" s="35" t="s">
        <v>3973</v>
      </c>
      <c r="C76" s="35" t="s">
        <v>3974</v>
      </c>
      <c r="D76" s="9">
        <v>27</v>
      </c>
      <c r="E76" s="9">
        <v>4</v>
      </c>
      <c r="F76" s="9">
        <v>0.84052875500000002</v>
      </c>
      <c r="G76" s="9">
        <v>-6.9440843000000002E-2</v>
      </c>
      <c r="H76" s="9">
        <v>3.2549040000000001E-2</v>
      </c>
      <c r="I76" s="9">
        <v>-0.32137284100000002</v>
      </c>
      <c r="J76" s="9">
        <v>0</v>
      </c>
      <c r="K76" s="56" t="s">
        <v>5707</v>
      </c>
      <c r="L76" s="79">
        <v>18.380555287174271</v>
      </c>
      <c r="M76" s="79">
        <v>17.541220798805391</v>
      </c>
      <c r="N76" s="79">
        <v>17.675627331219093</v>
      </c>
      <c r="O76" s="79">
        <v>17.465080993584159</v>
      </c>
      <c r="P76" s="78">
        <v>17.15269844663181</v>
      </c>
      <c r="Q76" s="78">
        <v>17.516828753983155</v>
      </c>
      <c r="R76" s="35">
        <v>17.066707738447178</v>
      </c>
      <c r="S76" s="35">
        <v>17.992455883724592</v>
      </c>
      <c r="T76" s="35">
        <v>17.213719929168988</v>
      </c>
      <c r="U76" s="35">
        <v>17.676265492076165</v>
      </c>
      <c r="V76" s="35">
        <v>18.691036211364477</v>
      </c>
      <c r="W76" s="35">
        <v>16.619207747839596</v>
      </c>
      <c r="X76" s="35">
        <v>17.843331918380695</v>
      </c>
      <c r="Y76" s="35">
        <v>18.033080343204404</v>
      </c>
      <c r="Z76" s="35">
        <v>18.435773074930747</v>
      </c>
      <c r="AA76" s="35">
        <v>17.118522966966587</v>
      </c>
      <c r="AB76" s="35">
        <v>17.934143140118643</v>
      </c>
      <c r="AC76" s="35">
        <v>17.943668786332765</v>
      </c>
      <c r="AD76" s="35">
        <v>17.562869664986543</v>
      </c>
      <c r="AE76" s="35">
        <v>18.555523442922265</v>
      </c>
      <c r="AF76" s="35">
        <v>17.936616540804128</v>
      </c>
      <c r="AG76" s="35">
        <v>19.164024530398816</v>
      </c>
      <c r="AH76" s="35">
        <v>17.546330339183733</v>
      </c>
      <c r="AI76" s="35">
        <v>18.929645098180004</v>
      </c>
      <c r="AJ76" s="35">
        <v>18.214667522739397</v>
      </c>
      <c r="AK76" s="35">
        <v>19.015011731661637</v>
      </c>
      <c r="AL76" s="35">
        <v>18.962532171257624</v>
      </c>
      <c r="AM76" s="35">
        <v>18.051282773802285</v>
      </c>
      <c r="AN76" s="35">
        <v>17.764679910878581</v>
      </c>
      <c r="AO76" s="35">
        <v>17.479832180665593</v>
      </c>
      <c r="AP76" s="35">
        <v>17.613691636318872</v>
      </c>
      <c r="AQ76" s="35">
        <v>18.663511236638431</v>
      </c>
      <c r="AR76" s="35">
        <v>18.02004590771547</v>
      </c>
      <c r="AS76" s="35">
        <v>17.269960061320674</v>
      </c>
      <c r="AT76" s="35">
        <v>17.956975430870713</v>
      </c>
      <c r="AU76" s="35">
        <v>16.639925485519658</v>
      </c>
      <c r="AV76" s="35">
        <v>16.440961959170284</v>
      </c>
      <c r="AW76" s="35">
        <v>18.370814021695825</v>
      </c>
      <c r="AX76" s="35">
        <v>17.874740846246574</v>
      </c>
      <c r="AY76" s="35">
        <v>17.446399590743031</v>
      </c>
      <c r="AZ76" s="35">
        <v>18.161740497634781</v>
      </c>
      <c r="BA76" s="35">
        <v>17.609524468304045</v>
      </c>
      <c r="BB76" s="35">
        <v>18.691517107491993</v>
      </c>
      <c r="BC76" s="35">
        <v>17.964054763192781</v>
      </c>
      <c r="BD76" s="35">
        <v>16.718564877805896</v>
      </c>
      <c r="BE76" s="35">
        <v>16.689229866984967</v>
      </c>
      <c r="BF76" s="35">
        <v>17.931899600619719</v>
      </c>
      <c r="BG76" s="35">
        <v>17.735337826615968</v>
      </c>
      <c r="BH76" s="35">
        <v>18.107097699520367</v>
      </c>
      <c r="BI76" s="35">
        <v>15.600580497238829</v>
      </c>
      <c r="BJ76" s="35">
        <v>16.924576464391055</v>
      </c>
      <c r="BK76" s="35">
        <v>17.623894615900632</v>
      </c>
      <c r="BL76" s="35">
        <v>18.254895537615361</v>
      </c>
      <c r="BM76" s="35">
        <v>16.302280109974646</v>
      </c>
      <c r="BN76" s="35">
        <v>17.809032218553071</v>
      </c>
      <c r="BO76" s="35">
        <v>17.293760504638847</v>
      </c>
      <c r="BP76" s="35">
        <v>18.436173772953531</v>
      </c>
      <c r="BQ76" s="35">
        <v>16.162862677510102</v>
      </c>
      <c r="BR76" s="35">
        <v>16.61483239555567</v>
      </c>
      <c r="BS76" s="35">
        <v>17.273510195618339</v>
      </c>
      <c r="BT76" s="35">
        <v>16.535599739494813</v>
      </c>
      <c r="BU76" s="35">
        <v>18.235256666398676</v>
      </c>
      <c r="BV76" s="35">
        <v>18.68184219252079</v>
      </c>
      <c r="BW76" s="35">
        <v>17.229755224441305</v>
      </c>
      <c r="BX76" s="35">
        <v>17.307243635707682</v>
      </c>
      <c r="BY76" s="35">
        <v>17.743069634786437</v>
      </c>
      <c r="BZ76" s="35">
        <v>17.74965395423142</v>
      </c>
      <c r="CA76" s="35">
        <v>18.315597266639095</v>
      </c>
      <c r="CB76" s="35">
        <v>16.067817762435443</v>
      </c>
      <c r="CC76" s="35">
        <v>18.979010101162821</v>
      </c>
      <c r="CD76" s="35">
        <v>17.584655628345949</v>
      </c>
      <c r="CE76" s="35">
        <v>17.595089853879522</v>
      </c>
      <c r="CF76" s="35">
        <v>18.897933581871516</v>
      </c>
      <c r="CG76" s="35">
        <v>18.665307320840668</v>
      </c>
      <c r="CH76" s="35">
        <v>17.528710177451774</v>
      </c>
      <c r="CI76" s="35">
        <v>17.053104513806623</v>
      </c>
      <c r="CJ76" s="35">
        <v>16.78240974223937</v>
      </c>
      <c r="CK76" s="35">
        <v>16.246320547192447</v>
      </c>
      <c r="CL76" s="35">
        <v>17.55884495548543</v>
      </c>
      <c r="CM76" s="35">
        <v>17.22210595392562</v>
      </c>
      <c r="CN76" s="35">
        <v>16.509048381818204</v>
      </c>
      <c r="CO76" s="35">
        <v>17.133434733565053</v>
      </c>
      <c r="CP76" s="35">
        <v>16.813373194063722</v>
      </c>
      <c r="CQ76" s="35">
        <v>17.293810179247394</v>
      </c>
      <c r="CR76" s="35">
        <v>17.88128877247054</v>
      </c>
      <c r="CS76" s="35">
        <v>17.069054953955877</v>
      </c>
      <c r="CT76" s="35">
        <v>17.383100656073204</v>
      </c>
      <c r="CU76" s="35">
        <v>18.301496882102406</v>
      </c>
      <c r="CV76" s="35">
        <v>17.614012511052394</v>
      </c>
      <c r="CW76" s="35">
        <v>17.325501481921997</v>
      </c>
      <c r="CX76" s="35">
        <v>18.39478629883304</v>
      </c>
      <c r="CY76" s="35">
        <v>17.277193533300828</v>
      </c>
      <c r="CZ76" s="35">
        <v>18.31696814318834</v>
      </c>
      <c r="DA76" s="35">
        <v>18.398345346793949</v>
      </c>
      <c r="DB76" s="35">
        <v>18.062261841098696</v>
      </c>
      <c r="DC76" s="35">
        <v>17.550494031332235</v>
      </c>
      <c r="DD76" s="35">
        <v>19.070863934776526</v>
      </c>
      <c r="DE76" s="35">
        <v>17.21244935475201</v>
      </c>
      <c r="DF76" s="35">
        <v>16.050540578077904</v>
      </c>
      <c r="DG76" s="35">
        <v>17.984399391003386</v>
      </c>
      <c r="DH76" s="35">
        <v>17.550320795189286</v>
      </c>
      <c r="DI76" s="35">
        <v>18.282127911706212</v>
      </c>
      <c r="DJ76" s="35">
        <v>18.290659414413536</v>
      </c>
      <c r="DK76" s="35">
        <v>17.742997342113171</v>
      </c>
      <c r="DL76" s="35">
        <v>17.839450695007272</v>
      </c>
      <c r="DM76" s="35">
        <v>17.089783307629052</v>
      </c>
      <c r="DN76" s="35">
        <v>18.21629807087475</v>
      </c>
      <c r="DO76" s="35">
        <v>17.040091221237606</v>
      </c>
      <c r="DP76" s="35">
        <v>17.752439055573625</v>
      </c>
      <c r="DQ76" s="35">
        <v>17.892347277896143</v>
      </c>
      <c r="DR76" s="35">
        <v>19.294111455036536</v>
      </c>
      <c r="DS76" s="35">
        <v>16.60361196469799</v>
      </c>
      <c r="DT76" s="35">
        <v>17.692924351211033</v>
      </c>
      <c r="DU76" s="35">
        <v>16.825026231564248</v>
      </c>
      <c r="DV76" s="35">
        <v>16.773329659684268</v>
      </c>
      <c r="DW76" s="35">
        <v>16.782330592253238</v>
      </c>
      <c r="DX76" s="35">
        <v>16.795537397223242</v>
      </c>
      <c r="DY76" s="35">
        <v>17.085546018280574</v>
      </c>
      <c r="DZ76" s="35">
        <v>17.615425844012094</v>
      </c>
      <c r="EA76" s="35">
        <v>16.938857793616876</v>
      </c>
      <c r="EB76" s="35">
        <v>17.053693377363665</v>
      </c>
      <c r="EC76" s="35">
        <v>16.855327861402998</v>
      </c>
      <c r="ED76" s="35">
        <v>17.338569872896556</v>
      </c>
      <c r="EE76" s="35">
        <v>17.977953009068287</v>
      </c>
      <c r="EF76" s="35">
        <v>18.450673811012756</v>
      </c>
      <c r="EG76" s="35">
        <v>17.385366576543294</v>
      </c>
      <c r="EH76" s="35">
        <v>17.533639497636926</v>
      </c>
      <c r="EI76" s="35">
        <v>16.74227756596229</v>
      </c>
      <c r="EJ76" s="35">
        <v>16.471523362506716</v>
      </c>
      <c r="EK76" s="35">
        <v>17.727579394487336</v>
      </c>
      <c r="EL76" s="35">
        <v>17.949966547416473</v>
      </c>
      <c r="EM76" s="35">
        <v>18.560482011931917</v>
      </c>
      <c r="EN76" s="35">
        <v>17.486248391162853</v>
      </c>
      <c r="EO76" s="35">
        <v>18.30330043656528</v>
      </c>
      <c r="EP76" s="35">
        <v>16.168635888285678</v>
      </c>
      <c r="EQ76" s="35">
        <v>17.633238440914738</v>
      </c>
      <c r="ER76" s="35">
        <v>18.179911345393954</v>
      </c>
      <c r="ES76" s="35">
        <v>17.192904339525651</v>
      </c>
      <c r="ET76" s="35">
        <v>16.678397920988356</v>
      </c>
      <c r="EU76" s="35">
        <v>17.809603458423616</v>
      </c>
      <c r="EV76" s="35">
        <v>16.57275476749227</v>
      </c>
      <c r="EW76" s="35">
        <v>17.626931660841876</v>
      </c>
      <c r="EX76" s="35">
        <v>17.214355811901996</v>
      </c>
      <c r="EY76" s="35">
        <v>16.373076709077061</v>
      </c>
      <c r="EZ76" s="35">
        <v>17.131522356625965</v>
      </c>
      <c r="FA76" s="35">
        <v>16.14500417275406</v>
      </c>
      <c r="FB76" s="35">
        <v>18.861469242637746</v>
      </c>
      <c r="FC76" s="35">
        <v>16.885969796557283</v>
      </c>
      <c r="FD76" s="35">
        <v>16.338242445971801</v>
      </c>
      <c r="FE76" s="35">
        <v>16.809417135640214</v>
      </c>
      <c r="FF76" s="35">
        <v>17.497679213659186</v>
      </c>
      <c r="FG76" s="35">
        <v>17.661658300256324</v>
      </c>
      <c r="FH76" s="35">
        <v>18.033454077772973</v>
      </c>
      <c r="FI76" s="35">
        <v>16.890140293368226</v>
      </c>
      <c r="FJ76" s="35">
        <v>18.333649422349644</v>
      </c>
      <c r="FK76" s="35">
        <v>16.412879084769266</v>
      </c>
      <c r="FL76" s="35">
        <v>17.626376650366822</v>
      </c>
      <c r="FM76" s="35">
        <v>16.125338194131629</v>
      </c>
      <c r="FN76" s="35">
        <v>17.951938195821139</v>
      </c>
      <c r="FO76" s="35">
        <v>17.84965280984305</v>
      </c>
      <c r="FP76" s="35">
        <v>16.342051512593144</v>
      </c>
      <c r="FQ76" s="35">
        <v>18.040353192635756</v>
      </c>
      <c r="FR76" s="35">
        <v>17.498302168361505</v>
      </c>
      <c r="FS76" s="35">
        <v>18.21849145544337</v>
      </c>
      <c r="FT76" s="35">
        <v>17.236400025440528</v>
      </c>
      <c r="FU76" s="35">
        <v>17.115727658851661</v>
      </c>
      <c r="FV76" s="35">
        <v>17.494397166303433</v>
      </c>
      <c r="FW76" s="35">
        <v>18.073812375778843</v>
      </c>
      <c r="FX76" s="35">
        <v>17.036551014005902</v>
      </c>
      <c r="FY76" s="35">
        <v>16.621494446839016</v>
      </c>
      <c r="FZ76" s="35">
        <v>17.40000915906969</v>
      </c>
      <c r="GA76" s="35">
        <v>17.880978215382189</v>
      </c>
      <c r="GB76" s="35">
        <v>16.799203979918168</v>
      </c>
      <c r="GC76" s="35">
        <v>16.578537053036833</v>
      </c>
      <c r="GD76" s="35">
        <v>16.510466456418058</v>
      </c>
      <c r="GE76" s="35">
        <v>18.38284145193429</v>
      </c>
      <c r="GF76" s="35">
        <v>18.071142541451625</v>
      </c>
      <c r="GG76" s="35">
        <v>15.256936671607736</v>
      </c>
      <c r="GH76" s="35">
        <v>18.243447134344695</v>
      </c>
      <c r="GI76" s="35">
        <v>17.12029517338248</v>
      </c>
      <c r="GJ76" s="35">
        <v>18.995038351062952</v>
      </c>
      <c r="GK76" s="35">
        <v>17.863106816136654</v>
      </c>
      <c r="GL76" s="35">
        <v>17.209000608647436</v>
      </c>
      <c r="GM76" s="35">
        <v>17.929467081799498</v>
      </c>
      <c r="GN76" s="35">
        <v>17.239251166900296</v>
      </c>
      <c r="GO76" s="35">
        <v>35.981000000000002</v>
      </c>
      <c r="GP76" s="35" t="s">
        <v>1735</v>
      </c>
      <c r="GU76" s="59"/>
    </row>
    <row r="77" spans="1:203" x14ac:dyDescent="0.2">
      <c r="A77" s="35" t="s">
        <v>1908</v>
      </c>
      <c r="B77" s="35" t="s">
        <v>3775</v>
      </c>
      <c r="C77" s="35" t="s">
        <v>3776</v>
      </c>
      <c r="D77" s="9">
        <v>8</v>
      </c>
      <c r="E77" s="9">
        <v>8</v>
      </c>
      <c r="F77" s="9">
        <v>0.41254618399999998</v>
      </c>
      <c r="G77" s="9">
        <v>-0.13785693099999999</v>
      </c>
      <c r="H77" s="9">
        <v>3.9766589999999996E-3</v>
      </c>
      <c r="I77" s="9">
        <v>-0.31669340899999998</v>
      </c>
      <c r="J77" s="9">
        <v>0</v>
      </c>
      <c r="K77" s="56" t="s">
        <v>5707</v>
      </c>
      <c r="L77" s="79">
        <v>11.129092703414587</v>
      </c>
      <c r="M77" s="79">
        <v>11.633035775865348</v>
      </c>
      <c r="N77" s="79">
        <v>11.060862393170847</v>
      </c>
      <c r="O77" s="79"/>
      <c r="W77" s="35">
        <v>11.836276805191375</v>
      </c>
      <c r="AB77" s="35">
        <v>11.674928902764565</v>
      </c>
      <c r="AJ77" s="35">
        <v>11.802266473233214</v>
      </c>
      <c r="AK77" s="35">
        <v>11.437224741159934</v>
      </c>
      <c r="AN77" s="35">
        <v>11.570298108772741</v>
      </c>
      <c r="AP77" s="35">
        <v>11.332002950414665</v>
      </c>
      <c r="AT77" s="35">
        <v>11.709699960055923</v>
      </c>
      <c r="BA77" s="35">
        <v>11.229955654143511</v>
      </c>
      <c r="BD77" s="35">
        <v>11.576055949810774</v>
      </c>
      <c r="BE77" s="35">
        <v>11.208244242952071</v>
      </c>
      <c r="BH77" s="35">
        <v>12.167305814454814</v>
      </c>
      <c r="BK77" s="35">
        <v>11.701752777377941</v>
      </c>
      <c r="BL77" s="35">
        <v>11.704574461726313</v>
      </c>
      <c r="BS77" s="35">
        <v>11.832079854654001</v>
      </c>
      <c r="BV77" s="35">
        <v>11.80885476989104</v>
      </c>
      <c r="CD77" s="35">
        <v>11.062380061158887</v>
      </c>
      <c r="CE77" s="35">
        <v>11.672671672572031</v>
      </c>
      <c r="CT77" s="35">
        <v>12.040290537079652</v>
      </c>
      <c r="CW77" s="35">
        <v>11.553466621347289</v>
      </c>
      <c r="DA77" s="35">
        <v>11.285976304394723</v>
      </c>
      <c r="DB77" s="35">
        <v>11.961270249104391</v>
      </c>
      <c r="DD77" s="35">
        <v>11.534241663830766</v>
      </c>
      <c r="DI77" s="35">
        <v>11.326202421825464</v>
      </c>
      <c r="DN77" s="35">
        <v>11.197846764227547</v>
      </c>
      <c r="DU77" s="35">
        <v>11.064805285097737</v>
      </c>
      <c r="DW77" s="35">
        <v>11.562147586187555</v>
      </c>
      <c r="DZ77" s="35">
        <v>11.833463304720958</v>
      </c>
      <c r="EA77" s="35">
        <v>11.416902229820966</v>
      </c>
      <c r="EM77" s="35">
        <v>11.230993626894184</v>
      </c>
      <c r="ES77" s="35">
        <v>11.274286530610851</v>
      </c>
      <c r="EU77" s="35">
        <v>11.089014590862744</v>
      </c>
      <c r="EV77" s="35">
        <v>11.721166767136374</v>
      </c>
      <c r="EX77" s="35">
        <v>10.730085211712584</v>
      </c>
      <c r="EY77" s="35">
        <v>10.948935506705814</v>
      </c>
      <c r="FA77" s="35">
        <v>11.470604457951442</v>
      </c>
      <c r="FF77" s="35">
        <v>11.025689877431512</v>
      </c>
      <c r="FH77" s="35">
        <v>10.798706726332684</v>
      </c>
      <c r="FK77" s="35">
        <v>11.002240535910842</v>
      </c>
      <c r="FL77" s="35">
        <v>11.069000407435873</v>
      </c>
      <c r="FR77" s="35">
        <v>11.395160162828146</v>
      </c>
      <c r="FU77" s="35">
        <v>11.78052624096137</v>
      </c>
      <c r="FV77" s="35">
        <v>11.224112582652323</v>
      </c>
      <c r="FX77" s="35">
        <v>11.520356854232247</v>
      </c>
      <c r="GA77" s="35">
        <v>11.383241795693353</v>
      </c>
      <c r="GD77" s="35">
        <v>11.680004027656075</v>
      </c>
      <c r="GE77" s="35">
        <v>11.063811649089709</v>
      </c>
      <c r="GI77" s="35">
        <v>11.548928453625027</v>
      </c>
      <c r="GO77" s="35">
        <v>0.98799999999999999</v>
      </c>
      <c r="GP77" s="35" t="s">
        <v>4818</v>
      </c>
      <c r="GU77" s="59"/>
    </row>
    <row r="78" spans="1:203" x14ac:dyDescent="0.2">
      <c r="A78" s="35" t="s">
        <v>1507</v>
      </c>
      <c r="B78" s="35" t="s">
        <v>3311</v>
      </c>
      <c r="C78" s="35" t="s">
        <v>3312</v>
      </c>
      <c r="D78" s="9">
        <v>24</v>
      </c>
      <c r="E78" s="9">
        <v>24</v>
      </c>
      <c r="F78" s="9">
        <v>0.42140404999999997</v>
      </c>
      <c r="G78" s="9">
        <v>-0.10345563300000001</v>
      </c>
      <c r="H78" s="9">
        <v>8.5408700000000001E-4</v>
      </c>
      <c r="I78" s="9">
        <v>-0.31342045699999999</v>
      </c>
      <c r="J78" s="9">
        <v>0</v>
      </c>
      <c r="K78" s="56" t="s">
        <v>5707</v>
      </c>
      <c r="L78" s="79">
        <v>14.504609313653237</v>
      </c>
      <c r="M78" s="79">
        <v>13.484004461200879</v>
      </c>
      <c r="N78" s="79">
        <v>13.473802991632015</v>
      </c>
      <c r="O78" s="79">
        <v>12.729544968658356</v>
      </c>
      <c r="P78" s="78">
        <v>12.881780502883307</v>
      </c>
      <c r="Q78" s="78">
        <v>12.472310035455086</v>
      </c>
      <c r="R78" s="35">
        <v>13.108702579561626</v>
      </c>
      <c r="S78" s="35">
        <v>14.480165431107398</v>
      </c>
      <c r="T78" s="35">
        <v>13.46751832177571</v>
      </c>
      <c r="U78" s="35">
        <v>13.068645881192893</v>
      </c>
      <c r="V78" s="35">
        <v>14.419156109167368</v>
      </c>
      <c r="W78" s="35">
        <v>14.376922384515176</v>
      </c>
      <c r="X78" s="35">
        <v>14.399756097524016</v>
      </c>
      <c r="Y78" s="35">
        <v>13.707616201993227</v>
      </c>
      <c r="Z78" s="35">
        <v>13.586632617033811</v>
      </c>
      <c r="AA78" s="35">
        <v>13.299483395827227</v>
      </c>
      <c r="AB78" s="35">
        <v>13.297334474190636</v>
      </c>
      <c r="AC78" s="35">
        <v>14.507679189184572</v>
      </c>
      <c r="AD78" s="35">
        <v>13.949882279115869</v>
      </c>
      <c r="AE78" s="35">
        <v>14.162239742526371</v>
      </c>
      <c r="AF78" s="35">
        <v>14.337484529121884</v>
      </c>
      <c r="AG78" s="35">
        <v>13.444020651366422</v>
      </c>
      <c r="AH78" s="35">
        <v>13.918885127307529</v>
      </c>
      <c r="AI78" s="35">
        <v>13.878001057362296</v>
      </c>
      <c r="AJ78" s="35">
        <v>14.185204040564365</v>
      </c>
      <c r="AK78" s="35">
        <v>14.442644029097931</v>
      </c>
      <c r="AL78" s="35">
        <v>13.989681995644968</v>
      </c>
      <c r="AM78" s="35">
        <v>13.103245166046005</v>
      </c>
      <c r="AN78" s="35">
        <v>13.183147449835424</v>
      </c>
      <c r="AO78" s="35">
        <v>13.696859595024309</v>
      </c>
      <c r="AP78" s="35">
        <v>13.938797317633766</v>
      </c>
      <c r="AQ78" s="35">
        <v>13.629569793145119</v>
      </c>
      <c r="AR78" s="35">
        <v>13.508126641790202</v>
      </c>
      <c r="AS78" s="35">
        <v>14.035668127491473</v>
      </c>
      <c r="AT78" s="35">
        <v>13.949794630041964</v>
      </c>
      <c r="AU78" s="35">
        <v>13.615693071670821</v>
      </c>
      <c r="AV78" s="35">
        <v>13.864579867969731</v>
      </c>
      <c r="AW78" s="35">
        <v>13.536459300665591</v>
      </c>
      <c r="AX78" s="35">
        <v>13.845083069970936</v>
      </c>
      <c r="AY78" s="35">
        <v>13.63188538500636</v>
      </c>
      <c r="AZ78" s="35">
        <v>13.085073915985129</v>
      </c>
      <c r="BA78" s="35">
        <v>14.014908890173093</v>
      </c>
      <c r="BB78" s="35">
        <v>13.922359236445473</v>
      </c>
      <c r="BC78" s="35">
        <v>13.516007346142981</v>
      </c>
      <c r="BD78" s="35">
        <v>14.333988831802602</v>
      </c>
      <c r="BE78" s="35">
        <v>14.027879713470309</v>
      </c>
      <c r="BF78" s="35">
        <v>13.572732931832096</v>
      </c>
      <c r="BG78" s="35">
        <v>13.473835324493532</v>
      </c>
      <c r="BH78" s="35">
        <v>13.515409604721054</v>
      </c>
      <c r="BI78" s="35">
        <v>13.297729086637093</v>
      </c>
      <c r="BJ78" s="35">
        <v>14.3310479733459</v>
      </c>
      <c r="BK78" s="35">
        <v>13.738127073963463</v>
      </c>
      <c r="BL78" s="35">
        <v>13.100738900656687</v>
      </c>
      <c r="BM78" s="35">
        <v>12.918667516037758</v>
      </c>
      <c r="BN78" s="35">
        <v>14.245733498607621</v>
      </c>
      <c r="BO78" s="35">
        <v>13.874296778257829</v>
      </c>
      <c r="BP78" s="35">
        <v>12.969018027451877</v>
      </c>
      <c r="BQ78" s="35">
        <v>13.919728288404759</v>
      </c>
      <c r="BR78" s="35">
        <v>14.027373236525767</v>
      </c>
      <c r="BS78" s="35">
        <v>13.425968087773915</v>
      </c>
      <c r="BT78" s="35">
        <v>13.802700413821952</v>
      </c>
      <c r="BU78" s="35">
        <v>13.614637495433914</v>
      </c>
      <c r="BV78" s="35">
        <v>12.966865762166147</v>
      </c>
      <c r="BW78" s="35">
        <v>13.607245359912786</v>
      </c>
      <c r="BX78" s="35">
        <v>12.785396914860574</v>
      </c>
      <c r="BY78" s="35">
        <v>13.664360605827522</v>
      </c>
      <c r="BZ78" s="35">
        <v>13.65476801654494</v>
      </c>
      <c r="CA78" s="35">
        <v>13.311041596471952</v>
      </c>
      <c r="CB78" s="35">
        <v>13.496665314784213</v>
      </c>
      <c r="CC78" s="35">
        <v>13.719970562839261</v>
      </c>
      <c r="CD78" s="35">
        <v>14.151355096002931</v>
      </c>
      <c r="CE78" s="35">
        <v>13.982819067237813</v>
      </c>
      <c r="CF78" s="35">
        <v>14.147370510339563</v>
      </c>
      <c r="CG78" s="35">
        <v>14.07430645131811</v>
      </c>
      <c r="CH78" s="35">
        <v>13.35262649487685</v>
      </c>
      <c r="CI78" s="35">
        <v>13.974783569797374</v>
      </c>
      <c r="CJ78" s="35">
        <v>13.322370533007048</v>
      </c>
      <c r="CK78" s="35">
        <v>13.183338481134985</v>
      </c>
      <c r="CL78" s="35">
        <v>13.650364981882776</v>
      </c>
      <c r="CM78" s="35">
        <v>13.142614030389872</v>
      </c>
      <c r="CN78" s="35">
        <v>13.369140597547691</v>
      </c>
      <c r="CO78" s="35">
        <v>13.926156436459021</v>
      </c>
      <c r="CP78" s="35">
        <v>12.859910077198716</v>
      </c>
      <c r="CQ78" s="35">
        <v>14.379618949668952</v>
      </c>
      <c r="CR78" s="35">
        <v>13.102218589372679</v>
      </c>
      <c r="CS78" s="35">
        <v>13.042260733122809</v>
      </c>
      <c r="CT78" s="35">
        <v>14.174994220518377</v>
      </c>
      <c r="CU78" s="35">
        <v>13.571109913973553</v>
      </c>
      <c r="CV78" s="35">
        <v>13.534943794577865</v>
      </c>
      <c r="CW78" s="35">
        <v>13.640042398554844</v>
      </c>
      <c r="CX78" s="35">
        <v>14.317977341864651</v>
      </c>
      <c r="CY78" s="35">
        <v>13.862336738871939</v>
      </c>
      <c r="CZ78" s="35">
        <v>14.299103130540491</v>
      </c>
      <c r="DA78" s="35">
        <v>13.147805387400609</v>
      </c>
      <c r="DB78" s="35">
        <v>12.91810499380461</v>
      </c>
      <c r="DC78" s="35">
        <v>13.599055797683537</v>
      </c>
      <c r="DD78" s="35">
        <v>13.695207168240046</v>
      </c>
      <c r="DE78" s="35">
        <v>13.645975084317246</v>
      </c>
      <c r="DF78" s="35">
        <v>13.352778451755018</v>
      </c>
      <c r="DG78" s="35">
        <v>12.948041483012739</v>
      </c>
      <c r="DH78" s="35">
        <v>14.45395523612429</v>
      </c>
      <c r="DI78" s="35">
        <v>13.686837742448038</v>
      </c>
      <c r="DJ78" s="35">
        <v>14.637185522328361</v>
      </c>
      <c r="DK78" s="35">
        <v>13.295352490829648</v>
      </c>
      <c r="DL78" s="35">
        <v>13.455883218053168</v>
      </c>
      <c r="DM78" s="35">
        <v>13.11625225139889</v>
      </c>
      <c r="DN78" s="35">
        <v>13.859611438827274</v>
      </c>
      <c r="DO78" s="35">
        <v>14.341371186549136</v>
      </c>
      <c r="DP78" s="35">
        <v>13.77509078728678</v>
      </c>
      <c r="DQ78" s="35">
        <v>14.000693434737151</v>
      </c>
      <c r="DR78" s="35">
        <v>13.521763044351989</v>
      </c>
      <c r="DS78" s="35">
        <v>13.458683007017411</v>
      </c>
      <c r="DT78" s="35">
        <v>14.577050634729968</v>
      </c>
      <c r="DU78" s="35">
        <v>12.897262458307008</v>
      </c>
      <c r="DV78" s="35">
        <v>13.731092658310331</v>
      </c>
      <c r="DW78" s="35">
        <v>13.601558019225308</v>
      </c>
      <c r="DX78" s="35">
        <v>13.245369912754033</v>
      </c>
      <c r="DY78" s="35">
        <v>13.784893778927845</v>
      </c>
      <c r="DZ78" s="35">
        <v>14.036219134042859</v>
      </c>
      <c r="EA78" s="35">
        <v>13.151093727932238</v>
      </c>
      <c r="EB78" s="35">
        <v>14.34953130672101</v>
      </c>
      <c r="EC78" s="35">
        <v>13.829273620796926</v>
      </c>
      <c r="ED78" s="35">
        <v>12.63300674967838</v>
      </c>
      <c r="EE78" s="35">
        <v>13.831796874847647</v>
      </c>
      <c r="EF78" s="35">
        <v>13.143451834027873</v>
      </c>
      <c r="EG78" s="35">
        <v>13.439489399435148</v>
      </c>
      <c r="EH78" s="35">
        <v>13.307445289672273</v>
      </c>
      <c r="EI78" s="35">
        <v>12.40017264556119</v>
      </c>
      <c r="EJ78" s="35">
        <v>13.702765440398203</v>
      </c>
      <c r="EK78" s="35">
        <v>12.895856427826434</v>
      </c>
      <c r="EL78" s="35">
        <v>13.706847484407884</v>
      </c>
      <c r="EM78" s="35">
        <v>13.355343835092507</v>
      </c>
      <c r="EN78" s="35">
        <v>13.819949362143888</v>
      </c>
      <c r="EO78" s="35">
        <v>13.301751166954871</v>
      </c>
      <c r="EP78" s="35">
        <v>13.087203466459707</v>
      </c>
      <c r="EQ78" s="35">
        <v>14.061135956347133</v>
      </c>
      <c r="ER78" s="35">
        <v>13.479118069587972</v>
      </c>
      <c r="ES78" s="35">
        <v>12.266521927046609</v>
      </c>
      <c r="ET78" s="35">
        <v>13.894763445294151</v>
      </c>
      <c r="EU78" s="35">
        <v>13.717714346230713</v>
      </c>
      <c r="EV78" s="35">
        <v>12.943576789648116</v>
      </c>
      <c r="EW78" s="35">
        <v>14.110023270170341</v>
      </c>
      <c r="EX78" s="35">
        <v>12.84728805905258</v>
      </c>
      <c r="EY78" s="35">
        <v>13.736730796645446</v>
      </c>
      <c r="EZ78" s="35">
        <v>14.009884474285878</v>
      </c>
      <c r="FA78" s="35">
        <v>13.204080145678699</v>
      </c>
      <c r="FB78" s="35">
        <v>14.250607370035091</v>
      </c>
      <c r="FC78" s="35">
        <v>13.175198449136833</v>
      </c>
      <c r="FD78" s="35">
        <v>13.579797460951998</v>
      </c>
      <c r="FE78" s="35">
        <v>13.26266184897775</v>
      </c>
      <c r="FF78" s="35">
        <v>13.326072554775708</v>
      </c>
      <c r="FG78" s="35">
        <v>13.050280370626782</v>
      </c>
      <c r="FH78" s="35">
        <v>12.917119009856098</v>
      </c>
      <c r="FI78" s="35">
        <v>12.671712958853314</v>
      </c>
      <c r="FJ78" s="35">
        <v>13.261315371123102</v>
      </c>
      <c r="FK78" s="35">
        <v>12.717739502135837</v>
      </c>
      <c r="FL78" s="35">
        <v>12.846273569593915</v>
      </c>
      <c r="FM78" s="35">
        <v>13.608026374758371</v>
      </c>
      <c r="FN78" s="35">
        <v>13.384645087933023</v>
      </c>
      <c r="FO78" s="35">
        <v>12.852747063797038</v>
      </c>
      <c r="FP78" s="35">
        <v>13.098066702015279</v>
      </c>
      <c r="FQ78" s="35">
        <v>12.972224596038878</v>
      </c>
      <c r="FR78" s="35">
        <v>12.632013219492668</v>
      </c>
      <c r="FS78" s="35">
        <v>14.184490576790902</v>
      </c>
      <c r="FT78" s="35">
        <v>13.718300139255271</v>
      </c>
      <c r="FU78" s="35">
        <v>13.618860668423057</v>
      </c>
      <c r="FV78" s="35">
        <v>13.211106312894604</v>
      </c>
      <c r="FW78" s="35">
        <v>13.870092549419963</v>
      </c>
      <c r="FX78" s="35">
        <v>13.876198646835665</v>
      </c>
      <c r="FY78" s="35">
        <v>13.547349217497693</v>
      </c>
      <c r="FZ78" s="35">
        <v>14.089242466631571</v>
      </c>
      <c r="GA78" s="35">
        <v>13.803321023660429</v>
      </c>
      <c r="GB78" s="35">
        <v>12.111013088466905</v>
      </c>
      <c r="GC78" s="35">
        <v>13.499544108154797</v>
      </c>
      <c r="GD78" s="35">
        <v>13.154650587335679</v>
      </c>
      <c r="GE78" s="35">
        <v>13.697806172990568</v>
      </c>
      <c r="GF78" s="35">
        <v>13.343593228661174</v>
      </c>
      <c r="GG78" s="35">
        <v>13.563215125650302</v>
      </c>
      <c r="GH78" s="35">
        <v>13.875679205513634</v>
      </c>
      <c r="GI78" s="35">
        <v>13.822066799677188</v>
      </c>
      <c r="GJ78" s="35">
        <v>13.380863046498426</v>
      </c>
      <c r="GK78" s="35">
        <v>13.820421775918566</v>
      </c>
      <c r="GL78" s="35">
        <v>12.249448141046743</v>
      </c>
      <c r="GM78" s="35">
        <v>13.163069801392201</v>
      </c>
      <c r="GN78" s="35">
        <v>13.266863122239949</v>
      </c>
      <c r="GO78" s="35">
        <v>30.768999999999998</v>
      </c>
      <c r="GP78" s="35" t="s">
        <v>4714</v>
      </c>
      <c r="GU78" s="59"/>
    </row>
    <row r="79" spans="1:203" x14ac:dyDescent="0.2">
      <c r="A79" s="35" t="s">
        <v>928</v>
      </c>
      <c r="B79" s="35" t="s">
        <v>2631</v>
      </c>
      <c r="C79" s="35" t="s">
        <v>2632</v>
      </c>
      <c r="D79" s="9">
        <v>6</v>
      </c>
      <c r="E79" s="9">
        <v>6</v>
      </c>
      <c r="F79" s="9">
        <v>6.9642724000000003E-2</v>
      </c>
      <c r="G79" s="9">
        <v>0.70109291600000001</v>
      </c>
      <c r="H79" s="9">
        <v>0.28581109399999999</v>
      </c>
      <c r="I79" s="9">
        <v>-0.31317415599999998</v>
      </c>
      <c r="J79" s="9">
        <v>0</v>
      </c>
      <c r="K79" s="78">
        <v>0</v>
      </c>
      <c r="L79" s="79"/>
      <c r="M79" s="79"/>
      <c r="N79" s="79"/>
      <c r="O79" s="79"/>
      <c r="Q79" s="78">
        <v>11.986935280799003</v>
      </c>
      <c r="R79" s="35">
        <v>11.175966290506578</v>
      </c>
      <c r="AK79" s="35">
        <v>11.574728264909869</v>
      </c>
      <c r="AL79" s="35">
        <v>11.673328305925439</v>
      </c>
      <c r="AO79" s="35">
        <v>11.927624211441643</v>
      </c>
      <c r="AQ79" s="35">
        <v>11.965695709793437</v>
      </c>
      <c r="AT79" s="35">
        <v>12.321531507525421</v>
      </c>
      <c r="AU79" s="35">
        <v>11.808434905921613</v>
      </c>
      <c r="AX79" s="35">
        <v>11.203041016675167</v>
      </c>
      <c r="AZ79" s="35">
        <v>11.961083424321323</v>
      </c>
      <c r="CF79" s="35">
        <v>12.024061366551287</v>
      </c>
      <c r="CK79" s="35">
        <v>11.500761762339835</v>
      </c>
      <c r="DU79" s="35">
        <v>11.935386055619896</v>
      </c>
      <c r="EL79" s="35">
        <v>12.98733178412361</v>
      </c>
      <c r="EY79" s="35">
        <v>11.238916260165833</v>
      </c>
      <c r="FG79" s="35">
        <v>11.162913397166873</v>
      </c>
      <c r="FV79" s="35">
        <v>12.171432265976145</v>
      </c>
      <c r="GB79" s="35">
        <v>11.184554339373651</v>
      </c>
      <c r="GM79" s="35">
        <v>11.477642978489433</v>
      </c>
      <c r="GO79" s="35">
        <v>10.971</v>
      </c>
      <c r="GP79" s="35" t="s">
        <v>4571</v>
      </c>
      <c r="GU79" s="59"/>
    </row>
    <row r="80" spans="1:203" x14ac:dyDescent="0.2">
      <c r="A80" s="35" t="s">
        <v>2042</v>
      </c>
      <c r="B80" s="35" t="s">
        <v>3967</v>
      </c>
      <c r="C80" s="35" t="s">
        <v>3968</v>
      </c>
      <c r="D80" s="9">
        <v>38</v>
      </c>
      <c r="E80" s="9">
        <v>11</v>
      </c>
      <c r="F80" s="9">
        <v>0.70515939599999999</v>
      </c>
      <c r="G80" s="9">
        <v>0.13291391999999999</v>
      </c>
      <c r="H80" s="9">
        <v>0.153680069</v>
      </c>
      <c r="I80" s="9">
        <v>-0.31159795899999998</v>
      </c>
      <c r="J80" s="9">
        <v>0</v>
      </c>
      <c r="K80" s="78">
        <v>0</v>
      </c>
      <c r="L80" s="79">
        <v>18.659567109145122</v>
      </c>
      <c r="M80" s="79">
        <v>14.769193908264921</v>
      </c>
      <c r="N80" s="79">
        <v>18.450011947070962</v>
      </c>
      <c r="O80" s="79">
        <v>18.122091034569856</v>
      </c>
      <c r="P80" s="78">
        <v>17.422141221622844</v>
      </c>
      <c r="Q80" s="78">
        <v>18.018950623681771</v>
      </c>
      <c r="R80" s="35">
        <v>17.750185195966836</v>
      </c>
      <c r="S80" s="35">
        <v>18.238192404644746</v>
      </c>
      <c r="T80" s="35">
        <v>16.656091781379033</v>
      </c>
      <c r="U80" s="35">
        <v>17.921418790910941</v>
      </c>
      <c r="V80" s="35">
        <v>18.694781464426079</v>
      </c>
      <c r="W80" s="35">
        <v>17.171837714951188</v>
      </c>
      <c r="X80" s="35">
        <v>16.98626783784049</v>
      </c>
      <c r="Y80" s="35">
        <v>18.454470727766591</v>
      </c>
      <c r="Z80" s="35">
        <v>18.679345902376387</v>
      </c>
      <c r="AA80" s="35">
        <v>16.62941259038822</v>
      </c>
      <c r="AB80" s="35">
        <v>17.953702908043912</v>
      </c>
      <c r="AC80" s="35">
        <v>18.694530566633322</v>
      </c>
      <c r="AD80" s="35">
        <v>17.626724925998957</v>
      </c>
      <c r="AE80" s="35">
        <v>18.956631601588889</v>
      </c>
      <c r="AF80" s="35">
        <v>18.368233723571944</v>
      </c>
      <c r="AG80" s="35">
        <v>19.572068789799136</v>
      </c>
      <c r="AH80" s="35">
        <v>18.537966761180797</v>
      </c>
      <c r="AI80" s="35">
        <v>18.688201402347197</v>
      </c>
      <c r="AJ80" s="35">
        <v>19.450509362365452</v>
      </c>
      <c r="AK80" s="35">
        <v>18.482506166076668</v>
      </c>
      <c r="AL80" s="35">
        <v>19.192264431197533</v>
      </c>
      <c r="AM80" s="35">
        <v>18.513242760492915</v>
      </c>
      <c r="AN80" s="35">
        <v>18.11448635295449</v>
      </c>
      <c r="AO80" s="35">
        <v>18.011400317919062</v>
      </c>
      <c r="AP80" s="35">
        <v>18.148707877298882</v>
      </c>
      <c r="AQ80" s="35">
        <v>18.985947091301576</v>
      </c>
      <c r="AR80" s="35">
        <v>18.911799057159079</v>
      </c>
      <c r="AS80" s="35">
        <v>17.411597499683431</v>
      </c>
      <c r="AT80" s="35">
        <v>19.053570420611699</v>
      </c>
      <c r="AU80" s="35">
        <v>17.002479928288828</v>
      </c>
      <c r="AV80" s="35">
        <v>16.644231627637641</v>
      </c>
      <c r="AW80" s="35">
        <v>18.846398175511645</v>
      </c>
      <c r="AX80" s="35">
        <v>18.583297307844131</v>
      </c>
      <c r="AY80" s="35">
        <v>17.787371344515954</v>
      </c>
      <c r="AZ80" s="35">
        <v>19.270022654903311</v>
      </c>
      <c r="BA80" s="35">
        <v>17.792149688627092</v>
      </c>
      <c r="BB80" s="35">
        <v>18.838552374691666</v>
      </c>
      <c r="BC80" s="35">
        <v>18.682933315953424</v>
      </c>
      <c r="BD80" s="35">
        <v>17.520529602342485</v>
      </c>
      <c r="BE80" s="35">
        <v>17.430930903205166</v>
      </c>
      <c r="BF80" s="35">
        <v>17.591228009980952</v>
      </c>
      <c r="BG80" s="35">
        <v>18.119592689506423</v>
      </c>
      <c r="BH80" s="35">
        <v>18.769187830578797</v>
      </c>
      <c r="BI80" s="35">
        <v>15.813651180835715</v>
      </c>
      <c r="BJ80" s="35">
        <v>17.206025190960712</v>
      </c>
      <c r="BK80" s="35">
        <v>18.622045431530736</v>
      </c>
      <c r="BL80" s="35">
        <v>19.064891927911809</v>
      </c>
      <c r="BM80" s="35">
        <v>15.220285539615052</v>
      </c>
      <c r="BN80" s="35">
        <v>18.320548701644181</v>
      </c>
      <c r="BO80" s="35">
        <v>17.295736288868813</v>
      </c>
      <c r="BP80" s="35">
        <v>18.429507201363592</v>
      </c>
      <c r="BQ80" s="35">
        <v>15.377519693368543</v>
      </c>
      <c r="BR80" s="35">
        <v>16.995623195941064</v>
      </c>
      <c r="BS80" s="35">
        <v>18.089793838967189</v>
      </c>
      <c r="BT80" s="35">
        <v>17.058462040137108</v>
      </c>
      <c r="BU80" s="35">
        <v>18.577176367146436</v>
      </c>
      <c r="BV80" s="35">
        <v>19.102091454562803</v>
      </c>
      <c r="BW80" s="35">
        <v>17.033010963026221</v>
      </c>
      <c r="BX80" s="35">
        <v>18.017473517154556</v>
      </c>
      <c r="BY80" s="35">
        <v>17.966387623523367</v>
      </c>
      <c r="BZ80" s="35">
        <v>17.40139737636364</v>
      </c>
      <c r="CA80" s="35">
        <v>18.771479429844298</v>
      </c>
      <c r="CB80" s="35">
        <v>16.373399262174011</v>
      </c>
      <c r="CC80" s="35">
        <v>19.183252894582388</v>
      </c>
      <c r="CD80" s="35">
        <v>17.925901521042565</v>
      </c>
      <c r="CE80" s="35">
        <v>17.25577824112132</v>
      </c>
      <c r="CF80" s="35">
        <v>19.156873944082875</v>
      </c>
      <c r="CG80" s="35">
        <v>18.834557508237225</v>
      </c>
      <c r="CH80" s="35">
        <v>17.806527434692551</v>
      </c>
      <c r="CI80" s="35">
        <v>17.150865766329087</v>
      </c>
      <c r="CJ80" s="35">
        <v>15.857028511191965</v>
      </c>
      <c r="CK80" s="35">
        <v>16.709592238049648</v>
      </c>
      <c r="CL80" s="35">
        <v>17.977273505761936</v>
      </c>
      <c r="CM80" s="35">
        <v>17.556106766788321</v>
      </c>
      <c r="CN80" s="35">
        <v>17.252381349244889</v>
      </c>
      <c r="CO80" s="35">
        <v>17.809422898340891</v>
      </c>
      <c r="CP80" s="35">
        <v>16.925565445644445</v>
      </c>
      <c r="CQ80" s="35">
        <v>17.766870034579807</v>
      </c>
      <c r="CR80" s="35">
        <v>18.287473764922485</v>
      </c>
      <c r="CS80" s="35">
        <v>16.166636346550298</v>
      </c>
      <c r="CT80" s="35">
        <v>17.893605163836312</v>
      </c>
      <c r="CU80" s="35">
        <v>18.771178168703216</v>
      </c>
      <c r="CV80" s="35">
        <v>17.934543398590815</v>
      </c>
      <c r="CW80" s="35">
        <v>17.903884991706246</v>
      </c>
      <c r="CX80" s="35">
        <v>19.412322505646518</v>
      </c>
      <c r="CY80" s="35">
        <v>17.881116344084916</v>
      </c>
      <c r="CZ80" s="35">
        <v>18.531942841307455</v>
      </c>
      <c r="DA80" s="35">
        <v>18.321097139269618</v>
      </c>
      <c r="DB80" s="35">
        <v>18.429656783035618</v>
      </c>
      <c r="DC80" s="35">
        <v>18.060073979529015</v>
      </c>
      <c r="DD80" s="35">
        <v>19.463303984307771</v>
      </c>
      <c r="DE80" s="35">
        <v>17.547961008448031</v>
      </c>
      <c r="DF80" s="35">
        <v>16.448880173399807</v>
      </c>
      <c r="DG80" s="35">
        <v>18.948214698775992</v>
      </c>
      <c r="DH80" s="35">
        <v>18.106778440197235</v>
      </c>
      <c r="DI80" s="35">
        <v>18.858956773666257</v>
      </c>
      <c r="DJ80" s="35">
        <v>18.689148876884531</v>
      </c>
      <c r="DK80" s="35">
        <v>18.27973449864264</v>
      </c>
      <c r="DL80" s="35">
        <v>18.965105092105517</v>
      </c>
      <c r="DM80" s="35">
        <v>17.834911369517922</v>
      </c>
      <c r="DN80" s="35">
        <v>18.66014577031963</v>
      </c>
      <c r="DO80" s="35">
        <v>17.549183922696532</v>
      </c>
      <c r="DP80" s="35">
        <v>16.551443857254782</v>
      </c>
      <c r="DQ80" s="35">
        <v>18.83399212955419</v>
      </c>
      <c r="DR80" s="35">
        <v>19.814476137489677</v>
      </c>
      <c r="DS80" s="35">
        <v>17.139601077961331</v>
      </c>
      <c r="DT80" s="35">
        <v>18.45393491605558</v>
      </c>
      <c r="DU80" s="35">
        <v>17.417852083271967</v>
      </c>
      <c r="DV80" s="35">
        <v>17.164155119669147</v>
      </c>
      <c r="DW80" s="35">
        <v>16.874628832075352</v>
      </c>
      <c r="DX80" s="35">
        <v>17.237501961121019</v>
      </c>
      <c r="DY80" s="35">
        <v>17.603691149772445</v>
      </c>
      <c r="DZ80" s="35">
        <v>17.658044235439917</v>
      </c>
      <c r="EA80" s="35">
        <v>17.342731744314264</v>
      </c>
      <c r="EB80" s="35">
        <v>17.210690120658796</v>
      </c>
      <c r="EC80" s="35">
        <v>17.470160036042159</v>
      </c>
      <c r="ED80" s="35">
        <v>17.617428285830137</v>
      </c>
      <c r="EE80" s="35">
        <v>18.510703400333231</v>
      </c>
      <c r="EF80" s="35">
        <v>18.811336864369274</v>
      </c>
      <c r="EG80" s="35">
        <v>17.560087544633493</v>
      </c>
      <c r="EH80" s="35">
        <v>18.556979327406943</v>
      </c>
      <c r="EI80" s="35">
        <v>17.576651394484948</v>
      </c>
      <c r="EJ80" s="35">
        <v>16.655536766135153</v>
      </c>
      <c r="EK80" s="35">
        <v>17.983514589988815</v>
      </c>
      <c r="EL80" s="35">
        <v>18.575662409806796</v>
      </c>
      <c r="EM80" s="35">
        <v>19.17698200874138</v>
      </c>
      <c r="EN80" s="35">
        <v>17.687636531688611</v>
      </c>
      <c r="EO80" s="35">
        <v>19.047065936957672</v>
      </c>
      <c r="EP80" s="35">
        <v>17.594269771838654</v>
      </c>
      <c r="EQ80" s="35">
        <v>18.798063276987598</v>
      </c>
      <c r="ER80" s="35">
        <v>18.610666297785521</v>
      </c>
      <c r="ES80" s="35">
        <v>17.272964037803593</v>
      </c>
      <c r="ET80" s="35">
        <v>16.948791593195814</v>
      </c>
      <c r="EU80" s="35">
        <v>18.298565306756281</v>
      </c>
      <c r="EV80" s="35">
        <v>17.021643828609331</v>
      </c>
      <c r="EW80" s="35">
        <v>18.417723912382186</v>
      </c>
      <c r="EX80" s="35">
        <v>17.769720485209952</v>
      </c>
      <c r="EY80" s="35">
        <v>16.272033812165041</v>
      </c>
      <c r="EZ80" s="35">
        <v>17.936250650083608</v>
      </c>
      <c r="FA80" s="35">
        <v>15.811258697811043</v>
      </c>
      <c r="FB80" s="35">
        <v>19.249080649753715</v>
      </c>
      <c r="FC80" s="35">
        <v>17.704701604299935</v>
      </c>
      <c r="FD80" s="35">
        <v>16.57832787433626</v>
      </c>
      <c r="FE80" s="35">
        <v>17.03097897400783</v>
      </c>
      <c r="FF80" s="35">
        <v>17.580147692654954</v>
      </c>
      <c r="FG80" s="35">
        <v>17.797205951046223</v>
      </c>
      <c r="FH80" s="35">
        <v>17.502136727309981</v>
      </c>
      <c r="FI80" s="35">
        <v>17.507337646096293</v>
      </c>
      <c r="FJ80" s="35">
        <v>19.041389413174706</v>
      </c>
      <c r="FK80" s="35">
        <v>15.892696581712048</v>
      </c>
      <c r="FL80" s="35">
        <v>17.768251977011889</v>
      </c>
      <c r="FM80" s="35">
        <v>16.884352647869655</v>
      </c>
      <c r="FN80" s="35">
        <v>18.348944257278429</v>
      </c>
      <c r="FO80" s="35">
        <v>18.450608679860764</v>
      </c>
      <c r="FP80" s="35">
        <v>15.120841407790968</v>
      </c>
      <c r="FQ80" s="35">
        <v>18.471970375403572</v>
      </c>
      <c r="FR80" s="35">
        <v>16.750328717572735</v>
      </c>
      <c r="FS80" s="35">
        <v>18.716308393469394</v>
      </c>
      <c r="FT80" s="35">
        <v>17.867789837883997</v>
      </c>
      <c r="FU80" s="35">
        <v>17.72332140408988</v>
      </c>
      <c r="FV80" s="35">
        <v>18.078607206202928</v>
      </c>
      <c r="FW80" s="35">
        <v>19.363771692914376</v>
      </c>
      <c r="FX80" s="35">
        <v>17.469439636929728</v>
      </c>
      <c r="FY80" s="35">
        <v>17.009105853954985</v>
      </c>
      <c r="FZ80" s="35">
        <v>17.609609633691495</v>
      </c>
      <c r="GA80" s="35">
        <v>18.026278492625025</v>
      </c>
      <c r="GB80" s="35">
        <v>16.190917983944253</v>
      </c>
      <c r="GC80" s="35">
        <v>17.53929919981838</v>
      </c>
      <c r="GD80" s="35">
        <v>17.304278103250553</v>
      </c>
      <c r="GE80" s="35">
        <v>18.541782034131984</v>
      </c>
      <c r="GF80" s="35">
        <v>18.497306606322873</v>
      </c>
      <c r="GG80" s="35">
        <v>12.755923607330038</v>
      </c>
      <c r="GH80" s="35">
        <v>19.551924104116033</v>
      </c>
      <c r="GI80" s="35">
        <v>17.693459649527785</v>
      </c>
      <c r="GJ80" s="35">
        <v>19.902266653437096</v>
      </c>
      <c r="GK80" s="35">
        <v>18.246121586116562</v>
      </c>
      <c r="GL80" s="35">
        <v>17.677872931564725</v>
      </c>
      <c r="GM80" s="35">
        <v>18.383899863630756</v>
      </c>
      <c r="GN80" s="35">
        <v>17.465180519542361</v>
      </c>
      <c r="GO80" s="35">
        <v>4.5659999999999998</v>
      </c>
      <c r="GP80" s="35" t="s">
        <v>1266</v>
      </c>
      <c r="GU80" s="59"/>
    </row>
    <row r="81" spans="1:203" x14ac:dyDescent="0.2">
      <c r="A81" s="35" t="s">
        <v>1134</v>
      </c>
      <c r="B81" s="35" t="s">
        <v>2863</v>
      </c>
      <c r="C81" s="35" t="s">
        <v>2864</v>
      </c>
      <c r="D81" s="9">
        <v>3</v>
      </c>
      <c r="E81" s="9">
        <v>3</v>
      </c>
      <c r="F81" s="9">
        <v>0.80574099099999996</v>
      </c>
      <c r="G81" s="9">
        <v>-0.218725118</v>
      </c>
      <c r="H81" s="9">
        <v>0.44547278699999998</v>
      </c>
      <c r="I81" s="9">
        <v>-0.31142326799999998</v>
      </c>
      <c r="J81" s="9">
        <v>0</v>
      </c>
      <c r="K81" s="78">
        <v>0</v>
      </c>
      <c r="L81" s="79"/>
      <c r="M81" s="79"/>
      <c r="N81" s="79"/>
      <c r="O81" s="79"/>
      <c r="P81" s="78">
        <v>11.611643251531033</v>
      </c>
      <c r="Q81" s="78">
        <v>10.368415932113143</v>
      </c>
      <c r="V81" s="35">
        <v>11.065154116310906</v>
      </c>
      <c r="AC81" s="35">
        <v>13.414325416106095</v>
      </c>
      <c r="AD81" s="35">
        <v>12.702632970992916</v>
      </c>
      <c r="AF81" s="35">
        <v>10.560116772421484</v>
      </c>
      <c r="AH81" s="35">
        <v>10.526920802995074</v>
      </c>
      <c r="AI81" s="35">
        <v>11.495582499419294</v>
      </c>
      <c r="AJ81" s="35">
        <v>11.514064998914742</v>
      </c>
      <c r="AK81" s="35">
        <v>12.388870878374954</v>
      </c>
      <c r="AL81" s="35">
        <v>9.2249367237718101</v>
      </c>
      <c r="AN81" s="35">
        <v>12.042519549843828</v>
      </c>
      <c r="AQ81" s="35">
        <v>12.585743552180492</v>
      </c>
      <c r="AX81" s="35">
        <v>9.1156914834979954</v>
      </c>
      <c r="AY81" s="35">
        <v>11.659624074174589</v>
      </c>
      <c r="AZ81" s="35">
        <v>11.425800526122682</v>
      </c>
      <c r="BA81" s="35">
        <v>10.105386889495037</v>
      </c>
      <c r="BC81" s="35">
        <v>12.032531924301034</v>
      </c>
      <c r="BD81" s="35">
        <v>11.28584018246344</v>
      </c>
      <c r="BF81" s="35">
        <v>10.905359105589291</v>
      </c>
      <c r="BK81" s="35">
        <v>14.305148346838617</v>
      </c>
      <c r="BT81" s="35">
        <v>10.925648551159309</v>
      </c>
      <c r="CE81" s="35">
        <v>12.453176711929361</v>
      </c>
      <c r="CF81" s="35">
        <v>12.480088759852489</v>
      </c>
      <c r="CJ81" s="35">
        <v>11.615060825795855</v>
      </c>
      <c r="CK81" s="35">
        <v>10.369343001050877</v>
      </c>
      <c r="CO81" s="35">
        <v>11.687650780259542</v>
      </c>
      <c r="CQ81" s="35">
        <v>12.533698868245821</v>
      </c>
      <c r="CX81" s="35">
        <v>11.634593236755348</v>
      </c>
      <c r="DA81" s="35">
        <v>12.039558614763026</v>
      </c>
      <c r="DB81" s="35">
        <v>11.622832154347522</v>
      </c>
      <c r="DJ81" s="35">
        <v>10.292954686454879</v>
      </c>
      <c r="DV81" s="35">
        <v>11.159781434874908</v>
      </c>
      <c r="EB81" s="35">
        <v>11.529872671713759</v>
      </c>
      <c r="EE81" s="35">
        <v>11.878735551908736</v>
      </c>
      <c r="EG81" s="35">
        <v>11.173024688767114</v>
      </c>
      <c r="EJ81" s="35">
        <v>9.8397708028836277</v>
      </c>
      <c r="ER81" s="35">
        <v>12.161154941846421</v>
      </c>
      <c r="ES81" s="35">
        <v>12.310525239724345</v>
      </c>
      <c r="ET81" s="35">
        <v>12.485697503411734</v>
      </c>
      <c r="EU81" s="35">
        <v>10.433893382329718</v>
      </c>
      <c r="EV81" s="35">
        <v>11.273250734865627</v>
      </c>
      <c r="FA81" s="35">
        <v>11.231817598364326</v>
      </c>
      <c r="FB81" s="35">
        <v>13.021212709833343</v>
      </c>
      <c r="FE81" s="35">
        <v>10.210573337829297</v>
      </c>
      <c r="FF81" s="35">
        <v>10.209928319705796</v>
      </c>
      <c r="FG81" s="35">
        <v>10.297930127568694</v>
      </c>
      <c r="FI81" s="35">
        <v>9.6929289409748645</v>
      </c>
      <c r="FJ81" s="35">
        <v>10.947966036387228</v>
      </c>
      <c r="FL81" s="35">
        <v>11.460689484037285</v>
      </c>
      <c r="FP81" s="35">
        <v>11.148320895694914</v>
      </c>
      <c r="FQ81" s="35">
        <v>10.516717383031821</v>
      </c>
      <c r="FS81" s="35">
        <v>11.016341993379394</v>
      </c>
      <c r="FU81" s="35">
        <v>12.103293433828068</v>
      </c>
      <c r="FV81" s="35">
        <v>11.419987174533288</v>
      </c>
      <c r="FW81" s="35">
        <v>11.10157432957774</v>
      </c>
      <c r="FZ81" s="35">
        <v>11.215579241981853</v>
      </c>
      <c r="GA81" s="35">
        <v>10.713972899148516</v>
      </c>
      <c r="GE81" s="35">
        <v>11.876899293626824</v>
      </c>
      <c r="GK81" s="35">
        <v>11.865883082075053</v>
      </c>
      <c r="GO81" s="35">
        <v>17.143000000000001</v>
      </c>
      <c r="GP81" s="35" t="s">
        <v>1024</v>
      </c>
      <c r="GU81" s="59"/>
    </row>
    <row r="82" spans="1:203" x14ac:dyDescent="0.2">
      <c r="A82" s="35" t="s">
        <v>1114</v>
      </c>
      <c r="B82" s="35" t="s">
        <v>2841</v>
      </c>
      <c r="C82" s="35" t="s">
        <v>2842</v>
      </c>
      <c r="D82" s="9">
        <v>2</v>
      </c>
      <c r="E82" s="9">
        <v>2</v>
      </c>
      <c r="F82" s="9">
        <v>5.0482022000000001E-2</v>
      </c>
      <c r="G82" s="9">
        <v>-0.44775189900000001</v>
      </c>
      <c r="H82" s="9">
        <v>0.23149994900000001</v>
      </c>
      <c r="I82" s="9">
        <v>-0.31056778400000001</v>
      </c>
      <c r="J82" s="9">
        <v>0</v>
      </c>
      <c r="K82" s="78">
        <v>0</v>
      </c>
      <c r="L82" s="79">
        <v>15.93485388468936</v>
      </c>
      <c r="M82" s="79">
        <v>15.667576538299896</v>
      </c>
      <c r="N82" s="79">
        <v>14.280552464126243</v>
      </c>
      <c r="O82" s="79">
        <v>14.177879333899625</v>
      </c>
      <c r="Q82" s="78">
        <v>16.560094471015688</v>
      </c>
      <c r="R82" s="35">
        <v>15.499005653696702</v>
      </c>
      <c r="S82" s="35">
        <v>14.325381589158166</v>
      </c>
      <c r="T82" s="35">
        <v>15.017050561559516</v>
      </c>
      <c r="U82" s="35">
        <v>14.909215762319446</v>
      </c>
      <c r="W82" s="35">
        <v>15.287614741782336</v>
      </c>
      <c r="X82" s="35">
        <v>14.745210354561559</v>
      </c>
      <c r="Y82" s="35">
        <v>14.72657655684139</v>
      </c>
      <c r="AA82" s="35">
        <v>12.95192045161294</v>
      </c>
      <c r="AB82" s="35">
        <v>15.544933831289647</v>
      </c>
      <c r="AD82" s="35">
        <v>13.825687844594823</v>
      </c>
      <c r="AE82" s="35">
        <v>13.460432385733345</v>
      </c>
      <c r="AF82" s="35">
        <v>14.898763411787415</v>
      </c>
      <c r="AG82" s="35">
        <v>15.932135461964569</v>
      </c>
      <c r="AH82" s="35">
        <v>16.326628604716479</v>
      </c>
      <c r="AI82" s="35">
        <v>15.612290615783609</v>
      </c>
      <c r="AK82" s="35">
        <v>15.815077484509265</v>
      </c>
      <c r="AL82" s="35">
        <v>15.689781476202491</v>
      </c>
      <c r="AM82" s="35">
        <v>15.098574427022488</v>
      </c>
      <c r="AN82" s="35">
        <v>14.916744620512382</v>
      </c>
      <c r="AO82" s="35">
        <v>15.646560045923719</v>
      </c>
      <c r="AP82" s="35">
        <v>12.979310402846487</v>
      </c>
      <c r="AQ82" s="35">
        <v>16.40092858866052</v>
      </c>
      <c r="AR82" s="35">
        <v>15.39228442576697</v>
      </c>
      <c r="AS82" s="35">
        <v>14.011161916825889</v>
      </c>
      <c r="AT82" s="35">
        <v>15.956846815300651</v>
      </c>
      <c r="AU82" s="35">
        <v>15.433866235162181</v>
      </c>
      <c r="AV82" s="35">
        <v>14.220523387481247</v>
      </c>
      <c r="AW82" s="35">
        <v>14.502791668098851</v>
      </c>
      <c r="AX82" s="35">
        <v>14.873333053403124</v>
      </c>
      <c r="AY82" s="35">
        <v>15.908650601394946</v>
      </c>
      <c r="BA82" s="35">
        <v>15.013501070963079</v>
      </c>
      <c r="BC82" s="35">
        <v>14.095440878207226</v>
      </c>
      <c r="BD82" s="35">
        <v>15.091354754193235</v>
      </c>
      <c r="BE82" s="35">
        <v>15.623476057678834</v>
      </c>
      <c r="BF82" s="35">
        <v>15.838038114459803</v>
      </c>
      <c r="BG82" s="35">
        <v>15.496321019640742</v>
      </c>
      <c r="BH82" s="35">
        <v>13.394083965331196</v>
      </c>
      <c r="BI82" s="35">
        <v>14.582592025187637</v>
      </c>
      <c r="BJ82" s="35">
        <v>15.216289489401579</v>
      </c>
      <c r="BK82" s="35">
        <v>14.511670122475858</v>
      </c>
      <c r="BL82" s="35">
        <v>14.838196061736433</v>
      </c>
      <c r="BN82" s="35">
        <v>15.093508210405409</v>
      </c>
      <c r="BO82" s="35">
        <v>14.999076816080022</v>
      </c>
      <c r="BP82" s="35">
        <v>13.055405890857649</v>
      </c>
      <c r="BQ82" s="35">
        <v>15.157074143366756</v>
      </c>
      <c r="BR82" s="35">
        <v>15.435132327796209</v>
      </c>
      <c r="BS82" s="35">
        <v>14.543171245774682</v>
      </c>
      <c r="BT82" s="35">
        <v>15.640697513135246</v>
      </c>
      <c r="BU82" s="35">
        <v>15.254294343928004</v>
      </c>
      <c r="BV82" s="35">
        <v>15.104795276654912</v>
      </c>
      <c r="BW82" s="35">
        <v>14.818453733739828</v>
      </c>
      <c r="BY82" s="35">
        <v>14.852033355513155</v>
      </c>
      <c r="CA82" s="35">
        <v>14.222333054954271</v>
      </c>
      <c r="CB82" s="35">
        <v>16.453936514560741</v>
      </c>
      <c r="CC82" s="35">
        <v>14.628030908527453</v>
      </c>
      <c r="CD82" s="35">
        <v>14.922987228634803</v>
      </c>
      <c r="CE82" s="35">
        <v>15.660287148821233</v>
      </c>
      <c r="CF82" s="35">
        <v>16.499210844185811</v>
      </c>
      <c r="CG82" s="35">
        <v>15.483282049220835</v>
      </c>
      <c r="CI82" s="35">
        <v>14.026393951709048</v>
      </c>
      <c r="CJ82" s="35">
        <v>15.623683076549096</v>
      </c>
      <c r="CK82" s="35">
        <v>15.999059395456761</v>
      </c>
      <c r="CL82" s="35">
        <v>15.023885883335014</v>
      </c>
      <c r="CM82" s="35">
        <v>14.387958074880085</v>
      </c>
      <c r="CO82" s="35">
        <v>15.476766584032102</v>
      </c>
      <c r="CQ82" s="35">
        <v>14.397449548740751</v>
      </c>
      <c r="CR82" s="35">
        <v>14.14622448838087</v>
      </c>
      <c r="CT82" s="35">
        <v>15.792592699838861</v>
      </c>
      <c r="CU82" s="35">
        <v>15.404535992785119</v>
      </c>
      <c r="CW82" s="35">
        <v>15.135251036588706</v>
      </c>
      <c r="CX82" s="35">
        <v>13.701244440974047</v>
      </c>
      <c r="CY82" s="35">
        <v>11.611312833543625</v>
      </c>
      <c r="CZ82" s="35">
        <v>14.822146709523711</v>
      </c>
      <c r="DA82" s="35">
        <v>13.927101906540356</v>
      </c>
      <c r="DB82" s="35">
        <v>14.152814566757211</v>
      </c>
      <c r="DC82" s="35">
        <v>14.731624745731349</v>
      </c>
      <c r="DD82" s="35">
        <v>14.732780479321356</v>
      </c>
      <c r="DE82" s="35">
        <v>13.521802849955169</v>
      </c>
      <c r="DF82" s="35">
        <v>15.426816998595811</v>
      </c>
      <c r="DG82" s="35">
        <v>12.952722305328038</v>
      </c>
      <c r="DH82" s="35">
        <v>15.202241753194471</v>
      </c>
      <c r="DI82" s="35">
        <v>14.854626363470945</v>
      </c>
      <c r="DJ82" s="35">
        <v>14.687661666783471</v>
      </c>
      <c r="DK82" s="35">
        <v>15.570343433856699</v>
      </c>
      <c r="DM82" s="35">
        <v>14.07757230331279</v>
      </c>
      <c r="DO82" s="35">
        <v>15.483834609274464</v>
      </c>
      <c r="DP82" s="35">
        <v>13.523847008464401</v>
      </c>
      <c r="DQ82" s="35">
        <v>15.415561847348147</v>
      </c>
      <c r="DR82" s="35">
        <v>15.387528573857955</v>
      </c>
      <c r="DS82" s="35">
        <v>15.256487469380765</v>
      </c>
      <c r="DT82" s="35">
        <v>12.964316194757254</v>
      </c>
      <c r="DU82" s="35">
        <v>15.957299035189031</v>
      </c>
      <c r="DV82" s="35">
        <v>15.563433587631057</v>
      </c>
      <c r="DW82" s="35">
        <v>15.025175028401232</v>
      </c>
      <c r="DX82" s="35">
        <v>12.754763614029642</v>
      </c>
      <c r="DY82" s="35">
        <v>14.62695939605433</v>
      </c>
      <c r="DZ82" s="35">
        <v>15.225967803023288</v>
      </c>
      <c r="EB82" s="35">
        <v>13.15951726062422</v>
      </c>
      <c r="EC82" s="35">
        <v>15.079411852709981</v>
      </c>
      <c r="ED82" s="35">
        <v>13.90715460746954</v>
      </c>
      <c r="EE82" s="35">
        <v>13.594050336489325</v>
      </c>
      <c r="EF82" s="35">
        <v>11.503825737995751</v>
      </c>
      <c r="EG82" s="35">
        <v>13.842839966872964</v>
      </c>
      <c r="EH82" s="35">
        <v>15.258057981305633</v>
      </c>
      <c r="EI82" s="35">
        <v>12.640363476564904</v>
      </c>
      <c r="EJ82" s="35">
        <v>13.630320384703291</v>
      </c>
      <c r="EK82" s="35">
        <v>14.648243628060598</v>
      </c>
      <c r="EL82" s="35">
        <v>17.362895743683694</v>
      </c>
      <c r="EM82" s="35">
        <v>16.10256260774274</v>
      </c>
      <c r="EO82" s="35">
        <v>15.462880122704961</v>
      </c>
      <c r="EQ82" s="35">
        <v>15.806076547884858</v>
      </c>
      <c r="ER82" s="35">
        <v>13.093707496692778</v>
      </c>
      <c r="ES82" s="35">
        <v>16.022206906905364</v>
      </c>
      <c r="ET82" s="35">
        <v>12.955040670272815</v>
      </c>
      <c r="EU82" s="35">
        <v>15.794179750299588</v>
      </c>
      <c r="EV82" s="35">
        <v>15.000207281806542</v>
      </c>
      <c r="EW82" s="35">
        <v>14.863598117702384</v>
      </c>
      <c r="EX82" s="35">
        <v>14.375048081024472</v>
      </c>
      <c r="EY82" s="35">
        <v>15.510283414386812</v>
      </c>
      <c r="EZ82" s="35">
        <v>15.199646738179677</v>
      </c>
      <c r="FA82" s="35">
        <v>16.481343630251331</v>
      </c>
      <c r="FB82" s="35">
        <v>13.307408595079544</v>
      </c>
      <c r="FC82" s="35">
        <v>14.359716407195824</v>
      </c>
      <c r="FD82" s="35">
        <v>14.320646301526727</v>
      </c>
      <c r="FE82" s="35">
        <v>15.26858867164287</v>
      </c>
      <c r="FH82" s="35">
        <v>14.783938941411305</v>
      </c>
      <c r="FJ82" s="35">
        <v>13.065427950941588</v>
      </c>
      <c r="FK82" s="35">
        <v>15.127390360680781</v>
      </c>
      <c r="FM82" s="35">
        <v>16.450398845199366</v>
      </c>
      <c r="FN82" s="35">
        <v>12.831070343246534</v>
      </c>
      <c r="FP82" s="35">
        <v>13.522734086122124</v>
      </c>
      <c r="FQ82" s="35">
        <v>15.450444509919613</v>
      </c>
      <c r="FR82" s="35">
        <v>15.440570622518093</v>
      </c>
      <c r="FT82" s="35">
        <v>13.702754831370802</v>
      </c>
      <c r="FU82" s="35">
        <v>14.453886018724686</v>
      </c>
      <c r="FV82" s="35">
        <v>16.365660012143934</v>
      </c>
      <c r="FW82" s="35">
        <v>15.912223304410103</v>
      </c>
      <c r="FX82" s="35">
        <v>15.090930246166641</v>
      </c>
      <c r="FY82" s="35">
        <v>12.948755143554425</v>
      </c>
      <c r="FZ82" s="35">
        <v>13.793673240030474</v>
      </c>
      <c r="GA82" s="35">
        <v>13.771280337310133</v>
      </c>
      <c r="GB82" s="35">
        <v>12.830772126042882</v>
      </c>
      <c r="GD82" s="35">
        <v>14.950693406382486</v>
      </c>
      <c r="GE82" s="35">
        <v>14.918586139373218</v>
      </c>
      <c r="GF82" s="35">
        <v>15.142596734471759</v>
      </c>
      <c r="GG82" s="35">
        <v>12.999167612011014</v>
      </c>
      <c r="GH82" s="35">
        <v>15.412375140680819</v>
      </c>
      <c r="GL82" s="35">
        <v>13.90414208697648</v>
      </c>
      <c r="GM82" s="35">
        <v>15.272271898822188</v>
      </c>
      <c r="GN82" s="35">
        <v>15.503808948989516</v>
      </c>
      <c r="GO82" s="35">
        <v>4.2990000000000004</v>
      </c>
      <c r="GP82" s="35" t="s">
        <v>852</v>
      </c>
      <c r="GU82" s="59"/>
    </row>
    <row r="83" spans="1:203" x14ac:dyDescent="0.2">
      <c r="A83" s="35" t="s">
        <v>1279</v>
      </c>
      <c r="B83" s="35" t="s">
        <v>3013</v>
      </c>
      <c r="C83" s="35" t="s">
        <v>3014</v>
      </c>
      <c r="D83" s="9">
        <v>50</v>
      </c>
      <c r="E83" s="9">
        <v>50</v>
      </c>
      <c r="F83" s="9">
        <v>0.33914204399999998</v>
      </c>
      <c r="G83" s="9">
        <v>-0.107079887</v>
      </c>
      <c r="H83" s="9">
        <v>3.9334100000000001E-4</v>
      </c>
      <c r="I83" s="9">
        <v>-0.305679223</v>
      </c>
      <c r="J83" s="9">
        <v>0</v>
      </c>
      <c r="K83" s="56" t="s">
        <v>5707</v>
      </c>
      <c r="L83" s="79">
        <v>18.028477225077317</v>
      </c>
      <c r="M83" s="79">
        <v>17.347039653661454</v>
      </c>
      <c r="N83" s="79">
        <v>17.135775123234673</v>
      </c>
      <c r="O83" s="79">
        <v>16.881086812349</v>
      </c>
      <c r="P83" s="78">
        <v>17.49649081587561</v>
      </c>
      <c r="Q83" s="78">
        <v>17.228309397930161</v>
      </c>
      <c r="R83" s="35">
        <v>16.897263512225994</v>
      </c>
      <c r="S83" s="35">
        <v>17.254052842920409</v>
      </c>
      <c r="T83" s="35">
        <v>17.194128025186714</v>
      </c>
      <c r="U83" s="35">
        <v>17.194136775448925</v>
      </c>
      <c r="V83" s="35">
        <v>16.294455428026712</v>
      </c>
      <c r="W83" s="35">
        <v>17.379381260812249</v>
      </c>
      <c r="X83" s="35">
        <v>17.541417437428628</v>
      </c>
      <c r="Y83" s="35">
        <v>17.053117224711215</v>
      </c>
      <c r="Z83" s="35">
        <v>17.307341575515331</v>
      </c>
      <c r="AA83" s="35">
        <v>16.695071439668723</v>
      </c>
      <c r="AB83" s="35">
        <v>17.921745942346845</v>
      </c>
      <c r="AC83" s="35">
        <v>17.936577713013989</v>
      </c>
      <c r="AD83" s="35">
        <v>17.506618955818475</v>
      </c>
      <c r="AE83" s="35">
        <v>16.873057920674082</v>
      </c>
      <c r="AF83" s="35">
        <v>17.274269385731351</v>
      </c>
      <c r="AG83" s="35">
        <v>17.381575627695298</v>
      </c>
      <c r="AH83" s="35">
        <v>17.473388725631168</v>
      </c>
      <c r="AI83" s="35">
        <v>17.506571656189102</v>
      </c>
      <c r="AJ83" s="35">
        <v>17.220731915490639</v>
      </c>
      <c r="AK83" s="35">
        <v>17.968741533148219</v>
      </c>
      <c r="AL83" s="35">
        <v>17.268276470806097</v>
      </c>
      <c r="AM83" s="35">
        <v>17.576882375664116</v>
      </c>
      <c r="AN83" s="35">
        <v>17.241026040425837</v>
      </c>
      <c r="AO83" s="35">
        <v>17.146874462831924</v>
      </c>
      <c r="AP83" s="35">
        <v>17.546984931085621</v>
      </c>
      <c r="AQ83" s="35">
        <v>18.19590160041858</v>
      </c>
      <c r="AR83" s="35">
        <v>17.905435372736711</v>
      </c>
      <c r="AS83" s="35">
        <v>17.807738228063542</v>
      </c>
      <c r="AT83" s="35">
        <v>17.623466475998811</v>
      </c>
      <c r="AU83" s="35">
        <v>17.062903664460755</v>
      </c>
      <c r="AV83" s="35">
        <v>16.800587332726586</v>
      </c>
      <c r="AW83" s="35">
        <v>16.546989767541287</v>
      </c>
      <c r="AX83" s="35">
        <v>17.277941256417598</v>
      </c>
      <c r="AY83" s="35">
        <v>17.429944358751349</v>
      </c>
      <c r="AZ83" s="35">
        <v>17.460847494189803</v>
      </c>
      <c r="BA83" s="35">
        <v>17.024087545930371</v>
      </c>
      <c r="BB83" s="35">
        <v>17.576893053590069</v>
      </c>
      <c r="BC83" s="35">
        <v>18.002332856318517</v>
      </c>
      <c r="BD83" s="35">
        <v>17.63834090293782</v>
      </c>
      <c r="BE83" s="35">
        <v>16.4924926067063</v>
      </c>
      <c r="BF83" s="35">
        <v>17.838781327197111</v>
      </c>
      <c r="BG83" s="35">
        <v>17.614207082159844</v>
      </c>
      <c r="BH83" s="35">
        <v>17.413851702990858</v>
      </c>
      <c r="BI83" s="35">
        <v>16.108195076749361</v>
      </c>
      <c r="BJ83" s="35">
        <v>17.501049975593197</v>
      </c>
      <c r="BK83" s="35">
        <v>18.260128628438448</v>
      </c>
      <c r="BL83" s="35">
        <v>16.849671660049061</v>
      </c>
      <c r="BM83" s="35">
        <v>17.244330996064583</v>
      </c>
      <c r="BN83" s="35">
        <v>17.606986707951087</v>
      </c>
      <c r="BO83" s="35">
        <v>17.331485550422371</v>
      </c>
      <c r="BP83" s="35">
        <v>17.480386346966405</v>
      </c>
      <c r="BQ83" s="35">
        <v>17.676959343212442</v>
      </c>
      <c r="BR83" s="35">
        <v>17.161723193638998</v>
      </c>
      <c r="BS83" s="35">
        <v>18.334961574039603</v>
      </c>
      <c r="BT83" s="35">
        <v>17.764178608352179</v>
      </c>
      <c r="BU83" s="35">
        <v>17.74571762353208</v>
      </c>
      <c r="BV83" s="35">
        <v>17.148324937148956</v>
      </c>
      <c r="BW83" s="35">
        <v>16.949479292920024</v>
      </c>
      <c r="BX83" s="35">
        <v>17.317200928542398</v>
      </c>
      <c r="BY83" s="35">
        <v>17.481839625810391</v>
      </c>
      <c r="BZ83" s="35">
        <v>17.327660610067994</v>
      </c>
      <c r="CA83" s="35">
        <v>17.354199312131477</v>
      </c>
      <c r="CB83" s="35">
        <v>17.02480841500849</v>
      </c>
      <c r="CC83" s="35">
        <v>17.13342819324798</v>
      </c>
      <c r="CD83" s="35">
        <v>17.75192465587142</v>
      </c>
      <c r="CE83" s="35">
        <v>17.495605666035608</v>
      </c>
      <c r="CF83" s="35">
        <v>18.059151579892447</v>
      </c>
      <c r="CG83" s="35">
        <v>17.299663942544001</v>
      </c>
      <c r="CH83" s="35">
        <v>17.051757902532117</v>
      </c>
      <c r="CI83" s="35">
        <v>17.333791210653459</v>
      </c>
      <c r="CJ83" s="35">
        <v>17.667879334360176</v>
      </c>
      <c r="CK83" s="35">
        <v>16.54726245473654</v>
      </c>
      <c r="CL83" s="35">
        <v>17.108434774091307</v>
      </c>
      <c r="CM83" s="35">
        <v>17.696017640491128</v>
      </c>
      <c r="CN83" s="35">
        <v>17.068208863968792</v>
      </c>
      <c r="CO83" s="35">
        <v>18.582069070642543</v>
      </c>
      <c r="CP83" s="35">
        <v>16.926461447443735</v>
      </c>
      <c r="CQ83" s="35">
        <v>17.335259850129624</v>
      </c>
      <c r="CR83" s="35">
        <v>17.337805633059109</v>
      </c>
      <c r="CS83" s="35">
        <v>16.515041083002778</v>
      </c>
      <c r="CT83" s="35">
        <v>17.979067891415326</v>
      </c>
      <c r="CU83" s="35">
        <v>17.704662263212008</v>
      </c>
      <c r="CV83" s="35">
        <v>17.516983072212998</v>
      </c>
      <c r="CW83" s="35">
        <v>17.901467185293889</v>
      </c>
      <c r="CX83" s="35">
        <v>18.23466723325339</v>
      </c>
      <c r="CY83" s="35">
        <v>17.840828265520216</v>
      </c>
      <c r="CZ83" s="35">
        <v>17.608595628702115</v>
      </c>
      <c r="DA83" s="35">
        <v>17.38260418653509</v>
      </c>
      <c r="DB83" s="35">
        <v>17.713432819015274</v>
      </c>
      <c r="DC83" s="35">
        <v>17.425496492680406</v>
      </c>
      <c r="DD83" s="35">
        <v>17.500414751187197</v>
      </c>
      <c r="DE83" s="35">
        <v>17.372767102949737</v>
      </c>
      <c r="DF83" s="35">
        <v>17.352085720444645</v>
      </c>
      <c r="DG83" s="35">
        <v>16.946334719145622</v>
      </c>
      <c r="DH83" s="35">
        <v>17.899455811324934</v>
      </c>
      <c r="DI83" s="35">
        <v>17.239735408390818</v>
      </c>
      <c r="DJ83" s="35">
        <v>17.5419189189045</v>
      </c>
      <c r="DK83" s="35">
        <v>16.591677817292037</v>
      </c>
      <c r="DL83" s="35">
        <v>17.025389278551586</v>
      </c>
      <c r="DM83" s="35">
        <v>16.896385405484835</v>
      </c>
      <c r="DN83" s="35">
        <v>16.913462457185908</v>
      </c>
      <c r="DO83" s="35">
        <v>17.382865359446875</v>
      </c>
      <c r="DP83" s="35">
        <v>17.664098560776353</v>
      </c>
      <c r="DQ83" s="35">
        <v>17.265726100525836</v>
      </c>
      <c r="DR83" s="35">
        <v>16.47311218911543</v>
      </c>
      <c r="DS83" s="35">
        <v>17.145632687355686</v>
      </c>
      <c r="DT83" s="35">
        <v>17.618753039310434</v>
      </c>
      <c r="DU83" s="35">
        <v>17.318890123901845</v>
      </c>
      <c r="DV83" s="35">
        <v>17.15887492936649</v>
      </c>
      <c r="DW83" s="35">
        <v>17.370584446032616</v>
      </c>
      <c r="DX83" s="35">
        <v>17.213060542869457</v>
      </c>
      <c r="DY83" s="35">
        <v>16.995350828444057</v>
      </c>
      <c r="DZ83" s="35">
        <v>17.674769636372275</v>
      </c>
      <c r="EA83" s="35">
        <v>17.247944447739819</v>
      </c>
      <c r="EB83" s="35">
        <v>17.381766757821826</v>
      </c>
      <c r="EC83" s="35">
        <v>17.739790592912883</v>
      </c>
      <c r="ED83" s="35">
        <v>17.100066803390199</v>
      </c>
      <c r="EE83" s="35">
        <v>17.249854577578557</v>
      </c>
      <c r="EF83" s="35">
        <v>17.057694804855366</v>
      </c>
      <c r="EG83" s="35">
        <v>17.587277401487157</v>
      </c>
      <c r="EH83" s="35">
        <v>17.170192444931793</v>
      </c>
      <c r="EI83" s="35">
        <v>17.071656419409688</v>
      </c>
      <c r="EJ83" s="35">
        <v>16.961915544161904</v>
      </c>
      <c r="EK83" s="35">
        <v>17.595638365224346</v>
      </c>
      <c r="EL83" s="35">
        <v>16.751804791214276</v>
      </c>
      <c r="EM83" s="35">
        <v>16.490674427790612</v>
      </c>
      <c r="EN83" s="35">
        <v>18.006524857288305</v>
      </c>
      <c r="EO83" s="35">
        <v>17.028611613651499</v>
      </c>
      <c r="EP83" s="35">
        <v>17.485116334552288</v>
      </c>
      <c r="EQ83" s="35">
        <v>17.913677640164803</v>
      </c>
      <c r="ER83" s="35">
        <v>17.375974793129167</v>
      </c>
      <c r="ES83" s="35">
        <v>16.532326292299267</v>
      </c>
      <c r="ET83" s="35">
        <v>17.533008615132921</v>
      </c>
      <c r="EU83" s="35">
        <v>17.109499601789178</v>
      </c>
      <c r="EV83" s="35">
        <v>17.024422437252312</v>
      </c>
      <c r="EW83" s="35">
        <v>16.947638366392312</v>
      </c>
      <c r="EX83" s="35">
        <v>17.277163885024368</v>
      </c>
      <c r="EY83" s="35">
        <v>16.944480506048453</v>
      </c>
      <c r="EZ83" s="35">
        <v>17.099420655100101</v>
      </c>
      <c r="FA83" s="35">
        <v>17.324528061502821</v>
      </c>
      <c r="FB83" s="35">
        <v>18.149455109841817</v>
      </c>
      <c r="FC83" s="35">
        <v>17.458377121401128</v>
      </c>
      <c r="FD83" s="35">
        <v>17.47473166653668</v>
      </c>
      <c r="FE83" s="35">
        <v>16.152365076744399</v>
      </c>
      <c r="FF83" s="35">
        <v>16.086865820595605</v>
      </c>
      <c r="FG83" s="35">
        <v>17.440549648409544</v>
      </c>
      <c r="FH83" s="35">
        <v>17.124125867699352</v>
      </c>
      <c r="FI83" s="35">
        <v>16.592634500004511</v>
      </c>
      <c r="FJ83" s="35">
        <v>16.65957299546767</v>
      </c>
      <c r="FK83" s="35">
        <v>17.306327832369547</v>
      </c>
      <c r="FL83" s="35">
        <v>17.087391808360344</v>
      </c>
      <c r="FM83" s="35">
        <v>17.254806780912912</v>
      </c>
      <c r="FN83" s="35">
        <v>16.131808594691307</v>
      </c>
      <c r="FO83" s="35">
        <v>17.237641001634415</v>
      </c>
      <c r="FP83" s="35">
        <v>16.217873868862419</v>
      </c>
      <c r="FQ83" s="35">
        <v>16.352514565674653</v>
      </c>
      <c r="FR83" s="35">
        <v>17.270993430778621</v>
      </c>
      <c r="FS83" s="35">
        <v>17.654086268959748</v>
      </c>
      <c r="FT83" s="35">
        <v>17.813594381775058</v>
      </c>
      <c r="FU83" s="35">
        <v>17.355452987886991</v>
      </c>
      <c r="FV83" s="35">
        <v>16.60687637631284</v>
      </c>
      <c r="FW83" s="35">
        <v>16.736539496653592</v>
      </c>
      <c r="FX83" s="35">
        <v>17.714388929932799</v>
      </c>
      <c r="FY83" s="35">
        <v>17.471645618132904</v>
      </c>
      <c r="FZ83" s="35">
        <v>18.082579082688774</v>
      </c>
      <c r="GA83" s="35">
        <v>16.539446739243552</v>
      </c>
      <c r="GB83" s="35">
        <v>17.166511990001965</v>
      </c>
      <c r="GC83" s="35">
        <v>17.306859688339138</v>
      </c>
      <c r="GD83" s="35">
        <v>18.036777447506275</v>
      </c>
      <c r="GE83" s="35">
        <v>16.637861972928896</v>
      </c>
      <c r="GF83" s="35">
        <v>16.466602246332052</v>
      </c>
      <c r="GG83" s="35">
        <v>16.874580761336098</v>
      </c>
      <c r="GH83" s="35">
        <v>17.455709484686878</v>
      </c>
      <c r="GI83" s="35">
        <v>16.74730854820546</v>
      </c>
      <c r="GJ83" s="35">
        <v>17.437575357137138</v>
      </c>
      <c r="GK83" s="35">
        <v>17.359691076891455</v>
      </c>
      <c r="GL83" s="35">
        <v>17.41926304081586</v>
      </c>
      <c r="GM83" s="35">
        <v>16.256666492643248</v>
      </c>
      <c r="GN83" s="35">
        <v>17.304857871400188</v>
      </c>
      <c r="GO83" s="35">
        <v>57.723999999999997</v>
      </c>
      <c r="GP83" s="35" t="s">
        <v>4656</v>
      </c>
      <c r="GU83" s="59"/>
    </row>
    <row r="84" spans="1:203" x14ac:dyDescent="0.2">
      <c r="A84" s="35" t="s">
        <v>742</v>
      </c>
      <c r="B84" s="35" t="s">
        <v>2395</v>
      </c>
      <c r="C84" s="35" t="s">
        <v>2396</v>
      </c>
      <c r="D84" s="9">
        <v>4</v>
      </c>
      <c r="E84" s="9">
        <v>4</v>
      </c>
      <c r="F84" s="9">
        <v>0.206402419</v>
      </c>
      <c r="G84" s="9">
        <v>-0.46740778599999999</v>
      </c>
      <c r="H84" s="9">
        <v>0.70521517099999997</v>
      </c>
      <c r="I84" s="9">
        <v>-0.304981487</v>
      </c>
      <c r="J84" s="9">
        <v>0</v>
      </c>
      <c r="K84" s="78">
        <v>0</v>
      </c>
      <c r="L84" s="79"/>
      <c r="M84" s="79">
        <v>10.471603269500367</v>
      </c>
      <c r="N84" s="79"/>
      <c r="O84" s="79"/>
      <c r="AD84" s="35">
        <v>10.032068112651221</v>
      </c>
      <c r="AE84" s="35">
        <v>10.615945583047102</v>
      </c>
      <c r="AK84" s="35">
        <v>10.710487059554957</v>
      </c>
      <c r="BD84" s="35">
        <v>10.752982794006238</v>
      </c>
      <c r="CH84" s="35">
        <v>11.121356950976898</v>
      </c>
      <c r="CO84" s="35">
        <v>11.403682689528409</v>
      </c>
      <c r="CX84" s="35">
        <v>10.990400737630109</v>
      </c>
      <c r="DC84" s="35">
        <v>9.6045526780053709</v>
      </c>
      <c r="DD84" s="35">
        <v>12.179925171314142</v>
      </c>
      <c r="DQ84" s="35">
        <v>9.965268798874007</v>
      </c>
      <c r="DT84" s="35">
        <v>9.9184412432786591</v>
      </c>
      <c r="DU84" s="35">
        <v>10.230823586356676</v>
      </c>
      <c r="DV84" s="35">
        <v>10.678826624626989</v>
      </c>
      <c r="DX84" s="35">
        <v>10.387565057653218</v>
      </c>
      <c r="DZ84" s="35">
        <v>10.113251204834516</v>
      </c>
      <c r="EJ84" s="35">
        <v>9.758273414447169</v>
      </c>
      <c r="EP84" s="35">
        <v>10.112153358049786</v>
      </c>
      <c r="FB84" s="35">
        <v>10.999530260572241</v>
      </c>
      <c r="FC84" s="35">
        <v>9.8627674920183974</v>
      </c>
      <c r="FQ84" s="35">
        <v>10.509705485676449</v>
      </c>
      <c r="GO84" s="35">
        <v>6.7859999999999996</v>
      </c>
      <c r="GP84" s="35" t="s">
        <v>4504</v>
      </c>
      <c r="GU84" s="59"/>
    </row>
    <row r="85" spans="1:203" x14ac:dyDescent="0.2">
      <c r="A85" s="35" t="s">
        <v>2117</v>
      </c>
      <c r="B85" s="35" t="s">
        <v>4083</v>
      </c>
      <c r="C85" s="35" t="s">
        <v>4084</v>
      </c>
      <c r="D85" s="9">
        <v>2</v>
      </c>
      <c r="E85" s="9">
        <v>2</v>
      </c>
      <c r="F85" s="9">
        <v>0.47887898699999998</v>
      </c>
      <c r="G85" s="9">
        <v>-0.21127000700000001</v>
      </c>
      <c r="H85" s="9">
        <v>0.21397650200000001</v>
      </c>
      <c r="I85" s="9">
        <v>-0.30451309999999998</v>
      </c>
      <c r="J85" s="9">
        <v>0</v>
      </c>
      <c r="K85" s="78">
        <v>0</v>
      </c>
      <c r="L85" s="79">
        <v>11.368180998408354</v>
      </c>
      <c r="M85" s="79">
        <v>12.096095617160378</v>
      </c>
      <c r="N85" s="79">
        <v>11.964782758543009</v>
      </c>
      <c r="O85" s="79">
        <v>11.281571004516522</v>
      </c>
      <c r="P85" s="78">
        <v>11.543135704868476</v>
      </c>
      <c r="Q85" s="78">
        <v>9.3907438556899727</v>
      </c>
      <c r="S85" s="35">
        <v>10.776526110869222</v>
      </c>
      <c r="T85" s="35">
        <v>12.11042779554738</v>
      </c>
      <c r="U85" s="35">
        <v>11.410780776517377</v>
      </c>
      <c r="V85" s="35">
        <v>8.6936873628899107</v>
      </c>
      <c r="W85" s="35">
        <v>12.532261737049719</v>
      </c>
      <c r="X85" s="35">
        <v>12.347620494003086</v>
      </c>
      <c r="Y85" s="35">
        <v>9.0642986446443814</v>
      </c>
      <c r="Z85" s="35">
        <v>11.221708282526075</v>
      </c>
      <c r="AA85" s="35">
        <v>10.606110083904838</v>
      </c>
      <c r="AB85" s="35">
        <v>9.81864050730956</v>
      </c>
      <c r="AC85" s="35">
        <v>11.181361188495782</v>
      </c>
      <c r="AD85" s="35">
        <v>11.307067838702363</v>
      </c>
      <c r="AE85" s="35">
        <v>10.948812069217345</v>
      </c>
      <c r="AF85" s="35">
        <v>11.822063386546731</v>
      </c>
      <c r="AG85" s="35">
        <v>11.808734737546283</v>
      </c>
      <c r="AH85" s="35">
        <v>12.719538022973536</v>
      </c>
      <c r="AI85" s="35">
        <v>11.850063647728787</v>
      </c>
      <c r="AJ85" s="35">
        <v>10.69322064374685</v>
      </c>
      <c r="AK85" s="35">
        <v>11.957683630677785</v>
      </c>
      <c r="AL85" s="35">
        <v>11.264770325630522</v>
      </c>
      <c r="AM85" s="35">
        <v>10.944136986034806</v>
      </c>
      <c r="AN85" s="35">
        <v>11.853519657558817</v>
      </c>
      <c r="AO85" s="35">
        <v>12.238907553332727</v>
      </c>
      <c r="AQ85" s="35">
        <v>8.1160059503981152</v>
      </c>
      <c r="AR85" s="35">
        <v>11.665153382945046</v>
      </c>
      <c r="AS85" s="35">
        <v>11.939703870335389</v>
      </c>
      <c r="AT85" s="35">
        <v>11.674056759810657</v>
      </c>
      <c r="AU85" s="35">
        <v>11.345491975928113</v>
      </c>
      <c r="AV85" s="35">
        <v>11.118968371355773</v>
      </c>
      <c r="AW85" s="35">
        <v>10.382879025985032</v>
      </c>
      <c r="AX85" s="35">
        <v>11.395789911057449</v>
      </c>
      <c r="AY85" s="35">
        <v>11.420370577248182</v>
      </c>
      <c r="AZ85" s="35">
        <v>9.856487081871407</v>
      </c>
      <c r="BA85" s="35">
        <v>11.393329097037181</v>
      </c>
      <c r="BB85" s="35">
        <v>9.8043210022709459</v>
      </c>
      <c r="BC85" s="35">
        <v>11.429345685006203</v>
      </c>
      <c r="BD85" s="35">
        <v>11.886223480166842</v>
      </c>
      <c r="BE85" s="35">
        <v>13.855045230311818</v>
      </c>
      <c r="BF85" s="35">
        <v>12.181842557486618</v>
      </c>
      <c r="BG85" s="35">
        <v>11.549627111838783</v>
      </c>
      <c r="BH85" s="35">
        <v>11.236644283092753</v>
      </c>
      <c r="BI85" s="35">
        <v>11.209453714847138</v>
      </c>
      <c r="BJ85" s="35">
        <v>11.228615125815402</v>
      </c>
      <c r="BK85" s="35">
        <v>11.971146603183366</v>
      </c>
      <c r="BL85" s="35">
        <v>9.7530004402751338</v>
      </c>
      <c r="BM85" s="35">
        <v>7.7993885682678581</v>
      </c>
      <c r="BN85" s="35">
        <v>11.28018076342542</v>
      </c>
      <c r="BO85" s="35">
        <v>12.185021501261748</v>
      </c>
      <c r="BP85" s="35">
        <v>9.7878769377705943</v>
      </c>
      <c r="BQ85" s="35">
        <v>11.766496200427156</v>
      </c>
      <c r="BR85" s="35">
        <v>11.832292443787356</v>
      </c>
      <c r="BS85" s="35">
        <v>11.284792817054512</v>
      </c>
      <c r="BT85" s="35">
        <v>11.973572277951082</v>
      </c>
      <c r="BU85" s="35">
        <v>12.016674954453483</v>
      </c>
      <c r="BV85" s="35">
        <v>11.598190559583454</v>
      </c>
      <c r="BW85" s="35">
        <v>10.744123323120084</v>
      </c>
      <c r="BX85" s="35">
        <v>10.648528100928319</v>
      </c>
      <c r="BY85" s="35">
        <v>8.2232998631149172</v>
      </c>
      <c r="BZ85" s="35">
        <v>11.163536740823716</v>
      </c>
      <c r="CA85" s="35">
        <v>11.231457336559416</v>
      </c>
      <c r="CB85" s="35">
        <v>10.709668751227252</v>
      </c>
      <c r="CC85" s="35">
        <v>11.498943840383891</v>
      </c>
      <c r="CD85" s="35">
        <v>11.041126800599066</v>
      </c>
      <c r="CE85" s="35">
        <v>12.676254035392805</v>
      </c>
      <c r="CF85" s="35">
        <v>10.181253106562501</v>
      </c>
      <c r="CG85" s="35">
        <v>12.504948309678262</v>
      </c>
      <c r="CH85" s="35">
        <v>9.5185057181790107</v>
      </c>
      <c r="CI85" s="35">
        <v>11.524273512062766</v>
      </c>
      <c r="CJ85" s="35">
        <v>11.320605627257123</v>
      </c>
      <c r="CK85" s="35">
        <v>10.965983652061439</v>
      </c>
      <c r="CL85" s="35">
        <v>10.957294171914667</v>
      </c>
      <c r="CM85" s="35">
        <v>11.970539101580879</v>
      </c>
      <c r="CN85" s="35">
        <v>9.7455169359275988</v>
      </c>
      <c r="CO85" s="35">
        <v>12.717553164175563</v>
      </c>
      <c r="CP85" s="35">
        <v>10.972383854910703</v>
      </c>
      <c r="CQ85" s="35">
        <v>11.957773139954863</v>
      </c>
      <c r="CR85" s="35">
        <v>10.713389362850428</v>
      </c>
      <c r="CS85" s="35">
        <v>9.7066248071382937</v>
      </c>
      <c r="CT85" s="35">
        <v>10.539359882056438</v>
      </c>
      <c r="CU85" s="35">
        <v>11.381501118420783</v>
      </c>
      <c r="CV85" s="35">
        <v>11.092921045169135</v>
      </c>
      <c r="CW85" s="35">
        <v>12.122694240655813</v>
      </c>
      <c r="CX85" s="35">
        <v>12.049905682453243</v>
      </c>
      <c r="CY85" s="35">
        <v>11.383945497679399</v>
      </c>
      <c r="CZ85" s="35">
        <v>11.979204085550155</v>
      </c>
      <c r="DA85" s="35">
        <v>11.989385447901876</v>
      </c>
      <c r="DB85" s="35">
        <v>10.153018162658297</v>
      </c>
      <c r="DC85" s="35">
        <v>10.752997509568216</v>
      </c>
      <c r="DD85" s="35">
        <v>11.759690178878273</v>
      </c>
      <c r="DE85" s="35">
        <v>12.387689367243219</v>
      </c>
      <c r="DF85" s="35">
        <v>11.347241411824868</v>
      </c>
      <c r="DG85" s="35">
        <v>10.719945333003881</v>
      </c>
      <c r="DH85" s="35">
        <v>9.7962275121241635</v>
      </c>
      <c r="DI85" s="35">
        <v>10.755564395778833</v>
      </c>
      <c r="DJ85" s="35">
        <v>12.308853480296598</v>
      </c>
      <c r="DK85" s="35">
        <v>10.089509324969733</v>
      </c>
      <c r="DL85" s="35">
        <v>11.686661863271867</v>
      </c>
      <c r="DM85" s="35">
        <v>11.495362277195738</v>
      </c>
      <c r="DN85" s="35">
        <v>11.126931875244921</v>
      </c>
      <c r="DO85" s="35">
        <v>11.534088490455156</v>
      </c>
      <c r="DP85" s="35">
        <v>5.2869834946155621</v>
      </c>
      <c r="DQ85" s="35">
        <v>12.091561509917565</v>
      </c>
      <c r="DR85" s="35">
        <v>9.9274455690973511</v>
      </c>
      <c r="DS85" s="35">
        <v>9.0819291912278377</v>
      </c>
      <c r="DT85" s="35">
        <v>11.56879672101325</v>
      </c>
      <c r="DU85" s="35">
        <v>10.229246321639369</v>
      </c>
      <c r="DV85" s="35">
        <v>10.68322279736431</v>
      </c>
      <c r="DW85" s="35">
        <v>13.109763529782898</v>
      </c>
      <c r="DX85" s="35">
        <v>9.7065276269290877</v>
      </c>
      <c r="DY85" s="35">
        <v>12.483899891063135</v>
      </c>
      <c r="DZ85" s="35">
        <v>12.091676661025442</v>
      </c>
      <c r="EA85" s="35">
        <v>10.721560729731383</v>
      </c>
      <c r="EB85" s="35">
        <v>12.077862470178818</v>
      </c>
      <c r="EC85" s="35">
        <v>12.243236053229133</v>
      </c>
      <c r="ED85" s="35">
        <v>10.398926530271673</v>
      </c>
      <c r="EE85" s="35">
        <v>9.8892331817784704</v>
      </c>
      <c r="EF85" s="35">
        <v>10.104731835355896</v>
      </c>
      <c r="EG85" s="35">
        <v>8.1061502396834602</v>
      </c>
      <c r="EH85" s="35">
        <v>12.272771856151799</v>
      </c>
      <c r="EI85" s="35">
        <v>10.874422505573087</v>
      </c>
      <c r="EJ85" s="35">
        <v>10.094076787588145</v>
      </c>
      <c r="EK85" s="35">
        <v>12.079467407082083</v>
      </c>
      <c r="EL85" s="35">
        <v>11.479300195586342</v>
      </c>
      <c r="EM85" s="35">
        <v>9.5353447863527165</v>
      </c>
      <c r="EN85" s="35">
        <v>12.528102661870598</v>
      </c>
      <c r="EO85" s="35">
        <v>10.136771153327269</v>
      </c>
      <c r="EP85" s="35">
        <v>10.975152922756617</v>
      </c>
      <c r="EQ85" s="35">
        <v>12.039745568537729</v>
      </c>
      <c r="ER85" s="35">
        <v>11.80174397464752</v>
      </c>
      <c r="ES85" s="35">
        <v>9.7992193437512238</v>
      </c>
      <c r="ET85" s="35">
        <v>11.218880217558333</v>
      </c>
      <c r="EU85" s="35">
        <v>11.039671951465692</v>
      </c>
      <c r="EV85" s="35">
        <v>10.69240474336257</v>
      </c>
      <c r="EW85" s="35">
        <v>11.526561361849124</v>
      </c>
      <c r="EX85" s="35">
        <v>11.750713317317835</v>
      </c>
      <c r="EY85" s="35">
        <v>11.289585662501226</v>
      </c>
      <c r="EZ85" s="35">
        <v>10.65612780271942</v>
      </c>
      <c r="FA85" s="35">
        <v>11.970257315886654</v>
      </c>
      <c r="FB85" s="35">
        <v>11.341714018045842</v>
      </c>
      <c r="FC85" s="35">
        <v>10.432403914457812</v>
      </c>
      <c r="FD85" s="35">
        <v>11.347631492660351</v>
      </c>
      <c r="FE85" s="35">
        <v>10.270354317494078</v>
      </c>
      <c r="FF85" s="35">
        <v>9.5235212450482276</v>
      </c>
      <c r="FG85" s="35">
        <v>10.431079846872777</v>
      </c>
      <c r="FH85" s="35">
        <v>9.4269813996460634</v>
      </c>
      <c r="FI85" s="35">
        <v>10.293468645301413</v>
      </c>
      <c r="FJ85" s="35">
        <v>9.9001650881877659</v>
      </c>
      <c r="FK85" s="35">
        <v>11.344962214962944</v>
      </c>
      <c r="FL85" s="35">
        <v>10.860356273090785</v>
      </c>
      <c r="FM85" s="35">
        <v>11.496253865224755</v>
      </c>
      <c r="FN85" s="35">
        <v>10.35110253669729</v>
      </c>
      <c r="FO85" s="35">
        <v>8.9425138044601304</v>
      </c>
      <c r="FP85" s="35">
        <v>11.986339123684395</v>
      </c>
      <c r="FQ85" s="35">
        <v>10.574670502711861</v>
      </c>
      <c r="FR85" s="35">
        <v>10.128983232259799</v>
      </c>
      <c r="FS85" s="35">
        <v>10.907730400613474</v>
      </c>
      <c r="FT85" s="35">
        <v>12.085371588624191</v>
      </c>
      <c r="FU85" s="35">
        <v>11.208325286868178</v>
      </c>
      <c r="FV85" s="35">
        <v>9.4534062962030934</v>
      </c>
      <c r="FW85" s="35">
        <v>9.7604554491281004</v>
      </c>
      <c r="FX85" s="35">
        <v>11.401095021600142</v>
      </c>
      <c r="FY85" s="35">
        <v>11.150832005420042</v>
      </c>
      <c r="FZ85" s="35">
        <v>11.559105711842619</v>
      </c>
      <c r="GA85" s="35">
        <v>10.574978616433281</v>
      </c>
      <c r="GB85" s="35">
        <v>10.780179253612289</v>
      </c>
      <c r="GC85" s="35">
        <v>11.525515234365947</v>
      </c>
      <c r="GD85" s="35">
        <v>11.990107424895676</v>
      </c>
      <c r="GE85" s="35">
        <v>10.329354757331295</v>
      </c>
      <c r="GF85" s="35">
        <v>11.948938976773135</v>
      </c>
      <c r="GG85" s="35">
        <v>11.614857388440706</v>
      </c>
      <c r="GH85" s="35">
        <v>11.334586236980787</v>
      </c>
      <c r="GI85" s="35">
        <v>11.556335538950629</v>
      </c>
      <c r="GJ85" s="35">
        <v>10.785674490406825</v>
      </c>
      <c r="GK85" s="35">
        <v>11.19487731914271</v>
      </c>
      <c r="GL85" s="35">
        <v>10.568610334355702</v>
      </c>
      <c r="GM85" s="35">
        <v>11.775266260283196</v>
      </c>
      <c r="GN85" s="35">
        <v>9.8249645987587844</v>
      </c>
      <c r="GO85" s="35">
        <v>20.113</v>
      </c>
      <c r="GP85" s="35" t="s">
        <v>4868</v>
      </c>
      <c r="GU85" s="59"/>
    </row>
    <row r="86" spans="1:203" x14ac:dyDescent="0.2">
      <c r="A86" s="35" t="s">
        <v>2108</v>
      </c>
      <c r="B86" s="35" t="s">
        <v>4065</v>
      </c>
      <c r="C86" s="35" t="s">
        <v>4066</v>
      </c>
      <c r="D86" s="9">
        <v>9</v>
      </c>
      <c r="E86" s="9">
        <v>9</v>
      </c>
      <c r="F86" s="9">
        <v>1.8045368999999999E-2</v>
      </c>
      <c r="G86" s="9">
        <v>-0.33880153800000001</v>
      </c>
      <c r="H86" s="9">
        <v>0.452209845</v>
      </c>
      <c r="I86" s="9">
        <v>-0.303581883</v>
      </c>
      <c r="J86" s="56" t="s">
        <v>5710</v>
      </c>
      <c r="K86" s="78">
        <v>0</v>
      </c>
      <c r="L86" s="79">
        <v>10.874676717396209</v>
      </c>
      <c r="M86" s="79">
        <v>14.611439404722972</v>
      </c>
      <c r="N86" s="79">
        <v>18.086572815943789</v>
      </c>
      <c r="O86" s="79">
        <v>15.385963648972803</v>
      </c>
      <c r="P86" s="78">
        <v>10.076649788636965</v>
      </c>
      <c r="Q86" s="78">
        <v>11.78488821660202</v>
      </c>
      <c r="R86" s="35">
        <v>11.930408936226764</v>
      </c>
      <c r="S86" s="35">
        <v>13.282443385256348</v>
      </c>
      <c r="T86" s="35">
        <v>13.128221055889648</v>
      </c>
      <c r="U86" s="35">
        <v>18.109105589417954</v>
      </c>
      <c r="V86" s="35">
        <v>11.574208279556965</v>
      </c>
      <c r="W86" s="35">
        <v>12.78215038624678</v>
      </c>
      <c r="X86" s="35">
        <v>12.21474986308389</v>
      </c>
      <c r="Y86" s="35">
        <v>14.510351018525304</v>
      </c>
      <c r="Z86" s="35">
        <v>14.32961854524059</v>
      </c>
      <c r="AA86" s="35">
        <v>12.967949101597664</v>
      </c>
      <c r="AB86" s="35">
        <v>10.958102557759801</v>
      </c>
      <c r="AC86" s="35">
        <v>18.378679271456701</v>
      </c>
      <c r="AD86" s="35">
        <v>18.13444487613134</v>
      </c>
      <c r="AE86" s="35">
        <v>12.821404997042206</v>
      </c>
      <c r="AF86" s="35">
        <v>12.168891209523199</v>
      </c>
      <c r="AG86" s="35">
        <v>12.272844206535652</v>
      </c>
      <c r="AH86" s="35">
        <v>12.324839992447579</v>
      </c>
      <c r="AI86" s="35">
        <v>11.903616008921171</v>
      </c>
      <c r="AJ86" s="35">
        <v>10.923443911038786</v>
      </c>
      <c r="AK86" s="35">
        <v>12.796497325371821</v>
      </c>
      <c r="AL86" s="35">
        <v>12.620989280579643</v>
      </c>
      <c r="AM86" s="35">
        <v>13.007523974800694</v>
      </c>
      <c r="AN86" s="35">
        <v>12.890206354450026</v>
      </c>
      <c r="AO86" s="35">
        <v>13.444257204560044</v>
      </c>
      <c r="AP86" s="35">
        <v>13.226186105927596</v>
      </c>
      <c r="AQ86" s="35">
        <v>13.478203757120834</v>
      </c>
      <c r="AR86" s="35">
        <v>12.024977430472651</v>
      </c>
      <c r="AS86" s="35">
        <v>13.309103366382461</v>
      </c>
      <c r="AT86" s="35">
        <v>13.14981948259603</v>
      </c>
      <c r="AU86" s="35">
        <v>13.004749751972104</v>
      </c>
      <c r="AV86" s="35">
        <v>12.784137460893536</v>
      </c>
      <c r="AW86" s="35">
        <v>12.853985164193491</v>
      </c>
      <c r="AX86" s="35">
        <v>15.685710445972509</v>
      </c>
      <c r="AY86" s="35">
        <v>11.23558513386606</v>
      </c>
      <c r="AZ86" s="35">
        <v>13.549014189394709</v>
      </c>
      <c r="BA86" s="35">
        <v>12.418227022947914</v>
      </c>
      <c r="BB86" s="35">
        <v>12.070806059048758</v>
      </c>
      <c r="BC86" s="35">
        <v>15.021708619698311</v>
      </c>
      <c r="BD86" s="35">
        <v>13.236230871644514</v>
      </c>
      <c r="BE86" s="35">
        <v>11.28813301312584</v>
      </c>
      <c r="BF86" s="35">
        <v>15.573518021392225</v>
      </c>
      <c r="BG86" s="35">
        <v>15.606114469181703</v>
      </c>
      <c r="BH86" s="35">
        <v>12.020664820283884</v>
      </c>
      <c r="BI86" s="35">
        <v>13.106202422748819</v>
      </c>
      <c r="BJ86" s="35">
        <v>12.026312619203292</v>
      </c>
      <c r="BK86" s="35">
        <v>12.718014927663299</v>
      </c>
      <c r="BL86" s="35">
        <v>11.296078801068766</v>
      </c>
      <c r="BM86" s="35">
        <v>12.887565581789644</v>
      </c>
      <c r="BN86" s="35">
        <v>12.069226345625289</v>
      </c>
      <c r="BO86" s="35">
        <v>12.62201469496086</v>
      </c>
      <c r="BP86" s="35">
        <v>13.623866917116846</v>
      </c>
      <c r="BQ86" s="35">
        <v>12.483198453862688</v>
      </c>
      <c r="BR86" s="35">
        <v>13.117770573553285</v>
      </c>
      <c r="BS86" s="35">
        <v>12.05810310464803</v>
      </c>
      <c r="BT86" s="35">
        <v>12.482386217249111</v>
      </c>
      <c r="BU86" s="35">
        <v>12.108385144589064</v>
      </c>
      <c r="BV86" s="35">
        <v>16.006665583814446</v>
      </c>
      <c r="BW86" s="35">
        <v>11.93727207613712</v>
      </c>
      <c r="BX86" s="35">
        <v>10.405656894273806</v>
      </c>
      <c r="BY86" s="35">
        <v>10.457898821793387</v>
      </c>
      <c r="BZ86" s="35">
        <v>11.089552079180597</v>
      </c>
      <c r="CA86" s="35">
        <v>15.364177858084668</v>
      </c>
      <c r="CB86" s="35">
        <v>18.398575822279131</v>
      </c>
      <c r="CC86" s="35">
        <v>11.212447774538465</v>
      </c>
      <c r="CD86" s="35">
        <v>14.332474499316866</v>
      </c>
      <c r="CE86" s="35">
        <v>13.461512526166299</v>
      </c>
      <c r="CF86" s="35">
        <v>12.724889669963407</v>
      </c>
      <c r="CG86" s="35">
        <v>13.041014597731927</v>
      </c>
      <c r="CH86" s="35">
        <v>13.27926943471723</v>
      </c>
      <c r="CI86" s="35">
        <v>13.189560575363165</v>
      </c>
      <c r="CJ86" s="35">
        <v>12.500968019806296</v>
      </c>
      <c r="CK86" s="35">
        <v>13.744787965703981</v>
      </c>
      <c r="CL86" s="35">
        <v>12.974952222035498</v>
      </c>
      <c r="CM86" s="35">
        <v>13.054095216655028</v>
      </c>
      <c r="CN86" s="35">
        <v>10.909596015411228</v>
      </c>
      <c r="CO86" s="35">
        <v>14.669717544524334</v>
      </c>
      <c r="CP86" s="35">
        <v>11.07604808131925</v>
      </c>
      <c r="CQ86" s="35">
        <v>13.216992926475079</v>
      </c>
      <c r="CR86" s="35">
        <v>13.116389635645916</v>
      </c>
      <c r="CS86" s="35">
        <v>14.019719794158686</v>
      </c>
      <c r="CT86" s="35">
        <v>13.243014009715823</v>
      </c>
      <c r="CU86" s="35">
        <v>12.125304974550009</v>
      </c>
      <c r="CV86" s="35">
        <v>11.829332715335106</v>
      </c>
      <c r="CW86" s="35">
        <v>11.575263506066467</v>
      </c>
      <c r="CX86" s="35">
        <v>13.561299796669669</v>
      </c>
      <c r="CY86" s="35">
        <v>11.880291066508665</v>
      </c>
      <c r="CZ86" s="35">
        <v>13.657501178998736</v>
      </c>
      <c r="DA86" s="35">
        <v>13.31906286494489</v>
      </c>
      <c r="DB86" s="35">
        <v>13.035913048503392</v>
      </c>
      <c r="DC86" s="35">
        <v>12.927741006273408</v>
      </c>
      <c r="DD86" s="35">
        <v>13.194964056196639</v>
      </c>
      <c r="DE86" s="35">
        <v>12.932006757850331</v>
      </c>
      <c r="DF86" s="35">
        <v>11.703019049931184</v>
      </c>
      <c r="DG86" s="35">
        <v>11.136591597090142</v>
      </c>
      <c r="DH86" s="35">
        <v>9.9793537942889206</v>
      </c>
      <c r="DI86" s="35">
        <v>12.37720994892911</v>
      </c>
      <c r="DJ86" s="35">
        <v>16.33926499407622</v>
      </c>
      <c r="DK86" s="35">
        <v>12.83114698273031</v>
      </c>
      <c r="DL86" s="35">
        <v>11.509235610946863</v>
      </c>
      <c r="DM86" s="35">
        <v>13.209322096059189</v>
      </c>
      <c r="DO86" s="35">
        <v>13.75016453739239</v>
      </c>
      <c r="DP86" s="35">
        <v>12.931907464736923</v>
      </c>
      <c r="DQ86" s="35">
        <v>11.850106176716267</v>
      </c>
      <c r="DR86" s="35">
        <v>13.666725825197441</v>
      </c>
      <c r="DS86" s="35">
        <v>12.823596482554894</v>
      </c>
      <c r="DT86" s="35">
        <v>15.520608848989655</v>
      </c>
      <c r="DV86" s="35">
        <v>12.282678729285706</v>
      </c>
      <c r="DW86" s="35">
        <v>12.690822303177896</v>
      </c>
      <c r="DX86" s="35">
        <v>12.003069099631968</v>
      </c>
      <c r="DY86" s="35">
        <v>13.02784827282078</v>
      </c>
      <c r="DZ86" s="35">
        <v>13.417396999122477</v>
      </c>
      <c r="EA86" s="35">
        <v>12.995847938299072</v>
      </c>
      <c r="EB86" s="35">
        <v>15.06687463308204</v>
      </c>
      <c r="EC86" s="35">
        <v>12.509441490226482</v>
      </c>
      <c r="ED86" s="35">
        <v>12.07369118899015</v>
      </c>
      <c r="EE86" s="35">
        <v>13.158795560302137</v>
      </c>
      <c r="EF86" s="35">
        <v>12.602085042710645</v>
      </c>
      <c r="EG86" s="35">
        <v>11.333597214595875</v>
      </c>
      <c r="EH86" s="35">
        <v>11.720521261510264</v>
      </c>
      <c r="EI86" s="35">
        <v>13.187495577821982</v>
      </c>
      <c r="EJ86" s="35">
        <v>10.69187544902092</v>
      </c>
      <c r="EK86" s="35">
        <v>13.179934697452165</v>
      </c>
      <c r="EL86" s="35">
        <v>13.13378229229545</v>
      </c>
      <c r="EM86" s="35">
        <v>13.784440703579033</v>
      </c>
      <c r="EN86" s="35">
        <v>13.163712393901527</v>
      </c>
      <c r="EO86" s="35">
        <v>11.04352869337675</v>
      </c>
      <c r="EP86" s="35">
        <v>11.238288692190068</v>
      </c>
      <c r="ER86" s="35">
        <v>11.887153811911057</v>
      </c>
      <c r="ET86" s="35">
        <v>15.547462880282401</v>
      </c>
      <c r="EU86" s="35">
        <v>12.596593755934624</v>
      </c>
      <c r="EV86" s="35">
        <v>12.99689637319446</v>
      </c>
      <c r="EW86" s="35">
        <v>12.04022901493445</v>
      </c>
      <c r="EX86" s="35">
        <v>12.998084384313389</v>
      </c>
      <c r="EY86" s="35">
        <v>13.349881109208141</v>
      </c>
      <c r="EZ86" s="35">
        <v>12.898381937577252</v>
      </c>
      <c r="FA86" s="35">
        <v>11.76613378332752</v>
      </c>
      <c r="FB86" s="35">
        <v>11.923445291155232</v>
      </c>
      <c r="FC86" s="35">
        <v>11.961090961435705</v>
      </c>
      <c r="FD86" s="35">
        <v>12.194994734277504</v>
      </c>
      <c r="FE86" s="35">
        <v>13.085383688594462</v>
      </c>
      <c r="FF86" s="35">
        <v>10.860445243575974</v>
      </c>
      <c r="FG86" s="35">
        <v>12.975927449299171</v>
      </c>
      <c r="FH86" s="35">
        <v>14.937343833632029</v>
      </c>
      <c r="FI86" s="35">
        <v>13.157538425921153</v>
      </c>
      <c r="FJ86" s="35">
        <v>11.132140373942288</v>
      </c>
      <c r="FK86" s="35">
        <v>12.099691412326198</v>
      </c>
      <c r="FL86" s="35">
        <v>12.691931193271639</v>
      </c>
      <c r="FM86" s="35">
        <v>13.105303942198843</v>
      </c>
      <c r="FN86" s="35">
        <v>12.087204429123634</v>
      </c>
      <c r="FO86" s="35">
        <v>11.519969150856806</v>
      </c>
      <c r="FP86" s="35">
        <v>12.985031979913767</v>
      </c>
      <c r="FQ86" s="35">
        <v>12.104617578056484</v>
      </c>
      <c r="FR86" s="35">
        <v>12.382129491273659</v>
      </c>
      <c r="FS86" s="35">
        <v>12.392610619244195</v>
      </c>
      <c r="FT86" s="35">
        <v>12.416208540496925</v>
      </c>
      <c r="FU86" s="35">
        <v>13.403229390283498</v>
      </c>
      <c r="FV86" s="35">
        <v>13.37349765488263</v>
      </c>
      <c r="FW86" s="35">
        <v>11.573517274734282</v>
      </c>
      <c r="FY86" s="35">
        <v>12.381876297009399</v>
      </c>
      <c r="FZ86" s="35">
        <v>12.264301551214135</v>
      </c>
      <c r="GA86" s="35">
        <v>13.604610766654368</v>
      </c>
      <c r="GB86" s="35">
        <v>11.032942546179878</v>
      </c>
      <c r="GC86" s="35">
        <v>12.754576542691925</v>
      </c>
      <c r="GD86" s="35">
        <v>13.108791711264725</v>
      </c>
      <c r="GE86" s="35">
        <v>13.105128510407861</v>
      </c>
      <c r="GF86" s="35">
        <v>12.616827229937133</v>
      </c>
      <c r="GG86" s="35">
        <v>12.35720029291539</v>
      </c>
      <c r="GH86" s="35">
        <v>12.696031846596567</v>
      </c>
      <c r="GI86" s="35">
        <v>12.981680571986349</v>
      </c>
      <c r="GJ86" s="35">
        <v>15.764716687005082</v>
      </c>
      <c r="GK86" s="35">
        <v>17.780393165145789</v>
      </c>
      <c r="GL86" s="35">
        <v>11.447039886099155</v>
      </c>
      <c r="GM86" s="35">
        <v>12.075584164884731</v>
      </c>
      <c r="GN86" s="35">
        <v>12.92155601057407</v>
      </c>
      <c r="GO86" s="35">
        <v>5.4349999999999996</v>
      </c>
      <c r="GP86" s="35" t="s">
        <v>1796</v>
      </c>
      <c r="GU86" s="59"/>
    </row>
    <row r="87" spans="1:203" x14ac:dyDescent="0.2">
      <c r="A87" s="35" t="s">
        <v>953</v>
      </c>
      <c r="B87" s="35" t="s">
        <v>2671</v>
      </c>
      <c r="C87" s="35" t="s">
        <v>2672</v>
      </c>
      <c r="D87" s="9">
        <v>27</v>
      </c>
      <c r="E87" s="9">
        <v>23</v>
      </c>
      <c r="F87" s="9">
        <v>0.581987539</v>
      </c>
      <c r="G87" s="9">
        <v>0.13365323300000001</v>
      </c>
      <c r="H87" s="9">
        <v>7.7762122000000003E-2</v>
      </c>
      <c r="I87" s="9">
        <v>-0.29586340100000003</v>
      </c>
      <c r="J87" s="9">
        <v>0</v>
      </c>
      <c r="K87" s="78">
        <v>0</v>
      </c>
      <c r="L87" s="79">
        <v>17.857387966959539</v>
      </c>
      <c r="M87" s="79">
        <v>17.989359123242586</v>
      </c>
      <c r="N87" s="79">
        <v>17.722766160388048</v>
      </c>
      <c r="O87" s="79">
        <v>16.073522351831482</v>
      </c>
      <c r="P87" s="78">
        <v>17.781505002534104</v>
      </c>
      <c r="Q87" s="78">
        <v>17.13350492440939</v>
      </c>
      <c r="R87" s="35">
        <v>17.77851718268451</v>
      </c>
      <c r="S87" s="35">
        <v>15.646825779846985</v>
      </c>
      <c r="T87" s="35">
        <v>18.397998148935653</v>
      </c>
      <c r="U87" s="35">
        <v>17.440926179293704</v>
      </c>
      <c r="V87" s="35">
        <v>18.066530307008076</v>
      </c>
      <c r="W87" s="35">
        <v>17.786825284203601</v>
      </c>
      <c r="X87" s="35">
        <v>17.175473171254961</v>
      </c>
      <c r="Y87" s="35">
        <v>16.407386074375811</v>
      </c>
      <c r="Z87" s="35">
        <v>18.455931979747824</v>
      </c>
      <c r="AA87" s="35">
        <v>17.606980493136941</v>
      </c>
      <c r="AB87" s="35">
        <v>18.204035665917178</v>
      </c>
      <c r="AC87" s="35">
        <v>18.628734732498369</v>
      </c>
      <c r="AD87" s="35">
        <v>17.935302665918844</v>
      </c>
      <c r="AE87" s="35">
        <v>19.095933547255385</v>
      </c>
      <c r="AF87" s="35">
        <v>17.773641889107708</v>
      </c>
      <c r="AG87" s="35">
        <v>18.310635113692673</v>
      </c>
      <c r="AH87" s="35">
        <v>17.817249565683806</v>
      </c>
      <c r="AI87" s="35">
        <v>17.85067796331348</v>
      </c>
      <c r="AJ87" s="35">
        <v>18.196644836896784</v>
      </c>
      <c r="AK87" s="35">
        <v>18.647958155480602</v>
      </c>
      <c r="AL87" s="35">
        <v>18.604108879252429</v>
      </c>
      <c r="AM87" s="35">
        <v>17.771245936919815</v>
      </c>
      <c r="AN87" s="35">
        <v>18.392611284173739</v>
      </c>
      <c r="AO87" s="35">
        <v>17.762169500647737</v>
      </c>
      <c r="AP87" s="35">
        <v>16.767385356407512</v>
      </c>
      <c r="AQ87" s="35">
        <v>17.972319214779425</v>
      </c>
      <c r="AR87" s="35">
        <v>18.874206275045012</v>
      </c>
      <c r="AS87" s="35">
        <v>17.760708889204892</v>
      </c>
      <c r="AT87" s="35">
        <v>18.157714373750007</v>
      </c>
      <c r="AU87" s="35">
        <v>17.852435225028692</v>
      </c>
      <c r="AV87" s="35">
        <v>17.963917499564651</v>
      </c>
      <c r="AW87" s="35">
        <v>17.369489367587441</v>
      </c>
      <c r="AX87" s="35">
        <v>17.924791465750204</v>
      </c>
      <c r="AY87" s="35">
        <v>16.556334446333004</v>
      </c>
      <c r="AZ87" s="35">
        <v>18.515177985104557</v>
      </c>
      <c r="BA87" s="35">
        <v>17.03334373080645</v>
      </c>
      <c r="BB87" s="35">
        <v>17.743226123704929</v>
      </c>
      <c r="BC87" s="35">
        <v>17.717717046151563</v>
      </c>
      <c r="BD87" s="35">
        <v>16.79033340466723</v>
      </c>
      <c r="BE87" s="35">
        <v>17.291807023725738</v>
      </c>
      <c r="BF87" s="35">
        <v>17.424542430686838</v>
      </c>
      <c r="BG87" s="35">
        <v>17.491586653424694</v>
      </c>
      <c r="BH87" s="35">
        <v>17.649569038310222</v>
      </c>
      <c r="BI87" s="35">
        <v>18.241666702146134</v>
      </c>
      <c r="BJ87" s="35">
        <v>16.139260605098116</v>
      </c>
      <c r="BK87" s="35">
        <v>18.003055017480236</v>
      </c>
      <c r="BL87" s="35">
        <v>17.25644766251051</v>
      </c>
      <c r="BM87" s="35">
        <v>16.352043672150408</v>
      </c>
      <c r="BN87" s="35">
        <v>17.868229139467726</v>
      </c>
      <c r="BO87" s="35">
        <v>17.68446217676015</v>
      </c>
      <c r="BP87" s="35">
        <v>18.096501165383142</v>
      </c>
      <c r="BQ87" s="35">
        <v>18.410263286841523</v>
      </c>
      <c r="BR87" s="35">
        <v>17.116373905856364</v>
      </c>
      <c r="BS87" s="35">
        <v>18.658211079258656</v>
      </c>
      <c r="BT87" s="35">
        <v>16.911187060710986</v>
      </c>
      <c r="BU87" s="35">
        <v>18.043003915147281</v>
      </c>
      <c r="BV87" s="35">
        <v>15.778198216688395</v>
      </c>
      <c r="BW87" s="35">
        <v>17.512458645676759</v>
      </c>
      <c r="BX87" s="35">
        <v>17.784550924209164</v>
      </c>
      <c r="BY87" s="35">
        <v>18.251739719959268</v>
      </c>
      <c r="BZ87" s="35">
        <v>17.131379743928882</v>
      </c>
      <c r="CA87" s="35">
        <v>18.405339096717253</v>
      </c>
      <c r="CB87" s="35">
        <v>17.051233320567007</v>
      </c>
      <c r="CC87" s="35">
        <v>16.569953598030061</v>
      </c>
      <c r="CD87" s="35">
        <v>17.754447618263711</v>
      </c>
      <c r="CE87" s="35">
        <v>19.057235152915979</v>
      </c>
      <c r="CF87" s="35">
        <v>17.590185227819944</v>
      </c>
      <c r="CG87" s="35">
        <v>18.194174325692039</v>
      </c>
      <c r="CH87" s="35">
        <v>17.215253243708521</v>
      </c>
      <c r="CI87" s="35">
        <v>16.381175605883534</v>
      </c>
      <c r="CJ87" s="35">
        <v>16.390388371752536</v>
      </c>
      <c r="CK87" s="35">
        <v>17.089490858542611</v>
      </c>
      <c r="CL87" s="35">
        <v>17.335058802573219</v>
      </c>
      <c r="CM87" s="35">
        <v>18.511093629744934</v>
      </c>
      <c r="CN87" s="35">
        <v>18.691139741765578</v>
      </c>
      <c r="CO87" s="35">
        <v>19.447624870319736</v>
      </c>
      <c r="CP87" s="35">
        <v>17.382866494319273</v>
      </c>
      <c r="CQ87" s="35">
        <v>18.6669089821191</v>
      </c>
      <c r="CR87" s="35">
        <v>18.283081649264869</v>
      </c>
      <c r="CS87" s="35">
        <v>15.740089065148938</v>
      </c>
      <c r="CT87" s="35">
        <v>18.743438034165234</v>
      </c>
      <c r="CU87" s="35">
        <v>17.799239904652833</v>
      </c>
      <c r="CV87" s="35">
        <v>17.519211997564938</v>
      </c>
      <c r="CW87" s="35">
        <v>17.728217211164477</v>
      </c>
      <c r="CX87" s="35">
        <v>18.501300749321558</v>
      </c>
      <c r="CY87" s="35">
        <v>17.756611609267491</v>
      </c>
      <c r="CZ87" s="35">
        <v>17.875844865089213</v>
      </c>
      <c r="DA87" s="35">
        <v>17.961669568887025</v>
      </c>
      <c r="DB87" s="35">
        <v>18.933851745186221</v>
      </c>
      <c r="DC87" s="35">
        <v>18.414236977593632</v>
      </c>
      <c r="DD87" s="35">
        <v>17.612987738938045</v>
      </c>
      <c r="DE87" s="35">
        <v>18.066523191361842</v>
      </c>
      <c r="DF87" s="35">
        <v>16.977580082526728</v>
      </c>
      <c r="DG87" s="35">
        <v>18.886816944588972</v>
      </c>
      <c r="DH87" s="35">
        <v>16.651439392592714</v>
      </c>
      <c r="DI87" s="35">
        <v>17.241801029176887</v>
      </c>
      <c r="DJ87" s="35">
        <v>17.268615617925139</v>
      </c>
      <c r="DK87" s="35">
        <v>16.932226712371797</v>
      </c>
      <c r="DL87" s="35">
        <v>19.755836657948226</v>
      </c>
      <c r="DM87" s="35">
        <v>17.461571407420688</v>
      </c>
      <c r="DN87" s="35">
        <v>17.201058042649272</v>
      </c>
      <c r="DO87" s="35">
        <v>17.759378230031075</v>
      </c>
      <c r="DP87" s="35">
        <v>17.57873547448369</v>
      </c>
      <c r="DQ87" s="35">
        <v>17.950489722421541</v>
      </c>
      <c r="DR87" s="35">
        <v>18.008959240931979</v>
      </c>
      <c r="DS87" s="35">
        <v>15.89158224876866</v>
      </c>
      <c r="DT87" s="35">
        <v>17.319154069858449</v>
      </c>
      <c r="DU87" s="35">
        <v>19.057088953381516</v>
      </c>
      <c r="DV87" s="35">
        <v>18.63782600799086</v>
      </c>
      <c r="DW87" s="35">
        <v>16.878947887892934</v>
      </c>
      <c r="DX87" s="35">
        <v>17.501650169228171</v>
      </c>
      <c r="DY87" s="35">
        <v>17.993027585887589</v>
      </c>
      <c r="DZ87" s="35">
        <v>18.2451807868005</v>
      </c>
      <c r="EA87" s="35">
        <v>17.940102970177115</v>
      </c>
      <c r="EB87" s="35">
        <v>18.561441285168677</v>
      </c>
      <c r="EC87" s="35">
        <v>18.653716182401201</v>
      </c>
      <c r="ED87" s="35">
        <v>16.81849191611466</v>
      </c>
      <c r="EE87" s="35">
        <v>18.737947772473962</v>
      </c>
      <c r="EF87" s="35">
        <v>17.653086569041683</v>
      </c>
      <c r="EG87" s="35">
        <v>18.344276625181546</v>
      </c>
      <c r="EH87" s="35">
        <v>17.653022054089714</v>
      </c>
      <c r="EI87" s="35">
        <v>17.76434644513688</v>
      </c>
      <c r="EJ87" s="35">
        <v>16.943221819732312</v>
      </c>
      <c r="EK87" s="35">
        <v>17.95308862021114</v>
      </c>
      <c r="EL87" s="35">
        <v>17.768345968577481</v>
      </c>
      <c r="EM87" s="35">
        <v>16.858205299373751</v>
      </c>
      <c r="EN87" s="35">
        <v>19.177330023702751</v>
      </c>
      <c r="EO87" s="35">
        <v>17.480487394413046</v>
      </c>
      <c r="EP87" s="35">
        <v>17.17407222110748</v>
      </c>
      <c r="EQ87" s="35">
        <v>19.009229584368072</v>
      </c>
      <c r="ER87" s="35">
        <v>17.868330907593833</v>
      </c>
      <c r="ES87" s="35">
        <v>18.042929234592624</v>
      </c>
      <c r="ET87" s="35">
        <v>18.346973141634646</v>
      </c>
      <c r="EU87" s="35">
        <v>17.228473971458509</v>
      </c>
      <c r="EV87" s="35">
        <v>17.344963170760813</v>
      </c>
      <c r="EW87" s="35">
        <v>17.939400488602956</v>
      </c>
      <c r="EX87" s="35">
        <v>15.911172987462269</v>
      </c>
      <c r="EY87" s="35">
        <v>17.36589755211838</v>
      </c>
      <c r="EZ87" s="35">
        <v>16.043169758355603</v>
      </c>
      <c r="FA87" s="35">
        <v>18.582019109790739</v>
      </c>
      <c r="FB87" s="35">
        <v>18.461136174106215</v>
      </c>
      <c r="FC87" s="35">
        <v>17.960502500601805</v>
      </c>
      <c r="FD87" s="35">
        <v>17.405984176742084</v>
      </c>
      <c r="FE87" s="35">
        <v>16.549291190456799</v>
      </c>
      <c r="FF87" s="35">
        <v>17.651399838130654</v>
      </c>
      <c r="FG87" s="35">
        <v>18.078008715513196</v>
      </c>
      <c r="FH87" s="35">
        <v>18.373986301933257</v>
      </c>
      <c r="FI87" s="35">
        <v>16.895846624916352</v>
      </c>
      <c r="FJ87" s="35">
        <v>17.328035498952531</v>
      </c>
      <c r="FK87" s="35">
        <v>16.386998220152581</v>
      </c>
      <c r="FL87" s="35">
        <v>16.579557421970904</v>
      </c>
      <c r="FM87" s="35">
        <v>17.709414239054631</v>
      </c>
      <c r="FN87" s="35">
        <v>16.663646643788532</v>
      </c>
      <c r="FO87" s="35">
        <v>16.633281738820408</v>
      </c>
      <c r="FP87" s="35">
        <v>16.848236833100856</v>
      </c>
      <c r="FQ87" s="35">
        <v>17.324065607427922</v>
      </c>
      <c r="FR87" s="35">
        <v>17.191043850934943</v>
      </c>
      <c r="FS87" s="35">
        <v>17.227625239760197</v>
      </c>
      <c r="FT87" s="35">
        <v>19.190293593748144</v>
      </c>
      <c r="FU87" s="35">
        <v>17.113993791509063</v>
      </c>
      <c r="FV87" s="35">
        <v>16.462710236985824</v>
      </c>
      <c r="FW87" s="35">
        <v>16.451787662844616</v>
      </c>
      <c r="FX87" s="35">
        <v>19.317732648054992</v>
      </c>
      <c r="FY87" s="35">
        <v>18.733383840089019</v>
      </c>
      <c r="FZ87" s="35">
        <v>18.507838981283449</v>
      </c>
      <c r="GA87" s="35">
        <v>16.941778450151617</v>
      </c>
      <c r="GB87" s="35">
        <v>16.197909369031201</v>
      </c>
      <c r="GC87" s="35">
        <v>18.76544729943781</v>
      </c>
      <c r="GD87" s="35">
        <v>18.782726412222104</v>
      </c>
      <c r="GE87" s="35">
        <v>17.719792122286478</v>
      </c>
      <c r="GF87" s="35">
        <v>17.861291100494014</v>
      </c>
      <c r="GG87" s="35">
        <v>15.626729030335515</v>
      </c>
      <c r="GH87" s="35">
        <v>17.09558911834575</v>
      </c>
      <c r="GI87" s="35">
        <v>17.31162159668742</v>
      </c>
      <c r="GJ87" s="35">
        <v>17.32396632288512</v>
      </c>
      <c r="GK87" s="35">
        <v>16.483744573490377</v>
      </c>
      <c r="GL87" s="35">
        <v>17.662113087579957</v>
      </c>
      <c r="GM87" s="35">
        <v>17.079338104340476</v>
      </c>
      <c r="GN87" s="35">
        <v>16.598032926235174</v>
      </c>
      <c r="GO87" s="35">
        <v>56.542999999999999</v>
      </c>
      <c r="GP87" s="35" t="s">
        <v>882</v>
      </c>
      <c r="GU87" s="59"/>
    </row>
    <row r="88" spans="1:203" x14ac:dyDescent="0.2">
      <c r="A88" s="35" t="s">
        <v>1968</v>
      </c>
      <c r="B88" s="35" t="s">
        <v>3855</v>
      </c>
      <c r="C88" s="35" t="s">
        <v>3856</v>
      </c>
      <c r="D88" s="9">
        <v>2</v>
      </c>
      <c r="E88" s="9">
        <v>2</v>
      </c>
      <c r="F88" s="9">
        <v>0.97994765399999995</v>
      </c>
      <c r="G88" s="9">
        <v>-5.0186037000000003E-2</v>
      </c>
      <c r="H88" s="9">
        <v>3.4999568000000002E-2</v>
      </c>
      <c r="I88" s="9">
        <v>-0.29280432699999998</v>
      </c>
      <c r="J88" s="9">
        <v>0</v>
      </c>
      <c r="K88" s="56" t="s">
        <v>5710</v>
      </c>
      <c r="L88" s="79"/>
      <c r="M88" s="79">
        <v>11.582829225041172</v>
      </c>
      <c r="N88" s="79">
        <v>9.5889293662556341</v>
      </c>
      <c r="O88" s="79">
        <v>10.226401586034536</v>
      </c>
      <c r="Q88" s="78">
        <v>11.194357833696923</v>
      </c>
      <c r="T88" s="35">
        <v>11.081444663562779</v>
      </c>
      <c r="U88" s="35">
        <v>9.4640015619852313</v>
      </c>
      <c r="AB88" s="35">
        <v>11.068046299625824</v>
      </c>
      <c r="AE88" s="35">
        <v>10.105170852538997</v>
      </c>
      <c r="AH88" s="35">
        <v>9.5394582689701313</v>
      </c>
      <c r="AI88" s="35">
        <v>9.7841068800071369</v>
      </c>
      <c r="AN88" s="35">
        <v>11.179369228007705</v>
      </c>
      <c r="AT88" s="35">
        <v>10.976477910033257</v>
      </c>
      <c r="AU88" s="35">
        <v>10.618485486044341</v>
      </c>
      <c r="AY88" s="35">
        <v>9.6252048085151571</v>
      </c>
      <c r="BA88" s="35">
        <v>10.118962838773912</v>
      </c>
      <c r="BG88" s="35">
        <v>9.7791360042069115</v>
      </c>
      <c r="BI88" s="35">
        <v>10.065806413524331</v>
      </c>
      <c r="BJ88" s="35">
        <v>11.121940314083306</v>
      </c>
      <c r="BR88" s="35">
        <v>11.38046266237494</v>
      </c>
      <c r="CD88" s="35">
        <v>10.509219620529512</v>
      </c>
      <c r="CE88" s="35">
        <v>12.783634303184995</v>
      </c>
      <c r="CG88" s="35">
        <v>10.125025875851479</v>
      </c>
      <c r="CI88" s="35">
        <v>10.395085613184991</v>
      </c>
      <c r="CJ88" s="35">
        <v>10.135439620306819</v>
      </c>
      <c r="CK88" s="35">
        <v>10.04183818858608</v>
      </c>
      <c r="CL88" s="35">
        <v>10.511763614272141</v>
      </c>
      <c r="CM88" s="35">
        <v>9.8449388808448095</v>
      </c>
      <c r="CN88" s="35">
        <v>9.3093116669900393</v>
      </c>
      <c r="CQ88" s="35">
        <v>11.634396867380262</v>
      </c>
      <c r="CT88" s="35">
        <v>12.043022914867787</v>
      </c>
      <c r="CZ88" s="35">
        <v>9.7525184401645486</v>
      </c>
      <c r="DA88" s="35">
        <v>9.9366215190899254</v>
      </c>
      <c r="DB88" s="35">
        <v>12.738401926381179</v>
      </c>
      <c r="DE88" s="35">
        <v>10.429440987490942</v>
      </c>
      <c r="DF88" s="35">
        <v>9.9564431919350138</v>
      </c>
      <c r="DJ88" s="35">
        <v>10.687519541943107</v>
      </c>
      <c r="DU88" s="35">
        <v>10.552098873418092</v>
      </c>
      <c r="DX88" s="35">
        <v>10.307500668724037</v>
      </c>
      <c r="EC88" s="35">
        <v>10.232269440118435</v>
      </c>
      <c r="EM88" s="35">
        <v>11.147761002042571</v>
      </c>
      <c r="EP88" s="35">
        <v>9.5132767692841789</v>
      </c>
      <c r="EW88" s="35">
        <v>9.9377436135193324</v>
      </c>
      <c r="FM88" s="35">
        <v>10.380595028236268</v>
      </c>
      <c r="FT88" s="35">
        <v>10.854445788284801</v>
      </c>
      <c r="FZ88" s="35">
        <v>9.3720604405460559</v>
      </c>
      <c r="GA88" s="35">
        <v>10.411447875757275</v>
      </c>
      <c r="GB88" s="35">
        <v>10.606373639436436</v>
      </c>
      <c r="GM88" s="35">
        <v>10.082366180230128</v>
      </c>
      <c r="GO88" s="35">
        <v>4.5999999999999996</v>
      </c>
      <c r="GP88" s="35" t="s">
        <v>4830</v>
      </c>
      <c r="GU88" s="59"/>
    </row>
    <row r="89" spans="1:203" x14ac:dyDescent="0.2">
      <c r="A89" s="35" t="s">
        <v>2048</v>
      </c>
      <c r="B89" s="35" t="s">
        <v>3977</v>
      </c>
      <c r="C89" s="35" t="s">
        <v>3978</v>
      </c>
      <c r="D89" s="9">
        <v>29</v>
      </c>
      <c r="E89" s="9">
        <v>8</v>
      </c>
      <c r="F89" s="9">
        <v>0.44005812</v>
      </c>
      <c r="G89" s="9">
        <v>-0.12519802499999999</v>
      </c>
      <c r="H89" s="9">
        <v>1.5478303000000001E-2</v>
      </c>
      <c r="I89" s="9">
        <v>-0.29157213100000001</v>
      </c>
      <c r="J89" s="9">
        <v>0</v>
      </c>
      <c r="K89" s="56" t="s">
        <v>5707</v>
      </c>
      <c r="L89" s="79">
        <v>15.173806594794851</v>
      </c>
      <c r="M89" s="79">
        <v>14.596313688755899</v>
      </c>
      <c r="N89" s="79">
        <v>14.521405608646402</v>
      </c>
      <c r="O89" s="79">
        <v>14.294765975322052</v>
      </c>
      <c r="P89" s="78">
        <v>14.020943789447109</v>
      </c>
      <c r="Q89" s="78">
        <v>14.534683229436759</v>
      </c>
      <c r="R89" s="35">
        <v>14.054411426696863</v>
      </c>
      <c r="S89" s="35">
        <v>14.071262775353807</v>
      </c>
      <c r="T89" s="35">
        <v>13.786429316578037</v>
      </c>
      <c r="U89" s="35">
        <v>14.519628001668453</v>
      </c>
      <c r="V89" s="35">
        <v>16.042790127454854</v>
      </c>
      <c r="W89" s="35">
        <v>14.40345229039831</v>
      </c>
      <c r="X89" s="35">
        <v>14.577652889195381</v>
      </c>
      <c r="Y89" s="35">
        <v>14.704484339588266</v>
      </c>
      <c r="Z89" s="35">
        <v>15.483281144295312</v>
      </c>
      <c r="AA89" s="35">
        <v>14.160320410513549</v>
      </c>
      <c r="AB89" s="35">
        <v>14.857010966785065</v>
      </c>
      <c r="AC89" s="35">
        <v>14.934445751303739</v>
      </c>
      <c r="AD89" s="35">
        <v>14.457901383425861</v>
      </c>
      <c r="AE89" s="35">
        <v>15.582678003772006</v>
      </c>
      <c r="AF89" s="35">
        <v>14.38633680276987</v>
      </c>
      <c r="AG89" s="35">
        <v>16.178103138821481</v>
      </c>
      <c r="AH89" s="35">
        <v>14.53007782764778</v>
      </c>
      <c r="AI89" s="35">
        <v>15.182767176093813</v>
      </c>
      <c r="AJ89" s="35">
        <v>15.033846105103713</v>
      </c>
      <c r="AK89" s="35">
        <v>15.502107748016604</v>
      </c>
      <c r="AL89" s="35">
        <v>15.821931259639378</v>
      </c>
      <c r="AM89" s="35">
        <v>14.713646596093312</v>
      </c>
      <c r="AN89" s="35">
        <v>14.344776184211607</v>
      </c>
      <c r="AO89" s="35">
        <v>14.23414584465068</v>
      </c>
      <c r="AP89" s="35">
        <v>14.666260431366467</v>
      </c>
      <c r="AQ89" s="35">
        <v>15.229006463964859</v>
      </c>
      <c r="AR89" s="35">
        <v>15.059308001234134</v>
      </c>
      <c r="AS89" s="35">
        <v>13.566294429100877</v>
      </c>
      <c r="AT89" s="35">
        <v>15.022991332332136</v>
      </c>
      <c r="AU89" s="35">
        <v>13.85771173667543</v>
      </c>
      <c r="AV89" s="35">
        <v>14.216226291650974</v>
      </c>
      <c r="AW89" s="35">
        <v>15.222055233433853</v>
      </c>
      <c r="AX89" s="35">
        <v>14.748920595829809</v>
      </c>
      <c r="AY89" s="35">
        <v>13.899532715532438</v>
      </c>
      <c r="AZ89" s="35">
        <v>14.747379764753747</v>
      </c>
      <c r="BA89" s="35">
        <v>14.594042113407932</v>
      </c>
      <c r="BB89" s="35">
        <v>15.231542818302001</v>
      </c>
      <c r="BC89" s="35">
        <v>14.854484917357141</v>
      </c>
      <c r="BD89" s="35">
        <v>13.540291604722857</v>
      </c>
      <c r="BE89" s="35">
        <v>15.261216842967251</v>
      </c>
      <c r="BF89" s="35">
        <v>14.304663134227265</v>
      </c>
      <c r="BG89" s="35">
        <v>14.839462127088552</v>
      </c>
      <c r="BH89" s="35">
        <v>14.581714619813329</v>
      </c>
      <c r="BI89" s="35">
        <v>13.235288674905998</v>
      </c>
      <c r="BJ89" s="35">
        <v>14.034943270033345</v>
      </c>
      <c r="BK89" s="35">
        <v>14.189358160435095</v>
      </c>
      <c r="BL89" s="35">
        <v>14.261975948662911</v>
      </c>
      <c r="BM89" s="35">
        <v>12.408219266186606</v>
      </c>
      <c r="BN89" s="35">
        <v>15.006523159285592</v>
      </c>
      <c r="BO89" s="35">
        <v>13.949442667385421</v>
      </c>
      <c r="BP89" s="35">
        <v>15.057283625730092</v>
      </c>
      <c r="BQ89" s="35">
        <v>14.147457814278582</v>
      </c>
      <c r="BR89" s="35">
        <v>13.974639331875226</v>
      </c>
      <c r="BS89" s="35">
        <v>13.917757872012196</v>
      </c>
      <c r="BT89" s="35">
        <v>13.303507686321232</v>
      </c>
      <c r="BU89" s="35">
        <v>14.567658832476789</v>
      </c>
      <c r="BV89" s="35">
        <v>15.126498433133728</v>
      </c>
      <c r="BW89" s="35">
        <v>14.069872171656597</v>
      </c>
      <c r="BX89" s="35">
        <v>13.918264908700314</v>
      </c>
      <c r="BY89" s="35">
        <v>14.849327684812129</v>
      </c>
      <c r="BZ89" s="35">
        <v>14.198867505596262</v>
      </c>
      <c r="CA89" s="35">
        <v>14.413202908668994</v>
      </c>
      <c r="CB89" s="35">
        <v>13.689981324017282</v>
      </c>
      <c r="CC89" s="35">
        <v>15.777338315184533</v>
      </c>
      <c r="CD89" s="35">
        <v>14.550607388843284</v>
      </c>
      <c r="CE89" s="35">
        <v>14.704215956802084</v>
      </c>
      <c r="CF89" s="35">
        <v>15.743711859298825</v>
      </c>
      <c r="CG89" s="35">
        <v>15.385199497915872</v>
      </c>
      <c r="CH89" s="35">
        <v>14.22466536475546</v>
      </c>
      <c r="CI89" s="35">
        <v>14.24559097539562</v>
      </c>
      <c r="CJ89" s="35">
        <v>13.847924487745491</v>
      </c>
      <c r="CK89" s="35">
        <v>13.386381774844644</v>
      </c>
      <c r="CL89" s="35">
        <v>14.466174090121585</v>
      </c>
      <c r="CM89" s="35">
        <v>14.304154622271451</v>
      </c>
      <c r="CN89" s="35">
        <v>12.910977286917825</v>
      </c>
      <c r="CO89" s="35">
        <v>13.564753755668329</v>
      </c>
      <c r="CP89" s="35">
        <v>14.160939270816808</v>
      </c>
      <c r="CQ89" s="35">
        <v>14.208525570815667</v>
      </c>
      <c r="CR89" s="35">
        <v>14.46072220070316</v>
      </c>
      <c r="CS89" s="35">
        <v>13.7808781215178</v>
      </c>
      <c r="CT89" s="35">
        <v>14.497443729025973</v>
      </c>
      <c r="CU89" s="35">
        <v>14.856625520484027</v>
      </c>
      <c r="CV89" s="35">
        <v>14.49381323246044</v>
      </c>
      <c r="CW89" s="35">
        <v>14.214571383710689</v>
      </c>
      <c r="CX89" s="35">
        <v>15.064493352344126</v>
      </c>
      <c r="CY89" s="35">
        <v>14.389326772826202</v>
      </c>
      <c r="CZ89" s="35">
        <v>14.643278582418439</v>
      </c>
      <c r="DA89" s="35">
        <v>14.967898638468926</v>
      </c>
      <c r="DB89" s="35">
        <v>14.098227680823918</v>
      </c>
      <c r="DC89" s="35">
        <v>15.112031455403194</v>
      </c>
      <c r="DD89" s="35">
        <v>15.700640321753731</v>
      </c>
      <c r="DE89" s="35">
        <v>14.164600054167565</v>
      </c>
      <c r="DF89" s="35">
        <v>13.539668556350311</v>
      </c>
      <c r="DG89" s="35">
        <v>14.861926186987212</v>
      </c>
      <c r="DH89" s="35">
        <v>13.956735540178325</v>
      </c>
      <c r="DI89" s="35">
        <v>13.699111004286493</v>
      </c>
      <c r="DJ89" s="35">
        <v>15.127520826938854</v>
      </c>
      <c r="DK89" s="35">
        <v>14.02683644696917</v>
      </c>
      <c r="DL89" s="35">
        <v>14.754232200762166</v>
      </c>
      <c r="DM89" s="35">
        <v>13.986160668000835</v>
      </c>
      <c r="DN89" s="35">
        <v>14.619771595999316</v>
      </c>
      <c r="DO89" s="35">
        <v>14.400892180465441</v>
      </c>
      <c r="DP89" s="35">
        <v>14.19856601520287</v>
      </c>
      <c r="DQ89" s="35">
        <v>14.726107652808457</v>
      </c>
      <c r="DR89" s="35">
        <v>16.424768809986062</v>
      </c>
      <c r="DS89" s="35">
        <v>13.822231336036802</v>
      </c>
      <c r="DT89" s="35">
        <v>14.379078918637049</v>
      </c>
      <c r="DU89" s="35">
        <v>13.960296853419949</v>
      </c>
      <c r="DV89" s="35">
        <v>13.919076098757433</v>
      </c>
      <c r="DW89" s="35">
        <v>13.920999724253907</v>
      </c>
      <c r="DX89" s="35">
        <v>14.358319681068728</v>
      </c>
      <c r="DY89" s="35">
        <v>14.52282562025594</v>
      </c>
      <c r="DZ89" s="35">
        <v>14.839941413182505</v>
      </c>
      <c r="EA89" s="35">
        <v>13.968800934580145</v>
      </c>
      <c r="EB89" s="35">
        <v>13.840902734350419</v>
      </c>
      <c r="EC89" s="35">
        <v>13.784015204548574</v>
      </c>
      <c r="ED89" s="35">
        <v>14.363333640675872</v>
      </c>
      <c r="EE89" s="35">
        <v>14.768990268585213</v>
      </c>
      <c r="EF89" s="35">
        <v>15.042304042130365</v>
      </c>
      <c r="EG89" s="35">
        <v>14.194727763185535</v>
      </c>
      <c r="EH89" s="35">
        <v>14.523570204728079</v>
      </c>
      <c r="EI89" s="35">
        <v>14.020934424999128</v>
      </c>
      <c r="EJ89" s="35">
        <v>13.397301453580976</v>
      </c>
      <c r="EK89" s="35">
        <v>13.983589689047832</v>
      </c>
      <c r="EL89" s="35">
        <v>14.867856665592639</v>
      </c>
      <c r="EM89" s="35">
        <v>14.578400519033178</v>
      </c>
      <c r="EN89" s="35">
        <v>14.326907902216782</v>
      </c>
      <c r="EO89" s="35">
        <v>14.544257611716169</v>
      </c>
      <c r="EP89" s="35">
        <v>13.392346562511399</v>
      </c>
      <c r="EQ89" s="35">
        <v>13.887744721958228</v>
      </c>
      <c r="ER89" s="35">
        <v>14.50534722148474</v>
      </c>
      <c r="ES89" s="35">
        <v>14.293219691731583</v>
      </c>
      <c r="ET89" s="35">
        <v>13.930450007140301</v>
      </c>
      <c r="EU89" s="35">
        <v>14.733329822726734</v>
      </c>
      <c r="EV89" s="35">
        <v>13.341471807289043</v>
      </c>
      <c r="EW89" s="35">
        <v>14.537829337947347</v>
      </c>
      <c r="EX89" s="35">
        <v>14.453644887783202</v>
      </c>
      <c r="EY89" s="35">
        <v>13.450890931086454</v>
      </c>
      <c r="EZ89" s="35">
        <v>13.777461306743024</v>
      </c>
      <c r="FA89" s="35">
        <v>13.555702385612573</v>
      </c>
      <c r="FB89" s="35">
        <v>14.90543761963438</v>
      </c>
      <c r="FC89" s="35">
        <v>13.596230294758405</v>
      </c>
      <c r="FD89" s="35">
        <v>13.730810546577551</v>
      </c>
      <c r="FE89" s="35">
        <v>14.216910498486699</v>
      </c>
      <c r="FF89" s="35">
        <v>14.232399322194647</v>
      </c>
      <c r="FG89" s="35">
        <v>14.720230591180997</v>
      </c>
      <c r="FH89" s="35">
        <v>14.644248658785322</v>
      </c>
      <c r="FI89" s="35">
        <v>13.979976920470346</v>
      </c>
      <c r="FJ89" s="35">
        <v>15.01645312791266</v>
      </c>
      <c r="FK89" s="35">
        <v>13.292215169442123</v>
      </c>
      <c r="FL89" s="35">
        <v>14.233227680972984</v>
      </c>
      <c r="FM89" s="35">
        <v>12.816451906333869</v>
      </c>
      <c r="FN89" s="35">
        <v>14.125473310417464</v>
      </c>
      <c r="FO89" s="35">
        <v>14.560269906905877</v>
      </c>
      <c r="FP89" s="35">
        <v>13.845346471246613</v>
      </c>
      <c r="FQ89" s="35">
        <v>14.515894909985105</v>
      </c>
      <c r="FR89" s="35">
        <v>14.134583638747625</v>
      </c>
      <c r="FS89" s="35">
        <v>14.824036258439749</v>
      </c>
      <c r="FT89" s="35">
        <v>14.214870399149937</v>
      </c>
      <c r="FU89" s="35">
        <v>13.955295454121881</v>
      </c>
      <c r="FV89" s="35">
        <v>14.379395257369858</v>
      </c>
      <c r="FW89" s="35">
        <v>14.756018287507004</v>
      </c>
      <c r="FX89" s="35">
        <v>14.206504570493703</v>
      </c>
      <c r="FY89" s="35">
        <v>14.050392104299013</v>
      </c>
      <c r="FZ89" s="35">
        <v>14.249083893772195</v>
      </c>
      <c r="GA89" s="35">
        <v>14.789432466626248</v>
      </c>
      <c r="GB89" s="35">
        <v>13.717953033750376</v>
      </c>
      <c r="GC89" s="35">
        <v>13.860412193679595</v>
      </c>
      <c r="GD89" s="35">
        <v>13.993265077964177</v>
      </c>
      <c r="GE89" s="35">
        <v>15.106155824888498</v>
      </c>
      <c r="GF89" s="35">
        <v>14.658434024495332</v>
      </c>
      <c r="GG89" s="35">
        <v>14.490750968429705</v>
      </c>
      <c r="GH89" s="35">
        <v>14.543720096130507</v>
      </c>
      <c r="GI89" s="35">
        <v>13.422436501719149</v>
      </c>
      <c r="GJ89" s="35">
        <v>14.888994260143802</v>
      </c>
      <c r="GK89" s="35">
        <v>14.514971314454398</v>
      </c>
      <c r="GL89" s="35">
        <v>14.288010203737915</v>
      </c>
      <c r="GM89" s="35">
        <v>14.349840105127624</v>
      </c>
      <c r="GN89" s="35">
        <v>13.951857198410574</v>
      </c>
      <c r="GO89" s="35">
        <v>34.924999999999997</v>
      </c>
      <c r="GP89" s="35" t="s">
        <v>1736</v>
      </c>
      <c r="GU89" s="59"/>
    </row>
    <row r="90" spans="1:203" x14ac:dyDescent="0.2">
      <c r="A90" s="35" t="s">
        <v>1764</v>
      </c>
      <c r="B90" s="35" t="s">
        <v>3603</v>
      </c>
      <c r="C90" s="35" t="s">
        <v>3604</v>
      </c>
      <c r="D90" s="9">
        <v>5</v>
      </c>
      <c r="E90" s="9">
        <v>5</v>
      </c>
      <c r="F90" s="9">
        <v>0.28958478599999998</v>
      </c>
      <c r="G90" s="9">
        <v>-0.117021771</v>
      </c>
      <c r="H90" s="9">
        <v>1.058912E-3</v>
      </c>
      <c r="I90" s="9">
        <v>-0.29034617200000001</v>
      </c>
      <c r="J90" s="9">
        <v>0</v>
      </c>
      <c r="K90" s="56" t="s">
        <v>5707</v>
      </c>
      <c r="L90" s="79"/>
      <c r="M90" s="79"/>
      <c r="N90" s="79">
        <v>13.345176498035084</v>
      </c>
      <c r="O90" s="79">
        <v>13.787323170948396</v>
      </c>
      <c r="P90" s="78">
        <v>13.306062997278026</v>
      </c>
      <c r="Q90" s="78">
        <v>13.52246018640346</v>
      </c>
      <c r="R90" s="35">
        <v>13.346170185234474</v>
      </c>
      <c r="S90" s="35">
        <v>12.767963032344863</v>
      </c>
      <c r="T90" s="35">
        <v>13.554792963969474</v>
      </c>
      <c r="U90" s="35">
        <v>13.361641768728642</v>
      </c>
      <c r="V90" s="35">
        <v>13.727921153467419</v>
      </c>
      <c r="W90" s="35">
        <v>13.780126020428979</v>
      </c>
      <c r="X90" s="35">
        <v>13.452378907783254</v>
      </c>
      <c r="Y90" s="35">
        <v>13.775326506593533</v>
      </c>
      <c r="Z90" s="35">
        <v>13.985853618145802</v>
      </c>
      <c r="AA90" s="35">
        <v>13.467418132670998</v>
      </c>
      <c r="AB90" s="35">
        <v>13.135334718951555</v>
      </c>
      <c r="AC90" s="35">
        <v>13.430556686864511</v>
      </c>
      <c r="AD90" s="35">
        <v>13.766454800845116</v>
      </c>
      <c r="AE90" s="35">
        <v>13.318470939559129</v>
      </c>
      <c r="AF90" s="35">
        <v>13.643638293799524</v>
      </c>
      <c r="AG90" s="35">
        <v>13.188817178279466</v>
      </c>
      <c r="AI90" s="35">
        <v>13.077842238668522</v>
      </c>
      <c r="AJ90" s="35">
        <v>13.139025800258342</v>
      </c>
      <c r="AK90" s="35">
        <v>13.95678430216546</v>
      </c>
      <c r="AL90" s="35">
        <v>13.826059014316785</v>
      </c>
      <c r="AM90" s="35">
        <v>12.618381226846958</v>
      </c>
      <c r="AN90" s="35">
        <v>12.3460044857016</v>
      </c>
      <c r="AO90" s="35">
        <v>13.098796320042052</v>
      </c>
      <c r="AP90" s="35">
        <v>12.758979362253818</v>
      </c>
      <c r="AQ90" s="35">
        <v>13.201600060847433</v>
      </c>
      <c r="AR90" s="35">
        <v>13.723876958063487</v>
      </c>
      <c r="AS90" s="35">
        <v>12.398669997777253</v>
      </c>
      <c r="AT90" s="35">
        <v>13.442905251521982</v>
      </c>
      <c r="AU90" s="35">
        <v>13.08708911407582</v>
      </c>
      <c r="AV90" s="35">
        <v>13.539653491961811</v>
      </c>
      <c r="AW90" s="35">
        <v>13.464018900513199</v>
      </c>
      <c r="AX90" s="35">
        <v>13.377541616575915</v>
      </c>
      <c r="AY90" s="35">
        <v>13.385648397790947</v>
      </c>
      <c r="AZ90" s="35">
        <v>13.341724312555108</v>
      </c>
      <c r="BA90" s="35">
        <v>12.987941018086355</v>
      </c>
      <c r="BB90" s="35">
        <v>14.094265090346749</v>
      </c>
      <c r="BC90" s="35">
        <v>13.626667865336229</v>
      </c>
      <c r="BD90" s="35">
        <v>13.111030314700253</v>
      </c>
      <c r="BE90" s="35">
        <v>12.725302679171424</v>
      </c>
      <c r="BF90" s="35">
        <v>13.789086983565339</v>
      </c>
      <c r="BG90" s="35">
        <v>13.589483378654865</v>
      </c>
      <c r="BH90" s="35">
        <v>13.62311222585528</v>
      </c>
      <c r="BI90" s="35">
        <v>13.625162258109421</v>
      </c>
      <c r="BJ90" s="35">
        <v>13.412625446668017</v>
      </c>
      <c r="BL90" s="35">
        <v>13.148855921616402</v>
      </c>
      <c r="BM90" s="35">
        <v>13.004921514099834</v>
      </c>
      <c r="BN90" s="35">
        <v>12.722973049163606</v>
      </c>
      <c r="BO90" s="35">
        <v>13.167931573134814</v>
      </c>
      <c r="BP90" s="35">
        <v>12.282271788773405</v>
      </c>
      <c r="BQ90" s="35">
        <v>13.398505028620379</v>
      </c>
      <c r="BR90" s="35">
        <v>13.616194083450067</v>
      </c>
      <c r="BS90" s="35">
        <v>13.189467192474208</v>
      </c>
      <c r="BT90" s="35">
        <v>13.392099570172096</v>
      </c>
      <c r="BU90" s="35">
        <v>13.243177637901461</v>
      </c>
      <c r="BV90" s="35">
        <v>12.731123767621192</v>
      </c>
      <c r="BW90" s="35">
        <v>12.925420641081741</v>
      </c>
      <c r="BY90" s="35">
        <v>14.054797147788241</v>
      </c>
      <c r="BZ90" s="35">
        <v>13.695333051409309</v>
      </c>
      <c r="CB90" s="35">
        <v>13.805082453739837</v>
      </c>
      <c r="CC90" s="35">
        <v>13.478155901467844</v>
      </c>
      <c r="CD90" s="35">
        <v>13.876637651782481</v>
      </c>
      <c r="CE90" s="35">
        <v>13.694206207723838</v>
      </c>
      <c r="CF90" s="35">
        <v>13.251351789894244</v>
      </c>
      <c r="CG90" s="35">
        <v>13.838682226218911</v>
      </c>
      <c r="CH90" s="35">
        <v>12.557628514667194</v>
      </c>
      <c r="CI90" s="35">
        <v>13.185010909714165</v>
      </c>
      <c r="CJ90" s="35">
        <v>14.059103240970462</v>
      </c>
      <c r="CK90" s="35">
        <v>13.967295464128764</v>
      </c>
      <c r="CL90" s="35">
        <v>12.712915064886285</v>
      </c>
      <c r="CM90" s="35">
        <v>13.698093988374795</v>
      </c>
      <c r="CN90" s="35">
        <v>13.830835290373503</v>
      </c>
      <c r="CO90" s="35">
        <v>14.082152972576852</v>
      </c>
      <c r="CP90" s="35">
        <v>13.988367228758152</v>
      </c>
      <c r="CQ90" s="35">
        <v>13.540661180542987</v>
      </c>
      <c r="CR90" s="35">
        <v>13.260684988530727</v>
      </c>
      <c r="CS90" s="35">
        <v>13.614018082521735</v>
      </c>
      <c r="CT90" s="35">
        <v>14.035038970635092</v>
      </c>
      <c r="CU90" s="35">
        <v>13.513097023592584</v>
      </c>
      <c r="CV90" s="35">
        <v>14.134711551754725</v>
      </c>
      <c r="CW90" s="35">
        <v>13.284534170102207</v>
      </c>
      <c r="CX90" s="35">
        <v>13.820738484566617</v>
      </c>
      <c r="CY90" s="35">
        <v>13.9484753383458</v>
      </c>
      <c r="CZ90" s="35">
        <v>13.559277623405375</v>
      </c>
      <c r="DA90" s="35">
        <v>13.177243976822128</v>
      </c>
      <c r="DC90" s="35">
        <v>12.208760217414088</v>
      </c>
      <c r="DD90" s="35">
        <v>13.14739100727544</v>
      </c>
      <c r="DE90" s="35">
        <v>13.458335362813589</v>
      </c>
      <c r="DF90" s="35">
        <v>13.320530130841227</v>
      </c>
      <c r="DG90" s="35">
        <v>13.218563484704674</v>
      </c>
      <c r="DH90" s="35">
        <v>13.304093518108578</v>
      </c>
      <c r="DI90" s="35">
        <v>12.857746715760367</v>
      </c>
      <c r="DJ90" s="35">
        <v>13.990910451356616</v>
      </c>
      <c r="DK90" s="35">
        <v>13.007604081885162</v>
      </c>
      <c r="DL90" s="35">
        <v>14.279707782136862</v>
      </c>
      <c r="DM90" s="35">
        <v>13.020352092125695</v>
      </c>
      <c r="DN90" s="35">
        <v>13.607989102787398</v>
      </c>
      <c r="DO90" s="35">
        <v>13.711582952896851</v>
      </c>
      <c r="DP90" s="35">
        <v>12.691824639764681</v>
      </c>
      <c r="DR90" s="35">
        <v>13.120693742312403</v>
      </c>
      <c r="DS90" s="35">
        <v>12.208302316290728</v>
      </c>
      <c r="DT90" s="35">
        <v>13.833094803860984</v>
      </c>
      <c r="DU90" s="35">
        <v>13.292930363116795</v>
      </c>
      <c r="DV90" s="35">
        <v>13.455297508784469</v>
      </c>
      <c r="DX90" s="35">
        <v>13.955029979817411</v>
      </c>
      <c r="DY90" s="35">
        <v>13.637477592176085</v>
      </c>
      <c r="DZ90" s="35">
        <v>13.761420195545082</v>
      </c>
      <c r="EA90" s="35">
        <v>13.108041920098152</v>
      </c>
      <c r="EB90" s="35">
        <v>13.805813118423401</v>
      </c>
      <c r="EC90" s="35">
        <v>13.059023385530221</v>
      </c>
      <c r="ED90" s="35">
        <v>13.376295903816004</v>
      </c>
      <c r="EE90" s="35">
        <v>13.620654763833743</v>
      </c>
      <c r="EF90" s="35">
        <v>13.163020639580793</v>
      </c>
      <c r="EG90" s="35">
        <v>12.813950251110441</v>
      </c>
      <c r="EH90" s="35">
        <v>13.607627382771888</v>
      </c>
      <c r="EI90" s="35">
        <v>13.329825819779714</v>
      </c>
      <c r="EJ90" s="35">
        <v>12.852458456917567</v>
      </c>
      <c r="EK90" s="35">
        <v>13.130518304469467</v>
      </c>
      <c r="EL90" s="35">
        <v>13.464370049427242</v>
      </c>
      <c r="EM90" s="35">
        <v>12.833564192270556</v>
      </c>
      <c r="EO90" s="35">
        <v>12.236013599865645</v>
      </c>
      <c r="EP90" s="35">
        <v>13.212055034219508</v>
      </c>
      <c r="EQ90" s="35">
        <v>13.829702325318902</v>
      </c>
      <c r="ER90" s="35">
        <v>13.992691425591612</v>
      </c>
      <c r="ES90" s="35">
        <v>13.339999371292775</v>
      </c>
      <c r="ET90" s="35">
        <v>13.363811145993605</v>
      </c>
      <c r="EU90" s="35">
        <v>13.325099605937227</v>
      </c>
      <c r="EV90" s="35">
        <v>12.758383664291147</v>
      </c>
      <c r="EW90" s="35">
        <v>13.518379941963982</v>
      </c>
      <c r="EX90" s="35">
        <v>12.87856517449422</v>
      </c>
      <c r="EY90" s="35">
        <v>13.170035573894449</v>
      </c>
      <c r="EZ90" s="35">
        <v>12.987723207698478</v>
      </c>
      <c r="FA90" s="35">
        <v>13.503522992186323</v>
      </c>
      <c r="FB90" s="35">
        <v>12.637443334253296</v>
      </c>
      <c r="FC90" s="35">
        <v>14.040033087801243</v>
      </c>
      <c r="FD90" s="35">
        <v>12.394082543624927</v>
      </c>
      <c r="FF90" s="35">
        <v>13.100621818537505</v>
      </c>
      <c r="FG90" s="35">
        <v>13.00210648874223</v>
      </c>
      <c r="FH90" s="35">
        <v>12.869436955700358</v>
      </c>
      <c r="FI90" s="35">
        <v>14.026312030251013</v>
      </c>
      <c r="FJ90" s="35">
        <v>13.492213065741405</v>
      </c>
      <c r="FK90" s="35">
        <v>12.547460306593713</v>
      </c>
      <c r="FL90" s="35">
        <v>12.755985139326855</v>
      </c>
      <c r="FM90" s="35">
        <v>12.959626142032928</v>
      </c>
      <c r="FN90" s="35">
        <v>12.36742691014156</v>
      </c>
      <c r="FO90" s="35">
        <v>13.854231683146573</v>
      </c>
      <c r="FP90" s="35">
        <v>13.667968386485088</v>
      </c>
      <c r="FQ90" s="35">
        <v>12.502707168860159</v>
      </c>
      <c r="FR90" s="35">
        <v>13.097424206159934</v>
      </c>
      <c r="FS90" s="35">
        <v>13.479452875416168</v>
      </c>
      <c r="FT90" s="35">
        <v>13.453388001500988</v>
      </c>
      <c r="FU90" s="35">
        <v>13.570572941934843</v>
      </c>
      <c r="FW90" s="35">
        <v>13.075896036680122</v>
      </c>
      <c r="FX90" s="35">
        <v>12.563730263567903</v>
      </c>
      <c r="FZ90" s="35">
        <v>13.087100612619981</v>
      </c>
      <c r="GA90" s="35">
        <v>13.08772926750493</v>
      </c>
      <c r="GB90" s="35">
        <v>13.249766462992874</v>
      </c>
      <c r="GC90" s="35">
        <v>13.267054838519472</v>
      </c>
      <c r="GD90" s="35">
        <v>13.431741507256715</v>
      </c>
      <c r="GE90" s="35">
        <v>12.982767928733647</v>
      </c>
      <c r="GF90" s="35">
        <v>13.54806038354031</v>
      </c>
      <c r="GG90" s="35">
        <v>13.029234789436304</v>
      </c>
      <c r="GH90" s="35">
        <v>13.223701055247846</v>
      </c>
      <c r="GI90" s="35">
        <v>12.920617801438249</v>
      </c>
      <c r="GK90" s="35">
        <v>12.860858587355461</v>
      </c>
      <c r="GM90" s="35">
        <v>12.56768720306305</v>
      </c>
      <c r="GN90" s="35">
        <v>12.847012382781903</v>
      </c>
      <c r="GO90" s="35">
        <v>0.75800000000000001</v>
      </c>
      <c r="GP90" s="35" t="s">
        <v>4782</v>
      </c>
      <c r="GU90" s="59"/>
    </row>
    <row r="91" spans="1:203" x14ac:dyDescent="0.2">
      <c r="A91" s="35" t="s">
        <v>712</v>
      </c>
      <c r="B91" s="35" t="s">
        <v>2373</v>
      </c>
      <c r="C91" s="35" t="s">
        <v>2374</v>
      </c>
      <c r="D91" s="9">
        <v>5</v>
      </c>
      <c r="E91" s="9">
        <v>5</v>
      </c>
      <c r="F91" s="9">
        <v>2.4928274E-2</v>
      </c>
      <c r="G91" s="9">
        <v>-0.44836435800000002</v>
      </c>
      <c r="H91" s="9">
        <v>0.16345209199999999</v>
      </c>
      <c r="I91" s="9">
        <v>-0.289821932</v>
      </c>
      <c r="J91" s="56" t="s">
        <v>5707</v>
      </c>
      <c r="K91" s="78">
        <v>0</v>
      </c>
      <c r="L91" s="79">
        <v>14.706861137962662</v>
      </c>
      <c r="M91" s="79">
        <v>13.671198147001466</v>
      </c>
      <c r="N91" s="79">
        <v>13.017626746677582</v>
      </c>
      <c r="O91" s="79">
        <v>12.617444413227208</v>
      </c>
      <c r="P91" s="78">
        <v>13.811150013153718</v>
      </c>
      <c r="Q91" s="78">
        <v>14.452253164215429</v>
      </c>
      <c r="R91" s="35">
        <v>13.13440186669335</v>
      </c>
      <c r="S91" s="35">
        <v>11.196977535354698</v>
      </c>
      <c r="T91" s="35">
        <v>13.345794983457857</v>
      </c>
      <c r="U91" s="35">
        <v>12.685465673033795</v>
      </c>
      <c r="V91" s="35">
        <v>12.75693640145445</v>
      </c>
      <c r="W91" s="35">
        <v>13.67049874195869</v>
      </c>
      <c r="X91" s="35">
        <v>12.696033885079348</v>
      </c>
      <c r="Y91" s="35">
        <v>10.957695935391046</v>
      </c>
      <c r="Z91" s="35">
        <v>14.335632100956547</v>
      </c>
      <c r="AA91" s="35">
        <v>11.188286906984654</v>
      </c>
      <c r="AB91" s="35">
        <v>13.865606220407178</v>
      </c>
      <c r="AC91" s="35">
        <v>12.819440951974578</v>
      </c>
      <c r="AD91" s="35">
        <v>12.139535519511815</v>
      </c>
      <c r="AE91" s="35">
        <v>16.94053638818621</v>
      </c>
      <c r="AG91" s="35">
        <v>13.257522297859103</v>
      </c>
      <c r="AH91" s="35">
        <v>14.281341855636629</v>
      </c>
      <c r="AI91" s="35">
        <v>13.233280827419584</v>
      </c>
      <c r="AJ91" s="35">
        <v>13.045208275017792</v>
      </c>
      <c r="AK91" s="35">
        <v>13.907750699920587</v>
      </c>
      <c r="AL91" s="35">
        <v>15.121596682517213</v>
      </c>
      <c r="AM91" s="35">
        <v>13.468509145666605</v>
      </c>
      <c r="AO91" s="35">
        <v>13.974071075304769</v>
      </c>
      <c r="AQ91" s="35">
        <v>13.677694244672475</v>
      </c>
      <c r="AS91" s="35">
        <v>12.33529217598193</v>
      </c>
      <c r="AT91" s="35">
        <v>12.952919788176533</v>
      </c>
      <c r="AU91" s="35">
        <v>13.390367424765188</v>
      </c>
      <c r="AV91" s="35">
        <v>11.472837290949496</v>
      </c>
      <c r="AW91" s="35">
        <v>12.418088133460623</v>
      </c>
      <c r="AX91" s="35">
        <v>13.399660716912484</v>
      </c>
      <c r="AY91" s="35">
        <v>14.129365986357033</v>
      </c>
      <c r="AZ91" s="35">
        <v>13.922544223725639</v>
      </c>
      <c r="BA91" s="35">
        <v>12.735961800761556</v>
      </c>
      <c r="BC91" s="35">
        <v>12.892253134498437</v>
      </c>
      <c r="BD91" s="35">
        <v>12.711469704496482</v>
      </c>
      <c r="BE91" s="35">
        <v>12.95500178228442</v>
      </c>
      <c r="BF91" s="35">
        <v>13.006936810678424</v>
      </c>
      <c r="BG91" s="35">
        <v>12.979090191089355</v>
      </c>
      <c r="BH91" s="35">
        <v>12.62681160948058</v>
      </c>
      <c r="BI91" s="35">
        <v>13.081946116179584</v>
      </c>
      <c r="BJ91" s="35">
        <v>13.492352827676937</v>
      </c>
      <c r="BK91" s="35">
        <v>12.099088274923327</v>
      </c>
      <c r="BL91" s="35">
        <v>12.295916546618233</v>
      </c>
      <c r="BN91" s="35">
        <v>12.663080690945614</v>
      </c>
      <c r="BO91" s="35">
        <v>12.179146628466848</v>
      </c>
      <c r="BP91" s="35">
        <v>12.084726464527872</v>
      </c>
      <c r="BQ91" s="35">
        <v>12.855727758008978</v>
      </c>
      <c r="BR91" s="35">
        <v>12.900059734794194</v>
      </c>
      <c r="BS91" s="35">
        <v>12.740839761441382</v>
      </c>
      <c r="BT91" s="35">
        <v>13.466789692120402</v>
      </c>
      <c r="BU91" s="35">
        <v>13.656557742181567</v>
      </c>
      <c r="BV91" s="35">
        <v>13.032883500286053</v>
      </c>
      <c r="BW91" s="35">
        <v>12.850311204601978</v>
      </c>
      <c r="BX91" s="35">
        <v>12.267570915121087</v>
      </c>
      <c r="CA91" s="35">
        <v>12.966123291098048</v>
      </c>
      <c r="CC91" s="35">
        <v>12.05942435218401</v>
      </c>
      <c r="CD91" s="35">
        <v>12.818510889738949</v>
      </c>
      <c r="CE91" s="35">
        <v>13.883627793492115</v>
      </c>
      <c r="CF91" s="35">
        <v>14.175705682315483</v>
      </c>
      <c r="CG91" s="35">
        <v>12.768548932175914</v>
      </c>
      <c r="CH91" s="35">
        <v>12.738077584638427</v>
      </c>
      <c r="CI91" s="35">
        <v>12.657373356111918</v>
      </c>
      <c r="CJ91" s="35">
        <v>12.64222365159255</v>
      </c>
      <c r="CK91" s="35">
        <v>13.865227630487338</v>
      </c>
      <c r="CL91" s="35">
        <v>13.932038084103729</v>
      </c>
      <c r="CM91" s="35">
        <v>12.677856436029927</v>
      </c>
      <c r="CN91" s="35">
        <v>12.495428999862691</v>
      </c>
      <c r="CO91" s="35">
        <v>15.671195493541756</v>
      </c>
      <c r="CR91" s="35">
        <v>11.595643801082687</v>
      </c>
      <c r="CS91" s="35">
        <v>11.937176000899051</v>
      </c>
      <c r="CT91" s="35">
        <v>13.206919686894091</v>
      </c>
      <c r="CU91" s="35">
        <v>12.923460966069978</v>
      </c>
      <c r="CW91" s="35">
        <v>13.265285010935658</v>
      </c>
      <c r="CZ91" s="35">
        <v>12.193998845975713</v>
      </c>
      <c r="DA91" s="35">
        <v>12.157307941314436</v>
      </c>
      <c r="DB91" s="35">
        <v>12.362442469769292</v>
      </c>
      <c r="DC91" s="35">
        <v>12.501124795106376</v>
      </c>
      <c r="DD91" s="35">
        <v>12.095086909712913</v>
      </c>
      <c r="DE91" s="35">
        <v>12.209364066027032</v>
      </c>
      <c r="DF91" s="35">
        <v>11.97072741794126</v>
      </c>
      <c r="DG91" s="35">
        <v>12.208114679621206</v>
      </c>
      <c r="DH91" s="35">
        <v>12.65577528135055</v>
      </c>
      <c r="DI91" s="35">
        <v>11.152087190772113</v>
      </c>
      <c r="DJ91" s="35">
        <v>12.942705913673185</v>
      </c>
      <c r="DL91" s="35">
        <v>12.623091407825823</v>
      </c>
      <c r="DM91" s="35">
        <v>12.061773996744179</v>
      </c>
      <c r="DN91" s="35">
        <v>13.044794763889865</v>
      </c>
      <c r="DO91" s="35">
        <v>12.99158224180127</v>
      </c>
      <c r="DQ91" s="35">
        <v>13.085371699835562</v>
      </c>
      <c r="DR91" s="35">
        <v>13.046033701236999</v>
      </c>
      <c r="DS91" s="35">
        <v>12.733691054860882</v>
      </c>
      <c r="DT91" s="35">
        <v>12.898459633555984</v>
      </c>
      <c r="DU91" s="35">
        <v>14.228117280040276</v>
      </c>
      <c r="DV91" s="35">
        <v>13.498000747244207</v>
      </c>
      <c r="DW91" s="35">
        <v>12.633297020412076</v>
      </c>
      <c r="DX91" s="35">
        <v>11.917509088015089</v>
      </c>
      <c r="DY91" s="35">
        <v>12.951702389687281</v>
      </c>
      <c r="DZ91" s="35">
        <v>13.611250849085597</v>
      </c>
      <c r="EB91" s="35">
        <v>12.655240195926087</v>
      </c>
      <c r="EC91" s="35">
        <v>13.035021726143054</v>
      </c>
      <c r="ED91" s="35">
        <v>12.368492927562183</v>
      </c>
      <c r="EF91" s="35">
        <v>10.568906154502084</v>
      </c>
      <c r="EG91" s="35">
        <v>13.524582475066786</v>
      </c>
      <c r="EI91" s="35">
        <v>12.887018295398668</v>
      </c>
      <c r="EJ91" s="35">
        <v>11.834289934801387</v>
      </c>
      <c r="EL91" s="35">
        <v>14.195439065552474</v>
      </c>
      <c r="EM91" s="35">
        <v>13.341425724554155</v>
      </c>
      <c r="EO91" s="35">
        <v>12.969220238546447</v>
      </c>
      <c r="EQ91" s="35">
        <v>12.799260492435904</v>
      </c>
      <c r="ER91" s="35">
        <v>12.182781036891217</v>
      </c>
      <c r="ET91" s="35">
        <v>12.512985172581509</v>
      </c>
      <c r="EU91" s="35">
        <v>13.874492458062049</v>
      </c>
      <c r="EV91" s="35">
        <v>14.782944343738171</v>
      </c>
      <c r="EW91" s="35">
        <v>13.379508409028373</v>
      </c>
      <c r="EX91" s="35">
        <v>12.344159460675041</v>
      </c>
      <c r="EY91" s="35">
        <v>13.292607609957502</v>
      </c>
      <c r="EZ91" s="35">
        <v>13.235821782524395</v>
      </c>
      <c r="FA91" s="35">
        <v>14.720802919992444</v>
      </c>
      <c r="FB91" s="35">
        <v>12.218778236782324</v>
      </c>
      <c r="FC91" s="35">
        <v>12.673117105199589</v>
      </c>
      <c r="FD91" s="35">
        <v>12.732153052731039</v>
      </c>
      <c r="FE91" s="35">
        <v>14.092801879203545</v>
      </c>
      <c r="FF91" s="35">
        <v>11.079676400684518</v>
      </c>
      <c r="FG91" s="35">
        <v>12.526035556789097</v>
      </c>
      <c r="FH91" s="35">
        <v>12.806442375112288</v>
      </c>
      <c r="FI91" s="35">
        <v>10.565587901764083</v>
      </c>
      <c r="FK91" s="35">
        <v>12.810917697123314</v>
      </c>
      <c r="FL91" s="35">
        <v>12.421443478803267</v>
      </c>
      <c r="FM91" s="35">
        <v>13.852955161457674</v>
      </c>
      <c r="FN91" s="35">
        <v>11.615244722470257</v>
      </c>
      <c r="FO91" s="35">
        <v>11.389950664847879</v>
      </c>
      <c r="FP91" s="35">
        <v>12.682386102975753</v>
      </c>
      <c r="FQ91" s="35">
        <v>13.170958484967713</v>
      </c>
      <c r="FR91" s="35">
        <v>13.799777710621528</v>
      </c>
      <c r="FS91" s="35">
        <v>12.361461433526426</v>
      </c>
      <c r="FT91" s="35">
        <v>12.333033278693273</v>
      </c>
      <c r="FU91" s="35">
        <v>12.36966441765372</v>
      </c>
      <c r="FV91" s="35">
        <v>13.537971247563799</v>
      </c>
      <c r="FX91" s="35">
        <v>13.465585269279124</v>
      </c>
      <c r="FY91" s="35">
        <v>12.294840198906742</v>
      </c>
      <c r="FZ91" s="35">
        <v>12.223861096188221</v>
      </c>
      <c r="GA91" s="35">
        <v>12.588956658757015</v>
      </c>
      <c r="GB91" s="35">
        <v>12.882941200923922</v>
      </c>
      <c r="GC91" s="35">
        <v>13.110179110606413</v>
      </c>
      <c r="GD91" s="35">
        <v>13.057538091025952</v>
      </c>
      <c r="GF91" s="35">
        <v>13.180592469252751</v>
      </c>
      <c r="GG91" s="35">
        <v>11.161598076906401</v>
      </c>
      <c r="GH91" s="35">
        <v>13.094637074436644</v>
      </c>
      <c r="GI91" s="35">
        <v>13.841928809746349</v>
      </c>
      <c r="GK91" s="35">
        <v>11.724729135349847</v>
      </c>
      <c r="GL91" s="35">
        <v>12.790413309897765</v>
      </c>
      <c r="GM91" s="35">
        <v>13.223198574927062</v>
      </c>
      <c r="GN91" s="35">
        <v>13.041534146854183</v>
      </c>
      <c r="GO91" s="35">
        <v>12.01</v>
      </c>
      <c r="GP91" s="35" t="s">
        <v>693</v>
      </c>
      <c r="GU91" s="59"/>
    </row>
    <row r="92" spans="1:203" x14ac:dyDescent="0.2">
      <c r="A92" s="35" t="s">
        <v>2023</v>
      </c>
      <c r="B92" s="35" t="s">
        <v>3935</v>
      </c>
      <c r="C92" s="35" t="s">
        <v>3936</v>
      </c>
      <c r="D92" s="9">
        <v>15</v>
      </c>
      <c r="E92" s="9">
        <v>15</v>
      </c>
      <c r="F92" s="9">
        <v>0.93283806599999997</v>
      </c>
      <c r="G92" s="9">
        <v>2.1412119E-2</v>
      </c>
      <c r="H92" s="9">
        <v>3.6199999999999999E-5</v>
      </c>
      <c r="I92" s="9">
        <v>-0.28795304700000002</v>
      </c>
      <c r="J92" s="9">
        <v>0</v>
      </c>
      <c r="K92" s="56" t="s">
        <v>5707</v>
      </c>
      <c r="L92" s="79">
        <v>12.519436728624935</v>
      </c>
      <c r="M92" s="79">
        <v>11.903986822346448</v>
      </c>
      <c r="N92" s="79">
        <v>12.418489712788858</v>
      </c>
      <c r="O92" s="79">
        <v>12.216137715313481</v>
      </c>
      <c r="P92" s="78">
        <v>11.714227867921542</v>
      </c>
      <c r="Q92" s="78">
        <v>12.043336712460677</v>
      </c>
      <c r="R92" s="35">
        <v>12.606876593479729</v>
      </c>
      <c r="S92" s="35">
        <v>12.48342080897044</v>
      </c>
      <c r="T92" s="35">
        <v>12.836180499198946</v>
      </c>
      <c r="U92" s="35">
        <v>11.94203533825754</v>
      </c>
      <c r="V92" s="35">
        <v>11.761642595992045</v>
      </c>
      <c r="W92" s="35">
        <v>11.757593187311961</v>
      </c>
      <c r="X92" s="35">
        <v>12.735050437496648</v>
      </c>
      <c r="Y92" s="35">
        <v>12.845708386706708</v>
      </c>
      <c r="Z92" s="35">
        <v>12.534646755494537</v>
      </c>
      <c r="AA92" s="35">
        <v>13.134484037055037</v>
      </c>
      <c r="AB92" s="35">
        <v>12.192062085781533</v>
      </c>
      <c r="AC92" s="35">
        <v>12.186275940989582</v>
      </c>
      <c r="AD92" s="35">
        <v>12.25768628945578</v>
      </c>
      <c r="AE92" s="35">
        <v>12.794687873476462</v>
      </c>
      <c r="AF92" s="35">
        <v>12.309924561625495</v>
      </c>
      <c r="AG92" s="35">
        <v>12.055651047150514</v>
      </c>
      <c r="AH92" s="35">
        <v>12.086176749236166</v>
      </c>
      <c r="AI92" s="35">
        <v>12.109694456336751</v>
      </c>
      <c r="AJ92" s="35">
        <v>12.114915028961192</v>
      </c>
      <c r="AK92" s="35">
        <v>12.200446020664476</v>
      </c>
      <c r="AL92" s="35">
        <v>11.7683799550547</v>
      </c>
      <c r="AM92" s="35">
        <v>11.91372934045517</v>
      </c>
      <c r="AN92" s="35">
        <v>12.211114960040828</v>
      </c>
      <c r="AO92" s="35">
        <v>12.776515082008077</v>
      </c>
      <c r="AP92" s="35">
        <v>12.598521102272905</v>
      </c>
      <c r="AQ92" s="35">
        <v>12.956322926682954</v>
      </c>
      <c r="AR92" s="35">
        <v>12.49844018046651</v>
      </c>
      <c r="AS92" s="35">
        <v>11.811933550294533</v>
      </c>
      <c r="AT92" s="35">
        <v>12.395425013049643</v>
      </c>
      <c r="AU92" s="35">
        <v>12.454744427488388</v>
      </c>
      <c r="AV92" s="35">
        <v>12.582788595222011</v>
      </c>
      <c r="AW92" s="35">
        <v>12.511314362987383</v>
      </c>
      <c r="AX92" s="35">
        <v>12.489141888026776</v>
      </c>
      <c r="AY92" s="35">
        <v>12.171554401901556</v>
      </c>
      <c r="AZ92" s="35">
        <v>12.751867970111228</v>
      </c>
      <c r="BA92" s="35">
        <v>12.174604224806625</v>
      </c>
      <c r="BB92" s="35">
        <v>12.176477054613351</v>
      </c>
      <c r="BC92" s="35">
        <v>12.39323227353561</v>
      </c>
      <c r="BD92" s="35">
        <v>12.30506783479596</v>
      </c>
      <c r="BE92" s="35">
        <v>12.569339707377274</v>
      </c>
      <c r="BF92" s="35">
        <v>12.197783960607824</v>
      </c>
      <c r="BG92" s="35">
        <v>12.118336486081654</v>
      </c>
      <c r="BH92" s="35">
        <v>12.377991337018301</v>
      </c>
      <c r="BI92" s="35">
        <v>12.154607293734152</v>
      </c>
      <c r="BJ92" s="35">
        <v>11.69938419782282</v>
      </c>
      <c r="BK92" s="35">
        <v>12.166998409497534</v>
      </c>
      <c r="BL92" s="35">
        <v>11.381906329193335</v>
      </c>
      <c r="BM92" s="35">
        <v>11.448087179948182</v>
      </c>
      <c r="BN92" s="35">
        <v>11.997271216143456</v>
      </c>
      <c r="BO92" s="35">
        <v>12.277972169492323</v>
      </c>
      <c r="BP92" s="35">
        <v>11.900693791720776</v>
      </c>
      <c r="BQ92" s="35">
        <v>12.628326777627635</v>
      </c>
      <c r="BR92" s="35">
        <v>12.334041884216223</v>
      </c>
      <c r="BS92" s="35">
        <v>12.085454126956339</v>
      </c>
      <c r="BT92" s="35">
        <v>12.182970671055944</v>
      </c>
      <c r="BU92" s="35">
        <v>12.367168038666804</v>
      </c>
      <c r="BV92" s="35">
        <v>12.433697934570674</v>
      </c>
      <c r="BW92" s="35">
        <v>12.217226863093266</v>
      </c>
      <c r="BX92" s="35">
        <v>11.751727335058971</v>
      </c>
      <c r="BY92" s="35">
        <v>12.536435401157838</v>
      </c>
      <c r="BZ92" s="35">
        <v>11.963033130357946</v>
      </c>
      <c r="CA92" s="35">
        <v>12.047773038268843</v>
      </c>
      <c r="CB92" s="35">
        <v>11.985875640074481</v>
      </c>
      <c r="CC92" s="35">
        <v>12.398556372814824</v>
      </c>
      <c r="CD92" s="35">
        <v>12.723702573390671</v>
      </c>
      <c r="CE92" s="35">
        <v>12.309917392992247</v>
      </c>
      <c r="CF92" s="35">
        <v>12.540547099813235</v>
      </c>
      <c r="CG92" s="35">
        <v>12.516769710799437</v>
      </c>
      <c r="CH92" s="35">
        <v>11.920629703718458</v>
      </c>
      <c r="CI92" s="35">
        <v>12.02150929264249</v>
      </c>
      <c r="CJ92" s="35">
        <v>11.910066406999817</v>
      </c>
      <c r="CK92" s="35">
        <v>12.50996008666845</v>
      </c>
      <c r="CL92" s="35">
        <v>11.74854496815928</v>
      </c>
      <c r="CM92" s="35">
        <v>11.680857800204169</v>
      </c>
      <c r="CN92" s="35">
        <v>12.137052029896282</v>
      </c>
      <c r="CO92" s="35">
        <v>12.099642766455897</v>
      </c>
      <c r="CP92" s="35">
        <v>12.037485429100872</v>
      </c>
      <c r="CQ92" s="35">
        <v>13.008593657893416</v>
      </c>
      <c r="CR92" s="35">
        <v>12.590190796397939</v>
      </c>
      <c r="CS92" s="35">
        <v>11.636454200990151</v>
      </c>
      <c r="CT92" s="35">
        <v>12.019079171248379</v>
      </c>
      <c r="CU92" s="35">
        <v>12.392808159452244</v>
      </c>
      <c r="CV92" s="35">
        <v>11.551040202522479</v>
      </c>
      <c r="CW92" s="35">
        <v>12.69324141100639</v>
      </c>
      <c r="CX92" s="35">
        <v>13.244716781228597</v>
      </c>
      <c r="CY92" s="35">
        <v>12.150453110661756</v>
      </c>
      <c r="CZ92" s="35">
        <v>12.559182361151601</v>
      </c>
      <c r="DA92" s="35">
        <v>12.793185241247983</v>
      </c>
      <c r="DB92" s="35">
        <v>11.987470731174946</v>
      </c>
      <c r="DC92" s="35">
        <v>12.791638681370642</v>
      </c>
      <c r="DD92" s="35">
        <v>12.067667350586611</v>
      </c>
      <c r="DE92" s="35">
        <v>12.29573962590614</v>
      </c>
      <c r="DF92" s="35">
        <v>12.280206454792321</v>
      </c>
      <c r="DG92" s="35">
        <v>12.04226452301975</v>
      </c>
      <c r="DH92" s="35">
        <v>13.054718300716942</v>
      </c>
      <c r="DI92" s="35">
        <v>12.160024761972299</v>
      </c>
      <c r="DJ92" s="35">
        <v>12.241292741808842</v>
      </c>
      <c r="DK92" s="35">
        <v>11.426861701697918</v>
      </c>
      <c r="DL92" s="35">
        <v>11.884638958066834</v>
      </c>
      <c r="DM92" s="35">
        <v>12.125294434871078</v>
      </c>
      <c r="DN92" s="35">
        <v>12.042184381525537</v>
      </c>
      <c r="DO92" s="35">
        <v>12.44447388644134</v>
      </c>
      <c r="DP92" s="35">
        <v>12.387225370543547</v>
      </c>
      <c r="DQ92" s="35">
        <v>12.218488801226325</v>
      </c>
      <c r="DR92" s="35">
        <v>11.932365080090111</v>
      </c>
      <c r="DS92" s="35">
        <v>12.186883234274429</v>
      </c>
      <c r="DT92" s="35">
        <v>12.139233410807563</v>
      </c>
      <c r="DU92" s="35">
        <v>12.361754687751006</v>
      </c>
      <c r="DV92" s="35">
        <v>12.577040865245163</v>
      </c>
      <c r="DW92" s="35">
        <v>12.369775243475669</v>
      </c>
      <c r="DX92" s="35">
        <v>12.190311442518166</v>
      </c>
      <c r="DY92" s="35">
        <v>12.50918286956566</v>
      </c>
      <c r="DZ92" s="35">
        <v>12.341938755563746</v>
      </c>
      <c r="EA92" s="35">
        <v>12.087676381776154</v>
      </c>
      <c r="EB92" s="35">
        <v>12.144006757353317</v>
      </c>
      <c r="EC92" s="35">
        <v>12.885388615395897</v>
      </c>
      <c r="ED92" s="35">
        <v>12.314518688115271</v>
      </c>
      <c r="EE92" s="35">
        <v>12.879461587045181</v>
      </c>
      <c r="EF92" s="35">
        <v>12.108895808940311</v>
      </c>
      <c r="EG92" s="35">
        <v>11.638322026024401</v>
      </c>
      <c r="EH92" s="35">
        <v>12.087036244674572</v>
      </c>
      <c r="EI92" s="35">
        <v>12.512000246437513</v>
      </c>
      <c r="EJ92" s="35">
        <v>12.279634504603425</v>
      </c>
      <c r="EK92" s="35">
        <v>12.02684306706325</v>
      </c>
      <c r="EL92" s="35">
        <v>12.326190167195332</v>
      </c>
      <c r="EM92" s="35">
        <v>11.469369619223933</v>
      </c>
      <c r="EN92" s="35">
        <v>12.177299422254071</v>
      </c>
      <c r="EO92" s="35">
        <v>12.504894828918884</v>
      </c>
      <c r="EP92" s="35">
        <v>12.178848396122884</v>
      </c>
      <c r="EQ92" s="35">
        <v>12.883661578866029</v>
      </c>
      <c r="ER92" s="35">
        <v>12.47839065059804</v>
      </c>
      <c r="ES92" s="35">
        <v>11.690917266691034</v>
      </c>
      <c r="ET92" s="35">
        <v>12.105023886545533</v>
      </c>
      <c r="EU92" s="35">
        <v>12.374979633813037</v>
      </c>
      <c r="EV92" s="35">
        <v>11.628823565348744</v>
      </c>
      <c r="EW92" s="35">
        <v>12.501203701138387</v>
      </c>
      <c r="EX92" s="35">
        <v>11.526498138327668</v>
      </c>
      <c r="EY92" s="35">
        <v>12.567688796277935</v>
      </c>
      <c r="EZ92" s="35">
        <v>11.515335007125097</v>
      </c>
      <c r="FA92" s="35">
        <v>11.363276017162995</v>
      </c>
      <c r="FB92" s="35">
        <v>11.298768680532936</v>
      </c>
      <c r="FC92" s="35">
        <v>11.921951712337176</v>
      </c>
      <c r="FD92" s="35">
        <v>11.832799654347582</v>
      </c>
      <c r="FE92" s="35">
        <v>12.072924129651895</v>
      </c>
      <c r="FF92" s="35">
        <v>12.149510983292199</v>
      </c>
      <c r="FG92" s="35">
        <v>12.128944362453872</v>
      </c>
      <c r="FH92" s="35">
        <v>12.12684729794443</v>
      </c>
      <c r="FI92" s="35">
        <v>11.422256223125913</v>
      </c>
      <c r="FJ92" s="35">
        <v>12.182478758430408</v>
      </c>
      <c r="FK92" s="35">
        <v>11.483386103879802</v>
      </c>
      <c r="FL92" s="35">
        <v>11.604647611042525</v>
      </c>
      <c r="FM92" s="35">
        <v>11.926655056657196</v>
      </c>
      <c r="FN92" s="35">
        <v>11.78550701761076</v>
      </c>
      <c r="FO92" s="35">
        <v>12.680637568050333</v>
      </c>
      <c r="FP92" s="35">
        <v>11.986830695619908</v>
      </c>
      <c r="FQ92" s="35">
        <v>12.169671243741863</v>
      </c>
      <c r="FR92" s="35">
        <v>11.966169506278549</v>
      </c>
      <c r="FS92" s="35">
        <v>11.832263678627472</v>
      </c>
      <c r="FT92" s="35">
        <v>12.342514262928756</v>
      </c>
      <c r="FU92" s="35">
        <v>12.324775068693979</v>
      </c>
      <c r="FV92" s="35">
        <v>11.92996690563481</v>
      </c>
      <c r="FW92" s="35">
        <v>12.078913391454437</v>
      </c>
      <c r="FX92" s="35">
        <v>11.833784752051571</v>
      </c>
      <c r="FY92" s="35">
        <v>11.407203322264195</v>
      </c>
      <c r="FZ92" s="35">
        <v>11.900393484996062</v>
      </c>
      <c r="GA92" s="35">
        <v>12.010558776004794</v>
      </c>
      <c r="GB92" s="35">
        <v>11.188912167859646</v>
      </c>
      <c r="GC92" s="35">
        <v>12.038295136034396</v>
      </c>
      <c r="GD92" s="35">
        <v>12.326671355734231</v>
      </c>
      <c r="GE92" s="35">
        <v>12.389892463688621</v>
      </c>
      <c r="GF92" s="35">
        <v>12.300992121320848</v>
      </c>
      <c r="GG92" s="35">
        <v>12.735449392701049</v>
      </c>
      <c r="GH92" s="35">
        <v>11.54203591375126</v>
      </c>
      <c r="GI92" s="35">
        <v>12.411627446550561</v>
      </c>
      <c r="GJ92" s="35">
        <v>11.621854688608387</v>
      </c>
      <c r="GK92" s="35">
        <v>11.991779133141725</v>
      </c>
      <c r="GL92" s="35">
        <v>12.226671262397929</v>
      </c>
      <c r="GM92" s="35">
        <v>11.997663120239407</v>
      </c>
      <c r="GN92" s="35">
        <v>11.924236189571573</v>
      </c>
      <c r="GO92" s="35">
        <v>87.856999999999999</v>
      </c>
      <c r="GP92" s="35" t="s">
        <v>4844</v>
      </c>
      <c r="GU92" s="59"/>
    </row>
    <row r="93" spans="1:203" x14ac:dyDescent="0.2">
      <c r="A93" s="35" t="s">
        <v>1733</v>
      </c>
      <c r="B93" s="35" t="s">
        <v>3571</v>
      </c>
      <c r="C93" s="35" t="s">
        <v>3572</v>
      </c>
      <c r="D93" s="9">
        <v>8</v>
      </c>
      <c r="E93" s="9">
        <v>8</v>
      </c>
      <c r="F93" s="9">
        <v>0.178984485</v>
      </c>
      <c r="G93" s="9">
        <v>-0.241709126</v>
      </c>
      <c r="H93" s="9">
        <v>8.9770203000000007E-2</v>
      </c>
      <c r="I93" s="9">
        <v>-0.287104998</v>
      </c>
      <c r="J93" s="9">
        <v>0</v>
      </c>
      <c r="K93" s="78">
        <v>0</v>
      </c>
      <c r="L93" s="79">
        <v>12.83917140409787</v>
      </c>
      <c r="M93" s="79"/>
      <c r="N93" s="79">
        <v>12.886120537252593</v>
      </c>
      <c r="O93" s="79">
        <v>11.621527162580957</v>
      </c>
      <c r="P93" s="78">
        <v>12.748613710546666</v>
      </c>
      <c r="Q93" s="78">
        <v>13.171091209366757</v>
      </c>
      <c r="R93" s="35">
        <v>11.370230341821827</v>
      </c>
      <c r="S93" s="35">
        <v>12.354963373061612</v>
      </c>
      <c r="U93" s="35">
        <v>12.909500969589095</v>
      </c>
      <c r="V93" s="35">
        <v>13.3500892801103</v>
      </c>
      <c r="W93" s="35">
        <v>13.11951478174835</v>
      </c>
      <c r="X93" s="35">
        <v>13.335959183606802</v>
      </c>
      <c r="Y93" s="35">
        <v>12.525630873578526</v>
      </c>
      <c r="Z93" s="35">
        <v>12.993553232049381</v>
      </c>
      <c r="AA93" s="35">
        <v>12.765151940007215</v>
      </c>
      <c r="AB93" s="35">
        <v>12.670681105361489</v>
      </c>
      <c r="AC93" s="35">
        <v>13.62174724499047</v>
      </c>
      <c r="AD93" s="35">
        <v>13.818660699568225</v>
      </c>
      <c r="AE93" s="35">
        <v>12.939178585573195</v>
      </c>
      <c r="AF93" s="35">
        <v>13.651291111624753</v>
      </c>
      <c r="AI93" s="35">
        <v>12.609114967934694</v>
      </c>
      <c r="AJ93" s="35">
        <v>13.227859525318651</v>
      </c>
      <c r="AK93" s="35">
        <v>14.291611748733978</v>
      </c>
      <c r="AL93" s="35">
        <v>12.862609985192107</v>
      </c>
      <c r="AM93" s="35">
        <v>13.310276586908929</v>
      </c>
      <c r="AN93" s="35">
        <v>13.9742199913075</v>
      </c>
      <c r="AO93" s="35">
        <v>13.071766550660982</v>
      </c>
      <c r="AP93" s="35">
        <v>13.189747191044082</v>
      </c>
      <c r="AQ93" s="35">
        <v>13.625152012752535</v>
      </c>
      <c r="AR93" s="35">
        <v>11.870582670027716</v>
      </c>
      <c r="AS93" s="35">
        <v>13.315003068042829</v>
      </c>
      <c r="AV93" s="35">
        <v>12.853028281928003</v>
      </c>
      <c r="AW93" s="35">
        <v>13.015565749942104</v>
      </c>
      <c r="AX93" s="35">
        <v>12.351708869692395</v>
      </c>
      <c r="AY93" s="35">
        <v>12.342761678368557</v>
      </c>
      <c r="AZ93" s="35">
        <v>13.33134833427822</v>
      </c>
      <c r="BA93" s="35">
        <v>12.634675927664578</v>
      </c>
      <c r="BB93" s="35">
        <v>13.285270591384364</v>
      </c>
      <c r="BC93" s="35">
        <v>11.941468063208971</v>
      </c>
      <c r="BD93" s="35">
        <v>12.633138292838499</v>
      </c>
      <c r="BE93" s="35">
        <v>13.19135579251793</v>
      </c>
      <c r="BF93" s="35">
        <v>12.639886986011904</v>
      </c>
      <c r="BG93" s="35">
        <v>12.675866733595209</v>
      </c>
      <c r="BH93" s="35">
        <v>13.770741513333567</v>
      </c>
      <c r="BI93" s="35">
        <v>13.10922869381546</v>
      </c>
      <c r="BJ93" s="35">
        <v>12.793787357177532</v>
      </c>
      <c r="BK93" s="35">
        <v>12.42182931293361</v>
      </c>
      <c r="BM93" s="35">
        <v>12.612375982805203</v>
      </c>
      <c r="BN93" s="35">
        <v>12.643458149644758</v>
      </c>
      <c r="BO93" s="35">
        <v>12.279145800084736</v>
      </c>
      <c r="BP93" s="35">
        <v>12.992868560191194</v>
      </c>
      <c r="BR93" s="35">
        <v>16.939008689438545</v>
      </c>
      <c r="BT93" s="35">
        <v>11.016782744478165</v>
      </c>
      <c r="BU93" s="35">
        <v>12.677913011950759</v>
      </c>
      <c r="BV93" s="35">
        <v>12.692548663627891</v>
      </c>
      <c r="BX93" s="35">
        <v>13.055475974125649</v>
      </c>
      <c r="BY93" s="35">
        <v>13.587419725285356</v>
      </c>
      <c r="BZ93" s="35">
        <v>13.44923130570286</v>
      </c>
      <c r="CA93" s="35">
        <v>13.183990614596965</v>
      </c>
      <c r="CB93" s="35">
        <v>12.873230676034954</v>
      </c>
      <c r="CC93" s="35">
        <v>12.667382160277345</v>
      </c>
      <c r="CD93" s="35">
        <v>13.424195686366163</v>
      </c>
      <c r="CE93" s="35">
        <v>14.126973522768242</v>
      </c>
      <c r="CF93" s="35">
        <v>13.005833620896327</v>
      </c>
      <c r="CG93" s="35">
        <v>13.462067241863796</v>
      </c>
      <c r="CH93" s="35">
        <v>12.732205724368907</v>
      </c>
      <c r="CI93" s="35">
        <v>13.429285686609193</v>
      </c>
      <c r="CJ93" s="35">
        <v>13.467570301885527</v>
      </c>
      <c r="CK93" s="35">
        <v>13.038761780431919</v>
      </c>
      <c r="CM93" s="35">
        <v>12.99607893744364</v>
      </c>
      <c r="CN93" s="35">
        <v>12.90173137370526</v>
      </c>
      <c r="CO93" s="35">
        <v>13.235350540218821</v>
      </c>
      <c r="CP93" s="35">
        <v>13.274133200260781</v>
      </c>
      <c r="CQ93" s="35">
        <v>13.613712311327951</v>
      </c>
      <c r="CR93" s="35">
        <v>12.641504719177131</v>
      </c>
      <c r="CS93" s="35">
        <v>13.448657143272376</v>
      </c>
      <c r="CT93" s="35">
        <v>13.07938135811974</v>
      </c>
      <c r="CU93" s="35">
        <v>12.792570766655702</v>
      </c>
      <c r="CV93" s="35">
        <v>13.813747072620517</v>
      </c>
      <c r="CW93" s="35">
        <v>13.212224274396867</v>
      </c>
      <c r="CX93" s="35">
        <v>14.105001211178548</v>
      </c>
      <c r="CY93" s="35">
        <v>12.504695922823853</v>
      </c>
      <c r="CZ93" s="35">
        <v>13.317325762287272</v>
      </c>
      <c r="DA93" s="35">
        <v>12.788328516597177</v>
      </c>
      <c r="DB93" s="35">
        <v>12.296189954274231</v>
      </c>
      <c r="DC93" s="35">
        <v>12.854185745369167</v>
      </c>
      <c r="DD93" s="35">
        <v>13.507407570704602</v>
      </c>
      <c r="DE93" s="35">
        <v>13.008813886843104</v>
      </c>
      <c r="DG93" s="35">
        <v>10.28141964622618</v>
      </c>
      <c r="DI93" s="35">
        <v>12.967512402609238</v>
      </c>
      <c r="DJ93" s="35">
        <v>12.62049197622486</v>
      </c>
      <c r="DK93" s="35">
        <v>11.982264225455097</v>
      </c>
      <c r="DL93" s="35">
        <v>12.798082173673908</v>
      </c>
      <c r="DM93" s="35">
        <v>12.271213976471516</v>
      </c>
      <c r="DN93" s="35">
        <v>13.789458832307568</v>
      </c>
      <c r="DO93" s="35">
        <v>13.202435885675975</v>
      </c>
      <c r="DP93" s="35">
        <v>12.760537389848695</v>
      </c>
      <c r="DQ93" s="35">
        <v>12.850263899363311</v>
      </c>
      <c r="DS93" s="35">
        <v>12.445428772492676</v>
      </c>
      <c r="DT93" s="35">
        <v>12.482813923969582</v>
      </c>
      <c r="DU93" s="35">
        <v>12.703081699855316</v>
      </c>
      <c r="DV93" s="35">
        <v>13.01222103295013</v>
      </c>
      <c r="DW93" s="35">
        <v>13.155600906240151</v>
      </c>
      <c r="DX93" s="35">
        <v>12.670651426337914</v>
      </c>
      <c r="DY93" s="35">
        <v>13.147666300166675</v>
      </c>
      <c r="DZ93" s="35">
        <v>13.435194384490366</v>
      </c>
      <c r="EA93" s="35">
        <v>12.940062504880087</v>
      </c>
      <c r="EB93" s="35">
        <v>13.465155971444068</v>
      </c>
      <c r="EC93" s="35">
        <v>11.389021734465336</v>
      </c>
      <c r="EE93" s="35">
        <v>13.427303581282089</v>
      </c>
      <c r="EF93" s="35">
        <v>12.524786550851607</v>
      </c>
      <c r="EG93" s="35">
        <v>12.96065171446962</v>
      </c>
      <c r="EI93" s="35">
        <v>13.252980903848488</v>
      </c>
      <c r="EJ93" s="35">
        <v>12.991726806569337</v>
      </c>
      <c r="EK93" s="35">
        <v>12.998395216210371</v>
      </c>
      <c r="EL93" s="35">
        <v>12.940503659175359</v>
      </c>
      <c r="EM93" s="35">
        <v>12.743067951311236</v>
      </c>
      <c r="EO93" s="35">
        <v>13.493033350237809</v>
      </c>
      <c r="EP93" s="35">
        <v>13.098738870052191</v>
      </c>
      <c r="EQ93" s="35">
        <v>11.147192164773795</v>
      </c>
      <c r="ER93" s="35">
        <v>13.300813163807632</v>
      </c>
      <c r="ES93" s="35">
        <v>12.674175867614084</v>
      </c>
      <c r="ET93" s="35">
        <v>13.955893752741678</v>
      </c>
      <c r="EU93" s="35">
        <v>10.217771657214982</v>
      </c>
      <c r="EV93" s="35">
        <v>13.243985437807435</v>
      </c>
      <c r="EW93" s="35">
        <v>12.615171601137707</v>
      </c>
      <c r="EX93" s="35">
        <v>12.821003611599144</v>
      </c>
      <c r="EY93" s="35">
        <v>13.191361643277631</v>
      </c>
      <c r="EZ93" s="35">
        <v>12.49575765036986</v>
      </c>
      <c r="FA93" s="35">
        <v>10.755471182676679</v>
      </c>
      <c r="FB93" s="35">
        <v>13.013169192635686</v>
      </c>
      <c r="FD93" s="35">
        <v>12.835980213574354</v>
      </c>
      <c r="FF93" s="35">
        <v>13.653506178854945</v>
      </c>
      <c r="FG93" s="35">
        <v>12.760529753159382</v>
      </c>
      <c r="FJ93" s="35">
        <v>12.635496017360756</v>
      </c>
      <c r="FL93" s="35">
        <v>13.04148554572048</v>
      </c>
      <c r="FM93" s="35">
        <v>13.205809579851248</v>
      </c>
      <c r="FN93" s="35">
        <v>12.638622238996339</v>
      </c>
      <c r="FO93" s="35">
        <v>13.067918709182569</v>
      </c>
      <c r="FP93" s="35">
        <v>12.774215583240112</v>
      </c>
      <c r="FQ93" s="35">
        <v>11.535481914378767</v>
      </c>
      <c r="FR93" s="35">
        <v>13.398500965485942</v>
      </c>
      <c r="FT93" s="35">
        <v>12.310502759458052</v>
      </c>
      <c r="FU93" s="35">
        <v>14.6623047011831</v>
      </c>
      <c r="FV93" s="35">
        <v>12.496351185339188</v>
      </c>
      <c r="FW93" s="35">
        <v>14.844882341821064</v>
      </c>
      <c r="FX93" s="35">
        <v>12.487961294628949</v>
      </c>
      <c r="FY93" s="35">
        <v>12.282800579246057</v>
      </c>
      <c r="FZ93" s="35">
        <v>12.31181923769428</v>
      </c>
      <c r="GA93" s="35">
        <v>12.960588600519923</v>
      </c>
      <c r="GB93" s="35">
        <v>12.879899698422676</v>
      </c>
      <c r="GC93" s="35">
        <v>12.15460762611781</v>
      </c>
      <c r="GD93" s="35">
        <v>12.76770612123158</v>
      </c>
      <c r="GE93" s="35">
        <v>13.33744300723713</v>
      </c>
      <c r="GF93" s="35">
        <v>12.970986042817039</v>
      </c>
      <c r="GG93" s="35">
        <v>12.811165465248944</v>
      </c>
      <c r="GI93" s="35">
        <v>12.022786562629555</v>
      </c>
      <c r="GK93" s="35">
        <v>13.383142279704201</v>
      </c>
      <c r="GL93" s="35">
        <v>11.605558215001714</v>
      </c>
      <c r="GM93" s="35">
        <v>12.792751435160902</v>
      </c>
      <c r="GN93" s="35">
        <v>12.387060634535031</v>
      </c>
      <c r="GO93" s="35">
        <v>4.4039999999999999</v>
      </c>
      <c r="GP93" s="35" t="s">
        <v>1494</v>
      </c>
      <c r="GU93" s="59"/>
    </row>
    <row r="94" spans="1:203" x14ac:dyDescent="0.2">
      <c r="A94" s="35" t="s">
        <v>2209</v>
      </c>
      <c r="B94" s="35" t="s">
        <v>4267</v>
      </c>
      <c r="C94" s="35" t="s">
        <v>4268</v>
      </c>
      <c r="D94" s="9">
        <v>7</v>
      </c>
      <c r="E94" s="9">
        <v>6</v>
      </c>
      <c r="F94" s="9">
        <v>0.995924268</v>
      </c>
      <c r="G94" s="9">
        <v>2.1002004000000001E-2</v>
      </c>
      <c r="H94" s="9">
        <v>0.46608711800000002</v>
      </c>
      <c r="I94" s="9">
        <v>-0.28649239399999998</v>
      </c>
      <c r="J94" s="9">
        <v>0</v>
      </c>
      <c r="K94" s="78">
        <v>0</v>
      </c>
      <c r="L94" s="79">
        <v>16.25732556867349</v>
      </c>
      <c r="M94" s="79">
        <v>17.232528685320759</v>
      </c>
      <c r="N94" s="79">
        <v>17.314553509356326</v>
      </c>
      <c r="O94" s="79">
        <v>16.475748139390888</v>
      </c>
      <c r="P94" s="78">
        <v>17.417958765766482</v>
      </c>
      <c r="Q94" s="78">
        <v>19.076039343729363</v>
      </c>
      <c r="R94" s="35">
        <v>15.771350567045033</v>
      </c>
      <c r="S94" s="35">
        <v>16.075228873100482</v>
      </c>
      <c r="T94" s="35">
        <v>16.959025256533423</v>
      </c>
      <c r="U94" s="35">
        <v>16.185642660181834</v>
      </c>
      <c r="V94" s="35">
        <v>16.908160874562213</v>
      </c>
      <c r="W94" s="35">
        <v>16.978850706483342</v>
      </c>
      <c r="X94" s="35">
        <v>17.267910849884782</v>
      </c>
      <c r="Y94" s="35">
        <v>16.594159902645231</v>
      </c>
      <c r="Z94" s="35">
        <v>13.299574109290482</v>
      </c>
      <c r="AA94" s="35">
        <v>17.20913325082568</v>
      </c>
      <c r="AB94" s="35">
        <v>17.449268776539999</v>
      </c>
      <c r="AC94" s="35">
        <v>16.68423401054168</v>
      </c>
      <c r="AD94" s="35">
        <v>16.884859245000413</v>
      </c>
      <c r="AE94" s="35">
        <v>15.154621214120178</v>
      </c>
      <c r="AF94" s="35">
        <v>16.226568308855395</v>
      </c>
      <c r="AG94" s="35">
        <v>18.040556609192741</v>
      </c>
      <c r="AH94" s="35">
        <v>16.319698376050884</v>
      </c>
      <c r="AI94" s="35">
        <v>16.64155151324448</v>
      </c>
      <c r="AJ94" s="35">
        <v>17.060712522033718</v>
      </c>
      <c r="AK94" s="35">
        <v>16.936919221701743</v>
      </c>
      <c r="AL94" s="35">
        <v>15.685753105999643</v>
      </c>
      <c r="AM94" s="35">
        <v>13.289420291721498</v>
      </c>
      <c r="AN94" s="35">
        <v>16.826500549815293</v>
      </c>
      <c r="AO94" s="35">
        <v>17.146106773360607</v>
      </c>
      <c r="AP94" s="35">
        <v>12.868313832845937</v>
      </c>
      <c r="AQ94" s="35">
        <v>19.143989926732136</v>
      </c>
      <c r="AR94" s="35">
        <v>16.78815716998626</v>
      </c>
      <c r="AS94" s="35">
        <v>17.309198922673659</v>
      </c>
      <c r="AT94" s="35">
        <v>17.386209828277487</v>
      </c>
      <c r="AU94" s="35">
        <v>16.423926643971129</v>
      </c>
      <c r="AV94" s="35">
        <v>16.891245937875713</v>
      </c>
      <c r="AW94" s="35">
        <v>16.873288454798477</v>
      </c>
      <c r="AX94" s="35">
        <v>16.282971024107919</v>
      </c>
      <c r="AY94" s="35">
        <v>16.214742751411087</v>
      </c>
      <c r="AZ94" s="35">
        <v>17.300923634545082</v>
      </c>
      <c r="BA94" s="35">
        <v>15.825149400831611</v>
      </c>
      <c r="BB94" s="35">
        <v>12.473668351113444</v>
      </c>
      <c r="BC94" s="35">
        <v>19.033635119000174</v>
      </c>
      <c r="BD94" s="35">
        <v>16.965118542905245</v>
      </c>
      <c r="BE94" s="35">
        <v>15.070425201348815</v>
      </c>
      <c r="BF94" s="35">
        <v>19.374530208890661</v>
      </c>
      <c r="BG94" s="35">
        <v>16.588465004971258</v>
      </c>
      <c r="BH94" s="35">
        <v>17.238934873752772</v>
      </c>
      <c r="BI94" s="35">
        <v>17.219964627199314</v>
      </c>
      <c r="BJ94" s="35">
        <v>16.306048227152036</v>
      </c>
      <c r="BK94" s="35">
        <v>13.415553678540064</v>
      </c>
      <c r="BL94" s="35">
        <v>17.397328464347268</v>
      </c>
      <c r="BM94" s="35">
        <v>16.71876330028017</v>
      </c>
      <c r="BN94" s="35">
        <v>15.365383882205228</v>
      </c>
      <c r="BO94" s="35">
        <v>15.702901286946691</v>
      </c>
      <c r="BP94" s="35">
        <v>17.233090223038541</v>
      </c>
      <c r="BQ94" s="35">
        <v>16.86975022869002</v>
      </c>
      <c r="BR94" s="35">
        <v>16.952345167139161</v>
      </c>
      <c r="BS94" s="35">
        <v>13.000916932780383</v>
      </c>
      <c r="BT94" s="35">
        <v>16.619428298189664</v>
      </c>
      <c r="BU94" s="35">
        <v>19.518150519009154</v>
      </c>
      <c r="BV94" s="35">
        <v>12.589969314744723</v>
      </c>
      <c r="BW94" s="35">
        <v>17.169427956282107</v>
      </c>
      <c r="BX94" s="35">
        <v>16.911484985180707</v>
      </c>
      <c r="BY94" s="35">
        <v>15.796513164195261</v>
      </c>
      <c r="BZ94" s="35">
        <v>12.625162554980093</v>
      </c>
      <c r="CA94" s="35">
        <v>18.791848835330278</v>
      </c>
      <c r="CB94" s="35">
        <v>11.700410800963013</v>
      </c>
      <c r="CC94" s="35">
        <v>16.492003822406204</v>
      </c>
      <c r="CD94" s="35">
        <v>16.816764637711074</v>
      </c>
      <c r="CE94" s="35">
        <v>17.483818235961635</v>
      </c>
      <c r="CF94" s="35">
        <v>16.197927696622916</v>
      </c>
      <c r="CG94" s="35">
        <v>17.364251140758856</v>
      </c>
      <c r="CH94" s="35">
        <v>17.11596369220668</v>
      </c>
      <c r="CI94" s="35">
        <v>17.128982392286161</v>
      </c>
      <c r="CJ94" s="35">
        <v>16.592973787937296</v>
      </c>
      <c r="CK94" s="35">
        <v>16.321353084042247</v>
      </c>
      <c r="CL94" s="35">
        <v>16.174501319869677</v>
      </c>
      <c r="CM94" s="35">
        <v>16.845895193082402</v>
      </c>
      <c r="CN94" s="35">
        <v>16.638324696709759</v>
      </c>
      <c r="CO94" s="35">
        <v>18.061991273766409</v>
      </c>
      <c r="CP94" s="35">
        <v>15.731791439768838</v>
      </c>
      <c r="CQ94" s="35">
        <v>16.695393650933593</v>
      </c>
      <c r="CR94" s="35">
        <v>16.712959021188695</v>
      </c>
      <c r="CS94" s="35">
        <v>16.470144462342326</v>
      </c>
      <c r="CT94" s="35">
        <v>13.413005021775195</v>
      </c>
      <c r="CU94" s="35">
        <v>17.388678744792767</v>
      </c>
      <c r="CV94" s="35">
        <v>16.42108340631302</v>
      </c>
      <c r="CW94" s="35">
        <v>16.788530575982755</v>
      </c>
      <c r="CX94" s="35">
        <v>18.183736148405334</v>
      </c>
      <c r="CY94" s="35">
        <v>17.074744429469671</v>
      </c>
      <c r="CZ94" s="35">
        <v>16.884010439070401</v>
      </c>
      <c r="DA94" s="35">
        <v>16.402804035320834</v>
      </c>
      <c r="DB94" s="35">
        <v>13.684658786621631</v>
      </c>
      <c r="DC94" s="35">
        <v>16.638330555032496</v>
      </c>
      <c r="DD94" s="35">
        <v>16.777832093261722</v>
      </c>
      <c r="DE94" s="35">
        <v>17.07254059292568</v>
      </c>
      <c r="DF94" s="35">
        <v>16.805411736165937</v>
      </c>
      <c r="DG94" s="35">
        <v>16.797498132107112</v>
      </c>
      <c r="DH94" s="35">
        <v>14.962333263561998</v>
      </c>
      <c r="DI94" s="35">
        <v>17.919743028846252</v>
      </c>
      <c r="DJ94" s="35">
        <v>15.589149942730963</v>
      </c>
      <c r="DK94" s="35">
        <v>17.245033447391926</v>
      </c>
      <c r="DL94" s="35">
        <v>16.627926216510829</v>
      </c>
      <c r="DM94" s="35">
        <v>16.373072950023033</v>
      </c>
      <c r="DN94" s="35">
        <v>13.976145277155942</v>
      </c>
      <c r="DO94" s="35">
        <v>16.776381823968581</v>
      </c>
      <c r="DP94" s="35">
        <v>14.880781957656462</v>
      </c>
      <c r="DQ94" s="35">
        <v>16.732893942039755</v>
      </c>
      <c r="DR94" s="35">
        <v>16.612723611887493</v>
      </c>
      <c r="DS94" s="35">
        <v>16.294951571543159</v>
      </c>
      <c r="DT94" s="35">
        <v>15.985963339949858</v>
      </c>
      <c r="DU94" s="35">
        <v>17.627817752890191</v>
      </c>
      <c r="DV94" s="35">
        <v>17.028997247057365</v>
      </c>
      <c r="DW94" s="35">
        <v>17.042443688546442</v>
      </c>
      <c r="DX94" s="35">
        <v>16.764018771956337</v>
      </c>
      <c r="DY94" s="35">
        <v>19.101058186587682</v>
      </c>
      <c r="DZ94" s="35">
        <v>16.891239675841568</v>
      </c>
      <c r="EA94" s="35">
        <v>16.774370251842122</v>
      </c>
      <c r="EB94" s="35">
        <v>13.03848170371556</v>
      </c>
      <c r="EC94" s="35">
        <v>16.534828134907585</v>
      </c>
      <c r="ED94" s="35">
        <v>12.628946965977308</v>
      </c>
      <c r="EE94" s="35">
        <v>16.933821026540365</v>
      </c>
      <c r="EF94" s="35">
        <v>17.218260498797303</v>
      </c>
      <c r="EG94" s="35">
        <v>16.445520966117225</v>
      </c>
      <c r="EH94" s="35">
        <v>15.215187852291155</v>
      </c>
      <c r="EI94" s="35">
        <v>19.149073168254628</v>
      </c>
      <c r="EJ94" s="35">
        <v>15.110009862052394</v>
      </c>
      <c r="EK94" s="35">
        <v>17.386563025699985</v>
      </c>
      <c r="EL94" s="35">
        <v>16.762943939566057</v>
      </c>
      <c r="EM94" s="35">
        <v>16.627468121003353</v>
      </c>
      <c r="EN94" s="35">
        <v>17.724831447153925</v>
      </c>
      <c r="EO94" s="35">
        <v>17.273180470639822</v>
      </c>
      <c r="EP94" s="35">
        <v>15.801882589098819</v>
      </c>
      <c r="EQ94" s="35">
        <v>16.866360660695136</v>
      </c>
      <c r="ER94" s="35">
        <v>19.206458894678974</v>
      </c>
      <c r="ES94" s="35">
        <v>13.085398369045992</v>
      </c>
      <c r="ET94" s="35">
        <v>12.269816468634836</v>
      </c>
      <c r="EU94" s="35">
        <v>15.100713369004268</v>
      </c>
      <c r="EV94" s="35">
        <v>17.037024801744383</v>
      </c>
      <c r="EW94" s="35">
        <v>12.402939717493812</v>
      </c>
      <c r="EX94" s="35">
        <v>16.689142016503052</v>
      </c>
      <c r="EY94" s="35">
        <v>16.674533976292281</v>
      </c>
      <c r="EZ94" s="35">
        <v>16.208461981457788</v>
      </c>
      <c r="FA94" s="35">
        <v>17.326179464525374</v>
      </c>
      <c r="FB94" s="35">
        <v>17.499310736048518</v>
      </c>
      <c r="FC94" s="35">
        <v>16.298957954496046</v>
      </c>
      <c r="FD94" s="35">
        <v>16.302515998456666</v>
      </c>
      <c r="FE94" s="35">
        <v>17.049333081952447</v>
      </c>
      <c r="FF94" s="35">
        <v>16.796062299654615</v>
      </c>
      <c r="FG94" s="35">
        <v>16.822815174270687</v>
      </c>
      <c r="FH94" s="35">
        <v>15.540095644518596</v>
      </c>
      <c r="FI94" s="35">
        <v>16.96604659584337</v>
      </c>
      <c r="FJ94" s="35">
        <v>13.333774235111939</v>
      </c>
      <c r="FK94" s="35">
        <v>17.183324199169316</v>
      </c>
      <c r="FL94" s="35">
        <v>16.973158996089001</v>
      </c>
      <c r="FM94" s="35">
        <v>17.212107016058095</v>
      </c>
      <c r="FN94" s="35">
        <v>17.378738156383058</v>
      </c>
      <c r="FO94" s="35">
        <v>16.513116661355262</v>
      </c>
      <c r="FP94" s="35">
        <v>16.603368432612523</v>
      </c>
      <c r="FQ94" s="35">
        <v>16.801222542924773</v>
      </c>
      <c r="FR94" s="35">
        <v>16.907476126903607</v>
      </c>
      <c r="FS94" s="35">
        <v>17.044915304503171</v>
      </c>
      <c r="FT94" s="35">
        <v>17.390586111839582</v>
      </c>
      <c r="FU94" s="35">
        <v>17.525564763753398</v>
      </c>
      <c r="FV94" s="35">
        <v>13.206765339088426</v>
      </c>
      <c r="FW94" s="35">
        <v>13.706857613746571</v>
      </c>
      <c r="FX94" s="35">
        <v>13.20241634015362</v>
      </c>
      <c r="FY94" s="35">
        <v>17.19183463324449</v>
      </c>
      <c r="FZ94" s="35">
        <v>16.504129918469683</v>
      </c>
      <c r="GA94" s="35">
        <v>16.98721590638521</v>
      </c>
      <c r="GB94" s="35">
        <v>16.714626530088459</v>
      </c>
      <c r="GC94" s="35">
        <v>16.372122356644674</v>
      </c>
      <c r="GD94" s="35">
        <v>17.032453811604249</v>
      </c>
      <c r="GE94" s="35">
        <v>15.768482555077213</v>
      </c>
      <c r="GF94" s="35">
        <v>17.977166560670007</v>
      </c>
      <c r="GG94" s="35">
        <v>16.321905394190075</v>
      </c>
      <c r="GH94" s="35">
        <v>16.719375133824222</v>
      </c>
      <c r="GI94" s="35">
        <v>17.257511296358977</v>
      </c>
      <c r="GJ94" s="35">
        <v>18.190520223861178</v>
      </c>
      <c r="GK94" s="35">
        <v>13.693096579613719</v>
      </c>
      <c r="GL94" s="35">
        <v>16.274053305469998</v>
      </c>
      <c r="GM94" s="35">
        <v>17.289004510704853</v>
      </c>
      <c r="GN94" s="35">
        <v>15.567579114258573</v>
      </c>
      <c r="GO94" s="35">
        <v>17.295000000000002</v>
      </c>
      <c r="GP94" s="35" t="s">
        <v>752</v>
      </c>
      <c r="GU94" s="59"/>
    </row>
    <row r="95" spans="1:203" x14ac:dyDescent="0.2">
      <c r="A95" s="35" t="s">
        <v>1261</v>
      </c>
      <c r="B95" s="35" t="s">
        <v>2991</v>
      </c>
      <c r="C95" s="35" t="s">
        <v>2992</v>
      </c>
      <c r="D95" s="9">
        <v>5</v>
      </c>
      <c r="E95" s="9">
        <v>5</v>
      </c>
      <c r="F95" s="9">
        <v>3.9831830000000004E-3</v>
      </c>
      <c r="G95" s="9">
        <v>-0.424862723</v>
      </c>
      <c r="H95" s="9">
        <v>0.70412533200000005</v>
      </c>
      <c r="I95" s="9">
        <v>-0.286156419</v>
      </c>
      <c r="J95" s="56" t="s">
        <v>5710</v>
      </c>
      <c r="K95" s="78">
        <v>0</v>
      </c>
      <c r="L95" s="79"/>
      <c r="M95" s="79">
        <v>11.986814161698733</v>
      </c>
      <c r="N95" s="79"/>
      <c r="O95" s="79"/>
      <c r="Q95" s="78">
        <v>12.376507657452079</v>
      </c>
      <c r="R95" s="35">
        <v>11.132647052285234</v>
      </c>
      <c r="W95" s="35">
        <v>13.748027618466265</v>
      </c>
      <c r="Z95" s="35">
        <v>12.869290716857719</v>
      </c>
      <c r="AC95" s="35">
        <v>11.134875047130871</v>
      </c>
      <c r="AG95" s="35">
        <v>11.300165601349976</v>
      </c>
      <c r="AH95" s="35">
        <v>12.301264237010027</v>
      </c>
      <c r="AI95" s="35">
        <v>11.459311945989914</v>
      </c>
      <c r="AJ95" s="35">
        <v>11.882801926541442</v>
      </c>
      <c r="AL95" s="35">
        <v>11.67167326956074</v>
      </c>
      <c r="AM95" s="35">
        <v>11.75082642097904</v>
      </c>
      <c r="AO95" s="35">
        <v>12.559637508934021</v>
      </c>
      <c r="AP95" s="35">
        <v>15.461541137645193</v>
      </c>
      <c r="AQ95" s="35">
        <v>12.894118044910984</v>
      </c>
      <c r="AR95" s="35">
        <v>11.97316364218849</v>
      </c>
      <c r="AV95" s="35">
        <v>13.07834180159618</v>
      </c>
      <c r="AZ95" s="35">
        <v>12.364885206399089</v>
      </c>
      <c r="BC95" s="35">
        <v>11.441895099486603</v>
      </c>
      <c r="BH95" s="35">
        <v>11.116091732824502</v>
      </c>
      <c r="BJ95" s="35">
        <v>10.647068379485029</v>
      </c>
      <c r="BN95" s="35">
        <v>11.230800600753687</v>
      </c>
      <c r="BQ95" s="35">
        <v>15.097292100142518</v>
      </c>
      <c r="CB95" s="35">
        <v>11.73584108297357</v>
      </c>
      <c r="CF95" s="35">
        <v>12.780698999160675</v>
      </c>
      <c r="CG95" s="35">
        <v>11.719805318746705</v>
      </c>
      <c r="CM95" s="35">
        <v>15.396201657009062</v>
      </c>
      <c r="CN95" s="35">
        <v>10.739287123714382</v>
      </c>
      <c r="CO95" s="35">
        <v>13.068329836846274</v>
      </c>
      <c r="CS95" s="35">
        <v>11.639326472484234</v>
      </c>
      <c r="CV95" s="35">
        <v>12.246965186724161</v>
      </c>
      <c r="CW95" s="35">
        <v>12.017522262228052</v>
      </c>
      <c r="DR95" s="35">
        <v>12.039664999487606</v>
      </c>
      <c r="DV95" s="35">
        <v>13.194425219680035</v>
      </c>
      <c r="EB95" s="35">
        <v>10.888397920264692</v>
      </c>
      <c r="EG95" s="35">
        <v>11.256048602350223</v>
      </c>
      <c r="EQ95" s="35">
        <v>11.875746337269275</v>
      </c>
      <c r="EU95" s="35">
        <v>11.523870068162584</v>
      </c>
      <c r="FA95" s="35">
        <v>11.393122117234293</v>
      </c>
      <c r="FE95" s="35">
        <v>13.114734467725308</v>
      </c>
      <c r="FM95" s="35">
        <v>13.436356144202676</v>
      </c>
      <c r="FP95" s="35">
        <v>12.636600548828117</v>
      </c>
      <c r="FQ95" s="35">
        <v>11.604077354658182</v>
      </c>
      <c r="FR95" s="35">
        <v>11.786269086008643</v>
      </c>
      <c r="GA95" s="35">
        <v>11.170312806392815</v>
      </c>
      <c r="GH95" s="35">
        <v>11.940363681165252</v>
      </c>
      <c r="GM95" s="35">
        <v>11.666340871915166</v>
      </c>
      <c r="GN95" s="35">
        <v>11.613144974381784</v>
      </c>
      <c r="GO95" s="35">
        <v>24.823</v>
      </c>
      <c r="GP95" s="35" t="s">
        <v>1125</v>
      </c>
      <c r="GU95" s="59"/>
    </row>
    <row r="96" spans="1:203" x14ac:dyDescent="0.2">
      <c r="A96" s="35" t="s">
        <v>2060</v>
      </c>
      <c r="B96" s="35" t="s">
        <v>3993</v>
      </c>
      <c r="C96" s="35" t="s">
        <v>3994</v>
      </c>
      <c r="D96" s="9">
        <v>2</v>
      </c>
      <c r="E96" s="9">
        <v>2</v>
      </c>
      <c r="F96" s="9">
        <v>0.93890606200000004</v>
      </c>
      <c r="G96" s="9">
        <v>-3.7940710000000002E-2</v>
      </c>
      <c r="H96" s="9">
        <v>3.9644717000000003E-2</v>
      </c>
      <c r="I96" s="9">
        <v>-0.28280177899999998</v>
      </c>
      <c r="J96" s="9">
        <v>0</v>
      </c>
      <c r="K96" s="56" t="s">
        <v>5707</v>
      </c>
      <c r="L96" s="79">
        <v>16.46763091063886</v>
      </c>
      <c r="M96" s="79">
        <v>15.05755088124709</v>
      </c>
      <c r="N96" s="79">
        <v>15.348819407814032</v>
      </c>
      <c r="O96" s="79">
        <v>15.712985603710026</v>
      </c>
      <c r="P96" s="78">
        <v>15.177321573548765</v>
      </c>
      <c r="Q96" s="78">
        <v>16.222764490173009</v>
      </c>
      <c r="R96" s="35">
        <v>16.669189429877541</v>
      </c>
      <c r="S96" s="35">
        <v>16.518168237456287</v>
      </c>
      <c r="T96" s="35">
        <v>16.258523585924561</v>
      </c>
      <c r="U96" s="35">
        <v>15.6327178487734</v>
      </c>
      <c r="V96" s="35">
        <v>14.539085304643317</v>
      </c>
      <c r="W96" s="35">
        <v>15.01443982856933</v>
      </c>
      <c r="X96" s="35">
        <v>11.983348484336043</v>
      </c>
      <c r="Y96" s="35">
        <v>16.194672632365197</v>
      </c>
      <c r="Z96" s="35">
        <v>14.98957503648519</v>
      </c>
      <c r="AA96" s="35">
        <v>15.891105689005286</v>
      </c>
      <c r="AB96" s="35">
        <v>16.005707242286398</v>
      </c>
      <c r="AC96" s="35">
        <v>16.071446634735139</v>
      </c>
      <c r="AD96" s="35">
        <v>16.103239500101683</v>
      </c>
      <c r="AE96" s="35">
        <v>15.856057399825268</v>
      </c>
      <c r="AF96" s="35">
        <v>15.83367150758761</v>
      </c>
      <c r="AG96" s="35">
        <v>16.309274732703216</v>
      </c>
      <c r="AH96" s="35">
        <v>15.911551163210429</v>
      </c>
      <c r="AI96" s="35">
        <v>15.890927614895624</v>
      </c>
      <c r="AJ96" s="35">
        <v>16.604444142258735</v>
      </c>
      <c r="AK96" s="35">
        <v>17.231742258418613</v>
      </c>
      <c r="AL96" s="35">
        <v>16.269536013294424</v>
      </c>
      <c r="AM96" s="35">
        <v>15.38435211823494</v>
      </c>
      <c r="AN96" s="35">
        <v>16.225252965506645</v>
      </c>
      <c r="AO96" s="35">
        <v>16.280614595737624</v>
      </c>
      <c r="AP96" s="35">
        <v>15.979283259773554</v>
      </c>
      <c r="AQ96" s="35">
        <v>16.218165084956198</v>
      </c>
      <c r="AR96" s="35">
        <v>15.446706190172154</v>
      </c>
      <c r="AS96" s="35">
        <v>16.089981756660411</v>
      </c>
      <c r="AT96" s="35">
        <v>16.038359456120553</v>
      </c>
      <c r="AU96" s="35">
        <v>15.252697067243354</v>
      </c>
      <c r="AV96" s="35">
        <v>16.415554829410222</v>
      </c>
      <c r="AW96" s="35">
        <v>16.057024973027701</v>
      </c>
      <c r="AX96" s="35">
        <v>15.167827806376255</v>
      </c>
      <c r="AY96" s="35">
        <v>16.03534416433595</v>
      </c>
      <c r="AZ96" s="35">
        <v>15.81906813253692</v>
      </c>
      <c r="BA96" s="35">
        <v>15.413159818672494</v>
      </c>
      <c r="BB96" s="35">
        <v>15.473040194432269</v>
      </c>
      <c r="BC96" s="35">
        <v>15.551943124065716</v>
      </c>
      <c r="BD96" s="35">
        <v>15.460007007309205</v>
      </c>
      <c r="BE96" s="35">
        <v>15.361280793960242</v>
      </c>
      <c r="BF96" s="35">
        <v>16.455709856111106</v>
      </c>
      <c r="BG96" s="35">
        <v>15.6685750947305</v>
      </c>
      <c r="BH96" s="35">
        <v>16.627480312567357</v>
      </c>
      <c r="BI96" s="35">
        <v>16.101992239317472</v>
      </c>
      <c r="BJ96" s="35">
        <v>14.82166577474508</v>
      </c>
      <c r="BK96" s="35">
        <v>16.287433215432095</v>
      </c>
      <c r="BL96" s="35">
        <v>15.048056522943373</v>
      </c>
      <c r="BM96" s="35">
        <v>15.37328653911594</v>
      </c>
      <c r="BN96" s="35">
        <v>16.028797314533506</v>
      </c>
      <c r="BO96" s="35">
        <v>15.754628252183675</v>
      </c>
      <c r="BP96" s="35">
        <v>14.914287838391251</v>
      </c>
      <c r="BQ96" s="35">
        <v>16.363892840685747</v>
      </c>
      <c r="BR96" s="35">
        <v>15.926357164758739</v>
      </c>
      <c r="BS96" s="35">
        <v>16.542149498209859</v>
      </c>
      <c r="BT96" s="35">
        <v>16.101671296580946</v>
      </c>
      <c r="BU96" s="35">
        <v>16.073380974412203</v>
      </c>
      <c r="BV96" s="35">
        <v>15.593006465455044</v>
      </c>
      <c r="BW96" s="35">
        <v>16.313457098237734</v>
      </c>
      <c r="BX96" s="35">
        <v>15.517900900676864</v>
      </c>
      <c r="BY96" s="35">
        <v>15.837798819292473</v>
      </c>
      <c r="BZ96" s="35">
        <v>15.965926248266051</v>
      </c>
      <c r="CA96" s="35">
        <v>15.099233883876307</v>
      </c>
      <c r="CB96" s="35">
        <v>15.94528669519973</v>
      </c>
      <c r="CC96" s="35">
        <v>16.225468001756418</v>
      </c>
      <c r="CD96" s="35">
        <v>16.383754266347051</v>
      </c>
      <c r="CE96" s="35">
        <v>16.61311624885931</v>
      </c>
      <c r="CF96" s="35">
        <v>16.513282661497346</v>
      </c>
      <c r="CG96" s="35">
        <v>16.487850787461365</v>
      </c>
      <c r="CH96" s="35">
        <v>16.044101910647125</v>
      </c>
      <c r="CI96" s="35">
        <v>16.085324570919433</v>
      </c>
      <c r="CJ96" s="35">
        <v>16.264275605681597</v>
      </c>
      <c r="CK96" s="35">
        <v>15.755796319981336</v>
      </c>
      <c r="CL96" s="35">
        <v>15.216392609782183</v>
      </c>
      <c r="CM96" s="35">
        <v>16.150626038526223</v>
      </c>
      <c r="CN96" s="35">
        <v>16.223152713152263</v>
      </c>
      <c r="CO96" s="35">
        <v>17.077261403301264</v>
      </c>
      <c r="CP96" s="35">
        <v>16.108045393452723</v>
      </c>
      <c r="CQ96" s="35">
        <v>16.988122221486798</v>
      </c>
      <c r="CR96" s="35">
        <v>15.511540873990869</v>
      </c>
      <c r="CS96" s="35">
        <v>16.140680216741451</v>
      </c>
      <c r="CT96" s="35">
        <v>16.343315220798164</v>
      </c>
      <c r="CU96" s="35">
        <v>15.072115637212839</v>
      </c>
      <c r="CV96" s="35">
        <v>17.275129509754318</v>
      </c>
      <c r="CW96" s="35">
        <v>16.310377638993632</v>
      </c>
      <c r="CX96" s="35">
        <v>16.534034664886342</v>
      </c>
      <c r="CY96" s="35">
        <v>15.961763608923711</v>
      </c>
      <c r="CZ96" s="35">
        <v>16.327793581934273</v>
      </c>
      <c r="DA96" s="35">
        <v>15.399685721571178</v>
      </c>
      <c r="DB96" s="35">
        <v>15.478363081750041</v>
      </c>
      <c r="DC96" s="35">
        <v>15.505092969536843</v>
      </c>
      <c r="DD96" s="35">
        <v>16.469529729772368</v>
      </c>
      <c r="DE96" s="35">
        <v>15.777274904293698</v>
      </c>
      <c r="DF96" s="35">
        <v>15.839937568216076</v>
      </c>
      <c r="DG96" s="35">
        <v>15.78191819631572</v>
      </c>
      <c r="DH96" s="35">
        <v>16.626592412228266</v>
      </c>
      <c r="DI96" s="35">
        <v>15.80659201323413</v>
      </c>
      <c r="DJ96" s="35">
        <v>16.832865478689826</v>
      </c>
      <c r="DK96" s="35">
        <v>15.111224854983448</v>
      </c>
      <c r="DL96" s="35">
        <v>15.986287346249703</v>
      </c>
      <c r="DM96" s="35">
        <v>15.578999886893797</v>
      </c>
      <c r="DO96" s="35">
        <v>16.620369913361536</v>
      </c>
      <c r="DP96" s="35">
        <v>14.904993024572939</v>
      </c>
      <c r="DQ96" s="35">
        <v>15.473250308600303</v>
      </c>
      <c r="DR96" s="35">
        <v>16.046168216723011</v>
      </c>
      <c r="DS96" s="35">
        <v>14.919291550293506</v>
      </c>
      <c r="DT96" s="35">
        <v>16.393649822273801</v>
      </c>
      <c r="DU96" s="35">
        <v>15.804862167673466</v>
      </c>
      <c r="DV96" s="35">
        <v>16.419893827691929</v>
      </c>
      <c r="DW96" s="35">
        <v>17.239224643513921</v>
      </c>
      <c r="DX96" s="35">
        <v>16.235772281808934</v>
      </c>
      <c r="DY96" s="35">
        <v>15.565643271496636</v>
      </c>
      <c r="DZ96" s="35">
        <v>17.2061664114118</v>
      </c>
      <c r="EA96" s="35">
        <v>15.469349666799337</v>
      </c>
      <c r="EB96" s="35">
        <v>16.269446514729147</v>
      </c>
      <c r="EC96" s="35">
        <v>16.404961731724409</v>
      </c>
      <c r="ED96" s="35">
        <v>15.584169781668933</v>
      </c>
      <c r="EE96" s="35">
        <v>15.367853639005254</v>
      </c>
      <c r="EF96" s="35">
        <v>15.312812066404362</v>
      </c>
      <c r="EG96" s="35">
        <v>15.749386171144582</v>
      </c>
      <c r="EH96" s="35">
        <v>16.581047775069333</v>
      </c>
      <c r="EI96" s="35">
        <v>14.991823554530349</v>
      </c>
      <c r="EJ96" s="35">
        <v>15.191587904374163</v>
      </c>
      <c r="EK96" s="35">
        <v>15.370275881520682</v>
      </c>
      <c r="EL96" s="35">
        <v>16.281177841699062</v>
      </c>
      <c r="EM96" s="35">
        <v>15.421145244971896</v>
      </c>
      <c r="EN96" s="35">
        <v>15.896101453509232</v>
      </c>
      <c r="EO96" s="35">
        <v>15.92451733227173</v>
      </c>
      <c r="EP96" s="35">
        <v>15.953709310138901</v>
      </c>
      <c r="EQ96" s="35">
        <v>14.73278515018924</v>
      </c>
      <c r="ER96" s="35">
        <v>16.212201415183049</v>
      </c>
      <c r="ES96" s="35">
        <v>15.178313451164435</v>
      </c>
      <c r="ET96" s="35">
        <v>16.373374329899452</v>
      </c>
      <c r="EU96" s="35">
        <v>15.251402432268417</v>
      </c>
      <c r="EV96" s="35">
        <v>16.09440026144059</v>
      </c>
      <c r="EW96" s="35">
        <v>16.44109085459581</v>
      </c>
      <c r="EX96" s="35">
        <v>14.121578661060479</v>
      </c>
      <c r="EY96" s="35">
        <v>16.513368477149371</v>
      </c>
      <c r="EZ96" s="35">
        <v>14.255480308294864</v>
      </c>
      <c r="FA96" s="35">
        <v>15.548333120242146</v>
      </c>
      <c r="FB96" s="35">
        <v>16.072551153838408</v>
      </c>
      <c r="FC96" s="35">
        <v>16.086786804339415</v>
      </c>
      <c r="FD96" s="35">
        <v>15.490507184614287</v>
      </c>
      <c r="FE96" s="35">
        <v>14.44618434536444</v>
      </c>
      <c r="FF96" s="35">
        <v>14.724557933515193</v>
      </c>
      <c r="FG96" s="35">
        <v>15.140843915961193</v>
      </c>
      <c r="FH96" s="35">
        <v>16.064795717555896</v>
      </c>
      <c r="FI96" s="35">
        <v>15.791541906741926</v>
      </c>
      <c r="FJ96" s="35">
        <v>16.101934672393728</v>
      </c>
      <c r="FK96" s="35">
        <v>15.132898656378901</v>
      </c>
      <c r="FL96" s="35">
        <v>15.318088599890668</v>
      </c>
      <c r="FM96" s="35">
        <v>16.076122355465049</v>
      </c>
      <c r="FN96" s="35">
        <v>14.892622904445794</v>
      </c>
      <c r="FO96" s="35">
        <v>16.20800508657128</v>
      </c>
      <c r="FP96" s="35">
        <v>15.042507739256823</v>
      </c>
      <c r="FQ96" s="35">
        <v>15.532316588512728</v>
      </c>
      <c r="FR96" s="35">
        <v>15.714262293864021</v>
      </c>
      <c r="FS96" s="35">
        <v>16.787891862900373</v>
      </c>
      <c r="FT96" s="35">
        <v>15.881969594730373</v>
      </c>
      <c r="FU96" s="35">
        <v>17.045405306425618</v>
      </c>
      <c r="FV96" s="35">
        <v>15.637667468520416</v>
      </c>
      <c r="FW96" s="35">
        <v>15.406810710404676</v>
      </c>
      <c r="FX96" s="35">
        <v>15.652079916673369</v>
      </c>
      <c r="FZ96" s="35">
        <v>16.408279473716014</v>
      </c>
      <c r="GA96" s="35">
        <v>16.721420495504255</v>
      </c>
      <c r="GB96" s="35">
        <v>15.433499782407095</v>
      </c>
      <c r="GC96" s="35">
        <v>15.061626626785458</v>
      </c>
      <c r="GD96" s="35">
        <v>15.12740345352039</v>
      </c>
      <c r="GE96" s="35">
        <v>15.368141983752814</v>
      </c>
      <c r="GF96" s="35">
        <v>16.547997704398995</v>
      </c>
      <c r="GG96" s="35">
        <v>15.880416324362349</v>
      </c>
      <c r="GH96" s="35">
        <v>15.587475045980428</v>
      </c>
      <c r="GI96" s="35">
        <v>15.907649065567531</v>
      </c>
      <c r="GJ96" s="35">
        <v>15.681676271918953</v>
      </c>
      <c r="GK96" s="35">
        <v>14.207453263090969</v>
      </c>
      <c r="GL96" s="35">
        <v>13.959720057616927</v>
      </c>
      <c r="GM96" s="35">
        <v>15.90270243032664</v>
      </c>
      <c r="GN96" s="35">
        <v>16.331563963539111</v>
      </c>
      <c r="GO96" s="35">
        <v>15.63</v>
      </c>
      <c r="GP96" s="35" t="s">
        <v>4853</v>
      </c>
      <c r="GU96" s="59"/>
    </row>
    <row r="97" spans="1:203" x14ac:dyDescent="0.2">
      <c r="A97" s="35" t="s">
        <v>2074</v>
      </c>
      <c r="B97" s="35" t="s">
        <v>4015</v>
      </c>
      <c r="C97" s="35" t="s">
        <v>4016</v>
      </c>
      <c r="D97" s="9">
        <v>2</v>
      </c>
      <c r="E97" s="9">
        <v>2</v>
      </c>
      <c r="F97" s="9">
        <v>0.87321351599999997</v>
      </c>
      <c r="G97" s="9">
        <v>0.181458383</v>
      </c>
      <c r="H97" s="9">
        <v>0.59121526800000002</v>
      </c>
      <c r="I97" s="9">
        <v>-0.28162694199999999</v>
      </c>
      <c r="J97" s="9">
        <v>0</v>
      </c>
      <c r="K97" s="78">
        <v>0</v>
      </c>
      <c r="L97" s="79"/>
      <c r="M97" s="79"/>
      <c r="N97" s="79">
        <v>12.494116661736088</v>
      </c>
      <c r="O97" s="79"/>
      <c r="AG97" s="35">
        <v>13.336834594784154</v>
      </c>
      <c r="AR97" s="35">
        <v>13.475404986175866</v>
      </c>
      <c r="CN97" s="35">
        <v>12.436568305927214</v>
      </c>
      <c r="CY97" s="35">
        <v>12.987203455300778</v>
      </c>
      <c r="DF97" s="35">
        <v>12.268917495846489</v>
      </c>
      <c r="DO97" s="35">
        <v>13.308616779247391</v>
      </c>
      <c r="EG97" s="35">
        <v>13.804917676139461</v>
      </c>
      <c r="ES97" s="35">
        <v>12.490047807999915</v>
      </c>
      <c r="EX97" s="35">
        <v>11.692405641071101</v>
      </c>
      <c r="FD97" s="35">
        <v>13.110575678418911</v>
      </c>
      <c r="FG97" s="35">
        <v>12.9822109972518</v>
      </c>
      <c r="FN97" s="35">
        <v>12.759800793054206</v>
      </c>
      <c r="FS97" s="35">
        <v>13.140379507976782</v>
      </c>
      <c r="FW97" s="35">
        <v>12.475370185996857</v>
      </c>
      <c r="GO97" s="35">
        <v>0.89100000000000001</v>
      </c>
      <c r="GP97" s="35" t="s">
        <v>4855</v>
      </c>
      <c r="GU97" s="59"/>
    </row>
    <row r="98" spans="1:203" x14ac:dyDescent="0.2">
      <c r="A98" s="35" t="s">
        <v>2171</v>
      </c>
      <c r="B98" s="35" t="s">
        <v>4191</v>
      </c>
      <c r="C98" s="35" t="s">
        <v>4192</v>
      </c>
      <c r="D98" s="9">
        <v>3</v>
      </c>
      <c r="E98" s="9">
        <v>3</v>
      </c>
      <c r="F98" s="9">
        <v>0.230731555</v>
      </c>
      <c r="G98" s="9">
        <v>-0.166860323</v>
      </c>
      <c r="H98" s="9">
        <v>2.3093855999999999E-2</v>
      </c>
      <c r="I98" s="9">
        <v>-0.27498456900000001</v>
      </c>
      <c r="J98" s="9">
        <v>0</v>
      </c>
      <c r="K98" s="56" t="s">
        <v>5707</v>
      </c>
      <c r="L98" s="79">
        <v>13.363490480645112</v>
      </c>
      <c r="M98" s="79">
        <v>11.843866340041881</v>
      </c>
      <c r="N98" s="79">
        <v>12.58412199543802</v>
      </c>
      <c r="O98" s="79">
        <v>12.796965839238911</v>
      </c>
      <c r="P98" s="78">
        <v>11.954132960094936</v>
      </c>
      <c r="Q98" s="78">
        <v>11.737946231645772</v>
      </c>
      <c r="R98" s="35">
        <v>11.23169699111839</v>
      </c>
      <c r="S98" s="35">
        <v>11.688698522554869</v>
      </c>
      <c r="T98" s="35">
        <v>12.006782438314154</v>
      </c>
      <c r="U98" s="35">
        <v>11.5153867407404</v>
      </c>
      <c r="V98" s="35">
        <v>11.419976840462176</v>
      </c>
      <c r="W98" s="35">
        <v>13.003688130657757</v>
      </c>
      <c r="X98" s="35">
        <v>12.02901850979277</v>
      </c>
      <c r="Y98" s="35">
        <v>12.246030220655559</v>
      </c>
      <c r="Z98" s="35">
        <v>11.429539427081952</v>
      </c>
      <c r="AA98" s="35">
        <v>11.43053674666629</v>
      </c>
      <c r="AB98" s="35">
        <v>11.842739515026897</v>
      </c>
      <c r="AC98" s="35">
        <v>12.102550561828435</v>
      </c>
      <c r="AD98" s="35">
        <v>12.377205530179062</v>
      </c>
      <c r="AE98" s="35">
        <v>12.155966508261411</v>
      </c>
      <c r="AF98" s="35">
        <v>12.87683628219742</v>
      </c>
      <c r="AG98" s="35">
        <v>12.867988942681105</v>
      </c>
      <c r="AH98" s="35">
        <v>11.822343373699194</v>
      </c>
      <c r="AI98" s="35">
        <v>11.818455516750339</v>
      </c>
      <c r="AJ98" s="35">
        <v>12.233458681484548</v>
      </c>
      <c r="AK98" s="35">
        <v>12.4970542347916</v>
      </c>
      <c r="AL98" s="35">
        <v>13.527350667926168</v>
      </c>
      <c r="AM98" s="35">
        <v>11.430091677142487</v>
      </c>
      <c r="AN98" s="35">
        <v>12.200310263672437</v>
      </c>
      <c r="AO98" s="35">
        <v>12.030323121843441</v>
      </c>
      <c r="AP98" s="35">
        <v>12.710621375753348</v>
      </c>
      <c r="AQ98" s="35">
        <v>12.287431816518843</v>
      </c>
      <c r="AR98" s="35">
        <v>11.841310201547893</v>
      </c>
      <c r="AS98" s="35">
        <v>11.525857640586786</v>
      </c>
      <c r="AT98" s="35">
        <v>15.093307267594938</v>
      </c>
      <c r="AU98" s="35">
        <v>12.081303096109433</v>
      </c>
      <c r="AV98" s="35">
        <v>11.728871992165733</v>
      </c>
      <c r="AW98" s="35">
        <v>11.677170193142825</v>
      </c>
      <c r="AX98" s="35">
        <v>11.882459695919103</v>
      </c>
      <c r="AY98" s="35">
        <v>11.560265595488165</v>
      </c>
      <c r="AZ98" s="35">
        <v>11.934978697032047</v>
      </c>
      <c r="BA98" s="35">
        <v>12.540133374095124</v>
      </c>
      <c r="BB98" s="35">
        <v>11.924715896616874</v>
      </c>
      <c r="BC98" s="35">
        <v>12.006805875584423</v>
      </c>
      <c r="BD98" s="35">
        <v>14.123685858913746</v>
      </c>
      <c r="BE98" s="35">
        <v>12.078128553568467</v>
      </c>
      <c r="BF98" s="35">
        <v>11.259234997238782</v>
      </c>
      <c r="BG98" s="35">
        <v>11.857597495974746</v>
      </c>
      <c r="BH98" s="35">
        <v>13.458044766816187</v>
      </c>
      <c r="BI98" s="35">
        <v>12.377314907601617</v>
      </c>
      <c r="BJ98" s="35">
        <v>11.906837566806303</v>
      </c>
      <c r="BK98" s="35">
        <v>11.756615799357341</v>
      </c>
      <c r="BL98" s="35">
        <v>11.61106515456062</v>
      </c>
      <c r="BM98" s="35">
        <v>11.375423865493357</v>
      </c>
      <c r="BN98" s="35">
        <v>12.753547628664453</v>
      </c>
      <c r="BO98" s="35">
        <v>11.716001799697159</v>
      </c>
      <c r="BP98" s="35">
        <v>11.684973693699972</v>
      </c>
      <c r="BQ98" s="35">
        <v>11.285319506949495</v>
      </c>
      <c r="BR98" s="35">
        <v>12.445915680956539</v>
      </c>
      <c r="BS98" s="35">
        <v>11.914778053802989</v>
      </c>
      <c r="BT98" s="35">
        <v>11.515476761509236</v>
      </c>
      <c r="BU98" s="35">
        <v>11.975921553036661</v>
      </c>
      <c r="BV98" s="35">
        <v>12.922680665386398</v>
      </c>
      <c r="BW98" s="35">
        <v>12.631193082785652</v>
      </c>
      <c r="BX98" s="35">
        <v>11.71520903782578</v>
      </c>
      <c r="BY98" s="35">
        <v>11.125758587682586</v>
      </c>
      <c r="CA98" s="35">
        <v>12.195450408022802</v>
      </c>
      <c r="CB98" s="35">
        <v>12.1455600529234</v>
      </c>
      <c r="CC98" s="35">
        <v>11.935137268731264</v>
      </c>
      <c r="CD98" s="35">
        <v>11.515085616581944</v>
      </c>
      <c r="CE98" s="35">
        <v>12.023823252590908</v>
      </c>
      <c r="CF98" s="35">
        <v>12.204040880281299</v>
      </c>
      <c r="CG98" s="35">
        <v>12.62311323703242</v>
      </c>
      <c r="CH98" s="35">
        <v>11.384769075111288</v>
      </c>
      <c r="CI98" s="35">
        <v>11.654770013166715</v>
      </c>
      <c r="CJ98" s="35">
        <v>10.918074595730239</v>
      </c>
      <c r="CK98" s="35">
        <v>11.823583896603983</v>
      </c>
      <c r="CL98" s="35">
        <v>11.437966210651318</v>
      </c>
      <c r="CN98" s="35">
        <v>11.297397133943191</v>
      </c>
      <c r="CO98" s="35">
        <v>11.247423372519396</v>
      </c>
      <c r="CP98" s="35">
        <v>11.692502500261501</v>
      </c>
      <c r="CQ98" s="35">
        <v>12.055231989299287</v>
      </c>
      <c r="CR98" s="35">
        <v>11.695328204655761</v>
      </c>
      <c r="CS98" s="35">
        <v>11.922491955141938</v>
      </c>
      <c r="CT98" s="35">
        <v>12.280828993545724</v>
      </c>
      <c r="CU98" s="35">
        <v>11.31564652147139</v>
      </c>
      <c r="CV98" s="35">
        <v>11.763066080119694</v>
      </c>
      <c r="CW98" s="35">
        <v>13.334516365739432</v>
      </c>
      <c r="CX98" s="35">
        <v>13.014684468244042</v>
      </c>
      <c r="CY98" s="35">
        <v>11.88093948009964</v>
      </c>
      <c r="CZ98" s="35">
        <v>12.310620823447948</v>
      </c>
      <c r="DA98" s="35">
        <v>12.014289035293203</v>
      </c>
      <c r="DB98" s="35">
        <v>11.956504156098127</v>
      </c>
      <c r="DC98" s="35">
        <v>11.961110837813788</v>
      </c>
      <c r="DD98" s="35">
        <v>12.072766595833315</v>
      </c>
      <c r="DE98" s="35">
        <v>11.366346769416083</v>
      </c>
      <c r="DG98" s="35">
        <v>11.892047236155086</v>
      </c>
      <c r="DH98" s="35">
        <v>12.12850947976003</v>
      </c>
      <c r="DJ98" s="35">
        <v>12.493236238839067</v>
      </c>
      <c r="DK98" s="35">
        <v>11.705404983002456</v>
      </c>
      <c r="DL98" s="35">
        <v>11.488865650755699</v>
      </c>
      <c r="DM98" s="35">
        <v>11.536145899225936</v>
      </c>
      <c r="DN98" s="35">
        <v>12.036302394181549</v>
      </c>
      <c r="DO98" s="35">
        <v>12.519994758811084</v>
      </c>
      <c r="DP98" s="35">
        <v>12.718025207224454</v>
      </c>
      <c r="DQ98" s="35">
        <v>11.942183388783484</v>
      </c>
      <c r="DR98" s="35">
        <v>11.748171267082608</v>
      </c>
      <c r="DS98" s="35">
        <v>11.358553653806503</v>
      </c>
      <c r="DT98" s="35">
        <v>11.760333871721087</v>
      </c>
      <c r="DU98" s="35">
        <v>11.053428195180963</v>
      </c>
      <c r="DV98" s="35">
        <v>10.969497698671326</v>
      </c>
      <c r="DW98" s="35">
        <v>11.855627065784693</v>
      </c>
      <c r="DX98" s="35">
        <v>11.537627302049261</v>
      </c>
      <c r="DY98" s="35">
        <v>12.076184438679634</v>
      </c>
      <c r="DZ98" s="35">
        <v>12.077245512741253</v>
      </c>
      <c r="EA98" s="35">
        <v>11.776326800716912</v>
      </c>
      <c r="EB98" s="35">
        <v>11.781308174804337</v>
      </c>
      <c r="EC98" s="35">
        <v>11.832640028573771</v>
      </c>
      <c r="ED98" s="35">
        <v>11.401324633753894</v>
      </c>
      <c r="EE98" s="35">
        <v>11.482235650130573</v>
      </c>
      <c r="EF98" s="35">
        <v>11.832098846039134</v>
      </c>
      <c r="EG98" s="35">
        <v>11.83085415313354</v>
      </c>
      <c r="EH98" s="35">
        <v>12.558563194633983</v>
      </c>
      <c r="EI98" s="35">
        <v>11.880540400539287</v>
      </c>
      <c r="EJ98" s="35">
        <v>11.558894657509258</v>
      </c>
      <c r="EK98" s="35">
        <v>13.208106811692574</v>
      </c>
      <c r="EL98" s="35">
        <v>12.725125618422648</v>
      </c>
      <c r="EM98" s="35">
        <v>11.569311808280089</v>
      </c>
      <c r="EN98" s="35">
        <v>12.515135241963717</v>
      </c>
      <c r="EO98" s="35">
        <v>12.322012075915323</v>
      </c>
      <c r="EP98" s="35">
        <v>11.292282218880034</v>
      </c>
      <c r="EQ98" s="35">
        <v>11.266904503223193</v>
      </c>
      <c r="ER98" s="35">
        <v>12.141358059922128</v>
      </c>
      <c r="ES98" s="35">
        <v>11.952358435723488</v>
      </c>
      <c r="ET98" s="35">
        <v>11.877527611529251</v>
      </c>
      <c r="EU98" s="35">
        <v>11.512240152916707</v>
      </c>
      <c r="EV98" s="35">
        <v>11.76327416063822</v>
      </c>
      <c r="EW98" s="35">
        <v>11.978693598859323</v>
      </c>
      <c r="EX98" s="35">
        <v>11.963855425518545</v>
      </c>
      <c r="EY98" s="35">
        <v>11.584952278735326</v>
      </c>
      <c r="EZ98" s="35">
        <v>11.536163801081319</v>
      </c>
      <c r="FA98" s="35">
        <v>12.258615999676493</v>
      </c>
      <c r="FB98" s="35">
        <v>11.489456285631444</v>
      </c>
      <c r="FC98" s="35">
        <v>12.263833470602215</v>
      </c>
      <c r="FD98" s="35">
        <v>11.891196230343006</v>
      </c>
      <c r="FE98" s="35">
        <v>11.728798421095977</v>
      </c>
      <c r="FF98" s="35">
        <v>11.6644488156868</v>
      </c>
      <c r="FG98" s="35">
        <v>11.11709984054864</v>
      </c>
      <c r="FI98" s="35">
        <v>11.790323852305329</v>
      </c>
      <c r="FJ98" s="35">
        <v>11.930288731046677</v>
      </c>
      <c r="FK98" s="35">
        <v>10.988283364419907</v>
      </c>
      <c r="FL98" s="35">
        <v>11.262244663616901</v>
      </c>
      <c r="FM98" s="35">
        <v>11.292357209135718</v>
      </c>
      <c r="FN98" s="35">
        <v>11.239787020848375</v>
      </c>
      <c r="FO98" s="35">
        <v>11.709475990345151</v>
      </c>
      <c r="FP98" s="35">
        <v>11.937532945909746</v>
      </c>
      <c r="FQ98" s="35">
        <v>11.434409513524011</v>
      </c>
      <c r="FR98" s="35">
        <v>12.214625118224927</v>
      </c>
      <c r="FS98" s="35">
        <v>11.075446829872339</v>
      </c>
      <c r="FT98" s="35">
        <v>12.060287805206837</v>
      </c>
      <c r="FU98" s="35">
        <v>11.964599504449653</v>
      </c>
      <c r="FW98" s="35">
        <v>11.940945579588305</v>
      </c>
      <c r="FX98" s="35">
        <v>11.510828362405347</v>
      </c>
      <c r="FY98" s="35">
        <v>13.889851694471659</v>
      </c>
      <c r="FZ98" s="35">
        <v>11.659534097116664</v>
      </c>
      <c r="GA98" s="35">
        <v>12.182640096212397</v>
      </c>
      <c r="GB98" s="35">
        <v>11.231294371610915</v>
      </c>
      <c r="GC98" s="35">
        <v>11.943089038433337</v>
      </c>
      <c r="GE98" s="35">
        <v>11.863564328191021</v>
      </c>
      <c r="GF98" s="35">
        <v>12.471063459785213</v>
      </c>
      <c r="GG98" s="35">
        <v>11.792956349511233</v>
      </c>
      <c r="GH98" s="35">
        <v>12.132307603003218</v>
      </c>
      <c r="GJ98" s="35">
        <v>12.360901955525582</v>
      </c>
      <c r="GK98" s="35">
        <v>11.568288752713485</v>
      </c>
      <c r="GL98" s="35">
        <v>11.242144947222545</v>
      </c>
      <c r="GM98" s="35">
        <v>11.472000831912656</v>
      </c>
      <c r="GN98" s="35">
        <v>11.949595712067163</v>
      </c>
      <c r="GO98" s="35">
        <v>2.5640000000000001</v>
      </c>
      <c r="GP98" s="35" t="s">
        <v>4888</v>
      </c>
      <c r="GU98" s="59"/>
    </row>
    <row r="99" spans="1:203" x14ac:dyDescent="0.2">
      <c r="A99" s="35" t="s">
        <v>1489</v>
      </c>
      <c r="B99" s="35" t="s">
        <v>3295</v>
      </c>
      <c r="C99" s="35" t="s">
        <v>3296</v>
      </c>
      <c r="D99" s="9">
        <v>4</v>
      </c>
      <c r="E99" s="9">
        <v>2</v>
      </c>
      <c r="F99" s="9">
        <v>0.34611758100000001</v>
      </c>
      <c r="G99" s="9">
        <v>-0.17314637599999999</v>
      </c>
      <c r="H99" s="9">
        <v>0.127692894</v>
      </c>
      <c r="I99" s="9">
        <v>-0.27333925599999997</v>
      </c>
      <c r="J99" s="9">
        <v>0</v>
      </c>
      <c r="K99" s="78">
        <v>0</v>
      </c>
      <c r="L99" s="79"/>
      <c r="M99" s="79">
        <v>11.024383169099091</v>
      </c>
      <c r="N99" s="79"/>
      <c r="O99" s="79">
        <v>11.206194717145982</v>
      </c>
      <c r="Q99" s="78">
        <v>11.979348426733731</v>
      </c>
      <c r="S99" s="35">
        <v>11.214672751942251</v>
      </c>
      <c r="T99" s="35">
        <v>11.505769750046856</v>
      </c>
      <c r="V99" s="35">
        <v>11.782754385610181</v>
      </c>
      <c r="Z99" s="35">
        <v>10.837411201896305</v>
      </c>
      <c r="AE99" s="35">
        <v>11.188093948186919</v>
      </c>
      <c r="AG99" s="35">
        <v>11.075030412949989</v>
      </c>
      <c r="AL99" s="35">
        <v>10.970363896686212</v>
      </c>
      <c r="AN99" s="35">
        <v>11.460220175676096</v>
      </c>
      <c r="AQ99" s="35">
        <v>10.69434207913412</v>
      </c>
      <c r="AR99" s="35">
        <v>11.494483201171978</v>
      </c>
      <c r="AU99" s="35">
        <v>11.287413226029965</v>
      </c>
      <c r="AZ99" s="35">
        <v>11.706400804699374</v>
      </c>
      <c r="BC99" s="35">
        <v>10.373494324688659</v>
      </c>
      <c r="BF99" s="35">
        <v>11.253477012778813</v>
      </c>
      <c r="BG99" s="35">
        <v>10.800577036694872</v>
      </c>
      <c r="BJ99" s="35">
        <v>11.380690882740975</v>
      </c>
      <c r="BN99" s="35">
        <v>11.192634496460514</v>
      </c>
      <c r="BQ99" s="35">
        <v>11.054976515241059</v>
      </c>
      <c r="BT99" s="35">
        <v>11.278551535209766</v>
      </c>
      <c r="BZ99" s="35">
        <v>10.539443100672132</v>
      </c>
      <c r="CC99" s="35">
        <v>11.357796192866314</v>
      </c>
      <c r="CD99" s="35">
        <v>11.13416380674218</v>
      </c>
      <c r="CE99" s="35">
        <v>11.52190429229965</v>
      </c>
      <c r="CI99" s="35">
        <v>11.481673298181082</v>
      </c>
      <c r="CK99" s="35">
        <v>10.582546250932664</v>
      </c>
      <c r="CL99" s="35">
        <v>11.33488585218806</v>
      </c>
      <c r="CO99" s="35">
        <v>12.240301643407212</v>
      </c>
      <c r="CQ99" s="35">
        <v>11.731318761603509</v>
      </c>
      <c r="CR99" s="35">
        <v>10.719953267791583</v>
      </c>
      <c r="CS99" s="35">
        <v>11.732329678070416</v>
      </c>
      <c r="CY99" s="35">
        <v>11.497020139082547</v>
      </c>
      <c r="CZ99" s="35">
        <v>10.957302673899415</v>
      </c>
      <c r="DA99" s="35">
        <v>10.470730596717654</v>
      </c>
      <c r="DD99" s="35">
        <v>10.557274702708353</v>
      </c>
      <c r="DF99" s="35">
        <v>11.229610180504586</v>
      </c>
      <c r="DH99" s="35">
        <v>10.820606487623593</v>
      </c>
      <c r="DM99" s="35">
        <v>10.697690254694363</v>
      </c>
      <c r="DO99" s="35">
        <v>11.428308875747383</v>
      </c>
      <c r="DQ99" s="35">
        <v>10.311501800729324</v>
      </c>
      <c r="DT99" s="35">
        <v>11.512859303701619</v>
      </c>
      <c r="DU99" s="35">
        <v>11.043730850115042</v>
      </c>
      <c r="DW99" s="35">
        <v>11.34988231277587</v>
      </c>
      <c r="DX99" s="35">
        <v>10.955532534469956</v>
      </c>
      <c r="DY99" s="35">
        <v>11.316823090803121</v>
      </c>
      <c r="DZ99" s="35">
        <v>12.382184699962563</v>
      </c>
      <c r="EC99" s="35">
        <v>11.316606796059737</v>
      </c>
      <c r="EG99" s="35">
        <v>10.744609206635957</v>
      </c>
      <c r="EI99" s="35">
        <v>10.883069910581126</v>
      </c>
      <c r="EJ99" s="35">
        <v>10.690866408363734</v>
      </c>
      <c r="EK99" s="35">
        <v>10.90413822545025</v>
      </c>
      <c r="EO99" s="35">
        <v>12.042931936947641</v>
      </c>
      <c r="EX99" s="35">
        <v>11.089576719556431</v>
      </c>
      <c r="EY99" s="35">
        <v>10.418089554776355</v>
      </c>
      <c r="EZ99" s="35">
        <v>10.342066589105011</v>
      </c>
      <c r="FC99" s="35">
        <v>11.476688097814407</v>
      </c>
      <c r="FF99" s="35">
        <v>10.298870408682134</v>
      </c>
      <c r="FG99" s="35">
        <v>10.385863489573616</v>
      </c>
      <c r="FI99" s="35">
        <v>10.895283609074767</v>
      </c>
      <c r="FL99" s="35">
        <v>11.269465080794518</v>
      </c>
      <c r="FU99" s="35">
        <v>12.401010654521064</v>
      </c>
      <c r="FY99" s="35">
        <v>10.944381127952616</v>
      </c>
      <c r="GB99" s="35">
        <v>10.925801395672149</v>
      </c>
      <c r="GE99" s="35">
        <v>10.877814418960959</v>
      </c>
      <c r="GH99" s="35">
        <v>10.810218132509824</v>
      </c>
      <c r="GI99" s="35">
        <v>11.48049559713103</v>
      </c>
      <c r="GL99" s="35">
        <v>11.09367756052009</v>
      </c>
      <c r="GO99" s="35">
        <v>13.928000000000001</v>
      </c>
      <c r="GP99" s="35" t="s">
        <v>1310</v>
      </c>
      <c r="GU99" s="59"/>
    </row>
    <row r="100" spans="1:203" x14ac:dyDescent="0.2">
      <c r="A100" s="35" t="s">
        <v>1304</v>
      </c>
      <c r="B100" s="35" t="s">
        <v>3045</v>
      </c>
      <c r="C100" s="35" t="s">
        <v>3046</v>
      </c>
      <c r="D100" s="9">
        <v>2</v>
      </c>
      <c r="E100" s="9">
        <v>2</v>
      </c>
      <c r="F100" s="9">
        <v>0.97454906900000005</v>
      </c>
      <c r="G100" s="9">
        <v>7.4509677999999996E-2</v>
      </c>
      <c r="H100" s="9">
        <v>0.64629203800000001</v>
      </c>
      <c r="I100" s="9">
        <v>-0.272915095</v>
      </c>
      <c r="J100" s="9">
        <v>0</v>
      </c>
      <c r="K100" s="78">
        <v>0</v>
      </c>
      <c r="L100" s="79"/>
      <c r="M100" s="79">
        <v>10.029152413246964</v>
      </c>
      <c r="N100" s="79"/>
      <c r="O100" s="79">
        <v>9.8737932910291111</v>
      </c>
      <c r="Q100" s="78">
        <v>10.17208866985589</v>
      </c>
      <c r="AQ100" s="35">
        <v>10.639682359291296</v>
      </c>
      <c r="AZ100" s="35">
        <v>11.51506786421977</v>
      </c>
      <c r="BT100" s="35">
        <v>10.069012726330486</v>
      </c>
      <c r="BU100" s="35">
        <v>10.571611595927724</v>
      </c>
      <c r="CW100" s="35">
        <v>10.198095383329072</v>
      </c>
      <c r="DA100" s="35">
        <v>9.7162963381767966</v>
      </c>
      <c r="DC100" s="35">
        <v>9.8061055183177235</v>
      </c>
      <c r="EI100" s="35">
        <v>10.655102132813944</v>
      </c>
      <c r="EL100" s="35">
        <v>11.654786873616564</v>
      </c>
      <c r="FG100" s="35">
        <v>9.3850269021098214</v>
      </c>
      <c r="FH100" s="35">
        <v>9.9395692621725331</v>
      </c>
      <c r="FI100" s="35">
        <v>10.327869309564459</v>
      </c>
      <c r="FR100" s="35">
        <v>10.95674865022576</v>
      </c>
      <c r="GC100" s="35">
        <v>9.8359777495636322</v>
      </c>
      <c r="GH100" s="35">
        <v>10.21869578593909</v>
      </c>
      <c r="GO100" s="35">
        <v>1.8580000000000001</v>
      </c>
      <c r="GP100" s="35" t="s">
        <v>4663</v>
      </c>
      <c r="GU100" s="59"/>
    </row>
    <row r="101" spans="1:203" x14ac:dyDescent="0.2">
      <c r="A101" s="35" t="s">
        <v>2157</v>
      </c>
      <c r="B101" s="35" t="s">
        <v>4163</v>
      </c>
      <c r="C101" s="35" t="s">
        <v>4164</v>
      </c>
      <c r="D101" s="9">
        <v>2</v>
      </c>
      <c r="E101" s="9">
        <v>2</v>
      </c>
      <c r="F101" s="9">
        <v>1.0762196999999999E-2</v>
      </c>
      <c r="G101" s="9">
        <v>-4.6986268999999997E-2</v>
      </c>
      <c r="H101" s="9">
        <v>0.370077035</v>
      </c>
      <c r="I101" s="9">
        <v>-0.27246936100000002</v>
      </c>
      <c r="J101" s="56" t="s">
        <v>5710</v>
      </c>
      <c r="K101" s="78">
        <v>0</v>
      </c>
      <c r="L101" s="79">
        <v>14.485397968186671</v>
      </c>
      <c r="M101" s="79">
        <v>13.159115465576139</v>
      </c>
      <c r="N101" s="79"/>
      <c r="O101" s="79">
        <v>13.462036882636626</v>
      </c>
      <c r="P101" s="78">
        <v>12.435238584561539</v>
      </c>
      <c r="R101" s="35">
        <v>12.015090210895538</v>
      </c>
      <c r="S101" s="35">
        <v>15.550928931722856</v>
      </c>
      <c r="T101" s="35">
        <v>14.797644331893862</v>
      </c>
      <c r="U101" s="35">
        <v>12.583470839933639</v>
      </c>
      <c r="W101" s="35">
        <v>14.324772039148797</v>
      </c>
      <c r="Y101" s="35">
        <v>13.121420232269857</v>
      </c>
      <c r="Z101" s="35">
        <v>13.607141166547295</v>
      </c>
      <c r="AB101" s="35">
        <v>12.348275103232798</v>
      </c>
      <c r="AC101" s="35">
        <v>14.226157702072944</v>
      </c>
      <c r="AD101" s="35">
        <v>12.914934609353905</v>
      </c>
      <c r="AE101" s="35">
        <v>13.698505962597176</v>
      </c>
      <c r="AF101" s="35">
        <v>14.758582793653686</v>
      </c>
      <c r="AG101" s="35">
        <v>15.069012368775034</v>
      </c>
      <c r="AH101" s="35">
        <v>13.912627239221301</v>
      </c>
      <c r="AI101" s="35">
        <v>14.45211628612363</v>
      </c>
      <c r="AK101" s="35">
        <v>14.349799679487576</v>
      </c>
      <c r="AL101" s="35">
        <v>14.382773719507425</v>
      </c>
      <c r="AM101" s="35">
        <v>12.59787973429207</v>
      </c>
      <c r="AN101" s="35">
        <v>15.338883846772012</v>
      </c>
      <c r="AO101" s="35">
        <v>13.923980645884761</v>
      </c>
      <c r="AQ101" s="35">
        <v>14.284837472611224</v>
      </c>
      <c r="AR101" s="35">
        <v>12.75571389487234</v>
      </c>
      <c r="AT101" s="35">
        <v>13.765812740831057</v>
      </c>
      <c r="AU101" s="35">
        <v>15.665012452335343</v>
      </c>
      <c r="AZ101" s="35">
        <v>13.948391542433523</v>
      </c>
      <c r="BB101" s="35">
        <v>13.325398938198074</v>
      </c>
      <c r="BC101" s="35">
        <v>14.155070805555157</v>
      </c>
      <c r="BH101" s="35">
        <v>13.637979607156552</v>
      </c>
      <c r="BI101" s="35">
        <v>13.319459583063816</v>
      </c>
      <c r="BJ101" s="35">
        <v>14.32734419344718</v>
      </c>
      <c r="BN101" s="35">
        <v>13.798980626118938</v>
      </c>
      <c r="BP101" s="35">
        <v>11.645586100849826</v>
      </c>
      <c r="BR101" s="35">
        <v>13.054592072793803</v>
      </c>
      <c r="BT101" s="35">
        <v>13.388620527501853</v>
      </c>
      <c r="BY101" s="35">
        <v>13.990425328921066</v>
      </c>
      <c r="BZ101" s="35">
        <v>16.896836514122473</v>
      </c>
      <c r="CA101" s="35">
        <v>12.499543535423602</v>
      </c>
      <c r="CB101" s="35">
        <v>12.512922628005168</v>
      </c>
      <c r="CD101" s="35">
        <v>15.751119652105025</v>
      </c>
      <c r="CE101" s="35">
        <v>15.576790423834913</v>
      </c>
      <c r="CG101" s="35">
        <v>15.1743703350124</v>
      </c>
      <c r="CI101" s="35">
        <v>14.501868015054105</v>
      </c>
      <c r="CK101" s="35">
        <v>15.583002302475453</v>
      </c>
      <c r="CL101" s="35">
        <v>13.807272192249835</v>
      </c>
      <c r="CM101" s="35">
        <v>13.542235471291921</v>
      </c>
      <c r="CO101" s="35">
        <v>13.826544994651492</v>
      </c>
      <c r="CP101" s="35">
        <v>13.338790657414927</v>
      </c>
      <c r="CQ101" s="35">
        <v>13.764305728920064</v>
      </c>
      <c r="CT101" s="35">
        <v>13.854337096973875</v>
      </c>
      <c r="CU101" s="35">
        <v>12.873990277385401</v>
      </c>
      <c r="CW101" s="35">
        <v>14.167815889615389</v>
      </c>
      <c r="CX101" s="35">
        <v>14.066726855612975</v>
      </c>
      <c r="CY101" s="35">
        <v>12.104046637661202</v>
      </c>
      <c r="CZ101" s="35">
        <v>15.693839871596666</v>
      </c>
      <c r="DA101" s="35">
        <v>13.963521154829664</v>
      </c>
      <c r="DC101" s="35">
        <v>14.025492771096578</v>
      </c>
      <c r="DD101" s="35">
        <v>11.347077262509647</v>
      </c>
      <c r="DE101" s="35">
        <v>14.374674977152978</v>
      </c>
      <c r="DG101" s="35">
        <v>13.481991143580517</v>
      </c>
      <c r="DH101" s="35">
        <v>12.524165471829489</v>
      </c>
      <c r="DI101" s="35">
        <v>13.535384357575422</v>
      </c>
      <c r="DJ101" s="35">
        <v>14.034159026833157</v>
      </c>
      <c r="DK101" s="35">
        <v>12.575198151982066</v>
      </c>
      <c r="DL101" s="35">
        <v>14.168136437194878</v>
      </c>
      <c r="DN101" s="35">
        <v>13.545709421399241</v>
      </c>
      <c r="DO101" s="35">
        <v>14.402629666567556</v>
      </c>
      <c r="DP101" s="35">
        <v>15.147729132716647</v>
      </c>
      <c r="DQ101" s="35">
        <v>14.71873841881928</v>
      </c>
      <c r="DR101" s="35">
        <v>14.527766879676332</v>
      </c>
      <c r="DS101" s="35">
        <v>12.308145117768694</v>
      </c>
      <c r="DT101" s="35">
        <v>13.024541775787077</v>
      </c>
      <c r="DU101" s="35">
        <v>14.468246022584104</v>
      </c>
      <c r="DV101" s="35">
        <v>13.690806063939259</v>
      </c>
      <c r="DW101" s="35">
        <v>14.753633170433623</v>
      </c>
      <c r="DX101" s="35">
        <v>12.920929824747255</v>
      </c>
      <c r="DY101" s="35">
        <v>15.421928747905875</v>
      </c>
      <c r="DZ101" s="35">
        <v>14.843685687887323</v>
      </c>
      <c r="EA101" s="35">
        <v>13.993692755450923</v>
      </c>
      <c r="EB101" s="35">
        <v>14.379571359824702</v>
      </c>
      <c r="EC101" s="35">
        <v>11.50279004902599</v>
      </c>
      <c r="ED101" s="35">
        <v>12.661461870797956</v>
      </c>
      <c r="EF101" s="35">
        <v>12.727282329212189</v>
      </c>
      <c r="EH101" s="35">
        <v>14.415076310870351</v>
      </c>
      <c r="EI101" s="35">
        <v>13.773228638167511</v>
      </c>
      <c r="EK101" s="35">
        <v>13.949115134168633</v>
      </c>
      <c r="EL101" s="35">
        <v>14.00163826952344</v>
      </c>
      <c r="EM101" s="35">
        <v>14.076463583986504</v>
      </c>
      <c r="EO101" s="35">
        <v>14.565343496320329</v>
      </c>
      <c r="EP101" s="35">
        <v>14.145477283725572</v>
      </c>
      <c r="EQ101" s="35">
        <v>14.405018957429093</v>
      </c>
      <c r="ER101" s="35">
        <v>13.067918815257872</v>
      </c>
      <c r="EU101" s="35">
        <v>12.224109749175916</v>
      </c>
      <c r="EV101" s="35">
        <v>14.530531014088265</v>
      </c>
      <c r="EW101" s="35">
        <v>13.730074444864995</v>
      </c>
      <c r="EX101" s="35">
        <v>13.640891482383129</v>
      </c>
      <c r="EY101" s="35">
        <v>15.153789544222763</v>
      </c>
      <c r="FA101" s="35">
        <v>13.732402704798384</v>
      </c>
      <c r="FB101" s="35">
        <v>14.000305240224609</v>
      </c>
      <c r="FC101" s="35">
        <v>14.169169401364224</v>
      </c>
      <c r="FE101" s="35">
        <v>13.558727790929531</v>
      </c>
      <c r="FJ101" s="35">
        <v>12.575747025417902</v>
      </c>
      <c r="FK101" s="35">
        <v>14.23261405429367</v>
      </c>
      <c r="FL101" s="35">
        <v>13.41364330124312</v>
      </c>
      <c r="FN101" s="35">
        <v>12.459581231386412</v>
      </c>
      <c r="FO101" s="35">
        <v>12.241627917890778</v>
      </c>
      <c r="FP101" s="35">
        <v>13.512036171158812</v>
      </c>
      <c r="FS101" s="35">
        <v>14.540264586315191</v>
      </c>
      <c r="FT101" s="35">
        <v>14.142403138286356</v>
      </c>
      <c r="FU101" s="35">
        <v>15.935670047595988</v>
      </c>
      <c r="FW101" s="35">
        <v>13.651124997653243</v>
      </c>
      <c r="FX101" s="35">
        <v>13.60787048119203</v>
      </c>
      <c r="FY101" s="35">
        <v>12.452368311476226</v>
      </c>
      <c r="FZ101" s="35">
        <v>13.935059688412492</v>
      </c>
      <c r="GA101" s="35">
        <v>13.99920089000006</v>
      </c>
      <c r="GB101" s="35">
        <v>13.883746590907933</v>
      </c>
      <c r="GC101" s="35">
        <v>12.838377955770548</v>
      </c>
      <c r="GD101" s="35">
        <v>13.661022238854743</v>
      </c>
      <c r="GG101" s="35">
        <v>14.115182639873598</v>
      </c>
      <c r="GH101" s="35">
        <v>14.076288071636617</v>
      </c>
      <c r="GI101" s="35">
        <v>11.20180277863134</v>
      </c>
      <c r="GK101" s="35">
        <v>13.119692505537063</v>
      </c>
      <c r="GL101" s="35">
        <v>13.538416398153334</v>
      </c>
      <c r="GM101" s="35">
        <v>13.658413956143537</v>
      </c>
      <c r="GN101" s="35">
        <v>13.088820315700174</v>
      </c>
      <c r="GO101" s="35">
        <v>1.722</v>
      </c>
      <c r="GP101" s="35" t="s">
        <v>1865</v>
      </c>
      <c r="GU101" s="59"/>
    </row>
    <row r="102" spans="1:203" x14ac:dyDescent="0.2">
      <c r="A102" s="35" t="s">
        <v>2044</v>
      </c>
      <c r="B102" s="35" t="s">
        <v>3969</v>
      </c>
      <c r="C102" s="35" t="s">
        <v>3970</v>
      </c>
      <c r="D102" s="9">
        <v>22</v>
      </c>
      <c r="E102" s="9">
        <v>4</v>
      </c>
      <c r="F102" s="9">
        <v>0.53727862199999998</v>
      </c>
      <c r="G102" s="9">
        <v>0.17530717400000001</v>
      </c>
      <c r="H102" s="9">
        <v>0.2231969</v>
      </c>
      <c r="I102" s="9">
        <v>-0.27174815400000002</v>
      </c>
      <c r="J102" s="9">
        <v>0</v>
      </c>
      <c r="K102" s="78">
        <v>0</v>
      </c>
      <c r="L102" s="79">
        <v>19.024275340732729</v>
      </c>
      <c r="M102" s="79">
        <v>19.10999645075735</v>
      </c>
      <c r="N102" s="79">
        <v>18.80712836588669</v>
      </c>
      <c r="O102" s="79">
        <v>18.398490207359696</v>
      </c>
      <c r="P102" s="78">
        <v>17.830157427392361</v>
      </c>
      <c r="Q102" s="78">
        <v>18.678244865297124</v>
      </c>
      <c r="R102" s="35">
        <v>19.370742909816105</v>
      </c>
      <c r="S102" s="35">
        <v>19.156167759007218</v>
      </c>
      <c r="T102" s="35">
        <v>17.668532122937648</v>
      </c>
      <c r="U102" s="35">
        <v>18.520952324363364</v>
      </c>
      <c r="V102" s="35">
        <v>19.575021997219139</v>
      </c>
      <c r="W102" s="35">
        <v>18.254367767333171</v>
      </c>
      <c r="X102" s="35">
        <v>18.366787998702911</v>
      </c>
      <c r="Y102" s="35">
        <v>19.088834795100109</v>
      </c>
      <c r="Z102" s="35">
        <v>19.221285169284471</v>
      </c>
      <c r="AA102" s="35">
        <v>17.660727239925599</v>
      </c>
      <c r="AB102" s="35">
        <v>18.737041347792861</v>
      </c>
      <c r="AC102" s="35">
        <v>19.031226126639041</v>
      </c>
      <c r="AD102" s="35">
        <v>17.878023392591665</v>
      </c>
      <c r="AE102" s="35">
        <v>19.566981726894152</v>
      </c>
      <c r="AF102" s="35">
        <v>18.72336880867455</v>
      </c>
      <c r="AG102" s="35">
        <v>20.270980955816356</v>
      </c>
      <c r="AH102" s="35">
        <v>19.048092900344514</v>
      </c>
      <c r="AI102" s="35">
        <v>19.302481613196036</v>
      </c>
      <c r="AJ102" s="35">
        <v>20.676545058097791</v>
      </c>
      <c r="AK102" s="35">
        <v>18.985746354065775</v>
      </c>
      <c r="AL102" s="35">
        <v>19.71954243956867</v>
      </c>
      <c r="AM102" s="35">
        <v>18.71400517104577</v>
      </c>
      <c r="AN102" s="35">
        <v>18.787654146866739</v>
      </c>
      <c r="AO102" s="35">
        <v>18.720712089066609</v>
      </c>
      <c r="AP102" s="35">
        <v>19.068005975633127</v>
      </c>
      <c r="AQ102" s="35">
        <v>19.542579027983535</v>
      </c>
      <c r="AR102" s="35">
        <v>19.466684909307283</v>
      </c>
      <c r="AS102" s="35">
        <v>18.090176866638391</v>
      </c>
      <c r="AT102" s="35">
        <v>20.483797125739009</v>
      </c>
      <c r="AU102" s="35">
        <v>17.451632066254376</v>
      </c>
      <c r="AV102" s="35">
        <v>17.498269893928935</v>
      </c>
      <c r="AW102" s="35">
        <v>19.268178009857806</v>
      </c>
      <c r="AX102" s="35">
        <v>19.177087882983898</v>
      </c>
      <c r="AY102" s="35">
        <v>18.387563655994324</v>
      </c>
      <c r="AZ102" s="35">
        <v>20.136441903012887</v>
      </c>
      <c r="BA102" s="35">
        <v>18.36946984695259</v>
      </c>
      <c r="BB102" s="35">
        <v>19.327830401088335</v>
      </c>
      <c r="BC102" s="35">
        <v>18.805827845405023</v>
      </c>
      <c r="BD102" s="35">
        <v>17.934611411483246</v>
      </c>
      <c r="BE102" s="35">
        <v>18.256303823297294</v>
      </c>
      <c r="BF102" s="35">
        <v>18.246517824501272</v>
      </c>
      <c r="BG102" s="35">
        <v>18.808076328826921</v>
      </c>
      <c r="BH102" s="35">
        <v>19.901667616278161</v>
      </c>
      <c r="BI102" s="35">
        <v>16.467103137130124</v>
      </c>
      <c r="BJ102" s="35">
        <v>19.004170197497892</v>
      </c>
      <c r="BK102" s="35">
        <v>19.116022759566548</v>
      </c>
      <c r="BL102" s="35">
        <v>19.057992260326618</v>
      </c>
      <c r="BM102" s="35">
        <v>15.420495768842787</v>
      </c>
      <c r="BN102" s="35">
        <v>19.277364802309563</v>
      </c>
      <c r="BO102" s="35">
        <v>18.095948184034381</v>
      </c>
      <c r="BP102" s="35">
        <v>18.723130299469311</v>
      </c>
      <c r="BQ102" s="35">
        <v>16.980516919603801</v>
      </c>
      <c r="BR102" s="35">
        <v>17.319726113240279</v>
      </c>
      <c r="BS102" s="35">
        <v>18.390704311253685</v>
      </c>
      <c r="BT102" s="35">
        <v>17.236524826427807</v>
      </c>
      <c r="BU102" s="35">
        <v>18.820331308800078</v>
      </c>
      <c r="BV102" s="35">
        <v>19.693243884423865</v>
      </c>
      <c r="BW102" s="35">
        <v>18.099454911885051</v>
      </c>
      <c r="BX102" s="35">
        <v>18.291216726773897</v>
      </c>
      <c r="BY102" s="35">
        <v>19.007944256461386</v>
      </c>
      <c r="BZ102" s="35">
        <v>18.453562519061606</v>
      </c>
      <c r="CA102" s="35">
        <v>19.060817930973325</v>
      </c>
      <c r="CB102" s="35">
        <v>16.790947999725816</v>
      </c>
      <c r="CC102" s="35">
        <v>19.307471096783125</v>
      </c>
      <c r="CD102" s="35">
        <v>18.410970885303328</v>
      </c>
      <c r="CE102" s="35">
        <v>18.342804307023215</v>
      </c>
      <c r="CF102" s="35">
        <v>20.684936589455312</v>
      </c>
      <c r="CG102" s="35">
        <v>19.444907633542485</v>
      </c>
      <c r="CH102" s="35">
        <v>18.314925456523845</v>
      </c>
      <c r="CI102" s="35">
        <v>18.906133858728719</v>
      </c>
      <c r="CJ102" s="35">
        <v>16.704471047505766</v>
      </c>
      <c r="CK102" s="35">
        <v>17.057801199875207</v>
      </c>
      <c r="CL102" s="35">
        <v>18.502296089471692</v>
      </c>
      <c r="CM102" s="35">
        <v>17.702673418514717</v>
      </c>
      <c r="CN102" s="35">
        <v>18.02276998484426</v>
      </c>
      <c r="CO102" s="35">
        <v>18.481955501703059</v>
      </c>
      <c r="CP102" s="35">
        <v>17.332040852859905</v>
      </c>
      <c r="CQ102" s="35">
        <v>19.806704114228296</v>
      </c>
      <c r="CR102" s="35">
        <v>18.847295852479881</v>
      </c>
      <c r="CS102" s="35">
        <v>16.688981160223562</v>
      </c>
      <c r="CT102" s="35">
        <v>20.035854595450431</v>
      </c>
      <c r="CU102" s="35">
        <v>19.210420399491028</v>
      </c>
      <c r="CV102" s="35">
        <v>18.206733102765106</v>
      </c>
      <c r="CW102" s="35">
        <v>19.568827081930188</v>
      </c>
      <c r="CX102" s="35">
        <v>20.016577867641939</v>
      </c>
      <c r="CY102" s="35">
        <v>18.724509018449439</v>
      </c>
      <c r="CZ102" s="35">
        <v>19.123916400885854</v>
      </c>
      <c r="DA102" s="35">
        <v>19.286280543081318</v>
      </c>
      <c r="DB102" s="35">
        <v>18.730182522208466</v>
      </c>
      <c r="DC102" s="35">
        <v>19.363902956364015</v>
      </c>
      <c r="DD102" s="35">
        <v>19.732246309715091</v>
      </c>
      <c r="DE102" s="35">
        <v>18.672322953476865</v>
      </c>
      <c r="DF102" s="35">
        <v>17.831895580791354</v>
      </c>
      <c r="DG102" s="35">
        <v>18.927826364452716</v>
      </c>
      <c r="DH102" s="35">
        <v>18.347771267881782</v>
      </c>
      <c r="DI102" s="35">
        <v>19.031416241938146</v>
      </c>
      <c r="DJ102" s="35">
        <v>19.995103587170064</v>
      </c>
      <c r="DK102" s="35">
        <v>18.670382064601604</v>
      </c>
      <c r="DL102" s="35">
        <v>19.284971087319697</v>
      </c>
      <c r="DM102" s="35">
        <v>18.177735400557808</v>
      </c>
      <c r="DN102" s="35">
        <v>18.993821343293636</v>
      </c>
      <c r="DO102" s="35">
        <v>18.228105980854775</v>
      </c>
      <c r="DP102" s="35">
        <v>19.043593024347324</v>
      </c>
      <c r="DQ102" s="35">
        <v>19.553195617500624</v>
      </c>
      <c r="DR102" s="35">
        <v>20.29416339403106</v>
      </c>
      <c r="DS102" s="35">
        <v>17.912218156106562</v>
      </c>
      <c r="DT102" s="35">
        <v>19.535341832873868</v>
      </c>
      <c r="DU102" s="35">
        <v>18.749178515100681</v>
      </c>
      <c r="DV102" s="35">
        <v>18.203324144819515</v>
      </c>
      <c r="DW102" s="35">
        <v>17.337847963678229</v>
      </c>
      <c r="DX102" s="35">
        <v>19.15329652319523</v>
      </c>
      <c r="DY102" s="35">
        <v>18.674395272144405</v>
      </c>
      <c r="DZ102" s="35">
        <v>18.303075530447682</v>
      </c>
      <c r="EA102" s="35">
        <v>18.564432956787012</v>
      </c>
      <c r="EB102" s="35">
        <v>17.856691872483232</v>
      </c>
      <c r="EC102" s="35">
        <v>19.29532292490201</v>
      </c>
      <c r="ED102" s="35">
        <v>17.683136308579908</v>
      </c>
      <c r="EE102" s="35">
        <v>19.091931355636849</v>
      </c>
      <c r="EF102" s="35">
        <v>18.660642932441426</v>
      </c>
      <c r="EG102" s="35">
        <v>19.664127665777301</v>
      </c>
      <c r="EH102" s="35">
        <v>18.694386522682347</v>
      </c>
      <c r="EI102" s="35">
        <v>18.044394440738987</v>
      </c>
      <c r="EJ102" s="35">
        <v>17.116575087286968</v>
      </c>
      <c r="EK102" s="35">
        <v>20.429746982410126</v>
      </c>
      <c r="EL102" s="35">
        <v>18.86322974627026</v>
      </c>
      <c r="EM102" s="35">
        <v>19.580296818516487</v>
      </c>
      <c r="EN102" s="35">
        <v>18.229996832114303</v>
      </c>
      <c r="EO102" s="35">
        <v>19.537408216400706</v>
      </c>
      <c r="EP102" s="35">
        <v>17.752705667911968</v>
      </c>
      <c r="EQ102" s="35">
        <v>20.380712067664021</v>
      </c>
      <c r="ER102" s="35">
        <v>18.997370486307091</v>
      </c>
      <c r="ES102" s="35">
        <v>17.949477653475157</v>
      </c>
      <c r="ET102" s="35">
        <v>18.236143580958782</v>
      </c>
      <c r="EU102" s="35">
        <v>18.972031467583843</v>
      </c>
      <c r="EV102" s="35">
        <v>18.416556618415918</v>
      </c>
      <c r="EW102" s="35">
        <v>20.727349759722991</v>
      </c>
      <c r="EX102" s="35">
        <v>18.180869902779602</v>
      </c>
      <c r="EY102" s="35">
        <v>17.148187746646233</v>
      </c>
      <c r="EZ102" s="35">
        <v>19.154847477425474</v>
      </c>
      <c r="FA102" s="35">
        <v>17.126838748856954</v>
      </c>
      <c r="FB102" s="35">
        <v>19.423199585041523</v>
      </c>
      <c r="FC102" s="35">
        <v>18.030390448343489</v>
      </c>
      <c r="FD102" s="35">
        <v>17.079515946335967</v>
      </c>
      <c r="FE102" s="35">
        <v>18.335305645013268</v>
      </c>
      <c r="FF102" s="35">
        <v>18.283332025509889</v>
      </c>
      <c r="FG102" s="35">
        <v>18.162134695313302</v>
      </c>
      <c r="FH102" s="35">
        <v>18.613129207076167</v>
      </c>
      <c r="FI102" s="35">
        <v>18.411323323828718</v>
      </c>
      <c r="FJ102" s="35">
        <v>19.309328017669309</v>
      </c>
      <c r="FK102" s="35">
        <v>16.280215736873021</v>
      </c>
      <c r="FL102" s="35">
        <v>18.249355182679054</v>
      </c>
      <c r="FM102" s="35">
        <v>17.879527017404619</v>
      </c>
      <c r="FN102" s="35">
        <v>18.811792019974554</v>
      </c>
      <c r="FO102" s="35">
        <v>19.487223369867387</v>
      </c>
      <c r="FP102" s="35">
        <v>18.263909154111168</v>
      </c>
      <c r="FQ102" s="35">
        <v>19.703876172918321</v>
      </c>
      <c r="FR102" s="35">
        <v>17.534303889573593</v>
      </c>
      <c r="FS102" s="35">
        <v>19.574100258966048</v>
      </c>
      <c r="FT102" s="35">
        <v>18.286853674557033</v>
      </c>
      <c r="FU102" s="35">
        <v>18.591305592002033</v>
      </c>
      <c r="FV102" s="35">
        <v>18.615738428358583</v>
      </c>
      <c r="FW102" s="35">
        <v>19.577732774568382</v>
      </c>
      <c r="FX102" s="35">
        <v>18.38141143871772</v>
      </c>
      <c r="FY102" s="35">
        <v>17.571544503880482</v>
      </c>
      <c r="FZ102" s="35">
        <v>18.980852646482617</v>
      </c>
      <c r="GA102" s="35">
        <v>18.55349313496594</v>
      </c>
      <c r="GB102" s="35">
        <v>16.490850394420015</v>
      </c>
      <c r="GC102" s="35">
        <v>18.727604648647134</v>
      </c>
      <c r="GD102" s="35">
        <v>18.169281821381158</v>
      </c>
      <c r="GE102" s="35">
        <v>18.975591326402188</v>
      </c>
      <c r="GF102" s="35">
        <v>18.843229871796666</v>
      </c>
      <c r="GG102" s="35">
        <v>12.777538574547474</v>
      </c>
      <c r="GH102" s="35">
        <v>19.87345094165563</v>
      </c>
      <c r="GI102" s="35">
        <v>18.464369605950473</v>
      </c>
      <c r="GJ102" s="35">
        <v>19.753160879661309</v>
      </c>
      <c r="GK102" s="35">
        <v>18.758719893188044</v>
      </c>
      <c r="GL102" s="35">
        <v>17.975337216718358</v>
      </c>
      <c r="GM102" s="35">
        <v>18.864006744057285</v>
      </c>
      <c r="GN102" s="35">
        <v>19.072332901183785</v>
      </c>
      <c r="GO102" s="35">
        <v>32.238999999999997</v>
      </c>
      <c r="GP102" s="35" t="s">
        <v>4847</v>
      </c>
      <c r="GU102" s="59"/>
    </row>
    <row r="103" spans="1:203" x14ac:dyDescent="0.2">
      <c r="A103" s="35" t="s">
        <v>1817</v>
      </c>
      <c r="B103" s="35" t="s">
        <v>3669</v>
      </c>
      <c r="C103" s="35" t="s">
        <v>3670</v>
      </c>
      <c r="D103" s="9">
        <v>2</v>
      </c>
      <c r="E103" s="9">
        <v>2</v>
      </c>
      <c r="F103" s="9">
        <v>0.79166942100000004</v>
      </c>
      <c r="G103" s="9">
        <v>-0.172627012</v>
      </c>
      <c r="H103" s="9">
        <v>0.55269718000000001</v>
      </c>
      <c r="I103" s="9">
        <v>-0.271364514</v>
      </c>
      <c r="J103" s="9">
        <v>0</v>
      </c>
      <c r="K103" s="78">
        <v>0</v>
      </c>
      <c r="L103" s="79">
        <v>20.321556263568507</v>
      </c>
      <c r="M103" s="79">
        <v>18.775954937527057</v>
      </c>
      <c r="N103" s="79">
        <v>19.857339910545072</v>
      </c>
      <c r="O103" s="79">
        <v>19.110053687591151</v>
      </c>
      <c r="P103" s="78">
        <v>20.079470869517468</v>
      </c>
      <c r="Q103" s="78">
        <v>20.582523060848249</v>
      </c>
      <c r="R103" s="35">
        <v>20.138715681589602</v>
      </c>
      <c r="S103" s="35">
        <v>20.409645302808467</v>
      </c>
      <c r="T103" s="35">
        <v>20.291894685237327</v>
      </c>
      <c r="U103" s="35">
        <v>19.900637296169382</v>
      </c>
      <c r="V103" s="35">
        <v>21.607050393491956</v>
      </c>
      <c r="W103" s="35">
        <v>19.326513671322758</v>
      </c>
      <c r="X103" s="35">
        <v>18.860697129006471</v>
      </c>
      <c r="Y103" s="35">
        <v>20.287489869803093</v>
      </c>
      <c r="Z103" s="35">
        <v>19.807861852198631</v>
      </c>
      <c r="AA103" s="35">
        <v>19.339338165538255</v>
      </c>
      <c r="AB103" s="35">
        <v>20.664116567034885</v>
      </c>
      <c r="AC103" s="35">
        <v>20.27832203933254</v>
      </c>
      <c r="AD103" s="35">
        <v>20.558087168693898</v>
      </c>
      <c r="AE103" s="35">
        <v>20.315687128873506</v>
      </c>
      <c r="AF103" s="35">
        <v>19.941711640777587</v>
      </c>
      <c r="AG103" s="35">
        <v>19.135757191228112</v>
      </c>
      <c r="AH103" s="35">
        <v>19.818984201449624</v>
      </c>
      <c r="AI103" s="35">
        <v>21.308488636072482</v>
      </c>
      <c r="AJ103" s="35">
        <v>20.674806083507107</v>
      </c>
      <c r="AK103" s="35">
        <v>21.670454096554799</v>
      </c>
      <c r="AL103" s="35">
        <v>18.535631964726988</v>
      </c>
      <c r="AM103" s="35">
        <v>20.348967237273918</v>
      </c>
      <c r="AN103" s="35">
        <v>21.198098921757342</v>
      </c>
      <c r="AO103" s="35">
        <v>19.153378757935677</v>
      </c>
      <c r="AP103" s="35">
        <v>20.356409908716717</v>
      </c>
      <c r="AQ103" s="35">
        <v>20.642214712797909</v>
      </c>
      <c r="AR103" s="35">
        <v>20.744770808932451</v>
      </c>
      <c r="AS103" s="35">
        <v>21.139893772233769</v>
      </c>
      <c r="AT103" s="35">
        <v>19.068679094442608</v>
      </c>
      <c r="AU103" s="35">
        <v>20.086735794602564</v>
      </c>
      <c r="AV103" s="35">
        <v>21.22676811609265</v>
      </c>
      <c r="AW103" s="35">
        <v>20.832027232405444</v>
      </c>
      <c r="AX103" s="35">
        <v>19.009258318217594</v>
      </c>
      <c r="AY103" s="35">
        <v>20.299795176045219</v>
      </c>
      <c r="AZ103" s="35">
        <v>20.14490298490464</v>
      </c>
      <c r="BA103" s="35">
        <v>20.506655855171008</v>
      </c>
      <c r="BB103" s="35">
        <v>20.09878195805921</v>
      </c>
      <c r="BC103" s="35">
        <v>20.71384218746341</v>
      </c>
      <c r="BD103" s="35">
        <v>21.072659331493263</v>
      </c>
      <c r="BE103" s="35">
        <v>20.221918263204827</v>
      </c>
      <c r="BF103" s="35">
        <v>20.681096053849579</v>
      </c>
      <c r="BG103" s="35">
        <v>10.580118091244271</v>
      </c>
      <c r="BH103" s="35">
        <v>20.693092840224352</v>
      </c>
      <c r="BI103" s="35">
        <v>11.828509569104146</v>
      </c>
      <c r="BK103" s="35">
        <v>21.132548734951499</v>
      </c>
      <c r="BL103" s="35">
        <v>19.0209860109643</v>
      </c>
      <c r="BM103" s="35">
        <v>20.203683695962933</v>
      </c>
      <c r="BN103" s="35">
        <v>19.251549176955876</v>
      </c>
      <c r="BO103" s="35">
        <v>20.610342019716647</v>
      </c>
      <c r="BP103" s="35">
        <v>19.258026608281206</v>
      </c>
      <c r="BQ103" s="35">
        <v>19.516259693342416</v>
      </c>
      <c r="BR103" s="35">
        <v>19.56161079089112</v>
      </c>
      <c r="BS103" s="35">
        <v>19.46001211816634</v>
      </c>
      <c r="BT103" s="35">
        <v>19.521878909048798</v>
      </c>
      <c r="BU103" s="35">
        <v>20.628157995162894</v>
      </c>
      <c r="BV103" s="35">
        <v>19.227909226944348</v>
      </c>
      <c r="BW103" s="35">
        <v>19.047276177583779</v>
      </c>
      <c r="BX103" s="35">
        <v>19.974443333679055</v>
      </c>
      <c r="BY103" s="35">
        <v>20.052090872782127</v>
      </c>
      <c r="BZ103" s="35">
        <v>20.196596477589758</v>
      </c>
      <c r="CA103" s="35">
        <v>19.924159115034843</v>
      </c>
      <c r="CB103" s="35">
        <v>19.800011859086027</v>
      </c>
      <c r="CC103" s="35">
        <v>19.968153652175417</v>
      </c>
      <c r="CD103" s="35">
        <v>20.324364343457482</v>
      </c>
      <c r="CE103" s="35">
        <v>21.312618206617131</v>
      </c>
      <c r="CF103" s="35">
        <v>20.229196963890104</v>
      </c>
      <c r="CG103" s="35">
        <v>20.678033797854269</v>
      </c>
      <c r="CH103" s="35">
        <v>21.129192392425164</v>
      </c>
      <c r="CI103" s="35">
        <v>18.426021792854591</v>
      </c>
      <c r="CJ103" s="35">
        <v>20.392395691870924</v>
      </c>
      <c r="CK103" s="35">
        <v>20.77932446216057</v>
      </c>
      <c r="CL103" s="35">
        <v>19.478113104604233</v>
      </c>
      <c r="CM103" s="35">
        <v>20.926114400715473</v>
      </c>
      <c r="CN103" s="35">
        <v>20.160091847007472</v>
      </c>
      <c r="CO103" s="35">
        <v>20.455844342677413</v>
      </c>
      <c r="CP103" s="35">
        <v>19.915221556947774</v>
      </c>
      <c r="CQ103" s="35">
        <v>21.795611665322248</v>
      </c>
      <c r="CR103" s="35">
        <v>19.226233125164232</v>
      </c>
      <c r="CS103" s="35">
        <v>21.069927413382686</v>
      </c>
      <c r="CT103" s="35">
        <v>21.212325364169061</v>
      </c>
      <c r="CU103" s="35">
        <v>20.077789543563622</v>
      </c>
      <c r="CV103" s="35">
        <v>20.598716411067272</v>
      </c>
      <c r="CW103" s="35">
        <v>20.851946954146825</v>
      </c>
      <c r="CX103" s="35">
        <v>21.253521363050581</v>
      </c>
      <c r="CY103" s="35">
        <v>19.703648471002477</v>
      </c>
      <c r="CZ103" s="35">
        <v>20.318124763192049</v>
      </c>
      <c r="DA103" s="35">
        <v>20.01816884375031</v>
      </c>
      <c r="DB103" s="35">
        <v>21.212295110193832</v>
      </c>
      <c r="DC103" s="35">
        <v>18.740217081653032</v>
      </c>
      <c r="DD103" s="35">
        <v>20.558969246952771</v>
      </c>
      <c r="DE103" s="35">
        <v>20.558630644951254</v>
      </c>
      <c r="DF103" s="35">
        <v>19.263293860015835</v>
      </c>
      <c r="DG103" s="35">
        <v>20.352641492607233</v>
      </c>
      <c r="DH103" s="35">
        <v>19.310481725954947</v>
      </c>
      <c r="DI103" s="35">
        <v>19.169117833913162</v>
      </c>
      <c r="DJ103" s="35">
        <v>19.426133633938218</v>
      </c>
      <c r="DK103" s="35">
        <v>19.771548745278327</v>
      </c>
      <c r="DL103" s="35">
        <v>20.186010788472508</v>
      </c>
      <c r="DM103" s="35">
        <v>18.546249512228972</v>
      </c>
      <c r="DN103" s="35">
        <v>20.285360365251332</v>
      </c>
      <c r="DO103" s="35">
        <v>19.11324394470725</v>
      </c>
      <c r="DP103" s="35">
        <v>19.358193634579045</v>
      </c>
      <c r="DQ103" s="35">
        <v>19.105244741948717</v>
      </c>
      <c r="DR103" s="35">
        <v>19.097755051214964</v>
      </c>
      <c r="DS103" s="35">
        <v>18.887633510128026</v>
      </c>
      <c r="DT103" s="35">
        <v>18.757372548311604</v>
      </c>
      <c r="DU103" s="35">
        <v>20.615156837041582</v>
      </c>
      <c r="DV103" s="35">
        <v>21.169638632765423</v>
      </c>
      <c r="DW103" s="35">
        <v>21.753437475390093</v>
      </c>
      <c r="DX103" s="35">
        <v>19.326597804675206</v>
      </c>
      <c r="DY103" s="35">
        <v>20.014750285546711</v>
      </c>
      <c r="DZ103" s="35">
        <v>20.823080573784996</v>
      </c>
      <c r="EA103" s="35">
        <v>20.698740988711712</v>
      </c>
      <c r="EB103" s="35">
        <v>20.244794336638936</v>
      </c>
      <c r="EC103" s="35">
        <v>20.4113116988255</v>
      </c>
      <c r="ED103" s="35">
        <v>17.633795405121202</v>
      </c>
      <c r="EE103" s="35">
        <v>20.097486136284552</v>
      </c>
      <c r="EF103" s="35">
        <v>18.759111220251956</v>
      </c>
      <c r="EG103" s="35">
        <v>20.23069665193005</v>
      </c>
      <c r="EH103" s="35">
        <v>19.261277339562259</v>
      </c>
      <c r="EI103" s="35">
        <v>19.749096966770217</v>
      </c>
      <c r="EJ103" s="35">
        <v>19.65402476646732</v>
      </c>
      <c r="EK103" s="35">
        <v>18.448030377995416</v>
      </c>
      <c r="EL103" s="35">
        <v>20.006856024680822</v>
      </c>
      <c r="EM103" s="35">
        <v>20.719477187614501</v>
      </c>
      <c r="EN103" s="35">
        <v>19.104370302852026</v>
      </c>
      <c r="EO103" s="35">
        <v>20.974393095099785</v>
      </c>
      <c r="EP103" s="35">
        <v>19.8995433440484</v>
      </c>
      <c r="EQ103" s="35">
        <v>19.778427593389651</v>
      </c>
      <c r="ER103" s="35">
        <v>20.12835547994522</v>
      </c>
      <c r="ES103" s="35">
        <v>20.264619101739772</v>
      </c>
      <c r="ET103" s="35">
        <v>20.305139707768067</v>
      </c>
      <c r="EU103" s="35">
        <v>19.058779023868489</v>
      </c>
      <c r="EV103" s="35">
        <v>20.519377184207112</v>
      </c>
      <c r="EW103" s="35">
        <v>20.738139124594213</v>
      </c>
      <c r="EX103" s="35">
        <v>18.876392898361381</v>
      </c>
      <c r="EY103" s="35">
        <v>20.207538039418267</v>
      </c>
      <c r="EZ103" s="35">
        <v>18.225155894524153</v>
      </c>
      <c r="FA103" s="35">
        <v>20.564649299434414</v>
      </c>
      <c r="FB103" s="35">
        <v>20.310824735709303</v>
      </c>
      <c r="FC103" s="35">
        <v>10.249234949342755</v>
      </c>
      <c r="FD103" s="35">
        <v>20.207848568739031</v>
      </c>
      <c r="FE103" s="35">
        <v>19.240673811638167</v>
      </c>
      <c r="FF103" s="35">
        <v>19.67150800854855</v>
      </c>
      <c r="FG103" s="35">
        <v>19.808083080979003</v>
      </c>
      <c r="FH103" s="35">
        <v>18.931945631796836</v>
      </c>
      <c r="FI103" s="35">
        <v>18.344883735414687</v>
      </c>
      <c r="FJ103" s="35">
        <v>20.365348516901456</v>
      </c>
      <c r="FK103" s="35">
        <v>19.213853973692586</v>
      </c>
      <c r="FL103" s="35">
        <v>20.326232179171765</v>
      </c>
      <c r="FM103" s="35">
        <v>20.706655760132492</v>
      </c>
      <c r="FN103" s="35">
        <v>20.894349884597901</v>
      </c>
      <c r="FO103" s="35">
        <v>20.24846128793828</v>
      </c>
      <c r="FP103" s="35">
        <v>19.557346659996618</v>
      </c>
      <c r="FQ103" s="35">
        <v>20.545377779000599</v>
      </c>
      <c r="FR103" s="35">
        <v>19.497400143478806</v>
      </c>
      <c r="FS103" s="35">
        <v>20.219845424138818</v>
      </c>
      <c r="FT103" s="35">
        <v>20.706279964543377</v>
      </c>
      <c r="FU103" s="35">
        <v>21.520933973126983</v>
      </c>
      <c r="FV103" s="35">
        <v>20.487949123368743</v>
      </c>
      <c r="FW103" s="35">
        <v>20.811480994030291</v>
      </c>
      <c r="FX103" s="35">
        <v>20.824539178545322</v>
      </c>
      <c r="FY103" s="35">
        <v>19.301832219691498</v>
      </c>
      <c r="FZ103" s="35">
        <v>20.662116784758407</v>
      </c>
      <c r="GA103" s="35">
        <v>21.142768549848476</v>
      </c>
      <c r="GB103" s="35">
        <v>20.567662804118871</v>
      </c>
      <c r="GC103" s="35">
        <v>20.313607982627982</v>
      </c>
      <c r="GD103" s="35">
        <v>20.975733166859953</v>
      </c>
      <c r="GE103" s="35">
        <v>21.125456770569301</v>
      </c>
      <c r="GF103" s="35">
        <v>19.686083538338004</v>
      </c>
      <c r="GG103" s="35">
        <v>19.269035475336658</v>
      </c>
      <c r="GH103" s="35">
        <v>9.7771164992077537</v>
      </c>
      <c r="GI103" s="35">
        <v>21.435826095622154</v>
      </c>
      <c r="GJ103" s="35">
        <v>20.352458132241701</v>
      </c>
      <c r="GK103" s="35">
        <v>19.477281152621597</v>
      </c>
      <c r="GL103" s="35">
        <v>20.101389617869518</v>
      </c>
      <c r="GM103" s="35">
        <v>20.681415999780977</v>
      </c>
      <c r="GN103" s="35">
        <v>19.915047591809888</v>
      </c>
      <c r="GO103" s="35">
        <v>9.0909999999999993</v>
      </c>
      <c r="GP103" s="35" t="s">
        <v>4796</v>
      </c>
      <c r="GU103" s="59"/>
    </row>
    <row r="104" spans="1:203" x14ac:dyDescent="0.2">
      <c r="A104" s="35" t="s">
        <v>2040</v>
      </c>
      <c r="B104" s="35" t="s">
        <v>3961</v>
      </c>
      <c r="C104" s="35" t="s">
        <v>3962</v>
      </c>
      <c r="D104" s="9">
        <v>2</v>
      </c>
      <c r="E104" s="9">
        <v>2</v>
      </c>
      <c r="F104" s="9">
        <v>5.3350385E-2</v>
      </c>
      <c r="H104" s="9">
        <v>0.44054469499999999</v>
      </c>
      <c r="I104" s="9">
        <v>-0.267907334</v>
      </c>
      <c r="J104" s="9">
        <v>0</v>
      </c>
      <c r="K104" s="78">
        <v>0</v>
      </c>
      <c r="L104" s="79"/>
      <c r="M104" s="79"/>
      <c r="N104" s="79"/>
      <c r="O104" s="79"/>
      <c r="AC104" s="35">
        <v>11.023498259356872</v>
      </c>
      <c r="AE104" s="35">
        <v>11.390846611305534</v>
      </c>
      <c r="AK104" s="35">
        <v>11.568118808010887</v>
      </c>
      <c r="BI104" s="35">
        <v>12.111171717733253</v>
      </c>
      <c r="CC104" s="35">
        <v>10.907524275272323</v>
      </c>
      <c r="CW104" s="35">
        <v>11.045764441901499</v>
      </c>
      <c r="FJ104" s="35">
        <v>11.073246684888719</v>
      </c>
      <c r="GO104" s="35">
        <v>13.308</v>
      </c>
      <c r="GP104" s="35" t="s">
        <v>1729</v>
      </c>
      <c r="GU104" s="59"/>
    </row>
    <row r="105" spans="1:203" x14ac:dyDescent="0.2">
      <c r="A105" s="35" t="s">
        <v>1312</v>
      </c>
      <c r="B105" s="35" t="s">
        <v>3059</v>
      </c>
      <c r="C105" s="35" t="s">
        <v>3060</v>
      </c>
      <c r="D105" s="9">
        <v>8</v>
      </c>
      <c r="E105" s="9">
        <v>4</v>
      </c>
      <c r="F105" s="9">
        <v>0.201964065</v>
      </c>
      <c r="G105" s="9">
        <v>-0.23145407300000001</v>
      </c>
      <c r="H105" s="9">
        <v>8.8378160999999997E-2</v>
      </c>
      <c r="I105" s="9">
        <v>-0.26758749199999998</v>
      </c>
      <c r="J105" s="9">
        <v>0</v>
      </c>
      <c r="K105" s="78">
        <v>0</v>
      </c>
      <c r="L105" s="79">
        <v>10.579572071536067</v>
      </c>
      <c r="M105" s="79">
        <v>10.306995502046979</v>
      </c>
      <c r="N105" s="79">
        <v>10.683252531751442</v>
      </c>
      <c r="O105" s="79"/>
      <c r="P105" s="78">
        <v>10.407885840028738</v>
      </c>
      <c r="Q105" s="78">
        <v>11.973511243960431</v>
      </c>
      <c r="R105" s="35">
        <v>10.76675905553836</v>
      </c>
      <c r="S105" s="35">
        <v>11.577169416493977</v>
      </c>
      <c r="T105" s="35">
        <v>11.971480347977117</v>
      </c>
      <c r="U105" s="35">
        <v>11.177159955022811</v>
      </c>
      <c r="V105" s="35">
        <v>11.635617047336947</v>
      </c>
      <c r="X105" s="35">
        <v>11.442254690509547</v>
      </c>
      <c r="Y105" s="35">
        <v>10.876452322437991</v>
      </c>
      <c r="Z105" s="35">
        <v>10.940590910947648</v>
      </c>
      <c r="AA105" s="35">
        <v>12.212733979569562</v>
      </c>
      <c r="AB105" s="35">
        <v>12.396538334526529</v>
      </c>
      <c r="AD105" s="35">
        <v>11.314687307100531</v>
      </c>
      <c r="AE105" s="35">
        <v>10.543433083262736</v>
      </c>
      <c r="AF105" s="35">
        <v>10.825286013271477</v>
      </c>
      <c r="AG105" s="35">
        <v>10.886609333724866</v>
      </c>
      <c r="AH105" s="35">
        <v>10.350121250600704</v>
      </c>
      <c r="AJ105" s="35">
        <v>11.284139827827357</v>
      </c>
      <c r="AK105" s="35">
        <v>11.828286980535371</v>
      </c>
      <c r="AL105" s="35">
        <v>11.401067735792473</v>
      </c>
      <c r="AM105" s="35">
        <v>10.463499502294312</v>
      </c>
      <c r="AN105" s="35">
        <v>11.6947427264453</v>
      </c>
      <c r="AO105" s="35">
        <v>11.492840104956956</v>
      </c>
      <c r="AR105" s="35">
        <v>10.18692336589568</v>
      </c>
      <c r="AS105" s="35">
        <v>11.420895117909978</v>
      </c>
      <c r="AU105" s="35">
        <v>11.082204686623657</v>
      </c>
      <c r="AV105" s="35">
        <v>11.707701024092129</v>
      </c>
      <c r="AY105" s="35">
        <v>11.094080459421551</v>
      </c>
      <c r="AZ105" s="35">
        <v>11.22796373724009</v>
      </c>
      <c r="BA105" s="35">
        <v>10.638723701626663</v>
      </c>
      <c r="BB105" s="35">
        <v>11.371886244289218</v>
      </c>
      <c r="BC105" s="35">
        <v>11.904393370896257</v>
      </c>
      <c r="BE105" s="35">
        <v>15.208315998585361</v>
      </c>
      <c r="BF105" s="35">
        <v>11.523282949195721</v>
      </c>
      <c r="BG105" s="35">
        <v>11.566149719266345</v>
      </c>
      <c r="BH105" s="35">
        <v>12.607581058326053</v>
      </c>
      <c r="BI105" s="35">
        <v>12.290557070042098</v>
      </c>
      <c r="BJ105" s="35">
        <v>12.015445096499382</v>
      </c>
      <c r="BN105" s="35">
        <v>11.039263520723376</v>
      </c>
      <c r="BQ105" s="35">
        <v>11.474427906016423</v>
      </c>
      <c r="BT105" s="35">
        <v>10.604981798096905</v>
      </c>
      <c r="BU105" s="35">
        <v>12.042799115096383</v>
      </c>
      <c r="BV105" s="35">
        <v>10.795963145351203</v>
      </c>
      <c r="BW105" s="35">
        <v>10.903902078827189</v>
      </c>
      <c r="BX105" s="35">
        <v>11.209239417526472</v>
      </c>
      <c r="BY105" s="35">
        <v>10.779954188970619</v>
      </c>
      <c r="BZ105" s="35">
        <v>11.561612553586317</v>
      </c>
      <c r="CA105" s="35">
        <v>11.345459030081622</v>
      </c>
      <c r="CB105" s="35">
        <v>10.920245305308775</v>
      </c>
      <c r="CC105" s="35">
        <v>10.76356803908852</v>
      </c>
      <c r="CD105" s="35">
        <v>11.363725635958017</v>
      </c>
      <c r="CE105" s="35">
        <v>11.554772049905402</v>
      </c>
      <c r="CF105" s="35">
        <v>11.017325771978792</v>
      </c>
      <c r="CI105" s="35">
        <v>10.684095198837319</v>
      </c>
      <c r="CJ105" s="35">
        <v>11.170495193984259</v>
      </c>
      <c r="CK105" s="35">
        <v>10.729934799136657</v>
      </c>
      <c r="CL105" s="35">
        <v>10.726411644706186</v>
      </c>
      <c r="CM105" s="35">
        <v>10.550633796743565</v>
      </c>
      <c r="CO105" s="35">
        <v>11.877574647006808</v>
      </c>
      <c r="CP105" s="35">
        <v>10.876471704780954</v>
      </c>
      <c r="CQ105" s="35">
        <v>11.845937667232857</v>
      </c>
      <c r="CS105" s="35">
        <v>10.516736774642041</v>
      </c>
      <c r="CT105" s="35">
        <v>14.646231135709519</v>
      </c>
      <c r="CV105" s="35">
        <v>11.177958012271144</v>
      </c>
      <c r="CW105" s="35">
        <v>10.76125850576488</v>
      </c>
      <c r="CX105" s="35">
        <v>11.466876319985662</v>
      </c>
      <c r="CY105" s="35">
        <v>10.893435294058182</v>
      </c>
      <c r="CZ105" s="35">
        <v>11.34000299920605</v>
      </c>
      <c r="DA105" s="35">
        <v>11.00492801646144</v>
      </c>
      <c r="DC105" s="35">
        <v>11.042595373900847</v>
      </c>
      <c r="DD105" s="35">
        <v>10.952497340296651</v>
      </c>
      <c r="DF105" s="35">
        <v>11.612364557896912</v>
      </c>
      <c r="DG105" s="35">
        <v>11.183008980359235</v>
      </c>
      <c r="DH105" s="35">
        <v>10.471217131575736</v>
      </c>
      <c r="DI105" s="35">
        <v>11.012888344993989</v>
      </c>
      <c r="DJ105" s="35">
        <v>11.082520083128353</v>
      </c>
      <c r="DL105" s="35">
        <v>10.597327168319984</v>
      </c>
      <c r="DM105" s="35">
        <v>10.859073876938137</v>
      </c>
      <c r="DN105" s="35">
        <v>10.791188084216644</v>
      </c>
      <c r="DO105" s="35">
        <v>11.617181536118895</v>
      </c>
      <c r="DQ105" s="35">
        <v>13.595992231845765</v>
      </c>
      <c r="DT105" s="35">
        <v>11.371524208179373</v>
      </c>
      <c r="DU105" s="35">
        <v>11.202704990379996</v>
      </c>
      <c r="DV105" s="35">
        <v>10.438688466342363</v>
      </c>
      <c r="DW105" s="35">
        <v>10.655468838874993</v>
      </c>
      <c r="DX105" s="35">
        <v>10.976231527137791</v>
      </c>
      <c r="DY105" s="35">
        <v>11.255325594084852</v>
      </c>
      <c r="DZ105" s="35">
        <v>11.147427723422965</v>
      </c>
      <c r="EB105" s="35">
        <v>10.680663506199355</v>
      </c>
      <c r="EC105" s="35">
        <v>10.265209443195873</v>
      </c>
      <c r="EF105" s="35">
        <v>11.156971079951436</v>
      </c>
      <c r="EG105" s="35">
        <v>10.82020709099073</v>
      </c>
      <c r="EH105" s="35">
        <v>10.986828332576357</v>
      </c>
      <c r="EI105" s="35">
        <v>10.965375648675455</v>
      </c>
      <c r="EJ105" s="35">
        <v>10.4687002204859</v>
      </c>
      <c r="EK105" s="35">
        <v>11.040785669008081</v>
      </c>
      <c r="EL105" s="35">
        <v>10.883124812233451</v>
      </c>
      <c r="EN105" s="35">
        <v>11.239110548840458</v>
      </c>
      <c r="EO105" s="35">
        <v>11.673572696816663</v>
      </c>
      <c r="EP105" s="35">
        <v>11.475938677393847</v>
      </c>
      <c r="EQ105" s="35">
        <v>11.037098913860369</v>
      </c>
      <c r="ES105" s="35">
        <v>10.769285346782754</v>
      </c>
      <c r="ET105" s="35">
        <v>11.489278687453197</v>
      </c>
      <c r="EU105" s="35">
        <v>10.445920086566243</v>
      </c>
      <c r="EV105" s="35">
        <v>11.469013540916723</v>
      </c>
      <c r="EW105" s="35">
        <v>10.731715069407661</v>
      </c>
      <c r="EY105" s="35">
        <v>11.473950515350257</v>
      </c>
      <c r="EZ105" s="35">
        <v>11.545026369791115</v>
      </c>
      <c r="FA105" s="35">
        <v>10.343985338571493</v>
      </c>
      <c r="FB105" s="35">
        <v>11.001353861148981</v>
      </c>
      <c r="FC105" s="35">
        <v>10.938048484978554</v>
      </c>
      <c r="FE105" s="35">
        <v>10.692708687647933</v>
      </c>
      <c r="FF105" s="35">
        <v>10.246729945768493</v>
      </c>
      <c r="FG105" s="35">
        <v>11.388232661063929</v>
      </c>
      <c r="FH105" s="35">
        <v>10.961587369298524</v>
      </c>
      <c r="FI105" s="35">
        <v>10.58556687332405</v>
      </c>
      <c r="FJ105" s="35">
        <v>11.118907808293823</v>
      </c>
      <c r="FK105" s="35">
        <v>10.684473397398621</v>
      </c>
      <c r="FL105" s="35">
        <v>11.152625935768901</v>
      </c>
      <c r="FM105" s="35">
        <v>10.305475548432472</v>
      </c>
      <c r="FN105" s="35">
        <v>11.132507354159044</v>
      </c>
      <c r="FO105" s="35">
        <v>11.128607644928035</v>
      </c>
      <c r="FP105" s="35">
        <v>10.553985345419388</v>
      </c>
      <c r="FQ105" s="35">
        <v>11.004104063906645</v>
      </c>
      <c r="FR105" s="35">
        <v>11.807649799757852</v>
      </c>
      <c r="FS105" s="35">
        <v>11.275852718017589</v>
      </c>
      <c r="FT105" s="35">
        <v>11.310793268611427</v>
      </c>
      <c r="FU105" s="35">
        <v>12.548964025842569</v>
      </c>
      <c r="FV105" s="35">
        <v>11.44650500398877</v>
      </c>
      <c r="FW105" s="35">
        <v>10.226262630216207</v>
      </c>
      <c r="FX105" s="35">
        <v>11.256237662586921</v>
      </c>
      <c r="FY105" s="35">
        <v>10.480228945772636</v>
      </c>
      <c r="FZ105" s="35">
        <v>10.745488699010407</v>
      </c>
      <c r="GA105" s="35">
        <v>11.051334414655763</v>
      </c>
      <c r="GC105" s="35">
        <v>10.572143530751248</v>
      </c>
      <c r="GD105" s="35">
        <v>11.311067936658491</v>
      </c>
      <c r="GF105" s="35">
        <v>11.035872457655616</v>
      </c>
      <c r="GG105" s="35">
        <v>11.237149109913579</v>
      </c>
      <c r="GH105" s="35">
        <v>10.741556577746227</v>
      </c>
      <c r="GI105" s="35">
        <v>11.208656449672402</v>
      </c>
      <c r="GJ105" s="35">
        <v>12.252049814588354</v>
      </c>
      <c r="GK105" s="35">
        <v>10.920193666667167</v>
      </c>
      <c r="GL105" s="35">
        <v>10.80333394021835</v>
      </c>
      <c r="GM105" s="35">
        <v>11.724214146067071</v>
      </c>
      <c r="GO105" s="35">
        <v>27.039000000000001</v>
      </c>
      <c r="GP105" s="35" t="s">
        <v>4665</v>
      </c>
      <c r="GU105" s="59"/>
    </row>
    <row r="106" spans="1:203" x14ac:dyDescent="0.2">
      <c r="A106" s="35" t="s">
        <v>1254</v>
      </c>
      <c r="B106" s="35" t="s">
        <v>2981</v>
      </c>
      <c r="C106" s="35" t="s">
        <v>2982</v>
      </c>
      <c r="D106" s="9">
        <v>7</v>
      </c>
      <c r="E106" s="9">
        <v>6</v>
      </c>
      <c r="F106" s="9">
        <v>4.1636313000000001E-2</v>
      </c>
      <c r="G106" s="9">
        <v>-3.8586222000000003E-2</v>
      </c>
      <c r="H106" s="9">
        <v>0.172728137</v>
      </c>
      <c r="I106" s="9">
        <v>-0.26644980699999998</v>
      </c>
      <c r="J106" s="56" t="s">
        <v>5710</v>
      </c>
      <c r="K106" s="78">
        <v>0</v>
      </c>
      <c r="L106" s="79">
        <v>12.984438385039416</v>
      </c>
      <c r="M106" s="79">
        <v>11.907511947114044</v>
      </c>
      <c r="N106" s="79">
        <v>11.243814869117688</v>
      </c>
      <c r="O106" s="79">
        <v>11.469545174952357</v>
      </c>
      <c r="P106" s="78">
        <v>12.432607221428475</v>
      </c>
      <c r="Q106" s="78">
        <v>12.474651439876322</v>
      </c>
      <c r="R106" s="35">
        <v>11.566119641433534</v>
      </c>
      <c r="S106" s="35">
        <v>11.111690923119426</v>
      </c>
      <c r="V106" s="35">
        <v>10.799402365616737</v>
      </c>
      <c r="X106" s="35">
        <v>12.006627843479315</v>
      </c>
      <c r="Y106" s="35">
        <v>12.819316366028481</v>
      </c>
      <c r="Z106" s="35">
        <v>10.984133223158857</v>
      </c>
      <c r="AB106" s="35">
        <v>12.618694435821645</v>
      </c>
      <c r="AC106" s="35">
        <v>11.798692654419961</v>
      </c>
      <c r="AD106" s="35">
        <v>13.018241098458194</v>
      </c>
      <c r="AE106" s="35">
        <v>11.621509309698856</v>
      </c>
      <c r="AF106" s="35">
        <v>11.493493648620909</v>
      </c>
      <c r="AG106" s="35">
        <v>12.127605770796302</v>
      </c>
      <c r="AH106" s="35">
        <v>12.014996656149542</v>
      </c>
      <c r="AI106" s="35">
        <v>11.327199662785388</v>
      </c>
      <c r="AK106" s="35">
        <v>10.997803083254132</v>
      </c>
      <c r="AL106" s="35">
        <v>12.236015524635476</v>
      </c>
      <c r="AM106" s="35">
        <v>11.25404437022776</v>
      </c>
      <c r="AN106" s="35">
        <v>11.198518748240472</v>
      </c>
      <c r="AO106" s="35">
        <v>12.121516396542136</v>
      </c>
      <c r="AQ106" s="35">
        <v>12.082741319366633</v>
      </c>
      <c r="AR106" s="35">
        <v>12.130568954131206</v>
      </c>
      <c r="AS106" s="35">
        <v>10.964406091741004</v>
      </c>
      <c r="AT106" s="35">
        <v>11.936727689840312</v>
      </c>
      <c r="AV106" s="35">
        <v>11.334290488518212</v>
      </c>
      <c r="AW106" s="35">
        <v>13.473113969353346</v>
      </c>
      <c r="AX106" s="35">
        <v>9.0195302412804601</v>
      </c>
      <c r="AY106" s="35">
        <v>11.248232109897986</v>
      </c>
      <c r="AZ106" s="35">
        <v>12.137003298007075</v>
      </c>
      <c r="BA106" s="35">
        <v>11.48591485834727</v>
      </c>
      <c r="BB106" s="35">
        <v>11.344637020776595</v>
      </c>
      <c r="BC106" s="35">
        <v>11.501899539947924</v>
      </c>
      <c r="BD106" s="35">
        <v>11.431901102804574</v>
      </c>
      <c r="BE106" s="35">
        <v>13.576678355744249</v>
      </c>
      <c r="BG106" s="35">
        <v>11.711917682583</v>
      </c>
      <c r="BH106" s="35">
        <v>11.999511140474812</v>
      </c>
      <c r="BJ106" s="35">
        <v>11.577740459663969</v>
      </c>
      <c r="BN106" s="35">
        <v>11.365829669951498</v>
      </c>
      <c r="BO106" s="35">
        <v>11.921818846765477</v>
      </c>
      <c r="BQ106" s="35">
        <v>11.214454729248256</v>
      </c>
      <c r="BR106" s="35">
        <v>12.646120509998784</v>
      </c>
      <c r="BS106" s="35">
        <v>13.003036487143685</v>
      </c>
      <c r="BT106" s="35">
        <v>11.622367843805877</v>
      </c>
      <c r="BU106" s="35">
        <v>11.145491745269339</v>
      </c>
      <c r="BV106" s="35">
        <v>11.323832379963335</v>
      </c>
      <c r="BW106" s="35">
        <v>12.160199522453382</v>
      </c>
      <c r="BY106" s="35">
        <v>11.510668097639721</v>
      </c>
      <c r="BZ106" s="35">
        <v>11.407546317301042</v>
      </c>
      <c r="CA106" s="35">
        <v>11.959864927054733</v>
      </c>
      <c r="CB106" s="35">
        <v>11.85023659639878</v>
      </c>
      <c r="CC106" s="35">
        <v>11.483005487029777</v>
      </c>
      <c r="CD106" s="35">
        <v>11.322370256789869</v>
      </c>
      <c r="CF106" s="35">
        <v>12.171941677223737</v>
      </c>
      <c r="CG106" s="35">
        <v>11.465497121288561</v>
      </c>
      <c r="CI106" s="35">
        <v>11.392251398382793</v>
      </c>
      <c r="CJ106" s="35">
        <v>11.511721076103171</v>
      </c>
      <c r="CK106" s="35">
        <v>12.327784728786376</v>
      </c>
      <c r="CL106" s="35">
        <v>12.318983027473129</v>
      </c>
      <c r="CM106" s="35">
        <v>10.784016038476189</v>
      </c>
      <c r="CN106" s="35">
        <v>10.373337544555904</v>
      </c>
      <c r="CO106" s="35">
        <v>11.419290090325999</v>
      </c>
      <c r="CP106" s="35">
        <v>10.931548127815359</v>
      </c>
      <c r="CT106" s="35">
        <v>11.361310250421607</v>
      </c>
      <c r="CU106" s="35">
        <v>11.229238281906088</v>
      </c>
      <c r="CV106" s="35">
        <v>12.186398172242136</v>
      </c>
      <c r="CY106" s="35">
        <v>13.066873968300861</v>
      </c>
      <c r="CZ106" s="35">
        <v>11.781577439115633</v>
      </c>
      <c r="DC106" s="35">
        <v>11.564356465256523</v>
      </c>
      <c r="DD106" s="35">
        <v>12.149727039334548</v>
      </c>
      <c r="DE106" s="35">
        <v>12.32426443124174</v>
      </c>
      <c r="DJ106" s="35">
        <v>10.671052330354335</v>
      </c>
      <c r="DL106" s="35">
        <v>11.275449186353393</v>
      </c>
      <c r="DM106" s="35">
        <v>11.004864582891699</v>
      </c>
      <c r="DN106" s="35">
        <v>11.379701806642931</v>
      </c>
      <c r="DP106" s="35">
        <v>11.81120205528245</v>
      </c>
      <c r="DQ106" s="35">
        <v>11.628500859154141</v>
      </c>
      <c r="DR106" s="35">
        <v>12.003252943358341</v>
      </c>
      <c r="DT106" s="35">
        <v>11.564694382182338</v>
      </c>
      <c r="DU106" s="35">
        <v>12.584433111083136</v>
      </c>
      <c r="DV106" s="35">
        <v>11.210977248298768</v>
      </c>
      <c r="DW106" s="35">
        <v>10.532295468107311</v>
      </c>
      <c r="EA106" s="35">
        <v>12.394305621722769</v>
      </c>
      <c r="EC106" s="35">
        <v>10.976934559115538</v>
      </c>
      <c r="ED106" s="35">
        <v>11.004868969897041</v>
      </c>
      <c r="EE106" s="35">
        <v>12.634065300450697</v>
      </c>
      <c r="EG106" s="35">
        <v>11.880955214792618</v>
      </c>
      <c r="EH106" s="35">
        <v>12.580055926989626</v>
      </c>
      <c r="EI106" s="35">
        <v>11.251422330885758</v>
      </c>
      <c r="EL106" s="35">
        <v>12.378091479726971</v>
      </c>
      <c r="EM106" s="35">
        <v>11.708033310186696</v>
      </c>
      <c r="EO106" s="35">
        <v>12.026360189976078</v>
      </c>
      <c r="EQ106" s="35">
        <v>11.740288362501206</v>
      </c>
      <c r="ES106" s="35">
        <v>10.763611834682209</v>
      </c>
      <c r="ET106" s="35">
        <v>10.884049478124687</v>
      </c>
      <c r="EU106" s="35">
        <v>11.774872384563423</v>
      </c>
      <c r="EV106" s="35">
        <v>12.071441084059197</v>
      </c>
      <c r="EW106" s="35">
        <v>10.9421481496788</v>
      </c>
      <c r="EX106" s="35">
        <v>12.868940497269715</v>
      </c>
      <c r="EY106" s="35">
        <v>11.160245528487406</v>
      </c>
      <c r="EZ106" s="35">
        <v>11.58547550522966</v>
      </c>
      <c r="FA106" s="35">
        <v>12.295467402282142</v>
      </c>
      <c r="FB106" s="35">
        <v>11.679212808657194</v>
      </c>
      <c r="FC106" s="35">
        <v>12.391123832460579</v>
      </c>
      <c r="FE106" s="35">
        <v>11.691678559049445</v>
      </c>
      <c r="FF106" s="35">
        <v>10.843542299432745</v>
      </c>
      <c r="FG106" s="35">
        <v>11.18663211861927</v>
      </c>
      <c r="FH106" s="35">
        <v>12.309499566364746</v>
      </c>
      <c r="FI106" s="35">
        <v>11.126797541286622</v>
      </c>
      <c r="FJ106" s="35">
        <v>6.9767979420666997</v>
      </c>
      <c r="FL106" s="35">
        <v>10.635269350693875</v>
      </c>
      <c r="FM106" s="35">
        <v>12.15815991339861</v>
      </c>
      <c r="FO106" s="35">
        <v>11.660456046974526</v>
      </c>
      <c r="FQ106" s="35">
        <v>11.707722407284665</v>
      </c>
      <c r="FS106" s="35">
        <v>10.725745632340635</v>
      </c>
      <c r="FU106" s="35">
        <v>12.357415279792939</v>
      </c>
      <c r="FV106" s="35">
        <v>11.684414815666949</v>
      </c>
      <c r="FW106" s="35">
        <v>12.019809291912447</v>
      </c>
      <c r="FX106" s="35">
        <v>12.408197349954044</v>
      </c>
      <c r="FY106" s="35">
        <v>11.801353056670006</v>
      </c>
      <c r="GA106" s="35">
        <v>10.478308120719031</v>
      </c>
      <c r="GE106" s="35">
        <v>11.181295574305743</v>
      </c>
      <c r="GF106" s="35">
        <v>11.759171762785783</v>
      </c>
      <c r="GG106" s="35">
        <v>12.190988970050171</v>
      </c>
      <c r="GH106" s="35">
        <v>11.297513735901068</v>
      </c>
      <c r="GI106" s="35">
        <v>10.907066130869849</v>
      </c>
      <c r="GJ106" s="35">
        <v>12.337634359266453</v>
      </c>
      <c r="GK106" s="35">
        <v>11.585805137675949</v>
      </c>
      <c r="GM106" s="35">
        <v>11.272880451174776</v>
      </c>
      <c r="GN106" s="35">
        <v>11.551535487552799</v>
      </c>
      <c r="GO106" s="35">
        <v>6.875</v>
      </c>
      <c r="GP106" s="35" t="s">
        <v>4646</v>
      </c>
      <c r="GU106" s="59"/>
    </row>
    <row r="107" spans="1:203" x14ac:dyDescent="0.2">
      <c r="A107" s="35" t="s">
        <v>2284</v>
      </c>
      <c r="B107" s="35" t="s">
        <v>4417</v>
      </c>
      <c r="C107" s="35" t="s">
        <v>4418</v>
      </c>
      <c r="D107" s="9">
        <v>7</v>
      </c>
      <c r="E107" s="9">
        <v>7</v>
      </c>
      <c r="F107" s="9">
        <v>0.141019854</v>
      </c>
      <c r="G107" s="9">
        <v>-0.37624870199999999</v>
      </c>
      <c r="H107" s="9">
        <v>0.31515215499999999</v>
      </c>
      <c r="I107" s="9">
        <v>-0.26625018700000003</v>
      </c>
      <c r="J107" s="9">
        <v>0</v>
      </c>
      <c r="K107" s="78">
        <v>0</v>
      </c>
      <c r="L107" s="79"/>
      <c r="M107" s="79"/>
      <c r="N107" s="79"/>
      <c r="O107" s="79"/>
      <c r="S107" s="35">
        <v>12.044541636485603</v>
      </c>
      <c r="T107" s="35">
        <v>11.264486186876066</v>
      </c>
      <c r="U107" s="35">
        <v>11.750220232100169</v>
      </c>
      <c r="V107" s="35">
        <v>10.871592750601355</v>
      </c>
      <c r="Y107" s="35">
        <v>11.689289127035099</v>
      </c>
      <c r="AI107" s="35">
        <v>11.504044078167491</v>
      </c>
      <c r="AN107" s="35">
        <v>12.541840677733669</v>
      </c>
      <c r="AQ107" s="35">
        <v>12.882894910098397</v>
      </c>
      <c r="AR107" s="35">
        <v>11.256251117612035</v>
      </c>
      <c r="AS107" s="35">
        <v>12.04937395241234</v>
      </c>
      <c r="AU107" s="35">
        <v>11.851134787594205</v>
      </c>
      <c r="AX107" s="35">
        <v>11.879385450020621</v>
      </c>
      <c r="BJ107" s="35">
        <v>11.721327401070571</v>
      </c>
      <c r="BK107" s="35">
        <v>13.541815067267986</v>
      </c>
      <c r="BP107" s="35">
        <v>11.990318763530844</v>
      </c>
      <c r="BT107" s="35">
        <v>11.646773080219631</v>
      </c>
      <c r="BY107" s="35">
        <v>12.57162943312559</v>
      </c>
      <c r="CB107" s="35">
        <v>11.58759558370021</v>
      </c>
      <c r="CC107" s="35">
        <v>11.559316454814244</v>
      </c>
      <c r="CD107" s="35">
        <v>11.462333232898676</v>
      </c>
      <c r="CJ107" s="35">
        <v>11.889326315419702</v>
      </c>
      <c r="CL107" s="35">
        <v>11.338633809495912</v>
      </c>
      <c r="CQ107" s="35">
        <v>11.569209909043627</v>
      </c>
      <c r="CR107" s="35">
        <v>11.57522521764837</v>
      </c>
      <c r="CT107" s="35">
        <v>12.366196141484863</v>
      </c>
      <c r="CU107" s="35">
        <v>11.289402893609257</v>
      </c>
      <c r="CY107" s="35">
        <v>11.812298974128822</v>
      </c>
      <c r="CZ107" s="35">
        <v>11.787159118724597</v>
      </c>
      <c r="DC107" s="35">
        <v>11.455919163388849</v>
      </c>
      <c r="DD107" s="35">
        <v>11.760817253569883</v>
      </c>
      <c r="DE107" s="35">
        <v>11.50512712975646</v>
      </c>
      <c r="DF107" s="35">
        <v>11.272329480034543</v>
      </c>
      <c r="DK107" s="35">
        <v>12.299201601597488</v>
      </c>
      <c r="DQ107" s="35">
        <v>11.291294911445359</v>
      </c>
      <c r="DT107" s="35">
        <v>10.92714255578662</v>
      </c>
      <c r="EJ107" s="35">
        <v>10.593987440100859</v>
      </c>
      <c r="EK107" s="35">
        <v>11.940055336084509</v>
      </c>
      <c r="EO107" s="35">
        <v>11.197527654194037</v>
      </c>
      <c r="ET107" s="35">
        <v>12.154389562582814</v>
      </c>
      <c r="EU107" s="35">
        <v>10.300610618884626</v>
      </c>
      <c r="EV107" s="35">
        <v>11.681429722366317</v>
      </c>
      <c r="EY107" s="35">
        <v>11.498187155809317</v>
      </c>
      <c r="EZ107" s="35">
        <v>10.688484354103156</v>
      </c>
      <c r="FA107" s="35">
        <v>11.781691440050892</v>
      </c>
      <c r="FF107" s="35">
        <v>11.255506041224072</v>
      </c>
      <c r="FI107" s="35">
        <v>11.870998114951334</v>
      </c>
      <c r="FQ107" s="35">
        <v>11.657889007340156</v>
      </c>
      <c r="GA107" s="35">
        <v>11.455485787639443</v>
      </c>
      <c r="GE107" s="35">
        <v>11.284134701138694</v>
      </c>
      <c r="GG107" s="35">
        <v>11.586940584576984</v>
      </c>
      <c r="GJ107" s="35">
        <v>13.159442828812741</v>
      </c>
      <c r="GO107" s="35">
        <v>8.44</v>
      </c>
      <c r="GP107" s="35" t="s">
        <v>2056</v>
      </c>
      <c r="GU107" s="59"/>
    </row>
    <row r="108" spans="1:203" x14ac:dyDescent="0.2">
      <c r="A108" s="35" t="s">
        <v>670</v>
      </c>
      <c r="B108" s="35" t="s">
        <v>2319</v>
      </c>
      <c r="C108" s="35" t="s">
        <v>2320</v>
      </c>
      <c r="D108" s="9">
        <v>9</v>
      </c>
      <c r="E108" s="9">
        <v>5</v>
      </c>
      <c r="F108" s="9">
        <v>0.40851310899999999</v>
      </c>
      <c r="G108" s="9">
        <v>-0.259909112</v>
      </c>
      <c r="H108" s="9">
        <v>0.33639648100000002</v>
      </c>
      <c r="I108" s="9">
        <v>-0.26548502499999999</v>
      </c>
      <c r="J108" s="9">
        <v>0</v>
      </c>
      <c r="K108" s="78">
        <v>0</v>
      </c>
      <c r="L108" s="79">
        <v>12.018178852569701</v>
      </c>
      <c r="M108" s="79">
        <v>12.305832734152307</v>
      </c>
      <c r="N108" s="79">
        <v>12.926956131381425</v>
      </c>
      <c r="O108" s="79">
        <v>12.501051406587111</v>
      </c>
      <c r="Q108" s="78">
        <v>16.939654771046065</v>
      </c>
      <c r="R108" s="35">
        <v>12.110821124064902</v>
      </c>
      <c r="S108" s="35">
        <v>11.303137453567471</v>
      </c>
      <c r="T108" s="35">
        <v>12.070952396067231</v>
      </c>
      <c r="U108" s="35">
        <v>13.013720641086163</v>
      </c>
      <c r="V108" s="35">
        <v>12.215552523920051</v>
      </c>
      <c r="W108" s="35">
        <v>12.056606760070931</v>
      </c>
      <c r="Z108" s="35">
        <v>10.564700828127597</v>
      </c>
      <c r="AE108" s="35">
        <v>11.773802413268484</v>
      </c>
      <c r="AF108" s="35">
        <v>12.831602767891898</v>
      </c>
      <c r="AG108" s="35">
        <v>12.159016976327843</v>
      </c>
      <c r="AH108" s="35">
        <v>11.404004091576002</v>
      </c>
      <c r="AI108" s="35">
        <v>11.767236949936191</v>
      </c>
      <c r="AK108" s="35">
        <v>12.359672831910338</v>
      </c>
      <c r="AL108" s="35">
        <v>11.660226557368242</v>
      </c>
      <c r="AM108" s="35">
        <v>11.75082642097904</v>
      </c>
      <c r="AQ108" s="35">
        <v>11.470744968074369</v>
      </c>
      <c r="AR108" s="35">
        <v>12.293754267333556</v>
      </c>
      <c r="AS108" s="35">
        <v>12.946227327870739</v>
      </c>
      <c r="AU108" s="35">
        <v>12.755081908685908</v>
      </c>
      <c r="AW108" s="35">
        <v>12.302836823750528</v>
      </c>
      <c r="AY108" s="35">
        <v>13.168127022958945</v>
      </c>
      <c r="AZ108" s="35">
        <v>12.249807659964812</v>
      </c>
      <c r="BB108" s="35">
        <v>12.041748356229501</v>
      </c>
      <c r="BC108" s="35">
        <v>12.189082884406544</v>
      </c>
      <c r="BF108" s="35">
        <v>12.895172533192483</v>
      </c>
      <c r="BG108" s="35">
        <v>12.225456760688841</v>
      </c>
      <c r="BH108" s="35">
        <v>11.977498697349366</v>
      </c>
      <c r="BI108" s="35">
        <v>13.145726826397896</v>
      </c>
      <c r="BJ108" s="35">
        <v>13.13779784601223</v>
      </c>
      <c r="BK108" s="35">
        <v>12.126804596153157</v>
      </c>
      <c r="BN108" s="35">
        <v>12.133422717880601</v>
      </c>
      <c r="BP108" s="35">
        <v>11.608955275776633</v>
      </c>
      <c r="BQ108" s="35">
        <v>11.845140265771704</v>
      </c>
      <c r="BR108" s="35">
        <v>11.834501877917948</v>
      </c>
      <c r="BS108" s="35">
        <v>11.816993567630332</v>
      </c>
      <c r="BU108" s="35">
        <v>12.879289244220335</v>
      </c>
      <c r="BX108" s="35">
        <v>11.613484687853713</v>
      </c>
      <c r="BY108" s="35">
        <v>11.634762160182284</v>
      </c>
      <c r="BZ108" s="35">
        <v>12.385522720149211</v>
      </c>
      <c r="CA108" s="35">
        <v>11.789606273300441</v>
      </c>
      <c r="CC108" s="35">
        <v>12.457623792796895</v>
      </c>
      <c r="CD108" s="35">
        <v>12.842635033038379</v>
      </c>
      <c r="CE108" s="35">
        <v>12.338769088132434</v>
      </c>
      <c r="CF108" s="35">
        <v>11.836685034072429</v>
      </c>
      <c r="CG108" s="35">
        <v>13.446274788436051</v>
      </c>
      <c r="CI108" s="35">
        <v>12.524227080534866</v>
      </c>
      <c r="CK108" s="35">
        <v>12.429796634369342</v>
      </c>
      <c r="CL108" s="35">
        <v>12.12515591944128</v>
      </c>
      <c r="CM108" s="35">
        <v>12.767753769085738</v>
      </c>
      <c r="CO108" s="35">
        <v>19.67265128153516</v>
      </c>
      <c r="CP108" s="35">
        <v>12.724645985478569</v>
      </c>
      <c r="CR108" s="35">
        <v>11.371477242775622</v>
      </c>
      <c r="CS108" s="35">
        <v>12.268495107316017</v>
      </c>
      <c r="CU108" s="35">
        <v>11.988764678873077</v>
      </c>
      <c r="CW108" s="35">
        <v>11.8698847863017</v>
      </c>
      <c r="CY108" s="35">
        <v>11.207720813103967</v>
      </c>
      <c r="CZ108" s="35">
        <v>11.577496730116769</v>
      </c>
      <c r="DA108" s="35">
        <v>11.45248308951483</v>
      </c>
      <c r="DC108" s="35">
        <v>12.745325991761128</v>
      </c>
      <c r="DD108" s="35">
        <v>13.335176036613568</v>
      </c>
      <c r="DF108" s="35">
        <v>11.639441268355665</v>
      </c>
      <c r="DG108" s="35">
        <v>11.669171648120336</v>
      </c>
      <c r="DJ108" s="35">
        <v>11.454551747705979</v>
      </c>
      <c r="DK108" s="35">
        <v>12.538881413606976</v>
      </c>
      <c r="DL108" s="35">
        <v>11.433015259035919</v>
      </c>
      <c r="DO108" s="35">
        <v>11.67092056382779</v>
      </c>
      <c r="DQ108" s="35">
        <v>11.440333290517556</v>
      </c>
      <c r="DR108" s="35">
        <v>12.71454495960827</v>
      </c>
      <c r="DT108" s="35">
        <v>11.805268050706404</v>
      </c>
      <c r="DU108" s="35">
        <v>11.167417749431836</v>
      </c>
      <c r="DV108" s="35">
        <v>12.345504834235461</v>
      </c>
      <c r="DW108" s="35">
        <v>13.007509622323196</v>
      </c>
      <c r="DX108" s="35">
        <v>11.45435817410138</v>
      </c>
      <c r="DY108" s="35">
        <v>13.290344876488412</v>
      </c>
      <c r="DZ108" s="35">
        <v>11.879614050944324</v>
      </c>
      <c r="EB108" s="35">
        <v>11.630358424351291</v>
      </c>
      <c r="EC108" s="35">
        <v>13.566210052707778</v>
      </c>
      <c r="EE108" s="35">
        <v>11.730417659510058</v>
      </c>
      <c r="EF108" s="35">
        <v>11.634340251062127</v>
      </c>
      <c r="EG108" s="35">
        <v>11.921179296003821</v>
      </c>
      <c r="EH108" s="35">
        <v>12.537308665550547</v>
      </c>
      <c r="EI108" s="35">
        <v>11.956958274300886</v>
      </c>
      <c r="EK108" s="35">
        <v>12.094887849833263</v>
      </c>
      <c r="EO108" s="35">
        <v>13.307150670820779</v>
      </c>
      <c r="EP108" s="35">
        <v>12.827440998520178</v>
      </c>
      <c r="ER108" s="35">
        <v>12.214621494220198</v>
      </c>
      <c r="ET108" s="35">
        <v>11.695667767968034</v>
      </c>
      <c r="EU108" s="35">
        <v>11.11315990980156</v>
      </c>
      <c r="EV108" s="35">
        <v>12.244996992015635</v>
      </c>
      <c r="EW108" s="35">
        <v>11.240805326238013</v>
      </c>
      <c r="EX108" s="35">
        <v>11.976737535315433</v>
      </c>
      <c r="EY108" s="35">
        <v>12.483136031834343</v>
      </c>
      <c r="EZ108" s="35">
        <v>11.99450710410181</v>
      </c>
      <c r="FA108" s="35">
        <v>11.987568867298839</v>
      </c>
      <c r="FB108" s="35">
        <v>12.794997104431504</v>
      </c>
      <c r="FC108" s="35">
        <v>12.675735772004998</v>
      </c>
      <c r="FE108" s="35">
        <v>12.049982280412022</v>
      </c>
      <c r="FG108" s="35">
        <v>11.921313199326406</v>
      </c>
      <c r="FH108" s="35">
        <v>11.806685664312742</v>
      </c>
      <c r="FI108" s="35">
        <v>11.889361736163867</v>
      </c>
      <c r="FJ108" s="35">
        <v>12.648597490092074</v>
      </c>
      <c r="FL108" s="35">
        <v>12.257371667523344</v>
      </c>
      <c r="FM108" s="35">
        <v>11.567991651749145</v>
      </c>
      <c r="FN108" s="35">
        <v>11.311767723341271</v>
      </c>
      <c r="FP108" s="35">
        <v>11.713628223765769</v>
      </c>
      <c r="FQ108" s="35">
        <v>11.990228817203318</v>
      </c>
      <c r="FR108" s="35">
        <v>12.820364337478468</v>
      </c>
      <c r="FS108" s="35">
        <v>12.275297540778045</v>
      </c>
      <c r="FT108" s="35">
        <v>12.671202014587847</v>
      </c>
      <c r="FU108" s="35">
        <v>13.107551606751336</v>
      </c>
      <c r="FW108" s="35">
        <v>11.72612040255521</v>
      </c>
      <c r="FX108" s="35">
        <v>12.41878288123146</v>
      </c>
      <c r="GA108" s="35">
        <v>11.718587021577195</v>
      </c>
      <c r="GB108" s="35">
        <v>11.658380926899628</v>
      </c>
      <c r="GC108" s="35">
        <v>13.542949324381379</v>
      </c>
      <c r="GD108" s="35">
        <v>13.339537450875333</v>
      </c>
      <c r="GE108" s="35">
        <v>11.474621025063323</v>
      </c>
      <c r="GF108" s="35">
        <v>13.049352460913441</v>
      </c>
      <c r="GH108" s="35">
        <v>11.433446865278118</v>
      </c>
      <c r="GI108" s="35">
        <v>11.705981885034586</v>
      </c>
      <c r="GK108" s="35">
        <v>11.798362658972348</v>
      </c>
      <c r="GL108" s="35">
        <v>13.370987900985496</v>
      </c>
      <c r="GM108" s="35">
        <v>11.547978675591773</v>
      </c>
      <c r="GN108" s="35">
        <v>11.884531262308238</v>
      </c>
      <c r="GO108" s="35">
        <v>41.463000000000001</v>
      </c>
      <c r="GP108" s="35" t="s">
        <v>4476</v>
      </c>
      <c r="GU108" s="59"/>
    </row>
    <row r="109" spans="1:203" x14ac:dyDescent="0.2">
      <c r="A109" s="35" t="s">
        <v>1910</v>
      </c>
      <c r="B109" s="35" t="s">
        <v>3779</v>
      </c>
      <c r="C109" s="35" t="s">
        <v>3780</v>
      </c>
      <c r="D109" s="9">
        <v>10</v>
      </c>
      <c r="E109" s="9">
        <v>10</v>
      </c>
      <c r="F109" s="9">
        <v>0.96648811599999995</v>
      </c>
      <c r="G109" s="9">
        <v>-4.9778739000000002E-2</v>
      </c>
      <c r="H109" s="9">
        <v>0.33087345600000001</v>
      </c>
      <c r="I109" s="9">
        <v>-0.26453848899999999</v>
      </c>
      <c r="J109" s="9">
        <v>0</v>
      </c>
      <c r="K109" s="78">
        <v>0</v>
      </c>
      <c r="L109" s="79">
        <v>10.901230450139849</v>
      </c>
      <c r="M109" s="79">
        <v>11.162608736353345</v>
      </c>
      <c r="N109" s="79">
        <v>11.304263241729288</v>
      </c>
      <c r="O109" s="79">
        <v>11.466742042711996</v>
      </c>
      <c r="P109" s="78">
        <v>16.415017320306795</v>
      </c>
      <c r="Q109" s="78">
        <v>11.835141325205162</v>
      </c>
      <c r="R109" s="35">
        <v>11.459003412372004</v>
      </c>
      <c r="S109" s="35">
        <v>11.166698759181751</v>
      </c>
      <c r="T109" s="35">
        <v>11.341879363941832</v>
      </c>
      <c r="U109" s="35">
        <v>9.9548590595761137</v>
      </c>
      <c r="V109" s="35">
        <v>11.782748713177934</v>
      </c>
      <c r="W109" s="35">
        <v>11.454876902612819</v>
      </c>
      <c r="X109" s="35">
        <v>11.991730506888086</v>
      </c>
      <c r="Z109" s="35">
        <v>16.90100068257626</v>
      </c>
      <c r="AB109" s="35">
        <v>11.27890772189566</v>
      </c>
      <c r="AC109" s="35">
        <v>11.002008160438701</v>
      </c>
      <c r="AE109" s="35">
        <v>10.532896006299421</v>
      </c>
      <c r="AF109" s="35">
        <v>10.997652053374205</v>
      </c>
      <c r="AG109" s="35">
        <v>11.759437071789197</v>
      </c>
      <c r="AI109" s="35">
        <v>11.225536870571178</v>
      </c>
      <c r="AK109" s="35">
        <v>11.420741578004122</v>
      </c>
      <c r="AL109" s="35">
        <v>11.399743221948228</v>
      </c>
      <c r="AN109" s="35">
        <v>11.680714684140071</v>
      </c>
      <c r="AO109" s="35">
        <v>12.417117272257585</v>
      </c>
      <c r="AQ109" s="35">
        <v>12.176765490122193</v>
      </c>
      <c r="AR109" s="35">
        <v>11.305744373862492</v>
      </c>
      <c r="AT109" s="35">
        <v>11.619601347154831</v>
      </c>
      <c r="AU109" s="35">
        <v>11.324974605832011</v>
      </c>
      <c r="AV109" s="35">
        <v>10.912616640733626</v>
      </c>
      <c r="AW109" s="35">
        <v>11.773021121087851</v>
      </c>
      <c r="AX109" s="35">
        <v>11.795387672755439</v>
      </c>
      <c r="AY109" s="35">
        <v>11.344842181403061</v>
      </c>
      <c r="AZ109" s="35">
        <v>11.621934021681279</v>
      </c>
      <c r="BA109" s="35">
        <v>11.761255934492127</v>
      </c>
      <c r="BB109" s="35">
        <v>11.260556415363851</v>
      </c>
      <c r="BC109" s="35">
        <v>11.374239326017317</v>
      </c>
      <c r="BE109" s="35">
        <v>11.013969750097768</v>
      </c>
      <c r="BF109" s="35">
        <v>10.438804964501706</v>
      </c>
      <c r="BG109" s="35">
        <v>10.995035926653465</v>
      </c>
      <c r="BI109" s="35">
        <v>11.978669143791288</v>
      </c>
      <c r="BJ109" s="35">
        <v>11.17228838640931</v>
      </c>
      <c r="BL109" s="35">
        <v>11.039633691767694</v>
      </c>
      <c r="BM109" s="35">
        <v>11.993812084980897</v>
      </c>
      <c r="BN109" s="35">
        <v>10.760365154466452</v>
      </c>
      <c r="BQ109" s="35">
        <v>11.645214942280333</v>
      </c>
      <c r="BR109" s="35">
        <v>11.282735459459188</v>
      </c>
      <c r="BT109" s="35">
        <v>10.695198638096873</v>
      </c>
      <c r="BU109" s="35">
        <v>11.214261172699249</v>
      </c>
      <c r="BV109" s="35">
        <v>11.748626195267697</v>
      </c>
      <c r="BW109" s="35">
        <v>10.563511873822108</v>
      </c>
      <c r="BY109" s="35">
        <v>9.0132990046073083</v>
      </c>
      <c r="CB109" s="35">
        <v>9.8801438784232474</v>
      </c>
      <c r="CC109" s="35">
        <v>11.234696483206193</v>
      </c>
      <c r="CD109" s="35">
        <v>10.916451799799258</v>
      </c>
      <c r="CE109" s="35">
        <v>12.755745440457821</v>
      </c>
      <c r="CF109" s="35">
        <v>11.662062458605822</v>
      </c>
      <c r="CG109" s="35">
        <v>13.115866353628849</v>
      </c>
      <c r="CH109" s="35">
        <v>11.562348909995642</v>
      </c>
      <c r="CJ109" s="35">
        <v>10.198241816824414</v>
      </c>
      <c r="CK109" s="35">
        <v>12.045176325166521</v>
      </c>
      <c r="CL109" s="35">
        <v>11.681107932418836</v>
      </c>
      <c r="CN109" s="35">
        <v>11.299980511553276</v>
      </c>
      <c r="CO109" s="35">
        <v>12.465853867617085</v>
      </c>
      <c r="CP109" s="35">
        <v>9.9454022379327327</v>
      </c>
      <c r="CQ109" s="35">
        <v>12.077378518963769</v>
      </c>
      <c r="CT109" s="35">
        <v>11.320566059989032</v>
      </c>
      <c r="CU109" s="35">
        <v>11.216839462243604</v>
      </c>
      <c r="CV109" s="35">
        <v>12.794254334104675</v>
      </c>
      <c r="CW109" s="35">
        <v>11.377096607520214</v>
      </c>
      <c r="CY109" s="35">
        <v>11.976035868171774</v>
      </c>
      <c r="CZ109" s="35">
        <v>11.130719206820629</v>
      </c>
      <c r="DD109" s="35">
        <v>12.030845516858435</v>
      </c>
      <c r="DF109" s="35">
        <v>11.071589098056929</v>
      </c>
      <c r="DJ109" s="35">
        <v>12.445032513513398</v>
      </c>
      <c r="DK109" s="35">
        <v>10.833074180789955</v>
      </c>
      <c r="DM109" s="35">
        <v>11.662937622699383</v>
      </c>
      <c r="DN109" s="35">
        <v>11.188041662172447</v>
      </c>
      <c r="DO109" s="35">
        <v>11.451463433515888</v>
      </c>
      <c r="DS109" s="35">
        <v>11.05097832761064</v>
      </c>
      <c r="DT109" s="35">
        <v>11.006547828701425</v>
      </c>
      <c r="DV109" s="35">
        <v>11.442521630764357</v>
      </c>
      <c r="DW109" s="35">
        <v>11.965043336644882</v>
      </c>
      <c r="DX109" s="35">
        <v>11.271212699659397</v>
      </c>
      <c r="DY109" s="35">
        <v>11.287680216312143</v>
      </c>
      <c r="DZ109" s="35">
        <v>11.716228721746571</v>
      </c>
      <c r="EC109" s="35">
        <v>10.763467173210497</v>
      </c>
      <c r="ED109" s="35">
        <v>10.822130948809956</v>
      </c>
      <c r="EE109" s="35">
        <v>10.878252522067523</v>
      </c>
      <c r="EF109" s="35">
        <v>11.124266304018466</v>
      </c>
      <c r="EG109" s="35">
        <v>10.907795589444184</v>
      </c>
      <c r="EH109" s="35">
        <v>11.104322517852395</v>
      </c>
      <c r="EI109" s="35">
        <v>11.028620186029531</v>
      </c>
      <c r="EJ109" s="35">
        <v>11.10757611303511</v>
      </c>
      <c r="EK109" s="35">
        <v>10.491503216386711</v>
      </c>
      <c r="EL109" s="35">
        <v>14.446497152514858</v>
      </c>
      <c r="EO109" s="35">
        <v>14.137336292055405</v>
      </c>
      <c r="EP109" s="35">
        <v>11.254755439569717</v>
      </c>
      <c r="ES109" s="35">
        <v>12.854530064562939</v>
      </c>
      <c r="EV109" s="35">
        <v>11.299074510323582</v>
      </c>
      <c r="EW109" s="35">
        <v>11.209615470072457</v>
      </c>
      <c r="EY109" s="35">
        <v>11.087765219224806</v>
      </c>
      <c r="EZ109" s="35">
        <v>11.47818262009344</v>
      </c>
      <c r="FA109" s="35">
        <v>11.529496203075425</v>
      </c>
      <c r="FB109" s="35">
        <v>10.906658505658454</v>
      </c>
      <c r="FD109" s="35">
        <v>10.196100152490828</v>
      </c>
      <c r="FE109" s="35">
        <v>10.892150998541506</v>
      </c>
      <c r="FF109" s="35">
        <v>9.7117922098713194</v>
      </c>
      <c r="FG109" s="35">
        <v>10.636540153458554</v>
      </c>
      <c r="FH109" s="35">
        <v>11.507110328061231</v>
      </c>
      <c r="FI109" s="35">
        <v>11.329500345353756</v>
      </c>
      <c r="FJ109" s="35">
        <v>11.115392557137481</v>
      </c>
      <c r="FK109" s="35">
        <v>11.738851606625326</v>
      </c>
      <c r="FL109" s="35">
        <v>10.856599114006995</v>
      </c>
      <c r="FO109" s="35">
        <v>10.08160849099017</v>
      </c>
      <c r="FP109" s="35">
        <v>10.623933835216846</v>
      </c>
      <c r="FQ109" s="35">
        <v>10.82857473655557</v>
      </c>
      <c r="FR109" s="35">
        <v>12.071010036852464</v>
      </c>
      <c r="FS109" s="35">
        <v>11.526024858889024</v>
      </c>
      <c r="FU109" s="35">
        <v>11.766956370019351</v>
      </c>
      <c r="FW109" s="35">
        <v>11.514705521838039</v>
      </c>
      <c r="FY109" s="35">
        <v>11.093130620127461</v>
      </c>
      <c r="GA109" s="35">
        <v>12.107392009567736</v>
      </c>
      <c r="GB109" s="35">
        <v>11.264455345284119</v>
      </c>
      <c r="GC109" s="35">
        <v>11.273249784020898</v>
      </c>
      <c r="GE109" s="35">
        <v>11.326980078337682</v>
      </c>
      <c r="GF109" s="35">
        <v>11.808514057854627</v>
      </c>
      <c r="GH109" s="35">
        <v>11.623489176938984</v>
      </c>
      <c r="GI109" s="35">
        <v>10.989394445867513</v>
      </c>
      <c r="GJ109" s="35">
        <v>12.108314337126904</v>
      </c>
      <c r="GL109" s="35">
        <v>11.223329666539378</v>
      </c>
      <c r="GM109" s="35">
        <v>11.344994353272757</v>
      </c>
      <c r="GN109" s="35">
        <v>10.917819879962151</v>
      </c>
      <c r="GO109" s="35">
        <v>11.895</v>
      </c>
      <c r="GP109" s="35" t="s">
        <v>4819</v>
      </c>
      <c r="GU109" s="59"/>
    </row>
    <row r="110" spans="1:203" x14ac:dyDescent="0.2">
      <c r="A110" s="35" t="s">
        <v>1481</v>
      </c>
      <c r="B110" s="35" t="s">
        <v>3283</v>
      </c>
      <c r="C110" s="35" t="s">
        <v>3284</v>
      </c>
      <c r="D110" s="9">
        <v>39</v>
      </c>
      <c r="E110" s="9">
        <v>39</v>
      </c>
      <c r="F110" s="9">
        <v>0.78540026699999999</v>
      </c>
      <c r="G110" s="9">
        <v>-0.15565768499999999</v>
      </c>
      <c r="H110" s="9">
        <v>0.49059329400000001</v>
      </c>
      <c r="I110" s="9">
        <v>-0.264456095</v>
      </c>
      <c r="J110" s="9">
        <v>0</v>
      </c>
      <c r="K110" s="78">
        <v>0</v>
      </c>
      <c r="L110" s="79">
        <v>17.669637564134742</v>
      </c>
      <c r="M110" s="79">
        <v>18.12827884854585</v>
      </c>
      <c r="N110" s="79">
        <v>15.071930245446897</v>
      </c>
      <c r="O110" s="79">
        <v>14.276466992370988</v>
      </c>
      <c r="P110" s="78">
        <v>15.073968191579599</v>
      </c>
      <c r="Q110" s="78">
        <v>17.813754651615838</v>
      </c>
      <c r="R110" s="35">
        <v>14.980956171215622</v>
      </c>
      <c r="S110" s="35">
        <v>16.27805569488477</v>
      </c>
      <c r="T110" s="35">
        <v>14.433978895492116</v>
      </c>
      <c r="U110" s="35">
        <v>16.686058537969828</v>
      </c>
      <c r="V110" s="35">
        <v>12.842632199700201</v>
      </c>
      <c r="W110" s="35">
        <v>15.273069796053205</v>
      </c>
      <c r="X110" s="35">
        <v>14.496103964773569</v>
      </c>
      <c r="Y110" s="35">
        <v>16.901202295897249</v>
      </c>
      <c r="Z110" s="35">
        <v>16.812330728052288</v>
      </c>
      <c r="AA110" s="35">
        <v>17.474371798046825</v>
      </c>
      <c r="AB110" s="35">
        <v>16.250447560903243</v>
      </c>
      <c r="AC110" s="35">
        <v>13.442018557891645</v>
      </c>
      <c r="AD110" s="35">
        <v>17.158053109677994</v>
      </c>
      <c r="AE110" s="35">
        <v>17.551483458806345</v>
      </c>
      <c r="AF110" s="35">
        <v>15.728946240751403</v>
      </c>
      <c r="AG110" s="35">
        <v>16.070076579323171</v>
      </c>
      <c r="AH110" s="35">
        <v>17.435972278781279</v>
      </c>
      <c r="AI110" s="35">
        <v>17.785524930259388</v>
      </c>
      <c r="AJ110" s="35">
        <v>16.567547504985448</v>
      </c>
      <c r="AK110" s="35">
        <v>15.700506674963025</v>
      </c>
      <c r="AL110" s="35">
        <v>17.221978841221624</v>
      </c>
      <c r="AM110" s="35">
        <v>14.328476610307877</v>
      </c>
      <c r="AN110" s="35">
        <v>17.204864335379312</v>
      </c>
      <c r="AO110" s="35">
        <v>15.704599164045069</v>
      </c>
      <c r="AP110" s="35">
        <v>12.054817912612892</v>
      </c>
      <c r="AQ110" s="35">
        <v>16.39461226046495</v>
      </c>
      <c r="AR110" s="35">
        <v>16.608675850281323</v>
      </c>
      <c r="AS110" s="35">
        <v>16.537723082916951</v>
      </c>
      <c r="AT110" s="35">
        <v>16.143460939161304</v>
      </c>
      <c r="AU110" s="35">
        <v>14.602386173550123</v>
      </c>
      <c r="AV110" s="35">
        <v>15.811469782584627</v>
      </c>
      <c r="AW110" s="35">
        <v>16.694945455241331</v>
      </c>
      <c r="AX110" s="35">
        <v>17.193598159440395</v>
      </c>
      <c r="AY110" s="35">
        <v>14.232366133788179</v>
      </c>
      <c r="AZ110" s="35">
        <v>17.388778616058318</v>
      </c>
      <c r="BA110" s="35">
        <v>17.058588761899252</v>
      </c>
      <c r="BB110" s="35">
        <v>15.50941850914591</v>
      </c>
      <c r="BC110" s="35">
        <v>16.999764500689682</v>
      </c>
      <c r="BD110" s="35">
        <v>17.058591437872941</v>
      </c>
      <c r="BE110" s="35">
        <v>17.790587409701928</v>
      </c>
      <c r="BF110" s="35">
        <v>16.280341907480803</v>
      </c>
      <c r="BG110" s="35">
        <v>14.597563608683435</v>
      </c>
      <c r="BH110" s="35">
        <v>14.225659955945867</v>
      </c>
      <c r="BI110" s="35">
        <v>15.085233425439565</v>
      </c>
      <c r="BJ110" s="35">
        <v>15.749784994158126</v>
      </c>
      <c r="BK110" s="35">
        <v>16.192206593625599</v>
      </c>
      <c r="BL110" s="35">
        <v>15.792843193864808</v>
      </c>
      <c r="BM110" s="35">
        <v>18.295883390568079</v>
      </c>
      <c r="BN110" s="35">
        <v>15.746293052740377</v>
      </c>
      <c r="BO110" s="35">
        <v>15.639778367463068</v>
      </c>
      <c r="BP110" s="35">
        <v>17.259623350291697</v>
      </c>
      <c r="BQ110" s="35">
        <v>17.969448123855919</v>
      </c>
      <c r="BR110" s="35">
        <v>18.030666991452708</v>
      </c>
      <c r="BS110" s="35">
        <v>19.37969456861417</v>
      </c>
      <c r="BT110" s="35">
        <v>16.273966755505597</v>
      </c>
      <c r="BU110" s="35">
        <v>13.750013720163643</v>
      </c>
      <c r="BV110" s="35">
        <v>14.192947908506884</v>
      </c>
      <c r="BW110" s="35">
        <v>17.119871375089986</v>
      </c>
      <c r="BX110" s="35">
        <v>13.898850564402245</v>
      </c>
      <c r="BY110" s="35">
        <v>15.567209095476795</v>
      </c>
      <c r="BZ110" s="35">
        <v>17.883903432279816</v>
      </c>
      <c r="CA110" s="35">
        <v>13.328888943788323</v>
      </c>
      <c r="CB110" s="35">
        <v>16.620715898422318</v>
      </c>
      <c r="CC110" s="35">
        <v>16.939068354047336</v>
      </c>
      <c r="CD110" s="35">
        <v>15.51925262689023</v>
      </c>
      <c r="CE110" s="35">
        <v>17.985868895583181</v>
      </c>
      <c r="CF110" s="35">
        <v>16.410556117691179</v>
      </c>
      <c r="CG110" s="35">
        <v>17.945860555788855</v>
      </c>
      <c r="CH110" s="35">
        <v>17.558319792130899</v>
      </c>
      <c r="CI110" s="35">
        <v>14.38878257463382</v>
      </c>
      <c r="CJ110" s="35">
        <v>17.718058494595198</v>
      </c>
      <c r="CK110" s="35">
        <v>17.300021426559063</v>
      </c>
      <c r="CL110" s="35">
        <v>13.367297331507437</v>
      </c>
      <c r="CM110" s="35">
        <v>15.087624472916749</v>
      </c>
      <c r="CN110" s="35">
        <v>15.225135988881931</v>
      </c>
      <c r="CO110" s="35">
        <v>18.087028021411609</v>
      </c>
      <c r="CP110" s="35">
        <v>15.77580599432541</v>
      </c>
      <c r="CQ110" s="35">
        <v>16.302663475562159</v>
      </c>
      <c r="CR110" s="35">
        <v>13.600674635179686</v>
      </c>
      <c r="CS110" s="35">
        <v>16.487306981140659</v>
      </c>
      <c r="CT110" s="35">
        <v>14.620314719466865</v>
      </c>
      <c r="CU110" s="35">
        <v>16.568773529984409</v>
      </c>
      <c r="CV110" s="35">
        <v>17.42346720285736</v>
      </c>
      <c r="CW110" s="35">
        <v>16.777474716735966</v>
      </c>
      <c r="CX110" s="35">
        <v>15.957453290821444</v>
      </c>
      <c r="CY110" s="35">
        <v>13.341515323152334</v>
      </c>
      <c r="CZ110" s="35">
        <v>17.245344091573653</v>
      </c>
      <c r="DA110" s="35">
        <v>13.484269375341801</v>
      </c>
      <c r="DB110" s="35">
        <v>15.922457482653401</v>
      </c>
      <c r="DC110" s="35">
        <v>15.618062740429783</v>
      </c>
      <c r="DD110" s="35">
        <v>15.346272791327545</v>
      </c>
      <c r="DE110" s="35">
        <v>17.916526506636178</v>
      </c>
      <c r="DF110" s="35">
        <v>14.424099444553237</v>
      </c>
      <c r="DG110" s="35">
        <v>17.363609224022309</v>
      </c>
      <c r="DH110" s="35">
        <v>14.287323873499707</v>
      </c>
      <c r="DI110" s="35">
        <v>16.247838929083326</v>
      </c>
      <c r="DJ110" s="35">
        <v>16.305230719436928</v>
      </c>
      <c r="DK110" s="35">
        <v>16.044428057742216</v>
      </c>
      <c r="DL110" s="35">
        <v>16.674133693500245</v>
      </c>
      <c r="DM110" s="35">
        <v>14.06458850347091</v>
      </c>
      <c r="DN110" s="35">
        <v>15.698707147132502</v>
      </c>
      <c r="DO110" s="35">
        <v>17.08953454358074</v>
      </c>
      <c r="DP110" s="35">
        <v>13.355916784471503</v>
      </c>
      <c r="DQ110" s="35">
        <v>15.052965685766871</v>
      </c>
      <c r="DR110" s="35">
        <v>17.120451653514309</v>
      </c>
      <c r="DS110" s="35">
        <v>15.64188482031641</v>
      </c>
      <c r="DT110" s="35">
        <v>17.732831784631003</v>
      </c>
      <c r="DU110" s="35">
        <v>16.235450675842966</v>
      </c>
      <c r="DV110" s="35">
        <v>15.843915672110157</v>
      </c>
      <c r="DW110" s="35">
        <v>16.737552525779016</v>
      </c>
      <c r="DX110" s="35">
        <v>16.570544479804731</v>
      </c>
      <c r="DY110" s="35">
        <v>14.299111620471225</v>
      </c>
      <c r="DZ110" s="35">
        <v>16.13695320530174</v>
      </c>
      <c r="EA110" s="35">
        <v>16.498163118503701</v>
      </c>
      <c r="EB110" s="35">
        <v>17.901219119121023</v>
      </c>
      <c r="EC110" s="35">
        <v>14.424871508248771</v>
      </c>
      <c r="ED110" s="35">
        <v>17.750274848257426</v>
      </c>
      <c r="EE110" s="35">
        <v>12.671519330069415</v>
      </c>
      <c r="EF110" s="35">
        <v>16.268618152609335</v>
      </c>
      <c r="EG110" s="35">
        <v>15.425633755607134</v>
      </c>
      <c r="EH110" s="35">
        <v>17.048587332892229</v>
      </c>
      <c r="EI110" s="35">
        <v>16.466448262459007</v>
      </c>
      <c r="EJ110" s="35">
        <v>14.565094747927018</v>
      </c>
      <c r="EK110" s="35">
        <v>17.081089521035285</v>
      </c>
      <c r="EL110" s="35">
        <v>16.753849587145087</v>
      </c>
      <c r="EM110" s="35">
        <v>15.856078915680156</v>
      </c>
      <c r="EN110" s="35">
        <v>16.150839503657394</v>
      </c>
      <c r="EO110" s="35">
        <v>16.793074278036912</v>
      </c>
      <c r="EP110" s="35">
        <v>16.146457514401291</v>
      </c>
      <c r="EQ110" s="35">
        <v>13.203764487478725</v>
      </c>
      <c r="ER110" s="35">
        <v>17.302375033952771</v>
      </c>
      <c r="ES110" s="35">
        <v>16.937912545510176</v>
      </c>
      <c r="ET110" s="35">
        <v>16.044897483903803</v>
      </c>
      <c r="EU110" s="35">
        <v>16.212890268487637</v>
      </c>
      <c r="EV110" s="35">
        <v>16.163445345045247</v>
      </c>
      <c r="EW110" s="35">
        <v>13.731041933269742</v>
      </c>
      <c r="EX110" s="35">
        <v>12.922782468127911</v>
      </c>
      <c r="EY110" s="35">
        <v>16.719804927137371</v>
      </c>
      <c r="EZ110" s="35">
        <v>17.305252122777624</v>
      </c>
      <c r="FA110" s="35">
        <v>16.29289739757937</v>
      </c>
      <c r="FB110" s="35">
        <v>15.670631073927449</v>
      </c>
      <c r="FC110" s="35">
        <v>17.019706627479014</v>
      </c>
      <c r="FD110" s="35">
        <v>16.09848734744569</v>
      </c>
      <c r="FE110" s="35">
        <v>16.600788454054971</v>
      </c>
      <c r="FF110" s="35">
        <v>14.915718689232186</v>
      </c>
      <c r="FG110" s="35">
        <v>14.19655821923271</v>
      </c>
      <c r="FH110" s="35">
        <v>15.396420302792148</v>
      </c>
      <c r="FI110" s="35">
        <v>14.612970302321619</v>
      </c>
      <c r="FJ110" s="35">
        <v>15.861092673731568</v>
      </c>
      <c r="FK110" s="35">
        <v>17.253330482516674</v>
      </c>
      <c r="FL110" s="35">
        <v>15.987482855895315</v>
      </c>
      <c r="FM110" s="35">
        <v>18.491996928613997</v>
      </c>
      <c r="FN110" s="35">
        <v>14.486558981172053</v>
      </c>
      <c r="FO110" s="35">
        <v>14.963121829381247</v>
      </c>
      <c r="FP110" s="35">
        <v>14.008867829446457</v>
      </c>
      <c r="FQ110" s="35">
        <v>15.897288063507082</v>
      </c>
      <c r="FR110" s="35">
        <v>16.481609152953268</v>
      </c>
      <c r="FS110" s="35">
        <v>16.842860878345562</v>
      </c>
      <c r="FT110" s="35">
        <v>18.250487352419185</v>
      </c>
      <c r="FU110" s="35">
        <v>17.29311409315698</v>
      </c>
      <c r="FV110" s="35">
        <v>17.222300292578737</v>
      </c>
      <c r="FW110" s="35">
        <v>14.84357280787086</v>
      </c>
      <c r="FX110" s="35">
        <v>15.276216011352119</v>
      </c>
      <c r="FY110" s="35">
        <v>16.113096722491758</v>
      </c>
      <c r="FZ110" s="35">
        <v>14.930134592857939</v>
      </c>
      <c r="GA110" s="35">
        <v>13.801428628638984</v>
      </c>
      <c r="GB110" s="35">
        <v>17.090664982328001</v>
      </c>
      <c r="GC110" s="35">
        <v>15.268757472461697</v>
      </c>
      <c r="GD110" s="35">
        <v>17.682677240792515</v>
      </c>
      <c r="GE110" s="35">
        <v>14.863217818031822</v>
      </c>
      <c r="GF110" s="35">
        <v>16.035373079156923</v>
      </c>
      <c r="GG110" s="35">
        <v>19.147020615828634</v>
      </c>
      <c r="GH110" s="35">
        <v>13.742426704824505</v>
      </c>
      <c r="GI110" s="35">
        <v>13.257245011511404</v>
      </c>
      <c r="GJ110" s="35">
        <v>17.036274907519097</v>
      </c>
      <c r="GK110" s="35">
        <v>14.217660520009549</v>
      </c>
      <c r="GL110" s="35">
        <v>14.789420642235235</v>
      </c>
      <c r="GM110" s="35">
        <v>14.697076024345337</v>
      </c>
      <c r="GN110" s="35">
        <v>16.655591688754392</v>
      </c>
      <c r="GO110" s="35">
        <v>5.7469999999999999</v>
      </c>
      <c r="GP110" s="35" t="s">
        <v>1299</v>
      </c>
      <c r="GU110" s="59"/>
    </row>
    <row r="111" spans="1:203" x14ac:dyDescent="0.2">
      <c r="A111" s="35" t="s">
        <v>1525</v>
      </c>
      <c r="B111" s="35" t="s">
        <v>3335</v>
      </c>
      <c r="C111" s="35" t="s">
        <v>3336</v>
      </c>
      <c r="D111" s="9">
        <v>3</v>
      </c>
      <c r="E111" s="9">
        <v>3</v>
      </c>
      <c r="F111" s="9">
        <v>0.62720282699999996</v>
      </c>
      <c r="G111" s="9">
        <v>-0.11242951599999999</v>
      </c>
      <c r="H111" s="9">
        <v>8.4034981999999994E-2</v>
      </c>
      <c r="I111" s="9">
        <v>-0.26205581</v>
      </c>
      <c r="J111" s="9">
        <v>0</v>
      </c>
      <c r="K111" s="78">
        <v>0</v>
      </c>
      <c r="L111" s="80">
        <v>10.622328758443784</v>
      </c>
      <c r="M111" s="79">
        <v>11.579581739053419</v>
      </c>
      <c r="N111" s="79"/>
      <c r="O111" s="79">
        <v>10.582095126943173</v>
      </c>
      <c r="P111" s="78">
        <v>11.213587475652929</v>
      </c>
      <c r="Q111" s="78">
        <v>11.159854181995632</v>
      </c>
      <c r="S111" s="35">
        <v>11.099035165946006</v>
      </c>
      <c r="T111" s="35">
        <v>11.308572782134487</v>
      </c>
      <c r="U111" s="35">
        <v>11.075087035307071</v>
      </c>
      <c r="W111" s="35">
        <v>10.87892114259987</v>
      </c>
      <c r="Y111" s="35">
        <v>11.2896948820575</v>
      </c>
      <c r="Z111" s="35">
        <v>11.292447541943876</v>
      </c>
      <c r="AA111" s="35">
        <v>11.177480152028071</v>
      </c>
      <c r="AB111" s="35">
        <v>12.626249580000467</v>
      </c>
      <c r="AC111" s="35">
        <v>10.912313285452555</v>
      </c>
      <c r="AD111" s="35">
        <v>10.897423598193738</v>
      </c>
      <c r="AE111" s="35">
        <v>10.996887170598269</v>
      </c>
      <c r="AK111" s="35">
        <v>10.544370205238277</v>
      </c>
      <c r="AN111" s="35">
        <v>10.822642392904465</v>
      </c>
      <c r="AO111" s="35">
        <v>11.098796320042052</v>
      </c>
      <c r="AP111" s="35">
        <v>11.146433960026711</v>
      </c>
      <c r="AQ111" s="35">
        <v>11.849818488200675</v>
      </c>
      <c r="AR111" s="35">
        <v>11.650759141102439</v>
      </c>
      <c r="AV111" s="35">
        <v>10.868617173378995</v>
      </c>
      <c r="AW111" s="35">
        <v>11.430044770877512</v>
      </c>
      <c r="AX111" s="35">
        <v>11.576698192407353</v>
      </c>
      <c r="AY111" s="35">
        <v>11.012550573924953</v>
      </c>
      <c r="AZ111" s="35">
        <v>11.758847712973619</v>
      </c>
      <c r="BB111" s="35">
        <v>11.215254853777832</v>
      </c>
      <c r="BC111" s="35">
        <v>11.389427679592467</v>
      </c>
      <c r="BF111" s="35">
        <v>11.481972214116029</v>
      </c>
      <c r="BG111" s="35">
        <v>10.948770051722477</v>
      </c>
      <c r="BH111" s="35">
        <v>12.090452913137719</v>
      </c>
      <c r="BJ111" s="35">
        <v>11.03318695721965</v>
      </c>
      <c r="BK111" s="35">
        <v>12.514125774202171</v>
      </c>
      <c r="BM111" s="35">
        <v>10.720445743667216</v>
      </c>
      <c r="BP111" s="35">
        <v>11.416523251318997</v>
      </c>
      <c r="BQ111" s="35">
        <v>11.277574815285083</v>
      </c>
      <c r="BT111" s="35">
        <v>10.911025528735491</v>
      </c>
      <c r="BU111" s="35">
        <v>11.160131916062069</v>
      </c>
      <c r="BV111" s="35">
        <v>11.692731341062878</v>
      </c>
      <c r="BW111" s="35">
        <v>10.907536073294928</v>
      </c>
      <c r="BX111" s="35">
        <v>10.946882604074752</v>
      </c>
      <c r="BZ111" s="35">
        <v>11.078159063426158</v>
      </c>
      <c r="CC111" s="35">
        <v>10.623843275421907</v>
      </c>
      <c r="CD111" s="35">
        <v>10.945592223386209</v>
      </c>
      <c r="CE111" s="35">
        <v>11.582196614604538</v>
      </c>
      <c r="CF111" s="35">
        <v>11.965491089097922</v>
      </c>
      <c r="CI111" s="35">
        <v>10.918100292903006</v>
      </c>
      <c r="CK111" s="35">
        <v>10.630149305992553</v>
      </c>
      <c r="CL111" s="35">
        <v>11.111510211864344</v>
      </c>
      <c r="CO111" s="35">
        <v>12.677078954397556</v>
      </c>
      <c r="CQ111" s="35">
        <v>11.720726696881963</v>
      </c>
      <c r="CW111" s="35">
        <v>10.786986259631668</v>
      </c>
      <c r="CY111" s="35">
        <v>10.822581876408362</v>
      </c>
      <c r="DB111" s="35">
        <v>12.15093836457558</v>
      </c>
      <c r="DC111" s="35">
        <v>12.710750465077842</v>
      </c>
      <c r="DD111" s="35">
        <v>12.191666418100642</v>
      </c>
      <c r="DG111" s="35">
        <v>10.819218862812271</v>
      </c>
      <c r="DJ111" s="35">
        <v>11.075238107360777</v>
      </c>
      <c r="DL111" s="35">
        <v>10.55570509204521</v>
      </c>
      <c r="DM111" s="35">
        <v>10.568341706871553</v>
      </c>
      <c r="DO111" s="35">
        <v>10.732146200323868</v>
      </c>
      <c r="DQ111" s="35">
        <v>10.456554909524979</v>
      </c>
      <c r="DR111" s="35">
        <v>11.222372759094041</v>
      </c>
      <c r="DS111" s="35">
        <v>11.334504955814216</v>
      </c>
      <c r="DT111" s="35">
        <v>11.057138392337352</v>
      </c>
      <c r="DV111" s="35">
        <v>10.29256254838244</v>
      </c>
      <c r="DY111" s="35">
        <v>11.151425289098885</v>
      </c>
      <c r="DZ111" s="35">
        <v>10.483182013784356</v>
      </c>
      <c r="EC111" s="35">
        <v>10.49878441468719</v>
      </c>
      <c r="EG111" s="35">
        <v>11.664866547797576</v>
      </c>
      <c r="EH111" s="35">
        <v>11.778189536985444</v>
      </c>
      <c r="EJ111" s="35">
        <v>10.278753997787504</v>
      </c>
      <c r="EN111" s="35">
        <v>11.429739944047304</v>
      </c>
      <c r="EP111" s="35">
        <v>10.908370437121476</v>
      </c>
      <c r="ER111" s="35">
        <v>11.478527731240694</v>
      </c>
      <c r="EU111" s="35">
        <v>9.839591383238691</v>
      </c>
      <c r="EV111" s="35">
        <v>11.490540434100712</v>
      </c>
      <c r="EZ111" s="35">
        <v>10.962428555783417</v>
      </c>
      <c r="FB111" s="35">
        <v>10.627262984262002</v>
      </c>
      <c r="FC111" s="35">
        <v>11.480762688090429</v>
      </c>
      <c r="FF111" s="35">
        <v>10.954243434721963</v>
      </c>
      <c r="FG111" s="35">
        <v>10.262839463100333</v>
      </c>
      <c r="FI111" s="35">
        <v>11.066329150410995</v>
      </c>
      <c r="FJ111" s="35">
        <v>10.882485249945715</v>
      </c>
      <c r="FL111" s="35">
        <v>10.480025969134886</v>
      </c>
      <c r="FO111" s="35">
        <v>11.220854560320577</v>
      </c>
      <c r="FP111" s="35">
        <v>11.198577152723429</v>
      </c>
      <c r="FQ111" s="35">
        <v>11.207845440969905</v>
      </c>
      <c r="FR111" s="35">
        <v>11.512964561854076</v>
      </c>
      <c r="FS111" s="35">
        <v>11.402433214582731</v>
      </c>
      <c r="FW111" s="35">
        <v>10.778599918889007</v>
      </c>
      <c r="FZ111" s="35">
        <v>10.585696932899971</v>
      </c>
      <c r="GB111" s="35">
        <v>11.172477112906275</v>
      </c>
      <c r="GE111" s="35">
        <v>11.044381119140809</v>
      </c>
      <c r="GF111" s="35">
        <v>11.489104015345426</v>
      </c>
      <c r="GI111" s="35">
        <v>10.89269872410156</v>
      </c>
      <c r="GJ111" s="35">
        <v>11.637387079651777</v>
      </c>
      <c r="GK111" s="35">
        <v>10.596817179294137</v>
      </c>
      <c r="GM111" s="35">
        <v>10.7196902965081</v>
      </c>
      <c r="GO111" s="35">
        <v>1.627</v>
      </c>
      <c r="GP111" s="35" t="s">
        <v>4723</v>
      </c>
      <c r="GU111" s="59"/>
    </row>
    <row r="112" spans="1:203" x14ac:dyDescent="0.2">
      <c r="A112" s="35" t="s">
        <v>1062</v>
      </c>
      <c r="B112" s="35" t="s">
        <v>2769</v>
      </c>
      <c r="C112" s="35" t="s">
        <v>2770</v>
      </c>
      <c r="D112" s="9">
        <v>269</v>
      </c>
      <c r="E112" s="9">
        <v>11</v>
      </c>
      <c r="F112" s="9">
        <v>0.66666235900000004</v>
      </c>
      <c r="G112" s="9">
        <v>-6.7704579000000001E-2</v>
      </c>
      <c r="H112" s="9">
        <v>4.5894880000000001E-3</v>
      </c>
      <c r="I112" s="9">
        <v>-0.26087687900000001</v>
      </c>
      <c r="J112" s="9">
        <v>0</v>
      </c>
      <c r="K112" s="56" t="s">
        <v>5707</v>
      </c>
      <c r="L112" s="79">
        <v>18.862739082331096</v>
      </c>
      <c r="M112" s="79">
        <v>19.011868369921917</v>
      </c>
      <c r="N112" s="79">
        <v>20.056535779902795</v>
      </c>
      <c r="O112" s="79">
        <v>20.043844165154376</v>
      </c>
      <c r="P112" s="78">
        <v>19.155412296238744</v>
      </c>
      <c r="Q112" s="78">
        <v>19.311467924427397</v>
      </c>
      <c r="R112" s="35">
        <v>19.996954126426687</v>
      </c>
      <c r="S112" s="35">
        <v>19.234468061593692</v>
      </c>
      <c r="T112" s="35">
        <v>19.364259939521105</v>
      </c>
      <c r="U112" s="35">
        <v>20.031614955353866</v>
      </c>
      <c r="V112" s="35">
        <v>20.601292009680339</v>
      </c>
      <c r="W112" s="35">
        <v>19.878682759826816</v>
      </c>
      <c r="X112" s="35">
        <v>20.274286839421869</v>
      </c>
      <c r="Y112" s="35">
        <v>19.424174071102108</v>
      </c>
      <c r="Z112" s="35">
        <v>18.744486602840531</v>
      </c>
      <c r="AA112" s="35">
        <v>20.385106041699878</v>
      </c>
      <c r="AB112" s="35">
        <v>19.770245402857803</v>
      </c>
      <c r="AC112" s="35">
        <v>18.837054420635795</v>
      </c>
      <c r="AD112" s="35">
        <v>19.592760098705384</v>
      </c>
      <c r="AE112" s="35">
        <v>19.261059630453165</v>
      </c>
      <c r="AF112" s="35">
        <v>19.158112880184685</v>
      </c>
      <c r="AG112" s="35">
        <v>19.345168808972701</v>
      </c>
      <c r="AH112" s="35">
        <v>19.014199314080532</v>
      </c>
      <c r="AI112" s="35">
        <v>19.841002831259029</v>
      </c>
      <c r="AJ112" s="35">
        <v>19.542419827507263</v>
      </c>
      <c r="AK112" s="35">
        <v>19.437077633041277</v>
      </c>
      <c r="AL112" s="35">
        <v>18.979588591479803</v>
      </c>
      <c r="AM112" s="35">
        <v>19.693014374433339</v>
      </c>
      <c r="AN112" s="35">
        <v>19.698522022558198</v>
      </c>
      <c r="AO112" s="35">
        <v>19.520495127991857</v>
      </c>
      <c r="AP112" s="35">
        <v>19.51562621551518</v>
      </c>
      <c r="AQ112" s="35">
        <v>19.340298363009381</v>
      </c>
      <c r="AR112" s="35">
        <v>19.124552485384228</v>
      </c>
      <c r="AS112" s="35">
        <v>19.064031686906631</v>
      </c>
      <c r="AT112" s="35">
        <v>19.591743862010688</v>
      </c>
      <c r="AU112" s="35">
        <v>19.976555017651631</v>
      </c>
      <c r="AV112" s="35">
        <v>19.903292084378091</v>
      </c>
      <c r="AW112" s="35">
        <v>19.710517524997897</v>
      </c>
      <c r="AX112" s="35">
        <v>19.045602028271105</v>
      </c>
      <c r="AY112" s="35">
        <v>19.513630229040135</v>
      </c>
      <c r="AZ112" s="35">
        <v>19.463371423754761</v>
      </c>
      <c r="BA112" s="35">
        <v>19.292955700093511</v>
      </c>
      <c r="BB112" s="35">
        <v>19.657204242669337</v>
      </c>
      <c r="BC112" s="35">
        <v>19.202169914356709</v>
      </c>
      <c r="BD112" s="35">
        <v>20.154399679230657</v>
      </c>
      <c r="BE112" s="35">
        <v>19.471210137787466</v>
      </c>
      <c r="BF112" s="35">
        <v>18.89532270298891</v>
      </c>
      <c r="BG112" s="35">
        <v>19.817776209923959</v>
      </c>
      <c r="BH112" s="35">
        <v>19.743018348294321</v>
      </c>
      <c r="BI112" s="35">
        <v>19.376226968225417</v>
      </c>
      <c r="BJ112" s="35">
        <v>19.71314357215855</v>
      </c>
      <c r="BK112" s="35">
        <v>19.185640893197135</v>
      </c>
      <c r="BL112" s="35">
        <v>19.329480653196327</v>
      </c>
      <c r="BM112" s="35">
        <v>20.1254003129058</v>
      </c>
      <c r="BN112" s="35">
        <v>19.457822273765306</v>
      </c>
      <c r="BO112" s="35">
        <v>19.163339279845097</v>
      </c>
      <c r="BP112" s="35">
        <v>19.494373952190674</v>
      </c>
      <c r="BQ112" s="35">
        <v>20.041845938246407</v>
      </c>
      <c r="BR112" s="35">
        <v>19.018204188640198</v>
      </c>
      <c r="BS112" s="35">
        <v>19.202982475146829</v>
      </c>
      <c r="BT112" s="35">
        <v>19.309283145358737</v>
      </c>
      <c r="BU112" s="35">
        <v>20.004824830348429</v>
      </c>
      <c r="BV112" s="35">
        <v>20.221771307299285</v>
      </c>
      <c r="BW112" s="35">
        <v>18.930488226663009</v>
      </c>
      <c r="BX112" s="35">
        <v>19.469401902071642</v>
      </c>
      <c r="BY112" s="35">
        <v>20.068368200360027</v>
      </c>
      <c r="BZ112" s="35">
        <v>18.441581891771094</v>
      </c>
      <c r="CA112" s="35">
        <v>19.308876534050576</v>
      </c>
      <c r="CB112" s="35">
        <v>19.982920991438359</v>
      </c>
      <c r="CC112" s="35">
        <v>19.14439410346138</v>
      </c>
      <c r="CD112" s="35">
        <v>19.041574425913225</v>
      </c>
      <c r="CE112" s="35">
        <v>18.932550960531735</v>
      </c>
      <c r="CF112" s="35">
        <v>18.542681499454098</v>
      </c>
      <c r="CG112" s="35">
        <v>18.93035662810907</v>
      </c>
      <c r="CH112" s="35">
        <v>20.097905102504111</v>
      </c>
      <c r="CI112" s="35">
        <v>18.798679861244974</v>
      </c>
      <c r="CJ112" s="35">
        <v>20.723657605841801</v>
      </c>
      <c r="CK112" s="35">
        <v>20.622417248718804</v>
      </c>
      <c r="CL112" s="35">
        <v>19.746485796924656</v>
      </c>
      <c r="CM112" s="35">
        <v>19.500950476070543</v>
      </c>
      <c r="CN112" s="35">
        <v>19.494904073932517</v>
      </c>
      <c r="CO112" s="35">
        <v>19.586874860182544</v>
      </c>
      <c r="CP112" s="35">
        <v>19.893283908300891</v>
      </c>
      <c r="CQ112" s="35">
        <v>19.981140235567761</v>
      </c>
      <c r="CR112" s="35">
        <v>19.955791945560051</v>
      </c>
      <c r="CS112" s="35">
        <v>19.935818427373675</v>
      </c>
      <c r="CT112" s="35">
        <v>19.937053861954141</v>
      </c>
      <c r="CU112" s="35">
        <v>19.624649124923259</v>
      </c>
      <c r="CV112" s="35">
        <v>18.833909897147493</v>
      </c>
      <c r="CW112" s="35">
        <v>19.530565200187407</v>
      </c>
      <c r="CX112" s="35">
        <v>20.157990458634991</v>
      </c>
      <c r="CY112" s="35">
        <v>19.435870579422783</v>
      </c>
      <c r="CZ112" s="35">
        <v>19.521397048475905</v>
      </c>
      <c r="DA112" s="35">
        <v>19.411985680622607</v>
      </c>
      <c r="DB112" s="35">
        <v>18.99391131651322</v>
      </c>
      <c r="DC112" s="35">
        <v>19.111893052905881</v>
      </c>
      <c r="DD112" s="35">
        <v>19.304069195070689</v>
      </c>
      <c r="DE112" s="35">
        <v>19.932581145235858</v>
      </c>
      <c r="DF112" s="35">
        <v>19.527125770518996</v>
      </c>
      <c r="DG112" s="35">
        <v>19.146522329482874</v>
      </c>
      <c r="DH112" s="35">
        <v>19.271244555291364</v>
      </c>
      <c r="DI112" s="35">
        <v>19.606219768501937</v>
      </c>
      <c r="DJ112" s="35">
        <v>19.698305862731416</v>
      </c>
      <c r="DK112" s="35">
        <v>19.224766339035469</v>
      </c>
      <c r="DL112" s="35">
        <v>18.877215570590643</v>
      </c>
      <c r="DM112" s="35">
        <v>19.943528691880367</v>
      </c>
      <c r="DN112" s="35">
        <v>18.809434870164473</v>
      </c>
      <c r="DO112" s="35">
        <v>19.319554130539288</v>
      </c>
      <c r="DP112" s="35">
        <v>19.532900647027368</v>
      </c>
      <c r="DQ112" s="35">
        <v>18.533377441567879</v>
      </c>
      <c r="DR112" s="35">
        <v>18.799956194845674</v>
      </c>
      <c r="DS112" s="35">
        <v>19.442012310561424</v>
      </c>
      <c r="DT112" s="35">
        <v>19.239986746340833</v>
      </c>
      <c r="DU112" s="35">
        <v>19.727258192045603</v>
      </c>
      <c r="DV112" s="35">
        <v>19.657592157266276</v>
      </c>
      <c r="DW112" s="35">
        <v>19.435535367191051</v>
      </c>
      <c r="DX112" s="35">
        <v>20.499356440893692</v>
      </c>
      <c r="DY112" s="35">
        <v>20.212472897934852</v>
      </c>
      <c r="DZ112" s="35">
        <v>19.471330579237268</v>
      </c>
      <c r="EA112" s="35">
        <v>18.918473169516179</v>
      </c>
      <c r="EB112" s="35">
        <v>18.851538798307757</v>
      </c>
      <c r="EC112" s="35">
        <v>19.347518167212467</v>
      </c>
      <c r="ED112" s="35">
        <v>19.193812681519471</v>
      </c>
      <c r="EE112" s="35">
        <v>20.050598999982331</v>
      </c>
      <c r="EF112" s="35">
        <v>20.077983616704906</v>
      </c>
      <c r="EG112" s="35">
        <v>19.156989315153467</v>
      </c>
      <c r="EH112" s="35">
        <v>20.443066208083827</v>
      </c>
      <c r="EI112" s="35">
        <v>19.949218919428485</v>
      </c>
      <c r="EJ112" s="35">
        <v>19.189915530740301</v>
      </c>
      <c r="EK112" s="35">
        <v>19.748411466174602</v>
      </c>
      <c r="EL112" s="35">
        <v>19.684911741781701</v>
      </c>
      <c r="EM112" s="35">
        <v>19.359701311201349</v>
      </c>
      <c r="EN112" s="35">
        <v>19.181386751926219</v>
      </c>
      <c r="EO112" s="35">
        <v>19.475240081454569</v>
      </c>
      <c r="EP112" s="35">
        <v>19.899988467111307</v>
      </c>
      <c r="EQ112" s="35">
        <v>19.458861781140516</v>
      </c>
      <c r="ER112" s="35">
        <v>19.606538332366199</v>
      </c>
      <c r="ES112" s="35">
        <v>19.675508352969992</v>
      </c>
      <c r="ET112" s="35">
        <v>19.145628349379187</v>
      </c>
      <c r="EU112" s="35">
        <v>18.656657545016305</v>
      </c>
      <c r="EV112" s="35">
        <v>19.288088605780452</v>
      </c>
      <c r="EW112" s="35">
        <v>19.612105236804023</v>
      </c>
      <c r="EX112" s="35">
        <v>20.062362601532733</v>
      </c>
      <c r="EY112" s="35">
        <v>19.46577080346583</v>
      </c>
      <c r="EZ112" s="35">
        <v>19.080783452027756</v>
      </c>
      <c r="FA112" s="35">
        <v>19.249349612330029</v>
      </c>
      <c r="FB112" s="35">
        <v>19.557464728937823</v>
      </c>
      <c r="FC112" s="35">
        <v>18.446898174640772</v>
      </c>
      <c r="FD112" s="35">
        <v>18.603223206640685</v>
      </c>
      <c r="FE112" s="35">
        <v>18.692275930287391</v>
      </c>
      <c r="FF112" s="35">
        <v>18.902218659764603</v>
      </c>
      <c r="FG112" s="35">
        <v>18.988441511732916</v>
      </c>
      <c r="FH112" s="35">
        <v>18.801673285023725</v>
      </c>
      <c r="FI112" s="35">
        <v>19.422050408738379</v>
      </c>
      <c r="FJ112" s="35">
        <v>19.990879474150269</v>
      </c>
      <c r="FK112" s="35">
        <v>19.357649924996338</v>
      </c>
      <c r="FL112" s="35">
        <v>18.624543636934973</v>
      </c>
      <c r="FM112" s="35">
        <v>19.728955963994402</v>
      </c>
      <c r="FN112" s="35">
        <v>19.187768466962744</v>
      </c>
      <c r="FO112" s="35">
        <v>19.829369141726495</v>
      </c>
      <c r="FP112" s="35">
        <v>19.266649789008589</v>
      </c>
      <c r="FQ112" s="35">
        <v>19.372096776782115</v>
      </c>
      <c r="FR112" s="35">
        <v>19.742535652070774</v>
      </c>
      <c r="FS112" s="35">
        <v>19.085113936039463</v>
      </c>
      <c r="FT112" s="35">
        <v>18.999382950158928</v>
      </c>
      <c r="FU112" s="35">
        <v>19.327474858215904</v>
      </c>
      <c r="FV112" s="35">
        <v>20.264695284672271</v>
      </c>
      <c r="FW112" s="35">
        <v>18.801117510014301</v>
      </c>
      <c r="FX112" s="35">
        <v>19.149956477836916</v>
      </c>
      <c r="FY112" s="35">
        <v>18.825970698466428</v>
      </c>
      <c r="FZ112" s="35">
        <v>19.045158125483695</v>
      </c>
      <c r="GA112" s="35">
        <v>18.451066676512639</v>
      </c>
      <c r="GB112" s="35">
        <v>20.057893571227698</v>
      </c>
      <c r="GC112" s="35">
        <v>20.132590480656248</v>
      </c>
      <c r="GD112" s="35">
        <v>18.976229047827836</v>
      </c>
      <c r="GE112" s="35">
        <v>19.403529620105598</v>
      </c>
      <c r="GF112" s="35">
        <v>19.798489187962925</v>
      </c>
      <c r="GG112" s="35">
        <v>19.833083483516788</v>
      </c>
      <c r="GH112" s="35">
        <v>19.62483474774703</v>
      </c>
      <c r="GI112" s="35">
        <v>19.90527226828419</v>
      </c>
      <c r="GJ112" s="35">
        <v>17.997056337737412</v>
      </c>
      <c r="GK112" s="35">
        <v>18.615103171189077</v>
      </c>
      <c r="GL112" s="35">
        <v>19.707969740734573</v>
      </c>
      <c r="GM112" s="35">
        <v>19.258341782051943</v>
      </c>
      <c r="GN112" s="35">
        <v>18.951852652203733</v>
      </c>
      <c r="GO112" s="35">
        <v>75.459000000000003</v>
      </c>
      <c r="GP112" s="35" t="s">
        <v>971</v>
      </c>
      <c r="GU112" s="59"/>
    </row>
    <row r="113" spans="1:203" x14ac:dyDescent="0.2">
      <c r="A113" s="35" t="s">
        <v>1444</v>
      </c>
      <c r="B113" s="35" t="s">
        <v>3231</v>
      </c>
      <c r="C113" s="35" t="s">
        <v>3232</v>
      </c>
      <c r="D113" s="9">
        <v>8</v>
      </c>
      <c r="E113" s="9">
        <v>1</v>
      </c>
      <c r="F113" s="9">
        <v>0.13923194</v>
      </c>
      <c r="G113" s="9">
        <v>0.88360596999999996</v>
      </c>
      <c r="H113" s="9">
        <v>0.82702393399999996</v>
      </c>
      <c r="I113" s="9">
        <v>-0.26058382600000002</v>
      </c>
      <c r="J113" s="9">
        <v>0</v>
      </c>
      <c r="K113" s="78">
        <v>0</v>
      </c>
      <c r="L113" s="79">
        <v>10.843026537073188</v>
      </c>
      <c r="M113" s="79">
        <v>12.823868514916519</v>
      </c>
      <c r="N113" s="79">
        <v>10.805473509845971</v>
      </c>
      <c r="O113" s="79">
        <v>13.073340494256264</v>
      </c>
      <c r="Q113" s="78">
        <v>20.462098298260393</v>
      </c>
      <c r="S113" s="35">
        <v>21.096985655344394</v>
      </c>
      <c r="T113" s="35">
        <v>13.033737956206533</v>
      </c>
      <c r="U113" s="35">
        <v>9.7638442545411142</v>
      </c>
      <c r="V113" s="35">
        <v>10.164262261323829</v>
      </c>
      <c r="W113" s="35">
        <v>12.754369421026576</v>
      </c>
      <c r="X113" s="35">
        <v>11.735451066853592</v>
      </c>
      <c r="Y113" s="35">
        <v>13.368699546275812</v>
      </c>
      <c r="Z113" s="35">
        <v>12.478764444809403</v>
      </c>
      <c r="AA113" s="35">
        <v>12.409140453464913</v>
      </c>
      <c r="AB113" s="35">
        <v>13.901745439579061</v>
      </c>
      <c r="AC113" s="35">
        <v>10.520403304246992</v>
      </c>
      <c r="AD113" s="35">
        <v>12.81173367308006</v>
      </c>
      <c r="AE113" s="35">
        <v>11.256403196359962</v>
      </c>
      <c r="AF113" s="35">
        <v>13.404963599460707</v>
      </c>
      <c r="AG113" s="35">
        <v>12.017980095171271</v>
      </c>
      <c r="AH113" s="35">
        <v>10.417651308592573</v>
      </c>
      <c r="AI113" s="35">
        <v>12.131827137876181</v>
      </c>
      <c r="AJ113" s="35">
        <v>15.158660372732818</v>
      </c>
      <c r="AK113" s="35">
        <v>13.201810970039114</v>
      </c>
      <c r="AL113" s="35">
        <v>12.061111401930271</v>
      </c>
      <c r="AM113" s="35">
        <v>11.858158462833646</v>
      </c>
      <c r="AN113" s="35">
        <v>10.39550265887247</v>
      </c>
      <c r="AO113" s="35">
        <v>14.590370322236531</v>
      </c>
      <c r="AP113" s="35">
        <v>12.090036074841635</v>
      </c>
      <c r="AR113" s="35">
        <v>11.733174415639612</v>
      </c>
      <c r="AS113" s="35">
        <v>10.523965103095446</v>
      </c>
      <c r="AT113" s="35">
        <v>11.573122215802048</v>
      </c>
      <c r="AU113" s="35">
        <v>11.397749431182477</v>
      </c>
      <c r="AV113" s="35">
        <v>10.241026490758451</v>
      </c>
      <c r="AX113" s="35">
        <v>16.868562240961822</v>
      </c>
      <c r="AY113" s="35">
        <v>10.49977365993802</v>
      </c>
      <c r="BA113" s="35">
        <v>10.558988270809881</v>
      </c>
      <c r="BB113" s="35">
        <v>12.097681821308099</v>
      </c>
      <c r="BC113" s="35">
        <v>10.272414209188598</v>
      </c>
      <c r="BD113" s="35">
        <v>13.093083634940855</v>
      </c>
      <c r="BG113" s="35">
        <v>10.850647033624989</v>
      </c>
      <c r="BH113" s="35">
        <v>14.097365254470946</v>
      </c>
      <c r="BJ113" s="35">
        <v>17.324032616180308</v>
      </c>
      <c r="BL113" s="35">
        <v>10.872519099040385</v>
      </c>
      <c r="BN113" s="35">
        <v>9.8029862604577378</v>
      </c>
      <c r="BQ113" s="35">
        <v>13.762604564351685</v>
      </c>
      <c r="BR113" s="35">
        <v>12.220219498699299</v>
      </c>
      <c r="BS113" s="35">
        <v>10.984865745210437</v>
      </c>
      <c r="BT113" s="35">
        <v>11.278095779388289</v>
      </c>
      <c r="BU113" s="35">
        <v>11.231536154330103</v>
      </c>
      <c r="BW113" s="35">
        <v>10.497530651112466</v>
      </c>
      <c r="BX113" s="35">
        <v>14.067731812341231</v>
      </c>
      <c r="BZ113" s="35">
        <v>11.910913361552941</v>
      </c>
      <c r="CB113" s="35">
        <v>10.767899139728442</v>
      </c>
      <c r="CC113" s="35">
        <v>12.340731655147579</v>
      </c>
      <c r="CD113" s="35">
        <v>13.831034681455961</v>
      </c>
      <c r="CE113" s="35">
        <v>14.45546197304107</v>
      </c>
      <c r="CF113" s="35">
        <v>10.89546918640675</v>
      </c>
      <c r="CG113" s="35">
        <v>15.374946870866722</v>
      </c>
      <c r="CH113" s="35">
        <v>13.792012614576302</v>
      </c>
      <c r="CI113" s="35">
        <v>10.876092766381431</v>
      </c>
      <c r="CJ113" s="35">
        <v>12.922455773000159</v>
      </c>
      <c r="CK113" s="35">
        <v>9.9860143614993717</v>
      </c>
      <c r="CL113" s="35">
        <v>14.759990628451883</v>
      </c>
      <c r="CM113" s="35">
        <v>13.293086246904616</v>
      </c>
      <c r="CN113" s="35">
        <v>10.611160006461958</v>
      </c>
      <c r="CO113" s="35">
        <v>19.785576243380767</v>
      </c>
      <c r="CP113" s="35">
        <v>10.506700141769338</v>
      </c>
      <c r="CQ113" s="35">
        <v>12.419674411545094</v>
      </c>
      <c r="CT113" s="35">
        <v>13.617560480319842</v>
      </c>
      <c r="CU113" s="35">
        <v>9.9248448463112364</v>
      </c>
      <c r="CV113" s="35">
        <v>11.121707364421731</v>
      </c>
      <c r="CW113" s="35">
        <v>13.369331032184615</v>
      </c>
      <c r="CX113" s="35">
        <v>13.985587738867977</v>
      </c>
      <c r="CY113" s="35">
        <v>12.198571705686172</v>
      </c>
      <c r="CZ113" s="35">
        <v>12.236793414945549</v>
      </c>
      <c r="DA113" s="35">
        <v>10.753628429836988</v>
      </c>
      <c r="DC113" s="35">
        <v>19.233596795213259</v>
      </c>
      <c r="DD113" s="35">
        <v>14.989882776127883</v>
      </c>
      <c r="DF113" s="35">
        <v>13.869159779208116</v>
      </c>
      <c r="DG113" s="35">
        <v>10.896912991326902</v>
      </c>
      <c r="DH113" s="35">
        <v>10.546675472604282</v>
      </c>
      <c r="DJ113" s="35">
        <v>11.62998967373245</v>
      </c>
      <c r="DK113" s="35">
        <v>12.121618628344034</v>
      </c>
      <c r="DL113" s="35">
        <v>13.34639697734902</v>
      </c>
      <c r="DM113" s="35">
        <v>12.066296361464561</v>
      </c>
      <c r="DN113" s="35">
        <v>10.528527111611691</v>
      </c>
      <c r="DO113" s="35">
        <v>19.695566165739599</v>
      </c>
      <c r="DP113" s="35">
        <v>12.347339070571968</v>
      </c>
      <c r="DQ113" s="35">
        <v>13.16834992795628</v>
      </c>
      <c r="DR113" s="35">
        <v>10.850012848441603</v>
      </c>
      <c r="DS113" s="35">
        <v>17.765994153744948</v>
      </c>
      <c r="DU113" s="35">
        <v>15.968061237875148</v>
      </c>
      <c r="DW113" s="35">
        <v>11.006123969864293</v>
      </c>
      <c r="DY113" s="35">
        <v>17.7397392288199</v>
      </c>
      <c r="DZ113" s="35">
        <v>13.944757416620504</v>
      </c>
      <c r="EA113" s="35">
        <v>12.112958709704444</v>
      </c>
      <c r="EC113" s="35">
        <v>16.860748508442953</v>
      </c>
      <c r="EG113" s="35">
        <v>16.781798699453347</v>
      </c>
      <c r="EH113" s="35">
        <v>12.005230955445787</v>
      </c>
      <c r="EI113" s="35">
        <v>11.213058754226575</v>
      </c>
      <c r="EJ113" s="35">
        <v>12.208761189557748</v>
      </c>
      <c r="EK113" s="35">
        <v>13.555718991958928</v>
      </c>
      <c r="EL113" s="35">
        <v>11.670734101874407</v>
      </c>
      <c r="EO113" s="35">
        <v>11.70545038024898</v>
      </c>
      <c r="EQ113" s="35">
        <v>12.786109124784598</v>
      </c>
      <c r="ET113" s="35">
        <v>12.554849480211745</v>
      </c>
      <c r="EU113" s="35">
        <v>12.136029060494153</v>
      </c>
      <c r="EV113" s="35">
        <v>12.116210453173771</v>
      </c>
      <c r="EW113" s="35">
        <v>12.830730658309825</v>
      </c>
      <c r="EY113" s="35">
        <v>12.268775548858944</v>
      </c>
      <c r="EZ113" s="35">
        <v>11.351479438321265</v>
      </c>
      <c r="FA113" s="35">
        <v>12.849663761561358</v>
      </c>
      <c r="FB113" s="35">
        <v>10.643950113194881</v>
      </c>
      <c r="FC113" s="35">
        <v>15.93360041929234</v>
      </c>
      <c r="FD113" s="35">
        <v>11.481330304438819</v>
      </c>
      <c r="FE113" s="35">
        <v>11.255185377077124</v>
      </c>
      <c r="FF113" s="35">
        <v>11.5025731922644</v>
      </c>
      <c r="FK113" s="35">
        <v>13.25420985863034</v>
      </c>
      <c r="FL113" s="35">
        <v>11.399270130893315</v>
      </c>
      <c r="FM113" s="35">
        <v>11.427062653400087</v>
      </c>
      <c r="FO113" s="35">
        <v>10.700112465820609</v>
      </c>
      <c r="FP113" s="35">
        <v>10.285149369113158</v>
      </c>
      <c r="FS113" s="35">
        <v>17.851274712784139</v>
      </c>
      <c r="FU113" s="35">
        <v>10.669745810242834</v>
      </c>
      <c r="FV113" s="35">
        <v>11.903022463582921</v>
      </c>
      <c r="FW113" s="35">
        <v>12.930389936169631</v>
      </c>
      <c r="FY113" s="35">
        <v>11.330659634250035</v>
      </c>
      <c r="FZ113" s="35">
        <v>17.78595058399868</v>
      </c>
      <c r="GA113" s="35">
        <v>10.666780421295055</v>
      </c>
      <c r="GB113" s="35">
        <v>10.678694783605723</v>
      </c>
      <c r="GC113" s="35">
        <v>12.993187650023703</v>
      </c>
      <c r="GD113" s="35">
        <v>12.442780497529133</v>
      </c>
      <c r="GE113" s="35">
        <v>10.722453024253445</v>
      </c>
      <c r="GF113" s="35">
        <v>10.860785145429888</v>
      </c>
      <c r="GK113" s="35">
        <v>11.930538487324132</v>
      </c>
      <c r="GL113" s="35">
        <v>14.2329730932461</v>
      </c>
      <c r="GN113" s="35">
        <v>11.409144742305005</v>
      </c>
      <c r="GO113" s="35">
        <v>12.925000000000001</v>
      </c>
      <c r="GP113" s="35" t="s">
        <v>1276</v>
      </c>
      <c r="GU113" s="59"/>
    </row>
    <row r="114" spans="1:203" x14ac:dyDescent="0.2">
      <c r="A114" s="35" t="s">
        <v>1445</v>
      </c>
      <c r="B114" s="35" t="s">
        <v>3233</v>
      </c>
      <c r="C114" s="35" t="s">
        <v>3234</v>
      </c>
      <c r="D114" s="9">
        <v>8</v>
      </c>
      <c r="E114" s="9">
        <v>1</v>
      </c>
      <c r="F114" s="9">
        <v>0.13923194</v>
      </c>
      <c r="G114" s="9">
        <v>0.88360596999999996</v>
      </c>
      <c r="H114" s="9">
        <v>0.82702393399999996</v>
      </c>
      <c r="I114" s="9">
        <v>-0.26058382600000002</v>
      </c>
      <c r="J114" s="9">
        <v>0</v>
      </c>
      <c r="K114" s="78">
        <v>0</v>
      </c>
      <c r="L114" s="79">
        <v>10.843026537073188</v>
      </c>
      <c r="M114" s="79">
        <v>12.823868514916519</v>
      </c>
      <c r="N114" s="79">
        <v>10.805473509845971</v>
      </c>
      <c r="O114" s="79">
        <v>13.073340494256264</v>
      </c>
      <c r="Q114" s="78">
        <v>20.462098298260393</v>
      </c>
      <c r="S114" s="35">
        <v>21.096985655344394</v>
      </c>
      <c r="T114" s="35">
        <v>13.033737956206533</v>
      </c>
      <c r="U114" s="35">
        <v>9.7638442545411142</v>
      </c>
      <c r="V114" s="35">
        <v>10.164262261323829</v>
      </c>
      <c r="W114" s="35">
        <v>12.754369421026576</v>
      </c>
      <c r="X114" s="35">
        <v>11.735451066853592</v>
      </c>
      <c r="Y114" s="35">
        <v>13.368699546275812</v>
      </c>
      <c r="Z114" s="35">
        <v>12.478764444809403</v>
      </c>
      <c r="AA114" s="35">
        <v>12.409140453464913</v>
      </c>
      <c r="AB114" s="35">
        <v>13.901745439579061</v>
      </c>
      <c r="AC114" s="35">
        <v>10.520403304246992</v>
      </c>
      <c r="AD114" s="35">
        <v>12.81173367308006</v>
      </c>
      <c r="AE114" s="35">
        <v>11.256403196359962</v>
      </c>
      <c r="AF114" s="35">
        <v>13.404963599460707</v>
      </c>
      <c r="AG114" s="35">
        <v>12.017980095171271</v>
      </c>
      <c r="AH114" s="35">
        <v>10.417651308592573</v>
      </c>
      <c r="AI114" s="35">
        <v>12.131827137876181</v>
      </c>
      <c r="AJ114" s="35">
        <v>15.158660372732818</v>
      </c>
      <c r="AK114" s="35">
        <v>13.201810970039114</v>
      </c>
      <c r="AL114" s="35">
        <v>12.061111401930271</v>
      </c>
      <c r="AM114" s="35">
        <v>11.858158462833646</v>
      </c>
      <c r="AN114" s="35">
        <v>10.39550265887247</v>
      </c>
      <c r="AO114" s="35">
        <v>14.590370322236531</v>
      </c>
      <c r="AP114" s="35">
        <v>12.090036074841635</v>
      </c>
      <c r="AR114" s="35">
        <v>11.733174415639612</v>
      </c>
      <c r="AS114" s="35">
        <v>10.523965103095446</v>
      </c>
      <c r="AT114" s="35">
        <v>11.573122215802048</v>
      </c>
      <c r="AU114" s="35">
        <v>11.397749431182477</v>
      </c>
      <c r="AV114" s="35">
        <v>10.241026490758451</v>
      </c>
      <c r="AX114" s="35">
        <v>16.868562240961822</v>
      </c>
      <c r="AY114" s="35">
        <v>10.49977365993802</v>
      </c>
      <c r="BA114" s="35">
        <v>10.558988270809881</v>
      </c>
      <c r="BB114" s="35">
        <v>12.097681821308099</v>
      </c>
      <c r="BC114" s="35">
        <v>10.272414209188598</v>
      </c>
      <c r="BD114" s="35">
        <v>13.093083634940855</v>
      </c>
      <c r="BG114" s="35">
        <v>10.850647033624989</v>
      </c>
      <c r="BH114" s="35">
        <v>14.097365254470946</v>
      </c>
      <c r="BJ114" s="35">
        <v>17.324032616180308</v>
      </c>
      <c r="BL114" s="35">
        <v>10.872519099040385</v>
      </c>
      <c r="BN114" s="35">
        <v>9.8029862604577378</v>
      </c>
      <c r="BQ114" s="35">
        <v>13.762604564351685</v>
      </c>
      <c r="BR114" s="35">
        <v>12.220219498699299</v>
      </c>
      <c r="BS114" s="35">
        <v>10.984865745210437</v>
      </c>
      <c r="BT114" s="35">
        <v>11.278095779388289</v>
      </c>
      <c r="BU114" s="35">
        <v>11.231536154330103</v>
      </c>
      <c r="BW114" s="35">
        <v>10.497530651112466</v>
      </c>
      <c r="BX114" s="35">
        <v>14.067731812341231</v>
      </c>
      <c r="BZ114" s="35">
        <v>11.910913361552941</v>
      </c>
      <c r="CB114" s="35">
        <v>10.767899139728442</v>
      </c>
      <c r="CC114" s="35">
        <v>12.340731655147579</v>
      </c>
      <c r="CD114" s="35">
        <v>13.831034681455961</v>
      </c>
      <c r="CE114" s="35">
        <v>14.45546197304107</v>
      </c>
      <c r="CF114" s="35">
        <v>10.89546918640675</v>
      </c>
      <c r="CG114" s="35">
        <v>15.374946870866722</v>
      </c>
      <c r="CH114" s="35">
        <v>13.792012614576302</v>
      </c>
      <c r="CI114" s="35">
        <v>10.876092766381431</v>
      </c>
      <c r="CJ114" s="35">
        <v>12.922455773000159</v>
      </c>
      <c r="CK114" s="35">
        <v>9.9860143614993717</v>
      </c>
      <c r="CL114" s="35">
        <v>14.759990628451883</v>
      </c>
      <c r="CM114" s="35">
        <v>13.293086246904616</v>
      </c>
      <c r="CN114" s="35">
        <v>10.611160006461958</v>
      </c>
      <c r="CO114" s="35">
        <v>19.785576243380767</v>
      </c>
      <c r="CP114" s="35">
        <v>10.506700141769338</v>
      </c>
      <c r="CQ114" s="35">
        <v>12.419674411545094</v>
      </c>
      <c r="CT114" s="35">
        <v>13.617560480319842</v>
      </c>
      <c r="CU114" s="35">
        <v>9.9248448463112364</v>
      </c>
      <c r="CV114" s="35">
        <v>11.121707364421731</v>
      </c>
      <c r="CW114" s="35">
        <v>13.369331032184615</v>
      </c>
      <c r="CX114" s="35">
        <v>13.985587738867977</v>
      </c>
      <c r="CY114" s="35">
        <v>12.198571705686172</v>
      </c>
      <c r="CZ114" s="35">
        <v>12.236793414945549</v>
      </c>
      <c r="DA114" s="35">
        <v>10.753628429836988</v>
      </c>
      <c r="DC114" s="35">
        <v>19.233596795213259</v>
      </c>
      <c r="DD114" s="35">
        <v>14.989882776127883</v>
      </c>
      <c r="DF114" s="35">
        <v>13.869159779208116</v>
      </c>
      <c r="DG114" s="35">
        <v>10.896912991326902</v>
      </c>
      <c r="DH114" s="35">
        <v>10.546675472604282</v>
      </c>
      <c r="DJ114" s="35">
        <v>11.62998967373245</v>
      </c>
      <c r="DK114" s="35">
        <v>12.121618628344034</v>
      </c>
      <c r="DL114" s="35">
        <v>13.34639697734902</v>
      </c>
      <c r="DM114" s="35">
        <v>12.066296361464561</v>
      </c>
      <c r="DN114" s="35">
        <v>10.528527111611691</v>
      </c>
      <c r="DO114" s="35">
        <v>19.695566165739599</v>
      </c>
      <c r="DP114" s="35">
        <v>12.347339070571968</v>
      </c>
      <c r="DQ114" s="35">
        <v>13.16834992795628</v>
      </c>
      <c r="DR114" s="35">
        <v>10.850012848441603</v>
      </c>
      <c r="DS114" s="35">
        <v>17.765994153744948</v>
      </c>
      <c r="DU114" s="35">
        <v>15.968061237875148</v>
      </c>
      <c r="DW114" s="35">
        <v>11.006123969864293</v>
      </c>
      <c r="DY114" s="35">
        <v>17.7397392288199</v>
      </c>
      <c r="DZ114" s="35">
        <v>13.944757416620504</v>
      </c>
      <c r="EA114" s="35">
        <v>12.112958709704444</v>
      </c>
      <c r="EC114" s="35">
        <v>16.860748508442953</v>
      </c>
      <c r="EG114" s="35">
        <v>16.781798699453347</v>
      </c>
      <c r="EH114" s="35">
        <v>12.005230955445787</v>
      </c>
      <c r="EI114" s="35">
        <v>11.213058754226575</v>
      </c>
      <c r="EJ114" s="35">
        <v>12.208761189557748</v>
      </c>
      <c r="EK114" s="35">
        <v>13.555718991958928</v>
      </c>
      <c r="EL114" s="35">
        <v>11.670734101874407</v>
      </c>
      <c r="EO114" s="35">
        <v>11.70545038024898</v>
      </c>
      <c r="EQ114" s="35">
        <v>12.786109124784598</v>
      </c>
      <c r="ET114" s="35">
        <v>12.554849480211745</v>
      </c>
      <c r="EU114" s="35">
        <v>12.136029060494153</v>
      </c>
      <c r="EV114" s="35">
        <v>12.116210453173771</v>
      </c>
      <c r="EW114" s="35">
        <v>12.830730658309825</v>
      </c>
      <c r="EY114" s="35">
        <v>12.268775548858944</v>
      </c>
      <c r="EZ114" s="35">
        <v>11.351479438321265</v>
      </c>
      <c r="FA114" s="35">
        <v>12.849663761561358</v>
      </c>
      <c r="FB114" s="35">
        <v>10.643950113194881</v>
      </c>
      <c r="FC114" s="35">
        <v>15.93360041929234</v>
      </c>
      <c r="FD114" s="35">
        <v>11.481330304438819</v>
      </c>
      <c r="FE114" s="35">
        <v>11.255185377077124</v>
      </c>
      <c r="FF114" s="35">
        <v>11.5025731922644</v>
      </c>
      <c r="FK114" s="35">
        <v>13.25420985863034</v>
      </c>
      <c r="FL114" s="35">
        <v>11.399270130893315</v>
      </c>
      <c r="FM114" s="35">
        <v>11.427062653400087</v>
      </c>
      <c r="FO114" s="35">
        <v>10.700112465820609</v>
      </c>
      <c r="FP114" s="35">
        <v>10.285149369113158</v>
      </c>
      <c r="FS114" s="35">
        <v>17.851274712784139</v>
      </c>
      <c r="FU114" s="35">
        <v>10.669745810242834</v>
      </c>
      <c r="FV114" s="35">
        <v>11.903022463582921</v>
      </c>
      <c r="FW114" s="35">
        <v>12.930389936169631</v>
      </c>
      <c r="FY114" s="35">
        <v>11.330659634250035</v>
      </c>
      <c r="FZ114" s="35">
        <v>17.78595058399868</v>
      </c>
      <c r="GA114" s="35">
        <v>10.666780421295055</v>
      </c>
      <c r="GB114" s="35">
        <v>10.678694783605723</v>
      </c>
      <c r="GC114" s="35">
        <v>12.993187650023703</v>
      </c>
      <c r="GD114" s="35">
        <v>12.442780497529133</v>
      </c>
      <c r="GE114" s="35">
        <v>10.722453024253445</v>
      </c>
      <c r="GF114" s="35">
        <v>10.860785145429888</v>
      </c>
      <c r="GK114" s="35">
        <v>11.930538487324132</v>
      </c>
      <c r="GL114" s="35">
        <v>14.2329730932461</v>
      </c>
      <c r="GN114" s="35">
        <v>11.409144742305005</v>
      </c>
      <c r="GO114" s="35">
        <v>58.503</v>
      </c>
      <c r="GP114" s="35" t="s">
        <v>1276</v>
      </c>
      <c r="GU114" s="59"/>
    </row>
    <row r="115" spans="1:203" x14ac:dyDescent="0.2">
      <c r="A115" s="35" t="s">
        <v>1366</v>
      </c>
      <c r="B115" s="35" t="s">
        <v>3135</v>
      </c>
      <c r="C115" s="35" t="s">
        <v>3136</v>
      </c>
      <c r="D115" s="9">
        <v>2</v>
      </c>
      <c r="E115" s="9">
        <v>2</v>
      </c>
      <c r="F115" s="9">
        <v>0.33514776699999999</v>
      </c>
      <c r="G115" s="9">
        <v>-0.25099045599999997</v>
      </c>
      <c r="H115" s="9">
        <v>0.31002586599999998</v>
      </c>
      <c r="I115" s="9">
        <v>-0.26026849099999999</v>
      </c>
      <c r="J115" s="9">
        <v>0</v>
      </c>
      <c r="K115" s="78">
        <v>0</v>
      </c>
      <c r="L115" s="79">
        <v>12.04639413272788</v>
      </c>
      <c r="M115" s="79"/>
      <c r="N115" s="79"/>
      <c r="O115" s="79"/>
      <c r="R115" s="35">
        <v>11.235836201426624</v>
      </c>
      <c r="U115" s="35">
        <v>11.453136440994182</v>
      </c>
      <c r="Y115" s="35">
        <v>10.202743979722042</v>
      </c>
      <c r="Z115" s="35">
        <v>11.639896549350871</v>
      </c>
      <c r="AC115" s="35">
        <v>11.438439232662745</v>
      </c>
      <c r="AD115" s="35">
        <v>11.601883010883643</v>
      </c>
      <c r="AE115" s="35">
        <v>12.378148468712332</v>
      </c>
      <c r="AF115" s="35">
        <v>11.384310413299161</v>
      </c>
      <c r="AG115" s="35">
        <v>11.585823746663959</v>
      </c>
      <c r="AJ115" s="35">
        <v>11.905244129656488</v>
      </c>
      <c r="AK115" s="35">
        <v>11.56294440425771</v>
      </c>
      <c r="AL115" s="35">
        <v>12.045642896504196</v>
      </c>
      <c r="AR115" s="35">
        <v>11.749028366840449</v>
      </c>
      <c r="AY115" s="35">
        <v>11.81028749342096</v>
      </c>
      <c r="BB115" s="35">
        <v>11.34643196516484</v>
      </c>
      <c r="BC115" s="35">
        <v>11.58534757511935</v>
      </c>
      <c r="BF115" s="35">
        <v>11.881222029247766</v>
      </c>
      <c r="BH115" s="35">
        <v>11.631645591921608</v>
      </c>
      <c r="BI115" s="35">
        <v>11.672511835133069</v>
      </c>
      <c r="BJ115" s="35">
        <v>11.570309106964661</v>
      </c>
      <c r="BK115" s="35">
        <v>13.631677591031799</v>
      </c>
      <c r="BN115" s="35">
        <v>11.380373202244902</v>
      </c>
      <c r="BW115" s="35">
        <v>11.558512525748167</v>
      </c>
      <c r="BY115" s="35">
        <v>11.552121478214557</v>
      </c>
      <c r="BZ115" s="35">
        <v>11.694765555951667</v>
      </c>
      <c r="CA115" s="35">
        <v>10.627495428160479</v>
      </c>
      <c r="CB115" s="35">
        <v>11.393254207123634</v>
      </c>
      <c r="CC115" s="35">
        <v>11.196843584207656</v>
      </c>
      <c r="CD115" s="35">
        <v>11.60111622158437</v>
      </c>
      <c r="CF115" s="35">
        <v>11.439569258739706</v>
      </c>
      <c r="CK115" s="35">
        <v>11.97259384573705</v>
      </c>
      <c r="CL115" s="35">
        <v>10.642519676259319</v>
      </c>
      <c r="CN115" s="35">
        <v>11.041066684671858</v>
      </c>
      <c r="CP115" s="35">
        <v>11.738490719283202</v>
      </c>
      <c r="CQ115" s="35">
        <v>13.976891921783345</v>
      </c>
      <c r="CV115" s="35">
        <v>11.555926396820267</v>
      </c>
      <c r="CX115" s="35">
        <v>11.894806622145401</v>
      </c>
      <c r="DA115" s="35">
        <v>12.145377974221923</v>
      </c>
      <c r="DG115" s="35">
        <v>10.46956355239338</v>
      </c>
      <c r="DH115" s="35">
        <v>11.108535408638701</v>
      </c>
      <c r="DJ115" s="35">
        <v>11.56212218884362</v>
      </c>
      <c r="DL115" s="35">
        <v>11.556036694850855</v>
      </c>
      <c r="DN115" s="35">
        <v>12.027796028448357</v>
      </c>
      <c r="DT115" s="35">
        <v>11.368328157694503</v>
      </c>
      <c r="DW115" s="35">
        <v>11.414393034170812</v>
      </c>
      <c r="EB115" s="35">
        <v>11.25725506822392</v>
      </c>
      <c r="ED115" s="35">
        <v>11.006256844021284</v>
      </c>
      <c r="EJ115" s="35">
        <v>11.057520684254388</v>
      </c>
      <c r="EP115" s="35">
        <v>11.222637084386633</v>
      </c>
      <c r="ER115" s="35">
        <v>11.965729836652066</v>
      </c>
      <c r="EU115" s="35">
        <v>11.640310712260469</v>
      </c>
      <c r="EW115" s="35">
        <v>11.369660329026084</v>
      </c>
      <c r="FA115" s="35">
        <v>11.126129697831816</v>
      </c>
      <c r="FB115" s="35">
        <v>11.145261862438542</v>
      </c>
      <c r="FG115" s="35">
        <v>10.550108765231958</v>
      </c>
      <c r="FJ115" s="35">
        <v>11.755801040023227</v>
      </c>
      <c r="FL115" s="35">
        <v>10.630662550480714</v>
      </c>
      <c r="FO115" s="35">
        <v>11.747853464475764</v>
      </c>
      <c r="FW115" s="35">
        <v>11.456998879213131</v>
      </c>
      <c r="FZ115" s="35">
        <v>11.580869170310443</v>
      </c>
      <c r="GF115" s="35">
        <v>11.790460668593072</v>
      </c>
      <c r="GJ115" s="35">
        <v>11.077595154665527</v>
      </c>
      <c r="GK115" s="35">
        <v>12.169225808369008</v>
      </c>
      <c r="GO115" s="35">
        <v>3.448</v>
      </c>
      <c r="GP115" s="35" t="s">
        <v>1205</v>
      </c>
      <c r="GU115" s="59"/>
    </row>
    <row r="116" spans="1:203" x14ac:dyDescent="0.2">
      <c r="A116" s="35" t="s">
        <v>1567</v>
      </c>
      <c r="B116" s="35" t="s">
        <v>3391</v>
      </c>
      <c r="C116" s="35" t="s">
        <v>3392</v>
      </c>
      <c r="D116" s="9">
        <v>116</v>
      </c>
      <c r="E116" s="9">
        <v>116</v>
      </c>
      <c r="F116" s="9">
        <v>0.54481456299999997</v>
      </c>
      <c r="G116" s="9">
        <v>-7.612621E-2</v>
      </c>
      <c r="H116" s="9">
        <v>1.913583E-3</v>
      </c>
      <c r="I116" s="9">
        <v>-0.25896255000000001</v>
      </c>
      <c r="J116" s="9">
        <v>0</v>
      </c>
      <c r="K116" s="56" t="s">
        <v>5707</v>
      </c>
      <c r="L116" s="80">
        <v>17.925537028148753</v>
      </c>
      <c r="M116" s="79">
        <v>18.180369945832375</v>
      </c>
      <c r="N116" s="79">
        <v>18.004241135048709</v>
      </c>
      <c r="O116" s="79">
        <v>17.451695456518689</v>
      </c>
      <c r="P116" s="78">
        <v>17.997799830506363</v>
      </c>
      <c r="Q116" s="78">
        <v>18.143013653249625</v>
      </c>
      <c r="R116" s="35">
        <v>17.782787657245763</v>
      </c>
      <c r="S116" s="35">
        <v>18.254184237658045</v>
      </c>
      <c r="T116" s="35">
        <v>18.076580942539458</v>
      </c>
      <c r="U116" s="35">
        <v>17.753717989250596</v>
      </c>
      <c r="V116" s="35">
        <v>16.873805387094706</v>
      </c>
      <c r="W116" s="35">
        <v>18.25762307883614</v>
      </c>
      <c r="X116" s="35">
        <v>17.87930780397938</v>
      </c>
      <c r="Y116" s="35">
        <v>18.034606113243232</v>
      </c>
      <c r="Z116" s="35">
        <v>18.623657297623247</v>
      </c>
      <c r="AA116" s="35">
        <v>18.651224083240418</v>
      </c>
      <c r="AB116" s="35">
        <v>18.259292826459852</v>
      </c>
      <c r="AC116" s="35">
        <v>18.115171540254057</v>
      </c>
      <c r="AD116" s="35">
        <v>18.22886018469875</v>
      </c>
      <c r="AE116" s="35">
        <v>18.577628782193607</v>
      </c>
      <c r="AF116" s="35">
        <v>18.563346790941644</v>
      </c>
      <c r="AG116" s="35">
        <v>18.141335602359071</v>
      </c>
      <c r="AH116" s="35">
        <v>18.28097604147883</v>
      </c>
      <c r="AI116" s="35">
        <v>17.806039275225835</v>
      </c>
      <c r="AJ116" s="35">
        <v>18.884435218616616</v>
      </c>
      <c r="AK116" s="35">
        <v>18.521421122910546</v>
      </c>
      <c r="AL116" s="35">
        <v>18.589915036086758</v>
      </c>
      <c r="AM116" s="35">
        <v>18.136778962871407</v>
      </c>
      <c r="AN116" s="35">
        <v>17.526632666015949</v>
      </c>
      <c r="AO116" s="35">
        <v>18.424993360336789</v>
      </c>
      <c r="AP116" s="35">
        <v>17.798290167225588</v>
      </c>
      <c r="AQ116" s="35">
        <v>18.092903739795222</v>
      </c>
      <c r="AR116" s="35">
        <v>18.427854324334817</v>
      </c>
      <c r="AS116" s="35">
        <v>17.899191382947365</v>
      </c>
      <c r="AT116" s="35">
        <v>18.75135032536091</v>
      </c>
      <c r="AU116" s="35">
        <v>17.255439713516722</v>
      </c>
      <c r="AV116" s="35">
        <v>17.63989770826214</v>
      </c>
      <c r="AW116" s="35">
        <v>18.102854165837002</v>
      </c>
      <c r="AX116" s="35">
        <v>18.080963318172419</v>
      </c>
      <c r="AY116" s="35">
        <v>18.177434317021529</v>
      </c>
      <c r="AZ116" s="35">
        <v>18.289381942729491</v>
      </c>
      <c r="BA116" s="35">
        <v>17.617671248174755</v>
      </c>
      <c r="BB116" s="35">
        <v>17.993243205934768</v>
      </c>
      <c r="BC116" s="35">
        <v>17.941003500474537</v>
      </c>
      <c r="BD116" s="35">
        <v>18.126362438347769</v>
      </c>
      <c r="BE116" s="35">
        <v>18.495607480535263</v>
      </c>
      <c r="BF116" s="35">
        <v>18.152288460504593</v>
      </c>
      <c r="BG116" s="35">
        <v>18.152222465183399</v>
      </c>
      <c r="BH116" s="35">
        <v>18.324547931612805</v>
      </c>
      <c r="BI116" s="35">
        <v>18.401871555433971</v>
      </c>
      <c r="BJ116" s="35">
        <v>17.622152302561233</v>
      </c>
      <c r="BK116" s="35">
        <v>18.48563022701758</v>
      </c>
      <c r="BL116" s="35">
        <v>18.543371356240719</v>
      </c>
      <c r="BM116" s="35">
        <v>17.400066052842991</v>
      </c>
      <c r="BN116" s="35">
        <v>17.927360840579922</v>
      </c>
      <c r="BO116" s="35">
        <v>18.069352683554555</v>
      </c>
      <c r="BP116" s="35">
        <v>17.90732022902985</v>
      </c>
      <c r="BQ116" s="35">
        <v>17.465711480621238</v>
      </c>
      <c r="BR116" s="35">
        <v>18.193807788228625</v>
      </c>
      <c r="BS116" s="35">
        <v>17.637904848509841</v>
      </c>
      <c r="BT116" s="35">
        <v>17.95695537493209</v>
      </c>
      <c r="BU116" s="35">
        <v>18.82324319308222</v>
      </c>
      <c r="BV116" s="35">
        <v>17.937075679029306</v>
      </c>
      <c r="BW116" s="35">
        <v>18.655821010068934</v>
      </c>
      <c r="BX116" s="35">
        <v>18.268564288790941</v>
      </c>
      <c r="BY116" s="35">
        <v>17.858188996219251</v>
      </c>
      <c r="BZ116" s="35">
        <v>17.887327077212547</v>
      </c>
      <c r="CA116" s="35">
        <v>18.226637335458882</v>
      </c>
      <c r="CB116" s="35">
        <v>18.023007046111601</v>
      </c>
      <c r="CC116" s="35">
        <v>17.468616830312481</v>
      </c>
      <c r="CD116" s="35">
        <v>18.082180783200208</v>
      </c>
      <c r="CE116" s="35">
        <v>18.444532815632655</v>
      </c>
      <c r="CF116" s="35">
        <v>18.578450004505459</v>
      </c>
      <c r="CG116" s="35">
        <v>17.995061864736751</v>
      </c>
      <c r="CH116" s="35">
        <v>18.447302124180688</v>
      </c>
      <c r="CI116" s="35">
        <v>18.199501483995185</v>
      </c>
      <c r="CJ116" s="35">
        <v>17.887367591879247</v>
      </c>
      <c r="CK116" s="35">
        <v>17.676316058191706</v>
      </c>
      <c r="CL116" s="35">
        <v>18.584005021079861</v>
      </c>
      <c r="CM116" s="35">
        <v>17.89435439498746</v>
      </c>
      <c r="CN116" s="35">
        <v>17.762786206896664</v>
      </c>
      <c r="CO116" s="35">
        <v>19.383117114351062</v>
      </c>
      <c r="CP116" s="35">
        <v>18.384372920821242</v>
      </c>
      <c r="CQ116" s="35">
        <v>17.794328559129312</v>
      </c>
      <c r="CR116" s="35">
        <v>17.756920236538079</v>
      </c>
      <c r="CS116" s="35">
        <v>17.266057878403188</v>
      </c>
      <c r="CT116" s="35">
        <v>17.967761205556943</v>
      </c>
      <c r="CU116" s="35">
        <v>17.924909167977226</v>
      </c>
      <c r="CV116" s="35">
        <v>18.763181850236307</v>
      </c>
      <c r="CW116" s="35">
        <v>18.307539304832193</v>
      </c>
      <c r="CX116" s="35">
        <v>18.565340594442226</v>
      </c>
      <c r="CY116" s="35">
        <v>17.808056693389059</v>
      </c>
      <c r="CZ116" s="35">
        <v>17.708275432053544</v>
      </c>
      <c r="DA116" s="35">
        <v>18.135409361767255</v>
      </c>
      <c r="DB116" s="35">
        <v>18.347195237947897</v>
      </c>
      <c r="DC116" s="35">
        <v>18.277316772936118</v>
      </c>
      <c r="DD116" s="35">
        <v>18.055379668261804</v>
      </c>
      <c r="DE116" s="35">
        <v>17.613442117844485</v>
      </c>
      <c r="DF116" s="35">
        <v>18.002386185903426</v>
      </c>
      <c r="DG116" s="35">
        <v>18.295693210824684</v>
      </c>
      <c r="DH116" s="35">
        <v>17.827879866844299</v>
      </c>
      <c r="DI116" s="35">
        <v>17.311569465817236</v>
      </c>
      <c r="DJ116" s="35">
        <v>18.439328400302074</v>
      </c>
      <c r="DK116" s="35">
        <v>17.743849368503955</v>
      </c>
      <c r="DL116" s="35">
        <v>18.733939475602746</v>
      </c>
      <c r="DM116" s="35">
        <v>17.754624976310406</v>
      </c>
      <c r="DN116" s="35">
        <v>17.990460327856066</v>
      </c>
      <c r="DO116" s="35">
        <v>18.483652192309524</v>
      </c>
      <c r="DP116" s="35">
        <v>18.689821657942076</v>
      </c>
      <c r="DQ116" s="35">
        <v>18.054952524876402</v>
      </c>
      <c r="DR116" s="35">
        <v>18.417560671708642</v>
      </c>
      <c r="DS116" s="35">
        <v>18.117487224103598</v>
      </c>
      <c r="DT116" s="35">
        <v>17.43705596548746</v>
      </c>
      <c r="DU116" s="35">
        <v>17.936639628875259</v>
      </c>
      <c r="DV116" s="35">
        <v>18.213019579675109</v>
      </c>
      <c r="DW116" s="35">
        <v>17.600193884852985</v>
      </c>
      <c r="DX116" s="35">
        <v>18.199801243571372</v>
      </c>
      <c r="DY116" s="35">
        <v>18.646167161506035</v>
      </c>
      <c r="DZ116" s="35">
        <v>18.081090374268964</v>
      </c>
      <c r="EA116" s="35">
        <v>18.096686111881393</v>
      </c>
      <c r="EB116" s="35">
        <v>17.697028397830799</v>
      </c>
      <c r="EC116" s="35">
        <v>18.339108801609221</v>
      </c>
      <c r="ED116" s="35">
        <v>17.745604214247393</v>
      </c>
      <c r="EE116" s="35">
        <v>17.948084436418057</v>
      </c>
      <c r="EF116" s="35">
        <v>18.199273173801593</v>
      </c>
      <c r="EG116" s="35">
        <v>17.760810297500722</v>
      </c>
      <c r="EH116" s="35">
        <v>17.823277525826796</v>
      </c>
      <c r="EI116" s="35">
        <v>17.998224692863747</v>
      </c>
      <c r="EJ116" s="35">
        <v>17.765210214150756</v>
      </c>
      <c r="EK116" s="35">
        <v>17.753489580905896</v>
      </c>
      <c r="EL116" s="35">
        <v>18.613824223791561</v>
      </c>
      <c r="EM116" s="35">
        <v>18.122233992541524</v>
      </c>
      <c r="EN116" s="35">
        <v>18.37007171633833</v>
      </c>
      <c r="EO116" s="35">
        <v>17.708452825818448</v>
      </c>
      <c r="EP116" s="35">
        <v>17.005035479475083</v>
      </c>
      <c r="EQ116" s="35">
        <v>17.948784597957875</v>
      </c>
      <c r="ER116" s="35">
        <v>18.211137666766543</v>
      </c>
      <c r="ES116" s="35">
        <v>16.474109485734719</v>
      </c>
      <c r="ET116" s="35">
        <v>17.415215669968866</v>
      </c>
      <c r="EU116" s="35">
        <v>18.09570625575185</v>
      </c>
      <c r="EV116" s="35">
        <v>18.417595713962914</v>
      </c>
      <c r="EW116" s="35">
        <v>18.014932535417373</v>
      </c>
      <c r="EX116" s="35">
        <v>17.692828957014452</v>
      </c>
      <c r="EY116" s="35">
        <v>18.002520300341374</v>
      </c>
      <c r="EZ116" s="35">
        <v>17.957693095736666</v>
      </c>
      <c r="FA116" s="35">
        <v>18.228682279500983</v>
      </c>
      <c r="FB116" s="35">
        <v>18.312799649973051</v>
      </c>
      <c r="FC116" s="35">
        <v>18.272814707039771</v>
      </c>
      <c r="FD116" s="35">
        <v>18.014389320028911</v>
      </c>
      <c r="FE116" s="35">
        <v>18.137312793224652</v>
      </c>
      <c r="FF116" s="35">
        <v>16.614010611845025</v>
      </c>
      <c r="FG116" s="35">
        <v>17.844081936815073</v>
      </c>
      <c r="FH116" s="35">
        <v>18.348348892239503</v>
      </c>
      <c r="FI116" s="35">
        <v>16.519445898311176</v>
      </c>
      <c r="FJ116" s="35">
        <v>17.359797181823691</v>
      </c>
      <c r="FK116" s="35">
        <v>17.766068678303647</v>
      </c>
      <c r="FL116" s="35">
        <v>18.271191748963055</v>
      </c>
      <c r="FM116" s="35">
        <v>18.660549395955222</v>
      </c>
      <c r="FN116" s="35">
        <v>17.076736321285587</v>
      </c>
      <c r="FO116" s="35">
        <v>17.728153747465928</v>
      </c>
      <c r="FP116" s="35">
        <v>18.228960228579655</v>
      </c>
      <c r="FQ116" s="35">
        <v>18.002097363181864</v>
      </c>
      <c r="FR116" s="35">
        <v>18.273145911661572</v>
      </c>
      <c r="FS116" s="35">
        <v>18.184056984451828</v>
      </c>
      <c r="FT116" s="35">
        <v>18.829209432865994</v>
      </c>
      <c r="FU116" s="35">
        <v>17.52982730810626</v>
      </c>
      <c r="FV116" s="35">
        <v>18.360839420522588</v>
      </c>
      <c r="FW116" s="35">
        <v>18.203278554727053</v>
      </c>
      <c r="FX116" s="35">
        <v>17.77845023183162</v>
      </c>
      <c r="FY116" s="35">
        <v>17.784567883813384</v>
      </c>
      <c r="FZ116" s="35">
        <v>17.945965096790594</v>
      </c>
      <c r="GA116" s="35">
        <v>17.574560661006494</v>
      </c>
      <c r="GB116" s="35">
        <v>17.384777941349</v>
      </c>
      <c r="GC116" s="35">
        <v>17.77479998227254</v>
      </c>
      <c r="GD116" s="35">
        <v>18.218936690647574</v>
      </c>
      <c r="GE116" s="35">
        <v>17.375399246117908</v>
      </c>
      <c r="GF116" s="35">
        <v>18.355379629675841</v>
      </c>
      <c r="GG116" s="35">
        <v>18.147674574425022</v>
      </c>
      <c r="GH116" s="35">
        <v>18.32654434591208</v>
      </c>
      <c r="GI116" s="35">
        <v>17.097056995846351</v>
      </c>
      <c r="GJ116" s="35">
        <v>16.91944324299341</v>
      </c>
      <c r="GK116" s="35">
        <v>17.543529156659986</v>
      </c>
      <c r="GL116" s="35">
        <v>17.45694716364687</v>
      </c>
      <c r="GM116" s="35">
        <v>17.931979545679425</v>
      </c>
      <c r="GN116" s="35">
        <v>18.073341525767187</v>
      </c>
      <c r="GO116" s="35">
        <v>3.0459999999999998</v>
      </c>
      <c r="GP116" s="35" t="s">
        <v>4735</v>
      </c>
      <c r="GU116" s="59"/>
    </row>
    <row r="117" spans="1:203" x14ac:dyDescent="0.2">
      <c r="A117" s="35" t="s">
        <v>793</v>
      </c>
      <c r="B117" s="35" t="s">
        <v>2461</v>
      </c>
      <c r="C117" s="35" t="s">
        <v>2462</v>
      </c>
      <c r="D117" s="9">
        <v>21</v>
      </c>
      <c r="E117" s="9">
        <v>21</v>
      </c>
      <c r="F117" s="9">
        <v>0.96299686100000004</v>
      </c>
      <c r="G117" s="9">
        <v>-3.7676407000000002E-2</v>
      </c>
      <c r="H117" s="9">
        <v>1.063163E-3</v>
      </c>
      <c r="I117" s="9">
        <v>-0.25835471399999999</v>
      </c>
      <c r="J117" s="9">
        <v>0</v>
      </c>
      <c r="K117" s="56" t="s">
        <v>5710</v>
      </c>
      <c r="L117" s="79">
        <v>11.485648876608543</v>
      </c>
      <c r="M117" s="79">
        <v>10.401776254354459</v>
      </c>
      <c r="N117" s="79">
        <v>10.819929656370594</v>
      </c>
      <c r="O117" s="79"/>
      <c r="P117" s="78">
        <v>10.179223790018295</v>
      </c>
      <c r="Q117" s="78">
        <v>10.467876988009541</v>
      </c>
      <c r="S117" s="35">
        <v>10.866026497788909</v>
      </c>
      <c r="T117" s="35">
        <v>10.636517096970042</v>
      </c>
      <c r="V117" s="35">
        <v>11.295229031609583</v>
      </c>
      <c r="W117" s="35">
        <v>12.767232440745886</v>
      </c>
      <c r="X117" s="35">
        <v>10.709487048017895</v>
      </c>
      <c r="Z117" s="35">
        <v>10.249135977637788</v>
      </c>
      <c r="AA117" s="35">
        <v>12.219790956886037</v>
      </c>
      <c r="AB117" s="35">
        <v>9.7926281693361972</v>
      </c>
      <c r="AC117" s="35">
        <v>11.649705493973912</v>
      </c>
      <c r="AD117" s="35">
        <v>11.677157242393779</v>
      </c>
      <c r="AE117" s="35">
        <v>10.241142537541819</v>
      </c>
      <c r="AF117" s="35">
        <v>11.392200477129172</v>
      </c>
      <c r="AG117" s="35">
        <v>10.987232666151048</v>
      </c>
      <c r="AH117" s="35">
        <v>12.012939312914106</v>
      </c>
      <c r="AI117" s="35">
        <v>12.649158457201882</v>
      </c>
      <c r="AJ117" s="35">
        <v>10.685903528417604</v>
      </c>
      <c r="AK117" s="35">
        <v>12.099861465575664</v>
      </c>
      <c r="AL117" s="35">
        <v>11.755567069675003</v>
      </c>
      <c r="AN117" s="35">
        <v>11.251861248565724</v>
      </c>
      <c r="AO117" s="35">
        <v>11.383645511181788</v>
      </c>
      <c r="AQ117" s="35">
        <v>11.391558326964201</v>
      </c>
      <c r="AR117" s="35">
        <v>11.076307360344732</v>
      </c>
      <c r="AS117" s="35">
        <v>11.895529638742538</v>
      </c>
      <c r="AV117" s="35">
        <v>9.8974080520598235</v>
      </c>
      <c r="AW117" s="35">
        <v>10.675301300565696</v>
      </c>
      <c r="AX117" s="35">
        <v>10.746492960128869</v>
      </c>
      <c r="AY117" s="35">
        <v>9.7041886083168851</v>
      </c>
      <c r="AZ117" s="35">
        <v>11.192377766306146</v>
      </c>
      <c r="BA117" s="35">
        <v>10.489939114906065</v>
      </c>
      <c r="BB117" s="35">
        <v>10.486309320848626</v>
      </c>
      <c r="BC117" s="35">
        <v>10.87306510338728</v>
      </c>
      <c r="BD117" s="35">
        <v>11.585595515365826</v>
      </c>
      <c r="BE117" s="35">
        <v>11.511143109663804</v>
      </c>
      <c r="BF117" s="35">
        <v>9.6585118982178191</v>
      </c>
      <c r="BI117" s="35">
        <v>10.525107310847254</v>
      </c>
      <c r="BK117" s="35">
        <v>11.586019950226955</v>
      </c>
      <c r="BL117" s="35">
        <v>12.70930074613096</v>
      </c>
      <c r="BM117" s="35">
        <v>10.885245031378425</v>
      </c>
      <c r="BN117" s="35">
        <v>12.275525732758556</v>
      </c>
      <c r="BO117" s="35">
        <v>10.165652802702912</v>
      </c>
      <c r="BP117" s="35">
        <v>11.55074397429137</v>
      </c>
      <c r="BQ117" s="35">
        <v>11.458692277917908</v>
      </c>
      <c r="BR117" s="35">
        <v>12.420981413721023</v>
      </c>
      <c r="BS117" s="35">
        <v>12.047399060749342</v>
      </c>
      <c r="BT117" s="35">
        <v>10.681672149965838</v>
      </c>
      <c r="BU117" s="35">
        <v>11.204712898496561</v>
      </c>
      <c r="BV117" s="35">
        <v>10.734854188447262</v>
      </c>
      <c r="BW117" s="35">
        <v>10.348322755548036</v>
      </c>
      <c r="BX117" s="35">
        <v>11.400616561331425</v>
      </c>
      <c r="BY117" s="35">
        <v>10.599233023645235</v>
      </c>
      <c r="BZ117" s="35">
        <v>11.86883400756367</v>
      </c>
      <c r="CA117" s="35">
        <v>10.231992682033459</v>
      </c>
      <c r="CB117" s="35">
        <v>9.9002742717754924</v>
      </c>
      <c r="CC117" s="35">
        <v>9.8664581792975881</v>
      </c>
      <c r="CF117" s="35">
        <v>10.780045276465019</v>
      </c>
      <c r="CG117" s="35">
        <v>11.407308981702869</v>
      </c>
      <c r="CH117" s="35">
        <v>12.305065269190344</v>
      </c>
      <c r="CI117" s="35">
        <v>11.264799756446958</v>
      </c>
      <c r="CJ117" s="35">
        <v>12.025937101996858</v>
      </c>
      <c r="CK117" s="35">
        <v>12.010489367896842</v>
      </c>
      <c r="CL117" s="35">
        <v>11.120115043880878</v>
      </c>
      <c r="CM117" s="35">
        <v>10.413168712735978</v>
      </c>
      <c r="CO117" s="35">
        <v>11.730173852500062</v>
      </c>
      <c r="CP117" s="35">
        <v>10.929539274054552</v>
      </c>
      <c r="CQ117" s="35">
        <v>11.688776498742158</v>
      </c>
      <c r="CR117" s="35">
        <v>11.747050122286332</v>
      </c>
      <c r="CS117" s="35">
        <v>11.248194868167914</v>
      </c>
      <c r="CT117" s="35">
        <v>12.773999925366287</v>
      </c>
      <c r="CU117" s="35">
        <v>11.975137000842302</v>
      </c>
      <c r="CW117" s="35">
        <v>11.762391528281526</v>
      </c>
      <c r="CX117" s="35">
        <v>10.48414380370366</v>
      </c>
      <c r="CY117" s="35">
        <v>10.922827434479235</v>
      </c>
      <c r="CZ117" s="35">
        <v>11.317059973159299</v>
      </c>
      <c r="DA117" s="35">
        <v>10.191667937613074</v>
      </c>
      <c r="DB117" s="35">
        <v>12.221801985934491</v>
      </c>
      <c r="DE117" s="35">
        <v>10.681369064271747</v>
      </c>
      <c r="DH117" s="35">
        <v>10.19284994663191</v>
      </c>
      <c r="DJ117" s="35">
        <v>10.664903800632221</v>
      </c>
      <c r="DK117" s="35">
        <v>11.858267400271583</v>
      </c>
      <c r="DL117" s="35">
        <v>10.667053745298265</v>
      </c>
      <c r="DM117" s="35">
        <v>9.7737964384283718</v>
      </c>
      <c r="DN117" s="35">
        <v>9.9663167358291922</v>
      </c>
      <c r="DO117" s="35">
        <v>11.405867055147098</v>
      </c>
      <c r="DP117" s="35">
        <v>12.195566561215927</v>
      </c>
      <c r="DQ117" s="35">
        <v>10.993337681156193</v>
      </c>
      <c r="DS117" s="35">
        <v>11.114867467678707</v>
      </c>
      <c r="DT117" s="35">
        <v>9.594139543409689</v>
      </c>
      <c r="DU117" s="35">
        <v>11.723488149896994</v>
      </c>
      <c r="DV117" s="35">
        <v>12.767330868071298</v>
      </c>
      <c r="DW117" s="35">
        <v>11.465075750460269</v>
      </c>
      <c r="DX117" s="35">
        <v>10.452823696933272</v>
      </c>
      <c r="DY117" s="35">
        <v>11.458307768474967</v>
      </c>
      <c r="DZ117" s="35">
        <v>12.254383081718244</v>
      </c>
      <c r="EA117" s="35">
        <v>12.114561461678008</v>
      </c>
      <c r="EB117" s="35">
        <v>11.518622932573946</v>
      </c>
      <c r="EC117" s="35">
        <v>10.891929308117192</v>
      </c>
      <c r="ED117" s="35">
        <v>11.026896749984495</v>
      </c>
      <c r="EE117" s="35">
        <v>10.415774697540098</v>
      </c>
      <c r="EG117" s="35">
        <v>10.137704153034123</v>
      </c>
      <c r="EI117" s="35">
        <v>11.000632334264569</v>
      </c>
      <c r="EK117" s="35">
        <v>10.61416399242054</v>
      </c>
      <c r="EL117" s="35">
        <v>11.929498912875818</v>
      </c>
      <c r="EM117" s="35">
        <v>11.3354991829464</v>
      </c>
      <c r="EN117" s="35">
        <v>12.503085941852792</v>
      </c>
      <c r="EP117" s="35">
        <v>10.316511430739538</v>
      </c>
      <c r="ER117" s="35">
        <v>11.654987926895059</v>
      </c>
      <c r="ES117" s="35">
        <v>10.400816579590279</v>
      </c>
      <c r="ET117" s="35">
        <v>10.763904192591276</v>
      </c>
      <c r="EV117" s="35">
        <v>12.151302830679086</v>
      </c>
      <c r="EW117" s="35">
        <v>9.9051873557994146</v>
      </c>
      <c r="EZ117" s="35">
        <v>10.837547295892058</v>
      </c>
      <c r="FA117" s="35">
        <v>10.202206484087075</v>
      </c>
      <c r="FB117" s="35">
        <v>11.954480161625245</v>
      </c>
      <c r="FD117" s="35">
        <v>10.946424129512055</v>
      </c>
      <c r="FE117" s="35">
        <v>10.422861800621645</v>
      </c>
      <c r="FH117" s="35">
        <v>10.163483891557441</v>
      </c>
      <c r="FJ117" s="35">
        <v>9.8922467593245944</v>
      </c>
      <c r="FL117" s="35">
        <v>10.60583874660179</v>
      </c>
      <c r="FM117" s="35">
        <v>11.871660842123001</v>
      </c>
      <c r="FQ117" s="35">
        <v>11.575820903376705</v>
      </c>
      <c r="FS117" s="35">
        <v>11.037946940772112</v>
      </c>
      <c r="FV117" s="35">
        <v>11.033928742226211</v>
      </c>
      <c r="FW117" s="35">
        <v>11.780750577744932</v>
      </c>
      <c r="FX117" s="35">
        <v>11.25695905428657</v>
      </c>
      <c r="FY117" s="35">
        <v>11.087890002120934</v>
      </c>
      <c r="FZ117" s="35">
        <v>11.837188280107471</v>
      </c>
      <c r="GA117" s="35">
        <v>9.6694427874955728</v>
      </c>
      <c r="GB117" s="35">
        <v>10.389435648192096</v>
      </c>
      <c r="GE117" s="35">
        <v>11.167847495186479</v>
      </c>
      <c r="GH117" s="35">
        <v>10.995645719422344</v>
      </c>
      <c r="GI117" s="35">
        <v>11.133049399568147</v>
      </c>
      <c r="GL117" s="35">
        <v>10.816143584991183</v>
      </c>
      <c r="GN117" s="35">
        <v>10.651789587667901</v>
      </c>
      <c r="GO117" s="35">
        <v>68.914000000000001</v>
      </c>
      <c r="GP117" s="35" t="s">
        <v>744</v>
      </c>
      <c r="GU117" s="59"/>
    </row>
    <row r="118" spans="1:203" x14ac:dyDescent="0.2">
      <c r="A118" s="35" t="s">
        <v>1065</v>
      </c>
      <c r="B118" s="35" t="s">
        <v>2771</v>
      </c>
      <c r="C118" s="35" t="s">
        <v>2772</v>
      </c>
      <c r="D118" s="9">
        <v>270</v>
      </c>
      <c r="E118" s="9">
        <v>12</v>
      </c>
      <c r="F118" s="9">
        <v>0.71711128999999996</v>
      </c>
      <c r="G118" s="9">
        <v>-6.0415086E-2</v>
      </c>
      <c r="H118" s="9">
        <v>4.7343070000000001E-3</v>
      </c>
      <c r="I118" s="9">
        <v>-0.256760663</v>
      </c>
      <c r="J118" s="9">
        <v>0</v>
      </c>
      <c r="K118" s="56" t="s">
        <v>5707</v>
      </c>
      <c r="L118" s="79">
        <v>18.866240618522141</v>
      </c>
      <c r="M118" s="79">
        <v>19.026446060387521</v>
      </c>
      <c r="N118" s="79">
        <v>20.056535779902795</v>
      </c>
      <c r="O118" s="79">
        <v>20.029837213747996</v>
      </c>
      <c r="P118" s="78">
        <v>19.17102265672332</v>
      </c>
      <c r="Q118" s="78">
        <v>19.299025286199395</v>
      </c>
      <c r="R118" s="35">
        <v>20.007803177091063</v>
      </c>
      <c r="S118" s="35">
        <v>19.055419420457842</v>
      </c>
      <c r="T118" s="35">
        <v>19.293107525033982</v>
      </c>
      <c r="U118" s="35">
        <v>19.935720572720392</v>
      </c>
      <c r="V118" s="35">
        <v>20.431040952646715</v>
      </c>
      <c r="W118" s="35">
        <v>19.886829712034487</v>
      </c>
      <c r="X118" s="35">
        <v>20.164213173121123</v>
      </c>
      <c r="Y118" s="35">
        <v>19.424174071102108</v>
      </c>
      <c r="Z118" s="35">
        <v>18.737709920703821</v>
      </c>
      <c r="AA118" s="35">
        <v>20.416801000280881</v>
      </c>
      <c r="AB118" s="35">
        <v>19.734170913270052</v>
      </c>
      <c r="AC118" s="35">
        <v>18.844139978487725</v>
      </c>
      <c r="AD118" s="35">
        <v>19.595304977608215</v>
      </c>
      <c r="AE118" s="35">
        <v>19.261059630453165</v>
      </c>
      <c r="AF118" s="35">
        <v>19.17163097309875</v>
      </c>
      <c r="AG118" s="35">
        <v>19.407975252396529</v>
      </c>
      <c r="AH118" s="35">
        <v>19.014199314080532</v>
      </c>
      <c r="AI118" s="35">
        <v>19.890021884697468</v>
      </c>
      <c r="AJ118" s="35">
        <v>19.541999729532385</v>
      </c>
      <c r="AK118" s="35">
        <v>19.403470278301</v>
      </c>
      <c r="AL118" s="35">
        <v>19.005672182041529</v>
      </c>
      <c r="AM118" s="35">
        <v>19.693014374433339</v>
      </c>
      <c r="AN118" s="35">
        <v>19.749604398758013</v>
      </c>
      <c r="AO118" s="35">
        <v>19.520495127991857</v>
      </c>
      <c r="AP118" s="35">
        <v>19.628883114847831</v>
      </c>
      <c r="AQ118" s="35">
        <v>19.339115867224741</v>
      </c>
      <c r="AR118" s="35">
        <v>19.114112863373006</v>
      </c>
      <c r="AS118" s="35">
        <v>19.01875777605818</v>
      </c>
      <c r="AT118" s="35">
        <v>19.610266337897411</v>
      </c>
      <c r="AU118" s="35">
        <v>19.976555017651631</v>
      </c>
      <c r="AV118" s="35">
        <v>19.903292084378091</v>
      </c>
      <c r="AW118" s="35">
        <v>19.734661280152991</v>
      </c>
      <c r="AX118" s="35">
        <v>18.990878047782186</v>
      </c>
      <c r="AY118" s="35">
        <v>19.610241283451437</v>
      </c>
      <c r="AZ118" s="35">
        <v>19.401623595980894</v>
      </c>
      <c r="BA118" s="35">
        <v>19.292955700093511</v>
      </c>
      <c r="BB118" s="35">
        <v>19.630824542520131</v>
      </c>
      <c r="BC118" s="35">
        <v>19.206614742196525</v>
      </c>
      <c r="BD118" s="35">
        <v>20.162070314343392</v>
      </c>
      <c r="BE118" s="35">
        <v>19.529159072974632</v>
      </c>
      <c r="BF118" s="35">
        <v>18.929931141547353</v>
      </c>
      <c r="BG118" s="35">
        <v>19.817776209923959</v>
      </c>
      <c r="BH118" s="35">
        <v>19.743018348294321</v>
      </c>
      <c r="BI118" s="35">
        <v>19.378604393165435</v>
      </c>
      <c r="BJ118" s="35">
        <v>19.748911943006867</v>
      </c>
      <c r="BK118" s="35">
        <v>19.199715950290287</v>
      </c>
      <c r="BL118" s="35">
        <v>19.324774222108925</v>
      </c>
      <c r="BM118" s="35">
        <v>20.019158902978106</v>
      </c>
      <c r="BN118" s="35">
        <v>19.457822273765306</v>
      </c>
      <c r="BO118" s="35">
        <v>19.167322179013482</v>
      </c>
      <c r="BP118" s="35">
        <v>19.489337454839045</v>
      </c>
      <c r="BQ118" s="35">
        <v>20.085352887697454</v>
      </c>
      <c r="BR118" s="35">
        <v>19.045933576876536</v>
      </c>
      <c r="BS118" s="35">
        <v>19.167484129633991</v>
      </c>
      <c r="BT118" s="35">
        <v>19.309283145358737</v>
      </c>
      <c r="BU118" s="35">
        <v>20.004824830348429</v>
      </c>
      <c r="BV118" s="35">
        <v>20.254189335248157</v>
      </c>
      <c r="BW118" s="35">
        <v>19.038117057587392</v>
      </c>
      <c r="BX118" s="35">
        <v>19.469401902071642</v>
      </c>
      <c r="BY118" s="35">
        <v>20.110257084358238</v>
      </c>
      <c r="BZ118" s="35">
        <v>18.459667156863535</v>
      </c>
      <c r="CA118" s="35">
        <v>19.330108798128773</v>
      </c>
      <c r="CB118" s="35">
        <v>19.982920991438359</v>
      </c>
      <c r="CC118" s="35">
        <v>19.175962018742091</v>
      </c>
      <c r="CD118" s="35">
        <v>18.988835475927988</v>
      </c>
      <c r="CE118" s="35">
        <v>18.99909486083833</v>
      </c>
      <c r="CF118" s="35">
        <v>18.575956838673967</v>
      </c>
      <c r="CG118" s="35">
        <v>18.985261465120765</v>
      </c>
      <c r="CH118" s="35">
        <v>20.097905102504111</v>
      </c>
      <c r="CI118" s="35">
        <v>18.782182920345491</v>
      </c>
      <c r="CJ118" s="35">
        <v>20.723657605841801</v>
      </c>
      <c r="CK118" s="35">
        <v>20.571569110449339</v>
      </c>
      <c r="CL118" s="35">
        <v>19.746485796924656</v>
      </c>
      <c r="CM118" s="35">
        <v>19.427125483139367</v>
      </c>
      <c r="CN118" s="35">
        <v>19.5410266025361</v>
      </c>
      <c r="CO118" s="35">
        <v>19.57344958738598</v>
      </c>
      <c r="CP118" s="35">
        <v>19.907648324701398</v>
      </c>
      <c r="CQ118" s="35">
        <v>19.915820813963535</v>
      </c>
      <c r="CR118" s="35">
        <v>19.955791945560051</v>
      </c>
      <c r="CS118" s="35">
        <v>19.697572106117647</v>
      </c>
      <c r="CT118" s="35">
        <v>19.961402012315645</v>
      </c>
      <c r="CU118" s="35">
        <v>19.624649124923259</v>
      </c>
      <c r="CV118" s="35">
        <v>18.833909897147493</v>
      </c>
      <c r="CW118" s="35">
        <v>19.530565200187407</v>
      </c>
      <c r="CX118" s="35">
        <v>20.1616005923891</v>
      </c>
      <c r="CY118" s="35">
        <v>19.437720624575782</v>
      </c>
      <c r="CZ118" s="35">
        <v>19.560544759665799</v>
      </c>
      <c r="DA118" s="35">
        <v>19.544186057233659</v>
      </c>
      <c r="DB118" s="35">
        <v>19.016971448761403</v>
      </c>
      <c r="DC118" s="35">
        <v>19.116722844455737</v>
      </c>
      <c r="DD118" s="35">
        <v>19.304069195070689</v>
      </c>
      <c r="DE118" s="35">
        <v>19.932581145235858</v>
      </c>
      <c r="DF118" s="35">
        <v>19.527125770518996</v>
      </c>
      <c r="DG118" s="35">
        <v>19.146522329482874</v>
      </c>
      <c r="DH118" s="35">
        <v>19.252575199898814</v>
      </c>
      <c r="DI118" s="35">
        <v>19.615277898187824</v>
      </c>
      <c r="DJ118" s="35">
        <v>19.698305862731416</v>
      </c>
      <c r="DK118" s="35">
        <v>19.259504829074988</v>
      </c>
      <c r="DL118" s="35">
        <v>18.873241408154236</v>
      </c>
      <c r="DM118" s="35">
        <v>19.956211936827081</v>
      </c>
      <c r="DN118" s="35">
        <v>18.766303740814227</v>
      </c>
      <c r="DO118" s="35">
        <v>19.327471983189788</v>
      </c>
      <c r="DP118" s="35">
        <v>19.516064705371601</v>
      </c>
      <c r="DQ118" s="35">
        <v>18.533377441567879</v>
      </c>
      <c r="DR118" s="35">
        <v>18.792462438206641</v>
      </c>
      <c r="DS118" s="35">
        <v>19.417488254318791</v>
      </c>
      <c r="DT118" s="35">
        <v>19.249319658829048</v>
      </c>
      <c r="DU118" s="35">
        <v>19.714043339987313</v>
      </c>
      <c r="DV118" s="35">
        <v>19.636092233979149</v>
      </c>
      <c r="DW118" s="35">
        <v>19.531182216825769</v>
      </c>
      <c r="DX118" s="35">
        <v>20.485978864795655</v>
      </c>
      <c r="DY118" s="35">
        <v>20.208213798594215</v>
      </c>
      <c r="DZ118" s="35">
        <v>19.448522232773701</v>
      </c>
      <c r="EA118" s="35">
        <v>18.922501939687777</v>
      </c>
      <c r="EB118" s="35">
        <v>18.866223006421915</v>
      </c>
      <c r="EC118" s="35">
        <v>19.347518167212467</v>
      </c>
      <c r="ED118" s="35">
        <v>19.194329382213532</v>
      </c>
      <c r="EE118" s="35">
        <v>20.081374415963708</v>
      </c>
      <c r="EF118" s="35">
        <v>20.079606084230701</v>
      </c>
      <c r="EG118" s="35">
        <v>19.156989315153467</v>
      </c>
      <c r="EH118" s="35">
        <v>20.441693562664888</v>
      </c>
      <c r="EI118" s="35">
        <v>19.942239872036343</v>
      </c>
      <c r="EJ118" s="35">
        <v>19.06424624298095</v>
      </c>
      <c r="EK118" s="35">
        <v>19.809643068316433</v>
      </c>
      <c r="EL118" s="35">
        <v>19.691471579609846</v>
      </c>
      <c r="EM118" s="35">
        <v>19.355723953640595</v>
      </c>
      <c r="EN118" s="35">
        <v>19.186016305932593</v>
      </c>
      <c r="EO118" s="35">
        <v>19.475240081454569</v>
      </c>
      <c r="EP118" s="35">
        <v>19.902423053547565</v>
      </c>
      <c r="EQ118" s="35">
        <v>19.466542426396725</v>
      </c>
      <c r="ER118" s="35">
        <v>19.606538332366199</v>
      </c>
      <c r="ES118" s="35">
        <v>19.672443159719784</v>
      </c>
      <c r="ET118" s="35">
        <v>19.166662041519622</v>
      </c>
      <c r="EU118" s="35">
        <v>18.656657545016305</v>
      </c>
      <c r="EV118" s="35">
        <v>19.261272755696943</v>
      </c>
      <c r="EW118" s="35">
        <v>19.601696344440597</v>
      </c>
      <c r="EX118" s="35">
        <v>20.060595153378795</v>
      </c>
      <c r="EY118" s="35">
        <v>19.46577080346583</v>
      </c>
      <c r="EZ118" s="35">
        <v>19.090274206828635</v>
      </c>
      <c r="FA118" s="35">
        <v>19.259827749509476</v>
      </c>
      <c r="FB118" s="35">
        <v>19.557464728937823</v>
      </c>
      <c r="FC118" s="35">
        <v>18.461449293551073</v>
      </c>
      <c r="FD118" s="35">
        <v>18.692416630650797</v>
      </c>
      <c r="FE118" s="35">
        <v>18.686876441744879</v>
      </c>
      <c r="FF118" s="35">
        <v>18.902218659764603</v>
      </c>
      <c r="FG118" s="35">
        <v>18.977987747284882</v>
      </c>
      <c r="FH118" s="35">
        <v>18.782325845261674</v>
      </c>
      <c r="FI118" s="35">
        <v>19.485757681639441</v>
      </c>
      <c r="FJ118" s="35">
        <v>19.980053987502544</v>
      </c>
      <c r="FK118" s="35">
        <v>19.381251872084171</v>
      </c>
      <c r="FL118" s="35">
        <v>18.609013221574283</v>
      </c>
      <c r="FM118" s="35">
        <v>19.695819289101124</v>
      </c>
      <c r="FN118" s="35">
        <v>19.187768466962744</v>
      </c>
      <c r="FO118" s="35">
        <v>19.831300612636497</v>
      </c>
      <c r="FP118" s="35">
        <v>19.274363133088269</v>
      </c>
      <c r="FQ118" s="35">
        <v>19.361041765013383</v>
      </c>
      <c r="FR118" s="35">
        <v>19.742535652070774</v>
      </c>
      <c r="FS118" s="35">
        <v>19.071607579487335</v>
      </c>
      <c r="FT118" s="35">
        <v>18.971498964968657</v>
      </c>
      <c r="FU118" s="35">
        <v>19.327474858215904</v>
      </c>
      <c r="FV118" s="35">
        <v>20.276869259229137</v>
      </c>
      <c r="FW118" s="35">
        <v>18.87222804359272</v>
      </c>
      <c r="FX118" s="35">
        <v>19.169059800790485</v>
      </c>
      <c r="FY118" s="35">
        <v>18.869889469510603</v>
      </c>
      <c r="FZ118" s="35">
        <v>19.069216115689006</v>
      </c>
      <c r="GA118" s="35">
        <v>18.432520560365226</v>
      </c>
      <c r="GB118" s="35">
        <v>20.057812880242942</v>
      </c>
      <c r="GC118" s="35">
        <v>20.14401836667583</v>
      </c>
      <c r="GD118" s="35">
        <v>19.017489594748874</v>
      </c>
      <c r="GE118" s="35">
        <v>19.403529620105598</v>
      </c>
      <c r="GF118" s="35">
        <v>19.798489187962925</v>
      </c>
      <c r="GG118" s="35">
        <v>19.835674858676292</v>
      </c>
      <c r="GH118" s="35">
        <v>19.573473145776621</v>
      </c>
      <c r="GI118" s="35">
        <v>19.76653712595537</v>
      </c>
      <c r="GJ118" s="35">
        <v>17.999251597537693</v>
      </c>
      <c r="GK118" s="35">
        <v>18.615103171189077</v>
      </c>
      <c r="GL118" s="35">
        <v>19.71375606174179</v>
      </c>
      <c r="GM118" s="35">
        <v>19.217472118630681</v>
      </c>
      <c r="GN118" s="35">
        <v>18.949656361768568</v>
      </c>
      <c r="GO118" s="35">
        <v>75.459000000000003</v>
      </c>
      <c r="GP118" s="35" t="s">
        <v>972</v>
      </c>
      <c r="GU118" s="59"/>
    </row>
    <row r="119" spans="1:203" x14ac:dyDescent="0.2">
      <c r="A119" s="35" t="s">
        <v>857</v>
      </c>
      <c r="B119" s="35" t="s">
        <v>2543</v>
      </c>
      <c r="C119" s="35" t="s">
        <v>2544</v>
      </c>
      <c r="D119" s="9">
        <v>2</v>
      </c>
      <c r="E119" s="9">
        <v>2</v>
      </c>
      <c r="F119" s="9">
        <v>0.40976436500000002</v>
      </c>
      <c r="H119" s="9">
        <v>0.78669829800000002</v>
      </c>
      <c r="I119" s="9">
        <v>-0.253978751</v>
      </c>
      <c r="J119" s="9">
        <v>0</v>
      </c>
      <c r="K119" s="78">
        <v>0</v>
      </c>
      <c r="L119" s="79"/>
      <c r="M119" s="79"/>
      <c r="N119" s="79"/>
      <c r="O119" s="79"/>
      <c r="AL119" s="35">
        <v>11.673328305925439</v>
      </c>
      <c r="BN119" s="35">
        <v>10.12117610957919</v>
      </c>
      <c r="EU119" s="35">
        <v>10.370631959262006</v>
      </c>
      <c r="FM119" s="35">
        <v>10.915914955169452</v>
      </c>
      <c r="GO119" s="35">
        <v>2.7</v>
      </c>
      <c r="GP119" s="35" t="s">
        <v>4547</v>
      </c>
      <c r="GU119" s="59"/>
    </row>
    <row r="120" spans="1:203" x14ac:dyDescent="0.2">
      <c r="A120" s="35" t="s">
        <v>1084</v>
      </c>
      <c r="B120" s="35" t="s">
        <v>2807</v>
      </c>
      <c r="C120" s="35" t="s">
        <v>2808</v>
      </c>
      <c r="D120" s="9">
        <v>3</v>
      </c>
      <c r="E120" s="9">
        <v>3</v>
      </c>
      <c r="F120" s="9">
        <v>0.69826077799999997</v>
      </c>
      <c r="G120" s="9">
        <v>-0.132842081</v>
      </c>
      <c r="H120" s="9">
        <v>0.24237710700000001</v>
      </c>
      <c r="I120" s="9">
        <v>-0.25374784900000003</v>
      </c>
      <c r="J120" s="9">
        <v>0</v>
      </c>
      <c r="K120" s="78">
        <v>0</v>
      </c>
      <c r="L120" s="79">
        <v>12.675658634334479</v>
      </c>
      <c r="M120" s="79">
        <v>12.973021144113906</v>
      </c>
      <c r="N120" s="79">
        <v>13.214592957729788</v>
      </c>
      <c r="O120" s="79"/>
      <c r="P120" s="78">
        <v>12.481016995444632</v>
      </c>
      <c r="R120" s="35">
        <v>11.185972637567383</v>
      </c>
      <c r="X120" s="35">
        <v>12.770196062823397</v>
      </c>
      <c r="Y120" s="35">
        <v>13.377687727336504</v>
      </c>
      <c r="AB120" s="35">
        <v>12.869517465400651</v>
      </c>
      <c r="AC120" s="35">
        <v>12.545651834620962</v>
      </c>
      <c r="AH120" s="35">
        <v>12.371315472869828</v>
      </c>
      <c r="AJ120" s="35">
        <v>12.831860360878265</v>
      </c>
      <c r="AM120" s="35">
        <v>13.222123441556091</v>
      </c>
      <c r="AO120" s="35">
        <v>13.096578494792233</v>
      </c>
      <c r="AP120" s="35">
        <v>13.528956579645026</v>
      </c>
      <c r="AS120" s="35">
        <v>13.831065263706311</v>
      </c>
      <c r="AU120" s="35">
        <v>13.154566960444345</v>
      </c>
      <c r="AV120" s="35">
        <v>13.499555848084826</v>
      </c>
      <c r="AW120" s="35">
        <v>12.767255795132209</v>
      </c>
      <c r="AX120" s="35">
        <v>12.60304318759273</v>
      </c>
      <c r="AY120" s="35">
        <v>12.696899624723752</v>
      </c>
      <c r="BA120" s="35">
        <v>12.847745938183827</v>
      </c>
      <c r="BB120" s="35">
        <v>12.225417275960377</v>
      </c>
      <c r="BL120" s="35">
        <v>13.206591163283187</v>
      </c>
      <c r="BM120" s="35">
        <v>13.338377650321629</v>
      </c>
      <c r="BO120" s="35">
        <v>12.052938522190061</v>
      </c>
      <c r="BR120" s="35">
        <v>13.100000114914982</v>
      </c>
      <c r="BT120" s="35">
        <v>12.853606947433981</v>
      </c>
      <c r="BV120" s="35">
        <v>12.471464919731126</v>
      </c>
      <c r="BX120" s="35">
        <v>12.556588839947766</v>
      </c>
      <c r="CA120" s="35">
        <v>12.012389256208245</v>
      </c>
      <c r="CE120" s="35">
        <v>13.456847269242106</v>
      </c>
      <c r="CG120" s="35">
        <v>13.094933810695043</v>
      </c>
      <c r="CI120" s="35">
        <v>13.151540088437379</v>
      </c>
      <c r="CJ120" s="35">
        <v>12.761902214125126</v>
      </c>
      <c r="CK120" s="35">
        <v>13.265985616547553</v>
      </c>
      <c r="CM120" s="35">
        <v>12.923973821464251</v>
      </c>
      <c r="CN120" s="35">
        <v>12.69733253813618</v>
      </c>
      <c r="CR120" s="35">
        <v>12.43320279298398</v>
      </c>
      <c r="CT120" s="35">
        <v>13.053675177058462</v>
      </c>
      <c r="CV120" s="35">
        <v>12.719954236400337</v>
      </c>
      <c r="CX120" s="35">
        <v>12.159658226433441</v>
      </c>
      <c r="CY120" s="35">
        <v>13.580939184500107</v>
      </c>
      <c r="DC120" s="35">
        <v>12.215234067365836</v>
      </c>
      <c r="DE120" s="35">
        <v>12.703648037082845</v>
      </c>
      <c r="DH120" s="35">
        <v>11.211033048215613</v>
      </c>
      <c r="DM120" s="35">
        <v>11.982447116784101</v>
      </c>
      <c r="DO120" s="35">
        <v>12.96991669074707</v>
      </c>
      <c r="DP120" s="35">
        <v>13.177378722385379</v>
      </c>
      <c r="DT120" s="35">
        <v>13.244668389677326</v>
      </c>
      <c r="DW120" s="35">
        <v>13.353155793410853</v>
      </c>
      <c r="DX120" s="35">
        <v>12.021547042896037</v>
      </c>
      <c r="DY120" s="35">
        <v>13.194531946312875</v>
      </c>
      <c r="EB120" s="35">
        <v>12.783790208464051</v>
      </c>
      <c r="EC120" s="35">
        <v>13.652574727465911</v>
      </c>
      <c r="EE120" s="35">
        <v>12.8080272466553</v>
      </c>
      <c r="EF120" s="35">
        <v>12.774992908933175</v>
      </c>
      <c r="EH120" s="35">
        <v>12.268431867718787</v>
      </c>
      <c r="EJ120" s="35">
        <v>13.217861559354178</v>
      </c>
      <c r="EP120" s="35">
        <v>12.512677020765507</v>
      </c>
      <c r="EQ120" s="35">
        <v>12.46194986605912</v>
      </c>
      <c r="ER120" s="35">
        <v>13.054763709822247</v>
      </c>
      <c r="ET120" s="35">
        <v>12.037218555578965</v>
      </c>
      <c r="EU120" s="35">
        <v>11.772332472878853</v>
      </c>
      <c r="EW120" s="35">
        <v>12.68239774151724</v>
      </c>
      <c r="EX120" s="35">
        <v>13.395915287162873</v>
      </c>
      <c r="EZ120" s="35">
        <v>12.023720803682838</v>
      </c>
      <c r="FC120" s="35">
        <v>12.981141568840828</v>
      </c>
      <c r="FF120" s="35">
        <v>12.598442018190045</v>
      </c>
      <c r="FG120" s="35">
        <v>13.148813091180831</v>
      </c>
      <c r="FH120" s="35">
        <v>10.897287446983672</v>
      </c>
      <c r="FK120" s="35">
        <v>11.831389245485898</v>
      </c>
      <c r="FL120" s="35">
        <v>12.464146077582742</v>
      </c>
      <c r="FP120" s="35">
        <v>13.022902491297222</v>
      </c>
      <c r="FQ120" s="35">
        <v>12.486232109164007</v>
      </c>
      <c r="FU120" s="35">
        <v>10.420463017187236</v>
      </c>
      <c r="FX120" s="35">
        <v>12.800769460868754</v>
      </c>
      <c r="FZ120" s="35">
        <v>12.650721081529248</v>
      </c>
      <c r="GB120" s="35">
        <v>12.794743048785207</v>
      </c>
      <c r="GC120" s="35">
        <v>12.253501102889418</v>
      </c>
      <c r="GD120" s="35">
        <v>13.304645100652149</v>
      </c>
      <c r="GF120" s="35">
        <v>13.183528092098804</v>
      </c>
      <c r="GJ120" s="35">
        <v>14.86006801114635</v>
      </c>
      <c r="GL120" s="35">
        <v>12.7825106590132</v>
      </c>
      <c r="GM120" s="35">
        <v>13.299883553081385</v>
      </c>
      <c r="GO120" s="35">
        <v>4.1779999999999999</v>
      </c>
      <c r="GP120" s="35" t="s">
        <v>4604</v>
      </c>
      <c r="GU120" s="59"/>
    </row>
    <row r="121" spans="1:203" x14ac:dyDescent="0.2">
      <c r="A121" s="35" t="s">
        <v>2014</v>
      </c>
      <c r="B121" s="35" t="s">
        <v>3919</v>
      </c>
      <c r="C121" s="35" t="s">
        <v>3920</v>
      </c>
      <c r="D121" s="9">
        <v>18</v>
      </c>
      <c r="E121" s="9">
        <v>15</v>
      </c>
      <c r="F121" s="9">
        <v>0.94979185099999996</v>
      </c>
      <c r="G121" s="9">
        <v>-4.6583186999999998E-2</v>
      </c>
      <c r="H121" s="9">
        <v>0.22762275900000001</v>
      </c>
      <c r="I121" s="9">
        <v>-0.25300436799999998</v>
      </c>
      <c r="J121" s="9">
        <v>0</v>
      </c>
      <c r="K121" s="78">
        <v>0</v>
      </c>
      <c r="L121" s="79">
        <v>12.672636198640571</v>
      </c>
      <c r="M121" s="79">
        <v>13.597678533860019</v>
      </c>
      <c r="N121" s="79">
        <v>13.039731233078943</v>
      </c>
      <c r="O121" s="79">
        <v>13.891879146233782</v>
      </c>
      <c r="P121" s="78">
        <v>12.100289556292241</v>
      </c>
      <c r="Q121" s="78">
        <v>16.285164990970248</v>
      </c>
      <c r="R121" s="35">
        <v>11.42693041364933</v>
      </c>
      <c r="S121" s="35">
        <v>15.15750978835918</v>
      </c>
      <c r="T121" s="35">
        <v>14.897209423222382</v>
      </c>
      <c r="U121" s="35">
        <v>13.045685648951205</v>
      </c>
      <c r="V121" s="35">
        <v>13.350505772699364</v>
      </c>
      <c r="W121" s="35">
        <v>13.481347669831218</v>
      </c>
      <c r="X121" s="35">
        <v>12.011328529360899</v>
      </c>
      <c r="Y121" s="35">
        <v>13.179609490487977</v>
      </c>
      <c r="Z121" s="35">
        <v>14.639594813887772</v>
      </c>
      <c r="AA121" s="35">
        <v>13.50256960463442</v>
      </c>
      <c r="AB121" s="35">
        <v>15.626525126789344</v>
      </c>
      <c r="AC121" s="35">
        <v>13.725527243099993</v>
      </c>
      <c r="AD121" s="35">
        <v>13.337376464586882</v>
      </c>
      <c r="AE121" s="35">
        <v>12.054645114233519</v>
      </c>
      <c r="AF121" s="35">
        <v>12.596896991645483</v>
      </c>
      <c r="AG121" s="35">
        <v>13.692802252366285</v>
      </c>
      <c r="AH121" s="35">
        <v>12.689665693889353</v>
      </c>
      <c r="AI121" s="35">
        <v>13.880090400813353</v>
      </c>
      <c r="AJ121" s="35">
        <v>13.238573083183216</v>
      </c>
      <c r="AK121" s="35">
        <v>15.34208936317904</v>
      </c>
      <c r="AL121" s="35">
        <v>13.422916544162918</v>
      </c>
      <c r="AM121" s="35">
        <v>13.560686292361257</v>
      </c>
      <c r="AN121" s="35">
        <v>12.160317463323576</v>
      </c>
      <c r="AO121" s="35">
        <v>15.123916772497065</v>
      </c>
      <c r="AP121" s="35">
        <v>12.856388171038002</v>
      </c>
      <c r="AQ121" s="35">
        <v>12.611538027920743</v>
      </c>
      <c r="AR121" s="35">
        <v>12.309342405641683</v>
      </c>
      <c r="AS121" s="35">
        <v>12.296567128457617</v>
      </c>
      <c r="AT121" s="35">
        <v>12.849723520349784</v>
      </c>
      <c r="AU121" s="35">
        <v>12.50969839421262</v>
      </c>
      <c r="AV121" s="35">
        <v>12.530386726668675</v>
      </c>
      <c r="AW121" s="35">
        <v>12.581484423793135</v>
      </c>
      <c r="AX121" s="35">
        <v>12.634557895433357</v>
      </c>
      <c r="AY121" s="35">
        <v>13.415136332157541</v>
      </c>
      <c r="AZ121" s="35">
        <v>11.725778457791286</v>
      </c>
      <c r="BA121" s="35">
        <v>12.787741984890848</v>
      </c>
      <c r="BB121" s="35">
        <v>13.062941887384369</v>
      </c>
      <c r="BC121" s="35">
        <v>12.694146603121485</v>
      </c>
      <c r="BD121" s="35">
        <v>12.394176681002808</v>
      </c>
      <c r="BE121" s="35">
        <v>12.929328359804384</v>
      </c>
      <c r="BF121" s="35">
        <v>12.39336023191926</v>
      </c>
      <c r="BG121" s="35">
        <v>13.324232214444374</v>
      </c>
      <c r="BH121" s="35">
        <v>13.39069679155509</v>
      </c>
      <c r="BI121" s="35">
        <v>12.349801510265333</v>
      </c>
      <c r="BJ121" s="35">
        <v>13.523473452672413</v>
      </c>
      <c r="BK121" s="35">
        <v>12.270632783940966</v>
      </c>
      <c r="BL121" s="35">
        <v>13.172674000462742</v>
      </c>
      <c r="BM121" s="35">
        <v>13.117935205867562</v>
      </c>
      <c r="BN121" s="35">
        <v>12.464038802800236</v>
      </c>
      <c r="BO121" s="35">
        <v>11.729346496721334</v>
      </c>
      <c r="BP121" s="35">
        <v>12.100181194969817</v>
      </c>
      <c r="BQ121" s="35">
        <v>12.735130707684947</v>
      </c>
      <c r="BR121" s="35">
        <v>13.86618150289878</v>
      </c>
      <c r="BS121" s="35">
        <v>13.154241253117739</v>
      </c>
      <c r="BT121" s="35">
        <v>13.658982356605442</v>
      </c>
      <c r="BU121" s="35">
        <v>13.380652502638885</v>
      </c>
      <c r="BV121" s="35">
        <v>11.97559308359331</v>
      </c>
      <c r="BW121" s="35">
        <v>12.689100147580188</v>
      </c>
      <c r="BX121" s="35">
        <v>12.359326404099795</v>
      </c>
      <c r="BY121" s="35">
        <v>12.287621479373419</v>
      </c>
      <c r="BZ121" s="35">
        <v>13.223957328880818</v>
      </c>
      <c r="CA121" s="35">
        <v>12.142810164352291</v>
      </c>
      <c r="CB121" s="35">
        <v>12.469247859038255</v>
      </c>
      <c r="CC121" s="35">
        <v>12.809284278479792</v>
      </c>
      <c r="CD121" s="35">
        <v>15.733458853212548</v>
      </c>
      <c r="CE121" s="35">
        <v>14.783585572434806</v>
      </c>
      <c r="CF121" s="35">
        <v>12.900828431788458</v>
      </c>
      <c r="CG121" s="35">
        <v>13.564077773127611</v>
      </c>
      <c r="CH121" s="35">
        <v>12.455210019123003</v>
      </c>
      <c r="CI121" s="35">
        <v>13.230706954674165</v>
      </c>
      <c r="CJ121" s="35">
        <v>15.253462179636562</v>
      </c>
      <c r="CK121" s="35">
        <v>12.369511639466822</v>
      </c>
      <c r="CL121" s="35">
        <v>14.338996658347813</v>
      </c>
      <c r="CM121" s="35">
        <v>13.805004586938455</v>
      </c>
      <c r="CN121" s="35">
        <v>12.550184967644128</v>
      </c>
      <c r="CO121" s="35">
        <v>15.884263145198155</v>
      </c>
      <c r="CP121" s="35">
        <v>13.17259753529418</v>
      </c>
      <c r="CQ121" s="35">
        <v>14.338304068320733</v>
      </c>
      <c r="CR121" s="35">
        <v>12.956581904846878</v>
      </c>
      <c r="CS121" s="35">
        <v>12.551953327982005</v>
      </c>
      <c r="CT121" s="35">
        <v>13.023556141463287</v>
      </c>
      <c r="CU121" s="35">
        <v>12.738888628400176</v>
      </c>
      <c r="CV121" s="35">
        <v>12.843130908160786</v>
      </c>
      <c r="CW121" s="35">
        <v>14.594579404259715</v>
      </c>
      <c r="CX121" s="35">
        <v>12.249920002731688</v>
      </c>
      <c r="CY121" s="35">
        <v>12.034649811435788</v>
      </c>
      <c r="CZ121" s="35">
        <v>13.622193137075296</v>
      </c>
      <c r="DA121" s="35">
        <v>13.773924022745888</v>
      </c>
      <c r="DB121" s="35">
        <v>13.156558532515659</v>
      </c>
      <c r="DC121" s="35">
        <v>14.971914231557371</v>
      </c>
      <c r="DD121" s="35">
        <v>13.722951879440503</v>
      </c>
      <c r="DE121" s="35">
        <v>12.221387099156896</v>
      </c>
      <c r="DF121" s="35">
        <v>13.615810856651464</v>
      </c>
      <c r="DG121" s="35">
        <v>12.853327753504242</v>
      </c>
      <c r="DH121" s="35">
        <v>13.785733525900056</v>
      </c>
      <c r="DI121" s="35">
        <v>12.64324738835893</v>
      </c>
      <c r="DJ121" s="35">
        <v>12.883650590377647</v>
      </c>
      <c r="DK121" s="35">
        <v>13.396438347193275</v>
      </c>
      <c r="DL121" s="35">
        <v>14.934755982793691</v>
      </c>
      <c r="DM121" s="35">
        <v>12.845099409620847</v>
      </c>
      <c r="DN121" s="35">
        <v>13.060541776648474</v>
      </c>
      <c r="DO121" s="35">
        <v>14.984787642279437</v>
      </c>
      <c r="DP121" s="35">
        <v>12.35468816710096</v>
      </c>
      <c r="DQ121" s="35">
        <v>14.030248407274373</v>
      </c>
      <c r="DR121" s="35">
        <v>11.918973759837895</v>
      </c>
      <c r="DS121" s="35">
        <v>13.530023733725944</v>
      </c>
      <c r="DT121" s="35">
        <v>11.525025350117858</v>
      </c>
      <c r="DU121" s="35">
        <v>12.653699360851203</v>
      </c>
      <c r="DV121" s="35">
        <v>12.832249881690442</v>
      </c>
      <c r="DW121" s="35">
        <v>12.982610575480592</v>
      </c>
      <c r="DX121" s="35">
        <v>11.61678864166832</v>
      </c>
      <c r="DY121" s="35">
        <v>14.668460023004709</v>
      </c>
      <c r="DZ121" s="35">
        <v>14.479889596691539</v>
      </c>
      <c r="EA121" s="35">
        <v>13.118451277171285</v>
      </c>
      <c r="EB121" s="35">
        <v>12.010264724684825</v>
      </c>
      <c r="EC121" s="35">
        <v>13.732538004022885</v>
      </c>
      <c r="ED121" s="35">
        <v>12.213147572961621</v>
      </c>
      <c r="EE121" s="35">
        <v>12.895505854325938</v>
      </c>
      <c r="EF121" s="35">
        <v>12.363310662074888</v>
      </c>
      <c r="EG121" s="35">
        <v>12.578686538497031</v>
      </c>
      <c r="EH121" s="35">
        <v>12.853493952009231</v>
      </c>
      <c r="EI121" s="35">
        <v>13.038204433678651</v>
      </c>
      <c r="EJ121" s="35">
        <v>14.004905408780219</v>
      </c>
      <c r="EK121" s="35">
        <v>14.469951263048443</v>
      </c>
      <c r="EL121" s="35">
        <v>12.538485603960092</v>
      </c>
      <c r="EM121" s="35">
        <v>12.289083539803274</v>
      </c>
      <c r="EN121" s="35">
        <v>12.71242529394878</v>
      </c>
      <c r="EO121" s="35">
        <v>13.376892557112445</v>
      </c>
      <c r="EP121" s="35">
        <v>11.799380353584624</v>
      </c>
      <c r="EQ121" s="35">
        <v>12.895205753371375</v>
      </c>
      <c r="ER121" s="35">
        <v>13.206633122809194</v>
      </c>
      <c r="ES121" s="35">
        <v>12.753247840412309</v>
      </c>
      <c r="ET121" s="35">
        <v>11.453189560559196</v>
      </c>
      <c r="EU121" s="35">
        <v>14.107380050473962</v>
      </c>
      <c r="EV121" s="35">
        <v>14.284645286261494</v>
      </c>
      <c r="EW121" s="35">
        <v>13.153679481653448</v>
      </c>
      <c r="EX121" s="35">
        <v>12.385668049316353</v>
      </c>
      <c r="EY121" s="35">
        <v>13.969892785190927</v>
      </c>
      <c r="EZ121" s="35">
        <v>12.836597938632977</v>
      </c>
      <c r="FA121" s="35">
        <v>13.575654042690324</v>
      </c>
      <c r="FB121" s="35">
        <v>12.547358564570686</v>
      </c>
      <c r="FC121" s="35">
        <v>13.508123089540298</v>
      </c>
      <c r="FD121" s="35">
        <v>13.519750580544489</v>
      </c>
      <c r="FE121" s="35">
        <v>13.407150326587267</v>
      </c>
      <c r="FF121" s="35">
        <v>12.002451703126855</v>
      </c>
      <c r="FG121" s="35">
        <v>11.203887199622347</v>
      </c>
      <c r="FH121" s="35">
        <v>11.507140196444974</v>
      </c>
      <c r="FI121" s="35">
        <v>12.713760279399867</v>
      </c>
      <c r="FJ121" s="35">
        <v>12.723243654916379</v>
      </c>
      <c r="FK121" s="35">
        <v>12.59744477605124</v>
      </c>
      <c r="FL121" s="35">
        <v>12.541403271071811</v>
      </c>
      <c r="FM121" s="35">
        <v>13.454352895952489</v>
      </c>
      <c r="FN121" s="35">
        <v>12.180801477829574</v>
      </c>
      <c r="FO121" s="35">
        <v>12.060820829098876</v>
      </c>
      <c r="FP121" s="35">
        <v>12.332803771144256</v>
      </c>
      <c r="FQ121" s="35">
        <v>12.080926379561589</v>
      </c>
      <c r="FR121" s="35">
        <v>12.152440018857488</v>
      </c>
      <c r="FS121" s="35">
        <v>14.826692805566726</v>
      </c>
      <c r="FT121" s="35">
        <v>13.35523583187566</v>
      </c>
      <c r="FU121" s="35">
        <v>12.725014468945584</v>
      </c>
      <c r="FV121" s="35">
        <v>13.020371993216205</v>
      </c>
      <c r="FW121" s="35">
        <v>12.477478144438201</v>
      </c>
      <c r="FX121" s="35">
        <v>13.169417896917711</v>
      </c>
      <c r="FY121" s="35">
        <v>12.945571632213241</v>
      </c>
      <c r="FZ121" s="35">
        <v>13.767791878259503</v>
      </c>
      <c r="GA121" s="35">
        <v>13.057257991589832</v>
      </c>
      <c r="GB121" s="35">
        <v>12.938725089929376</v>
      </c>
      <c r="GC121" s="35">
        <v>14.433546574411894</v>
      </c>
      <c r="GD121" s="35">
        <v>13.620879135676091</v>
      </c>
      <c r="GE121" s="35">
        <v>12.636406338662532</v>
      </c>
      <c r="GF121" s="35">
        <v>13.599571439983965</v>
      </c>
      <c r="GG121" s="35">
        <v>12.661818536392399</v>
      </c>
      <c r="GH121" s="35">
        <v>13.077750587952234</v>
      </c>
      <c r="GI121" s="35">
        <v>13.312441213864705</v>
      </c>
      <c r="GJ121" s="35">
        <v>12.126946698311222</v>
      </c>
      <c r="GK121" s="35">
        <v>13.399836247206439</v>
      </c>
      <c r="GL121" s="35">
        <v>13.124042052438705</v>
      </c>
      <c r="GM121" s="35">
        <v>12.225932495287427</v>
      </c>
      <c r="GN121" s="35">
        <v>13.107555507333078</v>
      </c>
      <c r="GO121" s="35">
        <v>41.206000000000003</v>
      </c>
      <c r="GP121" s="35" t="s">
        <v>4840</v>
      </c>
      <c r="GU121" s="59"/>
    </row>
    <row r="122" spans="1:203" x14ac:dyDescent="0.2">
      <c r="A122" s="35" t="s">
        <v>1762</v>
      </c>
      <c r="B122" s="35" t="s">
        <v>3601</v>
      </c>
      <c r="C122" s="35" t="s">
        <v>3602</v>
      </c>
      <c r="D122" s="9">
        <v>5</v>
      </c>
      <c r="E122" s="9">
        <v>5</v>
      </c>
      <c r="F122" s="9">
        <v>0.57133443399999995</v>
      </c>
      <c r="G122" s="9">
        <v>-0.177470716</v>
      </c>
      <c r="H122" s="9">
        <v>0.31559047699999998</v>
      </c>
      <c r="I122" s="9">
        <v>-0.25261535699999998</v>
      </c>
      <c r="J122" s="9">
        <v>0</v>
      </c>
      <c r="K122" s="78">
        <v>0</v>
      </c>
      <c r="L122" s="79">
        <v>15.62988664206399</v>
      </c>
      <c r="M122" s="79">
        <v>16.765392460074658</v>
      </c>
      <c r="N122" s="79">
        <v>15.36076353853295</v>
      </c>
      <c r="O122" s="79">
        <v>15.677695017631851</v>
      </c>
      <c r="P122" s="78">
        <v>16.1317216566942</v>
      </c>
      <c r="Q122" s="78">
        <v>15.823516736512182</v>
      </c>
      <c r="R122" s="35">
        <v>14.643849383432251</v>
      </c>
      <c r="S122" s="35">
        <v>15.355295617536365</v>
      </c>
      <c r="T122" s="35">
        <v>15.811268924135877</v>
      </c>
      <c r="U122" s="35">
        <v>15.795711154756891</v>
      </c>
      <c r="V122" s="35">
        <v>14.448128717808896</v>
      </c>
      <c r="W122" s="35">
        <v>13.48774804815336</v>
      </c>
      <c r="X122" s="35">
        <v>13.42799573747654</v>
      </c>
      <c r="Y122" s="35">
        <v>16.56625791452775</v>
      </c>
      <c r="Z122" s="35">
        <v>15.449793466257432</v>
      </c>
      <c r="AA122" s="35">
        <v>15.976319371609129</v>
      </c>
      <c r="AB122" s="35">
        <v>15.860572439181482</v>
      </c>
      <c r="AC122" s="35">
        <v>15.459112652476536</v>
      </c>
      <c r="AD122" s="35">
        <v>14.872205258087426</v>
      </c>
      <c r="AE122" s="35">
        <v>16.135450341517842</v>
      </c>
      <c r="AF122" s="35">
        <v>13.798684756951118</v>
      </c>
      <c r="AG122" s="35">
        <v>16.112544714593206</v>
      </c>
      <c r="AH122" s="35">
        <v>14.472328150643357</v>
      </c>
      <c r="AI122" s="35">
        <v>15.296004893127785</v>
      </c>
      <c r="AJ122" s="35">
        <v>14.935176323740709</v>
      </c>
      <c r="AK122" s="35">
        <v>16.12085847232219</v>
      </c>
      <c r="AL122" s="35">
        <v>14.93477351448006</v>
      </c>
      <c r="AM122" s="35">
        <v>15.632452882839496</v>
      </c>
      <c r="AN122" s="35">
        <v>15.47681820069308</v>
      </c>
      <c r="AO122" s="35">
        <v>15.893777752158391</v>
      </c>
      <c r="AP122" s="35">
        <v>15.291696166273811</v>
      </c>
      <c r="AQ122" s="35">
        <v>17.711757398630034</v>
      </c>
      <c r="AR122" s="35">
        <v>15.699274875297418</v>
      </c>
      <c r="AS122" s="35">
        <v>16.343708837792882</v>
      </c>
      <c r="AT122" s="35">
        <v>15.824222799445415</v>
      </c>
      <c r="AU122" s="35">
        <v>14.051843822046262</v>
      </c>
      <c r="AV122" s="35">
        <v>15.78936177806764</v>
      </c>
      <c r="AW122" s="35">
        <v>16.089761460498465</v>
      </c>
      <c r="AX122" s="35">
        <v>16.744337778248298</v>
      </c>
      <c r="AY122" s="35">
        <v>15.608809684572766</v>
      </c>
      <c r="AZ122" s="35">
        <v>16.85342744606136</v>
      </c>
      <c r="BA122" s="35">
        <v>14.911842188758436</v>
      </c>
      <c r="BB122" s="35">
        <v>15.53088634751785</v>
      </c>
      <c r="BC122" s="35">
        <v>15.650483856774841</v>
      </c>
      <c r="BD122" s="35">
        <v>13.364232770184513</v>
      </c>
      <c r="BE122" s="35">
        <v>14.131950809331682</v>
      </c>
      <c r="BF122" s="35">
        <v>16.347535114629846</v>
      </c>
      <c r="BG122" s="35">
        <v>15.558431126909467</v>
      </c>
      <c r="BH122" s="35">
        <v>16.329053423437394</v>
      </c>
      <c r="BI122" s="35">
        <v>15.558193742424779</v>
      </c>
      <c r="BJ122" s="35">
        <v>14.863580804987103</v>
      </c>
      <c r="BK122" s="35">
        <v>16.189210698887258</v>
      </c>
      <c r="BL122" s="35">
        <v>16.077152251572336</v>
      </c>
      <c r="BM122" s="35">
        <v>16.027097019921523</v>
      </c>
      <c r="BN122" s="35">
        <v>14.182036255375547</v>
      </c>
      <c r="BO122" s="35">
        <v>15.802962040889</v>
      </c>
      <c r="BP122" s="35">
        <v>16.092097147884392</v>
      </c>
      <c r="BQ122" s="35">
        <v>16.36741524216788</v>
      </c>
      <c r="BR122" s="35">
        <v>16.352374442474392</v>
      </c>
      <c r="BS122" s="35">
        <v>15.998011786730453</v>
      </c>
      <c r="BT122" s="35">
        <v>15.940718880735524</v>
      </c>
      <c r="BU122" s="35">
        <v>16.290023964905572</v>
      </c>
      <c r="BV122" s="35">
        <v>16.895940827395112</v>
      </c>
      <c r="BW122" s="35">
        <v>16.005175136166923</v>
      </c>
      <c r="BX122" s="35">
        <v>16.736657777806045</v>
      </c>
      <c r="BY122" s="35">
        <v>14.300680292810222</v>
      </c>
      <c r="BZ122" s="35">
        <v>15.021873889944711</v>
      </c>
      <c r="CA122" s="35">
        <v>14.338831638197211</v>
      </c>
      <c r="CB122" s="35">
        <v>14.347145391375111</v>
      </c>
      <c r="CC122" s="35">
        <v>15.570821330696933</v>
      </c>
      <c r="CD122" s="35">
        <v>15.754827599280686</v>
      </c>
      <c r="CE122" s="35">
        <v>16.502109092707908</v>
      </c>
      <c r="CF122" s="35">
        <v>16.799450888123008</v>
      </c>
      <c r="CG122" s="35">
        <v>12.656673977626044</v>
      </c>
      <c r="CH122" s="35">
        <v>12.12757669231719</v>
      </c>
      <c r="CI122" s="35">
        <v>15.714523168060085</v>
      </c>
      <c r="CJ122" s="35">
        <v>15.775443484585937</v>
      </c>
      <c r="CK122" s="35">
        <v>15.182474932377625</v>
      </c>
      <c r="CL122" s="35">
        <v>16.022713053002779</v>
      </c>
      <c r="CM122" s="35">
        <v>15.228032023204907</v>
      </c>
      <c r="CN122" s="35">
        <v>14.732668156005058</v>
      </c>
      <c r="CO122" s="35">
        <v>13.594702471847334</v>
      </c>
      <c r="CP122" s="35">
        <v>13.563887287679753</v>
      </c>
      <c r="CQ122" s="35">
        <v>16.146540543471165</v>
      </c>
      <c r="CR122" s="35">
        <v>15.807042692438081</v>
      </c>
      <c r="CS122" s="35">
        <v>15.71573441004643</v>
      </c>
      <c r="CT122" s="35">
        <v>16.569094886013332</v>
      </c>
      <c r="CU122" s="35">
        <v>15.171461348419855</v>
      </c>
      <c r="CV122" s="35">
        <v>15.24527888444363</v>
      </c>
      <c r="CW122" s="35">
        <v>15.551900687438213</v>
      </c>
      <c r="CX122" s="35">
        <v>12.420376194354452</v>
      </c>
      <c r="CY122" s="35">
        <v>16.128547128452087</v>
      </c>
      <c r="CZ122" s="35">
        <v>16.170191838402271</v>
      </c>
      <c r="DA122" s="35">
        <v>16.278780041828163</v>
      </c>
      <c r="DB122" s="35">
        <v>15.35982782941449</v>
      </c>
      <c r="DC122" s="35">
        <v>14.486279999505056</v>
      </c>
      <c r="DD122" s="35">
        <v>17.071166880289603</v>
      </c>
      <c r="DE122" s="35">
        <v>14.821228630944974</v>
      </c>
      <c r="DF122" s="35">
        <v>15.198313724386676</v>
      </c>
      <c r="DG122" s="35">
        <v>16.442556337912325</v>
      </c>
      <c r="DH122" s="35">
        <v>15.298639165250258</v>
      </c>
      <c r="DI122" s="35">
        <v>15.279264516708936</v>
      </c>
      <c r="DJ122" s="35">
        <v>15.84625815028782</v>
      </c>
      <c r="DK122" s="35">
        <v>16.906289611968191</v>
      </c>
      <c r="DL122" s="35">
        <v>14.896947248679638</v>
      </c>
      <c r="DM122" s="35">
        <v>15.217532187308043</v>
      </c>
      <c r="DN122" s="35">
        <v>13.356991060263393</v>
      </c>
      <c r="DO122" s="35">
        <v>15.676053410556582</v>
      </c>
      <c r="DP122" s="35">
        <v>13.682888748447173</v>
      </c>
      <c r="DQ122" s="35">
        <v>14.892190957699293</v>
      </c>
      <c r="DR122" s="35">
        <v>16.170003270534473</v>
      </c>
      <c r="DS122" s="35">
        <v>15.154618539652759</v>
      </c>
      <c r="DT122" s="35">
        <v>15.618909028051547</v>
      </c>
      <c r="DU122" s="35">
        <v>14.051559917205521</v>
      </c>
      <c r="DV122" s="35">
        <v>15.611989022595774</v>
      </c>
      <c r="DW122" s="35">
        <v>15.331098745329056</v>
      </c>
      <c r="DX122" s="35">
        <v>14.368979482480341</v>
      </c>
      <c r="DY122" s="35">
        <v>15.730570897767061</v>
      </c>
      <c r="DZ122" s="35">
        <v>15.493518690327555</v>
      </c>
      <c r="EA122" s="35">
        <v>16.620200584646767</v>
      </c>
      <c r="EB122" s="35">
        <v>14.906182549670049</v>
      </c>
      <c r="EC122" s="35">
        <v>15.293910799191805</v>
      </c>
      <c r="ED122" s="35">
        <v>15.388187966764193</v>
      </c>
      <c r="EE122" s="35">
        <v>13.630506285701498</v>
      </c>
      <c r="EF122" s="35">
        <v>16.983049260650265</v>
      </c>
      <c r="EG122" s="35">
        <v>16.445886240552664</v>
      </c>
      <c r="EH122" s="35">
        <v>14.690113915488562</v>
      </c>
      <c r="EI122" s="35">
        <v>15.800901670724379</v>
      </c>
      <c r="EJ122" s="35">
        <v>14.277396658405198</v>
      </c>
      <c r="EK122" s="35">
        <v>15.594043041640058</v>
      </c>
      <c r="EL122" s="35">
        <v>15.29584704154896</v>
      </c>
      <c r="EM122" s="35">
        <v>15.487248290898664</v>
      </c>
      <c r="EN122" s="35">
        <v>15.400320248118259</v>
      </c>
      <c r="EO122" s="35">
        <v>13.88041097158859</v>
      </c>
      <c r="EP122" s="35">
        <v>13.983731951229979</v>
      </c>
      <c r="EQ122" s="35">
        <v>13.216913939921758</v>
      </c>
      <c r="ER122" s="35">
        <v>15.542407721984118</v>
      </c>
      <c r="ES122" s="35">
        <v>15.158514557760522</v>
      </c>
      <c r="ET122" s="35">
        <v>15.42942089878674</v>
      </c>
      <c r="EU122" s="35">
        <v>14.872271297151251</v>
      </c>
      <c r="EV122" s="35">
        <v>16.849515931108183</v>
      </c>
      <c r="EW122" s="35">
        <v>14.616351505641028</v>
      </c>
      <c r="EX122" s="35">
        <v>14.851090670972059</v>
      </c>
      <c r="EY122" s="35">
        <v>15.863505960111063</v>
      </c>
      <c r="EZ122" s="35">
        <v>16.216510942062634</v>
      </c>
      <c r="FA122" s="35">
        <v>15.606753474440971</v>
      </c>
      <c r="FB122" s="35">
        <v>15.365322772671702</v>
      </c>
      <c r="FC122" s="35">
        <v>16.256164689791046</v>
      </c>
      <c r="FD122" s="35">
        <v>14.414292585297991</v>
      </c>
      <c r="FE122" s="35">
        <v>15.205710619774008</v>
      </c>
      <c r="FF122" s="35">
        <v>15.17493687655019</v>
      </c>
      <c r="FG122" s="35">
        <v>15.9513193840253</v>
      </c>
      <c r="FH122" s="35">
        <v>15.225248965079507</v>
      </c>
      <c r="FI122" s="35">
        <v>16.010934043714265</v>
      </c>
      <c r="FJ122" s="35">
        <v>13.258839003340125</v>
      </c>
      <c r="FK122" s="35">
        <v>15.956616059362798</v>
      </c>
      <c r="FL122" s="35">
        <v>15.367233964358139</v>
      </c>
      <c r="FM122" s="35">
        <v>14.88316481424145</v>
      </c>
      <c r="FN122" s="35">
        <v>15.474050605791387</v>
      </c>
      <c r="FO122" s="35">
        <v>15.233231202204834</v>
      </c>
      <c r="FP122" s="35">
        <v>15.499198179194579</v>
      </c>
      <c r="FQ122" s="35">
        <v>15.687322282509825</v>
      </c>
      <c r="FR122" s="35">
        <v>16.37911405228467</v>
      </c>
      <c r="FS122" s="35">
        <v>16.530000465564644</v>
      </c>
      <c r="FT122" s="35">
        <v>13.743337211677913</v>
      </c>
      <c r="FU122" s="35">
        <v>15.955877268048017</v>
      </c>
      <c r="FV122" s="35">
        <v>12.341798796126078</v>
      </c>
      <c r="FW122" s="35">
        <v>15.30390531327407</v>
      </c>
      <c r="FX122" s="35">
        <v>12.614356336637872</v>
      </c>
      <c r="FY122" s="35">
        <v>15.148298738674519</v>
      </c>
      <c r="FZ122" s="35">
        <v>15.036955781863046</v>
      </c>
      <c r="GA122" s="35">
        <v>15.74336198557047</v>
      </c>
      <c r="GB122" s="35">
        <v>15.790368773142237</v>
      </c>
      <c r="GC122" s="35">
        <v>14.052352126725125</v>
      </c>
      <c r="GD122" s="35">
        <v>12.445118360690039</v>
      </c>
      <c r="GE122" s="35">
        <v>16.100190503862844</v>
      </c>
      <c r="GF122" s="35">
        <v>15.909273558764074</v>
      </c>
      <c r="GG122" s="35">
        <v>12.895198632221891</v>
      </c>
      <c r="GH122" s="35">
        <v>14.867671212479419</v>
      </c>
      <c r="GI122" s="35">
        <v>17.151990656284276</v>
      </c>
      <c r="GJ122" s="35">
        <v>17.976702652065057</v>
      </c>
      <c r="GK122" s="35">
        <v>14.592437621197748</v>
      </c>
      <c r="GL122" s="35">
        <v>13.160125585711933</v>
      </c>
      <c r="GM122" s="35">
        <v>15.595133002386657</v>
      </c>
      <c r="GN122" s="35">
        <v>15.271868187224918</v>
      </c>
      <c r="GO122" s="35">
        <v>7.492</v>
      </c>
      <c r="GP122" s="35" t="s">
        <v>1518</v>
      </c>
      <c r="GU122" s="59"/>
    </row>
    <row r="123" spans="1:203" x14ac:dyDescent="0.2">
      <c r="A123" s="35" t="s">
        <v>2051</v>
      </c>
      <c r="B123" s="35" t="s">
        <v>3983</v>
      </c>
      <c r="C123" s="35" t="s">
        <v>3984</v>
      </c>
      <c r="D123" s="9">
        <v>34</v>
      </c>
      <c r="E123" s="9">
        <v>15</v>
      </c>
      <c r="F123" s="9">
        <v>0.84503804100000002</v>
      </c>
      <c r="G123" s="9">
        <v>-6.8552958999999997E-2</v>
      </c>
      <c r="H123" s="9">
        <v>0.11444565199999999</v>
      </c>
      <c r="I123" s="9">
        <v>-0.25176330499999999</v>
      </c>
      <c r="J123" s="9">
        <v>0</v>
      </c>
      <c r="K123" s="78">
        <v>0</v>
      </c>
      <c r="L123" s="79">
        <v>15.247725092993988</v>
      </c>
      <c r="M123" s="79">
        <v>14.617392490394785</v>
      </c>
      <c r="N123" s="79">
        <v>14.62410057898694</v>
      </c>
      <c r="O123" s="79">
        <v>14.166950175492511</v>
      </c>
      <c r="P123" s="78">
        <v>14.020943789447109</v>
      </c>
      <c r="Q123" s="78">
        <v>14.431156053598755</v>
      </c>
      <c r="R123" s="35">
        <v>13.733169874007991</v>
      </c>
      <c r="S123" s="35">
        <v>14.121353802993641</v>
      </c>
      <c r="T123" s="35">
        <v>13.545013778401366</v>
      </c>
      <c r="U123" s="35">
        <v>14.525395941105916</v>
      </c>
      <c r="V123" s="35">
        <v>16.070950923352711</v>
      </c>
      <c r="W123" s="35">
        <v>14.347728789446258</v>
      </c>
      <c r="X123" s="35">
        <v>14.577652889195381</v>
      </c>
      <c r="Y123" s="35">
        <v>14.824205776434008</v>
      </c>
      <c r="Z123" s="35">
        <v>15.480648882826213</v>
      </c>
      <c r="AA123" s="35">
        <v>14.160320410513549</v>
      </c>
      <c r="AB123" s="35">
        <v>14.857010966785065</v>
      </c>
      <c r="AC123" s="35">
        <v>14.96164126943432</v>
      </c>
      <c r="AD123" s="35">
        <v>14.547807267058348</v>
      </c>
      <c r="AE123" s="35">
        <v>15.1706657518674</v>
      </c>
      <c r="AF123" s="35">
        <v>14.275988145233828</v>
      </c>
      <c r="AG123" s="35">
        <v>16.475956402538543</v>
      </c>
      <c r="AH123" s="35">
        <v>14.53007782764778</v>
      </c>
      <c r="AI123" s="35">
        <v>15.553517266837538</v>
      </c>
      <c r="AJ123" s="35">
        <v>14.805195453248476</v>
      </c>
      <c r="AK123" s="35">
        <v>15.381644661111077</v>
      </c>
      <c r="AL123" s="35">
        <v>16.022394593665688</v>
      </c>
      <c r="AM123" s="35">
        <v>14.713646596093312</v>
      </c>
      <c r="AN123" s="35">
        <v>14.27988956421965</v>
      </c>
      <c r="AO123" s="35">
        <v>13.403170692910575</v>
      </c>
      <c r="AP123" s="35">
        <v>14.666260431366467</v>
      </c>
      <c r="AQ123" s="35">
        <v>15.591432629153065</v>
      </c>
      <c r="AR123" s="35">
        <v>15.200393215182086</v>
      </c>
      <c r="AS123" s="35">
        <v>13.566294429100877</v>
      </c>
      <c r="AT123" s="35">
        <v>14.735790500307271</v>
      </c>
      <c r="AU123" s="35">
        <v>13.024531526758713</v>
      </c>
      <c r="AV123" s="35">
        <v>13.953391008932549</v>
      </c>
      <c r="AW123" s="35">
        <v>15.222055233433853</v>
      </c>
      <c r="AX123" s="35">
        <v>15.151227207976959</v>
      </c>
      <c r="AY123" s="35">
        <v>13.75820752760816</v>
      </c>
      <c r="AZ123" s="35">
        <v>14.663862378459902</v>
      </c>
      <c r="BA123" s="35">
        <v>14.594042113407932</v>
      </c>
      <c r="BB123" s="35">
        <v>15.415347496464168</v>
      </c>
      <c r="BC123" s="35">
        <v>14.92378306034675</v>
      </c>
      <c r="BD123" s="35">
        <v>12.675992613510926</v>
      </c>
      <c r="BF123" s="35">
        <v>14.635823283259256</v>
      </c>
      <c r="BG123" s="35">
        <v>14.764678018798403</v>
      </c>
      <c r="BH123" s="35">
        <v>14.551036671006999</v>
      </c>
      <c r="BI123" s="35">
        <v>13.235288674905998</v>
      </c>
      <c r="BJ123" s="35">
        <v>14.034943270033345</v>
      </c>
      <c r="BK123" s="35">
        <v>14.189358160435095</v>
      </c>
      <c r="BL123" s="35">
        <v>14.261975948662911</v>
      </c>
      <c r="BM123" s="35">
        <v>12.408219266186606</v>
      </c>
      <c r="BN123" s="35">
        <v>15.104706754955723</v>
      </c>
      <c r="BO123" s="35">
        <v>13.949442667385421</v>
      </c>
      <c r="BP123" s="35">
        <v>15.057283625730092</v>
      </c>
      <c r="BQ123" s="35">
        <v>14.00284864036165</v>
      </c>
      <c r="BR123" s="35">
        <v>13.974639331875226</v>
      </c>
      <c r="BS123" s="35">
        <v>13.917757872012196</v>
      </c>
      <c r="BT123" s="35">
        <v>13.243277341841276</v>
      </c>
      <c r="BU123" s="35">
        <v>14.583375021560736</v>
      </c>
      <c r="BV123" s="35">
        <v>14.928704351815256</v>
      </c>
      <c r="BW123" s="35">
        <v>14.069872171656597</v>
      </c>
      <c r="BX123" s="35">
        <v>13.752091337991049</v>
      </c>
      <c r="BY123" s="35">
        <v>14.934405138024687</v>
      </c>
      <c r="BZ123" s="35">
        <v>14.198867505596262</v>
      </c>
      <c r="CA123" s="35">
        <v>14.816963441707838</v>
      </c>
      <c r="CB123" s="35">
        <v>12.852487394422898</v>
      </c>
      <c r="CC123" s="35">
        <v>16.440715381589982</v>
      </c>
      <c r="CD123" s="35">
        <v>14.597450538664765</v>
      </c>
      <c r="CE123" s="35">
        <v>14.704215956802084</v>
      </c>
      <c r="CF123" s="35">
        <v>15.798345901267684</v>
      </c>
      <c r="CG123" s="35">
        <v>15.455808354201064</v>
      </c>
      <c r="CH123" s="35">
        <v>14.22466536475546</v>
      </c>
      <c r="CI123" s="35">
        <v>15.221892707609715</v>
      </c>
      <c r="CJ123" s="35">
        <v>13.847924487745491</v>
      </c>
      <c r="CK123" s="35">
        <v>13.386381774844644</v>
      </c>
      <c r="CL123" s="35">
        <v>14.734490042492997</v>
      </c>
      <c r="CM123" s="35">
        <v>14.304154622271451</v>
      </c>
      <c r="CN123" s="35">
        <v>13.021480512956122</v>
      </c>
      <c r="CO123" s="35">
        <v>12.642700366983401</v>
      </c>
      <c r="CP123" s="35">
        <v>14.160939270816808</v>
      </c>
      <c r="CQ123" s="35">
        <v>13.965062176777266</v>
      </c>
      <c r="CR123" s="35">
        <v>14.568231647401474</v>
      </c>
      <c r="CS123" s="35">
        <v>13.7808781215178</v>
      </c>
      <c r="CT123" s="35">
        <v>14.236591306208705</v>
      </c>
      <c r="CU123" s="35">
        <v>14.986305992647491</v>
      </c>
      <c r="CV123" s="35">
        <v>14.49381323246044</v>
      </c>
      <c r="CW123" s="35">
        <v>13.318635107845783</v>
      </c>
      <c r="CX123" s="35">
        <v>15.169917108799392</v>
      </c>
      <c r="CY123" s="35">
        <v>14.389326772826202</v>
      </c>
      <c r="CZ123" s="35">
        <v>15.021782253894759</v>
      </c>
      <c r="DA123" s="35">
        <v>15.106011131345092</v>
      </c>
      <c r="DB123" s="35">
        <v>14.098227680823918</v>
      </c>
      <c r="DC123" s="35">
        <v>14.883954137936428</v>
      </c>
      <c r="DD123" s="35">
        <v>16.156304879067807</v>
      </c>
      <c r="DE123" s="35">
        <v>14.164600054167565</v>
      </c>
      <c r="DF123" s="35">
        <v>13.350843984342598</v>
      </c>
      <c r="DG123" s="35">
        <v>15.000030278255629</v>
      </c>
      <c r="DH123" s="35">
        <v>13.946345141284647</v>
      </c>
      <c r="DI123" s="35">
        <v>13.699111004286493</v>
      </c>
      <c r="DJ123" s="35">
        <v>15.085797218098826</v>
      </c>
      <c r="DK123" s="35">
        <v>14.02683644696917</v>
      </c>
      <c r="DL123" s="35">
        <v>14.754232200762166</v>
      </c>
      <c r="DM123" s="35">
        <v>13.986160668000835</v>
      </c>
      <c r="DN123" s="35">
        <v>14.659516239170188</v>
      </c>
      <c r="DO123" s="35">
        <v>14.400892180465441</v>
      </c>
      <c r="DP123" s="35">
        <v>14.19774383288598</v>
      </c>
      <c r="DQ123" s="35">
        <v>14.897365520062724</v>
      </c>
      <c r="DR123" s="35">
        <v>16.451544456445514</v>
      </c>
      <c r="DS123" s="35">
        <v>13.850742977730487</v>
      </c>
      <c r="DT123" s="35">
        <v>14.626178477627906</v>
      </c>
      <c r="DU123" s="35">
        <v>13.960296853419949</v>
      </c>
      <c r="DV123" s="35">
        <v>14.092360137952642</v>
      </c>
      <c r="DW123" s="35">
        <v>14.052384104268606</v>
      </c>
      <c r="DX123" s="35">
        <v>14.299529600511796</v>
      </c>
      <c r="DY123" s="35">
        <v>14.170806730716123</v>
      </c>
      <c r="DZ123" s="35">
        <v>14.754368123958415</v>
      </c>
      <c r="EA123" s="35">
        <v>13.968800934580145</v>
      </c>
      <c r="EB123" s="35">
        <v>14.150022704205339</v>
      </c>
      <c r="EC123" s="35">
        <v>13.695817501546344</v>
      </c>
      <c r="ED123" s="35">
        <v>14.363333640675872</v>
      </c>
      <c r="EE123" s="35">
        <v>14.503702662240308</v>
      </c>
      <c r="EF123" s="35">
        <v>15.042304042130365</v>
      </c>
      <c r="EG123" s="35">
        <v>14.400801682588572</v>
      </c>
      <c r="EH123" s="35">
        <v>14.523570204728079</v>
      </c>
      <c r="EI123" s="35">
        <v>13.82582473790632</v>
      </c>
      <c r="EJ123" s="35">
        <v>13.582481104800214</v>
      </c>
      <c r="EK123" s="35">
        <v>13.983589689047832</v>
      </c>
      <c r="EL123" s="35">
        <v>14.861715337900979</v>
      </c>
      <c r="EM123" s="35">
        <v>14.285910929226628</v>
      </c>
      <c r="EN123" s="35">
        <v>14.200059002873603</v>
      </c>
      <c r="EO123" s="35">
        <v>14.236062331467011</v>
      </c>
      <c r="EP123" s="35">
        <v>13.848854703438594</v>
      </c>
      <c r="EQ123" s="35">
        <v>13.712018132554054</v>
      </c>
      <c r="ER123" s="35">
        <v>14.575022802641749</v>
      </c>
      <c r="ES123" s="35">
        <v>14.359398957592965</v>
      </c>
      <c r="ET123" s="35">
        <v>13.728117229200947</v>
      </c>
      <c r="EU123" s="35">
        <v>14.546084672227796</v>
      </c>
      <c r="EV123" s="35">
        <v>13.232569567461372</v>
      </c>
      <c r="EW123" s="35">
        <v>14.710916196693024</v>
      </c>
      <c r="EX123" s="35">
        <v>14.709149518221361</v>
      </c>
      <c r="EY123" s="35">
        <v>13.201935542052787</v>
      </c>
      <c r="EZ123" s="35">
        <v>13.659910091268085</v>
      </c>
      <c r="FA123" s="35">
        <v>12.859352029589692</v>
      </c>
      <c r="FB123" s="35">
        <v>15.137933820714846</v>
      </c>
      <c r="FC123" s="35">
        <v>13.596230294758405</v>
      </c>
      <c r="FD123" s="35">
        <v>13.800134687261398</v>
      </c>
      <c r="FE123" s="35">
        <v>13.924657375136778</v>
      </c>
      <c r="FF123" s="35">
        <v>14.215855087389675</v>
      </c>
      <c r="FG123" s="35">
        <v>14.832447047127538</v>
      </c>
      <c r="FH123" s="35">
        <v>14.76390830300307</v>
      </c>
      <c r="FI123" s="35">
        <v>13.979976920470346</v>
      </c>
      <c r="FJ123" s="35">
        <v>15.304665818949402</v>
      </c>
      <c r="FK123" s="35">
        <v>13.292215169442123</v>
      </c>
      <c r="FL123" s="35">
        <v>14.347906287680802</v>
      </c>
      <c r="FM123" s="35">
        <v>11.658221382774538</v>
      </c>
      <c r="FN123" s="35">
        <v>14.376355284790066</v>
      </c>
      <c r="FO123" s="35">
        <v>14.560269906905877</v>
      </c>
      <c r="FP123" s="35">
        <v>14.255064286360394</v>
      </c>
      <c r="FQ123" s="35">
        <v>14.548721024662953</v>
      </c>
      <c r="FR123" s="35">
        <v>14.134583638747625</v>
      </c>
      <c r="FS123" s="35">
        <v>15.001328851800963</v>
      </c>
      <c r="FT123" s="35">
        <v>14.214870399149937</v>
      </c>
      <c r="FU123" s="35">
        <v>13.458427543329321</v>
      </c>
      <c r="FV123" s="35">
        <v>14.379395257369858</v>
      </c>
      <c r="FW123" s="35">
        <v>15.07709181213243</v>
      </c>
      <c r="FX123" s="35">
        <v>13.35430785789897</v>
      </c>
      <c r="FY123" s="35">
        <v>14.208091787673043</v>
      </c>
      <c r="FZ123" s="35">
        <v>14.750946946941957</v>
      </c>
      <c r="GA123" s="35">
        <v>14.805127423878481</v>
      </c>
      <c r="GB123" s="35">
        <v>13.717953033750376</v>
      </c>
      <c r="GC123" s="35">
        <v>13.318272537076544</v>
      </c>
      <c r="GD123" s="35">
        <v>13.993265077964177</v>
      </c>
      <c r="GE123" s="35">
        <v>15.155284379455701</v>
      </c>
      <c r="GF123" s="35">
        <v>14.595536774332345</v>
      </c>
      <c r="GG123" s="35">
        <v>14.490750968429705</v>
      </c>
      <c r="GH123" s="35">
        <v>14.513135622269473</v>
      </c>
      <c r="GI123" s="35">
        <v>13.422436501719149</v>
      </c>
      <c r="GJ123" s="35">
        <v>16.195797717463183</v>
      </c>
      <c r="GK123" s="35">
        <v>14.332718515375877</v>
      </c>
      <c r="GL123" s="35">
        <v>14.270014239644564</v>
      </c>
      <c r="GM123" s="35">
        <v>14.588405688416488</v>
      </c>
      <c r="GN123" s="35">
        <v>14.243613342922961</v>
      </c>
      <c r="GO123" s="35">
        <v>33.567999999999998</v>
      </c>
      <c r="GP123" s="35" t="s">
        <v>4850</v>
      </c>
      <c r="GU123" s="59"/>
    </row>
    <row r="124" spans="1:203" x14ac:dyDescent="0.2">
      <c r="A124" s="35" t="s">
        <v>2015</v>
      </c>
      <c r="B124" s="35" t="s">
        <v>3921</v>
      </c>
      <c r="C124" s="35" t="s">
        <v>3922</v>
      </c>
      <c r="D124" s="9">
        <v>6</v>
      </c>
      <c r="E124" s="9">
        <v>6</v>
      </c>
      <c r="F124" s="9">
        <v>0.77157151599999996</v>
      </c>
      <c r="G124" s="9">
        <v>0.22894234299999999</v>
      </c>
      <c r="H124" s="9">
        <v>3.3146120000000001E-2</v>
      </c>
      <c r="I124" s="9">
        <v>-0.25161970900000002</v>
      </c>
      <c r="J124" s="9">
        <v>0</v>
      </c>
      <c r="K124" s="58" t="s">
        <v>5712</v>
      </c>
      <c r="L124" s="79"/>
      <c r="M124" s="79"/>
      <c r="N124" s="79"/>
      <c r="O124" s="79"/>
      <c r="P124" s="78">
        <v>12.407882290814417</v>
      </c>
      <c r="BA124" s="35">
        <v>11.680875255206898</v>
      </c>
      <c r="CD124" s="35">
        <v>12.390155674968224</v>
      </c>
      <c r="CM124" s="35">
        <v>11.46249727684193</v>
      </c>
      <c r="DB124" s="35">
        <v>12.607104505479303</v>
      </c>
      <c r="DH124" s="35">
        <v>12.494024211353938</v>
      </c>
      <c r="EB124" s="35">
        <v>11.512663381681536</v>
      </c>
      <c r="EF124" s="35">
        <v>11.434106928609955</v>
      </c>
      <c r="EG124" s="35">
        <v>13.023575808553971</v>
      </c>
      <c r="EZ124" s="35">
        <v>12.503247957475347</v>
      </c>
      <c r="FD124" s="35">
        <v>11.766826647916393</v>
      </c>
      <c r="FE124" s="35">
        <v>12.115832847858886</v>
      </c>
      <c r="FI124" s="35">
        <v>11.153264787182277</v>
      </c>
      <c r="FN124" s="35">
        <v>11.843465073962237</v>
      </c>
      <c r="GI124" s="35">
        <v>11.066873198545231</v>
      </c>
      <c r="GK124" s="35">
        <v>11.304676704606505</v>
      </c>
      <c r="GM124" s="35">
        <v>12.115676108145117</v>
      </c>
      <c r="GO124" s="35">
        <v>5.5350000000000001</v>
      </c>
      <c r="GP124" s="35" t="s">
        <v>1707</v>
      </c>
      <c r="GU124" s="59"/>
    </row>
    <row r="125" spans="1:203" x14ac:dyDescent="0.2">
      <c r="A125" s="35" t="s">
        <v>2031</v>
      </c>
      <c r="B125" s="35" t="s">
        <v>3945</v>
      </c>
      <c r="C125" s="35" t="s">
        <v>3946</v>
      </c>
      <c r="D125" s="9">
        <v>2</v>
      </c>
      <c r="E125" s="9">
        <v>2</v>
      </c>
      <c r="F125" s="9">
        <v>1</v>
      </c>
      <c r="G125" s="9">
        <v>-0.197082597</v>
      </c>
      <c r="H125" s="9">
        <v>0.63605714599999996</v>
      </c>
      <c r="I125" s="9">
        <v>-0.25086542699999997</v>
      </c>
      <c r="J125" s="9">
        <v>0</v>
      </c>
      <c r="K125" s="78">
        <v>0</v>
      </c>
      <c r="L125" s="79"/>
      <c r="M125" s="79"/>
      <c r="N125" s="79"/>
      <c r="O125" s="79"/>
      <c r="AL125" s="35">
        <v>10.199433874622823</v>
      </c>
      <c r="AQ125" s="35">
        <v>11.326451548032516</v>
      </c>
      <c r="BT125" s="35">
        <v>11.170724675628867</v>
      </c>
      <c r="DG125" s="35">
        <v>10.701787435759446</v>
      </c>
      <c r="FA125" s="35">
        <v>10.84394419165311</v>
      </c>
      <c r="FG125" s="35">
        <v>10.45206502050158</v>
      </c>
      <c r="GO125" s="35">
        <v>3.9169999999999998</v>
      </c>
      <c r="GP125" s="35" t="s">
        <v>1727</v>
      </c>
      <c r="GU125" s="59"/>
    </row>
    <row r="126" spans="1:203" x14ac:dyDescent="0.2">
      <c r="A126" s="35" t="s">
        <v>1977</v>
      </c>
      <c r="B126" s="35" t="s">
        <v>3873</v>
      </c>
      <c r="C126" s="35" t="s">
        <v>3874</v>
      </c>
      <c r="D126" s="9">
        <v>5</v>
      </c>
      <c r="E126" s="9">
        <v>5</v>
      </c>
      <c r="F126" s="9">
        <v>0.80546465700000003</v>
      </c>
      <c r="G126" s="9">
        <v>0.28381220600000001</v>
      </c>
      <c r="H126" s="9">
        <v>0.86483509000000003</v>
      </c>
      <c r="I126" s="9">
        <v>-0.24977474799999999</v>
      </c>
      <c r="J126" s="9">
        <v>0</v>
      </c>
      <c r="K126" s="78">
        <v>0</v>
      </c>
      <c r="L126" s="79"/>
      <c r="M126" s="79"/>
      <c r="N126" s="79"/>
      <c r="O126" s="79"/>
      <c r="V126" s="35">
        <v>17.669638336286265</v>
      </c>
      <c r="W126" s="35">
        <v>19.050748060340581</v>
      </c>
      <c r="X126" s="35">
        <v>18.986193537238254</v>
      </c>
      <c r="AA126" s="35">
        <v>18.536216719084091</v>
      </c>
      <c r="AP126" s="35">
        <v>18.700513130663246</v>
      </c>
      <c r="AT126" s="35">
        <v>19.080024718386003</v>
      </c>
      <c r="AW126" s="35">
        <v>18.367416240609138</v>
      </c>
      <c r="BD126" s="35">
        <v>18.934611411483246</v>
      </c>
      <c r="BE126" s="35">
        <v>19.408581685327547</v>
      </c>
      <c r="BK126" s="35">
        <v>19.177486208344341</v>
      </c>
      <c r="BL126" s="35">
        <v>19.052753529001279</v>
      </c>
      <c r="BR126" s="35">
        <v>18.521319724463275</v>
      </c>
      <c r="BW126" s="35">
        <v>17.858959388237441</v>
      </c>
      <c r="CE126" s="35">
        <v>13.803197291004498</v>
      </c>
      <c r="CH126" s="35">
        <v>19.100604770053575</v>
      </c>
      <c r="CO126" s="35">
        <v>19.400034718534215</v>
      </c>
      <c r="CT126" s="35">
        <v>18.906649156869559</v>
      </c>
      <c r="CU126" s="35">
        <v>18.154278314389348</v>
      </c>
      <c r="CX126" s="35">
        <v>19.018122623628262</v>
      </c>
      <c r="CY126" s="35">
        <v>18.444274514634223</v>
      </c>
      <c r="DB126" s="35">
        <v>19.771574804846107</v>
      </c>
      <c r="DF126" s="35">
        <v>18.245352406162901</v>
      </c>
      <c r="DI126" s="35">
        <v>18.909202267668572</v>
      </c>
      <c r="DK126" s="35">
        <v>17.856150942182769</v>
      </c>
      <c r="DP126" s="35">
        <v>19.332340817490078</v>
      </c>
      <c r="DU126" s="35">
        <v>18.728167676356829</v>
      </c>
      <c r="DX126" s="35">
        <v>18.4619243945675</v>
      </c>
      <c r="EA126" s="35">
        <v>18.511809635252927</v>
      </c>
      <c r="EE126" s="35">
        <v>19.060344264156988</v>
      </c>
      <c r="EM126" s="35">
        <v>18.863983003428693</v>
      </c>
      <c r="EQ126" s="35">
        <v>18.975477297691484</v>
      </c>
      <c r="FK126" s="35">
        <v>18.88207667806773</v>
      </c>
      <c r="FS126" s="35">
        <v>18.467290613385952</v>
      </c>
      <c r="FT126" s="35">
        <v>19.009037145300439</v>
      </c>
      <c r="FV126" s="35">
        <v>19.149654216769456</v>
      </c>
      <c r="FX126" s="35">
        <v>19.160577988015575</v>
      </c>
      <c r="FY126" s="35">
        <v>18.844943345373338</v>
      </c>
      <c r="GD126" s="35">
        <v>19.353469874761373</v>
      </c>
      <c r="GG126" s="35">
        <v>18.73535080213367</v>
      </c>
      <c r="GI126" s="35">
        <v>12.726857435329419</v>
      </c>
      <c r="GO126" s="35">
        <v>10.159000000000001</v>
      </c>
      <c r="GP126" s="35" t="s">
        <v>1677</v>
      </c>
      <c r="GU126" s="59"/>
    </row>
    <row r="127" spans="1:203" x14ac:dyDescent="0.2">
      <c r="A127" s="35" t="s">
        <v>1617</v>
      </c>
      <c r="B127" s="35" t="s">
        <v>3445</v>
      </c>
      <c r="C127" s="35" t="s">
        <v>3446</v>
      </c>
      <c r="D127" s="9">
        <v>103</v>
      </c>
      <c r="E127" s="9">
        <v>103</v>
      </c>
      <c r="F127" s="9">
        <v>0.49663299500000002</v>
      </c>
      <c r="G127" s="9">
        <v>-4.7968438000000002E-2</v>
      </c>
      <c r="H127" s="9">
        <v>2.9100000000000001E-6</v>
      </c>
      <c r="I127" s="9">
        <v>-0.24971980799999999</v>
      </c>
      <c r="J127" s="9">
        <v>0</v>
      </c>
      <c r="K127" s="56" t="s">
        <v>5707</v>
      </c>
      <c r="L127" s="79">
        <v>16.013826195861792</v>
      </c>
      <c r="M127" s="79">
        <v>15.801539118324564</v>
      </c>
      <c r="N127" s="79">
        <v>15.749713686018643</v>
      </c>
      <c r="O127" s="79">
        <v>15.418812358981967</v>
      </c>
      <c r="P127" s="78">
        <v>15.533721148744004</v>
      </c>
      <c r="Q127" s="78">
        <v>15.38109032125961</v>
      </c>
      <c r="R127" s="35">
        <v>15.480295640275664</v>
      </c>
      <c r="S127" s="35">
        <v>15.913533608818584</v>
      </c>
      <c r="T127" s="35">
        <v>16.126125022249173</v>
      </c>
      <c r="U127" s="35">
        <v>15.374060418860575</v>
      </c>
      <c r="V127" s="35">
        <v>15.649272411918609</v>
      </c>
      <c r="W127" s="35">
        <v>16.041311648588511</v>
      </c>
      <c r="X127" s="35">
        <v>15.670181571430742</v>
      </c>
      <c r="Y127" s="35">
        <v>15.5971904185418</v>
      </c>
      <c r="Z127" s="35">
        <v>15.865237200605904</v>
      </c>
      <c r="AA127" s="35">
        <v>16.091526347181748</v>
      </c>
      <c r="AB127" s="35">
        <v>15.728998288330269</v>
      </c>
      <c r="AC127" s="35">
        <v>16.130432051655575</v>
      </c>
      <c r="AD127" s="35">
        <v>15.989823422252096</v>
      </c>
      <c r="AE127" s="35">
        <v>15.724921196080887</v>
      </c>
      <c r="AF127" s="35">
        <v>15.794751003562514</v>
      </c>
      <c r="AG127" s="35">
        <v>16.076066906843021</v>
      </c>
      <c r="AH127" s="35">
        <v>15.658580469524257</v>
      </c>
      <c r="AI127" s="35">
        <v>15.795948524341341</v>
      </c>
      <c r="AJ127" s="35">
        <v>15.636004560264938</v>
      </c>
      <c r="AK127" s="35">
        <v>15.832982450494848</v>
      </c>
      <c r="AL127" s="35">
        <v>15.663991176573733</v>
      </c>
      <c r="AM127" s="35">
        <v>15.790659379031879</v>
      </c>
      <c r="AN127" s="35">
        <v>15.99473872496216</v>
      </c>
      <c r="AO127" s="35">
        <v>15.746358070728812</v>
      </c>
      <c r="AP127" s="35">
        <v>15.444547903290363</v>
      </c>
      <c r="AQ127" s="35">
        <v>16.077114262315707</v>
      </c>
      <c r="AR127" s="35">
        <v>15.855122026969481</v>
      </c>
      <c r="AS127" s="35">
        <v>15.575616509454068</v>
      </c>
      <c r="AT127" s="35">
        <v>15.758077519638212</v>
      </c>
      <c r="AU127" s="35">
        <v>15.484206448682956</v>
      </c>
      <c r="AV127" s="35">
        <v>15.750491263453178</v>
      </c>
      <c r="AW127" s="35">
        <v>15.669191587516275</v>
      </c>
      <c r="AX127" s="35">
        <v>15.565098798570865</v>
      </c>
      <c r="AY127" s="35">
        <v>15.56498138018403</v>
      </c>
      <c r="AZ127" s="35">
        <v>15.638891555454398</v>
      </c>
      <c r="BA127" s="35">
        <v>15.56319403318194</v>
      </c>
      <c r="BB127" s="35">
        <v>15.827331647567188</v>
      </c>
      <c r="BC127" s="35">
        <v>15.33555779715978</v>
      </c>
      <c r="BD127" s="35">
        <v>15.902870698514565</v>
      </c>
      <c r="BE127" s="35">
        <v>16.067206153646595</v>
      </c>
      <c r="BF127" s="35">
        <v>15.625139216136645</v>
      </c>
      <c r="BG127" s="35">
        <v>15.648856475051797</v>
      </c>
      <c r="BH127" s="35">
        <v>15.956014749812354</v>
      </c>
      <c r="BI127" s="35">
        <v>15.709561981307921</v>
      </c>
      <c r="BJ127" s="35">
        <v>15.246199129377741</v>
      </c>
      <c r="BK127" s="35">
        <v>15.871673855901674</v>
      </c>
      <c r="BL127" s="35">
        <v>15.595162387201174</v>
      </c>
      <c r="BM127" s="35">
        <v>15.533199113110889</v>
      </c>
      <c r="BN127" s="35">
        <v>15.578206350071001</v>
      </c>
      <c r="BO127" s="35">
        <v>15.477891181029861</v>
      </c>
      <c r="BP127" s="35">
        <v>16.137826975885709</v>
      </c>
      <c r="BQ127" s="35">
        <v>16.093774548183468</v>
      </c>
      <c r="BR127" s="35">
        <v>15.945977003242625</v>
      </c>
      <c r="BS127" s="35">
        <v>16.131889398981489</v>
      </c>
      <c r="BT127" s="35">
        <v>15.723402283767378</v>
      </c>
      <c r="BU127" s="35">
        <v>15.780302699046782</v>
      </c>
      <c r="BV127" s="35">
        <v>15.5513172464691</v>
      </c>
      <c r="BW127" s="35">
        <v>15.900427457156539</v>
      </c>
      <c r="BX127" s="35">
        <v>15.708173005442941</v>
      </c>
      <c r="BY127" s="35">
        <v>15.454929594775592</v>
      </c>
      <c r="BZ127" s="35">
        <v>15.606553136866204</v>
      </c>
      <c r="CA127" s="35">
        <v>15.537147671668279</v>
      </c>
      <c r="CB127" s="35">
        <v>15.44366340808237</v>
      </c>
      <c r="CC127" s="35">
        <v>15.556026332244244</v>
      </c>
      <c r="CD127" s="35">
        <v>15.547941079459616</v>
      </c>
      <c r="CE127" s="35">
        <v>16.329750865131864</v>
      </c>
      <c r="CF127" s="35">
        <v>15.531007608851901</v>
      </c>
      <c r="CG127" s="35">
        <v>16.048302198030484</v>
      </c>
      <c r="CH127" s="35">
        <v>15.737065739785221</v>
      </c>
      <c r="CI127" s="35">
        <v>15.633935893525109</v>
      </c>
      <c r="CJ127" s="35">
        <v>15.561723268973047</v>
      </c>
      <c r="CK127" s="35">
        <v>15.688463833934385</v>
      </c>
      <c r="CL127" s="35">
        <v>15.375646130638787</v>
      </c>
      <c r="CM127" s="35">
        <v>15.731484027085354</v>
      </c>
      <c r="CN127" s="35">
        <v>15.447356805456355</v>
      </c>
      <c r="CO127" s="35">
        <v>16.804635341421434</v>
      </c>
      <c r="CP127" s="35">
        <v>15.50047438499109</v>
      </c>
      <c r="CQ127" s="35">
        <v>16.12617352072786</v>
      </c>
      <c r="CR127" s="35">
        <v>15.53541629523362</v>
      </c>
      <c r="CS127" s="35">
        <v>15.558454631364327</v>
      </c>
      <c r="CT127" s="35">
        <v>15.851164073563938</v>
      </c>
      <c r="CU127" s="35">
        <v>15.89157689566453</v>
      </c>
      <c r="CV127" s="35">
        <v>15.8211264351729</v>
      </c>
      <c r="CW127" s="35">
        <v>15.682970684351385</v>
      </c>
      <c r="CX127" s="35">
        <v>16.225363853566474</v>
      </c>
      <c r="CY127" s="35">
        <v>15.759695316297647</v>
      </c>
      <c r="CZ127" s="35">
        <v>16.029832998596419</v>
      </c>
      <c r="DA127" s="35">
        <v>15.528385905659434</v>
      </c>
      <c r="DB127" s="35">
        <v>15.85967428993732</v>
      </c>
      <c r="DC127" s="35">
        <v>15.622576843043912</v>
      </c>
      <c r="DD127" s="35">
        <v>15.720204464822263</v>
      </c>
      <c r="DE127" s="35">
        <v>15.730632795644219</v>
      </c>
      <c r="DF127" s="35">
        <v>15.114430559627865</v>
      </c>
      <c r="DG127" s="35">
        <v>15.964726850059151</v>
      </c>
      <c r="DH127" s="35">
        <v>15.65197920978807</v>
      </c>
      <c r="DI127" s="35">
        <v>15.846018491177096</v>
      </c>
      <c r="DJ127" s="35">
        <v>15.563858790790771</v>
      </c>
      <c r="DK127" s="35">
        <v>15.364219358184222</v>
      </c>
      <c r="DL127" s="35">
        <v>15.992486851378555</v>
      </c>
      <c r="DM127" s="35">
        <v>15.727538948979161</v>
      </c>
      <c r="DN127" s="35">
        <v>15.507301961144762</v>
      </c>
      <c r="DO127" s="35">
        <v>16.009387354688641</v>
      </c>
      <c r="DP127" s="35">
        <v>15.853467797459363</v>
      </c>
      <c r="DQ127" s="35">
        <v>15.521266136495907</v>
      </c>
      <c r="DR127" s="35">
        <v>15.742210306528641</v>
      </c>
      <c r="DS127" s="35">
        <v>15.171899423487343</v>
      </c>
      <c r="DT127" s="35">
        <v>15.523588218652501</v>
      </c>
      <c r="DU127" s="35">
        <v>15.949519595455488</v>
      </c>
      <c r="DV127" s="35">
        <v>15.809206655927916</v>
      </c>
      <c r="DW127" s="35">
        <v>16.135023572494308</v>
      </c>
      <c r="DX127" s="35">
        <v>15.755342733366181</v>
      </c>
      <c r="DY127" s="35">
        <v>15.509700932725067</v>
      </c>
      <c r="DZ127" s="35">
        <v>15.902654001618689</v>
      </c>
      <c r="EA127" s="35">
        <v>15.627302191589312</v>
      </c>
      <c r="EB127" s="35">
        <v>15.893248430531671</v>
      </c>
      <c r="EC127" s="35">
        <v>16.038885221815399</v>
      </c>
      <c r="ED127" s="35">
        <v>15.535971384911045</v>
      </c>
      <c r="EE127" s="35">
        <v>15.746543089079328</v>
      </c>
      <c r="EF127" s="35">
        <v>15.637553070566746</v>
      </c>
      <c r="EG127" s="35">
        <v>15.77831058988526</v>
      </c>
      <c r="EH127" s="35">
        <v>15.45566911993323</v>
      </c>
      <c r="EI127" s="35">
        <v>15.466919956945553</v>
      </c>
      <c r="EJ127" s="35">
        <v>15.352630024119515</v>
      </c>
      <c r="EK127" s="35">
        <v>15.896811905762616</v>
      </c>
      <c r="EL127" s="35">
        <v>15.647004279180663</v>
      </c>
      <c r="EM127" s="35">
        <v>15.573402302142419</v>
      </c>
      <c r="EN127" s="35">
        <v>16.17174243039312</v>
      </c>
      <c r="EO127" s="35">
        <v>15.236828327746435</v>
      </c>
      <c r="EP127" s="35">
        <v>15.598233232281739</v>
      </c>
      <c r="EQ127" s="35">
        <v>15.86320840431177</v>
      </c>
      <c r="ER127" s="35">
        <v>15.745985047069912</v>
      </c>
      <c r="ES127" s="35">
        <v>15.74802419539091</v>
      </c>
      <c r="ET127" s="35">
        <v>15.746825807032714</v>
      </c>
      <c r="EU127" s="35">
        <v>15.484046998233397</v>
      </c>
      <c r="EV127" s="35">
        <v>15.72193758982452</v>
      </c>
      <c r="EW127" s="35">
        <v>15.734977264967734</v>
      </c>
      <c r="EX127" s="35">
        <v>15.250088285265734</v>
      </c>
      <c r="EY127" s="35">
        <v>15.587891946100658</v>
      </c>
      <c r="EZ127" s="35">
        <v>15.28695869330517</v>
      </c>
      <c r="FA127" s="35">
        <v>15.475819746879861</v>
      </c>
      <c r="FB127" s="35">
        <v>15.591749192400451</v>
      </c>
      <c r="FC127" s="35">
        <v>15.736675768353436</v>
      </c>
      <c r="FD127" s="35">
        <v>15.323194222167094</v>
      </c>
      <c r="FE127" s="35">
        <v>15.018029569082969</v>
      </c>
      <c r="FF127" s="35">
        <v>15.093047552505585</v>
      </c>
      <c r="FG127" s="35">
        <v>15.498390537086809</v>
      </c>
      <c r="FH127" s="35">
        <v>15.423234939432358</v>
      </c>
      <c r="FI127" s="35">
        <v>15.515431054137306</v>
      </c>
      <c r="FJ127" s="35">
        <v>15.574713140962618</v>
      </c>
      <c r="FK127" s="35">
        <v>15.413852148631818</v>
      </c>
      <c r="FL127" s="35">
        <v>15.124984164128897</v>
      </c>
      <c r="FM127" s="35">
        <v>15.269261686685111</v>
      </c>
      <c r="FN127" s="35">
        <v>15.385963971002671</v>
      </c>
      <c r="FO127" s="35">
        <v>15.30570103662928</v>
      </c>
      <c r="FP127" s="35">
        <v>15.165404069393055</v>
      </c>
      <c r="FQ127" s="35">
        <v>15.575180452247501</v>
      </c>
      <c r="FR127" s="35">
        <v>15.475943938675773</v>
      </c>
      <c r="FS127" s="35">
        <v>15.653504772094287</v>
      </c>
      <c r="FT127" s="35">
        <v>16.261494514360241</v>
      </c>
      <c r="FU127" s="35">
        <v>15.488002313865984</v>
      </c>
      <c r="FV127" s="35">
        <v>15.571563344001397</v>
      </c>
      <c r="FW127" s="35">
        <v>15.352511682861032</v>
      </c>
      <c r="FX127" s="35">
        <v>15.768821672586364</v>
      </c>
      <c r="FY127" s="35">
        <v>15.952290184230346</v>
      </c>
      <c r="FZ127" s="35">
        <v>15.962283852902473</v>
      </c>
      <c r="GA127" s="35">
        <v>15.624888177147607</v>
      </c>
      <c r="GB127" s="35">
        <v>15.141342610243552</v>
      </c>
      <c r="GC127" s="35">
        <v>15.469450306821685</v>
      </c>
      <c r="GD127" s="35">
        <v>16.104780442811531</v>
      </c>
      <c r="GE127" s="35">
        <v>15.470816602722063</v>
      </c>
      <c r="GF127" s="35">
        <v>15.503381776337552</v>
      </c>
      <c r="GG127" s="35">
        <v>15.503661529196766</v>
      </c>
      <c r="GH127" s="35">
        <v>15.412691576896666</v>
      </c>
      <c r="GI127" s="35">
        <v>15.647383669851504</v>
      </c>
      <c r="GJ127" s="35">
        <v>15.276215412132206</v>
      </c>
      <c r="GK127" s="35">
        <v>15.247405252218016</v>
      </c>
      <c r="GL127" s="35">
        <v>15.387023011634627</v>
      </c>
      <c r="GM127" s="35">
        <v>15.282403425537101</v>
      </c>
      <c r="GN127" s="35">
        <v>15.171633130992229</v>
      </c>
      <c r="GO127" s="35">
        <v>0.81399999999999995</v>
      </c>
      <c r="GP127" s="35" t="s">
        <v>1426</v>
      </c>
      <c r="GU127" s="59"/>
    </row>
    <row r="128" spans="1:203" x14ac:dyDescent="0.2">
      <c r="A128" s="35" t="s">
        <v>1454</v>
      </c>
      <c r="B128" s="35" t="s">
        <v>3245</v>
      </c>
      <c r="C128" s="35" t="s">
        <v>3246</v>
      </c>
      <c r="D128" s="9">
        <v>62</v>
      </c>
      <c r="E128" s="9">
        <v>61</v>
      </c>
      <c r="F128" s="9">
        <v>0.32545176599999998</v>
      </c>
      <c r="G128" s="9">
        <v>-7.8357911000000002E-2</v>
      </c>
      <c r="H128" s="9">
        <v>5.6100000000000002E-5</v>
      </c>
      <c r="I128" s="9">
        <v>-0.24863789</v>
      </c>
      <c r="J128" s="9">
        <v>0</v>
      </c>
      <c r="K128" s="56" t="s">
        <v>5707</v>
      </c>
      <c r="L128" s="79">
        <v>15.772811104353364</v>
      </c>
      <c r="M128" s="79">
        <v>16.256750061642929</v>
      </c>
      <c r="N128" s="79">
        <v>16.285410733570693</v>
      </c>
      <c r="O128" s="79">
        <v>16.321980484104277</v>
      </c>
      <c r="P128" s="78">
        <v>16.120196973194496</v>
      </c>
      <c r="Q128" s="78">
        <v>15.960043685054146</v>
      </c>
      <c r="R128" s="35">
        <v>15.922465828246652</v>
      </c>
      <c r="S128" s="35">
        <v>15.947885608355772</v>
      </c>
      <c r="T128" s="35">
        <v>16.39280614495766</v>
      </c>
      <c r="U128" s="35">
        <v>15.727535129370452</v>
      </c>
      <c r="V128" s="35">
        <v>16.342989196660312</v>
      </c>
      <c r="W128" s="35">
        <v>16.503621315434863</v>
      </c>
      <c r="X128" s="35">
        <v>16.212795509599488</v>
      </c>
      <c r="Y128" s="35">
        <v>15.995934304405587</v>
      </c>
      <c r="Z128" s="35">
        <v>16.357525083032098</v>
      </c>
      <c r="AA128" s="35">
        <v>16.119377462062069</v>
      </c>
      <c r="AB128" s="35">
        <v>16.082940252139181</v>
      </c>
      <c r="AC128" s="35">
        <v>16.051603490480169</v>
      </c>
      <c r="AD128" s="35">
        <v>16.082527966021878</v>
      </c>
      <c r="AE128" s="35">
        <v>16.368052771747831</v>
      </c>
      <c r="AF128" s="35">
        <v>15.824121161432277</v>
      </c>
      <c r="AG128" s="35">
        <v>16.435214957253574</v>
      </c>
      <c r="AH128" s="35">
        <v>16.377894828236961</v>
      </c>
      <c r="AI128" s="35">
        <v>15.83921636283009</v>
      </c>
      <c r="AJ128" s="35">
        <v>15.906078003788167</v>
      </c>
      <c r="AK128" s="35">
        <v>16.479349624956136</v>
      </c>
      <c r="AL128" s="35">
        <v>16.261720296868457</v>
      </c>
      <c r="AM128" s="35">
        <v>15.892169583260682</v>
      </c>
      <c r="AN128" s="35">
        <v>16.268981298014314</v>
      </c>
      <c r="AO128" s="35">
        <v>16.244912231530066</v>
      </c>
      <c r="AP128" s="35">
        <v>15.732758079268125</v>
      </c>
      <c r="AQ128" s="35">
        <v>16.171876596609586</v>
      </c>
      <c r="AR128" s="35">
        <v>16.513348354202016</v>
      </c>
      <c r="AS128" s="35">
        <v>15.877857359312717</v>
      </c>
      <c r="AT128" s="35">
        <v>15.692028792930753</v>
      </c>
      <c r="AU128" s="35">
        <v>16.115522187592923</v>
      </c>
      <c r="AV128" s="35">
        <v>16.236110787306608</v>
      </c>
      <c r="AW128" s="35">
        <v>16.507871425223513</v>
      </c>
      <c r="AX128" s="35">
        <v>16.112843420356469</v>
      </c>
      <c r="AY128" s="35">
        <v>15.868015211155072</v>
      </c>
      <c r="AZ128" s="35">
        <v>15.947223930628313</v>
      </c>
      <c r="BA128" s="35">
        <v>16.326824830751985</v>
      </c>
      <c r="BB128" s="35">
        <v>16.295622281307352</v>
      </c>
      <c r="BC128" s="35">
        <v>15.839011097014467</v>
      </c>
      <c r="BD128" s="35">
        <v>16.034603423771067</v>
      </c>
      <c r="BE128" s="35">
        <v>16.322893404204251</v>
      </c>
      <c r="BF128" s="35">
        <v>15.947472520437366</v>
      </c>
      <c r="BG128" s="35">
        <v>16.132178733665189</v>
      </c>
      <c r="BH128" s="35">
        <v>16.050130770439807</v>
      </c>
      <c r="BI128" s="35">
        <v>15.971621028297854</v>
      </c>
      <c r="BJ128" s="35">
        <v>15.876375389796738</v>
      </c>
      <c r="BK128" s="35">
        <v>16.305291965903571</v>
      </c>
      <c r="BL128" s="35">
        <v>16.02320440222028</v>
      </c>
      <c r="BM128" s="35">
        <v>15.658669168188116</v>
      </c>
      <c r="BN128" s="35">
        <v>16.164569962802883</v>
      </c>
      <c r="BO128" s="35">
        <v>16.23144032264144</v>
      </c>
      <c r="BP128" s="35">
        <v>15.463267024499668</v>
      </c>
      <c r="BQ128" s="35">
        <v>16.201060691741567</v>
      </c>
      <c r="BR128" s="35">
        <v>16.273325857833498</v>
      </c>
      <c r="BS128" s="35">
        <v>16.683376200826199</v>
      </c>
      <c r="BT128" s="35">
        <v>15.999214227226943</v>
      </c>
      <c r="BU128" s="35">
        <v>16.299442882399138</v>
      </c>
      <c r="BV128" s="35">
        <v>15.941743548115145</v>
      </c>
      <c r="BW128" s="35">
        <v>16.237035786907359</v>
      </c>
      <c r="BX128" s="35">
        <v>15.797834580968363</v>
      </c>
      <c r="BY128" s="35">
        <v>16.09887522569716</v>
      </c>
      <c r="BZ128" s="35">
        <v>15.849987718914505</v>
      </c>
      <c r="CA128" s="35">
        <v>16.358550303685885</v>
      </c>
      <c r="CB128" s="35">
        <v>15.894240203649638</v>
      </c>
      <c r="CC128" s="35">
        <v>15.829675540204335</v>
      </c>
      <c r="CD128" s="35">
        <v>16.336710997668256</v>
      </c>
      <c r="CE128" s="35">
        <v>16.698657028707796</v>
      </c>
      <c r="CF128" s="35">
        <v>16.088468443205947</v>
      </c>
      <c r="CG128" s="35">
        <v>16.334443684119439</v>
      </c>
      <c r="CH128" s="35">
        <v>16.045681058828585</v>
      </c>
      <c r="CI128" s="35">
        <v>16.062929224344835</v>
      </c>
      <c r="CJ128" s="35">
        <v>16.139281751312559</v>
      </c>
      <c r="CK128" s="35">
        <v>15.840183984687425</v>
      </c>
      <c r="CL128" s="35">
        <v>15.969267868704545</v>
      </c>
      <c r="CM128" s="35">
        <v>16.325478972615414</v>
      </c>
      <c r="CN128" s="35">
        <v>15.717549381822554</v>
      </c>
      <c r="CO128" s="35">
        <v>16.287147354831056</v>
      </c>
      <c r="CP128" s="35">
        <v>16.349011554548277</v>
      </c>
      <c r="CQ128" s="35">
        <v>16.621835142701496</v>
      </c>
      <c r="CR128" s="35">
        <v>16.045405385429387</v>
      </c>
      <c r="CS128" s="35">
        <v>16.066630496383574</v>
      </c>
      <c r="CT128" s="35">
        <v>16.715990682649743</v>
      </c>
      <c r="CU128" s="35">
        <v>16.590810297833585</v>
      </c>
      <c r="CV128" s="35">
        <v>16.262730844987285</v>
      </c>
      <c r="CW128" s="35">
        <v>16.391903179609184</v>
      </c>
      <c r="CX128" s="35">
        <v>16.658454254955434</v>
      </c>
      <c r="CY128" s="35">
        <v>16.323005765079785</v>
      </c>
      <c r="CZ128" s="35">
        <v>16.216436607274083</v>
      </c>
      <c r="DA128" s="35">
        <v>15.969859481228461</v>
      </c>
      <c r="DB128" s="35">
        <v>16.347146818246479</v>
      </c>
      <c r="DC128" s="35">
        <v>15.48772735645025</v>
      </c>
      <c r="DD128" s="35">
        <v>15.74769870254152</v>
      </c>
      <c r="DE128" s="35">
        <v>16.264600674171568</v>
      </c>
      <c r="DF128" s="35">
        <v>15.657484569612546</v>
      </c>
      <c r="DG128" s="35">
        <v>16.139993776430241</v>
      </c>
      <c r="DH128" s="35">
        <v>16.199224877831767</v>
      </c>
      <c r="DI128" s="35">
        <v>15.752637208605412</v>
      </c>
      <c r="DJ128" s="35">
        <v>16.365247412488753</v>
      </c>
      <c r="DK128" s="35">
        <v>15.512039236192685</v>
      </c>
      <c r="DL128" s="35">
        <v>16.529698260209258</v>
      </c>
      <c r="DM128" s="35">
        <v>15.533378738943949</v>
      </c>
      <c r="DN128" s="35">
        <v>16.129243834562498</v>
      </c>
      <c r="DO128" s="35">
        <v>16.021874345530744</v>
      </c>
      <c r="DP128" s="35">
        <v>15.992544484784219</v>
      </c>
      <c r="DQ128" s="35">
        <v>15.616836756368297</v>
      </c>
      <c r="DR128" s="35">
        <v>16.283727155512082</v>
      </c>
      <c r="DS128" s="35">
        <v>15.47986504823314</v>
      </c>
      <c r="DT128" s="35">
        <v>15.827171340220126</v>
      </c>
      <c r="DU128" s="35">
        <v>16.446649278679477</v>
      </c>
      <c r="DV128" s="35">
        <v>16.272450198849956</v>
      </c>
      <c r="DW128" s="35">
        <v>16.961800201616551</v>
      </c>
      <c r="DX128" s="35">
        <v>16.337200004900563</v>
      </c>
      <c r="DY128" s="35">
        <v>16.186909400205899</v>
      </c>
      <c r="DZ128" s="35">
        <v>16.373266762974925</v>
      </c>
      <c r="EA128" s="35">
        <v>16.170149175378274</v>
      </c>
      <c r="EB128" s="35">
        <v>15.969150103907712</v>
      </c>
      <c r="EC128" s="35">
        <v>16.427669981492663</v>
      </c>
      <c r="ED128" s="35">
        <v>15.838513176658733</v>
      </c>
      <c r="EE128" s="35">
        <v>16.6849216179709</v>
      </c>
      <c r="EF128" s="35">
        <v>16.082560277612178</v>
      </c>
      <c r="EG128" s="35">
        <v>15.889481578935673</v>
      </c>
      <c r="EH128" s="35">
        <v>16.421152983312602</v>
      </c>
      <c r="EI128" s="35">
        <v>16.212921363753352</v>
      </c>
      <c r="EJ128" s="35">
        <v>15.604087217301977</v>
      </c>
      <c r="EK128" s="35">
        <v>15.74031754556907</v>
      </c>
      <c r="EL128" s="35">
        <v>15.9301659114514</v>
      </c>
      <c r="EM128" s="35">
        <v>16.019779710287928</v>
      </c>
      <c r="EN128" s="35">
        <v>16.084142603058616</v>
      </c>
      <c r="EO128" s="35">
        <v>15.609512762831553</v>
      </c>
      <c r="EP128" s="35">
        <v>15.618284799875244</v>
      </c>
      <c r="EQ128" s="35">
        <v>16.629156066974438</v>
      </c>
      <c r="ER128" s="35">
        <v>16.301462213222194</v>
      </c>
      <c r="ES128" s="35">
        <v>16.350416967616621</v>
      </c>
      <c r="ET128" s="35">
        <v>15.847720149826706</v>
      </c>
      <c r="EU128" s="35">
        <v>15.613894327037031</v>
      </c>
      <c r="EV128" s="35">
        <v>16.427841184853289</v>
      </c>
      <c r="EW128" s="35">
        <v>16.558552479004682</v>
      </c>
      <c r="EX128" s="35">
        <v>15.569153022646022</v>
      </c>
      <c r="EY128" s="35">
        <v>16.41326191121771</v>
      </c>
      <c r="EZ128" s="35">
        <v>15.764987629786514</v>
      </c>
      <c r="FA128" s="35">
        <v>16.489449644159038</v>
      </c>
      <c r="FB128" s="35">
        <v>14.97694440948845</v>
      </c>
      <c r="FC128" s="35">
        <v>16.360796236800464</v>
      </c>
      <c r="FD128" s="35">
        <v>16.066095825399003</v>
      </c>
      <c r="FE128" s="35">
        <v>15.000298161370065</v>
      </c>
      <c r="FF128" s="35">
        <v>15.477416084079698</v>
      </c>
      <c r="FG128" s="35">
        <v>16.179874457453256</v>
      </c>
      <c r="FH128" s="35">
        <v>15.69275901066019</v>
      </c>
      <c r="FI128" s="35">
        <v>16.027490208556223</v>
      </c>
      <c r="FJ128" s="35">
        <v>15.937021441042951</v>
      </c>
      <c r="FK128" s="35">
        <v>15.462947667953843</v>
      </c>
      <c r="FL128" s="35">
        <v>15.686289085021242</v>
      </c>
      <c r="FM128" s="35">
        <v>15.895674186835189</v>
      </c>
      <c r="FN128" s="35">
        <v>15.530429520225063</v>
      </c>
      <c r="FO128" s="35">
        <v>16.088716969438416</v>
      </c>
      <c r="FP128" s="35">
        <v>15.825783015061422</v>
      </c>
      <c r="FQ128" s="35">
        <v>15.685715949077366</v>
      </c>
      <c r="FR128" s="35">
        <v>16.01416048381779</v>
      </c>
      <c r="FS128" s="35">
        <v>15.642054326535028</v>
      </c>
      <c r="FT128" s="35">
        <v>16.614843990092584</v>
      </c>
      <c r="FU128" s="35">
        <v>16.302753654644079</v>
      </c>
      <c r="FV128" s="35">
        <v>15.66980276684132</v>
      </c>
      <c r="FW128" s="35">
        <v>16.423370653558305</v>
      </c>
      <c r="FX128" s="35">
        <v>15.608407859425654</v>
      </c>
      <c r="FY128" s="35">
        <v>16.16308109132315</v>
      </c>
      <c r="FZ128" s="35">
        <v>15.778084612804719</v>
      </c>
      <c r="GA128" s="35">
        <v>16.025702149217828</v>
      </c>
      <c r="GB128" s="35">
        <v>15.450328029930215</v>
      </c>
      <c r="GC128" s="35">
        <v>16.037246011642566</v>
      </c>
      <c r="GD128" s="35">
        <v>16.562213672264161</v>
      </c>
      <c r="GE128" s="35">
        <v>16.146581185609655</v>
      </c>
      <c r="GF128" s="35">
        <v>15.749292383684358</v>
      </c>
      <c r="GG128" s="35">
        <v>16.004051612194914</v>
      </c>
      <c r="GH128" s="35">
        <v>15.542912648249761</v>
      </c>
      <c r="GI128" s="35">
        <v>16.006366666168859</v>
      </c>
      <c r="GJ128" s="35">
        <v>15.304337315076035</v>
      </c>
      <c r="GK128" s="35">
        <v>15.35635047023019</v>
      </c>
      <c r="GL128" s="35">
        <v>16.179345372712113</v>
      </c>
      <c r="GM128" s="35">
        <v>15.509440799326132</v>
      </c>
      <c r="GN128" s="35">
        <v>15.884854795208286</v>
      </c>
      <c r="GO128" s="35">
        <v>84.415999999999997</v>
      </c>
      <c r="GP128" s="35" t="s">
        <v>1276</v>
      </c>
      <c r="GU128" s="59"/>
    </row>
    <row r="129" spans="1:203" x14ac:dyDescent="0.2">
      <c r="A129" s="35" t="s">
        <v>2021</v>
      </c>
      <c r="B129" s="35" t="s">
        <v>3931</v>
      </c>
      <c r="C129" s="35" t="s">
        <v>3932</v>
      </c>
      <c r="D129" s="9">
        <v>12</v>
      </c>
      <c r="E129" s="9">
        <v>12</v>
      </c>
      <c r="F129" s="9">
        <v>1.3277850000000001E-2</v>
      </c>
      <c r="G129" s="9">
        <v>-0.209925744</v>
      </c>
      <c r="H129" s="9">
        <v>2.4196349999999998E-3</v>
      </c>
      <c r="I129" s="9">
        <v>-0.24646141299999999</v>
      </c>
      <c r="J129" s="56" t="s">
        <v>5707</v>
      </c>
      <c r="K129" s="56" t="s">
        <v>5707</v>
      </c>
      <c r="L129" s="79">
        <v>13.518536803114731</v>
      </c>
      <c r="M129" s="79">
        <v>12.994883679420038</v>
      </c>
      <c r="N129" s="79">
        <v>13.41825229674458</v>
      </c>
      <c r="O129" s="79">
        <v>13.429851364178884</v>
      </c>
      <c r="P129" s="78">
        <v>12.995296637214242</v>
      </c>
      <c r="Q129" s="78">
        <v>13.119430657357555</v>
      </c>
      <c r="R129" s="35">
        <v>13.22019739531803</v>
      </c>
      <c r="S129" s="35">
        <v>14.070161833056009</v>
      </c>
      <c r="T129" s="35">
        <v>13.674169594711568</v>
      </c>
      <c r="U129" s="35">
        <v>13.578357942716481</v>
      </c>
      <c r="V129" s="35">
        <v>13.270959440083566</v>
      </c>
      <c r="W129" s="35">
        <v>13.339458002477452</v>
      </c>
      <c r="X129" s="35">
        <v>13.25311478743798</v>
      </c>
      <c r="Y129" s="35">
        <v>13.778580298847267</v>
      </c>
      <c r="Z129" s="35">
        <v>13.54822330182631</v>
      </c>
      <c r="AA129" s="35">
        <v>13.410329665760969</v>
      </c>
      <c r="AB129" s="35">
        <v>13.342197258263896</v>
      </c>
      <c r="AC129" s="35">
        <v>13.719498847289163</v>
      </c>
      <c r="AD129" s="35">
        <v>13.714718250459853</v>
      </c>
      <c r="AE129" s="35">
        <v>13.484691158862901</v>
      </c>
      <c r="AF129" s="35">
        <v>13.517325262201513</v>
      </c>
      <c r="AG129" s="35">
        <v>13.409765767347629</v>
      </c>
      <c r="AH129" s="35">
        <v>13.074988381186351</v>
      </c>
      <c r="AI129" s="35">
        <v>13.191028542579806</v>
      </c>
      <c r="AJ129" s="35">
        <v>13.503995845680629</v>
      </c>
      <c r="AK129" s="35">
        <v>14.576496230408358</v>
      </c>
      <c r="AL129" s="35">
        <v>13.60758645488181</v>
      </c>
      <c r="AM129" s="35">
        <v>13.053410800543205</v>
      </c>
      <c r="AN129" s="35">
        <v>13.336894801592793</v>
      </c>
      <c r="AO129" s="35">
        <v>13.219198895968018</v>
      </c>
      <c r="AP129" s="35">
        <v>13.186108666552261</v>
      </c>
      <c r="AQ129" s="35">
        <v>13.812765622945765</v>
      </c>
      <c r="AR129" s="35">
        <v>13.783795320651087</v>
      </c>
      <c r="AS129" s="35">
        <v>13.532654755593812</v>
      </c>
      <c r="AT129" s="35">
        <v>13.119762179627058</v>
      </c>
      <c r="AU129" s="35">
        <v>12.955088815605887</v>
      </c>
      <c r="AV129" s="35">
        <v>13.47789229598742</v>
      </c>
      <c r="AW129" s="35">
        <v>13.214834338788384</v>
      </c>
      <c r="AX129" s="35">
        <v>13.407177690187705</v>
      </c>
      <c r="AY129" s="35">
        <v>13.171408075155689</v>
      </c>
      <c r="AZ129" s="35">
        <v>13.496325631019221</v>
      </c>
      <c r="BA129" s="35">
        <v>13.393532920666207</v>
      </c>
      <c r="BB129" s="35">
        <v>13.837855791397081</v>
      </c>
      <c r="BC129" s="35">
        <v>13.493949811294243</v>
      </c>
      <c r="BD129" s="35">
        <v>13.244740584310264</v>
      </c>
      <c r="BE129" s="35">
        <v>13.318391045933808</v>
      </c>
      <c r="BF129" s="35">
        <v>13.614371026151606</v>
      </c>
      <c r="BG129" s="35">
        <v>13.582709715110164</v>
      </c>
      <c r="BH129" s="35">
        <v>13.806386780956611</v>
      </c>
      <c r="BI129" s="35">
        <v>13.555845538555591</v>
      </c>
      <c r="BJ129" s="35">
        <v>12.831174171630753</v>
      </c>
      <c r="BK129" s="35">
        <v>14.16492835739979</v>
      </c>
      <c r="BL129" s="35">
        <v>13.574237462475597</v>
      </c>
      <c r="BM129" s="35">
        <v>13.196745848524749</v>
      </c>
      <c r="BN129" s="35">
        <v>13.525499736608456</v>
      </c>
      <c r="BO129" s="35">
        <v>13.116307467510616</v>
      </c>
      <c r="BP129" s="35">
        <v>13.115344632503739</v>
      </c>
      <c r="BQ129" s="35">
        <v>13.544683852547605</v>
      </c>
      <c r="BR129" s="35">
        <v>13.553588753899174</v>
      </c>
      <c r="BS129" s="35">
        <v>13.853122760771397</v>
      </c>
      <c r="BT129" s="35">
        <v>13.345025015451149</v>
      </c>
      <c r="BU129" s="35">
        <v>13.008128822617019</v>
      </c>
      <c r="BV129" s="35">
        <v>13.382937728381645</v>
      </c>
      <c r="BW129" s="35">
        <v>13.640057492509158</v>
      </c>
      <c r="BX129" s="35">
        <v>13.481581663855216</v>
      </c>
      <c r="BY129" s="35">
        <v>13.32087607101121</v>
      </c>
      <c r="BZ129" s="35">
        <v>13.834832090872769</v>
      </c>
      <c r="CA129" s="35">
        <v>13.369647284382925</v>
      </c>
      <c r="CB129" s="35">
        <v>13.52414748702803</v>
      </c>
      <c r="CC129" s="35">
        <v>13.189766616636831</v>
      </c>
      <c r="CD129" s="35">
        <v>13.755254496461845</v>
      </c>
      <c r="CE129" s="35">
        <v>14.143111331759307</v>
      </c>
      <c r="CF129" s="35">
        <v>13.80835078535957</v>
      </c>
      <c r="CG129" s="35">
        <v>13.507087523932741</v>
      </c>
      <c r="CH129" s="35">
        <v>13.559995674135333</v>
      </c>
      <c r="CI129" s="35">
        <v>13.100694932234546</v>
      </c>
      <c r="CJ129" s="35">
        <v>13.298051813786273</v>
      </c>
      <c r="CK129" s="35">
        <v>14.119756369351641</v>
      </c>
      <c r="CL129" s="35">
        <v>13.737911138790722</v>
      </c>
      <c r="CM129" s="35">
        <v>12.987089876629252</v>
      </c>
      <c r="CN129" s="35">
        <v>12.947631521291118</v>
      </c>
      <c r="CO129" s="35">
        <v>13.638212431879097</v>
      </c>
      <c r="CP129" s="35">
        <v>13.758451125831968</v>
      </c>
      <c r="CQ129" s="35">
        <v>13.939187543432116</v>
      </c>
      <c r="CR129" s="35">
        <v>13.142029451199347</v>
      </c>
      <c r="CS129" s="35">
        <v>13.792719867815622</v>
      </c>
      <c r="CT129" s="35">
        <v>13.289461173202726</v>
      </c>
      <c r="CU129" s="35">
        <v>13.372004775195915</v>
      </c>
      <c r="CV129" s="35">
        <v>14.425146633663035</v>
      </c>
      <c r="CW129" s="35">
        <v>13.529815953286313</v>
      </c>
      <c r="CX129" s="35">
        <v>13.19668399958832</v>
      </c>
      <c r="CY129" s="35">
        <v>13.723928337858517</v>
      </c>
      <c r="CZ129" s="35">
        <v>13.938261135369732</v>
      </c>
      <c r="DA129" s="35">
        <v>13.394850613969584</v>
      </c>
      <c r="DB129" s="35">
        <v>13.13710448366855</v>
      </c>
      <c r="DC129" s="35">
        <v>13.135100474833747</v>
      </c>
      <c r="DD129" s="35">
        <v>13.59363844787134</v>
      </c>
      <c r="DE129" s="35">
        <v>13.290581685269775</v>
      </c>
      <c r="DF129" s="35">
        <v>13.267419893533836</v>
      </c>
      <c r="DG129" s="35">
        <v>13.64497888987678</v>
      </c>
      <c r="DH129" s="35">
        <v>13.589062782568501</v>
      </c>
      <c r="DI129" s="35">
        <v>12.770030570139104</v>
      </c>
      <c r="DJ129" s="35">
        <v>13.28998389709772</v>
      </c>
      <c r="DK129" s="35">
        <v>12.916137004859868</v>
      </c>
      <c r="DL129" s="35">
        <v>13.820025731841325</v>
      </c>
      <c r="DM129" s="35">
        <v>13.011417014676491</v>
      </c>
      <c r="DN129" s="35">
        <v>12.93114880503358</v>
      </c>
      <c r="DO129" s="35">
        <v>13.906269509840442</v>
      </c>
      <c r="DP129" s="35">
        <v>13.084757026595259</v>
      </c>
      <c r="DQ129" s="35">
        <v>12.975319406267966</v>
      </c>
      <c r="DR129" s="35">
        <v>13.371998642446945</v>
      </c>
      <c r="DS129" s="35">
        <v>13.18546257317438</v>
      </c>
      <c r="DT129" s="35">
        <v>12.42187557919519</v>
      </c>
      <c r="DU129" s="35">
        <v>13.021939410499229</v>
      </c>
      <c r="DV129" s="35">
        <v>13.145904953554581</v>
      </c>
      <c r="DW129" s="35">
        <v>13.906832083581385</v>
      </c>
      <c r="DX129" s="35">
        <v>13.102453371384062</v>
      </c>
      <c r="DY129" s="35">
        <v>13.63810818940409</v>
      </c>
      <c r="DZ129" s="35">
        <v>13.79174668415895</v>
      </c>
      <c r="EA129" s="35">
        <v>12.777596222380271</v>
      </c>
      <c r="EB129" s="35">
        <v>13.756838104786148</v>
      </c>
      <c r="EC129" s="35">
        <v>13.671467553277926</v>
      </c>
      <c r="ED129" s="35">
        <v>13.232113120661303</v>
      </c>
      <c r="EE129" s="35">
        <v>13.112524726061924</v>
      </c>
      <c r="EF129" s="35">
        <v>13.407002147924201</v>
      </c>
      <c r="EG129" s="35">
        <v>13.576257041995504</v>
      </c>
      <c r="EH129" s="35">
        <v>12.753541523206003</v>
      </c>
      <c r="EI129" s="35">
        <v>13.130558954225478</v>
      </c>
      <c r="EJ129" s="35">
        <v>13.439123459746808</v>
      </c>
      <c r="EK129" s="35">
        <v>12.762616615873522</v>
      </c>
      <c r="EL129" s="35">
        <v>12.810357584241261</v>
      </c>
      <c r="EM129" s="35">
        <v>12.898067096206486</v>
      </c>
      <c r="EN129" s="35">
        <v>13.11469947070759</v>
      </c>
      <c r="EO129" s="35">
        <v>12.882085603280846</v>
      </c>
      <c r="EP129" s="35">
        <v>13.65521613441274</v>
      </c>
      <c r="EQ129" s="35">
        <v>13.235497954555067</v>
      </c>
      <c r="ER129" s="35">
        <v>13.441329240319353</v>
      </c>
      <c r="ES129" s="35">
        <v>13.316386814070825</v>
      </c>
      <c r="ET129" s="35">
        <v>13.192829371968269</v>
      </c>
      <c r="EU129" s="35">
        <v>13.465320874229288</v>
      </c>
      <c r="EV129" s="35">
        <v>13.447504455047934</v>
      </c>
      <c r="EW129" s="35">
        <v>14.13743324701073</v>
      </c>
      <c r="EX129" s="35">
        <v>13.05822736519873</v>
      </c>
      <c r="EY129" s="35">
        <v>13.937370705022584</v>
      </c>
      <c r="EZ129" s="35">
        <v>13.523090429878341</v>
      </c>
      <c r="FA129" s="35">
        <v>13.215678510918764</v>
      </c>
      <c r="FB129" s="35">
        <v>13.356609701516462</v>
      </c>
      <c r="FC129" s="35">
        <v>13.727914454427843</v>
      </c>
      <c r="FD129" s="35">
        <v>10.537137070325896</v>
      </c>
      <c r="FE129" s="35">
        <v>12.426272062325573</v>
      </c>
      <c r="FF129" s="35">
        <v>12.962191152572572</v>
      </c>
      <c r="FG129" s="35">
        <v>13.846966829186943</v>
      </c>
      <c r="FH129" s="35">
        <v>13.52052143037303</v>
      </c>
      <c r="FI129" s="35">
        <v>13.105598474230932</v>
      </c>
      <c r="FJ129" s="35">
        <v>12.962028218315778</v>
      </c>
      <c r="FK129" s="35">
        <v>12.661789960307333</v>
      </c>
      <c r="FL129" s="35">
        <v>12.927900950977415</v>
      </c>
      <c r="FM129" s="35">
        <v>12.997450285147355</v>
      </c>
      <c r="FN129" s="35">
        <v>12.519673891409584</v>
      </c>
      <c r="FO129" s="35">
        <v>13.724426884514981</v>
      </c>
      <c r="FP129" s="35">
        <v>12.931314423174589</v>
      </c>
      <c r="FQ129" s="35">
        <v>13.579928438207899</v>
      </c>
      <c r="FR129" s="35">
        <v>13.185936930845575</v>
      </c>
      <c r="FS129" s="35">
        <v>13.414930377265634</v>
      </c>
      <c r="FT129" s="35">
        <v>13.296675815213295</v>
      </c>
      <c r="FU129" s="35">
        <v>13.675961807395282</v>
      </c>
      <c r="FV129" s="35">
        <v>12.931243904892753</v>
      </c>
      <c r="FW129" s="35">
        <v>13.197013418671798</v>
      </c>
      <c r="FX129" s="35">
        <v>13.109629770591567</v>
      </c>
      <c r="FY129" s="35">
        <v>13.121483660812011</v>
      </c>
      <c r="FZ129" s="35">
        <v>13.901173259483709</v>
      </c>
      <c r="GA129" s="35">
        <v>13.11699194182955</v>
      </c>
      <c r="GB129" s="35">
        <v>13.106697945301441</v>
      </c>
      <c r="GC129" s="35">
        <v>14.098568823468863</v>
      </c>
      <c r="GD129" s="35">
        <v>13.272094874127337</v>
      </c>
      <c r="GE129" s="35">
        <v>13.259903281651049</v>
      </c>
      <c r="GF129" s="35">
        <v>13.523527327686548</v>
      </c>
      <c r="GG129" s="35">
        <v>13.354352802387242</v>
      </c>
      <c r="GH129" s="35">
        <v>12.822322130925283</v>
      </c>
      <c r="GI129" s="35">
        <v>13.857986247474894</v>
      </c>
      <c r="GJ129" s="35">
        <v>12.594930280408883</v>
      </c>
      <c r="GK129" s="35">
        <v>14.399427956694531</v>
      </c>
      <c r="GL129" s="35">
        <v>12.989303330032795</v>
      </c>
      <c r="GM129" s="35">
        <v>12.349345072570035</v>
      </c>
      <c r="GN129" s="35">
        <v>13.320475780370671</v>
      </c>
      <c r="GO129" s="35">
        <v>18.062000000000001</v>
      </c>
      <c r="GP129" s="35" t="s">
        <v>1712</v>
      </c>
      <c r="GU129" s="59"/>
    </row>
    <row r="130" spans="1:203" x14ac:dyDescent="0.2">
      <c r="A130" s="35" t="s">
        <v>2236</v>
      </c>
      <c r="B130" s="35" t="s">
        <v>4321</v>
      </c>
      <c r="C130" s="35" t="s">
        <v>4322</v>
      </c>
      <c r="D130" s="9">
        <v>102</v>
      </c>
      <c r="E130" s="9">
        <v>102</v>
      </c>
      <c r="F130" s="9">
        <v>0.28426464800000001</v>
      </c>
      <c r="G130" s="9">
        <v>-7.8046473000000005E-2</v>
      </c>
      <c r="H130" s="9">
        <v>2.3300000000000001E-5</v>
      </c>
      <c r="I130" s="9">
        <v>-0.24561559499999999</v>
      </c>
      <c r="J130" s="9">
        <v>0</v>
      </c>
      <c r="K130" s="56" t="s">
        <v>5707</v>
      </c>
      <c r="L130" s="79">
        <v>18.388946986584447</v>
      </c>
      <c r="M130" s="79">
        <v>17.889549498807568</v>
      </c>
      <c r="N130" s="79">
        <v>18.366820649511773</v>
      </c>
      <c r="O130" s="79">
        <v>18.372428954318067</v>
      </c>
      <c r="P130" s="78">
        <v>17.831621850903346</v>
      </c>
      <c r="Q130" s="78">
        <v>18.064307299119299</v>
      </c>
      <c r="R130" s="35">
        <v>18.199988861027641</v>
      </c>
      <c r="S130" s="35">
        <v>18.204854784234314</v>
      </c>
      <c r="T130" s="35">
        <v>18.058380340590212</v>
      </c>
      <c r="U130" s="35">
        <v>18.534357920776444</v>
      </c>
      <c r="V130" s="35">
        <v>17.904065674874559</v>
      </c>
      <c r="W130" s="35">
        <v>18.272928573741659</v>
      </c>
      <c r="X130" s="35">
        <v>18.525718514136592</v>
      </c>
      <c r="Y130" s="35">
        <v>18.03894928973148</v>
      </c>
      <c r="Z130" s="35">
        <v>18.448387008050879</v>
      </c>
      <c r="AA130" s="35">
        <v>18.383502332516226</v>
      </c>
      <c r="AB130" s="35">
        <v>18.641896291714382</v>
      </c>
      <c r="AC130" s="35">
        <v>18.330565707795088</v>
      </c>
      <c r="AD130" s="35">
        <v>18.464934191602556</v>
      </c>
      <c r="AE130" s="35">
        <v>18.299083441365468</v>
      </c>
      <c r="AF130" s="35">
        <v>18.581132387054701</v>
      </c>
      <c r="AG130" s="35">
        <v>18.62349066001903</v>
      </c>
      <c r="AH130" s="35">
        <v>17.813641988824145</v>
      </c>
      <c r="AI130" s="35">
        <v>18.008845192446614</v>
      </c>
      <c r="AJ130" s="35">
        <v>17.941065228270631</v>
      </c>
      <c r="AK130" s="35">
        <v>18.639269196859516</v>
      </c>
      <c r="AL130" s="35">
        <v>18.521329189278351</v>
      </c>
      <c r="AM130" s="35">
        <v>17.747015648479184</v>
      </c>
      <c r="AN130" s="35">
        <v>18.177914859168126</v>
      </c>
      <c r="AO130" s="35">
        <v>17.912854768532085</v>
      </c>
      <c r="AP130" s="35">
        <v>17.897439777192822</v>
      </c>
      <c r="AQ130" s="35">
        <v>18.778658819436401</v>
      </c>
      <c r="AR130" s="35">
        <v>17.768581429527075</v>
      </c>
      <c r="AS130" s="35">
        <v>17.551985202879557</v>
      </c>
      <c r="AT130" s="35">
        <v>18.578178696713778</v>
      </c>
      <c r="AU130" s="35">
        <v>18.092720423687673</v>
      </c>
      <c r="AV130" s="35">
        <v>17.955166667229904</v>
      </c>
      <c r="AW130" s="35">
        <v>17.979447135160147</v>
      </c>
      <c r="AX130" s="35">
        <v>18.484066592048226</v>
      </c>
      <c r="AY130" s="35">
        <v>18.218354381934894</v>
      </c>
      <c r="AZ130" s="35">
        <v>18.258390355606689</v>
      </c>
      <c r="BA130" s="35">
        <v>17.939991116122286</v>
      </c>
      <c r="BB130" s="35">
        <v>18.313786662524951</v>
      </c>
      <c r="BC130" s="35">
        <v>18.415733218902787</v>
      </c>
      <c r="BD130" s="35">
        <v>18.277729742068818</v>
      </c>
      <c r="BE130" s="35">
        <v>18.718912934994137</v>
      </c>
      <c r="BF130" s="35">
        <v>18.255600195214708</v>
      </c>
      <c r="BG130" s="35">
        <v>18.034042216813624</v>
      </c>
      <c r="BH130" s="35">
        <v>18.798411377010968</v>
      </c>
      <c r="BI130" s="35">
        <v>18.510313453154435</v>
      </c>
      <c r="BJ130" s="35">
        <v>18.401732569330338</v>
      </c>
      <c r="BK130" s="35">
        <v>18.462150873038702</v>
      </c>
      <c r="BL130" s="35">
        <v>18.419151189559173</v>
      </c>
      <c r="BM130" s="35">
        <v>17.767332712257087</v>
      </c>
      <c r="BN130" s="35">
        <v>18.269314855019232</v>
      </c>
      <c r="BO130" s="35">
        <v>18.08119290645865</v>
      </c>
      <c r="BP130" s="35">
        <v>17.951748205156992</v>
      </c>
      <c r="BQ130" s="35">
        <v>18.296705286673404</v>
      </c>
      <c r="BR130" s="35">
        <v>17.96346231066844</v>
      </c>
      <c r="BS130" s="35">
        <v>18.024720011017603</v>
      </c>
      <c r="BT130" s="35">
        <v>18.06929469377765</v>
      </c>
      <c r="BU130" s="35">
        <v>18.515640367884096</v>
      </c>
      <c r="BV130" s="35">
        <v>18.444775850299003</v>
      </c>
      <c r="BW130" s="35">
        <v>18.674534384368016</v>
      </c>
      <c r="BX130" s="35">
        <v>18.186484161912286</v>
      </c>
      <c r="BY130" s="35">
        <v>18.275814034855948</v>
      </c>
      <c r="BZ130" s="35">
        <v>18.540715913587015</v>
      </c>
      <c r="CA130" s="35">
        <v>18.418323991943364</v>
      </c>
      <c r="CB130" s="35">
        <v>18.406632295917184</v>
      </c>
      <c r="CC130" s="35">
        <v>18.279255305237058</v>
      </c>
      <c r="CD130" s="35">
        <v>17.791747840424975</v>
      </c>
      <c r="CE130" s="35">
        <v>18.414704636180939</v>
      </c>
      <c r="CF130" s="35">
        <v>18.065358464945501</v>
      </c>
      <c r="CG130" s="35">
        <v>18.444959302476995</v>
      </c>
      <c r="CH130" s="35">
        <v>18.37837645537989</v>
      </c>
      <c r="CI130" s="35">
        <v>18.482930247196791</v>
      </c>
      <c r="CJ130" s="35">
        <v>18.351838143217357</v>
      </c>
      <c r="CK130" s="35">
        <v>18.425109500365707</v>
      </c>
      <c r="CL130" s="35">
        <v>18.147330228936191</v>
      </c>
      <c r="CM130" s="35">
        <v>18.278616046565716</v>
      </c>
      <c r="CN130" s="35">
        <v>18.522272022276397</v>
      </c>
      <c r="CO130" s="35">
        <v>19.103166017767276</v>
      </c>
      <c r="CP130" s="35">
        <v>18.499243998508071</v>
      </c>
      <c r="CQ130" s="35">
        <v>18.317995904917456</v>
      </c>
      <c r="CR130" s="35">
        <v>17.538120277216603</v>
      </c>
      <c r="CS130" s="35">
        <v>17.722912602616972</v>
      </c>
      <c r="CT130" s="35">
        <v>18.056617560775678</v>
      </c>
      <c r="CU130" s="35">
        <v>17.881571141383084</v>
      </c>
      <c r="CV130" s="35">
        <v>17.998842134161585</v>
      </c>
      <c r="CW130" s="35">
        <v>18.410437553523565</v>
      </c>
      <c r="CX130" s="35">
        <v>18.699883065272815</v>
      </c>
      <c r="CY130" s="35">
        <v>17.82880977187547</v>
      </c>
      <c r="CZ130" s="35">
        <v>18.206256956861044</v>
      </c>
      <c r="DA130" s="35">
        <v>18.380660085058594</v>
      </c>
      <c r="DB130" s="35">
        <v>18.328598467587721</v>
      </c>
      <c r="DC130" s="35">
        <v>18.201713753670219</v>
      </c>
      <c r="DD130" s="35">
        <v>17.990479319203615</v>
      </c>
      <c r="DE130" s="35">
        <v>18.135139402840522</v>
      </c>
      <c r="DF130" s="35">
        <v>18.360807987243369</v>
      </c>
      <c r="DG130" s="35">
        <v>18.295346390011442</v>
      </c>
      <c r="DH130" s="35">
        <v>18.67877611554551</v>
      </c>
      <c r="DI130" s="35">
        <v>17.658424909175896</v>
      </c>
      <c r="DJ130" s="35">
        <v>18.701729885358741</v>
      </c>
      <c r="DK130" s="35">
        <v>17.860017878817445</v>
      </c>
      <c r="DL130" s="35">
        <v>18.681175416279636</v>
      </c>
      <c r="DM130" s="35">
        <v>18.121688308747316</v>
      </c>
      <c r="DN130" s="35">
        <v>18.257127734245014</v>
      </c>
      <c r="DO130" s="35">
        <v>18.773840393840437</v>
      </c>
      <c r="DP130" s="35">
        <v>18.464531131294304</v>
      </c>
      <c r="DQ130" s="35">
        <v>17.894482263711694</v>
      </c>
      <c r="DR130" s="35">
        <v>18.136442268618943</v>
      </c>
      <c r="DS130" s="35">
        <v>17.83893352538967</v>
      </c>
      <c r="DT130" s="35">
        <v>18.404680302094185</v>
      </c>
      <c r="DU130" s="35">
        <v>17.875366894174917</v>
      </c>
      <c r="DV130" s="35">
        <v>17.892996769718614</v>
      </c>
      <c r="DW130" s="35">
        <v>18.220905800286193</v>
      </c>
      <c r="DX130" s="35">
        <v>18.118431703200883</v>
      </c>
      <c r="DY130" s="35">
        <v>18.237373569093066</v>
      </c>
      <c r="DZ130" s="35">
        <v>18.06593190860114</v>
      </c>
      <c r="EA130" s="35">
        <v>17.731295394192738</v>
      </c>
      <c r="EB130" s="35">
        <v>18.394781728352633</v>
      </c>
      <c r="EC130" s="35">
        <v>17.844461688708741</v>
      </c>
      <c r="ED130" s="35">
        <v>18.478569422796042</v>
      </c>
      <c r="EE130" s="35">
        <v>18.035907815641572</v>
      </c>
      <c r="EF130" s="35">
        <v>17.987781267920312</v>
      </c>
      <c r="EG130" s="35">
        <v>18.199006925320077</v>
      </c>
      <c r="EH130" s="35">
        <v>18.445172032022079</v>
      </c>
      <c r="EI130" s="35">
        <v>17.769575195361892</v>
      </c>
      <c r="EJ130" s="35">
        <v>18.037263187397716</v>
      </c>
      <c r="EK130" s="35">
        <v>17.751243479602852</v>
      </c>
      <c r="EL130" s="35">
        <v>18.147840627991407</v>
      </c>
      <c r="EM130" s="35">
        <v>18.146558110075706</v>
      </c>
      <c r="EN130" s="35">
        <v>18.40909479245672</v>
      </c>
      <c r="EO130" s="35">
        <v>17.381743699958438</v>
      </c>
      <c r="EP130" s="35">
        <v>18.448414000479147</v>
      </c>
      <c r="EQ130" s="35">
        <v>18.36252423584337</v>
      </c>
      <c r="ER130" s="35">
        <v>18.299307404372158</v>
      </c>
      <c r="ES130" s="35">
        <v>17.99380093303845</v>
      </c>
      <c r="ET130" s="35">
        <v>18.50227957171111</v>
      </c>
      <c r="EU130" s="35">
        <v>18.06131042820536</v>
      </c>
      <c r="EV130" s="35">
        <v>18.224036304852071</v>
      </c>
      <c r="EW130" s="35">
        <v>18.376723931836949</v>
      </c>
      <c r="EX130" s="35">
        <v>17.348667882110632</v>
      </c>
      <c r="EY130" s="35">
        <v>18.002499743797713</v>
      </c>
      <c r="EZ130" s="35">
        <v>18.000643601416016</v>
      </c>
      <c r="FA130" s="35">
        <v>18.169455340418594</v>
      </c>
      <c r="FB130" s="35">
        <v>18.302000890766543</v>
      </c>
      <c r="FC130" s="35">
        <v>18.23903615109532</v>
      </c>
      <c r="FD130" s="35">
        <v>17.647422604308595</v>
      </c>
      <c r="FE130" s="35">
        <v>18.149883813320425</v>
      </c>
      <c r="FF130" s="35">
        <v>18.165000826435076</v>
      </c>
      <c r="FG130" s="35">
        <v>18.241817351804222</v>
      </c>
      <c r="FH130" s="35">
        <v>18.182695158904444</v>
      </c>
      <c r="FI130" s="35">
        <v>17.774576824414112</v>
      </c>
      <c r="FJ130" s="35">
        <v>18.136657443447852</v>
      </c>
      <c r="FK130" s="35">
        <v>17.611212020702311</v>
      </c>
      <c r="FL130" s="35">
        <v>17.851892085964913</v>
      </c>
      <c r="FM130" s="35">
        <v>17.692259229155646</v>
      </c>
      <c r="FN130" s="35">
        <v>17.424892189308814</v>
      </c>
      <c r="FO130" s="35">
        <v>18.294434882473002</v>
      </c>
      <c r="FP130" s="35">
        <v>18.144296480899918</v>
      </c>
      <c r="FQ130" s="35">
        <v>17.875302386880499</v>
      </c>
      <c r="FR130" s="35">
        <v>17.893976860697649</v>
      </c>
      <c r="FS130" s="35">
        <v>17.981870406106939</v>
      </c>
      <c r="FT130" s="35">
        <v>18.09800399930468</v>
      </c>
      <c r="FU130" s="35">
        <v>17.878773121488916</v>
      </c>
      <c r="FV130" s="35">
        <v>18.030470994904778</v>
      </c>
      <c r="FW130" s="35">
        <v>17.587542184654659</v>
      </c>
      <c r="FX130" s="35">
        <v>18.18347522098103</v>
      </c>
      <c r="FY130" s="35">
        <v>17.438261802070144</v>
      </c>
      <c r="FZ130" s="35">
        <v>18.851530247269878</v>
      </c>
      <c r="GA130" s="35">
        <v>17.715841027663149</v>
      </c>
      <c r="GB130" s="35">
        <v>17.740385746573914</v>
      </c>
      <c r="GC130" s="35">
        <v>18.066863878022456</v>
      </c>
      <c r="GD130" s="35">
        <v>18.283149252571718</v>
      </c>
      <c r="GE130" s="35">
        <v>18.220104247863805</v>
      </c>
      <c r="GF130" s="35">
        <v>18.335763406627812</v>
      </c>
      <c r="GG130" s="35">
        <v>18.462124075911774</v>
      </c>
      <c r="GH130" s="35">
        <v>18.094377747726057</v>
      </c>
      <c r="GI130" s="35">
        <v>17.81342416264906</v>
      </c>
      <c r="GJ130" s="35">
        <v>17.782520813366649</v>
      </c>
      <c r="GK130" s="35">
        <v>18.104044272150929</v>
      </c>
      <c r="GL130" s="35">
        <v>17.367480412412228</v>
      </c>
      <c r="GM130" s="35">
        <v>17.622206091531666</v>
      </c>
      <c r="GN130" s="35">
        <v>18.154254270688938</v>
      </c>
      <c r="GO130" s="35">
        <v>71.703999999999994</v>
      </c>
      <c r="GP130" s="35" t="s">
        <v>4923</v>
      </c>
      <c r="GU130" s="59"/>
    </row>
    <row r="131" spans="1:203" x14ac:dyDescent="0.2">
      <c r="A131" s="35" t="s">
        <v>2101</v>
      </c>
      <c r="B131" s="35" t="s">
        <v>4051</v>
      </c>
      <c r="C131" s="35" t="s">
        <v>4052</v>
      </c>
      <c r="D131" s="9">
        <v>2</v>
      </c>
      <c r="E131" s="9">
        <v>2</v>
      </c>
      <c r="F131" s="9">
        <v>0.24073102499999999</v>
      </c>
      <c r="G131" s="9">
        <v>0.23773443399999999</v>
      </c>
      <c r="H131" s="9">
        <v>0.24123662000000001</v>
      </c>
      <c r="I131" s="9">
        <v>-0.24490126700000001</v>
      </c>
      <c r="J131" s="9">
        <v>0</v>
      </c>
      <c r="K131" s="78">
        <v>0</v>
      </c>
      <c r="L131" s="79">
        <v>12.248318729280349</v>
      </c>
      <c r="M131" s="79">
        <v>12.473135373912919</v>
      </c>
      <c r="N131" s="79">
        <v>10.495990181325254</v>
      </c>
      <c r="O131" s="79">
        <v>11.485228003111459</v>
      </c>
      <c r="P131" s="78">
        <v>10.762092625153844</v>
      </c>
      <c r="Q131" s="78">
        <v>12.417110996434486</v>
      </c>
      <c r="R131" s="35">
        <v>10.586154390124026</v>
      </c>
      <c r="T131" s="35">
        <v>12.331830982798985</v>
      </c>
      <c r="U131" s="35">
        <v>10.560143988089722</v>
      </c>
      <c r="V131" s="35">
        <v>11.117106195945627</v>
      </c>
      <c r="W131" s="35">
        <v>13.164848173709352</v>
      </c>
      <c r="X131" s="35">
        <v>11.736594248403811</v>
      </c>
      <c r="Y131" s="35">
        <v>10.749498837920621</v>
      </c>
      <c r="Z131" s="35">
        <v>11.703799994414863</v>
      </c>
      <c r="AA131" s="35">
        <v>11.270250537491689</v>
      </c>
      <c r="AB131" s="35">
        <v>11.70216956043717</v>
      </c>
      <c r="AC131" s="35">
        <v>11.966980580915928</v>
      </c>
      <c r="AD131" s="35">
        <v>12.406701751675936</v>
      </c>
      <c r="AE131" s="35">
        <v>12.366327070723445</v>
      </c>
      <c r="AF131" s="35">
        <v>12.062962329635544</v>
      </c>
      <c r="AG131" s="35">
        <v>10.792370961151279</v>
      </c>
      <c r="AJ131" s="35">
        <v>11.10603532431726</v>
      </c>
      <c r="AK131" s="35">
        <v>12.00325751334624</v>
      </c>
      <c r="AL131" s="35">
        <v>10.093649198761725</v>
      </c>
      <c r="AM131" s="35">
        <v>11.098522307478367</v>
      </c>
      <c r="AN131" s="35">
        <v>11.36058424266924</v>
      </c>
      <c r="AO131" s="35">
        <v>12.283339079480355</v>
      </c>
      <c r="AP131" s="35">
        <v>10.282882239276919</v>
      </c>
      <c r="AQ131" s="35">
        <v>12.671221184743912</v>
      </c>
      <c r="AR131" s="35">
        <v>12.154574417141996</v>
      </c>
      <c r="AS131" s="35">
        <v>12.512669477434271</v>
      </c>
      <c r="AU131" s="35">
        <v>12.073163326088467</v>
      </c>
      <c r="AW131" s="35">
        <v>11.136264005148695</v>
      </c>
      <c r="AX131" s="35">
        <v>10.345768051047621</v>
      </c>
      <c r="AY131" s="35">
        <v>12.384595601677452</v>
      </c>
      <c r="AZ131" s="35">
        <v>12.295946062379594</v>
      </c>
      <c r="BA131" s="35">
        <v>10.697675387305067</v>
      </c>
      <c r="BB131" s="35">
        <v>10.195820619841598</v>
      </c>
      <c r="BC131" s="35">
        <v>10.402998318998742</v>
      </c>
      <c r="BG131" s="35">
        <v>12.102895760768847</v>
      </c>
      <c r="BH131" s="35">
        <v>10.536926105963385</v>
      </c>
      <c r="BI131" s="35">
        <v>12.580419660659752</v>
      </c>
      <c r="BJ131" s="35">
        <v>11.892157161071905</v>
      </c>
      <c r="BK131" s="35">
        <v>12.321013275215384</v>
      </c>
      <c r="BL131" s="35">
        <v>12.588726133039794</v>
      </c>
      <c r="BM131" s="35">
        <v>11.754920880127569</v>
      </c>
      <c r="BN131" s="35">
        <v>10.187025849902103</v>
      </c>
      <c r="BO131" s="35">
        <v>10.311946718295477</v>
      </c>
      <c r="BP131" s="35">
        <v>12.287102452792533</v>
      </c>
      <c r="BQ131" s="35">
        <v>12.487562215730751</v>
      </c>
      <c r="BT131" s="35">
        <v>12.05790484529456</v>
      </c>
      <c r="BU131" s="35">
        <v>11.144411457940302</v>
      </c>
      <c r="BV131" s="35">
        <v>12.048098612390081</v>
      </c>
      <c r="BW131" s="35">
        <v>10.290461387420018</v>
      </c>
      <c r="BX131" s="35">
        <v>11.035984699203883</v>
      </c>
      <c r="BY131" s="35">
        <v>10.22272213389606</v>
      </c>
      <c r="BZ131" s="35">
        <v>12.463996932894092</v>
      </c>
      <c r="CA131" s="35">
        <v>10.942254630182871</v>
      </c>
      <c r="CB131" s="35">
        <v>10.601546988199461</v>
      </c>
      <c r="CC131" s="35">
        <v>12.191777046811222</v>
      </c>
      <c r="CD131" s="35">
        <v>11.660855702714384</v>
      </c>
      <c r="CE131" s="35">
        <v>12.510744584426105</v>
      </c>
      <c r="CF131" s="35">
        <v>11.480260233679385</v>
      </c>
      <c r="CG131" s="35">
        <v>12.449838880963727</v>
      </c>
      <c r="CH131" s="35">
        <v>11.309177431977837</v>
      </c>
      <c r="CI131" s="35">
        <v>11.315715903938548</v>
      </c>
      <c r="CJ131" s="35">
        <v>12.46683864772243</v>
      </c>
      <c r="CK131" s="35">
        <v>9.6617612136657645</v>
      </c>
      <c r="CL131" s="35">
        <v>11.210139072778215</v>
      </c>
      <c r="CM131" s="35">
        <v>12.934892866263118</v>
      </c>
      <c r="CN131" s="35">
        <v>10.397834040987128</v>
      </c>
      <c r="CP131" s="35">
        <v>10.819957745763784</v>
      </c>
      <c r="CQ131" s="35">
        <v>11.590583559836194</v>
      </c>
      <c r="CR131" s="35">
        <v>12.161625893573893</v>
      </c>
      <c r="CS131" s="35">
        <v>11.682777086783453</v>
      </c>
      <c r="CT131" s="35">
        <v>12.857315598632372</v>
      </c>
      <c r="CU131" s="35">
        <v>10.381129360518138</v>
      </c>
      <c r="CV131" s="35">
        <v>11.01102887879218</v>
      </c>
      <c r="CW131" s="35">
        <v>11.898110874731424</v>
      </c>
      <c r="DA131" s="35">
        <v>10.731785544146852</v>
      </c>
      <c r="DB131" s="35">
        <v>13.31668527146471</v>
      </c>
      <c r="DC131" s="35">
        <v>11.605350558471331</v>
      </c>
      <c r="DD131" s="35">
        <v>12.406379341289792</v>
      </c>
      <c r="DE131" s="35">
        <v>12.320299401896646</v>
      </c>
      <c r="DH131" s="35">
        <v>10.3502437913309</v>
      </c>
      <c r="DI131" s="35">
        <v>12.294047183678448</v>
      </c>
      <c r="DJ131" s="35">
        <v>11.635186877797331</v>
      </c>
      <c r="DK131" s="35">
        <v>11.89484530561819</v>
      </c>
      <c r="DL131" s="35">
        <v>12.325016529153672</v>
      </c>
      <c r="DM131" s="35">
        <v>10.216137561035751</v>
      </c>
      <c r="DO131" s="35">
        <v>12.619649724243514</v>
      </c>
      <c r="DP131" s="35">
        <v>11.551110567525775</v>
      </c>
      <c r="DQ131" s="35">
        <v>11.947444319103663</v>
      </c>
      <c r="DR131" s="35">
        <v>12.264659108384926</v>
      </c>
      <c r="DS131" s="35">
        <v>11.497494757735149</v>
      </c>
      <c r="DT131" s="35">
        <v>11.711653523633451</v>
      </c>
      <c r="DU131" s="35">
        <v>10.797405686702543</v>
      </c>
      <c r="DV131" s="35">
        <v>10.724167574152824</v>
      </c>
      <c r="DW131" s="35">
        <v>11.988456197801419</v>
      </c>
      <c r="DY131" s="35">
        <v>12.062680516142455</v>
      </c>
      <c r="DZ131" s="35">
        <v>11.86278241788453</v>
      </c>
      <c r="EA131" s="35">
        <v>12.05393858975977</v>
      </c>
      <c r="EB131" s="35">
        <v>10.720556233322869</v>
      </c>
      <c r="EC131" s="35">
        <v>11.751980192527121</v>
      </c>
      <c r="ED131" s="35">
        <v>11.260788870330824</v>
      </c>
      <c r="EE131" s="35">
        <v>12.878615601809415</v>
      </c>
      <c r="EF131" s="35">
        <v>12.149747119504681</v>
      </c>
      <c r="EG131" s="35">
        <v>11.951559043264783</v>
      </c>
      <c r="EI131" s="35">
        <v>12.550006366338877</v>
      </c>
      <c r="EJ131" s="35">
        <v>11.952575608961517</v>
      </c>
      <c r="EK131" s="35">
        <v>10.57995415662252</v>
      </c>
      <c r="EL131" s="35">
        <v>12.1627236168171</v>
      </c>
      <c r="EM131" s="35">
        <v>12.126387351250004</v>
      </c>
      <c r="EO131" s="35">
        <v>11.768977458182219</v>
      </c>
      <c r="EQ131" s="35">
        <v>11.008501546121046</v>
      </c>
      <c r="ER131" s="35">
        <v>12.590733753356758</v>
      </c>
      <c r="ES131" s="35">
        <v>12.271201750458063</v>
      </c>
      <c r="ET131" s="35">
        <v>10.625846010511005</v>
      </c>
      <c r="EU131" s="35">
        <v>10.624524226030942</v>
      </c>
      <c r="EV131" s="35">
        <v>11.479884451829006</v>
      </c>
      <c r="EW131" s="35">
        <v>9.9646008413064138</v>
      </c>
      <c r="EZ131" s="35">
        <v>10.411556243855145</v>
      </c>
      <c r="FD131" s="35">
        <v>11.604411788581359</v>
      </c>
      <c r="FE131" s="35">
        <v>11.740313334300321</v>
      </c>
      <c r="FF131" s="35">
        <v>10.809450713080714</v>
      </c>
      <c r="FG131" s="35">
        <v>10.894402376683628</v>
      </c>
      <c r="FI131" s="35">
        <v>12.218652238321345</v>
      </c>
      <c r="FJ131" s="35">
        <v>11.106877462769999</v>
      </c>
      <c r="FL131" s="35">
        <v>11.206882976441531</v>
      </c>
      <c r="FM131" s="35">
        <v>11.21236614404099</v>
      </c>
      <c r="FN131" s="35">
        <v>11.252104802042931</v>
      </c>
      <c r="FO131" s="35">
        <v>10.154726525956745</v>
      </c>
      <c r="FP131" s="35">
        <v>12.242126115076331</v>
      </c>
      <c r="FQ131" s="35">
        <v>12.756059873298208</v>
      </c>
      <c r="FR131" s="35">
        <v>12.372894635952443</v>
      </c>
      <c r="FS131" s="35">
        <v>10.632390223167093</v>
      </c>
      <c r="FT131" s="35">
        <v>11.358019962165303</v>
      </c>
      <c r="FU131" s="35">
        <v>11.16000255501727</v>
      </c>
      <c r="FW131" s="35">
        <v>12.258658688400715</v>
      </c>
      <c r="FY131" s="35">
        <v>10.86740581075507</v>
      </c>
      <c r="GB131" s="35">
        <v>10.501138919158841</v>
      </c>
      <c r="GC131" s="35">
        <v>10.946907377779732</v>
      </c>
      <c r="GE131" s="35">
        <v>11.635308539259421</v>
      </c>
      <c r="GF131" s="35">
        <v>11.812297077469367</v>
      </c>
      <c r="GG131" s="35">
        <v>11.054285052763769</v>
      </c>
      <c r="GH131" s="35">
        <v>11.145732954659385</v>
      </c>
      <c r="GI131" s="35">
        <v>11.768907775946252</v>
      </c>
      <c r="GL131" s="35">
        <v>11.23867562081695</v>
      </c>
      <c r="GM131" s="35">
        <v>12.192135172109964</v>
      </c>
      <c r="GN131" s="35">
        <v>10.378771093261486</v>
      </c>
      <c r="GO131" s="35">
        <v>0.93100000000000005</v>
      </c>
      <c r="GP131" s="35" t="s">
        <v>4861</v>
      </c>
      <c r="GU131" s="59"/>
    </row>
    <row r="132" spans="1:203" x14ac:dyDescent="0.2">
      <c r="A132" s="35" t="s">
        <v>710</v>
      </c>
      <c r="B132" s="35" t="s">
        <v>2371</v>
      </c>
      <c r="C132" s="35" t="s">
        <v>2372</v>
      </c>
      <c r="D132" s="9">
        <v>3</v>
      </c>
      <c r="E132" s="9">
        <v>1</v>
      </c>
      <c r="F132" s="9">
        <v>0.79305577100000002</v>
      </c>
      <c r="G132" s="9">
        <v>-6.8499185000000004E-2</v>
      </c>
      <c r="H132" s="9">
        <v>6.7712035000000004E-2</v>
      </c>
      <c r="I132" s="9">
        <v>-0.24111047599999999</v>
      </c>
      <c r="J132" s="9">
        <v>0</v>
      </c>
      <c r="K132" s="78">
        <v>0</v>
      </c>
      <c r="L132" s="79">
        <v>13.931518419466807</v>
      </c>
      <c r="M132" s="79">
        <v>13.362817029498583</v>
      </c>
      <c r="N132" s="79">
        <v>13.06555192452063</v>
      </c>
      <c r="O132" s="79">
        <v>12.38876058899201</v>
      </c>
      <c r="P132" s="78">
        <v>12.599805840839354</v>
      </c>
      <c r="Q132" s="78">
        <v>13.069113912338205</v>
      </c>
      <c r="R132" s="35">
        <v>13.863688365652935</v>
      </c>
      <c r="S132" s="35">
        <v>14.258850346706458</v>
      </c>
      <c r="T132" s="35">
        <v>13.607744042555449</v>
      </c>
      <c r="U132" s="35">
        <v>13.583015782352478</v>
      </c>
      <c r="V132" s="35">
        <v>13.637909073023009</v>
      </c>
      <c r="X132" s="35">
        <v>13.825232948750067</v>
      </c>
      <c r="AA132" s="35">
        <v>13.507700656585721</v>
      </c>
      <c r="AB132" s="35">
        <v>13.60583437900044</v>
      </c>
      <c r="AE132" s="35">
        <v>13.247703770430951</v>
      </c>
      <c r="AF132" s="35">
        <v>13.572244629165032</v>
      </c>
      <c r="AG132" s="35">
        <v>14.295902271586643</v>
      </c>
      <c r="AK132" s="35">
        <v>13.528569997321071</v>
      </c>
      <c r="AL132" s="35">
        <v>13.660451835951672</v>
      </c>
      <c r="AN132" s="35">
        <v>13.627829728823999</v>
      </c>
      <c r="AO132" s="35">
        <v>13.147638204112805</v>
      </c>
      <c r="AP132" s="35">
        <v>13.403007562224142</v>
      </c>
      <c r="AQ132" s="35">
        <v>13.568465560748656</v>
      </c>
      <c r="AS132" s="35">
        <v>13.330486338310498</v>
      </c>
      <c r="AT132" s="35">
        <v>13.120016675689685</v>
      </c>
      <c r="AU132" s="35">
        <v>13.363796351275479</v>
      </c>
      <c r="AV132" s="35">
        <v>13.559455929752678</v>
      </c>
      <c r="AW132" s="35">
        <v>12.256803061898088</v>
      </c>
      <c r="AX132" s="35">
        <v>13.498715115222918</v>
      </c>
      <c r="AY132" s="35">
        <v>13.484206886194601</v>
      </c>
      <c r="AZ132" s="35">
        <v>13.477196190484296</v>
      </c>
      <c r="BA132" s="35">
        <v>13.961593952905059</v>
      </c>
      <c r="BB132" s="35">
        <v>14.241064685916218</v>
      </c>
      <c r="BC132" s="35">
        <v>13.463672374600549</v>
      </c>
      <c r="BE132" s="35">
        <v>13.187260356744101</v>
      </c>
      <c r="BF132" s="35">
        <v>12.5468702030164</v>
      </c>
      <c r="BG132" s="35">
        <v>13.776187381545878</v>
      </c>
      <c r="BH132" s="35">
        <v>13.671591742465946</v>
      </c>
      <c r="BI132" s="35">
        <v>13.262902945314329</v>
      </c>
      <c r="BJ132" s="35">
        <v>12.016914086587494</v>
      </c>
      <c r="BK132" s="35">
        <v>13.583580108515223</v>
      </c>
      <c r="BL132" s="35">
        <v>13.316233351424042</v>
      </c>
      <c r="BM132" s="35">
        <v>13.486005217211693</v>
      </c>
      <c r="BN132" s="35">
        <v>13.695134836989697</v>
      </c>
      <c r="BO132" s="35">
        <v>14.63628313690012</v>
      </c>
      <c r="BP132" s="35">
        <v>12.930350126525784</v>
      </c>
      <c r="BQ132" s="35">
        <v>13.636210964350962</v>
      </c>
      <c r="BR132" s="35">
        <v>13.5636405132213</v>
      </c>
      <c r="BS132" s="35">
        <v>13.685034543184061</v>
      </c>
      <c r="BT132" s="35">
        <v>14.027655464741656</v>
      </c>
      <c r="BV132" s="35">
        <v>13.564740676966942</v>
      </c>
      <c r="BW132" s="35">
        <v>14.203893429530888</v>
      </c>
      <c r="BY132" s="35">
        <v>12.928682815640281</v>
      </c>
      <c r="BZ132" s="35">
        <v>13.517880742830648</v>
      </c>
      <c r="CB132" s="35">
        <v>13.600602094568332</v>
      </c>
      <c r="CC132" s="35">
        <v>13.510910943193332</v>
      </c>
      <c r="CE132" s="35">
        <v>14.362402016063667</v>
      </c>
      <c r="CF132" s="35">
        <v>13.508614199774692</v>
      </c>
      <c r="CG132" s="35">
        <v>13.610151859512991</v>
      </c>
      <c r="CH132" s="35">
        <v>13.404461675865109</v>
      </c>
      <c r="CI132" s="35">
        <v>13.105435977894137</v>
      </c>
      <c r="CK132" s="35">
        <v>13.936158155061774</v>
      </c>
      <c r="CL132" s="35">
        <v>14.016772554009098</v>
      </c>
      <c r="CM132" s="35">
        <v>12.070131891329712</v>
      </c>
      <c r="CN132" s="35">
        <v>12.864743699442947</v>
      </c>
      <c r="CP132" s="35">
        <v>13.694875512711116</v>
      </c>
      <c r="CQ132" s="35">
        <v>12.697718729623315</v>
      </c>
      <c r="CR132" s="35">
        <v>13.27942734668594</v>
      </c>
      <c r="CS132" s="35">
        <v>14.043271046885012</v>
      </c>
      <c r="CT132" s="35">
        <v>13.332653608179029</v>
      </c>
      <c r="CV132" s="35">
        <v>13.915915357570379</v>
      </c>
      <c r="CX132" s="35">
        <v>13.335210317262105</v>
      </c>
      <c r="CY132" s="35">
        <v>13.759529705873062</v>
      </c>
      <c r="CZ132" s="35">
        <v>13.688030865105066</v>
      </c>
      <c r="DA132" s="35">
        <v>13.792988337451506</v>
      </c>
      <c r="DC132" s="35">
        <v>14.895081200114488</v>
      </c>
      <c r="DD132" s="35">
        <v>13.603043801147694</v>
      </c>
      <c r="DE132" s="35">
        <v>13.366927681459725</v>
      </c>
      <c r="DF132" s="35">
        <v>12.843774460788204</v>
      </c>
      <c r="DG132" s="35">
        <v>13.611112245784026</v>
      </c>
      <c r="DI132" s="35">
        <v>13.204242662930215</v>
      </c>
      <c r="DK132" s="35">
        <v>12.978220275104068</v>
      </c>
      <c r="DL132" s="35">
        <v>13.647942683604111</v>
      </c>
      <c r="DM132" s="35">
        <v>14.396193035814738</v>
      </c>
      <c r="DO132" s="35">
        <v>13.817193140857452</v>
      </c>
      <c r="DP132" s="35">
        <v>13.372010710214738</v>
      </c>
      <c r="DQ132" s="35">
        <v>12.539800990969404</v>
      </c>
      <c r="DR132" s="35">
        <v>12.768953674299063</v>
      </c>
      <c r="DS132" s="35">
        <v>12.615760912371695</v>
      </c>
      <c r="DT132" s="35">
        <v>13.506076977384867</v>
      </c>
      <c r="DU132" s="35">
        <v>12.693554215442605</v>
      </c>
      <c r="DW132" s="35">
        <v>14.006239491747758</v>
      </c>
      <c r="DX132" s="35">
        <v>13.371403720591351</v>
      </c>
      <c r="DZ132" s="35">
        <v>13.60313008502836</v>
      </c>
      <c r="EA132" s="35">
        <v>13.437923923796397</v>
      </c>
      <c r="EB132" s="35">
        <v>13.444535508270594</v>
      </c>
      <c r="EC132" s="35">
        <v>13.703641073754433</v>
      </c>
      <c r="ED132" s="35">
        <v>13.215710209650233</v>
      </c>
      <c r="EG132" s="35">
        <v>13.350738519672337</v>
      </c>
      <c r="EI132" s="35">
        <v>11.82342553782086</v>
      </c>
      <c r="EJ132" s="35">
        <v>13.328602547238066</v>
      </c>
      <c r="EK132" s="35">
        <v>13.765101023308366</v>
      </c>
      <c r="EL132" s="35">
        <v>12.963724649863872</v>
      </c>
      <c r="EN132" s="35">
        <v>13.534443551953748</v>
      </c>
      <c r="EO132" s="35">
        <v>13.583297573224241</v>
      </c>
      <c r="EP132" s="35">
        <v>13.185396388262484</v>
      </c>
      <c r="EQ132" s="35">
        <v>14.035843394933815</v>
      </c>
      <c r="ES132" s="35">
        <v>13.725289527177567</v>
      </c>
      <c r="EV132" s="35">
        <v>13.75862858323595</v>
      </c>
      <c r="EW132" s="35">
        <v>13.078478086242423</v>
      </c>
      <c r="EX132" s="35">
        <v>12.951550629842373</v>
      </c>
      <c r="EY132" s="35">
        <v>13.265787364193114</v>
      </c>
      <c r="FA132" s="35">
        <v>13.149066509108975</v>
      </c>
      <c r="FB132" s="35">
        <v>13.107441790457246</v>
      </c>
      <c r="FC132" s="35">
        <v>13.193401918519962</v>
      </c>
      <c r="FF132" s="35">
        <v>13.413706161793476</v>
      </c>
      <c r="FG132" s="35">
        <v>13.176272904575622</v>
      </c>
      <c r="FI132" s="35">
        <v>13.310951519130908</v>
      </c>
      <c r="FJ132" s="35">
        <v>13.551933641731242</v>
      </c>
      <c r="FK132" s="35">
        <v>13.167424910765932</v>
      </c>
      <c r="FL132" s="35">
        <v>10.92839523561711</v>
      </c>
      <c r="FN132" s="35">
        <v>12.584001066021528</v>
      </c>
      <c r="FO132" s="35">
        <v>13.797020323981634</v>
      </c>
      <c r="FP132" s="35">
        <v>12.949771835700185</v>
      </c>
      <c r="FQ132" s="35">
        <v>13.505195513136602</v>
      </c>
      <c r="FS132" s="35">
        <v>13.552862912776936</v>
      </c>
      <c r="FT132" s="35">
        <v>13.758430275092497</v>
      </c>
      <c r="FU132" s="35">
        <v>13.818137650135505</v>
      </c>
      <c r="FV132" s="35">
        <v>13.183552707089913</v>
      </c>
      <c r="FW132" s="35">
        <v>13.208389917057763</v>
      </c>
      <c r="FZ132" s="35">
        <v>13.697040599040495</v>
      </c>
      <c r="GA132" s="35">
        <v>13.849261369287868</v>
      </c>
      <c r="GB132" s="35">
        <v>11.69823829963442</v>
      </c>
      <c r="GC132" s="35">
        <v>13.595585668231083</v>
      </c>
      <c r="GD132" s="35">
        <v>12.135170629662795</v>
      </c>
      <c r="GE132" s="35">
        <v>14.093558992483763</v>
      </c>
      <c r="GF132" s="35">
        <v>13.30337258454175</v>
      </c>
      <c r="GG132" s="35">
        <v>14.077309720216295</v>
      </c>
      <c r="GH132" s="35">
        <v>12.769202102109194</v>
      </c>
      <c r="GI132" s="35">
        <v>13.696858306999358</v>
      </c>
      <c r="GJ132" s="35">
        <v>13.361775416253897</v>
      </c>
      <c r="GL132" s="35">
        <v>12.301830615073282</v>
      </c>
      <c r="GN132" s="35">
        <v>13.570696562722311</v>
      </c>
      <c r="GO132" s="35">
        <v>9.5739999999999998</v>
      </c>
      <c r="GP132" s="35" t="s">
        <v>692</v>
      </c>
      <c r="GU132" s="59"/>
    </row>
    <row r="133" spans="1:203" x14ac:dyDescent="0.2">
      <c r="A133" s="35" t="s">
        <v>1566</v>
      </c>
      <c r="B133" s="35" t="s">
        <v>3389</v>
      </c>
      <c r="C133" s="35" t="s">
        <v>3390</v>
      </c>
      <c r="D133" s="9">
        <v>2</v>
      </c>
      <c r="E133" s="9">
        <v>2</v>
      </c>
      <c r="F133" s="9">
        <v>0.82987682399999996</v>
      </c>
      <c r="G133" s="9">
        <v>-0.12587478699999999</v>
      </c>
      <c r="H133" s="9">
        <v>0.54103526899999999</v>
      </c>
      <c r="I133" s="9">
        <v>-0.23676248</v>
      </c>
      <c r="J133" s="9">
        <v>0</v>
      </c>
      <c r="K133" s="78">
        <v>0</v>
      </c>
      <c r="L133" s="80"/>
      <c r="M133" s="79"/>
      <c r="N133" s="79">
        <v>11.041146912877933</v>
      </c>
      <c r="O133" s="79"/>
      <c r="S133" s="35">
        <v>11.533409650975557</v>
      </c>
      <c r="V133" s="35">
        <v>12.228107042328098</v>
      </c>
      <c r="W133" s="35">
        <v>11.816724007769976</v>
      </c>
      <c r="X133" s="35">
        <v>11.766563124238944</v>
      </c>
      <c r="Z133" s="35">
        <v>10.167074099161846</v>
      </c>
      <c r="AA133" s="35">
        <v>11.795801249695659</v>
      </c>
      <c r="AB133" s="35">
        <v>10.907339828212889</v>
      </c>
      <c r="AE133" s="35">
        <v>11.228378354692527</v>
      </c>
      <c r="AF133" s="35">
        <v>11.156382358431475</v>
      </c>
      <c r="AI133" s="35">
        <v>16.972277810882616</v>
      </c>
      <c r="AJ133" s="35">
        <v>11.391656415218293</v>
      </c>
      <c r="AM133" s="35">
        <v>10.957595621922378</v>
      </c>
      <c r="AN133" s="35">
        <v>11.718684726060324</v>
      </c>
      <c r="AO133" s="35">
        <v>11.35157558156061</v>
      </c>
      <c r="AQ133" s="35">
        <v>11.565618447585184</v>
      </c>
      <c r="AT133" s="35">
        <v>11.473015085285747</v>
      </c>
      <c r="AY133" s="35">
        <v>11.738824188468126</v>
      </c>
      <c r="BB133" s="35">
        <v>11.676175714678422</v>
      </c>
      <c r="BP133" s="35">
        <v>11.291916995967352</v>
      </c>
      <c r="BQ133" s="35">
        <v>11.755305363446197</v>
      </c>
      <c r="BR133" s="35">
        <v>11.655769595303855</v>
      </c>
      <c r="BS133" s="35">
        <v>11.776878980338964</v>
      </c>
      <c r="BT133" s="35">
        <v>11.847936993084783</v>
      </c>
      <c r="BY133" s="35">
        <v>10.828015095362211</v>
      </c>
      <c r="BZ133" s="35">
        <v>11.806105508693751</v>
      </c>
      <c r="CB133" s="35">
        <v>10.571642205503579</v>
      </c>
      <c r="CD133" s="35">
        <v>11.932376629204738</v>
      </c>
      <c r="CF133" s="35">
        <v>11.666891567854098</v>
      </c>
      <c r="CG133" s="35">
        <v>11.892823784662406</v>
      </c>
      <c r="CK133" s="35">
        <v>11.343736344914811</v>
      </c>
      <c r="CL133" s="35">
        <v>11.784487711158732</v>
      </c>
      <c r="CO133" s="35">
        <v>12.630970585670424</v>
      </c>
      <c r="CP133" s="35">
        <v>10.66528836730749</v>
      </c>
      <c r="CR133" s="35">
        <v>11.035295069666995</v>
      </c>
      <c r="CU133" s="35">
        <v>11.591808361290795</v>
      </c>
      <c r="CV133" s="35">
        <v>10.757779454310073</v>
      </c>
      <c r="CY133" s="35">
        <v>11.759043573496292</v>
      </c>
      <c r="CZ133" s="35">
        <v>11.910393185456902</v>
      </c>
      <c r="DC133" s="35">
        <v>11.113897881361996</v>
      </c>
      <c r="DF133" s="35">
        <v>11.521167153776366</v>
      </c>
      <c r="DG133" s="35">
        <v>11.073069946480729</v>
      </c>
      <c r="DH133" s="35">
        <v>11.514611165116239</v>
      </c>
      <c r="DI133" s="35">
        <v>12.258968673860714</v>
      </c>
      <c r="DK133" s="35">
        <v>10.955636989736943</v>
      </c>
      <c r="DQ133" s="35">
        <v>10.975858729278164</v>
      </c>
      <c r="DR133" s="35">
        <v>10.735252627690807</v>
      </c>
      <c r="DS133" s="35">
        <v>11.409560524537831</v>
      </c>
      <c r="DV133" s="35">
        <v>11.849299866638654</v>
      </c>
      <c r="DW133" s="35">
        <v>12.01625465014499</v>
      </c>
      <c r="EA133" s="35">
        <v>11.496607208015805</v>
      </c>
      <c r="EB133" s="35">
        <v>11.42224449766122</v>
      </c>
      <c r="EI133" s="35">
        <v>11.640623351381581</v>
      </c>
      <c r="EK133" s="35">
        <v>11.133726148190901</v>
      </c>
      <c r="EQ133" s="35">
        <v>12.158408151695921</v>
      </c>
      <c r="ES133" s="35">
        <v>10.740780608920067</v>
      </c>
      <c r="EV133" s="35">
        <v>11.919080365994951</v>
      </c>
      <c r="EW133" s="35">
        <v>10.838691944012508</v>
      </c>
      <c r="EY133" s="35">
        <v>11.923974689214376</v>
      </c>
      <c r="FC133" s="35">
        <v>11.476105072936443</v>
      </c>
      <c r="FD133" s="35">
        <v>11.206685720652413</v>
      </c>
      <c r="FJ133" s="35">
        <v>10.515251231767833</v>
      </c>
      <c r="FL133" s="35">
        <v>11.211003493461494</v>
      </c>
      <c r="FM133" s="35">
        <v>11.773474532699344</v>
      </c>
      <c r="FN133" s="35">
        <v>11.120615982256727</v>
      </c>
      <c r="FS133" s="35">
        <v>11.716491623440993</v>
      </c>
      <c r="GF133" s="35">
        <v>11.852611213984188</v>
      </c>
      <c r="GH133" s="35">
        <v>10.705530807502139</v>
      </c>
      <c r="GI133" s="35">
        <v>11.573029720146499</v>
      </c>
      <c r="GL133" s="35">
        <v>11.663026871235424</v>
      </c>
      <c r="GN133" s="35">
        <v>11.693519034482591</v>
      </c>
      <c r="GO133" s="35">
        <v>7.7690000000000001</v>
      </c>
      <c r="GP133" s="35" t="s">
        <v>1380</v>
      </c>
      <c r="GU133" s="59"/>
    </row>
    <row r="134" spans="1:203" x14ac:dyDescent="0.2">
      <c r="A134" s="35" t="s">
        <v>1003</v>
      </c>
      <c r="B134" s="35" t="s">
        <v>1003</v>
      </c>
      <c r="C134" s="35" t="s">
        <v>1003</v>
      </c>
      <c r="D134" s="9">
        <v>2</v>
      </c>
      <c r="E134" s="9">
        <v>2</v>
      </c>
      <c r="F134" s="9">
        <v>0.89715423100000002</v>
      </c>
      <c r="G134" s="9">
        <v>-0.116177715</v>
      </c>
      <c r="H134" s="9">
        <v>0.45261358099999999</v>
      </c>
      <c r="I134" s="9">
        <v>-0.236320378</v>
      </c>
      <c r="J134" s="9">
        <v>0</v>
      </c>
      <c r="K134" s="78">
        <v>0</v>
      </c>
      <c r="L134" s="80"/>
      <c r="M134" s="79"/>
      <c r="N134" s="79"/>
      <c r="O134" s="79"/>
      <c r="P134" s="78">
        <v>10.749786734256435</v>
      </c>
      <c r="U134" s="35">
        <v>11.350279824534233</v>
      </c>
      <c r="AG134" s="35">
        <v>11.613022705822342</v>
      </c>
      <c r="AJ134" s="35">
        <v>12.527364569463828</v>
      </c>
      <c r="AM134" s="35">
        <v>11.018804591428433</v>
      </c>
      <c r="AN134" s="35">
        <v>11.571686650786464</v>
      </c>
      <c r="AO134" s="35">
        <v>11.807329265185352</v>
      </c>
      <c r="AR134" s="35">
        <v>10.90504649368564</v>
      </c>
      <c r="AS134" s="35">
        <v>10.834009454485329</v>
      </c>
      <c r="BG134" s="35">
        <v>11.771917592309347</v>
      </c>
      <c r="BP134" s="35">
        <v>11.844535789512946</v>
      </c>
      <c r="CD134" s="35">
        <v>11.296666663933086</v>
      </c>
      <c r="CE134" s="35">
        <v>11.954741700925235</v>
      </c>
      <c r="CG134" s="35">
        <v>11.308598366321993</v>
      </c>
      <c r="CJ134" s="35">
        <v>10.918252358101633</v>
      </c>
      <c r="CR134" s="35">
        <v>11.498867043955759</v>
      </c>
      <c r="CS134" s="35">
        <v>11.926079559799195</v>
      </c>
      <c r="CU134" s="35">
        <v>10.977373545111195</v>
      </c>
      <c r="CV134" s="35">
        <v>9.9132715338350028</v>
      </c>
      <c r="DE134" s="35">
        <v>10.99536881884776</v>
      </c>
      <c r="DH134" s="35">
        <v>10.691966727145923</v>
      </c>
      <c r="DQ134" s="35">
        <v>10.488461006936799</v>
      </c>
      <c r="EH134" s="35">
        <v>11.853555378743316</v>
      </c>
      <c r="EI134" s="35">
        <v>12.077999377675813</v>
      </c>
      <c r="EP134" s="35">
        <v>11.339045911509174</v>
      </c>
      <c r="ET134" s="35">
        <v>11.459723005788582</v>
      </c>
      <c r="EV134" s="35">
        <v>11.099291660715926</v>
      </c>
      <c r="EX134" s="35">
        <v>11.694949810279436</v>
      </c>
      <c r="FB134" s="35">
        <v>11.404612276686155</v>
      </c>
      <c r="FD134" s="35">
        <v>9.7455878515420533</v>
      </c>
      <c r="FF134" s="35">
        <v>11.748706610772796</v>
      </c>
      <c r="FG134" s="35">
        <v>9.9497643747669429</v>
      </c>
      <c r="FN134" s="35">
        <v>10.631109570077019</v>
      </c>
      <c r="FO134" s="35">
        <v>11.541290297696785</v>
      </c>
      <c r="FV134" s="35">
        <v>11.008569292232094</v>
      </c>
      <c r="GB134" s="35">
        <v>11.308864382005506</v>
      </c>
      <c r="GH134" s="35">
        <v>11.786232392537677</v>
      </c>
      <c r="GL134" s="35">
        <v>11.152612553357949</v>
      </c>
      <c r="GM134" s="35">
        <v>11.161615485041755</v>
      </c>
      <c r="GO134" s="35">
        <v>1.3839999999999999</v>
      </c>
      <c r="GP134" s="35" t="s">
        <v>914</v>
      </c>
      <c r="GU134" s="59"/>
    </row>
    <row r="135" spans="1:203" x14ac:dyDescent="0.2">
      <c r="A135" s="35" t="s">
        <v>922</v>
      </c>
      <c r="B135" s="35" t="s">
        <v>2623</v>
      </c>
      <c r="C135" s="35" t="s">
        <v>2624</v>
      </c>
      <c r="D135" s="9">
        <v>14</v>
      </c>
      <c r="E135" s="9">
        <v>14</v>
      </c>
      <c r="F135" s="9">
        <v>0.84055547399999997</v>
      </c>
      <c r="G135" s="9">
        <v>9.4749465000000005E-2</v>
      </c>
      <c r="H135" s="9">
        <v>0.34024949700000001</v>
      </c>
      <c r="I135" s="9">
        <v>-0.236185647</v>
      </c>
      <c r="J135" s="9">
        <v>0</v>
      </c>
      <c r="K135" s="78">
        <v>0</v>
      </c>
      <c r="L135" s="79">
        <v>16.656949251679087</v>
      </c>
      <c r="M135" s="79">
        <v>18.266073587501619</v>
      </c>
      <c r="N135" s="79">
        <v>17.718930760318354</v>
      </c>
      <c r="O135" s="79">
        <v>17.580907062144732</v>
      </c>
      <c r="P135" s="78">
        <v>17.008488147867425</v>
      </c>
      <c r="Q135" s="78">
        <v>20.775135056319854</v>
      </c>
      <c r="R135" s="35">
        <v>16.285636756962028</v>
      </c>
      <c r="S135" s="35">
        <v>19.102757435156963</v>
      </c>
      <c r="T135" s="35">
        <v>18.775563343191656</v>
      </c>
      <c r="U135" s="35">
        <v>17.95975144029866</v>
      </c>
      <c r="V135" s="35">
        <v>17.375303556725484</v>
      </c>
      <c r="W135" s="35">
        <v>17.755008315395369</v>
      </c>
      <c r="X135" s="35">
        <v>16.523989864518299</v>
      </c>
      <c r="Y135" s="35">
        <v>17.792626228371944</v>
      </c>
      <c r="Z135" s="35">
        <v>19.356737218357011</v>
      </c>
      <c r="AA135" s="35">
        <v>17.994929764629681</v>
      </c>
      <c r="AB135" s="35">
        <v>19.993318289754313</v>
      </c>
      <c r="AC135" s="35">
        <v>18.311922756235248</v>
      </c>
      <c r="AD135" s="35">
        <v>17.92025442066581</v>
      </c>
      <c r="AE135" s="35">
        <v>16.05399254869716</v>
      </c>
      <c r="AF135" s="35">
        <v>17.100547828959542</v>
      </c>
      <c r="AG135" s="35">
        <v>18.942068460707286</v>
      </c>
      <c r="AH135" s="35">
        <v>17.2523009473211</v>
      </c>
      <c r="AI135" s="35">
        <v>17.935466259804507</v>
      </c>
      <c r="AJ135" s="35">
        <v>17.675723334616464</v>
      </c>
      <c r="AK135" s="35">
        <v>19.630381803482539</v>
      </c>
      <c r="AL135" s="35">
        <v>18.154847254413873</v>
      </c>
      <c r="AM135" s="35">
        <v>17.904670787358171</v>
      </c>
      <c r="AN135" s="35">
        <v>16.021986608705809</v>
      </c>
      <c r="AO135" s="35">
        <v>19.53551336422478</v>
      </c>
      <c r="AP135" s="35">
        <v>17.139576887614982</v>
      </c>
      <c r="AQ135" s="35">
        <v>16.426514241324842</v>
      </c>
      <c r="AR135" s="35">
        <v>16.060072718670938</v>
      </c>
      <c r="AS135" s="35">
        <v>16.617701997165714</v>
      </c>
      <c r="AT135" s="35">
        <v>17.585437791268461</v>
      </c>
      <c r="AU135" s="35">
        <v>16.64760830485055</v>
      </c>
      <c r="AV135" s="35">
        <v>17.319276078164695</v>
      </c>
      <c r="AW135" s="35">
        <v>17.464204366013202</v>
      </c>
      <c r="AX135" s="35">
        <v>17.367447228319797</v>
      </c>
      <c r="AY135" s="35">
        <v>17.737556150502016</v>
      </c>
      <c r="AZ135" s="35">
        <v>16.728918449941208</v>
      </c>
      <c r="BA135" s="35">
        <v>16.834589864014752</v>
      </c>
      <c r="BB135" s="35">
        <v>16.996367327868583</v>
      </c>
      <c r="BC135" s="35">
        <v>17.431287606511873</v>
      </c>
      <c r="BD135" s="35">
        <v>16.693655529160353</v>
      </c>
      <c r="BE135" s="35">
        <v>17.697171997571179</v>
      </c>
      <c r="BF135" s="35">
        <v>16.85276673653695</v>
      </c>
      <c r="BG135" s="35">
        <v>17.488112420746265</v>
      </c>
      <c r="BH135" s="35">
        <v>17.825596884394336</v>
      </c>
      <c r="BI135" s="35">
        <v>17.605601249857575</v>
      </c>
      <c r="BJ135" s="35">
        <v>17.811672905807988</v>
      </c>
      <c r="BK135" s="35">
        <v>16.608769666152</v>
      </c>
      <c r="BL135" s="35">
        <v>18.033289306407124</v>
      </c>
      <c r="BM135" s="35">
        <v>17.675753815118689</v>
      </c>
      <c r="BN135" s="35">
        <v>16.946677400301816</v>
      </c>
      <c r="BO135" s="35">
        <v>16.816510524376937</v>
      </c>
      <c r="BP135" s="35">
        <v>16.572965087522871</v>
      </c>
      <c r="BQ135" s="35">
        <v>17.089560539838722</v>
      </c>
      <c r="BR135" s="35">
        <v>17.986418856698286</v>
      </c>
      <c r="BS135" s="35">
        <v>17.568913853511376</v>
      </c>
      <c r="BT135" s="35">
        <v>18.266592043128117</v>
      </c>
      <c r="BU135" s="35">
        <v>17.896850801110169</v>
      </c>
      <c r="BV135" s="35">
        <v>16.043776268434616</v>
      </c>
      <c r="BW135" s="35">
        <v>17.756545826164182</v>
      </c>
      <c r="BX135" s="35">
        <v>16.666772734218608</v>
      </c>
      <c r="BY135" s="35">
        <v>16.084133372728324</v>
      </c>
      <c r="BZ135" s="35">
        <v>17.452998773162406</v>
      </c>
      <c r="CA135" s="35">
        <v>16.667371285723046</v>
      </c>
      <c r="CB135" s="35">
        <v>17.398916239532916</v>
      </c>
      <c r="CC135" s="35">
        <v>17.548417749025376</v>
      </c>
      <c r="CD135" s="35">
        <v>19.697740031007985</v>
      </c>
      <c r="CE135" s="35">
        <v>18.893992545954234</v>
      </c>
      <c r="CF135" s="35">
        <v>17.213744259103628</v>
      </c>
      <c r="CG135" s="35">
        <v>18.081804020762043</v>
      </c>
      <c r="CH135" s="35">
        <v>16.968934094495808</v>
      </c>
      <c r="CI135" s="35">
        <v>17.074099450841945</v>
      </c>
      <c r="CJ135" s="35">
        <v>19.967877676527202</v>
      </c>
      <c r="CK135" s="35">
        <v>16.282057248553372</v>
      </c>
      <c r="CL135" s="35">
        <v>18.618935171577746</v>
      </c>
      <c r="CM135" s="35">
        <v>18.784340137281596</v>
      </c>
      <c r="CN135" s="35">
        <v>17.600561155647792</v>
      </c>
      <c r="CO135" s="35">
        <v>20.625257915009577</v>
      </c>
      <c r="CP135" s="35">
        <v>17.961594523208433</v>
      </c>
      <c r="CQ135" s="35">
        <v>18.897031426558723</v>
      </c>
      <c r="CR135" s="35">
        <v>17.631224283892628</v>
      </c>
      <c r="CS135" s="35">
        <v>15.65268958369877</v>
      </c>
      <c r="CT135" s="35">
        <v>17.341368248718315</v>
      </c>
      <c r="CU135" s="35">
        <v>17.214453283933523</v>
      </c>
      <c r="CV135" s="35">
        <v>17.016677110683894</v>
      </c>
      <c r="CW135" s="35">
        <v>19.395664062644983</v>
      </c>
      <c r="CX135" s="35">
        <v>16.34452118332927</v>
      </c>
      <c r="CY135" s="35">
        <v>16.132718292287759</v>
      </c>
      <c r="CZ135" s="35">
        <v>18.230986663821248</v>
      </c>
      <c r="DA135" s="35">
        <v>18.474154538164562</v>
      </c>
      <c r="DB135" s="35">
        <v>17.902102164234535</v>
      </c>
      <c r="DC135" s="35">
        <v>19.323578781604645</v>
      </c>
      <c r="DD135" s="35">
        <v>17.769028446167503</v>
      </c>
      <c r="DE135" s="35">
        <v>16.64043559494683</v>
      </c>
      <c r="DF135" s="35">
        <v>18.840537613476496</v>
      </c>
      <c r="DG135" s="35">
        <v>17.288205667049446</v>
      </c>
      <c r="DH135" s="35">
        <v>18.553434765002031</v>
      </c>
      <c r="DI135" s="35">
        <v>17.333642866526002</v>
      </c>
      <c r="DJ135" s="35">
        <v>17.170007558001554</v>
      </c>
      <c r="DK135" s="35">
        <v>18.561405653702309</v>
      </c>
      <c r="DL135" s="35">
        <v>19.906666903520954</v>
      </c>
      <c r="DM135" s="35">
        <v>17.79832608351964</v>
      </c>
      <c r="DN135" s="35">
        <v>18.146595968727752</v>
      </c>
      <c r="DO135" s="35">
        <v>19.577090511248727</v>
      </c>
      <c r="DP135" s="35">
        <v>17.031434213998729</v>
      </c>
      <c r="DQ135" s="35">
        <v>18.561509136440989</v>
      </c>
      <c r="DR135" s="35">
        <v>16.690396405827059</v>
      </c>
      <c r="DS135" s="35">
        <v>18.256951322824921</v>
      </c>
      <c r="DT135" s="35">
        <v>16.222426225600554</v>
      </c>
      <c r="DU135" s="35">
        <v>17.232351403034027</v>
      </c>
      <c r="DV135" s="35">
        <v>17.446396109997185</v>
      </c>
      <c r="DW135" s="35">
        <v>17.140045094899083</v>
      </c>
      <c r="DX135" s="35">
        <v>16.041558395690082</v>
      </c>
      <c r="DY135" s="35">
        <v>19.589562765942674</v>
      </c>
      <c r="DZ135" s="35">
        <v>18.614408395824263</v>
      </c>
      <c r="EA135" s="35">
        <v>17.682188059631429</v>
      </c>
      <c r="EB135" s="35">
        <v>16.975890271119646</v>
      </c>
      <c r="EC135" s="35">
        <v>17.954225305625471</v>
      </c>
      <c r="ED135" s="35">
        <v>16.096068098551232</v>
      </c>
      <c r="EE135" s="35">
        <v>15.968678716639712</v>
      </c>
      <c r="EF135" s="35">
        <v>16.863680754882488</v>
      </c>
      <c r="EG135" s="35">
        <v>16.839701394421116</v>
      </c>
      <c r="EH135" s="35">
        <v>17.904354006214575</v>
      </c>
      <c r="EI135" s="35">
        <v>17.664039789854044</v>
      </c>
      <c r="EJ135" s="35">
        <v>18.603642730888929</v>
      </c>
      <c r="EK135" s="35">
        <v>19.314145297949189</v>
      </c>
      <c r="EL135" s="35">
        <v>16.695303292387088</v>
      </c>
      <c r="EM135" s="35">
        <v>16.976186004460352</v>
      </c>
      <c r="EN135" s="35">
        <v>17.446104351277292</v>
      </c>
      <c r="EO135" s="35">
        <v>17.84171612076695</v>
      </c>
      <c r="EP135" s="35">
        <v>16.21090449092306</v>
      </c>
      <c r="EQ135" s="35">
        <v>17.536058377751516</v>
      </c>
      <c r="ER135" s="35">
        <v>17.822760027780994</v>
      </c>
      <c r="ES135" s="35">
        <v>15.918368391473784</v>
      </c>
      <c r="ET135" s="35">
        <v>16.971788754073806</v>
      </c>
      <c r="EU135" s="35">
        <v>18.52404797581276</v>
      </c>
      <c r="EV135" s="35">
        <v>18.44267571963541</v>
      </c>
      <c r="EW135" s="35">
        <v>18.086734796978341</v>
      </c>
      <c r="EX135" s="35">
        <v>16.696694998854095</v>
      </c>
      <c r="EY135" s="35">
        <v>18.544256847550628</v>
      </c>
      <c r="EZ135" s="35">
        <v>17.590483757480555</v>
      </c>
      <c r="FA135" s="35">
        <v>18.383665457674653</v>
      </c>
      <c r="FB135" s="35">
        <v>17.033809244585782</v>
      </c>
      <c r="FC135" s="35">
        <v>17.820669936735417</v>
      </c>
      <c r="FD135" s="35">
        <v>18.295299580183027</v>
      </c>
      <c r="FE135" s="35">
        <v>18.0956520880023</v>
      </c>
      <c r="FF135" s="35">
        <v>17.017781167674162</v>
      </c>
      <c r="FG135" s="35">
        <v>16.025692118861301</v>
      </c>
      <c r="FH135" s="35">
        <v>15.849021316047782</v>
      </c>
      <c r="FI135" s="35">
        <v>15.674584806994758</v>
      </c>
      <c r="FJ135" s="35">
        <v>16.961239715869308</v>
      </c>
      <c r="FK135" s="35">
        <v>16.579230065203102</v>
      </c>
      <c r="FL135" s="35">
        <v>17.177596739336465</v>
      </c>
      <c r="FM135" s="35">
        <v>17.902584610013733</v>
      </c>
      <c r="FN135" s="35">
        <v>16.581644529279874</v>
      </c>
      <c r="FO135" s="35">
        <v>15.065721280431896</v>
      </c>
      <c r="FP135" s="35">
        <v>17.314948630350706</v>
      </c>
      <c r="FQ135" s="35">
        <v>16.209174939459793</v>
      </c>
      <c r="FR135" s="35">
        <v>17.094901655184628</v>
      </c>
      <c r="FS135" s="35">
        <v>19.429897219173839</v>
      </c>
      <c r="FT135" s="35">
        <v>18.193341504789501</v>
      </c>
      <c r="FU135" s="35">
        <v>16.945871411356805</v>
      </c>
      <c r="FV135" s="35">
        <v>16.426669588952727</v>
      </c>
      <c r="FW135" s="35">
        <v>16.858172580166581</v>
      </c>
      <c r="FX135" s="35">
        <v>18.047991881290333</v>
      </c>
      <c r="FY135" s="35">
        <v>17.422114428332264</v>
      </c>
      <c r="FZ135" s="35">
        <v>18.722155068850775</v>
      </c>
      <c r="GA135" s="35">
        <v>17.184764976864027</v>
      </c>
      <c r="GB135" s="35">
        <v>17.572099401076731</v>
      </c>
      <c r="GC135" s="35">
        <v>19.419638007612882</v>
      </c>
      <c r="GD135" s="35">
        <v>18.07629779105179</v>
      </c>
      <c r="GE135" s="35">
        <v>16.964002392035034</v>
      </c>
      <c r="GF135" s="35">
        <v>18.467446278236572</v>
      </c>
      <c r="GG135" s="35">
        <v>17.247426941827428</v>
      </c>
      <c r="GH135" s="35">
        <v>17.387190410285267</v>
      </c>
      <c r="GI135" s="35">
        <v>16.264503048154097</v>
      </c>
      <c r="GJ135" s="35">
        <v>17.001695014286071</v>
      </c>
      <c r="GK135" s="35">
        <v>17.845004001299976</v>
      </c>
      <c r="GL135" s="35">
        <v>17.898358304685303</v>
      </c>
      <c r="GM135" s="35">
        <v>16.722365805335045</v>
      </c>
      <c r="GN135" s="35">
        <v>18.014651506256595</v>
      </c>
      <c r="GO135" s="35">
        <v>52.49</v>
      </c>
      <c r="GP135" s="35" t="s">
        <v>4568</v>
      </c>
      <c r="GU135" s="59"/>
    </row>
    <row r="136" spans="1:203" x14ac:dyDescent="0.2">
      <c r="A136" s="35" t="s">
        <v>1436</v>
      </c>
      <c r="B136" s="35" t="s">
        <v>3221</v>
      </c>
      <c r="C136" s="35" t="s">
        <v>3222</v>
      </c>
      <c r="D136" s="9">
        <v>33</v>
      </c>
      <c r="E136" s="9">
        <v>33</v>
      </c>
      <c r="F136" s="9">
        <v>0.56203978600000004</v>
      </c>
      <c r="G136" s="9">
        <v>-5.6500832000000001E-2</v>
      </c>
      <c r="H136" s="9">
        <v>1.90504E-4</v>
      </c>
      <c r="I136" s="9">
        <v>-0.235042274</v>
      </c>
      <c r="J136" s="9">
        <v>0</v>
      </c>
      <c r="K136" s="56" t="s">
        <v>5707</v>
      </c>
      <c r="L136" s="79">
        <v>12.750998764488422</v>
      </c>
      <c r="M136" s="79">
        <v>12.960879726150594</v>
      </c>
      <c r="N136" s="79">
        <v>12.718917445616132</v>
      </c>
      <c r="O136" s="79">
        <v>12.71107909538104</v>
      </c>
      <c r="P136" s="78">
        <v>12.646775071264475</v>
      </c>
      <c r="Q136" s="78">
        <v>12.613212301215654</v>
      </c>
      <c r="R136" s="35">
        <v>12.5683240004421</v>
      </c>
      <c r="S136" s="35">
        <v>12.548952589146396</v>
      </c>
      <c r="T136" s="35">
        <v>12.942680167739645</v>
      </c>
      <c r="U136" s="35">
        <v>12.582296979751602</v>
      </c>
      <c r="V136" s="35">
        <v>12.572394391746975</v>
      </c>
      <c r="W136" s="35">
        <v>13.260326734325076</v>
      </c>
      <c r="X136" s="35">
        <v>12.420724163083566</v>
      </c>
      <c r="Y136" s="35">
        <v>12.480128683984232</v>
      </c>
      <c r="Z136" s="35">
        <v>12.563730905470589</v>
      </c>
      <c r="AA136" s="35">
        <v>12.471827068745739</v>
      </c>
      <c r="AB136" s="35">
        <v>12.587160648149434</v>
      </c>
      <c r="AC136" s="35">
        <v>12.889450495901777</v>
      </c>
      <c r="AD136" s="35">
        <v>12.62389758374006</v>
      </c>
      <c r="AE136" s="35">
        <v>12.85851394485147</v>
      </c>
      <c r="AF136" s="35">
        <v>12.637791489864355</v>
      </c>
      <c r="AG136" s="35">
        <v>13.139404328553441</v>
      </c>
      <c r="AH136" s="35">
        <v>12.875388331711125</v>
      </c>
      <c r="AI136" s="35">
        <v>12.701298492591986</v>
      </c>
      <c r="AJ136" s="35">
        <v>12.11580331771559</v>
      </c>
      <c r="AK136" s="35">
        <v>12.942794684871725</v>
      </c>
      <c r="AL136" s="35">
        <v>12.961757541356803</v>
      </c>
      <c r="AM136" s="35">
        <v>12.23321456656519</v>
      </c>
      <c r="AN136" s="35">
        <v>12.376431770579279</v>
      </c>
      <c r="AO136" s="35">
        <v>12.46054229393288</v>
      </c>
      <c r="AP136" s="35">
        <v>12.115945094868332</v>
      </c>
      <c r="AQ136" s="35">
        <v>13.057068255076329</v>
      </c>
      <c r="AR136" s="35">
        <v>13.191615424630836</v>
      </c>
      <c r="AS136" s="35">
        <v>12.404433599456762</v>
      </c>
      <c r="AT136" s="35">
        <v>11.990848098153757</v>
      </c>
      <c r="AU136" s="35">
        <v>11.459822021196636</v>
      </c>
      <c r="AV136" s="35">
        <v>12.389837402742712</v>
      </c>
      <c r="AW136" s="35">
        <v>12.329186018366427</v>
      </c>
      <c r="AX136" s="35">
        <v>12.904459283688537</v>
      </c>
      <c r="AY136" s="35">
        <v>12.506489338590089</v>
      </c>
      <c r="AZ136" s="35">
        <v>12.509272860070354</v>
      </c>
      <c r="BA136" s="35">
        <v>12.837684265701167</v>
      </c>
      <c r="BB136" s="35">
        <v>12.50218687794664</v>
      </c>
      <c r="BC136" s="35">
        <v>12.833664291958856</v>
      </c>
      <c r="BD136" s="35">
        <v>12.267879525612727</v>
      </c>
      <c r="BE136" s="35">
        <v>12.710501314703745</v>
      </c>
      <c r="BF136" s="35">
        <v>12.368220194436816</v>
      </c>
      <c r="BG136" s="35">
        <v>12.563063198972536</v>
      </c>
      <c r="BH136" s="35">
        <v>12.433356340082172</v>
      </c>
      <c r="BI136" s="35">
        <v>12.611420947980552</v>
      </c>
      <c r="BJ136" s="35">
        <v>12.685569153700552</v>
      </c>
      <c r="BK136" s="35">
        <v>12.651538422386524</v>
      </c>
      <c r="BL136" s="35">
        <v>12.317834623713289</v>
      </c>
      <c r="BM136" s="35">
        <v>11.936744060604484</v>
      </c>
      <c r="BN136" s="35">
        <v>12.619023974706144</v>
      </c>
      <c r="BO136" s="35">
        <v>12.170820707680377</v>
      </c>
      <c r="BP136" s="35">
        <v>12.520023363458035</v>
      </c>
      <c r="BQ136" s="35">
        <v>12.536526197555949</v>
      </c>
      <c r="BR136" s="35">
        <v>12.603383939178894</v>
      </c>
      <c r="BS136" s="35">
        <v>12.913889359308541</v>
      </c>
      <c r="BT136" s="35">
        <v>12.752573857431909</v>
      </c>
      <c r="BU136" s="35">
        <v>12.371462095715987</v>
      </c>
      <c r="BV136" s="35">
        <v>12.796399029177945</v>
      </c>
      <c r="BW136" s="35">
        <v>12.395964739736399</v>
      </c>
      <c r="BX136" s="35">
        <v>12.385796471912963</v>
      </c>
      <c r="BY136" s="35">
        <v>12.467719299387376</v>
      </c>
      <c r="BZ136" s="35">
        <v>12.697787091091783</v>
      </c>
      <c r="CA136" s="35">
        <v>12.318957641746355</v>
      </c>
      <c r="CB136" s="35">
        <v>11.998864594612808</v>
      </c>
      <c r="CC136" s="35">
        <v>12.244740217445932</v>
      </c>
      <c r="CD136" s="35">
        <v>12.423113332019728</v>
      </c>
      <c r="CE136" s="35">
        <v>12.677680611866082</v>
      </c>
      <c r="CF136" s="35">
        <v>12.806111245144809</v>
      </c>
      <c r="CG136" s="35">
        <v>12.909144213833537</v>
      </c>
      <c r="CH136" s="35">
        <v>12.646861985450411</v>
      </c>
      <c r="CI136" s="35">
        <v>12.295209376158285</v>
      </c>
      <c r="CJ136" s="35">
        <v>12.219517399932203</v>
      </c>
      <c r="CK136" s="35">
        <v>12.623928478774017</v>
      </c>
      <c r="CL136" s="35">
        <v>12.427859117784894</v>
      </c>
      <c r="CM136" s="35">
        <v>12.441310424710121</v>
      </c>
      <c r="CN136" s="35">
        <v>12.257164864478863</v>
      </c>
      <c r="CO136" s="35">
        <v>13.049191632077617</v>
      </c>
      <c r="CP136" s="35">
        <v>12.697384033935545</v>
      </c>
      <c r="CQ136" s="35">
        <v>13.183410073852503</v>
      </c>
      <c r="CR136" s="35">
        <v>12.547726828543688</v>
      </c>
      <c r="CS136" s="35">
        <v>12.594263030157705</v>
      </c>
      <c r="CT136" s="35">
        <v>12.664841437139664</v>
      </c>
      <c r="CU136" s="35">
        <v>12.878954559961265</v>
      </c>
      <c r="CV136" s="35">
        <v>12.47892255115549</v>
      </c>
      <c r="CW136" s="35">
        <v>12.830720268900219</v>
      </c>
      <c r="CX136" s="35">
        <v>12.711980429631154</v>
      </c>
      <c r="CY136" s="35">
        <v>12.472778650155034</v>
      </c>
      <c r="CZ136" s="35">
        <v>12.926235164450112</v>
      </c>
      <c r="DA136" s="35">
        <v>12.730249424664446</v>
      </c>
      <c r="DB136" s="35">
        <v>12.679425989471206</v>
      </c>
      <c r="DC136" s="35">
        <v>12.781522347897869</v>
      </c>
      <c r="DD136" s="35">
        <v>12.400813886951628</v>
      </c>
      <c r="DE136" s="35">
        <v>12.524392059219711</v>
      </c>
      <c r="DF136" s="35">
        <v>12.478135748947</v>
      </c>
      <c r="DG136" s="35">
        <v>13.027560379341985</v>
      </c>
      <c r="DH136" s="35">
        <v>12.978335325701419</v>
      </c>
      <c r="DI136" s="35">
        <v>12.110905578424493</v>
      </c>
      <c r="DJ136" s="35">
        <v>12.874762343334641</v>
      </c>
      <c r="DK136" s="35">
        <v>12.096672839458314</v>
      </c>
      <c r="DL136" s="35">
        <v>12.85163867130542</v>
      </c>
      <c r="DM136" s="35">
        <v>12.214760952180358</v>
      </c>
      <c r="DN136" s="35">
        <v>12.411106995328138</v>
      </c>
      <c r="DO136" s="35">
        <v>12.82740363405329</v>
      </c>
      <c r="DP136" s="35">
        <v>12.305160548244393</v>
      </c>
      <c r="DQ136" s="35">
        <v>12.264387630344654</v>
      </c>
      <c r="DR136" s="35">
        <v>12.257039132428691</v>
      </c>
      <c r="DS136" s="35">
        <v>12.022039862998751</v>
      </c>
      <c r="DT136" s="35">
        <v>12.109911505093615</v>
      </c>
      <c r="DU136" s="35">
        <v>12.725360790881766</v>
      </c>
      <c r="DV136" s="35">
        <v>12.850965490579988</v>
      </c>
      <c r="DW136" s="35">
        <v>12.926079044509095</v>
      </c>
      <c r="DX136" s="35">
        <v>12.542716443089962</v>
      </c>
      <c r="DY136" s="35">
        <v>12.490203151530352</v>
      </c>
      <c r="DZ136" s="35">
        <v>12.676274027486699</v>
      </c>
      <c r="EA136" s="35">
        <v>12.642933049858177</v>
      </c>
      <c r="EB136" s="35">
        <v>12.41445204450001</v>
      </c>
      <c r="EC136" s="35">
        <v>12.378050843744797</v>
      </c>
      <c r="ED136" s="35">
        <v>12.402970666373225</v>
      </c>
      <c r="EE136" s="35">
        <v>12.588357011762215</v>
      </c>
      <c r="EF136" s="35">
        <v>12.575974825549729</v>
      </c>
      <c r="EG136" s="35">
        <v>12.663054014961066</v>
      </c>
      <c r="EH136" s="35">
        <v>12.184381082422171</v>
      </c>
      <c r="EI136" s="35">
        <v>12.596125101771426</v>
      </c>
      <c r="EJ136" s="35">
        <v>12.095637337971587</v>
      </c>
      <c r="EK136" s="35">
        <v>12.957013547719946</v>
      </c>
      <c r="EL136" s="35">
        <v>12.144480541320279</v>
      </c>
      <c r="EM136" s="35">
        <v>12.070194459205142</v>
      </c>
      <c r="EN136" s="35">
        <v>12.52890595004178</v>
      </c>
      <c r="EO136" s="35">
        <v>12.072938573122416</v>
      </c>
      <c r="EP136" s="35">
        <v>12.548313089656812</v>
      </c>
      <c r="EQ136" s="35">
        <v>13.108636343511002</v>
      </c>
      <c r="ER136" s="35">
        <v>12.533925768318117</v>
      </c>
      <c r="ES136" s="35">
        <v>12.426508709094378</v>
      </c>
      <c r="ET136" s="35">
        <v>12.874046332794023</v>
      </c>
      <c r="EU136" s="35">
        <v>12.518240452677723</v>
      </c>
      <c r="EV136" s="35">
        <v>12.872338833051355</v>
      </c>
      <c r="EW136" s="35">
        <v>13.112187315995033</v>
      </c>
      <c r="EX136" s="35">
        <v>11.862807591874953</v>
      </c>
      <c r="EY136" s="35">
        <v>12.505137921774102</v>
      </c>
      <c r="EZ136" s="35">
        <v>12.77750657781513</v>
      </c>
      <c r="FA136" s="35">
        <v>12.713420199650937</v>
      </c>
      <c r="FB136" s="35">
        <v>11.685827544338535</v>
      </c>
      <c r="FC136" s="35">
        <v>13.044843069842413</v>
      </c>
      <c r="FD136" s="35">
        <v>12.076511336012612</v>
      </c>
      <c r="FE136" s="35">
        <v>11.50300749134432</v>
      </c>
      <c r="FF136" s="35">
        <v>11.832932423005907</v>
      </c>
      <c r="FG136" s="35">
        <v>12.73975853124956</v>
      </c>
      <c r="FH136" s="35">
        <v>12.586519545385517</v>
      </c>
      <c r="FI136" s="35">
        <v>13.106030152961377</v>
      </c>
      <c r="FJ136" s="35">
        <v>12.337855634098947</v>
      </c>
      <c r="FK136" s="35">
        <v>12.324991499801484</v>
      </c>
      <c r="FL136" s="35">
        <v>11.901276752452317</v>
      </c>
      <c r="FM136" s="35">
        <v>12.17511803040593</v>
      </c>
      <c r="FN136" s="35">
        <v>11.614876541444676</v>
      </c>
      <c r="FO136" s="35">
        <v>12.494382348121306</v>
      </c>
      <c r="FP136" s="35">
        <v>11.904428043345714</v>
      </c>
      <c r="FQ136" s="35">
        <v>12.436285758799507</v>
      </c>
      <c r="FR136" s="35">
        <v>12.231405427389063</v>
      </c>
      <c r="FS136" s="35">
        <v>12.111450713877282</v>
      </c>
      <c r="FT136" s="35">
        <v>12.50554692143025</v>
      </c>
      <c r="FU136" s="35">
        <v>11.871674129019565</v>
      </c>
      <c r="FV136" s="35">
        <v>11.886170879636206</v>
      </c>
      <c r="FW136" s="35">
        <v>12.543239490824638</v>
      </c>
      <c r="FX136" s="35">
        <v>12.532861011146119</v>
      </c>
      <c r="FY136" s="35">
        <v>12.849287842420862</v>
      </c>
      <c r="FZ136" s="35">
        <v>12.942757970357677</v>
      </c>
      <c r="GA136" s="35">
        <v>12.267011980858072</v>
      </c>
      <c r="GB136" s="35">
        <v>12.05787943621911</v>
      </c>
      <c r="GC136" s="35">
        <v>12.431522405918148</v>
      </c>
      <c r="GD136" s="35">
        <v>12.485243703900515</v>
      </c>
      <c r="GE136" s="35">
        <v>12.519222813612853</v>
      </c>
      <c r="GF136" s="35">
        <v>12.529780099581552</v>
      </c>
      <c r="GG136" s="35">
        <v>12.028125026074122</v>
      </c>
      <c r="GH136" s="35">
        <v>12.421661263503097</v>
      </c>
      <c r="GI136" s="35">
        <v>12.698608778284669</v>
      </c>
      <c r="GJ136" s="35">
        <v>12.16656919916381</v>
      </c>
      <c r="GK136" s="35">
        <v>12.329890992844074</v>
      </c>
      <c r="GL136" s="35">
        <v>12.02370076177866</v>
      </c>
      <c r="GM136" s="35">
        <v>11.553707277796628</v>
      </c>
      <c r="GN136" s="35">
        <v>12.178950774999885</v>
      </c>
      <c r="GO136" s="35">
        <v>7.7229999999999999</v>
      </c>
      <c r="GP136" s="35" t="s">
        <v>1270</v>
      </c>
      <c r="GU136" s="59"/>
    </row>
    <row r="137" spans="1:203" x14ac:dyDescent="0.2">
      <c r="A137" s="35" t="s">
        <v>2125</v>
      </c>
      <c r="B137" s="35" t="s">
        <v>4099</v>
      </c>
      <c r="C137" s="35" t="s">
        <v>4100</v>
      </c>
      <c r="D137" s="9">
        <v>3</v>
      </c>
      <c r="E137" s="9">
        <v>3</v>
      </c>
      <c r="F137" s="9">
        <v>0.51798147900000002</v>
      </c>
      <c r="G137" s="9">
        <v>-0.115161736</v>
      </c>
      <c r="H137" s="9">
        <v>7.2117684000000001E-2</v>
      </c>
      <c r="I137" s="9">
        <v>-0.23427783399999999</v>
      </c>
      <c r="J137" s="9">
        <v>0</v>
      </c>
      <c r="K137" s="78">
        <v>0</v>
      </c>
      <c r="L137" s="79">
        <v>12.822582434306097</v>
      </c>
      <c r="M137" s="79"/>
      <c r="N137" s="79">
        <v>12.73478354702312</v>
      </c>
      <c r="O137" s="79">
        <v>12.527295998531283</v>
      </c>
      <c r="P137" s="78">
        <v>12.662994512257519</v>
      </c>
      <c r="Q137" s="78">
        <v>12.815925590117894</v>
      </c>
      <c r="R137" s="35">
        <v>11.806463496959985</v>
      </c>
      <c r="S137" s="35">
        <v>12.636290399644809</v>
      </c>
      <c r="T137" s="35">
        <v>13.5059677141595</v>
      </c>
      <c r="U137" s="35">
        <v>13.294650149381848</v>
      </c>
      <c r="V137" s="35">
        <v>13.510380532738477</v>
      </c>
      <c r="W137" s="35">
        <v>13.724401824451634</v>
      </c>
      <c r="X137" s="35">
        <v>13.34366962321719</v>
      </c>
      <c r="Y137" s="35">
        <v>12.593817807008845</v>
      </c>
      <c r="Z137" s="35">
        <v>12.657597167702477</v>
      </c>
      <c r="AA137" s="35">
        <v>12.789309258601911</v>
      </c>
      <c r="AB137" s="35">
        <v>12.614127273714072</v>
      </c>
      <c r="AC137" s="35">
        <v>13.463493090962244</v>
      </c>
      <c r="AD137" s="35">
        <v>13.306085076374925</v>
      </c>
      <c r="AE137" s="35">
        <v>12.946350743231175</v>
      </c>
      <c r="AF137" s="35">
        <v>13.072252091552803</v>
      </c>
      <c r="AG137" s="35">
        <v>11.686565320932139</v>
      </c>
      <c r="AH137" s="35">
        <v>12.916494480663683</v>
      </c>
      <c r="AI137" s="35">
        <v>13.140610884763086</v>
      </c>
      <c r="AJ137" s="35">
        <v>12.915937906136342</v>
      </c>
      <c r="AK137" s="35">
        <v>13.342684877189619</v>
      </c>
      <c r="AL137" s="35">
        <v>12.509907441026815</v>
      </c>
      <c r="AM137" s="35">
        <v>12.019685626595288</v>
      </c>
      <c r="AN137" s="35">
        <v>13.133330476065604</v>
      </c>
      <c r="AO137" s="35">
        <v>12.492625541244943</v>
      </c>
      <c r="AP137" s="35">
        <v>12.813829970172957</v>
      </c>
      <c r="AQ137" s="35">
        <v>14.318315863811048</v>
      </c>
      <c r="AR137" s="35">
        <v>13.349022480753417</v>
      </c>
      <c r="AS137" s="35">
        <v>12.985289674796309</v>
      </c>
      <c r="AT137" s="35">
        <v>12.046762508873693</v>
      </c>
      <c r="AU137" s="35">
        <v>11.816764786208578</v>
      </c>
      <c r="AV137" s="35">
        <v>13.08151586064446</v>
      </c>
      <c r="AW137" s="35">
        <v>13.066074776105976</v>
      </c>
      <c r="AX137" s="35">
        <v>12.515008577194779</v>
      </c>
      <c r="AY137" s="35">
        <v>13.167015470821813</v>
      </c>
      <c r="AZ137" s="35">
        <v>12.913865959793652</v>
      </c>
      <c r="BA137" s="35">
        <v>12.888405344535441</v>
      </c>
      <c r="BB137" s="35">
        <v>13.506035695430924</v>
      </c>
      <c r="BC137" s="35">
        <v>14.061498924788216</v>
      </c>
      <c r="BD137" s="35">
        <v>12.911321844235289</v>
      </c>
      <c r="BE137" s="35">
        <v>14.166286887652495</v>
      </c>
      <c r="BF137" s="35">
        <v>13.408500394667202</v>
      </c>
      <c r="BG137" s="35">
        <v>12.477130246103927</v>
      </c>
      <c r="BH137" s="35">
        <v>13.346139373113777</v>
      </c>
      <c r="BI137" s="35">
        <v>13.144682208958127</v>
      </c>
      <c r="BJ137" s="35">
        <v>14.52709074412209</v>
      </c>
      <c r="BK137" s="35">
        <v>15.522027061776532</v>
      </c>
      <c r="BL137" s="35">
        <v>12.728690702591638</v>
      </c>
      <c r="BM137" s="35">
        <v>12.649362645605734</v>
      </c>
      <c r="BN137" s="35">
        <v>12.260719877169517</v>
      </c>
      <c r="BO137" s="35">
        <v>11.448573490246391</v>
      </c>
      <c r="BP137" s="35">
        <v>12.61399297615451</v>
      </c>
      <c r="BQ137" s="35">
        <v>13.510077880379624</v>
      </c>
      <c r="BR137" s="35">
        <v>13.234116384932289</v>
      </c>
      <c r="BS137" s="35">
        <v>13.391146008293271</v>
      </c>
      <c r="BT137" s="35">
        <v>12.434740840630107</v>
      </c>
      <c r="BU137" s="35">
        <v>12.441540906776105</v>
      </c>
      <c r="BV137" s="35">
        <v>12.311751618610403</v>
      </c>
      <c r="BW137" s="35">
        <v>12.709783492048409</v>
      </c>
      <c r="BX137" s="35">
        <v>12.158316295545157</v>
      </c>
      <c r="BY137" s="35">
        <v>13.038293306713459</v>
      </c>
      <c r="BZ137" s="35">
        <v>12.939673601634787</v>
      </c>
      <c r="CA137" s="35">
        <v>12.516705237731474</v>
      </c>
      <c r="CB137" s="35">
        <v>12.414737518428838</v>
      </c>
      <c r="CC137" s="35">
        <v>12.535282791024633</v>
      </c>
      <c r="CD137" s="35">
        <v>13.248939863194805</v>
      </c>
      <c r="CE137" s="35">
        <v>13.574856881505433</v>
      </c>
      <c r="CF137" s="35">
        <v>13.038689133517565</v>
      </c>
      <c r="CG137" s="35">
        <v>14.018943449777288</v>
      </c>
      <c r="CH137" s="35">
        <v>12.816469036614796</v>
      </c>
      <c r="CI137" s="35">
        <v>13.145261958387326</v>
      </c>
      <c r="CJ137" s="35">
        <v>13.35634139741812</v>
      </c>
      <c r="CK137" s="35">
        <v>12.965836479561741</v>
      </c>
      <c r="CL137" s="35">
        <v>12.192441587167856</v>
      </c>
      <c r="CM137" s="35">
        <v>12.98187143593551</v>
      </c>
      <c r="CN137" s="35">
        <v>12.725512403116285</v>
      </c>
      <c r="CO137" s="35">
        <v>13.883916173880634</v>
      </c>
      <c r="CP137" s="35">
        <v>13.026142216364443</v>
      </c>
      <c r="CQ137" s="35">
        <v>14.156139116752737</v>
      </c>
      <c r="CR137" s="35">
        <v>12.599301854984487</v>
      </c>
      <c r="CS137" s="35">
        <v>13.288747081334503</v>
      </c>
      <c r="CT137" s="35">
        <v>13.144044043471791</v>
      </c>
      <c r="CU137" s="35">
        <v>13.070123692474453</v>
      </c>
      <c r="CV137" s="35">
        <v>12.74086967579999</v>
      </c>
      <c r="CW137" s="35">
        <v>12.869421176288203</v>
      </c>
      <c r="CX137" s="35">
        <v>12.550321430315391</v>
      </c>
      <c r="CY137" s="35">
        <v>12.77317162764265</v>
      </c>
      <c r="CZ137" s="35">
        <v>13.585204126458065</v>
      </c>
      <c r="DA137" s="35">
        <v>12.393881515796748</v>
      </c>
      <c r="DB137" s="35">
        <v>13.572012689080898</v>
      </c>
      <c r="DC137" s="35">
        <v>11.640011329476668</v>
      </c>
      <c r="DD137" s="35">
        <v>14.962243729234935</v>
      </c>
      <c r="DE137" s="35">
        <v>13.455346809406336</v>
      </c>
      <c r="DF137" s="35">
        <v>12.79122080945799</v>
      </c>
      <c r="DG137" s="35">
        <v>11.762584594943842</v>
      </c>
      <c r="DH137" s="35">
        <v>12.943712216048299</v>
      </c>
      <c r="DI137" s="35">
        <v>12.875010923064584</v>
      </c>
      <c r="DJ137" s="35">
        <v>13.13307459157774</v>
      </c>
      <c r="DK137" s="35">
        <v>12.612445574917466</v>
      </c>
      <c r="DL137" s="35">
        <v>13.708086299773878</v>
      </c>
      <c r="DM137" s="35">
        <v>11.703967400380524</v>
      </c>
      <c r="DN137" s="35">
        <v>12.974443923774507</v>
      </c>
      <c r="DO137" s="35">
        <v>13.420840204843534</v>
      </c>
      <c r="DP137" s="35">
        <v>12.274260918931347</v>
      </c>
      <c r="DQ137" s="35">
        <v>12.331298957416395</v>
      </c>
      <c r="DR137" s="35">
        <v>12.367256694981737</v>
      </c>
      <c r="DS137" s="35">
        <v>11.967896195804592</v>
      </c>
      <c r="DT137" s="35">
        <v>13.1701630375125</v>
      </c>
      <c r="DU137" s="35">
        <v>13.224329111590402</v>
      </c>
      <c r="DV137" s="35">
        <v>13.800617063397816</v>
      </c>
      <c r="DW137" s="35">
        <v>13.496723701105141</v>
      </c>
      <c r="DX137" s="35">
        <v>12.592634803400642</v>
      </c>
      <c r="DY137" s="35">
        <v>12.703873803359222</v>
      </c>
      <c r="DZ137" s="35">
        <v>13.570367191192769</v>
      </c>
      <c r="EA137" s="35">
        <v>13.28276908863819</v>
      </c>
      <c r="EB137" s="35">
        <v>13.161933932178719</v>
      </c>
      <c r="EC137" s="35">
        <v>13.472100191029387</v>
      </c>
      <c r="ED137" s="35">
        <v>12.204468894630397</v>
      </c>
      <c r="EE137" s="35">
        <v>12.475368546112254</v>
      </c>
      <c r="EF137" s="35">
        <v>11.788310503700918</v>
      </c>
      <c r="EG137" s="35">
        <v>12.711917043568507</v>
      </c>
      <c r="EH137" s="35">
        <v>11.319947563299763</v>
      </c>
      <c r="EI137" s="35">
        <v>12.803834362340766</v>
      </c>
      <c r="EJ137" s="35">
        <v>12.852541422951983</v>
      </c>
      <c r="EK137" s="35">
        <v>12.660627832210221</v>
      </c>
      <c r="EL137" s="35">
        <v>12.853561616133833</v>
      </c>
      <c r="EM137" s="35">
        <v>12.987392327123931</v>
      </c>
      <c r="EN137" s="35">
        <v>13.208696563307738</v>
      </c>
      <c r="EO137" s="35">
        <v>12.685130395869384</v>
      </c>
      <c r="EP137" s="35">
        <v>13.198227921584945</v>
      </c>
      <c r="EQ137" s="35">
        <v>12.990554866361649</v>
      </c>
      <c r="ER137" s="35">
        <v>12.902302872249969</v>
      </c>
      <c r="ES137" s="35">
        <v>12.195708070688775</v>
      </c>
      <c r="ET137" s="35">
        <v>13.378827706530897</v>
      </c>
      <c r="EU137" s="35">
        <v>12.714267680740294</v>
      </c>
      <c r="EV137" s="35">
        <v>14.371554364005947</v>
      </c>
      <c r="EW137" s="35">
        <v>12.850439603995337</v>
      </c>
      <c r="EX137" s="35">
        <v>11.997006539630538</v>
      </c>
      <c r="EY137" s="35">
        <v>12.974235255286008</v>
      </c>
      <c r="EZ137" s="35">
        <v>13.002181510336001</v>
      </c>
      <c r="FA137" s="35">
        <v>12.429745519590153</v>
      </c>
      <c r="FB137" s="35">
        <v>13.174523150243061</v>
      </c>
      <c r="FC137" s="35">
        <v>12.619151115700896</v>
      </c>
      <c r="FD137" s="35">
        <v>12.297573029816938</v>
      </c>
      <c r="FE137" s="35">
        <v>11.048627220085491</v>
      </c>
      <c r="FF137" s="35">
        <v>12.126178799010724</v>
      </c>
      <c r="FG137" s="35">
        <v>12.660524898585756</v>
      </c>
      <c r="FH137" s="35">
        <v>12.140779555661704</v>
      </c>
      <c r="FI137" s="35">
        <v>12.762330865473473</v>
      </c>
      <c r="FJ137" s="35">
        <v>12.548062273575688</v>
      </c>
      <c r="FK137" s="35">
        <v>12.876793832433121</v>
      </c>
      <c r="FL137" s="35">
        <v>12.732070776343235</v>
      </c>
      <c r="FM137" s="35">
        <v>12.882956467784176</v>
      </c>
      <c r="FN137" s="35">
        <v>12.117099784949778</v>
      </c>
      <c r="FO137" s="35">
        <v>12.590204634682639</v>
      </c>
      <c r="FP137" s="35">
        <v>12.532563474973232</v>
      </c>
      <c r="FQ137" s="35">
        <v>12.982494014825139</v>
      </c>
      <c r="FR137" s="35">
        <v>12.731905299950869</v>
      </c>
      <c r="FS137" s="35">
        <v>12.609326450704502</v>
      </c>
      <c r="FT137" s="35">
        <v>12.724053896853583</v>
      </c>
      <c r="FU137" s="35">
        <v>12.935036190016994</v>
      </c>
      <c r="FV137" s="35">
        <v>12.689280570838765</v>
      </c>
      <c r="FW137" s="35">
        <v>13.703175496694596</v>
      </c>
      <c r="FX137" s="35">
        <v>12.728444378941917</v>
      </c>
      <c r="FY137" s="35">
        <v>13.509741492320375</v>
      </c>
      <c r="FZ137" s="35">
        <v>13.025660592355138</v>
      </c>
      <c r="GA137" s="35">
        <v>12.967016990742289</v>
      </c>
      <c r="GB137" s="35">
        <v>12.784256926064515</v>
      </c>
      <c r="GC137" s="35">
        <v>12.067849725342551</v>
      </c>
      <c r="GD137" s="35">
        <v>13.186375749515928</v>
      </c>
      <c r="GE137" s="35">
        <v>14.077393946768375</v>
      </c>
      <c r="GF137" s="35">
        <v>13.269850011944575</v>
      </c>
      <c r="GG137" s="35">
        <v>12.269097972143628</v>
      </c>
      <c r="GH137" s="35">
        <v>11.580639559674331</v>
      </c>
      <c r="GI137" s="35">
        <v>13.550952342253726</v>
      </c>
      <c r="GJ137" s="35">
        <v>12.619970026574368</v>
      </c>
      <c r="GK137" s="35">
        <v>12.875879877642763</v>
      </c>
      <c r="GL137" s="35">
        <v>12.942226437028667</v>
      </c>
      <c r="GM137" s="35">
        <v>12.200347879530469</v>
      </c>
      <c r="GN137" s="35">
        <v>12.394119106847214</v>
      </c>
      <c r="GO137" s="35">
        <v>24.751999999999999</v>
      </c>
      <c r="GP137" s="35" t="s">
        <v>1821</v>
      </c>
      <c r="GU137" s="59"/>
    </row>
    <row r="138" spans="1:203" x14ac:dyDescent="0.2">
      <c r="A138" s="35" t="s">
        <v>1944</v>
      </c>
      <c r="B138" s="35" t="s">
        <v>3833</v>
      </c>
      <c r="C138" s="35" t="s">
        <v>3834</v>
      </c>
      <c r="D138" s="9">
        <v>38</v>
      </c>
      <c r="E138" s="9">
        <v>38</v>
      </c>
      <c r="F138" s="9">
        <v>0.50007291700000001</v>
      </c>
      <c r="G138" s="9">
        <v>7.8519000000000005E-2</v>
      </c>
      <c r="H138" s="9">
        <v>3.9854039999999997E-3</v>
      </c>
      <c r="I138" s="9">
        <v>-0.233057546</v>
      </c>
      <c r="J138" s="9">
        <v>0</v>
      </c>
      <c r="K138" s="56" t="s">
        <v>5707</v>
      </c>
      <c r="L138" s="79">
        <v>12.850836811899525</v>
      </c>
      <c r="M138" s="79">
        <v>12.487200189736312</v>
      </c>
      <c r="N138" s="79">
        <v>12.207980182610292</v>
      </c>
      <c r="O138" s="79">
        <v>12.699925903979064</v>
      </c>
      <c r="P138" s="78">
        <v>11.87664859792061</v>
      </c>
      <c r="Q138" s="78">
        <v>12.194467747782987</v>
      </c>
      <c r="R138" s="35">
        <v>11.787215855971414</v>
      </c>
      <c r="S138" s="35">
        <v>12.763475815457049</v>
      </c>
      <c r="T138" s="35">
        <v>13.323007275864155</v>
      </c>
      <c r="U138" s="35">
        <v>12.339883298198366</v>
      </c>
      <c r="V138" s="35">
        <v>12.880389705073064</v>
      </c>
      <c r="W138" s="35">
        <v>12.732648476410532</v>
      </c>
      <c r="X138" s="35">
        <v>11.819747499045944</v>
      </c>
      <c r="Y138" s="35">
        <v>12.648061238524786</v>
      </c>
      <c r="Z138" s="35">
        <v>13.112083209826373</v>
      </c>
      <c r="AA138" s="35">
        <v>12.309036568541869</v>
      </c>
      <c r="AB138" s="35">
        <v>12.724180819178985</v>
      </c>
      <c r="AC138" s="35">
        <v>12.896974018594372</v>
      </c>
      <c r="AD138" s="35">
        <v>12.400098446155793</v>
      </c>
      <c r="AE138" s="35">
        <v>13.389564302330268</v>
      </c>
      <c r="AF138" s="35">
        <v>12.499446030231095</v>
      </c>
      <c r="AG138" s="35">
        <v>12.787242748014675</v>
      </c>
      <c r="AH138" s="35">
        <v>13.123770006438038</v>
      </c>
      <c r="AI138" s="35">
        <v>12.7071981315601</v>
      </c>
      <c r="AJ138" s="35">
        <v>13.122624860438084</v>
      </c>
      <c r="AK138" s="35">
        <v>13.070960458613683</v>
      </c>
      <c r="AL138" s="35">
        <v>12.71015567187602</v>
      </c>
      <c r="AM138" s="35">
        <v>12.20551228531731</v>
      </c>
      <c r="AN138" s="35">
        <v>12.967386000858756</v>
      </c>
      <c r="AO138" s="35">
        <v>12.703890712225716</v>
      </c>
      <c r="AP138" s="35">
        <v>12.298630431267222</v>
      </c>
      <c r="AQ138" s="35">
        <v>13.009443103686682</v>
      </c>
      <c r="AR138" s="35">
        <v>13.388927138691077</v>
      </c>
      <c r="AS138" s="35">
        <v>12.854291575221845</v>
      </c>
      <c r="AT138" s="35">
        <v>12.395990627887876</v>
      </c>
      <c r="AU138" s="35">
        <v>12.160686099761877</v>
      </c>
      <c r="AV138" s="35">
        <v>12.557878105288911</v>
      </c>
      <c r="AW138" s="35">
        <v>12.486267260062256</v>
      </c>
      <c r="AX138" s="35">
        <v>11.908703878843117</v>
      </c>
      <c r="AY138" s="35">
        <v>12.486442094758482</v>
      </c>
      <c r="AZ138" s="35">
        <v>13.145232101470551</v>
      </c>
      <c r="BA138" s="35">
        <v>12.268116436506913</v>
      </c>
      <c r="BB138" s="35">
        <v>12.794113835603566</v>
      </c>
      <c r="BC138" s="35">
        <v>12.9308534182762</v>
      </c>
      <c r="BD138" s="35">
        <v>12.127233161140259</v>
      </c>
      <c r="BE138" s="35">
        <v>12.356204852266321</v>
      </c>
      <c r="BF138" s="35">
        <v>12.717305533785147</v>
      </c>
      <c r="BG138" s="35">
        <v>12.408894422786323</v>
      </c>
      <c r="BH138" s="35">
        <v>13.038504987865917</v>
      </c>
      <c r="BI138" s="35">
        <v>12.49662910394769</v>
      </c>
      <c r="BJ138" s="35">
        <v>12.617745874032188</v>
      </c>
      <c r="BK138" s="35">
        <v>12.693322285742003</v>
      </c>
      <c r="BL138" s="35">
        <v>12.613163045165205</v>
      </c>
      <c r="BM138" s="35">
        <v>12.013429331564229</v>
      </c>
      <c r="BN138" s="35">
        <v>12.31780797471046</v>
      </c>
      <c r="BO138" s="35">
        <v>12.469160522027396</v>
      </c>
      <c r="BP138" s="35">
        <v>12.519482681005535</v>
      </c>
      <c r="BQ138" s="35">
        <v>12.028093864429078</v>
      </c>
      <c r="BR138" s="35">
        <v>12.692366636932848</v>
      </c>
      <c r="BS138" s="35">
        <v>12.417486055501239</v>
      </c>
      <c r="BT138" s="35">
        <v>12.386631242805592</v>
      </c>
      <c r="BU138" s="35">
        <v>12.305107536622545</v>
      </c>
      <c r="BV138" s="35">
        <v>12.791418996502248</v>
      </c>
      <c r="BW138" s="35">
        <v>12.7535701551488</v>
      </c>
      <c r="BX138" s="35">
        <v>12.305381246568363</v>
      </c>
      <c r="BY138" s="35">
        <v>12.987667947223954</v>
      </c>
      <c r="BZ138" s="35">
        <v>12.564154132459249</v>
      </c>
      <c r="CA138" s="35">
        <v>12.723015705097007</v>
      </c>
      <c r="CB138" s="35">
        <v>12.524532677575618</v>
      </c>
      <c r="CC138" s="35">
        <v>12.330537061351691</v>
      </c>
      <c r="CD138" s="35">
        <v>12.612915647575615</v>
      </c>
      <c r="CE138" s="35">
        <v>13.380466433473705</v>
      </c>
      <c r="CF138" s="35">
        <v>12.72861946504463</v>
      </c>
      <c r="CG138" s="35">
        <v>13.051644741294234</v>
      </c>
      <c r="CH138" s="35">
        <v>12.185032356179578</v>
      </c>
      <c r="CI138" s="35">
        <v>12.677505803900157</v>
      </c>
      <c r="CJ138" s="35">
        <v>11.663306613146538</v>
      </c>
      <c r="CK138" s="35">
        <v>12.530167337890678</v>
      </c>
      <c r="CL138" s="35">
        <v>12.519234834448913</v>
      </c>
      <c r="CM138" s="35">
        <v>12.520714330493558</v>
      </c>
      <c r="CN138" s="35">
        <v>12.011701585814986</v>
      </c>
      <c r="CO138" s="35">
        <v>13.995544765423018</v>
      </c>
      <c r="CP138" s="35">
        <v>12.895769195051727</v>
      </c>
      <c r="CQ138" s="35">
        <v>13.298232686832693</v>
      </c>
      <c r="CR138" s="35">
        <v>12.118793120485975</v>
      </c>
      <c r="CS138" s="35">
        <v>12.14318725783631</v>
      </c>
      <c r="CT138" s="35">
        <v>12.911424256294481</v>
      </c>
      <c r="CU138" s="35">
        <v>12.415744745187943</v>
      </c>
      <c r="CW138" s="35">
        <v>12.661102999595421</v>
      </c>
      <c r="CX138" s="35">
        <v>12.935944700449221</v>
      </c>
      <c r="CY138" s="35">
        <v>12.472849060999639</v>
      </c>
      <c r="CZ138" s="35">
        <v>13.350820668464472</v>
      </c>
      <c r="DA138" s="35">
        <v>12.23289584223896</v>
      </c>
      <c r="DB138" s="35">
        <v>12.480688670114581</v>
      </c>
      <c r="DC138" s="35">
        <v>12.27131801731738</v>
      </c>
      <c r="DD138" s="35">
        <v>13.188142313270927</v>
      </c>
      <c r="DE138" s="35">
        <v>12.548157957649114</v>
      </c>
      <c r="DF138" s="35">
        <v>12.345251643450105</v>
      </c>
      <c r="DG138" s="35">
        <v>13.199091059337805</v>
      </c>
      <c r="DH138" s="35">
        <v>12.892573655829906</v>
      </c>
      <c r="DI138" s="35">
        <v>12.494331113098042</v>
      </c>
      <c r="DJ138" s="35">
        <v>12.79268002574589</v>
      </c>
      <c r="DK138" s="35">
        <v>12.297451262260511</v>
      </c>
      <c r="DL138" s="35">
        <v>13.100212186098215</v>
      </c>
      <c r="DM138" s="35">
        <v>12.452884713080955</v>
      </c>
      <c r="DN138" s="35">
        <v>12.639160342629562</v>
      </c>
      <c r="DO138" s="35">
        <v>13.101379590440397</v>
      </c>
      <c r="DP138" s="35">
        <v>12.812527581803097</v>
      </c>
      <c r="DQ138" s="35">
        <v>13.209638683607192</v>
      </c>
      <c r="DR138" s="35">
        <v>12.655225280592701</v>
      </c>
      <c r="DS138" s="35">
        <v>12.107453389094585</v>
      </c>
      <c r="DT138" s="35">
        <v>12.580587877540641</v>
      </c>
      <c r="DU138" s="35">
        <v>12.540125192902684</v>
      </c>
      <c r="DV138" s="35">
        <v>12.533303054337393</v>
      </c>
      <c r="DW138" s="35">
        <v>12.450623996692583</v>
      </c>
      <c r="DX138" s="35">
        <v>12.407863701875259</v>
      </c>
      <c r="DY138" s="35">
        <v>13.212627652594485</v>
      </c>
      <c r="DZ138" s="35">
        <v>12.92205275256689</v>
      </c>
      <c r="EA138" s="35">
        <v>12.330359384552413</v>
      </c>
      <c r="EB138" s="35">
        <v>13.271739149790225</v>
      </c>
      <c r="EC138" s="35">
        <v>12.668064414548953</v>
      </c>
      <c r="ED138" s="35">
        <v>12.330651889228955</v>
      </c>
      <c r="EE138" s="35">
        <v>12.771045728100361</v>
      </c>
      <c r="EF138" s="35">
        <v>12.391863412512965</v>
      </c>
      <c r="EG138" s="35">
        <v>12.745197917630993</v>
      </c>
      <c r="EH138" s="35">
        <v>12.527299720193763</v>
      </c>
      <c r="EI138" s="35">
        <v>12.740547409859529</v>
      </c>
      <c r="EJ138" s="35">
        <v>12.68891998009555</v>
      </c>
      <c r="EK138" s="35">
        <v>12.29579105147813</v>
      </c>
      <c r="EL138" s="35">
        <v>12.636617633367877</v>
      </c>
      <c r="EM138" s="35">
        <v>12.551019424347293</v>
      </c>
      <c r="EN138" s="35">
        <v>12.866888862898872</v>
      </c>
      <c r="EO138" s="35">
        <v>11.920176512809439</v>
      </c>
      <c r="EP138" s="35">
        <v>11.793207194102832</v>
      </c>
      <c r="EQ138" s="35">
        <v>14.641464748609861</v>
      </c>
      <c r="ER138" s="35">
        <v>12.719445634342801</v>
      </c>
      <c r="ES138" s="35">
        <v>12.446821459322308</v>
      </c>
      <c r="ET138" s="35">
        <v>12.652404418729706</v>
      </c>
      <c r="EU138" s="35">
        <v>12.448786657933121</v>
      </c>
      <c r="EV138" s="35">
        <v>13.085005508001206</v>
      </c>
      <c r="EW138" s="35">
        <v>12.226152426540789</v>
      </c>
      <c r="EX138" s="35">
        <v>12.221554142520699</v>
      </c>
      <c r="EY138" s="35">
        <v>12.345609815512471</v>
      </c>
      <c r="EZ138" s="35">
        <v>12.462679917823559</v>
      </c>
      <c r="FA138" s="35">
        <v>12.226589879611028</v>
      </c>
      <c r="FB138" s="35">
        <v>12.428628336824922</v>
      </c>
      <c r="FC138" s="35">
        <v>12.936945202091117</v>
      </c>
      <c r="FD138" s="35">
        <v>11.754348798845236</v>
      </c>
      <c r="FE138" s="35">
        <v>12.349825613829367</v>
      </c>
      <c r="FF138" s="35">
        <v>12.611238072234972</v>
      </c>
      <c r="FG138" s="35">
        <v>12.165926251442784</v>
      </c>
      <c r="FH138" s="35">
        <v>12.514394842608029</v>
      </c>
      <c r="FI138" s="35">
        <v>12.590207651543423</v>
      </c>
      <c r="FJ138" s="35">
        <v>11.540366820894688</v>
      </c>
      <c r="FK138" s="35">
        <v>11.652897295357196</v>
      </c>
      <c r="FL138" s="35">
        <v>12.304411080257783</v>
      </c>
      <c r="FM138" s="35">
        <v>11.857960241202804</v>
      </c>
      <c r="FN138" s="35">
        <v>12.087612445747222</v>
      </c>
      <c r="FO138" s="35">
        <v>12.301636861659492</v>
      </c>
      <c r="FP138" s="35">
        <v>12.080160052110198</v>
      </c>
      <c r="FQ138" s="35">
        <v>12.175808914865177</v>
      </c>
      <c r="FR138" s="35">
        <v>12.574873801072822</v>
      </c>
      <c r="FS138" s="35">
        <v>12.8721714849585</v>
      </c>
      <c r="FT138" s="35">
        <v>12.032108425576432</v>
      </c>
      <c r="FU138" s="35">
        <v>13.317632215353822</v>
      </c>
      <c r="FV138" s="35">
        <v>11.996281455308342</v>
      </c>
      <c r="FW138" s="35">
        <v>12.709466856854879</v>
      </c>
      <c r="FX138" s="35">
        <v>12.593281376237279</v>
      </c>
      <c r="FY138" s="35">
        <v>12.345550469975539</v>
      </c>
      <c r="FZ138" s="35">
        <v>12.784564073341521</v>
      </c>
      <c r="GA138" s="35">
        <v>12.491260377849333</v>
      </c>
      <c r="GB138" s="35">
        <v>11.780456266352404</v>
      </c>
      <c r="GC138" s="35">
        <v>12.473367832086986</v>
      </c>
      <c r="GD138" s="35">
        <v>12.875149216762248</v>
      </c>
      <c r="GE138" s="35">
        <v>12.839373648389506</v>
      </c>
      <c r="GF138" s="35">
        <v>13.110382847863697</v>
      </c>
      <c r="GG138" s="35">
        <v>11.535138274512621</v>
      </c>
      <c r="GH138" s="35">
        <v>12.356848655473845</v>
      </c>
      <c r="GI138" s="35">
        <v>12.510470542481668</v>
      </c>
      <c r="GJ138" s="35">
        <v>12.140073194051958</v>
      </c>
      <c r="GK138" s="35">
        <v>12.339511854970123</v>
      </c>
      <c r="GL138" s="35">
        <v>12.139411473456533</v>
      </c>
      <c r="GM138" s="35">
        <v>12.309788828426512</v>
      </c>
      <c r="GN138" s="35">
        <v>12.20584940117573</v>
      </c>
      <c r="GO138" s="35">
        <v>1.5620000000000001</v>
      </c>
      <c r="GP138" s="35" t="s">
        <v>1652</v>
      </c>
      <c r="GU138" s="59"/>
    </row>
    <row r="139" spans="1:203" x14ac:dyDescent="0.2">
      <c r="A139" s="35" t="s">
        <v>1464</v>
      </c>
      <c r="B139" s="35" t="s">
        <v>3261</v>
      </c>
      <c r="C139" s="35" t="s">
        <v>3262</v>
      </c>
      <c r="D139" s="9">
        <v>2</v>
      </c>
      <c r="E139" s="9">
        <v>2</v>
      </c>
      <c r="F139" s="9">
        <v>0.19860951099999999</v>
      </c>
      <c r="G139" s="9">
        <v>-0.32149736200000001</v>
      </c>
      <c r="H139" s="9">
        <v>0.456788839</v>
      </c>
      <c r="I139" s="9">
        <v>-0.23263767699999999</v>
      </c>
      <c r="J139" s="9">
        <v>0</v>
      </c>
      <c r="K139" s="78">
        <v>0</v>
      </c>
      <c r="L139" s="79">
        <v>12.446766244824973</v>
      </c>
      <c r="M139" s="79"/>
      <c r="N139" s="79"/>
      <c r="O139" s="79"/>
      <c r="Q139" s="78">
        <v>12.410060217163105</v>
      </c>
      <c r="S139" s="35">
        <v>12.446690218608579</v>
      </c>
      <c r="T139" s="35">
        <v>12.837461123480773</v>
      </c>
      <c r="V139" s="35">
        <v>13.109936788066237</v>
      </c>
      <c r="W139" s="35">
        <v>13.10461906088033</v>
      </c>
      <c r="Z139" s="35">
        <v>13.436352842750926</v>
      </c>
      <c r="AB139" s="35">
        <v>12.928010186344995</v>
      </c>
      <c r="AD139" s="35">
        <v>11.888915959326743</v>
      </c>
      <c r="AG139" s="35">
        <v>11.831086768267218</v>
      </c>
      <c r="AI139" s="35">
        <v>12.501165021053783</v>
      </c>
      <c r="AJ139" s="35">
        <v>12.082169180739147</v>
      </c>
      <c r="AO139" s="35">
        <v>13.38573196158991</v>
      </c>
      <c r="AQ139" s="35">
        <v>13.057724848285783</v>
      </c>
      <c r="AR139" s="35">
        <v>13.241336886981479</v>
      </c>
      <c r="AV139" s="35">
        <v>13.080121278572706</v>
      </c>
      <c r="AW139" s="35">
        <v>13.117544368573054</v>
      </c>
      <c r="AX139" s="35">
        <v>12.499637967580163</v>
      </c>
      <c r="AY139" s="35">
        <v>9.7289034746694334</v>
      </c>
      <c r="AZ139" s="35">
        <v>13.438649261071143</v>
      </c>
      <c r="BB139" s="35">
        <v>12.281632133716439</v>
      </c>
      <c r="BD139" s="35">
        <v>13.365156213242917</v>
      </c>
      <c r="BF139" s="35">
        <v>12.261836361435687</v>
      </c>
      <c r="BG139" s="35">
        <v>12.642793892926264</v>
      </c>
      <c r="BH139" s="35">
        <v>12.8060492689558</v>
      </c>
      <c r="BO139" s="35">
        <v>12.48770315468173</v>
      </c>
      <c r="BQ139" s="35">
        <v>13.028063853551034</v>
      </c>
      <c r="BT139" s="35">
        <v>12.10723032661339</v>
      </c>
      <c r="BV139" s="35">
        <v>12.450876087485229</v>
      </c>
      <c r="BX139" s="35">
        <v>11.744616069689011</v>
      </c>
      <c r="BY139" s="35">
        <v>12.208608393463864</v>
      </c>
      <c r="BZ139" s="35">
        <v>11.853693029405001</v>
      </c>
      <c r="CB139" s="35">
        <v>12.499467692142424</v>
      </c>
      <c r="CC139" s="35">
        <v>13.328088117485908</v>
      </c>
      <c r="CD139" s="35">
        <v>12.264417747097429</v>
      </c>
      <c r="CE139" s="35">
        <v>12.800364358610903</v>
      </c>
      <c r="CF139" s="35">
        <v>13.789097882606345</v>
      </c>
      <c r="CJ139" s="35">
        <v>11.980859134410494</v>
      </c>
      <c r="CK139" s="35">
        <v>12.06896043644478</v>
      </c>
      <c r="CL139" s="35">
        <v>11.752735231874304</v>
      </c>
      <c r="CO139" s="35">
        <v>12.241399584891626</v>
      </c>
      <c r="CP139" s="35">
        <v>11.846506878296962</v>
      </c>
      <c r="CQ139" s="35">
        <v>13.162483685987244</v>
      </c>
      <c r="CR139" s="35">
        <v>13.062934320365565</v>
      </c>
      <c r="CS139" s="35">
        <v>11.733531924007398</v>
      </c>
      <c r="CU139" s="35">
        <v>12.697603025313393</v>
      </c>
      <c r="CV139" s="35">
        <v>13.061250644489874</v>
      </c>
      <c r="CX139" s="35">
        <v>13.793803303461925</v>
      </c>
      <c r="CY139" s="35">
        <v>12.935996135839671</v>
      </c>
      <c r="DA139" s="35">
        <v>11.647380098315034</v>
      </c>
      <c r="DC139" s="35">
        <v>12.621281269507294</v>
      </c>
      <c r="DD139" s="35">
        <v>12.214633979647768</v>
      </c>
      <c r="DE139" s="35">
        <v>11.25589636907098</v>
      </c>
      <c r="DF139" s="35">
        <v>12.406579316015822</v>
      </c>
      <c r="DG139" s="35">
        <v>11.716803296199107</v>
      </c>
      <c r="DJ139" s="35">
        <v>12.951065531689906</v>
      </c>
      <c r="DL139" s="35">
        <v>11.818581921008017</v>
      </c>
      <c r="DO139" s="35">
        <v>10.606103192405566</v>
      </c>
      <c r="DR139" s="35">
        <v>13.153516273354784</v>
      </c>
      <c r="DT139" s="35">
        <v>11.023948405510124</v>
      </c>
      <c r="DZ139" s="35">
        <v>12.961229310589001</v>
      </c>
      <c r="EB139" s="35">
        <v>13.461824753059773</v>
      </c>
      <c r="EC139" s="35">
        <v>13.290004648081203</v>
      </c>
      <c r="ED139" s="35">
        <v>12.599365409869648</v>
      </c>
      <c r="EG139" s="35">
        <v>12.981318418793352</v>
      </c>
      <c r="EK139" s="35">
        <v>13.031909055354125</v>
      </c>
      <c r="EM139" s="35">
        <v>12.246317138354845</v>
      </c>
      <c r="EP139" s="35">
        <v>9.6240415575559837</v>
      </c>
      <c r="EQ139" s="35">
        <v>13.491621258814437</v>
      </c>
      <c r="ER139" s="35">
        <v>12.501123856795367</v>
      </c>
      <c r="EZ139" s="35">
        <v>12.114124459049323</v>
      </c>
      <c r="FA139" s="35">
        <v>12.044250279918998</v>
      </c>
      <c r="FB139" s="35">
        <v>12.282719057611832</v>
      </c>
      <c r="FE139" s="35">
        <v>12.556466069845674</v>
      </c>
      <c r="FO139" s="35">
        <v>12.72705474506102</v>
      </c>
      <c r="FQ139" s="35">
        <v>10.684892602524174</v>
      </c>
      <c r="FR139" s="35">
        <v>12.393522597339173</v>
      </c>
      <c r="FS139" s="35">
        <v>12.523846545498596</v>
      </c>
      <c r="FU139" s="35">
        <v>12.275776470647173</v>
      </c>
      <c r="FW139" s="35">
        <v>12.978070505623561</v>
      </c>
      <c r="FZ139" s="35">
        <v>11.773433648513111</v>
      </c>
      <c r="GA139" s="35">
        <v>13.347190568476893</v>
      </c>
      <c r="GC139" s="35">
        <v>12.494746354494275</v>
      </c>
      <c r="GD139" s="35">
        <v>12.528177367504737</v>
      </c>
      <c r="GE139" s="35">
        <v>12.07223090206768</v>
      </c>
      <c r="GH139" s="35">
        <v>12.765590245826727</v>
      </c>
      <c r="GI139" s="35">
        <v>12.551289381162135</v>
      </c>
      <c r="GJ139" s="35">
        <v>12.289988297248296</v>
      </c>
      <c r="GO139" s="35">
        <v>0.58499999999999996</v>
      </c>
      <c r="GP139" s="35" t="s">
        <v>1285</v>
      </c>
      <c r="GU139" s="59"/>
    </row>
    <row r="140" spans="1:203" x14ac:dyDescent="0.2">
      <c r="A140" s="35" t="s">
        <v>1224</v>
      </c>
      <c r="B140" s="35" t="s">
        <v>2947</v>
      </c>
      <c r="C140" s="35" t="s">
        <v>2948</v>
      </c>
      <c r="D140" s="9">
        <v>6</v>
      </c>
      <c r="E140" s="9">
        <v>6</v>
      </c>
      <c r="F140" s="9">
        <v>0.86010638900000003</v>
      </c>
      <c r="G140" s="9">
        <v>-0.12618634400000001</v>
      </c>
      <c r="H140" s="9">
        <v>0.662491308</v>
      </c>
      <c r="I140" s="9">
        <v>-0.23225599299999999</v>
      </c>
      <c r="J140" s="9">
        <v>0</v>
      </c>
      <c r="K140" s="78">
        <v>0</v>
      </c>
      <c r="L140" s="79"/>
      <c r="M140" s="79"/>
      <c r="N140" s="79"/>
      <c r="O140" s="79">
        <v>12.273572261883121</v>
      </c>
      <c r="Q140" s="78">
        <v>12.272991583967242</v>
      </c>
      <c r="S140" s="35">
        <v>12.797937192482298</v>
      </c>
      <c r="V140" s="35">
        <v>12.85824076246802</v>
      </c>
      <c r="AB140" s="35">
        <v>13.46399401447359</v>
      </c>
      <c r="AD140" s="35">
        <v>12.427411192967599</v>
      </c>
      <c r="AE140" s="35">
        <v>11.452247155969678</v>
      </c>
      <c r="AF140" s="35">
        <v>11.554235414741473</v>
      </c>
      <c r="AI140" s="35">
        <v>12.022294080106597</v>
      </c>
      <c r="AS140" s="35">
        <v>11.309606913984044</v>
      </c>
      <c r="AU140" s="35">
        <v>12.785734097105431</v>
      </c>
      <c r="AV140" s="35">
        <v>11.924589638810996</v>
      </c>
      <c r="BC140" s="35">
        <v>12.069110891659394</v>
      </c>
      <c r="BD140" s="35">
        <v>12.806372676442226</v>
      </c>
      <c r="BQ140" s="35">
        <v>12.030631253564106</v>
      </c>
      <c r="BU140" s="35">
        <v>12.491410713692254</v>
      </c>
      <c r="CF140" s="35">
        <v>12.385664045254334</v>
      </c>
      <c r="CI140" s="35">
        <v>12.982412619003235</v>
      </c>
      <c r="CK140" s="35">
        <v>12.810688759757001</v>
      </c>
      <c r="CO140" s="35">
        <v>14.152304726749792</v>
      </c>
      <c r="CT140" s="35">
        <v>12.330418603795721</v>
      </c>
      <c r="CW140" s="35">
        <v>12.273183476657339</v>
      </c>
      <c r="DC140" s="35">
        <v>13.40281308782734</v>
      </c>
      <c r="DL140" s="35">
        <v>12.174717523633024</v>
      </c>
      <c r="DM140" s="35">
        <v>12.16158872509668</v>
      </c>
      <c r="DR140" s="35">
        <v>12.50918454821096</v>
      </c>
      <c r="DS140" s="35">
        <v>11.263212030056318</v>
      </c>
      <c r="DZ140" s="35">
        <v>13.096703383809201</v>
      </c>
      <c r="EC140" s="35">
        <v>12.518160551124112</v>
      </c>
      <c r="EI140" s="35">
        <v>11.620211218168278</v>
      </c>
      <c r="EL140" s="35">
        <v>11.993889500145773</v>
      </c>
      <c r="EY140" s="35">
        <v>11.06643493134786</v>
      </c>
      <c r="FC140" s="35">
        <v>12.846951227542446</v>
      </c>
      <c r="FH140" s="35">
        <v>12.204055523882602</v>
      </c>
      <c r="FS140" s="35">
        <v>12.273800076043901</v>
      </c>
      <c r="FT140" s="35">
        <v>13.224174864621435</v>
      </c>
      <c r="GB140" s="35">
        <v>11.643367846918636</v>
      </c>
      <c r="GE140" s="35">
        <v>12.130212874812219</v>
      </c>
      <c r="GO140" s="35">
        <v>6.3639999999999999</v>
      </c>
      <c r="GP140" s="35" t="s">
        <v>1094</v>
      </c>
      <c r="GU140" s="59"/>
    </row>
    <row r="141" spans="1:203" x14ac:dyDescent="0.2">
      <c r="A141" s="35" t="s">
        <v>1211</v>
      </c>
      <c r="B141" s="35" t="s">
        <v>2933</v>
      </c>
      <c r="C141" s="35" t="s">
        <v>2934</v>
      </c>
      <c r="D141" s="9">
        <v>3</v>
      </c>
      <c r="E141" s="9">
        <v>3</v>
      </c>
      <c r="F141" s="9">
        <v>0.977458889</v>
      </c>
      <c r="G141" s="9">
        <v>-3.9080667999999999E-2</v>
      </c>
      <c r="H141" s="9">
        <v>0.47030477599999998</v>
      </c>
      <c r="I141" s="9">
        <v>-0.23004786399999999</v>
      </c>
      <c r="J141" s="9">
        <v>0</v>
      </c>
      <c r="K141" s="78">
        <v>0</v>
      </c>
      <c r="L141" s="79"/>
      <c r="M141" s="79"/>
      <c r="N141" s="79"/>
      <c r="O141" s="79"/>
      <c r="Q141" s="78">
        <v>10.188664226058073</v>
      </c>
      <c r="R141" s="35">
        <v>9.4930809672028076</v>
      </c>
      <c r="U141" s="35">
        <v>9.5052083126048377</v>
      </c>
      <c r="V141" s="35">
        <v>10.24714007597167</v>
      </c>
      <c r="Y141" s="35">
        <v>10.171073792443565</v>
      </c>
      <c r="Z141" s="35">
        <v>10.017936894722231</v>
      </c>
      <c r="AA141" s="35">
        <v>10.555435394618952</v>
      </c>
      <c r="AC141" s="35">
        <v>9.9532186796714441</v>
      </c>
      <c r="AE141" s="35">
        <v>10.410646251502905</v>
      </c>
      <c r="AH141" s="35">
        <v>10.323441919141407</v>
      </c>
      <c r="AI141" s="35">
        <v>10.108559376310048</v>
      </c>
      <c r="AL141" s="35">
        <v>10.102521283687047</v>
      </c>
      <c r="AQ141" s="35">
        <v>10.600655261584421</v>
      </c>
      <c r="AR141" s="35">
        <v>10.679584758445971</v>
      </c>
      <c r="AT141" s="35">
        <v>10.655099517968658</v>
      </c>
      <c r="AU141" s="35">
        <v>10.310165877465774</v>
      </c>
      <c r="AX141" s="35">
        <v>10.090431531096257</v>
      </c>
      <c r="AZ141" s="35">
        <v>10.897609364509654</v>
      </c>
      <c r="BA141" s="35">
        <v>10.184989973828493</v>
      </c>
      <c r="BD141" s="35">
        <v>10.645198967605248</v>
      </c>
      <c r="BG141" s="35">
        <v>10.46683080491516</v>
      </c>
      <c r="BJ141" s="35">
        <v>10.206766803267294</v>
      </c>
      <c r="BL141" s="35">
        <v>10.925204274363502</v>
      </c>
      <c r="BR141" s="35">
        <v>10.40018399524519</v>
      </c>
      <c r="BS141" s="35">
        <v>10.86752869065829</v>
      </c>
      <c r="BT141" s="35">
        <v>10.111585442358741</v>
      </c>
      <c r="BV141" s="35">
        <v>10.64934153433871</v>
      </c>
      <c r="CD141" s="35">
        <v>13.131782279191304</v>
      </c>
      <c r="CF141" s="35">
        <v>9.7466058004922669</v>
      </c>
      <c r="CK141" s="35">
        <v>9.8335811297957711</v>
      </c>
      <c r="CQ141" s="35">
        <v>10.448281331122091</v>
      </c>
      <c r="CR141" s="35">
        <v>9.9307783617989998</v>
      </c>
      <c r="CU141" s="35">
        <v>10.286338689136606</v>
      </c>
      <c r="CV141" s="35">
        <v>10.300922065446692</v>
      </c>
      <c r="CW141" s="35">
        <v>10.34122032542767</v>
      </c>
      <c r="DA141" s="35">
        <v>9.6397761741516987</v>
      </c>
      <c r="DF141" s="35">
        <v>10.068271793673084</v>
      </c>
      <c r="DG141" s="35">
        <v>10.676947307384994</v>
      </c>
      <c r="DH141" s="35">
        <v>9.5761526736811149</v>
      </c>
      <c r="DJ141" s="35">
        <v>9.173032701226461</v>
      </c>
      <c r="DM141" s="35">
        <v>9.8589099041701367</v>
      </c>
      <c r="DR141" s="35">
        <v>10.216922907757921</v>
      </c>
      <c r="DS141" s="35">
        <v>10.65833147269757</v>
      </c>
      <c r="DT141" s="35">
        <v>9.7124954816619518</v>
      </c>
      <c r="DU141" s="35">
        <v>10.415217066997705</v>
      </c>
      <c r="DV141" s="35">
        <v>9.839031531184828</v>
      </c>
      <c r="DZ141" s="35">
        <v>13.995275144867298</v>
      </c>
      <c r="EI141" s="35">
        <v>10.193353344879016</v>
      </c>
      <c r="EJ141" s="35">
        <v>9.9369497133915949</v>
      </c>
      <c r="EL141" s="35">
        <v>10.31516316315941</v>
      </c>
      <c r="EN141" s="35">
        <v>10.944645305467269</v>
      </c>
      <c r="EY141" s="35">
        <v>9.607501097466967</v>
      </c>
      <c r="EZ141" s="35">
        <v>9.8158234230906185</v>
      </c>
      <c r="FA141" s="35">
        <v>10.423541513112147</v>
      </c>
      <c r="FD141" s="35">
        <v>10.37568526498371</v>
      </c>
      <c r="FF141" s="35">
        <v>10.105189283987213</v>
      </c>
      <c r="FJ141" s="35">
        <v>9.8896467465493316</v>
      </c>
      <c r="FN141" s="35">
        <v>10.082179800600619</v>
      </c>
      <c r="FO141" s="35">
        <v>9.8485445301134629</v>
      </c>
      <c r="FQ141" s="35">
        <v>9.9304427448478751</v>
      </c>
      <c r="FR141" s="35">
        <v>10.909405971226981</v>
      </c>
      <c r="GA141" s="35">
        <v>9.9223852929492278</v>
      </c>
      <c r="GC141" s="35">
        <v>10.409455592908808</v>
      </c>
      <c r="GD141" s="35">
        <v>10.704410364838017</v>
      </c>
      <c r="GG141" s="35">
        <v>10.351871187279169</v>
      </c>
      <c r="GI141" s="35">
        <v>9.7613528601794801</v>
      </c>
      <c r="GL141" s="35">
        <v>10.027564888506626</v>
      </c>
      <c r="GO141" s="35">
        <v>3.5760000000000001</v>
      </c>
      <c r="GP141" s="35" t="s">
        <v>1080</v>
      </c>
      <c r="GU141" s="59"/>
    </row>
    <row r="142" spans="1:203" x14ac:dyDescent="0.2">
      <c r="A142" s="35" t="s">
        <v>2043</v>
      </c>
      <c r="B142" s="35" t="s">
        <v>3965</v>
      </c>
      <c r="C142" s="35" t="s">
        <v>3966</v>
      </c>
      <c r="D142" s="9">
        <v>14</v>
      </c>
      <c r="E142" s="9">
        <v>4</v>
      </c>
      <c r="F142" s="9">
        <v>0.99901423</v>
      </c>
      <c r="G142" s="9">
        <v>5.9727110000000003E-3</v>
      </c>
      <c r="H142" s="9">
        <v>0.24122159500000001</v>
      </c>
      <c r="I142" s="9">
        <v>-0.229863553</v>
      </c>
      <c r="J142" s="9">
        <v>0</v>
      </c>
      <c r="K142" s="78">
        <v>0</v>
      </c>
      <c r="L142" s="79">
        <v>16.417171537220646</v>
      </c>
      <c r="M142" s="79">
        <v>17.283005698602597</v>
      </c>
      <c r="N142" s="79">
        <v>15.573764675442748</v>
      </c>
      <c r="O142" s="79">
        <v>15.261699964127089</v>
      </c>
      <c r="P142" s="78">
        <v>15.37400668481307</v>
      </c>
      <c r="Q142" s="78">
        <v>15.794881426709924</v>
      </c>
      <c r="R142" s="35">
        <v>16.458852394124889</v>
      </c>
      <c r="S142" s="35">
        <v>16.57613734385324</v>
      </c>
      <c r="T142" s="35">
        <v>15.974908876167566</v>
      </c>
      <c r="U142" s="35">
        <v>15.931480200980904</v>
      </c>
      <c r="V142" s="35">
        <v>17.875930399093985</v>
      </c>
      <c r="W142" s="35">
        <v>15.800837205045035</v>
      </c>
      <c r="X142" s="35">
        <v>15.789810296445467</v>
      </c>
      <c r="Y142" s="35">
        <v>16.678540833212963</v>
      </c>
      <c r="Z142" s="35">
        <v>16.591052914553124</v>
      </c>
      <c r="AA142" s="35">
        <v>15.031571339212357</v>
      </c>
      <c r="AB142" s="35">
        <v>16.157323949533527</v>
      </c>
      <c r="AC142" s="35">
        <v>16.39010068274316</v>
      </c>
      <c r="AD142" s="35">
        <v>15.845932090646727</v>
      </c>
      <c r="AE142" s="35">
        <v>17.94470050889376</v>
      </c>
      <c r="AF142" s="35">
        <v>16.059536700793291</v>
      </c>
      <c r="AG142" s="35">
        <v>18.377197824458975</v>
      </c>
      <c r="AH142" s="35">
        <v>16.720012169877641</v>
      </c>
      <c r="AI142" s="35">
        <v>16.61048074115477</v>
      </c>
      <c r="AJ142" s="35">
        <v>17.741823771335245</v>
      </c>
      <c r="AK142" s="35">
        <v>16.940144488851626</v>
      </c>
      <c r="AL142" s="35">
        <v>17.509817994984211</v>
      </c>
      <c r="AM142" s="35">
        <v>16.77407843701825</v>
      </c>
      <c r="AN142" s="35">
        <v>16.739983141230596</v>
      </c>
      <c r="AO142" s="35">
        <v>16.053375960912362</v>
      </c>
      <c r="AP142" s="35">
        <v>16.134515507044402</v>
      </c>
      <c r="AQ142" s="35">
        <v>17.433907271603289</v>
      </c>
      <c r="AR142" s="35">
        <v>17.157356198548008</v>
      </c>
      <c r="AS142" s="35">
        <v>16.405853645058521</v>
      </c>
      <c r="AT142" s="35">
        <v>16.838049394813403</v>
      </c>
      <c r="AU142" s="35">
        <v>14.844528262742294</v>
      </c>
      <c r="AV142" s="35">
        <v>16.043519781063104</v>
      </c>
      <c r="AW142" s="35">
        <v>16.979683843617973</v>
      </c>
      <c r="AX142" s="35">
        <v>15.701342465737557</v>
      </c>
      <c r="AY142" s="35">
        <v>15.225431178753121</v>
      </c>
      <c r="AZ142" s="35">
        <v>17.512502252390536</v>
      </c>
      <c r="BA142" s="35">
        <v>15.550479548773133</v>
      </c>
      <c r="BB142" s="35">
        <v>17.310249889891466</v>
      </c>
      <c r="BC142" s="35">
        <v>17.078943351375383</v>
      </c>
      <c r="BD142" s="35">
        <v>15.149596469944926</v>
      </c>
      <c r="BE142" s="35">
        <v>15.219917677542004</v>
      </c>
      <c r="BF142" s="35">
        <v>16.000704201090201</v>
      </c>
      <c r="BG142" s="35">
        <v>16.336680866251506</v>
      </c>
      <c r="BH142" s="35">
        <v>16.881295440098331</v>
      </c>
      <c r="BI142" s="35">
        <v>14.358964255264217</v>
      </c>
      <c r="BJ142" s="35">
        <v>15.642282058365282</v>
      </c>
      <c r="BK142" s="35">
        <v>16.452685191405383</v>
      </c>
      <c r="BL142" s="35">
        <v>15.35128380947185</v>
      </c>
      <c r="BM142" s="35">
        <v>12.800769460868752</v>
      </c>
      <c r="BN142" s="35">
        <v>16.300895030756635</v>
      </c>
      <c r="BO142" s="35">
        <v>15.73711035024327</v>
      </c>
      <c r="BP142" s="35">
        <v>16.148084188286383</v>
      </c>
      <c r="BQ142" s="35">
        <v>14.803596790569408</v>
      </c>
      <c r="BR142" s="35">
        <v>14.471103911933747</v>
      </c>
      <c r="BS142" s="35">
        <v>15.533490158041916</v>
      </c>
      <c r="BT142" s="35">
        <v>14.489260563749131</v>
      </c>
      <c r="BU142" s="35">
        <v>16.318763197295453</v>
      </c>
      <c r="BV142" s="35">
        <v>16.441499899859537</v>
      </c>
      <c r="BW142" s="35">
        <v>15.663995191559859</v>
      </c>
      <c r="BX142" s="35">
        <v>15.310922639511608</v>
      </c>
      <c r="BY142" s="35">
        <v>16.722189006310217</v>
      </c>
      <c r="BZ142" s="35">
        <v>16.016755075649833</v>
      </c>
      <c r="CA142" s="35">
        <v>16.789396772524139</v>
      </c>
      <c r="CB142" s="35">
        <v>14.398317091894851</v>
      </c>
      <c r="CC142" s="35">
        <v>17.091791024462729</v>
      </c>
      <c r="CD142" s="35">
        <v>15.896557443830094</v>
      </c>
      <c r="CE142" s="35">
        <v>15.669616012525305</v>
      </c>
      <c r="CF142" s="35">
        <v>17.302460824632249</v>
      </c>
      <c r="CG142" s="35">
        <v>18.040764843947439</v>
      </c>
      <c r="CH142" s="35">
        <v>15.613382608054607</v>
      </c>
      <c r="CI142" s="35">
        <v>17.018062135606325</v>
      </c>
      <c r="CJ142" s="35">
        <v>15.107175644837731</v>
      </c>
      <c r="CK142" s="35">
        <v>14.879470008671548</v>
      </c>
      <c r="CL142" s="35">
        <v>15.107879312499788</v>
      </c>
      <c r="CM142" s="35">
        <v>15.207536214366975</v>
      </c>
      <c r="CN142" s="35">
        <v>14.785790962093188</v>
      </c>
      <c r="CO142" s="35">
        <v>15.682371650394664</v>
      </c>
      <c r="CP142" s="35">
        <v>14.857984745190398</v>
      </c>
      <c r="CQ142" s="35">
        <v>16.615414794230787</v>
      </c>
      <c r="CR142" s="35">
        <v>16.01857452693157</v>
      </c>
      <c r="CS142" s="35">
        <v>15.545085576039916</v>
      </c>
      <c r="CT142" s="35">
        <v>17.292365095120381</v>
      </c>
      <c r="CU142" s="35">
        <v>16.82025347673882</v>
      </c>
      <c r="CV142" s="35">
        <v>15.466658751518967</v>
      </c>
      <c r="CW142" s="35">
        <v>16.629760886752493</v>
      </c>
      <c r="CX142" s="35">
        <v>17.412002678132655</v>
      </c>
      <c r="CY142" s="35">
        <v>15.827713920548167</v>
      </c>
      <c r="CZ142" s="35">
        <v>16.733668209721053</v>
      </c>
      <c r="DA142" s="35">
        <v>16.548909748875037</v>
      </c>
      <c r="DB142" s="35">
        <v>16.209848741734376</v>
      </c>
      <c r="DC142" s="35">
        <v>16.419613283874646</v>
      </c>
      <c r="DD142" s="35">
        <v>16.918574222293493</v>
      </c>
      <c r="DE142" s="35">
        <v>15.602345057792885</v>
      </c>
      <c r="DF142" s="35">
        <v>15.274331455533282</v>
      </c>
      <c r="DG142" s="35">
        <v>15.718540504067823</v>
      </c>
      <c r="DH142" s="35">
        <v>16.267893731408343</v>
      </c>
      <c r="DI142" s="35">
        <v>16.614581561776269</v>
      </c>
      <c r="DJ142" s="35">
        <v>17.512355016860173</v>
      </c>
      <c r="DK142" s="35">
        <v>15.667266305625493</v>
      </c>
      <c r="DL142" s="35">
        <v>16.34751718161197</v>
      </c>
      <c r="DM142" s="35">
        <v>15.550306346364021</v>
      </c>
      <c r="DN142" s="35">
        <v>17.136253524668913</v>
      </c>
      <c r="DO142" s="35">
        <v>15.365789046680138</v>
      </c>
      <c r="DP142" s="35">
        <v>15.913084951677769</v>
      </c>
      <c r="DQ142" s="35">
        <v>16.190449378740006</v>
      </c>
      <c r="DR142" s="35">
        <v>17.223702948747061</v>
      </c>
      <c r="DS142" s="35">
        <v>15.172633120368713</v>
      </c>
      <c r="DT142" s="35">
        <v>17.075845687615452</v>
      </c>
      <c r="DU142" s="35">
        <v>15.80186510103216</v>
      </c>
      <c r="DV142" s="35">
        <v>15.525940614678218</v>
      </c>
      <c r="DW142" s="35">
        <v>16.429621269463851</v>
      </c>
      <c r="DX142" s="35">
        <v>16.967690076896943</v>
      </c>
      <c r="DY142" s="35">
        <v>15.587897408422073</v>
      </c>
      <c r="DZ142" s="35">
        <v>16.397421046934774</v>
      </c>
      <c r="EA142" s="35">
        <v>15.4082707537289</v>
      </c>
      <c r="EB142" s="35">
        <v>16.033686283064824</v>
      </c>
      <c r="EC142" s="35">
        <v>16.648457308378777</v>
      </c>
      <c r="ED142" s="35">
        <v>15.750866469065503</v>
      </c>
      <c r="EE142" s="35">
        <v>16.289912782915909</v>
      </c>
      <c r="EF142" s="35">
        <v>16.051397588313534</v>
      </c>
      <c r="EG142" s="35">
        <v>15.028642928766507</v>
      </c>
      <c r="EH142" s="35">
        <v>15.733254478217338</v>
      </c>
      <c r="EI142" s="35">
        <v>15.292334231649754</v>
      </c>
      <c r="EJ142" s="35">
        <v>14.640868199191397</v>
      </c>
      <c r="EK142" s="35">
        <v>16.58361779041411</v>
      </c>
      <c r="EL142" s="35">
        <v>16.127314111967504</v>
      </c>
      <c r="EM142" s="35">
        <v>16.641822630866749</v>
      </c>
      <c r="EN142" s="35">
        <v>15.792671006071021</v>
      </c>
      <c r="EO142" s="35">
        <v>16.515433499314632</v>
      </c>
      <c r="EP142" s="35">
        <v>15.291991533896812</v>
      </c>
      <c r="EQ142" s="35">
        <v>17.530788653212589</v>
      </c>
      <c r="ER142" s="35">
        <v>16.467452596337822</v>
      </c>
      <c r="ES142" s="35">
        <v>15.576446983363178</v>
      </c>
      <c r="ET142" s="35">
        <v>15.560497003794993</v>
      </c>
      <c r="EU142" s="35">
        <v>16.539515175559085</v>
      </c>
      <c r="EV142" s="35">
        <v>15.197874511746356</v>
      </c>
      <c r="EW142" s="35">
        <v>16.874808178090433</v>
      </c>
      <c r="EX142" s="35">
        <v>15.625833014765634</v>
      </c>
      <c r="EY142" s="35">
        <v>14.806084965948429</v>
      </c>
      <c r="EZ142" s="35">
        <v>15.521249550089477</v>
      </c>
      <c r="FA142" s="35">
        <v>14.569174742433393</v>
      </c>
      <c r="FB142" s="35">
        <v>17.3315626501373</v>
      </c>
      <c r="FC142" s="35">
        <v>15.353691392402881</v>
      </c>
      <c r="FD142" s="35">
        <v>14.830967660366211</v>
      </c>
      <c r="FE142" s="35">
        <v>15.18818763423169</v>
      </c>
      <c r="FF142" s="35">
        <v>15.926118422046411</v>
      </c>
      <c r="FG142" s="35">
        <v>15.643639387859892</v>
      </c>
      <c r="FH142" s="35">
        <v>16.07845133022235</v>
      </c>
      <c r="FI142" s="35">
        <v>15.092562392965389</v>
      </c>
      <c r="FJ142" s="35">
        <v>16.198588215160811</v>
      </c>
      <c r="FK142" s="35">
        <v>15.825560137879922</v>
      </c>
      <c r="FL142" s="35">
        <v>16.027708102016369</v>
      </c>
      <c r="FM142" s="35">
        <v>15.138189186328388</v>
      </c>
      <c r="FN142" s="35">
        <v>16.168251209991809</v>
      </c>
      <c r="FO142" s="35">
        <v>16.624724615908605</v>
      </c>
      <c r="FP142" s="35">
        <v>14.714762267292834</v>
      </c>
      <c r="FQ142" s="35">
        <v>16.983144383124909</v>
      </c>
      <c r="FR142" s="35">
        <v>15.463381371959139</v>
      </c>
      <c r="FS142" s="35">
        <v>16.688852524353234</v>
      </c>
      <c r="FT142" s="35">
        <v>15.811087446670859</v>
      </c>
      <c r="FU142" s="35">
        <v>16.067424260929251</v>
      </c>
      <c r="FV142" s="35">
        <v>15.841884102975666</v>
      </c>
      <c r="FW142" s="35">
        <v>16.678725746272647</v>
      </c>
      <c r="FX142" s="35">
        <v>15.640821116012765</v>
      </c>
      <c r="FY142" s="35">
        <v>14.99004275029818</v>
      </c>
      <c r="FZ142" s="35">
        <v>16.256027479413127</v>
      </c>
      <c r="GA142" s="35">
        <v>16.240131944197113</v>
      </c>
      <c r="GB142" s="35">
        <v>14.293004237253662</v>
      </c>
      <c r="GC142" s="35">
        <v>15.728112124145586</v>
      </c>
      <c r="GD142" s="35">
        <v>15.246971111345198</v>
      </c>
      <c r="GE142" s="35">
        <v>16.266462558722893</v>
      </c>
      <c r="GF142" s="35">
        <v>16.113802268957254</v>
      </c>
      <c r="GG142" s="35">
        <v>17.379204177123103</v>
      </c>
      <c r="GH142" s="35">
        <v>17.685330661244205</v>
      </c>
      <c r="GI142" s="35">
        <v>15.388869514317271</v>
      </c>
      <c r="GJ142" s="35">
        <v>17.202111527957001</v>
      </c>
      <c r="GK142" s="35">
        <v>16.301534179602381</v>
      </c>
      <c r="GL142" s="35">
        <v>15.22172505163644</v>
      </c>
      <c r="GM142" s="35">
        <v>16.452621970872102</v>
      </c>
      <c r="GN142" s="35">
        <v>16.727048350938439</v>
      </c>
      <c r="GO142" s="35">
        <v>57.040999999999997</v>
      </c>
      <c r="GP142" s="35" t="s">
        <v>1060</v>
      </c>
      <c r="GU142" s="59"/>
    </row>
    <row r="143" spans="1:203" x14ac:dyDescent="0.2">
      <c r="A143" s="35" t="s">
        <v>1048</v>
      </c>
      <c r="B143" s="35" t="s">
        <v>2749</v>
      </c>
      <c r="C143" s="35" t="s">
        <v>2750</v>
      </c>
      <c r="D143" s="9">
        <v>5</v>
      </c>
      <c r="E143" s="9">
        <v>4</v>
      </c>
      <c r="F143" s="9">
        <v>0.95865778899999998</v>
      </c>
      <c r="G143" s="9">
        <v>-7.180417E-2</v>
      </c>
      <c r="H143" s="9">
        <v>0.65801127699999995</v>
      </c>
      <c r="I143" s="9">
        <v>-0.22876798400000001</v>
      </c>
      <c r="J143" s="9">
        <v>0</v>
      </c>
      <c r="K143" s="78">
        <v>0</v>
      </c>
      <c r="L143" s="79"/>
      <c r="M143" s="79"/>
      <c r="N143" s="79"/>
      <c r="O143" s="79"/>
      <c r="Q143" s="78">
        <v>11.073394330171379</v>
      </c>
      <c r="U143" s="35">
        <v>12.590531785617502</v>
      </c>
      <c r="Z143" s="35">
        <v>12.554495374419403</v>
      </c>
      <c r="AD143" s="35">
        <v>13.543857247109202</v>
      </c>
      <c r="AE143" s="35">
        <v>12.965888054104061</v>
      </c>
      <c r="AF143" s="35">
        <v>12.576313063842786</v>
      </c>
      <c r="AH143" s="35">
        <v>12.270705965967597</v>
      </c>
      <c r="AK143" s="35">
        <v>14.022543790829744</v>
      </c>
      <c r="AL143" s="35">
        <v>12.309741786294561</v>
      </c>
      <c r="AM143" s="35">
        <v>11.932835930430411</v>
      </c>
      <c r="AN143" s="35">
        <v>13.692114196812835</v>
      </c>
      <c r="AP143" s="35">
        <v>11.352565658399225</v>
      </c>
      <c r="AS143" s="35">
        <v>12.295029204493597</v>
      </c>
      <c r="AZ143" s="35">
        <v>11.500149660754698</v>
      </c>
      <c r="BA143" s="35">
        <v>12.37518172584889</v>
      </c>
      <c r="BB143" s="35">
        <v>12.696669632995283</v>
      </c>
      <c r="BC143" s="35">
        <v>11.711647861659682</v>
      </c>
      <c r="BD143" s="35">
        <v>12.128658242250843</v>
      </c>
      <c r="BF143" s="35">
        <v>11.900675360939736</v>
      </c>
      <c r="BH143" s="35">
        <v>12.574665017049096</v>
      </c>
      <c r="BJ143" s="35">
        <v>12.258848011128368</v>
      </c>
      <c r="BY143" s="35">
        <v>12.658536250993722</v>
      </c>
      <c r="BZ143" s="35">
        <v>12.929384866143691</v>
      </c>
      <c r="CA143" s="35">
        <v>12.351094904339122</v>
      </c>
      <c r="CB143" s="35">
        <v>12.798985730028418</v>
      </c>
      <c r="CC143" s="35">
        <v>12.608399751217016</v>
      </c>
      <c r="CE143" s="35">
        <v>16.371687790124554</v>
      </c>
      <c r="CK143" s="35">
        <v>11.891510375036136</v>
      </c>
      <c r="CL143" s="35">
        <v>12.163754079415755</v>
      </c>
      <c r="CM143" s="35">
        <v>11.80755332154019</v>
      </c>
      <c r="CP143" s="35">
        <v>12.987530398664568</v>
      </c>
      <c r="CQ143" s="35">
        <v>12.302291468149871</v>
      </c>
      <c r="CS143" s="35">
        <v>12.317807519334263</v>
      </c>
      <c r="CV143" s="35">
        <v>11.863838889481535</v>
      </c>
      <c r="DA143" s="35">
        <v>12.835427973399874</v>
      </c>
      <c r="DJ143" s="35">
        <v>13.179008734867928</v>
      </c>
      <c r="DL143" s="35">
        <v>12.855019152479112</v>
      </c>
      <c r="DO143" s="35">
        <v>12.987212959758368</v>
      </c>
      <c r="DT143" s="35">
        <v>13.135899494740688</v>
      </c>
      <c r="DU143" s="35">
        <v>13.359988246405287</v>
      </c>
      <c r="DV143" s="35">
        <v>12.355002096874532</v>
      </c>
      <c r="EB143" s="35">
        <v>12.591273216377903</v>
      </c>
      <c r="EC143" s="35">
        <v>10.068963697607884</v>
      </c>
      <c r="EG143" s="35">
        <v>10.99721805205137</v>
      </c>
      <c r="EI143" s="35">
        <v>12.916083859784734</v>
      </c>
      <c r="EJ143" s="35">
        <v>11.842221000811595</v>
      </c>
      <c r="EM143" s="35">
        <v>11.940081143927763</v>
      </c>
      <c r="EP143" s="35">
        <v>13.087354382610954</v>
      </c>
      <c r="ES143" s="35">
        <v>11.876594196036848</v>
      </c>
      <c r="ET143" s="35">
        <v>12.711122567548395</v>
      </c>
      <c r="EU143" s="35">
        <v>12.392287793745771</v>
      </c>
      <c r="EW143" s="35">
        <v>12.619886674400057</v>
      </c>
      <c r="FD143" s="35">
        <v>12.37568526498371</v>
      </c>
      <c r="FG143" s="35">
        <v>11.436752100780293</v>
      </c>
      <c r="FJ143" s="35">
        <v>11.48293935429232</v>
      </c>
      <c r="FO143" s="35">
        <v>12.768178795264994</v>
      </c>
      <c r="FR143" s="35">
        <v>12.348370184493458</v>
      </c>
      <c r="FU143" s="35">
        <v>13.598314631021179</v>
      </c>
      <c r="GA143" s="35">
        <v>13.349018365916152</v>
      </c>
      <c r="GB143" s="35">
        <v>10.588948580360789</v>
      </c>
      <c r="GC143" s="35">
        <v>12.235107022259058</v>
      </c>
      <c r="GK143" s="35">
        <v>12.170055086451789</v>
      </c>
      <c r="GO143" s="35">
        <v>21.036000000000001</v>
      </c>
      <c r="GP143" s="35" t="s">
        <v>958</v>
      </c>
      <c r="GU143" s="59"/>
    </row>
    <row r="144" spans="1:203" x14ac:dyDescent="0.2">
      <c r="A144" s="35" t="s">
        <v>1704</v>
      </c>
      <c r="B144" s="35" t="s">
        <v>3543</v>
      </c>
      <c r="C144" s="35" t="s">
        <v>3544</v>
      </c>
      <c r="D144" s="9">
        <v>3</v>
      </c>
      <c r="E144" s="9">
        <v>3</v>
      </c>
      <c r="F144" s="9">
        <v>0.60551014299999995</v>
      </c>
      <c r="G144" s="9">
        <v>-0.199249436</v>
      </c>
      <c r="H144" s="9">
        <v>0.426560192</v>
      </c>
      <c r="I144" s="9">
        <v>-0.22822621100000001</v>
      </c>
      <c r="J144" s="9">
        <v>0</v>
      </c>
      <c r="K144" s="78">
        <v>0</v>
      </c>
      <c r="L144" s="79">
        <v>16.664987565654975</v>
      </c>
      <c r="M144" s="79"/>
      <c r="N144" s="79"/>
      <c r="O144" s="79">
        <v>18.075167377722924</v>
      </c>
      <c r="Q144" s="78">
        <v>17.693048642018621</v>
      </c>
      <c r="S144" s="35">
        <v>15.449901613878776</v>
      </c>
      <c r="T144" s="35">
        <v>16.176586211273666</v>
      </c>
      <c r="V144" s="35">
        <v>16.723272100044746</v>
      </c>
      <c r="W144" s="35">
        <v>16.218053616309142</v>
      </c>
      <c r="X144" s="35">
        <v>16.04791948548344</v>
      </c>
      <c r="Y144" s="35">
        <v>17.383085075441876</v>
      </c>
      <c r="Z144" s="35">
        <v>16.23982438133271</v>
      </c>
      <c r="AG144" s="35">
        <v>18.165946072190774</v>
      </c>
      <c r="AJ144" s="35">
        <v>17.199397835362646</v>
      </c>
      <c r="AN144" s="35">
        <v>18.015722484379957</v>
      </c>
      <c r="AO144" s="35">
        <v>17.962554394913386</v>
      </c>
      <c r="AQ144" s="35">
        <v>17.997146318644184</v>
      </c>
      <c r="AS144" s="35">
        <v>16.389895512937223</v>
      </c>
      <c r="AY144" s="35">
        <v>17.256062242939723</v>
      </c>
      <c r="AZ144" s="35">
        <v>16.17106890694151</v>
      </c>
      <c r="BB144" s="35">
        <v>16.42556666089666</v>
      </c>
      <c r="BF144" s="35">
        <v>17.557795043079029</v>
      </c>
      <c r="BI144" s="35">
        <v>17.409431373906713</v>
      </c>
      <c r="BJ144" s="35">
        <v>17.488289003805516</v>
      </c>
      <c r="BK144" s="35">
        <v>19.243684378141296</v>
      </c>
      <c r="BL144" s="35">
        <v>17.208796449652404</v>
      </c>
      <c r="BM144" s="35">
        <v>16.854656629088208</v>
      </c>
      <c r="BN144" s="35">
        <v>17.482973597833755</v>
      </c>
      <c r="BR144" s="35">
        <v>15.73166004603778</v>
      </c>
      <c r="BU144" s="35">
        <v>18.264416926172302</v>
      </c>
      <c r="BY144" s="35">
        <v>17.007321618814295</v>
      </c>
      <c r="CA144" s="35">
        <v>17.941622518760688</v>
      </c>
      <c r="CC144" s="35">
        <v>15.638836788946996</v>
      </c>
      <c r="CG144" s="35">
        <v>16.213134501371655</v>
      </c>
      <c r="CH144" s="35">
        <v>17.647036137043372</v>
      </c>
      <c r="CI144" s="35">
        <v>16.930350949801515</v>
      </c>
      <c r="CK144" s="35">
        <v>17.598416960676939</v>
      </c>
      <c r="CL144" s="35">
        <v>17.677292543651895</v>
      </c>
      <c r="CW144" s="35">
        <v>18.196827120458611</v>
      </c>
      <c r="DA144" s="35">
        <v>15.257414319501418</v>
      </c>
      <c r="DB144" s="35">
        <v>17.796445741058193</v>
      </c>
      <c r="DC144" s="35">
        <v>16.518389186229356</v>
      </c>
      <c r="DE144" s="35">
        <v>17.930288240624034</v>
      </c>
      <c r="DF144" s="35">
        <v>17.032663192154086</v>
      </c>
      <c r="DH144" s="35">
        <v>16.590133923591779</v>
      </c>
      <c r="DK144" s="35">
        <v>16.665552560423372</v>
      </c>
      <c r="DL144" s="35">
        <v>16.55979559294547</v>
      </c>
      <c r="DN144" s="35">
        <v>17.64974117747715</v>
      </c>
      <c r="DQ144" s="35">
        <v>16.713305421933168</v>
      </c>
      <c r="DS144" s="35">
        <v>16.259838728188704</v>
      </c>
      <c r="DT144" s="35">
        <v>15.997920985244123</v>
      </c>
      <c r="DZ144" s="35">
        <v>17.818245986171057</v>
      </c>
      <c r="EF144" s="35">
        <v>17.764204241776262</v>
      </c>
      <c r="EI144" s="35">
        <v>18.029571147610277</v>
      </c>
      <c r="EJ144" s="35">
        <v>16.121783251963095</v>
      </c>
      <c r="EK144" s="35">
        <v>17.680911191589413</v>
      </c>
      <c r="EO144" s="35">
        <v>16.628912930503816</v>
      </c>
      <c r="EU144" s="35">
        <v>16.650881943581727</v>
      </c>
      <c r="EW144" s="35">
        <v>16.227174801045258</v>
      </c>
      <c r="EX144" s="35">
        <v>17.025201692351409</v>
      </c>
      <c r="EY144" s="35">
        <v>18.011438865774238</v>
      </c>
      <c r="FA144" s="35">
        <v>15.741997504213318</v>
      </c>
      <c r="FB144" s="35">
        <v>16.725343005518948</v>
      </c>
      <c r="FC144" s="35">
        <v>17.06965209377972</v>
      </c>
      <c r="FE144" s="35">
        <v>16.486090766344319</v>
      </c>
      <c r="FG144" s="35">
        <v>16.224079974115682</v>
      </c>
      <c r="FH144" s="35">
        <v>17.329668859701474</v>
      </c>
      <c r="FI144" s="35">
        <v>15.945606101885982</v>
      </c>
      <c r="FL144" s="35">
        <v>16.177128905254264</v>
      </c>
      <c r="FM144" s="35">
        <v>16.165959823233806</v>
      </c>
      <c r="FO144" s="35">
        <v>16.454906146306396</v>
      </c>
      <c r="FP144" s="35">
        <v>17.226425155981438</v>
      </c>
      <c r="FQ144" s="35">
        <v>16.784961791040907</v>
      </c>
      <c r="FR144" s="35">
        <v>17.946899499490016</v>
      </c>
      <c r="FT144" s="35">
        <v>18.23862947225102</v>
      </c>
      <c r="FW144" s="35">
        <v>16.529371767887515</v>
      </c>
      <c r="GA144" s="35">
        <v>16.55717283475505</v>
      </c>
      <c r="GE144" s="35">
        <v>17.239165791791237</v>
      </c>
      <c r="GF144" s="35">
        <v>17.335199189001759</v>
      </c>
      <c r="GG144" s="35">
        <v>17.745370122585562</v>
      </c>
      <c r="GH144" s="35">
        <v>17.236895964752314</v>
      </c>
      <c r="GI144" s="35">
        <v>17.329367278350006</v>
      </c>
      <c r="GM144" s="35">
        <v>16.929154975865039</v>
      </c>
      <c r="GN144" s="35">
        <v>17.40655947722454</v>
      </c>
      <c r="GO144" s="35">
        <v>0.74199999999999999</v>
      </c>
      <c r="GP144" s="35" t="s">
        <v>4769</v>
      </c>
      <c r="GU144" s="59"/>
    </row>
    <row r="145" spans="1:203" x14ac:dyDescent="0.2">
      <c r="A145" s="35" t="s">
        <v>1465</v>
      </c>
      <c r="B145" s="35" t="s">
        <v>3263</v>
      </c>
      <c r="C145" s="35" t="s">
        <v>3264</v>
      </c>
      <c r="D145" s="9">
        <v>3</v>
      </c>
      <c r="E145" s="9">
        <v>3</v>
      </c>
      <c r="F145" s="9">
        <v>0.152612834</v>
      </c>
      <c r="G145" s="9">
        <v>-0.51691060499999997</v>
      </c>
      <c r="H145" s="9">
        <v>0.58555988000000003</v>
      </c>
      <c r="I145" s="9">
        <v>-0.228119351</v>
      </c>
      <c r="J145" s="9">
        <v>0</v>
      </c>
      <c r="K145" s="78">
        <v>0</v>
      </c>
      <c r="L145" s="79"/>
      <c r="M145" s="79"/>
      <c r="N145" s="79"/>
      <c r="O145" s="79"/>
      <c r="AA145" s="35">
        <v>11.78338199044159</v>
      </c>
      <c r="AM145" s="35">
        <v>11.196834368214516</v>
      </c>
      <c r="AU145" s="35">
        <v>11.347140601926085</v>
      </c>
      <c r="AZ145" s="35">
        <v>11.137998215139946</v>
      </c>
      <c r="BP145" s="35">
        <v>11.126790524094416</v>
      </c>
      <c r="BS145" s="35">
        <v>11.574906100241449</v>
      </c>
      <c r="CS145" s="35">
        <v>11.100301991921391</v>
      </c>
      <c r="DH145" s="35">
        <v>10.244057552636754</v>
      </c>
      <c r="DK145" s="35">
        <v>11.136071907784459</v>
      </c>
      <c r="DL145" s="35">
        <v>11.040861776898234</v>
      </c>
      <c r="EV145" s="35">
        <v>10.973268427249465</v>
      </c>
      <c r="FI145" s="35">
        <v>11.573265433013457</v>
      </c>
      <c r="GF145" s="35">
        <v>11.424398325957611</v>
      </c>
      <c r="GH145" s="35">
        <v>10.412221146440306</v>
      </c>
      <c r="GO145" s="35">
        <v>7.19</v>
      </c>
      <c r="GP145" s="35" t="s">
        <v>4699</v>
      </c>
      <c r="GU145" s="59"/>
    </row>
    <row r="146" spans="1:203" x14ac:dyDescent="0.2">
      <c r="A146" s="35" t="s">
        <v>2277</v>
      </c>
      <c r="B146" s="35" t="s">
        <v>4403</v>
      </c>
      <c r="C146" s="35" t="s">
        <v>4404</v>
      </c>
      <c r="D146" s="9">
        <v>3</v>
      </c>
      <c r="E146" s="9">
        <v>3</v>
      </c>
      <c r="F146" s="9">
        <v>0.77087802900000002</v>
      </c>
      <c r="G146" s="9">
        <v>6.2053509999999999E-2</v>
      </c>
      <c r="H146" s="9">
        <v>8.8639270000000006E-2</v>
      </c>
      <c r="I146" s="9">
        <v>-0.22782408600000001</v>
      </c>
      <c r="J146" s="9">
        <v>0</v>
      </c>
      <c r="K146" s="78">
        <v>0</v>
      </c>
      <c r="L146" s="80"/>
      <c r="M146" s="79">
        <v>11.395157167915992</v>
      </c>
      <c r="N146" s="79">
        <v>10.784444210945592</v>
      </c>
      <c r="O146" s="79">
        <v>11.195519484244187</v>
      </c>
      <c r="Q146" s="78">
        <v>11.113314581297331</v>
      </c>
      <c r="R146" s="35">
        <v>11.205076774546114</v>
      </c>
      <c r="Y146" s="35">
        <v>11.141441731798244</v>
      </c>
      <c r="AB146" s="35">
        <v>11.220511721240474</v>
      </c>
      <c r="AE146" s="35">
        <v>11.375087925871526</v>
      </c>
      <c r="AJ146" s="35">
        <v>11.794546177856528</v>
      </c>
      <c r="AX146" s="35">
        <v>11.191208120352231</v>
      </c>
      <c r="AY146" s="35">
        <v>10.943889097118106</v>
      </c>
      <c r="AZ146" s="35">
        <v>11.749413310432425</v>
      </c>
      <c r="BB146" s="35">
        <v>10.970964999954097</v>
      </c>
      <c r="BC146" s="35">
        <v>10.962763477001793</v>
      </c>
      <c r="BG146" s="35">
        <v>11.176059299702498</v>
      </c>
      <c r="BJ146" s="35">
        <v>10.763654352375733</v>
      </c>
      <c r="BL146" s="35">
        <v>11.725655933360407</v>
      </c>
      <c r="BO146" s="35">
        <v>11.089189048459422</v>
      </c>
      <c r="BT146" s="35">
        <v>11.197719150212199</v>
      </c>
      <c r="BU146" s="35">
        <v>11.430375347177192</v>
      </c>
      <c r="BY146" s="35">
        <v>10.700423667957075</v>
      </c>
      <c r="CC146" s="35">
        <v>10.860939470334161</v>
      </c>
      <c r="CI146" s="35">
        <v>10.804678433089268</v>
      </c>
      <c r="CN146" s="35">
        <v>10.810185877826076</v>
      </c>
      <c r="DC146" s="35">
        <v>11.155829584475461</v>
      </c>
      <c r="DF146" s="35">
        <v>11.203236956761597</v>
      </c>
      <c r="DG146" s="35">
        <v>11.452860708894541</v>
      </c>
      <c r="DH146" s="35">
        <v>11.179726234312472</v>
      </c>
      <c r="DL146" s="35">
        <v>10.925871331357653</v>
      </c>
      <c r="DM146" s="35">
        <v>11.248705423492181</v>
      </c>
      <c r="DN146" s="35">
        <v>11.491052406193027</v>
      </c>
      <c r="DO146" s="35">
        <v>11.7501376422557</v>
      </c>
      <c r="DX146" s="35">
        <v>10.95469836558815</v>
      </c>
      <c r="EB146" s="35">
        <v>11.006822945394379</v>
      </c>
      <c r="ED146" s="35">
        <v>11.256907525399246</v>
      </c>
      <c r="EH146" s="35">
        <v>11.552403212153164</v>
      </c>
      <c r="EI146" s="35">
        <v>11.161109004523823</v>
      </c>
      <c r="EJ146" s="35">
        <v>10.630682427996772</v>
      </c>
      <c r="ET146" s="35">
        <v>10.62370180148481</v>
      </c>
      <c r="EU146" s="35">
        <v>10.860994819853488</v>
      </c>
      <c r="EW146" s="35">
        <v>10.652513461571342</v>
      </c>
      <c r="FB146" s="35">
        <v>11.317506537185025</v>
      </c>
      <c r="FC146" s="35">
        <v>11.144400241786711</v>
      </c>
      <c r="FF146" s="35">
        <v>10.672354241612775</v>
      </c>
      <c r="FH146" s="35">
        <v>11.183446742396546</v>
      </c>
      <c r="FO146" s="35">
        <v>10.752479338640617</v>
      </c>
      <c r="GB146" s="35">
        <v>10.795599196837683</v>
      </c>
      <c r="GC146" s="35">
        <v>11.219687491849321</v>
      </c>
      <c r="GO146" s="35">
        <v>4.9740000000000002</v>
      </c>
      <c r="GP146" s="35" t="s">
        <v>4945</v>
      </c>
      <c r="GU146" s="59"/>
    </row>
    <row r="147" spans="1:203" x14ac:dyDescent="0.2">
      <c r="A147" s="35" t="s">
        <v>1941</v>
      </c>
      <c r="B147" s="35" t="s">
        <v>3827</v>
      </c>
      <c r="C147" s="35" t="s">
        <v>3828</v>
      </c>
      <c r="D147" s="9">
        <v>4</v>
      </c>
      <c r="E147" s="9">
        <v>4</v>
      </c>
      <c r="F147" s="9">
        <v>0.59725528500000002</v>
      </c>
      <c r="G147" s="9">
        <v>0.327632547</v>
      </c>
      <c r="H147" s="9">
        <v>0.77060872300000005</v>
      </c>
      <c r="I147" s="9">
        <v>-0.227474226</v>
      </c>
      <c r="J147" s="9">
        <v>0</v>
      </c>
      <c r="K147" s="78">
        <v>0</v>
      </c>
      <c r="L147" s="79"/>
      <c r="M147" s="79">
        <v>11.245922278148942</v>
      </c>
      <c r="N147" s="79"/>
      <c r="O147" s="79">
        <v>10.914599507416996</v>
      </c>
      <c r="Q147" s="78">
        <v>11.606234992082438</v>
      </c>
      <c r="BT147" s="35">
        <v>12.326724258661105</v>
      </c>
      <c r="BU147" s="35">
        <v>12.002986929434046</v>
      </c>
      <c r="CW147" s="35">
        <v>11.627991974901416</v>
      </c>
      <c r="DC147" s="35">
        <v>11.85335589487698</v>
      </c>
      <c r="EI147" s="35">
        <v>12.043395846533896</v>
      </c>
      <c r="FI147" s="35">
        <v>11.424911127626816</v>
      </c>
      <c r="GC147" s="35">
        <v>11.361627067818192</v>
      </c>
      <c r="GO147" s="35">
        <v>17.616</v>
      </c>
      <c r="GP147" s="35" t="s">
        <v>1356</v>
      </c>
      <c r="GU147" s="59"/>
    </row>
    <row r="148" spans="1:203" x14ac:dyDescent="0.2">
      <c r="A148" s="35" t="s">
        <v>1645</v>
      </c>
      <c r="B148" s="35" t="s">
        <v>3475</v>
      </c>
      <c r="C148" s="35" t="s">
        <v>3476</v>
      </c>
      <c r="D148" s="9">
        <v>7</v>
      </c>
      <c r="E148" s="9">
        <v>6</v>
      </c>
      <c r="F148" s="9">
        <v>0.99837258600000001</v>
      </c>
      <c r="G148" s="9">
        <v>-1.3040088E-2</v>
      </c>
      <c r="H148" s="9">
        <v>0.60165137999999996</v>
      </c>
      <c r="I148" s="9">
        <v>-0.22724307399999999</v>
      </c>
      <c r="J148" s="9">
        <v>0</v>
      </c>
      <c r="K148" s="78">
        <v>0</v>
      </c>
      <c r="L148" s="79">
        <v>11.726440564182484</v>
      </c>
      <c r="M148" s="79"/>
      <c r="N148" s="79"/>
      <c r="O148" s="79"/>
      <c r="S148" s="35">
        <v>12.103671604236771</v>
      </c>
      <c r="T148" s="35">
        <v>11.310088711650829</v>
      </c>
      <c r="V148" s="35">
        <v>12.640700076700398</v>
      </c>
      <c r="Z148" s="35">
        <v>11.950461303234885</v>
      </c>
      <c r="AE148" s="35">
        <v>11.836942448531127</v>
      </c>
      <c r="AG148" s="35">
        <v>12.192182522491837</v>
      </c>
      <c r="AI148" s="35">
        <v>11.228411821177076</v>
      </c>
      <c r="AJ148" s="35">
        <v>11.637504875410944</v>
      </c>
      <c r="AK148" s="35">
        <v>12.510385255507021</v>
      </c>
      <c r="AL148" s="35">
        <v>11.300561453910229</v>
      </c>
      <c r="AN148" s="35">
        <v>12.128971898600772</v>
      </c>
      <c r="AS148" s="35">
        <v>11.74457046234177</v>
      </c>
      <c r="AU148" s="35">
        <v>11.918874188851012</v>
      </c>
      <c r="BC148" s="35">
        <v>11.584236098566569</v>
      </c>
      <c r="BF148" s="35">
        <v>11.694922379354054</v>
      </c>
      <c r="BN148" s="35">
        <v>11.540085184418492</v>
      </c>
      <c r="CA148" s="35">
        <v>11.524986963446651</v>
      </c>
      <c r="CB148" s="35">
        <v>11.712415029871156</v>
      </c>
      <c r="CD148" s="35">
        <v>11.603570170269288</v>
      </c>
      <c r="CE148" s="35">
        <v>12.44231494237679</v>
      </c>
      <c r="CF148" s="35">
        <v>12.2023474850347</v>
      </c>
      <c r="CK148" s="35">
        <v>11.791469411030036</v>
      </c>
      <c r="CL148" s="35">
        <v>11.483622852161169</v>
      </c>
      <c r="CQ148" s="35">
        <v>12.071370544156723</v>
      </c>
      <c r="CU148" s="35">
        <v>11.689484292346489</v>
      </c>
      <c r="CV148" s="35">
        <v>16.253024099461861</v>
      </c>
      <c r="CW148" s="35">
        <v>11.651883594219218</v>
      </c>
      <c r="CY148" s="35">
        <v>11.257580117418094</v>
      </c>
      <c r="CZ148" s="35">
        <v>11.395923213388366</v>
      </c>
      <c r="DO148" s="35">
        <v>12.001469784314999</v>
      </c>
      <c r="DQ148" s="35">
        <v>11.296063549580694</v>
      </c>
      <c r="DT148" s="35">
        <v>12.742213199587777</v>
      </c>
      <c r="DW148" s="35">
        <v>12.093387947883386</v>
      </c>
      <c r="DZ148" s="35">
        <v>12.485130677258088</v>
      </c>
      <c r="EC148" s="35">
        <v>12.295046305099698</v>
      </c>
      <c r="EF148" s="35">
        <v>11.889123656294238</v>
      </c>
      <c r="EG148" s="35">
        <v>12.224872105284266</v>
      </c>
      <c r="EL148" s="35">
        <v>11.116896458253779</v>
      </c>
      <c r="EO148" s="35">
        <v>12.121896841111976</v>
      </c>
      <c r="EP148" s="35">
        <v>11.657252593190943</v>
      </c>
      <c r="EV148" s="35">
        <v>11.830778462974845</v>
      </c>
      <c r="EW148" s="35">
        <v>10.073465975620204</v>
      </c>
      <c r="EY148" s="35">
        <v>11.934474139167497</v>
      </c>
      <c r="FC148" s="35">
        <v>11.783733855459861</v>
      </c>
      <c r="FG148" s="35">
        <v>11.822850765298648</v>
      </c>
      <c r="FL148" s="35">
        <v>11.91732520005587</v>
      </c>
      <c r="FS148" s="35">
        <v>11.398388002524783</v>
      </c>
      <c r="FU148" s="35">
        <v>12.619804361888248</v>
      </c>
      <c r="GA148" s="35">
        <v>12.153042526866081</v>
      </c>
      <c r="GC148" s="35">
        <v>11.657965581984108</v>
      </c>
      <c r="GE148" s="35">
        <v>12.121552924173674</v>
      </c>
      <c r="GF148" s="35">
        <v>11.145658949961341</v>
      </c>
      <c r="GK148" s="35">
        <v>12.018869798736501</v>
      </c>
      <c r="GO148" s="35">
        <v>26.927</v>
      </c>
      <c r="GP148" s="35" t="s">
        <v>4749</v>
      </c>
      <c r="GU148" s="59"/>
    </row>
    <row r="149" spans="1:203" x14ac:dyDescent="0.2">
      <c r="A149" s="35" t="s">
        <v>1706</v>
      </c>
      <c r="B149" s="35" t="s">
        <v>3547</v>
      </c>
      <c r="C149" s="35" t="s">
        <v>3548</v>
      </c>
      <c r="D149" s="9">
        <v>2</v>
      </c>
      <c r="E149" s="9">
        <v>2</v>
      </c>
      <c r="F149" s="9">
        <v>0.39391557500000002</v>
      </c>
      <c r="G149" s="9">
        <v>-0.31714136900000001</v>
      </c>
      <c r="H149" s="9">
        <v>0.67144106199999998</v>
      </c>
      <c r="I149" s="9">
        <v>-0.226317929</v>
      </c>
      <c r="J149" s="9">
        <v>0</v>
      </c>
      <c r="K149" s="78">
        <v>0</v>
      </c>
      <c r="L149" s="79">
        <v>14.777786117409802</v>
      </c>
      <c r="M149" s="79">
        <v>12.897277144032273</v>
      </c>
      <c r="N149" s="79">
        <v>11.774936203786741</v>
      </c>
      <c r="O149" s="79"/>
      <c r="P149" s="78">
        <v>12.253816730912474</v>
      </c>
      <c r="S149" s="35">
        <v>11.830627067127034</v>
      </c>
      <c r="V149" s="35">
        <v>12.592613745632617</v>
      </c>
      <c r="Y149" s="35">
        <v>11.987295952255391</v>
      </c>
      <c r="Z149" s="35">
        <v>12.123604588884161</v>
      </c>
      <c r="AB149" s="35">
        <v>13.105949091763419</v>
      </c>
      <c r="AD149" s="35">
        <v>12.871914722685007</v>
      </c>
      <c r="AE149" s="35">
        <v>13.226336130446128</v>
      </c>
      <c r="AF149" s="35">
        <v>11.797191541319226</v>
      </c>
      <c r="AI149" s="35">
        <v>13.295755696697528</v>
      </c>
      <c r="AK149" s="35">
        <v>13.044315309127589</v>
      </c>
      <c r="AL149" s="35">
        <v>13.154163649358429</v>
      </c>
      <c r="AN149" s="35">
        <v>11.93802989327323</v>
      </c>
      <c r="AO149" s="35">
        <v>12.885638896634521</v>
      </c>
      <c r="AQ149" s="35">
        <v>13.386481005682599</v>
      </c>
      <c r="AT149" s="35">
        <v>14.311541407109752</v>
      </c>
      <c r="AX149" s="35">
        <v>12.051692469301392</v>
      </c>
      <c r="BF149" s="35">
        <v>13.760503064711207</v>
      </c>
      <c r="BI149" s="35">
        <v>12.930625361406753</v>
      </c>
      <c r="BN149" s="35">
        <v>12.321088516217138</v>
      </c>
      <c r="BU149" s="35">
        <v>12.18549244285459</v>
      </c>
      <c r="BY149" s="35">
        <v>11.360157559416491</v>
      </c>
      <c r="BZ149" s="35">
        <v>11.592284588207367</v>
      </c>
      <c r="CB149" s="35">
        <v>12.13588341585065</v>
      </c>
      <c r="CC149" s="35">
        <v>11.535616092410171</v>
      </c>
      <c r="CF149" s="35">
        <v>12.380896013576992</v>
      </c>
      <c r="CG149" s="35">
        <v>12.067334933879568</v>
      </c>
      <c r="CN149" s="35">
        <v>11.528955769760596</v>
      </c>
      <c r="CS149" s="35">
        <v>12.147066459257314</v>
      </c>
      <c r="CW149" s="35">
        <v>11.749227622638985</v>
      </c>
      <c r="DA149" s="35">
        <v>12.947678529725376</v>
      </c>
      <c r="DC149" s="35">
        <v>11.575972836764485</v>
      </c>
      <c r="DE149" s="35">
        <v>12.346455281803221</v>
      </c>
      <c r="DG149" s="35">
        <v>11.630543836730931</v>
      </c>
      <c r="DH149" s="35">
        <v>13.949667945479126</v>
      </c>
      <c r="DJ149" s="35">
        <v>11.392849046049383</v>
      </c>
      <c r="DQ149" s="35">
        <v>11.677217998870258</v>
      </c>
      <c r="DV149" s="35">
        <v>12.921984320540139</v>
      </c>
      <c r="DZ149" s="35">
        <v>12.393529673556571</v>
      </c>
      <c r="ED149" s="35">
        <v>11.684617721601766</v>
      </c>
      <c r="EF149" s="35">
        <v>12.3292357417338</v>
      </c>
      <c r="EJ149" s="35">
        <v>10.79338282907451</v>
      </c>
      <c r="EK149" s="35">
        <v>12.931823102387408</v>
      </c>
      <c r="ES149" s="35">
        <v>12.613257818048812</v>
      </c>
      <c r="EU149" s="35">
        <v>12.698960151732805</v>
      </c>
      <c r="FA149" s="35">
        <v>12.055740369940418</v>
      </c>
      <c r="FC149" s="35">
        <v>11.607552424201307</v>
      </c>
      <c r="FW149" s="35">
        <v>11.949493757276526</v>
      </c>
      <c r="GC149" s="35">
        <v>11.600543214187521</v>
      </c>
      <c r="GD149" s="35">
        <v>13.698347379399022</v>
      </c>
      <c r="GF149" s="35">
        <v>12.510303181051258</v>
      </c>
      <c r="GJ149" s="35">
        <v>12.086922043130066</v>
      </c>
      <c r="GM149" s="35">
        <v>12.067851648776548</v>
      </c>
      <c r="GO149" s="35">
        <v>28.571000000000002</v>
      </c>
      <c r="GP149" s="35" t="s">
        <v>1482</v>
      </c>
      <c r="GU149" s="59"/>
    </row>
    <row r="150" spans="1:203" x14ac:dyDescent="0.2">
      <c r="A150" s="35" t="s">
        <v>1309</v>
      </c>
      <c r="B150" s="35" t="s">
        <v>3055</v>
      </c>
      <c r="C150" s="35" t="s">
        <v>3056</v>
      </c>
      <c r="D150" s="9">
        <v>12</v>
      </c>
      <c r="E150" s="9">
        <v>9</v>
      </c>
      <c r="F150" s="9">
        <v>0.93134114999999995</v>
      </c>
      <c r="G150" s="9">
        <v>-8.8619931999999998E-2</v>
      </c>
      <c r="H150" s="9">
        <v>0.58508093800000005</v>
      </c>
      <c r="I150" s="9">
        <v>-0.224937414</v>
      </c>
      <c r="J150" s="9">
        <v>0</v>
      </c>
      <c r="K150" s="78">
        <v>0</v>
      </c>
      <c r="L150" s="79">
        <v>9.9657547081427253</v>
      </c>
      <c r="M150" s="79"/>
      <c r="N150" s="79">
        <v>11.410440926397056</v>
      </c>
      <c r="O150" s="79">
        <v>11.975559778931416</v>
      </c>
      <c r="Q150" s="78">
        <v>12.20100617794661</v>
      </c>
      <c r="R150" s="35">
        <v>11.782639919479905</v>
      </c>
      <c r="S150" s="35">
        <v>12.07815816576621</v>
      </c>
      <c r="U150" s="35">
        <v>9.8319592794657265</v>
      </c>
      <c r="W150" s="35">
        <v>11.649373332808732</v>
      </c>
      <c r="Y150" s="35">
        <v>12.362578806593916</v>
      </c>
      <c r="Z150" s="35">
        <v>10.123604588884161</v>
      </c>
      <c r="AB150" s="35">
        <v>11.839131272110048</v>
      </c>
      <c r="AC150" s="35">
        <v>11.85024254707872</v>
      </c>
      <c r="AD150" s="35">
        <v>11.851683053127768</v>
      </c>
      <c r="AE150" s="35">
        <v>11.704095005498559</v>
      </c>
      <c r="AG150" s="35">
        <v>12.096910819036886</v>
      </c>
      <c r="AI150" s="35">
        <v>11.581683236674616</v>
      </c>
      <c r="AN150" s="35">
        <v>11.418889461700555</v>
      </c>
      <c r="AT150" s="35">
        <v>12.216335999141013</v>
      </c>
      <c r="AX150" s="35">
        <v>11.344857492324451</v>
      </c>
      <c r="AY150" s="35">
        <v>12.084736160659176</v>
      </c>
      <c r="AZ150" s="35">
        <v>13.292348378778307</v>
      </c>
      <c r="BC150" s="35">
        <v>12.165867855207848</v>
      </c>
      <c r="BH150" s="35">
        <v>11.941894769406041</v>
      </c>
      <c r="BI150" s="35">
        <v>12.554378548738496</v>
      </c>
      <c r="BM150" s="35">
        <v>11.965035808066865</v>
      </c>
      <c r="BS150" s="35">
        <v>10.143831995994756</v>
      </c>
      <c r="BU150" s="35">
        <v>12.27742094720395</v>
      </c>
      <c r="BW150" s="35">
        <v>11.61071851431053</v>
      </c>
      <c r="BY150" s="35">
        <v>12.049542430745714</v>
      </c>
      <c r="CC150" s="35">
        <v>11.424524776593074</v>
      </c>
      <c r="CD150" s="35">
        <v>11.495524712632623</v>
      </c>
      <c r="CG150" s="35">
        <v>11.653549230810183</v>
      </c>
      <c r="CJ150" s="35">
        <v>12.095379808020329</v>
      </c>
      <c r="CK150" s="35">
        <v>12.054909442710439</v>
      </c>
      <c r="CP150" s="35">
        <v>12.068503661336432</v>
      </c>
      <c r="CR150" s="35">
        <v>11.883891974168163</v>
      </c>
      <c r="CV150" s="35">
        <v>9.5083535363059397</v>
      </c>
      <c r="CZ150" s="35">
        <v>11.802032395206126</v>
      </c>
      <c r="DA150" s="35">
        <v>11.374276525368183</v>
      </c>
      <c r="DH150" s="35">
        <v>11.716110178361028</v>
      </c>
      <c r="DL150" s="35">
        <v>11.930721742258191</v>
      </c>
      <c r="DM150" s="35">
        <v>11.677098832274131</v>
      </c>
      <c r="DN150" s="35">
        <v>8.4268429406811141</v>
      </c>
      <c r="DO150" s="35">
        <v>12.30850038885411</v>
      </c>
      <c r="DP150" s="35">
        <v>12.251176762825235</v>
      </c>
      <c r="DT150" s="35">
        <v>9.5729704325356444</v>
      </c>
      <c r="DX150" s="35">
        <v>11.527656727867484</v>
      </c>
      <c r="ED150" s="35">
        <v>11.813083209545814</v>
      </c>
      <c r="EE150" s="35">
        <v>11.745438538107445</v>
      </c>
      <c r="EF150" s="35">
        <v>12.235997715453658</v>
      </c>
      <c r="EI150" s="35">
        <v>12.561391327608909</v>
      </c>
      <c r="EJ150" s="35">
        <v>12.122074115945011</v>
      </c>
      <c r="EM150" s="35">
        <v>11.432226728994273</v>
      </c>
      <c r="EP150" s="35">
        <v>12.278035323045724</v>
      </c>
      <c r="ET150" s="35">
        <v>9.1903543630973807</v>
      </c>
      <c r="EU150" s="35">
        <v>9.7042893467314748</v>
      </c>
      <c r="EW150" s="35">
        <v>11.686592782204819</v>
      </c>
      <c r="EX150" s="35">
        <v>11.971258824577761</v>
      </c>
      <c r="EY150" s="35">
        <v>11.794938059497877</v>
      </c>
      <c r="FB150" s="35">
        <v>11.683307199661062</v>
      </c>
      <c r="FD150" s="35">
        <v>11.492756746562446</v>
      </c>
      <c r="FE150" s="35">
        <v>11.056806106975831</v>
      </c>
      <c r="FG150" s="35">
        <v>11.910479582317842</v>
      </c>
      <c r="FI150" s="35">
        <v>12.797430099954031</v>
      </c>
      <c r="FJ150" s="35">
        <v>11.863323615514489</v>
      </c>
      <c r="FK150" s="35">
        <v>11.357198245970885</v>
      </c>
      <c r="FL150" s="35">
        <v>10.961789582214543</v>
      </c>
      <c r="FO150" s="35">
        <v>11.758364021614252</v>
      </c>
      <c r="FR150" s="35">
        <v>13.267884970070686</v>
      </c>
      <c r="FT150" s="35">
        <v>12.54936394724252</v>
      </c>
      <c r="FW150" s="35">
        <v>11.932027335922585</v>
      </c>
      <c r="FZ150" s="35">
        <v>11.817331858279513</v>
      </c>
      <c r="GA150" s="35">
        <v>11.926535876914397</v>
      </c>
      <c r="GD150" s="35">
        <v>10.431246476753412</v>
      </c>
      <c r="GK150" s="35">
        <v>9.2105249874315405</v>
      </c>
      <c r="GL150" s="35">
        <v>11.288031687780892</v>
      </c>
      <c r="GO150" s="35">
        <v>3.88</v>
      </c>
      <c r="GP150" s="35" t="s">
        <v>1155</v>
      </c>
      <c r="GU150" s="59"/>
    </row>
    <row r="151" spans="1:203" x14ac:dyDescent="0.2">
      <c r="A151" s="35" t="s">
        <v>2162</v>
      </c>
      <c r="B151" s="35" t="s">
        <v>4173</v>
      </c>
      <c r="C151" s="35" t="s">
        <v>4174</v>
      </c>
      <c r="D151" s="9">
        <v>2</v>
      </c>
      <c r="E151" s="9">
        <v>2</v>
      </c>
      <c r="F151" s="9">
        <v>1</v>
      </c>
      <c r="G151" s="9">
        <v>8.4638043999999996E-2</v>
      </c>
      <c r="H151" s="9">
        <v>0.52498837399999998</v>
      </c>
      <c r="I151" s="9">
        <v>-0.223907785</v>
      </c>
      <c r="J151" s="9">
        <v>0</v>
      </c>
      <c r="K151" s="78">
        <v>0</v>
      </c>
      <c r="L151" s="79"/>
      <c r="M151" s="79"/>
      <c r="N151" s="79"/>
      <c r="O151" s="79"/>
      <c r="BB151" s="35">
        <v>12.128952512689994</v>
      </c>
      <c r="BY151" s="35">
        <v>11.716471609188945</v>
      </c>
      <c r="BZ151" s="35">
        <v>11.506561820791047</v>
      </c>
      <c r="EP151" s="35">
        <v>11.868633358436313</v>
      </c>
      <c r="ES151" s="35">
        <v>11.286004481652046</v>
      </c>
      <c r="FJ151" s="35">
        <v>11.834170576782856</v>
      </c>
      <c r="GO151" s="35">
        <v>2.3119999999999998</v>
      </c>
      <c r="GP151" s="35" t="s">
        <v>1877</v>
      </c>
      <c r="GU151" s="59"/>
    </row>
    <row r="152" spans="1:203" x14ac:dyDescent="0.2">
      <c r="A152" s="35" t="s">
        <v>1424</v>
      </c>
      <c r="B152" s="35" t="s">
        <v>3209</v>
      </c>
      <c r="C152" s="35" t="s">
        <v>3210</v>
      </c>
      <c r="D152" s="9">
        <v>2</v>
      </c>
      <c r="E152" s="9">
        <v>2</v>
      </c>
      <c r="F152" s="9">
        <v>0.860504398</v>
      </c>
      <c r="G152" s="9">
        <v>-0.24436487100000001</v>
      </c>
      <c r="H152" s="9">
        <v>0.84644502499999996</v>
      </c>
      <c r="I152" s="9">
        <v>-0.22368358799999999</v>
      </c>
      <c r="J152" s="9">
        <v>0</v>
      </c>
      <c r="K152" s="78">
        <v>0</v>
      </c>
      <c r="L152" s="80"/>
      <c r="M152" s="79"/>
      <c r="N152" s="79">
        <v>11.780536735047054</v>
      </c>
      <c r="O152" s="79">
        <v>11.144907596361836</v>
      </c>
      <c r="U152" s="35">
        <v>13.210710899258983</v>
      </c>
      <c r="AF152" s="35">
        <v>13.178476574852809</v>
      </c>
      <c r="AJ152" s="35">
        <v>13.675118466182409</v>
      </c>
      <c r="AQ152" s="35">
        <v>13.668512558377047</v>
      </c>
      <c r="BB152" s="35">
        <v>13.591041295966523</v>
      </c>
      <c r="BJ152" s="35">
        <v>12.092426165697404</v>
      </c>
      <c r="BX152" s="35">
        <v>13.149367655304815</v>
      </c>
      <c r="CB152" s="35">
        <v>13.02489177394647</v>
      </c>
      <c r="CC152" s="35">
        <v>10.336146815353844</v>
      </c>
      <c r="CE152" s="35">
        <v>14.770938187374066</v>
      </c>
      <c r="CI152" s="35">
        <v>10.554164671494068</v>
      </c>
      <c r="CM152" s="35">
        <v>11.517702778865385</v>
      </c>
      <c r="DA152" s="35">
        <v>12.804006423174256</v>
      </c>
      <c r="DD152" s="35">
        <v>11.413362389971049</v>
      </c>
      <c r="DG152" s="35">
        <v>13.45223039795675</v>
      </c>
      <c r="DN152" s="35">
        <v>13.021415885490596</v>
      </c>
      <c r="DY152" s="35">
        <v>11.310864610300692</v>
      </c>
      <c r="EC152" s="35">
        <v>11.459478877752659</v>
      </c>
      <c r="EO152" s="35">
        <v>11.843068544631571</v>
      </c>
      <c r="EP152" s="35">
        <v>13.137763717001906</v>
      </c>
      <c r="ET152" s="35">
        <v>13.254251051244475</v>
      </c>
      <c r="FB152" s="35">
        <v>11.437221767692964</v>
      </c>
      <c r="FC152" s="35">
        <v>12.133103570984636</v>
      </c>
      <c r="FD152" s="35">
        <v>12.976797107834551</v>
      </c>
      <c r="FL152" s="35">
        <v>10.373767281744328</v>
      </c>
      <c r="FU152" s="35">
        <v>14.004505594737699</v>
      </c>
      <c r="FW152" s="35">
        <v>10.624074800256327</v>
      </c>
      <c r="FX152" s="35">
        <v>11.654638759766113</v>
      </c>
      <c r="GC152" s="35">
        <v>13.413862752829186</v>
      </c>
      <c r="GD152" s="35">
        <v>12.777102715761156</v>
      </c>
      <c r="GK152" s="35">
        <v>12.167332030175459</v>
      </c>
      <c r="GL152" s="35">
        <v>13.094804225974375</v>
      </c>
      <c r="GO152" s="35">
        <v>20.498000000000001</v>
      </c>
      <c r="GP152" s="35" t="s">
        <v>4691</v>
      </c>
      <c r="GU152" s="59"/>
    </row>
    <row r="153" spans="1:203" x14ac:dyDescent="0.2">
      <c r="A153" s="35" t="s">
        <v>1317</v>
      </c>
      <c r="B153" s="35" t="s">
        <v>3067</v>
      </c>
      <c r="C153" s="35" t="s">
        <v>3068</v>
      </c>
      <c r="D153" s="9">
        <v>20</v>
      </c>
      <c r="E153" s="9">
        <v>20</v>
      </c>
      <c r="F153" s="9">
        <v>0.461854457</v>
      </c>
      <c r="G153" s="9">
        <v>-0.100612232</v>
      </c>
      <c r="H153" s="9">
        <v>2.7715900000000002E-2</v>
      </c>
      <c r="I153" s="9">
        <v>-0.22277016799999999</v>
      </c>
      <c r="J153" s="9">
        <v>0</v>
      </c>
      <c r="K153" s="56" t="s">
        <v>5707</v>
      </c>
      <c r="L153" s="79">
        <v>14.989862280249529</v>
      </c>
      <c r="M153" s="79">
        <v>14.777791782187945</v>
      </c>
      <c r="N153" s="79">
        <v>14.58740201373482</v>
      </c>
      <c r="O153" s="79">
        <v>15.234625601251427</v>
      </c>
      <c r="P153" s="78">
        <v>14.192073825793905</v>
      </c>
      <c r="Q153" s="78">
        <v>14.370862185463391</v>
      </c>
      <c r="R153" s="35">
        <v>14.266053873341585</v>
      </c>
      <c r="S153" s="35">
        <v>15.575712077755556</v>
      </c>
      <c r="T153" s="35">
        <v>15.332248057208052</v>
      </c>
      <c r="U153" s="35">
        <v>14.648663361822937</v>
      </c>
      <c r="V153" s="35">
        <v>15.387558916425565</v>
      </c>
      <c r="W153" s="35">
        <v>15.2555421306116</v>
      </c>
      <c r="X153" s="35">
        <v>16.087304877170482</v>
      </c>
      <c r="Y153" s="35">
        <v>13.198542013085612</v>
      </c>
      <c r="Z153" s="35">
        <v>15.128524425177602</v>
      </c>
      <c r="AA153" s="35">
        <v>15.084852770708528</v>
      </c>
      <c r="AB153" s="35">
        <v>15.284411333055731</v>
      </c>
      <c r="AC153" s="35">
        <v>15.2753444164338</v>
      </c>
      <c r="AD153" s="35">
        <v>14.517725214282475</v>
      </c>
      <c r="AE153" s="35">
        <v>15.128489245134613</v>
      </c>
      <c r="AF153" s="35">
        <v>14.924510728579031</v>
      </c>
      <c r="AG153" s="35">
        <v>14.19778726087635</v>
      </c>
      <c r="AH153" s="35">
        <v>13.520004907768016</v>
      </c>
      <c r="AI153" s="35">
        <v>14.600153676750123</v>
      </c>
      <c r="AJ153" s="35">
        <v>14.750930712468008</v>
      </c>
      <c r="AK153" s="35">
        <v>15.183609575074463</v>
      </c>
      <c r="AL153" s="35">
        <v>14.434501790837066</v>
      </c>
      <c r="AM153" s="35">
        <v>14.534918054085614</v>
      </c>
      <c r="AN153" s="35">
        <v>14.327144380669198</v>
      </c>
      <c r="AO153" s="35">
        <v>15.702282442384142</v>
      </c>
      <c r="AP153" s="35">
        <v>15.244838603830759</v>
      </c>
      <c r="AQ153" s="35">
        <v>15.32411902973228</v>
      </c>
      <c r="AR153" s="35">
        <v>15.257487280584005</v>
      </c>
      <c r="AS153" s="35">
        <v>15.382409930239046</v>
      </c>
      <c r="AT153" s="35">
        <v>14.63921140625982</v>
      </c>
      <c r="AU153" s="35">
        <v>14.976818776759064</v>
      </c>
      <c r="AV153" s="35">
        <v>14.991180775323553</v>
      </c>
      <c r="AW153" s="35">
        <v>15.3777633517702</v>
      </c>
      <c r="AX153" s="35">
        <v>15.191508301401202</v>
      </c>
      <c r="AY153" s="35">
        <v>14.313539271307409</v>
      </c>
      <c r="AZ153" s="35">
        <v>15.146491265959787</v>
      </c>
      <c r="BA153" s="35">
        <v>15.384426434231829</v>
      </c>
      <c r="BB153" s="35">
        <v>14.879958804487538</v>
      </c>
      <c r="BC153" s="35">
        <v>15.230955325042181</v>
      </c>
      <c r="BD153" s="35">
        <v>15.67594738249921</v>
      </c>
      <c r="BE153" s="35">
        <v>14.792963317815829</v>
      </c>
      <c r="BF153" s="35">
        <v>15.063751545125475</v>
      </c>
      <c r="BG153" s="35">
        <v>15.114852950507636</v>
      </c>
      <c r="BH153" s="35">
        <v>15.309788721088314</v>
      </c>
      <c r="BI153" s="35">
        <v>15.082938309946073</v>
      </c>
      <c r="BJ153" s="35">
        <v>14.421746220725733</v>
      </c>
      <c r="BK153" s="35">
        <v>14.636120340365348</v>
      </c>
      <c r="BL153" s="35">
        <v>14.359460917524906</v>
      </c>
      <c r="BM153" s="35">
        <v>14.079248903737795</v>
      </c>
      <c r="BN153" s="35">
        <v>14.532241633968201</v>
      </c>
      <c r="BO153" s="35">
        <v>15.059654592004023</v>
      </c>
      <c r="BP153" s="35">
        <v>14.891154376106504</v>
      </c>
      <c r="BQ153" s="35">
        <v>15.214898244628404</v>
      </c>
      <c r="BR153" s="35">
        <v>14.977142743719003</v>
      </c>
      <c r="BS153" s="35">
        <v>15.251805429587801</v>
      </c>
      <c r="BT153" s="35">
        <v>14.806674134151326</v>
      </c>
      <c r="BU153" s="35">
        <v>14.621371002029132</v>
      </c>
      <c r="BV153" s="35">
        <v>14.779048668093747</v>
      </c>
      <c r="BW153" s="35">
        <v>14.934292574763198</v>
      </c>
      <c r="BX153" s="35">
        <v>14.333182165241283</v>
      </c>
      <c r="BY153" s="35">
        <v>14.733632538884299</v>
      </c>
      <c r="BZ153" s="35">
        <v>14.988954308932026</v>
      </c>
      <c r="CA153" s="35">
        <v>14.529689112654184</v>
      </c>
      <c r="CB153" s="35">
        <v>14.76013979533535</v>
      </c>
      <c r="CC153" s="35">
        <v>15.657548358889283</v>
      </c>
      <c r="CD153" s="35">
        <v>15.169559518538707</v>
      </c>
      <c r="CE153" s="35">
        <v>15.112618994405391</v>
      </c>
      <c r="CF153" s="35">
        <v>15.277956437155296</v>
      </c>
      <c r="CG153" s="35">
        <v>14.756258726417318</v>
      </c>
      <c r="CH153" s="35">
        <v>14.297355950046654</v>
      </c>
      <c r="CI153" s="35">
        <v>14.997383655185219</v>
      </c>
      <c r="CJ153" s="35">
        <v>14.075082602448607</v>
      </c>
      <c r="CK153" s="35">
        <v>13.991359380498393</v>
      </c>
      <c r="CL153" s="35">
        <v>14.442640544462348</v>
      </c>
      <c r="CM153" s="35">
        <v>14.515994061461985</v>
      </c>
      <c r="CN153" s="35">
        <v>14.816545543641579</v>
      </c>
      <c r="CO153" s="35">
        <v>14.577807974346548</v>
      </c>
      <c r="CP153" s="35">
        <v>14.589339011707608</v>
      </c>
      <c r="CQ153" s="35">
        <v>16.071558628715891</v>
      </c>
      <c r="CR153" s="35">
        <v>15.022938934977226</v>
      </c>
      <c r="CS153" s="35">
        <v>14.539584005896495</v>
      </c>
      <c r="CT153" s="35">
        <v>14.996345297717607</v>
      </c>
      <c r="CU153" s="35">
        <v>14.77427091275049</v>
      </c>
      <c r="CV153" s="35">
        <v>14.976192844367162</v>
      </c>
      <c r="CW153" s="35">
        <v>14.948879421093217</v>
      </c>
      <c r="CX153" s="35">
        <v>15.914264493302969</v>
      </c>
      <c r="CY153" s="35">
        <v>15.530377234791935</v>
      </c>
      <c r="CZ153" s="35">
        <v>15.291208728531801</v>
      </c>
      <c r="DA153" s="35">
        <v>14.192713053748834</v>
      </c>
      <c r="DB153" s="35">
        <v>15.059759524621871</v>
      </c>
      <c r="DC153" s="35">
        <v>15.085158391865166</v>
      </c>
      <c r="DD153" s="35">
        <v>14.421505999002004</v>
      </c>
      <c r="DE153" s="35">
        <v>13.377636140847455</v>
      </c>
      <c r="DF153" s="35">
        <v>14.543196606342407</v>
      </c>
      <c r="DG153" s="35">
        <v>14.51658879079155</v>
      </c>
      <c r="DH153" s="35">
        <v>15.540112462689457</v>
      </c>
      <c r="DI153" s="35">
        <v>14.664685402179735</v>
      </c>
      <c r="DJ153" s="35">
        <v>15.001305772032952</v>
      </c>
      <c r="DK153" s="35">
        <v>15.238271537711865</v>
      </c>
      <c r="DL153" s="35">
        <v>14.353310326196745</v>
      </c>
      <c r="DM153" s="35">
        <v>14.381092944243068</v>
      </c>
      <c r="DN153" s="35">
        <v>13.974271300092628</v>
      </c>
      <c r="DO153" s="35">
        <v>14.550079871139086</v>
      </c>
      <c r="DP153" s="35">
        <v>15.076369396933737</v>
      </c>
      <c r="DQ153" s="35">
        <v>14.379830297598573</v>
      </c>
      <c r="DR153" s="35">
        <v>15.414243327138927</v>
      </c>
      <c r="DS153" s="35">
        <v>14.269304741363559</v>
      </c>
      <c r="DT153" s="35">
        <v>12.940515000189592</v>
      </c>
      <c r="DU153" s="35">
        <v>14.82831064885452</v>
      </c>
      <c r="DV153" s="35">
        <v>14.369658887312877</v>
      </c>
      <c r="DW153" s="35">
        <v>14.888601243344727</v>
      </c>
      <c r="DX153" s="35">
        <v>14.317865915301565</v>
      </c>
      <c r="DY153" s="35">
        <v>14.910431165968824</v>
      </c>
      <c r="DZ153" s="35">
        <v>15.425197588922655</v>
      </c>
      <c r="EA153" s="35">
        <v>14.718060790044122</v>
      </c>
      <c r="EB153" s="35">
        <v>15.38483238305494</v>
      </c>
      <c r="EC153" s="35">
        <v>15.255269025471504</v>
      </c>
      <c r="ED153" s="35">
        <v>14.80274730351406</v>
      </c>
      <c r="EE153" s="35">
        <v>15.203528899709235</v>
      </c>
      <c r="EF153" s="35">
        <v>15.341064439696662</v>
      </c>
      <c r="EG153" s="35">
        <v>15.042611550148468</v>
      </c>
      <c r="EH153" s="35">
        <v>14.324628077757788</v>
      </c>
      <c r="EI153" s="35">
        <v>15.046164314882835</v>
      </c>
      <c r="EJ153" s="35">
        <v>15.519838097542765</v>
      </c>
      <c r="EK153" s="35">
        <v>15.030188734813432</v>
      </c>
      <c r="EL153" s="35">
        <v>15.041877846475199</v>
      </c>
      <c r="EM153" s="35">
        <v>14.56549557621349</v>
      </c>
      <c r="EN153" s="35">
        <v>15.212544898267419</v>
      </c>
      <c r="EO153" s="35">
        <v>14.830113997479016</v>
      </c>
      <c r="EP153" s="35">
        <v>14.241255273354357</v>
      </c>
      <c r="EQ153" s="35">
        <v>15.950979281165285</v>
      </c>
      <c r="ER153" s="35">
        <v>14.981781879117037</v>
      </c>
      <c r="ES153" s="35">
        <v>14.591359552727486</v>
      </c>
      <c r="ET153" s="35">
        <v>14.629439123259502</v>
      </c>
      <c r="EU153" s="35">
        <v>13.755349618223764</v>
      </c>
      <c r="EV153" s="35">
        <v>14.207066160306717</v>
      </c>
      <c r="EW153" s="35">
        <v>15.327699890230937</v>
      </c>
      <c r="EX153" s="35">
        <v>14.257098123566044</v>
      </c>
      <c r="EY153" s="35">
        <v>15.221775821455294</v>
      </c>
      <c r="EZ153" s="35">
        <v>14.72060655529847</v>
      </c>
      <c r="FA153" s="35">
        <v>14.600071585620787</v>
      </c>
      <c r="FB153" s="35">
        <v>14.764857656728092</v>
      </c>
      <c r="FC153" s="35">
        <v>14.235245973692075</v>
      </c>
      <c r="FD153" s="35">
        <v>14.457074955486856</v>
      </c>
      <c r="FE153" s="35">
        <v>14.228666234463384</v>
      </c>
      <c r="FF153" s="35">
        <v>15.177273323068622</v>
      </c>
      <c r="FG153" s="35">
        <v>14.85808752455922</v>
      </c>
      <c r="FH153" s="35">
        <v>15.001346365962952</v>
      </c>
      <c r="FI153" s="35">
        <v>14.849262065073141</v>
      </c>
      <c r="FJ153" s="35">
        <v>14.981383393406405</v>
      </c>
      <c r="FK153" s="35">
        <v>14.864637902837515</v>
      </c>
      <c r="FL153" s="35">
        <v>14.491958502289334</v>
      </c>
      <c r="FM153" s="35">
        <v>14.033065867770238</v>
      </c>
      <c r="FN153" s="35">
        <v>14.152641325142087</v>
      </c>
      <c r="FO153" s="35">
        <v>15.181130095018924</v>
      </c>
      <c r="FP153" s="35">
        <v>14.666055976834887</v>
      </c>
      <c r="FQ153" s="35">
        <v>13.738365775176263</v>
      </c>
      <c r="FR153" s="35">
        <v>14.767131527822267</v>
      </c>
      <c r="FS153" s="35">
        <v>14.605196406510363</v>
      </c>
      <c r="FT153" s="35">
        <v>14.653596052854912</v>
      </c>
      <c r="FU153" s="35">
        <v>15.139170335461555</v>
      </c>
      <c r="FV153" s="35">
        <v>14.264029258697921</v>
      </c>
      <c r="FW153" s="35">
        <v>14.930139557163354</v>
      </c>
      <c r="FX153" s="35">
        <v>14.791001982604094</v>
      </c>
      <c r="FY153" s="35">
        <v>14.749351672656818</v>
      </c>
      <c r="FZ153" s="35">
        <v>14.123247189549211</v>
      </c>
      <c r="GA153" s="35">
        <v>15.243086090624786</v>
      </c>
      <c r="GB153" s="35">
        <v>14.736281064545613</v>
      </c>
      <c r="GC153" s="35">
        <v>14.69560127409677</v>
      </c>
      <c r="GD153" s="35">
        <v>14.595286551351563</v>
      </c>
      <c r="GE153" s="35">
        <v>14.634448350179516</v>
      </c>
      <c r="GF153" s="35">
        <v>14.823699669966905</v>
      </c>
      <c r="GG153" s="35">
        <v>15.188655003587055</v>
      </c>
      <c r="GH153" s="35">
        <v>14.742326809882252</v>
      </c>
      <c r="GI153" s="35">
        <v>15.87089709215044</v>
      </c>
      <c r="GJ153" s="35">
        <v>15.636520004384561</v>
      </c>
      <c r="GK153" s="35">
        <v>14.429085638015025</v>
      </c>
      <c r="GL153" s="35">
        <v>14.406200573753999</v>
      </c>
      <c r="GM153" s="35">
        <v>14.401657187354827</v>
      </c>
      <c r="GN153" s="35">
        <v>13.589444985156842</v>
      </c>
      <c r="GO153" s="35">
        <v>51.505000000000003</v>
      </c>
      <c r="GP153" s="35" t="s">
        <v>1161</v>
      </c>
      <c r="GU153" s="59"/>
    </row>
    <row r="154" spans="1:203" x14ac:dyDescent="0.2">
      <c r="A154" s="35" t="s">
        <v>1385</v>
      </c>
      <c r="B154" s="35" t="s">
        <v>3157</v>
      </c>
      <c r="C154" s="35" t="s">
        <v>3158</v>
      </c>
      <c r="D154" s="9">
        <v>4</v>
      </c>
      <c r="E154" s="9">
        <v>4</v>
      </c>
      <c r="F154" s="9">
        <v>0.32744568899999998</v>
      </c>
      <c r="G154" s="9">
        <v>-0.19975690199999999</v>
      </c>
      <c r="H154" s="9">
        <v>0.26261368200000001</v>
      </c>
      <c r="I154" s="9">
        <v>-0.22142883099999999</v>
      </c>
      <c r="J154" s="9">
        <v>0</v>
      </c>
      <c r="K154" s="78">
        <v>0</v>
      </c>
      <c r="L154" s="79">
        <v>15.940174410561291</v>
      </c>
      <c r="M154" s="79">
        <v>15.497107626077542</v>
      </c>
      <c r="N154" s="79">
        <v>16.87466709464249</v>
      </c>
      <c r="O154" s="79">
        <v>16.856705011618274</v>
      </c>
      <c r="P154" s="78">
        <v>15.958167339902829</v>
      </c>
      <c r="Q154" s="78">
        <v>16.465704389411297</v>
      </c>
      <c r="R154" s="35">
        <v>16.909822061144599</v>
      </c>
      <c r="S154" s="35">
        <v>16.741027784231925</v>
      </c>
      <c r="T154" s="35">
        <v>16.42542986625843</v>
      </c>
      <c r="U154" s="35">
        <v>16.41324214411711</v>
      </c>
      <c r="V154" s="35">
        <v>17.937695621274955</v>
      </c>
      <c r="W154" s="35">
        <v>16.719878824514893</v>
      </c>
      <c r="X154" s="35">
        <v>17.328906216957488</v>
      </c>
      <c r="Y154" s="35">
        <v>16.311521082202542</v>
      </c>
      <c r="Z154" s="35">
        <v>15.231762181059999</v>
      </c>
      <c r="AA154" s="35">
        <v>17.529985504451499</v>
      </c>
      <c r="AB154" s="35">
        <v>16.813205853821685</v>
      </c>
      <c r="AC154" s="35">
        <v>14.033478563359687</v>
      </c>
      <c r="AD154" s="35">
        <v>15.198285759479601</v>
      </c>
      <c r="AE154" s="35">
        <v>15.979734264688908</v>
      </c>
      <c r="AF154" s="35">
        <v>14.490103403070192</v>
      </c>
      <c r="AG154" s="35">
        <v>15.98632974494474</v>
      </c>
      <c r="AH154" s="35">
        <v>15.718961445901828</v>
      </c>
      <c r="AI154" s="35">
        <v>16.607278894052889</v>
      </c>
      <c r="AJ154" s="35">
        <v>16.271382942341276</v>
      </c>
      <c r="AK154" s="35">
        <v>16.871004815320475</v>
      </c>
      <c r="AL154" s="35">
        <v>15.595902311967727</v>
      </c>
      <c r="AM154" s="35">
        <v>16.487898130774795</v>
      </c>
      <c r="AN154" s="35">
        <v>16.903917531489803</v>
      </c>
      <c r="AO154" s="35">
        <v>16.477524567105881</v>
      </c>
      <c r="AP154" s="35">
        <v>16.139357872472267</v>
      </c>
      <c r="AQ154" s="35">
        <v>16.55465216423336</v>
      </c>
      <c r="AR154" s="35">
        <v>15.292503966471507</v>
      </c>
      <c r="AS154" s="35">
        <v>14.401329433075192</v>
      </c>
      <c r="AT154" s="35">
        <v>16.296260160372739</v>
      </c>
      <c r="AU154" s="35">
        <v>17.11201334224242</v>
      </c>
      <c r="AV154" s="35">
        <v>16.899732148702064</v>
      </c>
      <c r="AW154" s="35">
        <v>16.623295885812404</v>
      </c>
      <c r="AX154" s="35">
        <v>16.096132350004776</v>
      </c>
      <c r="AY154" s="35">
        <v>15.97931421668433</v>
      </c>
      <c r="AZ154" s="35">
        <v>16.682330897740528</v>
      </c>
      <c r="BA154" s="35">
        <v>15.992770365058281</v>
      </c>
      <c r="BB154" s="35">
        <v>16.456332119343152</v>
      </c>
      <c r="BD154" s="35">
        <v>16.622169921479376</v>
      </c>
      <c r="BE154" s="35">
        <v>15.217155775501098</v>
      </c>
      <c r="BF154" s="35">
        <v>14.114800198028528</v>
      </c>
      <c r="BG154" s="35">
        <v>17.073856812863291</v>
      </c>
      <c r="BH154" s="35">
        <v>16.156409723986513</v>
      </c>
      <c r="BI154" s="35">
        <v>15.542728092504424</v>
      </c>
      <c r="BJ154" s="35">
        <v>15.871722216739137</v>
      </c>
      <c r="BK154" s="35">
        <v>15.739975326433248</v>
      </c>
      <c r="BL154" s="35">
        <v>16.520126536750539</v>
      </c>
      <c r="BM154" s="35">
        <v>17.054231830477608</v>
      </c>
      <c r="BN154" s="35">
        <v>16.553781463944592</v>
      </c>
      <c r="BO154" s="35">
        <v>14.130340579858304</v>
      </c>
      <c r="BP154" s="35">
        <v>16.63194044303755</v>
      </c>
      <c r="BQ154" s="35">
        <v>16.868213130037052</v>
      </c>
      <c r="BR154" s="35">
        <v>15.646048228535061</v>
      </c>
      <c r="BS154" s="35">
        <v>15.916814938599888</v>
      </c>
      <c r="BT154" s="35">
        <v>15.527533930743012</v>
      </c>
      <c r="BU154" s="35">
        <v>17.151343763095692</v>
      </c>
      <c r="BV154" s="35">
        <v>17.153258538824506</v>
      </c>
      <c r="BW154" s="35">
        <v>14.992256452184904</v>
      </c>
      <c r="BX154" s="35">
        <v>15.976793274915153</v>
      </c>
      <c r="BY154" s="35">
        <v>16.926449657849343</v>
      </c>
      <c r="BZ154" s="35">
        <v>13.629920003778908</v>
      </c>
      <c r="CA154" s="35">
        <v>15.481456571832197</v>
      </c>
      <c r="CB154" s="35">
        <v>16.649486095570779</v>
      </c>
      <c r="CC154" s="35">
        <v>15.619113541757574</v>
      </c>
      <c r="CD154" s="35">
        <v>15.964188344934584</v>
      </c>
      <c r="CE154" s="35">
        <v>14.659445245385573</v>
      </c>
      <c r="CF154" s="35">
        <v>14.601949506705141</v>
      </c>
      <c r="CG154" s="35">
        <v>14.798229580421241</v>
      </c>
      <c r="CH154" s="35">
        <v>17.39341768168623</v>
      </c>
      <c r="CI154" s="35">
        <v>15.298960293424935</v>
      </c>
      <c r="CJ154" s="35">
        <v>17.540064833356372</v>
      </c>
      <c r="CK154" s="35">
        <v>17.67624856921227</v>
      </c>
      <c r="CL154" s="35">
        <v>17.082457668031218</v>
      </c>
      <c r="CM154" s="35">
        <v>16.122591816902705</v>
      </c>
      <c r="CN154" s="35">
        <v>15.531468110222455</v>
      </c>
      <c r="CO154" s="35">
        <v>16.606893429767737</v>
      </c>
      <c r="CP154" s="35">
        <v>16.420912155870589</v>
      </c>
      <c r="CQ154" s="35">
        <v>17.289469401627237</v>
      </c>
      <c r="CR154" s="35">
        <v>16.796182419178507</v>
      </c>
      <c r="CS154" s="35">
        <v>17.270084601490517</v>
      </c>
      <c r="CT154" s="35">
        <v>17.239544203787545</v>
      </c>
      <c r="CU154" s="35">
        <v>16.801532477608518</v>
      </c>
      <c r="CV154" s="35">
        <v>15.195131023949745</v>
      </c>
      <c r="CW154" s="35">
        <v>15.860885696859674</v>
      </c>
      <c r="CX154" s="35">
        <v>16.541535072620338</v>
      </c>
      <c r="CY154" s="35">
        <v>16.267321141339746</v>
      </c>
      <c r="CZ154" s="35">
        <v>16.528166421481355</v>
      </c>
      <c r="DA154" s="35">
        <v>15.50648717785813</v>
      </c>
      <c r="DB154" s="35">
        <v>14.769032961726039</v>
      </c>
      <c r="DC154" s="35">
        <v>16.042702789119417</v>
      </c>
      <c r="DD154" s="35">
        <v>15.937953761211091</v>
      </c>
      <c r="DE154" s="35">
        <v>16.869235834337474</v>
      </c>
      <c r="DF154" s="35">
        <v>16.279716457121125</v>
      </c>
      <c r="DG154" s="35">
        <v>15.964234170592185</v>
      </c>
      <c r="DH154" s="35">
        <v>15.713011335169028</v>
      </c>
      <c r="DI154" s="35">
        <v>16.517676770328805</v>
      </c>
      <c r="DJ154" s="35">
        <v>15.114630228852086</v>
      </c>
      <c r="DK154" s="35">
        <v>15.616081043875733</v>
      </c>
      <c r="DL154" s="35">
        <v>15.378063264119346</v>
      </c>
      <c r="DM154" s="35">
        <v>16.392321464931349</v>
      </c>
      <c r="DN154" s="35">
        <v>15.272083375261237</v>
      </c>
      <c r="DO154" s="35">
        <v>15.63659402913604</v>
      </c>
      <c r="DP154" s="35">
        <v>15.9709890214277</v>
      </c>
      <c r="DQ154" s="35">
        <v>14.037900260935306</v>
      </c>
      <c r="DR154" s="35">
        <v>16.036575623302191</v>
      </c>
      <c r="DS154" s="35">
        <v>16.638739843717229</v>
      </c>
      <c r="DT154" s="35">
        <v>14.31928181716923</v>
      </c>
      <c r="DU154" s="35">
        <v>16.643962823199324</v>
      </c>
      <c r="DV154" s="35">
        <v>16.796844289149298</v>
      </c>
      <c r="DW154" s="35">
        <v>15.934298510540335</v>
      </c>
      <c r="DX154" s="35">
        <v>17.397426210080404</v>
      </c>
      <c r="DY154" s="35">
        <v>16.216112300255215</v>
      </c>
      <c r="DZ154" s="35">
        <v>16.641369071378691</v>
      </c>
      <c r="EA154" s="35">
        <v>14.995653644475174</v>
      </c>
      <c r="EB154" s="35">
        <v>15.292238295961342</v>
      </c>
      <c r="EC154" s="35">
        <v>16.205074777062308</v>
      </c>
      <c r="ED154" s="35">
        <v>15.251675470245695</v>
      </c>
      <c r="EE154" s="35">
        <v>17.028345471933847</v>
      </c>
      <c r="EF154" s="35">
        <v>16.896261440643144</v>
      </c>
      <c r="EG154" s="35">
        <v>16.244319736015761</v>
      </c>
      <c r="EH154" s="35">
        <v>16.023267981056218</v>
      </c>
      <c r="EI154" s="35">
        <v>17.291537727114296</v>
      </c>
      <c r="EJ154" s="35">
        <v>15.282991806795899</v>
      </c>
      <c r="EK154" s="35">
        <v>16.241061280547861</v>
      </c>
      <c r="EL154" s="35">
        <v>16.53478849957267</v>
      </c>
      <c r="EM154" s="35">
        <v>16.32365765658291</v>
      </c>
      <c r="EN154" s="35">
        <v>15.723275786682773</v>
      </c>
      <c r="EO154" s="35">
        <v>15.980532987371063</v>
      </c>
      <c r="EP154" s="35">
        <v>15.709003337721882</v>
      </c>
      <c r="EQ154" s="35">
        <v>16.232268386328858</v>
      </c>
      <c r="ER154" s="35">
        <v>15.905661052550487</v>
      </c>
      <c r="ES154" s="35">
        <v>16.770776183537034</v>
      </c>
      <c r="ET154" s="35">
        <v>14.132038685640511</v>
      </c>
      <c r="EU154" s="35">
        <v>14.445015311471208</v>
      </c>
      <c r="EV154" s="35">
        <v>16.859912178499123</v>
      </c>
      <c r="EW154" s="35">
        <v>16.393888788712633</v>
      </c>
      <c r="EX154" s="35">
        <v>17.109858325413281</v>
      </c>
      <c r="EY154" s="35">
        <v>16.734678423403789</v>
      </c>
      <c r="EZ154" s="35">
        <v>16.063737170819881</v>
      </c>
      <c r="FA154" s="35">
        <v>15.824891597371815</v>
      </c>
      <c r="FB154" s="35">
        <v>15.806119859205733</v>
      </c>
      <c r="FC154" s="35">
        <v>13.797799891884921</v>
      </c>
      <c r="FD154" s="35">
        <v>15.097088618833379</v>
      </c>
      <c r="FE154" s="35">
        <v>15.589956024353254</v>
      </c>
      <c r="FF154" s="35">
        <v>16.106704250849045</v>
      </c>
      <c r="FG154" s="35">
        <v>16.140007382396021</v>
      </c>
      <c r="FH154" s="35">
        <v>15.987730083174672</v>
      </c>
      <c r="FI154" s="35">
        <v>16.271867654068252</v>
      </c>
      <c r="FK154" s="35">
        <v>16.639451343641582</v>
      </c>
      <c r="FL154" s="35">
        <v>15.295589272013194</v>
      </c>
      <c r="FM154" s="35">
        <v>16.425525684861825</v>
      </c>
      <c r="FN154" s="35">
        <v>15.984349878024563</v>
      </c>
      <c r="FO154" s="35">
        <v>16.342422294765292</v>
      </c>
      <c r="FP154" s="35">
        <v>15.614224442157894</v>
      </c>
      <c r="FQ154" s="35">
        <v>16.025069200421814</v>
      </c>
      <c r="FR154" s="35">
        <v>16.685108418282226</v>
      </c>
      <c r="FS154" s="35">
        <v>16.062791429413071</v>
      </c>
      <c r="FU154" s="35">
        <v>16.539311416389538</v>
      </c>
      <c r="FV154" s="35">
        <v>17.19178091136795</v>
      </c>
      <c r="FW154" s="35">
        <v>14.566636663746831</v>
      </c>
      <c r="FX154" s="35">
        <v>15.26790303364114</v>
      </c>
      <c r="FY154" s="35">
        <v>15.574779681935935</v>
      </c>
      <c r="FZ154" s="35">
        <v>15.774332584358362</v>
      </c>
      <c r="GA154" s="35">
        <v>15.426340624032054</v>
      </c>
      <c r="GB154" s="35">
        <v>17.128313926643465</v>
      </c>
      <c r="GC154" s="35">
        <v>16.029501937828716</v>
      </c>
      <c r="GD154" s="35">
        <v>14.970629027139092</v>
      </c>
      <c r="GE154" s="35">
        <v>16.777551594968699</v>
      </c>
      <c r="GF154" s="35">
        <v>16.46152123753604</v>
      </c>
      <c r="GG154" s="35">
        <v>16.378740754554364</v>
      </c>
      <c r="GH154" s="35">
        <v>16.666150360147732</v>
      </c>
      <c r="GI154" s="35">
        <v>16.096216369071843</v>
      </c>
      <c r="GL154" s="35">
        <v>16.063951252361804</v>
      </c>
      <c r="GM154" s="35">
        <v>16.116806445762592</v>
      </c>
      <c r="GN154" s="35">
        <v>15.157290992464855</v>
      </c>
      <c r="GO154" s="35">
        <v>5.1520000000000001</v>
      </c>
      <c r="GP154" s="35" t="s">
        <v>1220</v>
      </c>
      <c r="GU154" s="59"/>
    </row>
    <row r="155" spans="1:203" x14ac:dyDescent="0.2">
      <c r="A155" s="35" t="s">
        <v>1854</v>
      </c>
      <c r="B155" s="35" t="s">
        <v>3711</v>
      </c>
      <c r="C155" s="35" t="s">
        <v>3712</v>
      </c>
      <c r="D155" s="9">
        <v>4</v>
      </c>
      <c r="E155" s="9">
        <v>3</v>
      </c>
      <c r="F155" s="9">
        <v>0.93805871600000001</v>
      </c>
      <c r="G155" s="9">
        <v>-4.5806593999999999E-2</v>
      </c>
      <c r="H155" s="9">
        <v>0.19964195100000001</v>
      </c>
      <c r="I155" s="9">
        <v>-0.22095963800000001</v>
      </c>
      <c r="J155" s="9">
        <v>0</v>
      </c>
      <c r="K155" s="78">
        <v>0</v>
      </c>
      <c r="L155" s="79">
        <v>14.089652444895744</v>
      </c>
      <c r="M155" s="79">
        <v>12.108751606228576</v>
      </c>
      <c r="N155" s="79"/>
      <c r="O155" s="79">
        <v>11.755411556582196</v>
      </c>
      <c r="Q155" s="78">
        <v>12.057012145409198</v>
      </c>
      <c r="S155" s="35">
        <v>13.56986654930207</v>
      </c>
      <c r="T155" s="35">
        <v>12.643181458418354</v>
      </c>
      <c r="U155" s="35">
        <v>12.738462458798844</v>
      </c>
      <c r="V155" s="35">
        <v>12.36065501475721</v>
      </c>
      <c r="W155" s="35">
        <v>12.467112354196898</v>
      </c>
      <c r="Y155" s="35">
        <v>10.581176925545533</v>
      </c>
      <c r="Z155" s="35">
        <v>12.248512999399507</v>
      </c>
      <c r="AA155" s="35">
        <v>12.068616676322039</v>
      </c>
      <c r="AB155" s="35">
        <v>12.304680643538051</v>
      </c>
      <c r="AC155" s="35">
        <v>11.554224022888324</v>
      </c>
      <c r="AE155" s="35">
        <v>13.233911075036207</v>
      </c>
      <c r="AF155" s="35">
        <v>12.489324301068915</v>
      </c>
      <c r="AG155" s="35">
        <v>12.384274180738513</v>
      </c>
      <c r="AI155" s="35">
        <v>12.558051489925459</v>
      </c>
      <c r="AK155" s="35">
        <v>13.539908314714857</v>
      </c>
      <c r="AL155" s="35">
        <v>13.029134636248864</v>
      </c>
      <c r="AN155" s="35">
        <v>12.995037912362118</v>
      </c>
      <c r="AO155" s="35">
        <v>12.031545328900208</v>
      </c>
      <c r="AQ155" s="35">
        <v>13.361282011983075</v>
      </c>
      <c r="AR155" s="35">
        <v>12.140250287096249</v>
      </c>
      <c r="AS155" s="35">
        <v>11.984000837811008</v>
      </c>
      <c r="AU155" s="35">
        <v>11.21991106346066</v>
      </c>
      <c r="AV155" s="35">
        <v>12.383105831633383</v>
      </c>
      <c r="AW155" s="35">
        <v>12.11921291320947</v>
      </c>
      <c r="AX155" s="35">
        <v>12.115932233609675</v>
      </c>
      <c r="AY155" s="35">
        <v>11.706199463120004</v>
      </c>
      <c r="AZ155" s="35">
        <v>12.442102338451782</v>
      </c>
      <c r="BA155" s="35">
        <v>11.37987798710863</v>
      </c>
      <c r="BB155" s="35">
        <v>12.691250051077372</v>
      </c>
      <c r="BC155" s="35">
        <v>12.402755544359209</v>
      </c>
      <c r="BD155" s="35">
        <v>12.085707534536922</v>
      </c>
      <c r="BF155" s="35">
        <v>12.301492814724391</v>
      </c>
      <c r="BG155" s="35">
        <v>12.006662410919803</v>
      </c>
      <c r="BH155" s="35">
        <v>13.061029574130284</v>
      </c>
      <c r="BI155" s="35">
        <v>12.588213198455595</v>
      </c>
      <c r="BJ155" s="35">
        <v>12.229807525225006</v>
      </c>
      <c r="BK155" s="35">
        <v>13.347321680694201</v>
      </c>
      <c r="BO155" s="35">
        <v>12.129781311427205</v>
      </c>
      <c r="BP155" s="35">
        <v>11.452692987999075</v>
      </c>
      <c r="BQ155" s="35">
        <v>12.658080357435864</v>
      </c>
      <c r="BS155" s="35">
        <v>13.009308924387224</v>
      </c>
      <c r="BT155" s="35">
        <v>11.337731953002702</v>
      </c>
      <c r="BU155" s="35">
        <v>12.644945502565802</v>
      </c>
      <c r="BV155" s="35">
        <v>12.760526221832821</v>
      </c>
      <c r="BZ155" s="35">
        <v>12.326331157193499</v>
      </c>
      <c r="CC155" s="35">
        <v>12.271981688630159</v>
      </c>
      <c r="CD155" s="35">
        <v>12.317173544065884</v>
      </c>
      <c r="CE155" s="35">
        <v>13.403095095185419</v>
      </c>
      <c r="CF155" s="35">
        <v>13.027094935687478</v>
      </c>
      <c r="CG155" s="35">
        <v>12.77200712483889</v>
      </c>
      <c r="CI155" s="35">
        <v>12.521224475269698</v>
      </c>
      <c r="CK155" s="35">
        <v>11.952021641971509</v>
      </c>
      <c r="CL155" s="35">
        <v>12.166035634822633</v>
      </c>
      <c r="CM155" s="35">
        <v>12.414416159927898</v>
      </c>
      <c r="CN155" s="35">
        <v>11.6218158325015</v>
      </c>
      <c r="CO155" s="35">
        <v>14.792286989807682</v>
      </c>
      <c r="CP155" s="35">
        <v>11.704010365380295</v>
      </c>
      <c r="CQ155" s="35">
        <v>12.202531429846658</v>
      </c>
      <c r="CR155" s="35">
        <v>11.35851641455103</v>
      </c>
      <c r="CS155" s="35">
        <v>12.451383888237329</v>
      </c>
      <c r="CT155" s="35">
        <v>13.279772559725942</v>
      </c>
      <c r="CU155" s="35">
        <v>11.862301191606809</v>
      </c>
      <c r="CW155" s="35">
        <v>13.028270597423127</v>
      </c>
      <c r="CY155" s="35">
        <v>11.952417788589717</v>
      </c>
      <c r="CZ155" s="35">
        <v>12.71743846092969</v>
      </c>
      <c r="DA155" s="35">
        <v>12.378230256522059</v>
      </c>
      <c r="DD155" s="35">
        <v>12.724639318830555</v>
      </c>
      <c r="DE155" s="35">
        <v>12.178921498320848</v>
      </c>
      <c r="DF155" s="35">
        <v>12.603541137529158</v>
      </c>
      <c r="DG155" s="35">
        <v>12.521058642331276</v>
      </c>
      <c r="DH155" s="35">
        <v>13.331925342835589</v>
      </c>
      <c r="DJ155" s="35">
        <v>11.912488342880334</v>
      </c>
      <c r="DL155" s="35">
        <v>12.675580982774116</v>
      </c>
      <c r="DM155" s="35">
        <v>11.737501961388517</v>
      </c>
      <c r="DO155" s="35">
        <v>12.969287341701012</v>
      </c>
      <c r="DQ155" s="35">
        <v>11.900042947579424</v>
      </c>
      <c r="DR155" s="35">
        <v>11.705063745653916</v>
      </c>
      <c r="DS155" s="35">
        <v>11.309621130471061</v>
      </c>
      <c r="DT155" s="35">
        <v>12.233871239195611</v>
      </c>
      <c r="DV155" s="35">
        <v>13.022469432680008</v>
      </c>
      <c r="DW155" s="35">
        <v>12.872294819319265</v>
      </c>
      <c r="DX155" s="35">
        <v>12.531012760307521</v>
      </c>
      <c r="DY155" s="35">
        <v>11.157451054903857</v>
      </c>
      <c r="DZ155" s="35">
        <v>13.696571077015626</v>
      </c>
      <c r="EB155" s="35">
        <v>12.26519790749871</v>
      </c>
      <c r="EC155" s="35">
        <v>12.433884485930307</v>
      </c>
      <c r="EF155" s="35">
        <v>11.872674880270605</v>
      </c>
      <c r="EH155" s="35">
        <v>12.304874492926434</v>
      </c>
      <c r="EI155" s="35">
        <v>12.373339694765432</v>
      </c>
      <c r="EJ155" s="35">
        <v>11.528540252254494</v>
      </c>
      <c r="EK155" s="35">
        <v>11.680318238319238</v>
      </c>
      <c r="EL155" s="35">
        <v>12.573029364859341</v>
      </c>
      <c r="EN155" s="35">
        <v>13.313368540892467</v>
      </c>
      <c r="EU155" s="35">
        <v>12.956719490790707</v>
      </c>
      <c r="EV155" s="35">
        <v>12.858363746665461</v>
      </c>
      <c r="EW155" s="35">
        <v>12.849560193090316</v>
      </c>
      <c r="EX155" s="35">
        <v>11.145122710991428</v>
      </c>
      <c r="EY155" s="35">
        <v>12.083718873939048</v>
      </c>
      <c r="EZ155" s="35">
        <v>11.228767024990445</v>
      </c>
      <c r="FA155" s="35">
        <v>12.737834439211891</v>
      </c>
      <c r="FB155" s="35">
        <v>12.21198221796616</v>
      </c>
      <c r="FC155" s="35">
        <v>12.57932926437854</v>
      </c>
      <c r="FD155" s="35">
        <v>11.880406796445069</v>
      </c>
      <c r="FE155" s="35">
        <v>11.607033296374667</v>
      </c>
      <c r="FG155" s="35">
        <v>11.888924764923072</v>
      </c>
      <c r="FI155" s="35">
        <v>11.957344577207019</v>
      </c>
      <c r="FL155" s="35">
        <v>12.009292480761523</v>
      </c>
      <c r="FM155" s="35">
        <v>11.612560077134157</v>
      </c>
      <c r="FN155" s="35">
        <v>12.302819313477476</v>
      </c>
      <c r="FO155" s="35">
        <v>12.56922171983474</v>
      </c>
      <c r="FP155" s="35">
        <v>11.574451363225624</v>
      </c>
      <c r="FQ155" s="35">
        <v>11.969760351032264</v>
      </c>
      <c r="FR155" s="35">
        <v>12.320497926057245</v>
      </c>
      <c r="FS155" s="35">
        <v>12.177441602198327</v>
      </c>
      <c r="FT155" s="35">
        <v>12.352062506868903</v>
      </c>
      <c r="FU155" s="35">
        <v>13.629045768438859</v>
      </c>
      <c r="FW155" s="35">
        <v>13.008325460249143</v>
      </c>
      <c r="FZ155" s="35">
        <v>12.690481787154583</v>
      </c>
      <c r="GA155" s="35">
        <v>13.01858480019064</v>
      </c>
      <c r="GB155" s="35">
        <v>12.041968856264763</v>
      </c>
      <c r="GC155" s="35">
        <v>11.354936850273383</v>
      </c>
      <c r="GE155" s="35">
        <v>12.512239100697098</v>
      </c>
      <c r="GF155" s="35">
        <v>13.562781985165426</v>
      </c>
      <c r="GG155" s="35">
        <v>12.013324733083998</v>
      </c>
      <c r="GH155" s="35">
        <v>11.909566795231404</v>
      </c>
      <c r="GI155" s="35">
        <v>11.877370920740532</v>
      </c>
      <c r="GL155" s="35">
        <v>10.584762994640249</v>
      </c>
      <c r="GM155" s="35">
        <v>11.855461373288049</v>
      </c>
      <c r="GN155" s="35">
        <v>11.826997257190902</v>
      </c>
      <c r="GO155" s="35">
        <v>13.542999999999999</v>
      </c>
      <c r="GP155" s="35" t="s">
        <v>4809</v>
      </c>
      <c r="GU155" s="59"/>
    </row>
    <row r="156" spans="1:203" x14ac:dyDescent="0.2">
      <c r="A156" s="35" t="s">
        <v>1126</v>
      </c>
      <c r="B156" s="35" t="s">
        <v>2855</v>
      </c>
      <c r="C156" s="35" t="s">
        <v>2856</v>
      </c>
      <c r="D156" s="9">
        <v>2</v>
      </c>
      <c r="E156" s="9">
        <v>2</v>
      </c>
      <c r="F156" s="9">
        <v>0.58608940700000001</v>
      </c>
      <c r="G156" s="9">
        <v>-0.30158913100000001</v>
      </c>
      <c r="H156" s="9">
        <v>0.68507660299999995</v>
      </c>
      <c r="I156" s="9">
        <v>-0.21953682599999999</v>
      </c>
      <c r="J156" s="9">
        <v>0</v>
      </c>
      <c r="K156" s="78">
        <v>0</v>
      </c>
      <c r="L156" s="79"/>
      <c r="M156" s="79"/>
      <c r="N156" s="79">
        <v>14.701408085262516</v>
      </c>
      <c r="O156" s="79">
        <v>11.739636403929653</v>
      </c>
      <c r="P156" s="78">
        <v>16.454460657434748</v>
      </c>
      <c r="Q156" s="78">
        <v>15.064760327441345</v>
      </c>
      <c r="U156" s="35">
        <v>15.708714619064835</v>
      </c>
      <c r="V156" s="35">
        <v>15.160937915904739</v>
      </c>
      <c r="Y156" s="35">
        <v>14.770674833416702</v>
      </c>
      <c r="AB156" s="35">
        <v>14.763140716947035</v>
      </c>
      <c r="AC156" s="35">
        <v>15.653325961725971</v>
      </c>
      <c r="AD156" s="35">
        <v>15.633214199727417</v>
      </c>
      <c r="AE156" s="35">
        <v>14.933582481412293</v>
      </c>
      <c r="AI156" s="35">
        <v>15.285445626522469</v>
      </c>
      <c r="AM156" s="35">
        <v>15.672882863068898</v>
      </c>
      <c r="AN156" s="35">
        <v>16.132889630943392</v>
      </c>
      <c r="AP156" s="35">
        <v>15.721889055349314</v>
      </c>
      <c r="AQ156" s="35">
        <v>16.154296893197902</v>
      </c>
      <c r="AR156" s="35">
        <v>14.745575171385585</v>
      </c>
      <c r="AS156" s="35">
        <v>15.687230339979475</v>
      </c>
      <c r="AU156" s="35">
        <v>11.557120969575559</v>
      </c>
      <c r="AV156" s="35">
        <v>14.833405929706055</v>
      </c>
      <c r="AW156" s="35">
        <v>15.260587820387798</v>
      </c>
      <c r="AY156" s="35">
        <v>14.027673848569542</v>
      </c>
      <c r="AZ156" s="35">
        <v>15.979944014492983</v>
      </c>
      <c r="BA156" s="35">
        <v>13.867986973342228</v>
      </c>
      <c r="BC156" s="35">
        <v>13.967865201220118</v>
      </c>
      <c r="BD156" s="35">
        <v>14.214465443755108</v>
      </c>
      <c r="BF156" s="35">
        <v>15.438425910413144</v>
      </c>
      <c r="BH156" s="35">
        <v>13.025835368877903</v>
      </c>
      <c r="BK156" s="35">
        <v>16.167925441280083</v>
      </c>
      <c r="BM156" s="35">
        <v>14.534092411592544</v>
      </c>
      <c r="BO156" s="35">
        <v>13.120302990412986</v>
      </c>
      <c r="BU156" s="35">
        <v>14.845735180423324</v>
      </c>
      <c r="BX156" s="35">
        <v>15.705723404231129</v>
      </c>
      <c r="CA156" s="35">
        <v>15.362068406431254</v>
      </c>
      <c r="CE156" s="35">
        <v>17.290043288507228</v>
      </c>
      <c r="CF156" s="35">
        <v>13.415650497814797</v>
      </c>
      <c r="CG156" s="35">
        <v>12.187716828695157</v>
      </c>
      <c r="CH156" s="35">
        <v>13.760263457438267</v>
      </c>
      <c r="CJ156" s="35">
        <v>14.757438499092482</v>
      </c>
      <c r="CK156" s="35">
        <v>13.818782097828645</v>
      </c>
      <c r="CM156" s="35">
        <v>14.022865346236381</v>
      </c>
      <c r="CN156" s="35">
        <v>14.58724068536052</v>
      </c>
      <c r="CP156" s="35">
        <v>14.344765914203936</v>
      </c>
      <c r="CQ156" s="35">
        <v>16.580884011795085</v>
      </c>
      <c r="CS156" s="35">
        <v>15.154546971151007</v>
      </c>
      <c r="CT156" s="35">
        <v>14.899889599149979</v>
      </c>
      <c r="CX156" s="35">
        <v>15.729631901586323</v>
      </c>
      <c r="DA156" s="35">
        <v>15.713756595844043</v>
      </c>
      <c r="DB156" s="35">
        <v>15.20327540200215</v>
      </c>
      <c r="DE156" s="35">
        <v>13.276294210385819</v>
      </c>
      <c r="DG156" s="35">
        <v>12.701986030988735</v>
      </c>
      <c r="DK156" s="35">
        <v>14.991801709089703</v>
      </c>
      <c r="DL156" s="35">
        <v>15.140851410698817</v>
      </c>
      <c r="DN156" s="35">
        <v>13.840734100530572</v>
      </c>
      <c r="DU156" s="35">
        <v>14.210507364915365</v>
      </c>
      <c r="DV156" s="35">
        <v>15.289300167046425</v>
      </c>
      <c r="DW156" s="35">
        <v>15.172038483204565</v>
      </c>
      <c r="DY156" s="35">
        <v>15.247694455175862</v>
      </c>
      <c r="EA156" s="35">
        <v>14.82924722889519</v>
      </c>
      <c r="EB156" s="35">
        <v>16.0524890911718</v>
      </c>
      <c r="EE156" s="35">
        <v>15.559134827340795</v>
      </c>
      <c r="EG156" s="35">
        <v>15.873308805749602</v>
      </c>
      <c r="EH156" s="35">
        <v>11.09245869606155</v>
      </c>
      <c r="EI156" s="35">
        <v>15.133076868238597</v>
      </c>
      <c r="EJ156" s="35">
        <v>13.881281041803552</v>
      </c>
      <c r="EL156" s="35">
        <v>14.419393259450498</v>
      </c>
      <c r="EM156" s="35">
        <v>13.939645772178132</v>
      </c>
      <c r="EO156" s="35">
        <v>13.27498736045461</v>
      </c>
      <c r="ET156" s="35">
        <v>16.052409703969492</v>
      </c>
      <c r="EW156" s="35">
        <v>13.514351670968397</v>
      </c>
      <c r="FA156" s="35">
        <v>12.374057211275401</v>
      </c>
      <c r="FB156" s="35">
        <v>16.13285068049294</v>
      </c>
      <c r="FD156" s="35">
        <v>14.559042973136076</v>
      </c>
      <c r="FE156" s="35">
        <v>12.143219392067277</v>
      </c>
      <c r="FF156" s="35">
        <v>15.698625485263548</v>
      </c>
      <c r="FG156" s="35">
        <v>14.119186388305305</v>
      </c>
      <c r="FJ156" s="35">
        <v>13.921574360168773</v>
      </c>
      <c r="FL156" s="35">
        <v>15.692521634846392</v>
      </c>
      <c r="FM156" s="35">
        <v>12.168251830636889</v>
      </c>
      <c r="FN156" s="35">
        <v>14.394627159552893</v>
      </c>
      <c r="FO156" s="35">
        <v>15.688829916384027</v>
      </c>
      <c r="FP156" s="35">
        <v>13.996397995571542</v>
      </c>
      <c r="FR156" s="35">
        <v>15.615344358385162</v>
      </c>
      <c r="FT156" s="35">
        <v>15.256363878957616</v>
      </c>
      <c r="FU156" s="35">
        <v>17.561338424814046</v>
      </c>
      <c r="FV156" s="35">
        <v>14.86043871091346</v>
      </c>
      <c r="FW156" s="35">
        <v>15.585238175108817</v>
      </c>
      <c r="FX156" s="35">
        <v>13.194592448854054</v>
      </c>
      <c r="FY156" s="35">
        <v>13.103666897341361</v>
      </c>
      <c r="FZ156" s="35">
        <v>13.540742917545971</v>
      </c>
      <c r="GA156" s="35">
        <v>16.27685029393832</v>
      </c>
      <c r="GB156" s="35">
        <v>15.103491040776929</v>
      </c>
      <c r="GC156" s="35">
        <v>14.324440902663191</v>
      </c>
      <c r="GD156" s="35">
        <v>14.448967571555684</v>
      </c>
      <c r="GE156" s="35">
        <v>15.532352831502411</v>
      </c>
      <c r="GI156" s="35">
        <v>16.172661909664541</v>
      </c>
      <c r="GK156" s="35">
        <v>13.653953302188835</v>
      </c>
      <c r="GL156" s="35">
        <v>12.25590102668551</v>
      </c>
      <c r="GM156" s="35">
        <v>15.608051781711493</v>
      </c>
      <c r="GO156" s="35">
        <v>2.141</v>
      </c>
      <c r="GP156" s="35" t="s">
        <v>4613</v>
      </c>
      <c r="GU156" s="59"/>
    </row>
    <row r="157" spans="1:203" x14ac:dyDescent="0.2">
      <c r="A157" s="35" t="s">
        <v>2145</v>
      </c>
      <c r="B157" s="35" t="s">
        <v>4139</v>
      </c>
      <c r="C157" s="35" t="s">
        <v>4140</v>
      </c>
      <c r="D157" s="9">
        <v>7</v>
      </c>
      <c r="E157" s="9">
        <v>6</v>
      </c>
      <c r="F157" s="9">
        <v>0.21832696100000001</v>
      </c>
      <c r="G157" s="9">
        <v>-0.41323462100000002</v>
      </c>
      <c r="H157" s="9">
        <v>0.58887942299999996</v>
      </c>
      <c r="I157" s="9">
        <v>-0.21883565899999999</v>
      </c>
      <c r="J157" s="9">
        <v>0</v>
      </c>
      <c r="K157" s="78">
        <v>0</v>
      </c>
      <c r="L157" s="79">
        <v>16.26309026290491</v>
      </c>
      <c r="M157" s="79"/>
      <c r="N157" s="79">
        <v>15.26508082801201</v>
      </c>
      <c r="O157" s="79">
        <v>16.383031088199228</v>
      </c>
      <c r="P157" s="78">
        <v>16.197903639183544</v>
      </c>
      <c r="Q157" s="78">
        <v>15.466834944714947</v>
      </c>
      <c r="R157" s="35">
        <v>15.383140187117856</v>
      </c>
      <c r="S157" s="35">
        <v>16.171490566887826</v>
      </c>
      <c r="T157" s="35">
        <v>16.73160267235286</v>
      </c>
      <c r="U157" s="35">
        <v>15.621433846150728</v>
      </c>
      <c r="V157" s="35">
        <v>14.440425287284203</v>
      </c>
      <c r="W157" s="35">
        <v>15.350593321940407</v>
      </c>
      <c r="X157" s="35">
        <v>14.760253645613458</v>
      </c>
      <c r="Y157" s="35">
        <v>14.005741619576209</v>
      </c>
      <c r="Z157" s="35">
        <v>14.24128308489664</v>
      </c>
      <c r="AB157" s="35">
        <v>15.645840914368804</v>
      </c>
      <c r="AC157" s="35">
        <v>15.223905669268117</v>
      </c>
      <c r="AD157" s="35">
        <v>17.305337966625398</v>
      </c>
      <c r="AE157" s="35">
        <v>16.291578548692119</v>
      </c>
      <c r="AF157" s="35">
        <v>13.797928490587374</v>
      </c>
      <c r="AG157" s="35">
        <v>15.873629757377884</v>
      </c>
      <c r="AH157" s="35">
        <v>17.134131186985201</v>
      </c>
      <c r="AI157" s="35">
        <v>16.184029175650519</v>
      </c>
      <c r="AJ157" s="35">
        <v>16.310206320504964</v>
      </c>
      <c r="AK157" s="35">
        <v>16.942493219957505</v>
      </c>
      <c r="AL157" s="35">
        <v>16.016087013807251</v>
      </c>
      <c r="AM157" s="35">
        <v>14.07763671121508</v>
      </c>
      <c r="AN157" s="35">
        <v>15.787954355185409</v>
      </c>
      <c r="AO157" s="35">
        <v>16.517896753315934</v>
      </c>
      <c r="AP157" s="35">
        <v>14.55687110200032</v>
      </c>
      <c r="AQ157" s="35">
        <v>15.383320024192464</v>
      </c>
      <c r="AR157" s="35">
        <v>16.897742478730347</v>
      </c>
      <c r="AS157" s="35">
        <v>15.872798630235938</v>
      </c>
      <c r="AT157" s="35">
        <v>15.404174011360627</v>
      </c>
      <c r="AU157" s="35">
        <v>14.482706201441388</v>
      </c>
      <c r="AV157" s="35">
        <v>16.365916977606737</v>
      </c>
      <c r="AW157" s="35">
        <v>16.930357449311451</v>
      </c>
      <c r="AZ157" s="35">
        <v>16.247065650863512</v>
      </c>
      <c r="BA157" s="35">
        <v>16.471918935032168</v>
      </c>
      <c r="BB157" s="35">
        <v>14.26476553637232</v>
      </c>
      <c r="BC157" s="35">
        <v>14.544074348779136</v>
      </c>
      <c r="BE157" s="35">
        <v>16.855380077052359</v>
      </c>
      <c r="BF157" s="35">
        <v>16.348865949955385</v>
      </c>
      <c r="BH157" s="35">
        <v>15.095687848027454</v>
      </c>
      <c r="BI157" s="35">
        <v>15.535403011592852</v>
      </c>
      <c r="BJ157" s="35">
        <v>14.715115823583494</v>
      </c>
      <c r="BK157" s="35">
        <v>18.013388376127935</v>
      </c>
      <c r="BL157" s="35">
        <v>16.607555033434181</v>
      </c>
      <c r="BM157" s="35">
        <v>15.531339404373641</v>
      </c>
      <c r="BP157" s="35">
        <v>16.616061780214071</v>
      </c>
      <c r="BS157" s="35">
        <v>16.881211698530898</v>
      </c>
      <c r="BT157" s="35">
        <v>12.50419517494316</v>
      </c>
      <c r="BU157" s="35">
        <v>15.518584998615257</v>
      </c>
      <c r="BW157" s="35">
        <v>15.970941330495641</v>
      </c>
      <c r="BX157" s="35">
        <v>15.159226263070586</v>
      </c>
      <c r="BY157" s="35">
        <v>14.444632787119716</v>
      </c>
      <c r="BZ157" s="35">
        <v>16.447611575367578</v>
      </c>
      <c r="CA157" s="35">
        <v>13.76168795564182</v>
      </c>
      <c r="CB157" s="35">
        <v>14.585321416543456</v>
      </c>
      <c r="CC157" s="35">
        <v>16.466260550440893</v>
      </c>
      <c r="CD157" s="35">
        <v>16.566975270639286</v>
      </c>
      <c r="CE157" s="35">
        <v>17.092020706924842</v>
      </c>
      <c r="CF157" s="35">
        <v>15.762515200699552</v>
      </c>
      <c r="CH157" s="35">
        <v>15.776187005971835</v>
      </c>
      <c r="CI157" s="35">
        <v>15.085590440145729</v>
      </c>
      <c r="CJ157" s="35">
        <v>16.607530678363595</v>
      </c>
      <c r="CK157" s="35">
        <v>16.230376281383307</v>
      </c>
      <c r="CL157" s="35">
        <v>16.917053363076128</v>
      </c>
      <c r="CM157" s="35">
        <v>14.532338364163977</v>
      </c>
      <c r="CN157" s="35">
        <v>14.023042273565968</v>
      </c>
      <c r="CO157" s="35">
        <v>17.240147178351144</v>
      </c>
      <c r="CP157" s="35">
        <v>15.040812984665617</v>
      </c>
      <c r="CQ157" s="35">
        <v>17.186171917397182</v>
      </c>
      <c r="CR157" s="35">
        <v>15.794576773053896</v>
      </c>
      <c r="CT157" s="35">
        <v>16.515650038347957</v>
      </c>
      <c r="CU157" s="35">
        <v>16.428956344583181</v>
      </c>
      <c r="CV157" s="35">
        <v>13.443542466957064</v>
      </c>
      <c r="CW157" s="35">
        <v>13.496225907034242</v>
      </c>
      <c r="CX157" s="35">
        <v>16.619162679641633</v>
      </c>
      <c r="CZ157" s="35">
        <v>17.2913652272556</v>
      </c>
      <c r="DA157" s="35">
        <v>13.999087842570084</v>
      </c>
      <c r="DB157" s="35">
        <v>17.771697752114306</v>
      </c>
      <c r="DC157" s="35">
        <v>14.91723808646611</v>
      </c>
      <c r="DD157" s="35">
        <v>16.648159587240379</v>
      </c>
      <c r="DF157" s="35">
        <v>12.699854195366402</v>
      </c>
      <c r="DG157" s="35">
        <v>14.852653044955375</v>
      </c>
      <c r="DK157" s="35">
        <v>15.689535349555333</v>
      </c>
      <c r="DL157" s="35">
        <v>14.279504235299655</v>
      </c>
      <c r="DN157" s="35">
        <v>17.156977876763438</v>
      </c>
      <c r="DP157" s="35">
        <v>15.818190430940819</v>
      </c>
      <c r="DQ157" s="35">
        <v>16.632641790633315</v>
      </c>
      <c r="DS157" s="35">
        <v>16.136043617309557</v>
      </c>
      <c r="DT157" s="35">
        <v>16.221479835577291</v>
      </c>
      <c r="DU157" s="35">
        <v>15.132701834760505</v>
      </c>
      <c r="DV157" s="35">
        <v>16.221324702342425</v>
      </c>
      <c r="DX157" s="35">
        <v>15.512284427378003</v>
      </c>
      <c r="DY157" s="35">
        <v>15.121460195484666</v>
      </c>
      <c r="EA157" s="35">
        <v>13.706518398782711</v>
      </c>
      <c r="EB157" s="35">
        <v>14.392803556990302</v>
      </c>
      <c r="ED157" s="35">
        <v>16.168609436990597</v>
      </c>
      <c r="EE157" s="35">
        <v>15.692195717268621</v>
      </c>
      <c r="EG157" s="35">
        <v>15.186496752370839</v>
      </c>
      <c r="EH157" s="35">
        <v>15.18239048640144</v>
      </c>
      <c r="EI157" s="35">
        <v>14.751584394342832</v>
      </c>
      <c r="EJ157" s="35">
        <v>14.691363046664396</v>
      </c>
      <c r="EK157" s="35">
        <v>12.732295871132589</v>
      </c>
      <c r="EL157" s="35">
        <v>16.52928230236958</v>
      </c>
      <c r="EM157" s="35">
        <v>15.514716098722637</v>
      </c>
      <c r="EN157" s="35">
        <v>17.468118805730526</v>
      </c>
      <c r="EO157" s="35">
        <v>12.595087294525687</v>
      </c>
      <c r="EP157" s="35">
        <v>14.157644407034219</v>
      </c>
      <c r="EQ157" s="35">
        <v>12.259406022035838</v>
      </c>
      <c r="ER157" s="35">
        <v>16.457862295018561</v>
      </c>
      <c r="ES157" s="35">
        <v>15.625030934428173</v>
      </c>
      <c r="ET157" s="35">
        <v>16.082804711791237</v>
      </c>
      <c r="EU157" s="35">
        <v>15.566364645167653</v>
      </c>
      <c r="EV157" s="35">
        <v>16.874732038850428</v>
      </c>
      <c r="EW157" s="35">
        <v>12.492891114985886</v>
      </c>
      <c r="EZ157" s="35">
        <v>15.300357911156503</v>
      </c>
      <c r="FA157" s="35">
        <v>12.642551295053943</v>
      </c>
      <c r="FB157" s="35">
        <v>16.553957717804458</v>
      </c>
      <c r="FC157" s="35">
        <v>17.541976311623788</v>
      </c>
      <c r="FD157" s="35">
        <v>16.035698945931465</v>
      </c>
      <c r="FE157" s="35">
        <v>15.214119975212542</v>
      </c>
      <c r="FF157" s="35">
        <v>14.121965891284297</v>
      </c>
      <c r="FG157" s="35">
        <v>16.591412400746648</v>
      </c>
      <c r="FI157" s="35">
        <v>16.167133717941066</v>
      </c>
      <c r="FJ157" s="35">
        <v>14.367586147577223</v>
      </c>
      <c r="FK157" s="35">
        <v>16.101745342742152</v>
      </c>
      <c r="FL157" s="35">
        <v>15.807091619540795</v>
      </c>
      <c r="FM157" s="35">
        <v>14.17254876925228</v>
      </c>
      <c r="FN157" s="35">
        <v>16.04539958091555</v>
      </c>
      <c r="FO157" s="35">
        <v>14.666839509895292</v>
      </c>
      <c r="FP157" s="35">
        <v>14.590856640291214</v>
      </c>
      <c r="FQ157" s="35">
        <v>16.575414327528744</v>
      </c>
      <c r="FR157" s="35">
        <v>15.983927668699327</v>
      </c>
      <c r="FS157" s="35">
        <v>17.528067786646339</v>
      </c>
      <c r="FT157" s="35">
        <v>15.381363063411321</v>
      </c>
      <c r="FU157" s="35">
        <v>16.669771063469657</v>
      </c>
      <c r="FV157" s="35">
        <v>16.486513195467232</v>
      </c>
      <c r="FW157" s="35">
        <v>16.76113505546828</v>
      </c>
      <c r="FX157" s="35">
        <v>15.574528812418144</v>
      </c>
      <c r="FY157" s="35">
        <v>15.065855221686817</v>
      </c>
      <c r="FZ157" s="35">
        <v>16.018805088492087</v>
      </c>
      <c r="GA157" s="35">
        <v>17.923960315283498</v>
      </c>
      <c r="GB157" s="35">
        <v>16.022362277808561</v>
      </c>
      <c r="GC157" s="35">
        <v>13.329910319288768</v>
      </c>
      <c r="GD157" s="35">
        <v>17.348734886069828</v>
      </c>
      <c r="GE157" s="35">
        <v>16.545136369030345</v>
      </c>
      <c r="GF157" s="35">
        <v>16.034937844235717</v>
      </c>
      <c r="GH157" s="35">
        <v>13.406047859139587</v>
      </c>
      <c r="GI157" s="35">
        <v>15.874598512955286</v>
      </c>
      <c r="GK157" s="35">
        <v>13.634703093813375</v>
      </c>
      <c r="GL157" s="35">
        <v>14.573255752269164</v>
      </c>
      <c r="GM157" s="35">
        <v>15.537301236466641</v>
      </c>
      <c r="GN157" s="35">
        <v>10.646487505107425</v>
      </c>
      <c r="GO157" s="35">
        <v>1.9710000000000001</v>
      </c>
      <c r="GP157" s="35" t="s">
        <v>1850</v>
      </c>
      <c r="GU157" s="59"/>
    </row>
    <row r="158" spans="1:203" x14ac:dyDescent="0.2">
      <c r="A158" s="35" t="s">
        <v>1083</v>
      </c>
      <c r="B158" s="35" t="s">
        <v>2805</v>
      </c>
      <c r="C158" s="35" t="s">
        <v>2806</v>
      </c>
      <c r="D158" s="9">
        <v>9</v>
      </c>
      <c r="E158" s="9">
        <v>9</v>
      </c>
      <c r="F158" s="9">
        <v>0.22036246100000001</v>
      </c>
      <c r="G158" s="9">
        <v>-0.23186256099999999</v>
      </c>
      <c r="H158" s="9">
        <v>0.246881662</v>
      </c>
      <c r="I158" s="9">
        <v>-0.218331155</v>
      </c>
      <c r="J158" s="9">
        <v>0</v>
      </c>
      <c r="K158" s="78">
        <v>0</v>
      </c>
      <c r="L158" s="79">
        <v>10.967358094477998</v>
      </c>
      <c r="M158" s="79">
        <v>10.746353821686156</v>
      </c>
      <c r="N158" s="79">
        <v>11.039746464580722</v>
      </c>
      <c r="O158" s="79">
        <v>15.206474420776738</v>
      </c>
      <c r="Q158" s="78">
        <v>11.03496981349682</v>
      </c>
      <c r="R158" s="35">
        <v>15.952354303056461</v>
      </c>
      <c r="S158" s="35">
        <v>11.186149371079146</v>
      </c>
      <c r="T158" s="35">
        <v>10.992449103250912</v>
      </c>
      <c r="V158" s="35">
        <v>11.394263071531837</v>
      </c>
      <c r="W158" s="35">
        <v>11.000833078558671</v>
      </c>
      <c r="Y158" s="35">
        <v>10.683554501212145</v>
      </c>
      <c r="Z158" s="35">
        <v>11.129433667686358</v>
      </c>
      <c r="AA158" s="35">
        <v>11.341844624996954</v>
      </c>
      <c r="AE158" s="35">
        <v>11.005534459568354</v>
      </c>
      <c r="AF158" s="35">
        <v>11.048809985509676</v>
      </c>
      <c r="AG158" s="35">
        <v>11.089583805235456</v>
      </c>
      <c r="AH158" s="35">
        <v>10.799070615143407</v>
      </c>
      <c r="AI158" s="35">
        <v>11.201589313334495</v>
      </c>
      <c r="AJ158" s="35">
        <v>11.881442389728825</v>
      </c>
      <c r="AK158" s="35">
        <v>11.659829241822615</v>
      </c>
      <c r="AL158" s="35">
        <v>11.573751792730889</v>
      </c>
      <c r="AO158" s="35">
        <v>13.485206105443604</v>
      </c>
      <c r="AQ158" s="35">
        <v>11.332440809825522</v>
      </c>
      <c r="AR158" s="35">
        <v>11.20045566712467</v>
      </c>
      <c r="AS158" s="35">
        <v>11.294884336020658</v>
      </c>
      <c r="AT158" s="35">
        <v>11.171807209893668</v>
      </c>
      <c r="AU158" s="35">
        <v>10.075282435372964</v>
      </c>
      <c r="AV158" s="35">
        <v>11.071706047337864</v>
      </c>
      <c r="AX158" s="35">
        <v>10.991765053047246</v>
      </c>
      <c r="AY158" s="35">
        <v>10.75739408233259</v>
      </c>
      <c r="AZ158" s="35">
        <v>11.577872358920864</v>
      </c>
      <c r="BA158" s="35">
        <v>10.649154027095271</v>
      </c>
      <c r="BB158" s="35">
        <v>11.211242805825041</v>
      </c>
      <c r="BC158" s="35">
        <v>10.907978907759762</v>
      </c>
      <c r="BE158" s="35">
        <v>11.80064972685879</v>
      </c>
      <c r="BF158" s="35">
        <v>10.594072432731762</v>
      </c>
      <c r="BG158" s="35">
        <v>12.037719931695708</v>
      </c>
      <c r="BI158" s="35">
        <v>11.426084142484854</v>
      </c>
      <c r="BJ158" s="35">
        <v>11.089055912688281</v>
      </c>
      <c r="BK158" s="35">
        <v>11.711771533202933</v>
      </c>
      <c r="BL158" s="35">
        <v>11.160517931368476</v>
      </c>
      <c r="BN158" s="35">
        <v>11.07909500354509</v>
      </c>
      <c r="BO158" s="35">
        <v>10.383572299510233</v>
      </c>
      <c r="BQ158" s="35">
        <v>11.198449431782301</v>
      </c>
      <c r="BR158" s="35">
        <v>11.184978114502011</v>
      </c>
      <c r="BT158" s="35">
        <v>11.206612049744514</v>
      </c>
      <c r="BU158" s="35">
        <v>11.730810190776978</v>
      </c>
      <c r="BV158" s="35">
        <v>11.202915078340652</v>
      </c>
      <c r="BY158" s="35">
        <v>10.98728717899435</v>
      </c>
      <c r="BZ158" s="35">
        <v>11.340281446848051</v>
      </c>
      <c r="CA158" s="35">
        <v>10.835442273890063</v>
      </c>
      <c r="CC158" s="35">
        <v>10.8089448326959</v>
      </c>
      <c r="CD158" s="35">
        <v>11.277610757200272</v>
      </c>
      <c r="CE158" s="35">
        <v>11.390071456178809</v>
      </c>
      <c r="CF158" s="35">
        <v>11.349485662248524</v>
      </c>
      <c r="CG158" s="35">
        <v>11.126829620667673</v>
      </c>
      <c r="CI158" s="35">
        <v>11.430155964444941</v>
      </c>
      <c r="CK158" s="35">
        <v>10.818870521000726</v>
      </c>
      <c r="CL158" s="35">
        <v>10.57552131682406</v>
      </c>
      <c r="CM158" s="35">
        <v>11.602560829652367</v>
      </c>
      <c r="CP158" s="35">
        <v>11.106272733957036</v>
      </c>
      <c r="CQ158" s="35">
        <v>11.381395689155724</v>
      </c>
      <c r="CR158" s="35">
        <v>10.265803951164667</v>
      </c>
      <c r="CT158" s="35">
        <v>11.049831304289258</v>
      </c>
      <c r="CU158" s="35">
        <v>10.648781814658484</v>
      </c>
      <c r="CV158" s="35">
        <v>11.556123760423151</v>
      </c>
      <c r="CW158" s="35">
        <v>11.033008674758971</v>
      </c>
      <c r="CX158" s="35">
        <v>11.24922464838181</v>
      </c>
      <c r="CZ158" s="35">
        <v>10.640870815749903</v>
      </c>
      <c r="DA158" s="35">
        <v>10.943847138808581</v>
      </c>
      <c r="DC158" s="35">
        <v>12.800250778054451</v>
      </c>
      <c r="DD158" s="35">
        <v>11.317603407165617</v>
      </c>
      <c r="DF158" s="35">
        <v>11.141759656168515</v>
      </c>
      <c r="DG158" s="35">
        <v>10.913089969288457</v>
      </c>
      <c r="DH158" s="35">
        <v>10.734908017533522</v>
      </c>
      <c r="DJ158" s="35">
        <v>10.700198676013853</v>
      </c>
      <c r="DK158" s="35">
        <v>11.779225940198121</v>
      </c>
      <c r="DL158" s="35">
        <v>11.461954535725432</v>
      </c>
      <c r="DM158" s="35">
        <v>11.003320725543082</v>
      </c>
      <c r="DO158" s="35">
        <v>11.674025785151844</v>
      </c>
      <c r="DP158" s="35">
        <v>11.610084156002443</v>
      </c>
      <c r="DQ158" s="35">
        <v>11.076192817972366</v>
      </c>
      <c r="DR158" s="35">
        <v>10.810107955741902</v>
      </c>
      <c r="DS158" s="35">
        <v>11.056905661569992</v>
      </c>
      <c r="DT158" s="35">
        <v>10.899028919339544</v>
      </c>
      <c r="DU158" s="35">
        <v>10.955272550906091</v>
      </c>
      <c r="DV158" s="35">
        <v>11.1703519149087</v>
      </c>
      <c r="DW158" s="35">
        <v>10.731261753442235</v>
      </c>
      <c r="DY158" s="35">
        <v>11.418801102836584</v>
      </c>
      <c r="DZ158" s="35">
        <v>11.394978059320687</v>
      </c>
      <c r="EB158" s="35">
        <v>10.983486181674461</v>
      </c>
      <c r="EC158" s="35">
        <v>10.839047033489264</v>
      </c>
      <c r="ED158" s="35">
        <v>10.324495126781255</v>
      </c>
      <c r="EF158" s="35">
        <v>11.065604669751423</v>
      </c>
      <c r="EG158" s="35">
        <v>11.318474150621661</v>
      </c>
      <c r="EH158" s="35">
        <v>8.9160013913270202</v>
      </c>
      <c r="EI158" s="35">
        <v>11.307655736907405</v>
      </c>
      <c r="EJ158" s="35">
        <v>10.666336969046244</v>
      </c>
      <c r="EK158" s="35">
        <v>11.156997171919254</v>
      </c>
      <c r="EL158" s="35">
        <v>11.382307112362367</v>
      </c>
      <c r="EM158" s="35">
        <v>11.081812055452525</v>
      </c>
      <c r="EN158" s="35">
        <v>11.571239751073092</v>
      </c>
      <c r="EO158" s="35">
        <v>11.133165567366358</v>
      </c>
      <c r="EQ158" s="35">
        <v>10.420610799294844</v>
      </c>
      <c r="ES158" s="35">
        <v>10.856819149882869</v>
      </c>
      <c r="EU158" s="35">
        <v>10.844521085901361</v>
      </c>
      <c r="EV158" s="35">
        <v>11.102430906981965</v>
      </c>
      <c r="EW158" s="35">
        <v>10.587948468707323</v>
      </c>
      <c r="EX158" s="35">
        <v>10.520037087508744</v>
      </c>
      <c r="EY158" s="35">
        <v>10.845400840024476</v>
      </c>
      <c r="EZ158" s="35">
        <v>10.957173444926338</v>
      </c>
      <c r="FA158" s="35">
        <v>11.311585582192421</v>
      </c>
      <c r="FB158" s="35">
        <v>10.483798315676259</v>
      </c>
      <c r="FC158" s="35">
        <v>11.415218704055341</v>
      </c>
      <c r="FD158" s="35">
        <v>10.674722544350274</v>
      </c>
      <c r="FE158" s="35">
        <v>11.093032628572567</v>
      </c>
      <c r="FF158" s="35">
        <v>9.9589481441182386</v>
      </c>
      <c r="FG158" s="35">
        <v>10.710508759722892</v>
      </c>
      <c r="FH158" s="35">
        <v>11.352178930468405</v>
      </c>
      <c r="FI158" s="35">
        <v>12.408624617052169</v>
      </c>
      <c r="FJ158" s="35">
        <v>11.243675684603717</v>
      </c>
      <c r="FL158" s="35">
        <v>11.410375709294087</v>
      </c>
      <c r="FM158" s="35">
        <v>11.162708168088677</v>
      </c>
      <c r="FP158" s="35">
        <v>11.182958649983997</v>
      </c>
      <c r="FQ158" s="35">
        <v>10.912611084513788</v>
      </c>
      <c r="FR158" s="35">
        <v>11.658764747240747</v>
      </c>
      <c r="FS158" s="35">
        <v>11.100562772036623</v>
      </c>
      <c r="FT158" s="35">
        <v>11.200582565088263</v>
      </c>
      <c r="FU158" s="35">
        <v>11.747534415350559</v>
      </c>
      <c r="FW158" s="35">
        <v>11.188239853094801</v>
      </c>
      <c r="FX158" s="35">
        <v>11.039059745962611</v>
      </c>
      <c r="FZ158" s="35">
        <v>10.251926053882404</v>
      </c>
      <c r="GA158" s="35">
        <v>11.025975172631867</v>
      </c>
      <c r="GC158" s="35">
        <v>10.678014045214239</v>
      </c>
      <c r="GE158" s="35">
        <v>11.446345025969782</v>
      </c>
      <c r="GF158" s="35">
        <v>11.585674897556995</v>
      </c>
      <c r="GH158" s="35">
        <v>12.197713601360796</v>
      </c>
      <c r="GI158" s="35">
        <v>11.281367269303921</v>
      </c>
      <c r="GJ158" s="35">
        <v>11.402242750906481</v>
      </c>
      <c r="GK158" s="35">
        <v>10.8911615435354</v>
      </c>
      <c r="GL158" s="35">
        <v>10.783439944668958</v>
      </c>
      <c r="GN158" s="35">
        <v>10.5349886752832</v>
      </c>
      <c r="GO158" s="35">
        <v>24.722999999999999</v>
      </c>
      <c r="GP158" s="35" t="s">
        <v>988</v>
      </c>
      <c r="GU158" s="59"/>
    </row>
    <row r="159" spans="1:203" x14ac:dyDescent="0.2">
      <c r="A159" s="35" t="s">
        <v>1901</v>
      </c>
      <c r="B159" s="35" t="s">
        <v>3765</v>
      </c>
      <c r="C159" s="35" t="s">
        <v>3766</v>
      </c>
      <c r="D159" s="9">
        <v>6</v>
      </c>
      <c r="E159" s="9">
        <v>6</v>
      </c>
      <c r="F159" s="9">
        <v>4.9074840000000002E-3</v>
      </c>
      <c r="G159" s="9">
        <v>-0.54054093000000003</v>
      </c>
      <c r="H159" s="9">
        <v>0.363659907</v>
      </c>
      <c r="I159" s="9">
        <v>-0.21658544399999999</v>
      </c>
      <c r="J159" s="56" t="s">
        <v>5707</v>
      </c>
      <c r="K159" s="78">
        <v>0</v>
      </c>
      <c r="L159" s="79">
        <v>14.477866643456199</v>
      </c>
      <c r="M159" s="79">
        <v>14.561331504378426</v>
      </c>
      <c r="N159" s="79">
        <v>13.120793829635881</v>
      </c>
      <c r="O159" s="79">
        <v>14.505775380515544</v>
      </c>
      <c r="P159" s="78">
        <v>12.564926000959998</v>
      </c>
      <c r="Q159" s="78">
        <v>14.85999541150651</v>
      </c>
      <c r="R159" s="35">
        <v>13.136891100534779</v>
      </c>
      <c r="S159" s="35">
        <v>12.832777134650003</v>
      </c>
      <c r="T159" s="35">
        <v>13.063717563842264</v>
      </c>
      <c r="U159" s="35">
        <v>13.473514441257741</v>
      </c>
      <c r="V159" s="35">
        <v>12.912037402555146</v>
      </c>
      <c r="W159" s="35">
        <v>14.27098200872245</v>
      </c>
      <c r="X159" s="35">
        <v>13.259087605847572</v>
      </c>
      <c r="Y159" s="35">
        <v>14.8533020732339</v>
      </c>
      <c r="Z159" s="35">
        <v>12.455492603021925</v>
      </c>
      <c r="AA159" s="35">
        <v>14.248794649953609</v>
      </c>
      <c r="AB159" s="35">
        <v>13.817901405549906</v>
      </c>
      <c r="AC159" s="35">
        <v>12.901156646045024</v>
      </c>
      <c r="AD159" s="35">
        <v>12.700390729835609</v>
      </c>
      <c r="AE159" s="35">
        <v>12.70741604885878</v>
      </c>
      <c r="AF159" s="35">
        <v>14.193085357494006</v>
      </c>
      <c r="AG159" s="35">
        <v>13.846950157525267</v>
      </c>
      <c r="AH159" s="35">
        <v>12.868679455854515</v>
      </c>
      <c r="AI159" s="35">
        <v>14.506630326319105</v>
      </c>
      <c r="AJ159" s="35">
        <v>12.091998180747684</v>
      </c>
      <c r="AK159" s="35">
        <v>12.901191990151098</v>
      </c>
      <c r="AL159" s="35">
        <v>14.93116365579904</v>
      </c>
      <c r="AM159" s="35">
        <v>12.313568796149124</v>
      </c>
      <c r="AN159" s="35">
        <v>13.581713810668397</v>
      </c>
      <c r="AO159" s="35">
        <v>12.50828285040696</v>
      </c>
      <c r="AP159" s="35">
        <v>14.167551629757204</v>
      </c>
      <c r="AQ159" s="35">
        <v>14.354305991241038</v>
      </c>
      <c r="AR159" s="35">
        <v>14.618328073286447</v>
      </c>
      <c r="AS159" s="35">
        <v>14.389313311599951</v>
      </c>
      <c r="AT159" s="35">
        <v>13.047024317247679</v>
      </c>
      <c r="AU159" s="35">
        <v>14.232975465143074</v>
      </c>
      <c r="AV159" s="35">
        <v>13.459088971222908</v>
      </c>
      <c r="AW159" s="35">
        <v>14.317964472998796</v>
      </c>
      <c r="AX159" s="35">
        <v>14.516285956490425</v>
      </c>
      <c r="AY159" s="35">
        <v>13.743127343811256</v>
      </c>
      <c r="AZ159" s="35">
        <v>14.016217456935946</v>
      </c>
      <c r="BA159" s="35">
        <v>14.439591091208365</v>
      </c>
      <c r="BB159" s="35">
        <v>14.21479950073271</v>
      </c>
      <c r="BC159" s="35">
        <v>13.198574038288243</v>
      </c>
      <c r="BD159" s="35">
        <v>14.272612894959719</v>
      </c>
      <c r="BE159" s="35">
        <v>14.854784332360802</v>
      </c>
      <c r="BF159" s="35">
        <v>13.49588204349881</v>
      </c>
      <c r="BG159" s="35">
        <v>14.354630639372656</v>
      </c>
      <c r="BH159" s="35">
        <v>13.497337547814306</v>
      </c>
      <c r="BI159" s="35">
        <v>13.405900986275388</v>
      </c>
      <c r="BJ159" s="35">
        <v>14.594123045857652</v>
      </c>
      <c r="BK159" s="35">
        <v>14.000662119784423</v>
      </c>
      <c r="BL159" s="35">
        <v>11.573427788040494</v>
      </c>
      <c r="BM159" s="35">
        <v>14.341729177584691</v>
      </c>
      <c r="BN159" s="35">
        <v>14.561819058143129</v>
      </c>
      <c r="BO159" s="35">
        <v>13.091233250063764</v>
      </c>
      <c r="BP159" s="35">
        <v>12.923206878523153</v>
      </c>
      <c r="BQ159" s="35">
        <v>13.782400908969869</v>
      </c>
      <c r="BR159" s="35">
        <v>13.854941518946212</v>
      </c>
      <c r="BS159" s="35">
        <v>14.360598021986098</v>
      </c>
      <c r="BT159" s="35">
        <v>14.064989389666032</v>
      </c>
      <c r="BU159" s="35">
        <v>13.756482090209097</v>
      </c>
      <c r="BV159" s="35">
        <v>14.764702905206137</v>
      </c>
      <c r="BW159" s="35">
        <v>13.283020003851089</v>
      </c>
      <c r="BX159" s="35">
        <v>12.473897755586627</v>
      </c>
      <c r="BY159" s="35">
        <v>12.677941314233966</v>
      </c>
      <c r="BZ159" s="35">
        <v>14.524009176058765</v>
      </c>
      <c r="CA159" s="35">
        <v>12.357124986434142</v>
      </c>
      <c r="CB159" s="35">
        <v>11.936139733459401</v>
      </c>
      <c r="CC159" s="35">
        <v>13.849925713290855</v>
      </c>
      <c r="CD159" s="35">
        <v>13.03609057759839</v>
      </c>
      <c r="CE159" s="35">
        <v>13.256149919004978</v>
      </c>
      <c r="CF159" s="35">
        <v>14.274722440808713</v>
      </c>
      <c r="CG159" s="35">
        <v>12.676103115661096</v>
      </c>
      <c r="CH159" s="35">
        <v>12.69494167158425</v>
      </c>
      <c r="CI159" s="35">
        <v>14.435417707220209</v>
      </c>
      <c r="CJ159" s="35">
        <v>14.637684322483089</v>
      </c>
      <c r="CK159" s="35">
        <v>13.091481976224376</v>
      </c>
      <c r="CL159" s="35">
        <v>13.092134314356215</v>
      </c>
      <c r="CM159" s="35">
        <v>12.316167391812074</v>
      </c>
      <c r="CN159" s="35">
        <v>12.650569849799</v>
      </c>
      <c r="CO159" s="35">
        <v>14.741509217398235</v>
      </c>
      <c r="CP159" s="35">
        <v>14.816044851385783</v>
      </c>
      <c r="CQ159" s="35">
        <v>13.251962797185397</v>
      </c>
      <c r="CR159" s="35">
        <v>11.914230907909875</v>
      </c>
      <c r="CS159" s="35">
        <v>13.116999097740702</v>
      </c>
      <c r="CT159" s="35">
        <v>14.7844856492503</v>
      </c>
      <c r="CU159" s="35">
        <v>14.156224823530387</v>
      </c>
      <c r="CV159" s="35">
        <v>14.66169776313798</v>
      </c>
      <c r="CW159" s="35">
        <v>14.321211763957447</v>
      </c>
      <c r="CY159" s="35">
        <v>13.685738878335872</v>
      </c>
      <c r="CZ159" s="35">
        <v>12.904602128846674</v>
      </c>
      <c r="DA159" s="35">
        <v>13.118064050444271</v>
      </c>
      <c r="DB159" s="35">
        <v>12.869429148127242</v>
      </c>
      <c r="DC159" s="35">
        <v>13.968960812676809</v>
      </c>
      <c r="DD159" s="35">
        <v>12.860519467731827</v>
      </c>
      <c r="DE159" s="35">
        <v>12.019954457126033</v>
      </c>
      <c r="DF159" s="35">
        <v>12.325260178260551</v>
      </c>
      <c r="DG159" s="35">
        <v>14.902669841510441</v>
      </c>
      <c r="DH159" s="35">
        <v>14.341886059023448</v>
      </c>
      <c r="DI159" s="35">
        <v>13.842322900237484</v>
      </c>
      <c r="DJ159" s="35">
        <v>14.333411896234709</v>
      </c>
      <c r="DK159" s="35">
        <v>12.792160364787014</v>
      </c>
      <c r="DL159" s="35">
        <v>12.707797595559512</v>
      </c>
      <c r="DM159" s="35">
        <v>13.466413142541096</v>
      </c>
      <c r="DO159" s="35">
        <v>12.332581540253594</v>
      </c>
      <c r="DP159" s="35">
        <v>12.617331674931322</v>
      </c>
      <c r="DQ159" s="35">
        <v>12.336512696952269</v>
      </c>
      <c r="DR159" s="35">
        <v>11.670274892278512</v>
      </c>
      <c r="DS159" s="35">
        <v>12.835265986718527</v>
      </c>
      <c r="DT159" s="35">
        <v>12.502065267502697</v>
      </c>
      <c r="DU159" s="35">
        <v>14.200127863548147</v>
      </c>
      <c r="DV159" s="35">
        <v>12.18381566266218</v>
      </c>
      <c r="DW159" s="35">
        <v>13.006123969864293</v>
      </c>
      <c r="DX159" s="35">
        <v>12.517801432345568</v>
      </c>
      <c r="DY159" s="35">
        <v>12.898809427413868</v>
      </c>
      <c r="DZ159" s="35">
        <v>13.445929827100729</v>
      </c>
      <c r="EA159" s="35">
        <v>14.641923832045947</v>
      </c>
      <c r="EB159" s="35">
        <v>12.755265887610516</v>
      </c>
      <c r="EC159" s="35">
        <v>13.144831729206651</v>
      </c>
      <c r="ED159" s="35">
        <v>10.718598651218667</v>
      </c>
      <c r="EE159" s="35">
        <v>13.833522852357309</v>
      </c>
      <c r="EF159" s="35">
        <v>13.217654833364023</v>
      </c>
      <c r="EG159" s="35">
        <v>12.320241207656474</v>
      </c>
      <c r="EH159" s="35">
        <v>12.704337929805368</v>
      </c>
      <c r="EI159" s="35">
        <v>12.976618558404494</v>
      </c>
      <c r="EJ159" s="35">
        <v>14.906355432069082</v>
      </c>
      <c r="EK159" s="35">
        <v>13.241016661803583</v>
      </c>
      <c r="EL159" s="35">
        <v>14.174858591098234</v>
      </c>
      <c r="EM159" s="35">
        <v>12.146944767202756</v>
      </c>
      <c r="EN159" s="35">
        <v>14.873838134211509</v>
      </c>
      <c r="EO159" s="35">
        <v>13.815290164613373</v>
      </c>
      <c r="EP159" s="35">
        <v>12.179457229512041</v>
      </c>
      <c r="EQ159" s="35">
        <v>13.171044544832924</v>
      </c>
      <c r="ER159" s="35">
        <v>12.654710274056844</v>
      </c>
      <c r="ES159" s="35">
        <v>11.86526276252879</v>
      </c>
      <c r="ET159" s="35">
        <v>12.017483077209771</v>
      </c>
      <c r="EU159" s="35">
        <v>14.886998185321971</v>
      </c>
      <c r="EV159" s="35">
        <v>13.550754711076914</v>
      </c>
      <c r="EW159" s="35">
        <v>12.868883637927016</v>
      </c>
      <c r="EX159" s="35">
        <v>14.406642703356894</v>
      </c>
      <c r="EY159" s="35">
        <v>13.384183877892051</v>
      </c>
      <c r="EZ159" s="35">
        <v>14.264611320046992</v>
      </c>
      <c r="FA159" s="35">
        <v>13.090601240629685</v>
      </c>
      <c r="FB159" s="35">
        <v>11.874767955055965</v>
      </c>
      <c r="FC159" s="35">
        <v>15.378556962788403</v>
      </c>
      <c r="FD159" s="35">
        <v>13.098211134937072</v>
      </c>
      <c r="FE159" s="35">
        <v>12.249246195497616</v>
      </c>
      <c r="FF159" s="35">
        <v>12.066748749365363</v>
      </c>
      <c r="FG159" s="35">
        <v>11.177964365331514</v>
      </c>
      <c r="FH159" s="35">
        <v>14.674355098121318</v>
      </c>
      <c r="FI159" s="35">
        <v>14.916076269932615</v>
      </c>
      <c r="FJ159" s="35">
        <v>13.316151131688137</v>
      </c>
      <c r="FK159" s="35">
        <v>14.44311769767236</v>
      </c>
      <c r="FL159" s="35">
        <v>11.649002141183649</v>
      </c>
      <c r="FM159" s="35">
        <v>13.017729768279503</v>
      </c>
      <c r="FN159" s="35">
        <v>14.673320619360734</v>
      </c>
      <c r="FO159" s="35">
        <v>12.519560034560518</v>
      </c>
      <c r="FP159" s="35">
        <v>14.613141576004129</v>
      </c>
      <c r="FQ159" s="35">
        <v>10.690329413957794</v>
      </c>
      <c r="FR159" s="35">
        <v>13.221906907433006</v>
      </c>
      <c r="FS159" s="35">
        <v>14.213081962365377</v>
      </c>
      <c r="FT159" s="35">
        <v>13.314260474156519</v>
      </c>
      <c r="FU159" s="35">
        <v>13.095655157790102</v>
      </c>
      <c r="FV159" s="35">
        <v>15.00397360937019</v>
      </c>
      <c r="FW159" s="35">
        <v>12.360651998931996</v>
      </c>
      <c r="FY159" s="35">
        <v>14.415886316373962</v>
      </c>
      <c r="FZ159" s="35">
        <v>13.998403030697066</v>
      </c>
      <c r="GA159" s="35">
        <v>13.795026719033908</v>
      </c>
      <c r="GB159" s="35">
        <v>12.072602420427497</v>
      </c>
      <c r="GC159" s="35">
        <v>14.024918252236718</v>
      </c>
      <c r="GD159" s="35">
        <v>14.303228231161919</v>
      </c>
      <c r="GE159" s="35">
        <v>12.419754400846136</v>
      </c>
      <c r="GF159" s="35">
        <v>12.785971804786538</v>
      </c>
      <c r="GG159" s="35">
        <v>13.636304699302572</v>
      </c>
      <c r="GH159" s="35">
        <v>15.119185270773739</v>
      </c>
      <c r="GI159" s="35">
        <v>13.524956067335186</v>
      </c>
      <c r="GJ159" s="35">
        <v>15.831253422900359</v>
      </c>
      <c r="GK159" s="35">
        <v>13.317907014459024</v>
      </c>
      <c r="GL159" s="35">
        <v>12.889608976688601</v>
      </c>
      <c r="GM159" s="35">
        <v>12.43651824510323</v>
      </c>
      <c r="GN159" s="35">
        <v>14.532978750530557</v>
      </c>
      <c r="GO159" s="35">
        <v>4.6340000000000003</v>
      </c>
      <c r="GP159" s="35" t="s">
        <v>1621</v>
      </c>
      <c r="GU159" s="59"/>
    </row>
    <row r="160" spans="1:203" x14ac:dyDescent="0.2">
      <c r="A160" s="35" t="s">
        <v>1395</v>
      </c>
      <c r="B160" s="35" t="s">
        <v>3173</v>
      </c>
      <c r="C160" s="35" t="s">
        <v>3174</v>
      </c>
      <c r="D160" s="9">
        <v>2</v>
      </c>
      <c r="E160" s="9">
        <v>1</v>
      </c>
      <c r="F160" s="9">
        <v>5.3350385E-2</v>
      </c>
      <c r="H160" s="9">
        <v>0.44054469499999999</v>
      </c>
      <c r="I160" s="9">
        <v>-0.21567335300000001</v>
      </c>
      <c r="J160" s="9">
        <v>0</v>
      </c>
      <c r="K160" s="78">
        <v>0</v>
      </c>
      <c r="L160" s="79"/>
      <c r="M160" s="79"/>
      <c r="N160" s="79"/>
      <c r="O160" s="79"/>
      <c r="V160" s="35">
        <v>12.629125720116088</v>
      </c>
      <c r="AE160" s="35">
        <v>10.293809472148871</v>
      </c>
      <c r="AI160" s="35">
        <v>10.367383989133709</v>
      </c>
      <c r="CI160" s="35">
        <v>10.660787091027863</v>
      </c>
      <c r="CJ160" s="35">
        <v>11.989218879455775</v>
      </c>
      <c r="CK160" s="35">
        <v>12.535304552085845</v>
      </c>
      <c r="GM160" s="35">
        <v>11.196931597941479</v>
      </c>
      <c r="GO160" s="35">
        <v>2.5350000000000001</v>
      </c>
      <c r="GP160" s="35" t="s">
        <v>1231</v>
      </c>
      <c r="GU160" s="59"/>
    </row>
    <row r="161" spans="1:203" x14ac:dyDescent="0.2">
      <c r="A161" s="35" t="s">
        <v>1421</v>
      </c>
      <c r="B161" s="35" t="s">
        <v>3203</v>
      </c>
      <c r="C161" s="35" t="s">
        <v>3204</v>
      </c>
      <c r="D161" s="9">
        <v>3</v>
      </c>
      <c r="E161" s="9">
        <v>3</v>
      </c>
      <c r="F161" s="9">
        <v>0.87022328199999999</v>
      </c>
      <c r="G161" s="9">
        <v>-7.3798912999999994E-2</v>
      </c>
      <c r="H161" s="9">
        <v>0.394999881</v>
      </c>
      <c r="I161" s="9">
        <v>-0.215387878</v>
      </c>
      <c r="J161" s="9">
        <v>0</v>
      </c>
      <c r="K161" s="78">
        <v>0</v>
      </c>
      <c r="L161" s="79"/>
      <c r="M161" s="79"/>
      <c r="N161" s="79"/>
      <c r="O161" s="79"/>
      <c r="V161" s="35">
        <v>10.907797788371649</v>
      </c>
      <c r="Y161" s="35">
        <v>10.531270041525708</v>
      </c>
      <c r="AF161" s="35">
        <v>10.122601404931935</v>
      </c>
      <c r="AI161" s="35">
        <v>10.839256329838243</v>
      </c>
      <c r="AU161" s="35">
        <v>10.823609899755857</v>
      </c>
      <c r="AY161" s="35">
        <v>9.8389512516731035</v>
      </c>
      <c r="BA161" s="35">
        <v>10.003225746537298</v>
      </c>
      <c r="BB161" s="35">
        <v>10.366237756728182</v>
      </c>
      <c r="BG161" s="35">
        <v>10.477358516819072</v>
      </c>
      <c r="BJ161" s="35">
        <v>10.26331072490099</v>
      </c>
      <c r="BY161" s="35">
        <v>11.043497571715985</v>
      </c>
      <c r="CB161" s="35">
        <v>10.545693753465944</v>
      </c>
      <c r="CJ161" s="35">
        <v>10.796024098690616</v>
      </c>
      <c r="CK161" s="35">
        <v>10.825208004667981</v>
      </c>
      <c r="CL161" s="35">
        <v>10.729677509238101</v>
      </c>
      <c r="CN161" s="35">
        <v>10.430782640604425</v>
      </c>
      <c r="CP161" s="35">
        <v>10.690189870793454</v>
      </c>
      <c r="CQ161" s="35">
        <v>10.278545151752018</v>
      </c>
      <c r="DT161" s="35">
        <v>10.280524747602806</v>
      </c>
      <c r="DX161" s="35">
        <v>10.678756475974968</v>
      </c>
      <c r="DY161" s="35">
        <v>10.685409387411317</v>
      </c>
      <c r="ED161" s="35">
        <v>10.290710233489984</v>
      </c>
      <c r="EP161" s="35">
        <v>10.338170719890806</v>
      </c>
      <c r="EW161" s="35">
        <v>9.9394369177523245</v>
      </c>
      <c r="EX161" s="35">
        <v>10.62330306705749</v>
      </c>
      <c r="FB161" s="35">
        <v>10.180003013435091</v>
      </c>
      <c r="FO161" s="35">
        <v>10.509758390630148</v>
      </c>
      <c r="GO161" s="35">
        <v>9.4890000000000008</v>
      </c>
      <c r="GP161" s="35" t="s">
        <v>1252</v>
      </c>
      <c r="GU161" s="59"/>
    </row>
    <row r="162" spans="1:203" x14ac:dyDescent="0.2">
      <c r="A162" s="35" t="s">
        <v>1523</v>
      </c>
      <c r="B162" s="35" t="s">
        <v>3333</v>
      </c>
      <c r="C162" s="35" t="s">
        <v>3334</v>
      </c>
      <c r="D162" s="9">
        <v>6</v>
      </c>
      <c r="E162" s="9">
        <v>1</v>
      </c>
      <c r="F162" s="9">
        <v>0.44597923499999997</v>
      </c>
      <c r="G162" s="9">
        <v>-0.310810478</v>
      </c>
      <c r="H162" s="9">
        <v>0.66615438800000004</v>
      </c>
      <c r="I162" s="9">
        <v>-0.21470710100000001</v>
      </c>
      <c r="J162" s="9">
        <v>0</v>
      </c>
      <c r="K162" s="78">
        <v>0</v>
      </c>
      <c r="L162" s="79">
        <v>12.065118928245118</v>
      </c>
      <c r="M162" s="79">
        <v>15.348939081576095</v>
      </c>
      <c r="N162" s="79">
        <v>15.389107709618122</v>
      </c>
      <c r="O162" s="79">
        <v>11.920653896374656</v>
      </c>
      <c r="P162" s="78">
        <v>17.371917794008194</v>
      </c>
      <c r="Q162" s="78">
        <v>15.714511825487133</v>
      </c>
      <c r="R162" s="35">
        <v>13.115360709339045</v>
      </c>
      <c r="S162" s="35">
        <v>15.348862393065501</v>
      </c>
      <c r="T162" s="35">
        <v>14.247222578382848</v>
      </c>
      <c r="U162" s="35">
        <v>15.272364839928336</v>
      </c>
      <c r="V162" s="35">
        <v>16.54678314968859</v>
      </c>
      <c r="W162" s="35">
        <v>16.257810857060651</v>
      </c>
      <c r="X162" s="35">
        <v>14.388086476682293</v>
      </c>
      <c r="Y162" s="35">
        <v>13.418064734158017</v>
      </c>
      <c r="Z162" s="35">
        <v>15.461939496694992</v>
      </c>
      <c r="AA162" s="35">
        <v>13.254697446155392</v>
      </c>
      <c r="AB162" s="35">
        <v>16.342220336777949</v>
      </c>
      <c r="AC162" s="35">
        <v>13.226991939863007</v>
      </c>
      <c r="AD162" s="35">
        <v>12.996393654006461</v>
      </c>
      <c r="AE162" s="35">
        <v>12.310356693445167</v>
      </c>
      <c r="AF162" s="35">
        <v>12.918670519443024</v>
      </c>
      <c r="AG162" s="35">
        <v>13.969975057800214</v>
      </c>
      <c r="AH162" s="35">
        <v>14.220147030903592</v>
      </c>
      <c r="AI162" s="35">
        <v>13.760464094858317</v>
      </c>
      <c r="AJ162" s="35">
        <v>15.554063299537185</v>
      </c>
      <c r="AK162" s="35">
        <v>15.999761303443258</v>
      </c>
      <c r="AL162" s="35">
        <v>11.663369487911401</v>
      </c>
      <c r="AM162" s="35">
        <v>15.71941378119994</v>
      </c>
      <c r="AN162" s="35">
        <v>17.254551220946595</v>
      </c>
      <c r="AO162" s="35">
        <v>13.525421793596108</v>
      </c>
      <c r="AP162" s="35">
        <v>12.850142738264616</v>
      </c>
      <c r="AQ162" s="35">
        <v>16.216953685461043</v>
      </c>
      <c r="AR162" s="35">
        <v>15.927773479839978</v>
      </c>
      <c r="AS162" s="35">
        <v>15.725917386059262</v>
      </c>
      <c r="AT162" s="35">
        <v>14.802561286888391</v>
      </c>
      <c r="AU162" s="35">
        <v>15.791009213564854</v>
      </c>
      <c r="AV162" s="35">
        <v>16.945959227237537</v>
      </c>
      <c r="AW162" s="35">
        <v>15.864575303987555</v>
      </c>
      <c r="AX162" s="35">
        <v>13.492053094473453</v>
      </c>
      <c r="AY162" s="35">
        <v>12.694156733502469</v>
      </c>
      <c r="AZ162" s="35">
        <v>15.736030934908692</v>
      </c>
      <c r="BA162" s="35">
        <v>16.215628632515067</v>
      </c>
      <c r="BB162" s="35">
        <v>13.685802068933457</v>
      </c>
      <c r="BC162" s="35">
        <v>13.697284202052607</v>
      </c>
      <c r="BD162" s="35">
        <v>16.389346446272143</v>
      </c>
      <c r="BE162" s="35">
        <v>15.721440913292177</v>
      </c>
      <c r="BF162" s="35">
        <v>16.062627305874283</v>
      </c>
      <c r="BG162" s="35">
        <v>12.866752856136969</v>
      </c>
      <c r="BH162" s="35">
        <v>15.538687721316961</v>
      </c>
      <c r="BI162" s="35">
        <v>13.783041088774882</v>
      </c>
      <c r="BJ162" s="35">
        <v>14.503028188001988</v>
      </c>
      <c r="BK162" s="35">
        <v>16.689538125283789</v>
      </c>
      <c r="BL162" s="35">
        <v>14.204654984444163</v>
      </c>
      <c r="BM162" s="35">
        <v>12.445253723407188</v>
      </c>
      <c r="BN162" s="35">
        <v>11.351035361103714</v>
      </c>
      <c r="BO162" s="35">
        <v>13.740370495217718</v>
      </c>
      <c r="BP162" s="35">
        <v>14.937576351552293</v>
      </c>
      <c r="BQ162" s="35">
        <v>16.240134137974735</v>
      </c>
      <c r="BR162" s="35">
        <v>16.15061184921796</v>
      </c>
      <c r="BS162" s="35">
        <v>16.314608268322573</v>
      </c>
      <c r="BT162" s="35">
        <v>15.921277186212357</v>
      </c>
      <c r="BU162" s="35">
        <v>15.774319528125242</v>
      </c>
      <c r="BV162" s="35">
        <v>13.847435359551762</v>
      </c>
      <c r="BX162" s="35">
        <v>15.517727100319355</v>
      </c>
      <c r="BY162" s="35">
        <v>17.252079606196133</v>
      </c>
      <c r="BZ162" s="35">
        <v>16.612216620942597</v>
      </c>
      <c r="CA162" s="35">
        <v>13.534663171986329</v>
      </c>
      <c r="CB162" s="35">
        <v>16.336626116762321</v>
      </c>
      <c r="CC162" s="35">
        <v>13.635318387782705</v>
      </c>
      <c r="CD162" s="35">
        <v>13.873507003632795</v>
      </c>
      <c r="CE162" s="35">
        <v>17.375149750239132</v>
      </c>
      <c r="CF162" s="35">
        <v>13.088130337065328</v>
      </c>
      <c r="CG162" s="35">
        <v>16.292654561923321</v>
      </c>
      <c r="CH162" s="35">
        <v>16.517823845945465</v>
      </c>
      <c r="CI162" s="35">
        <v>15.760901566322037</v>
      </c>
      <c r="CJ162" s="35">
        <v>16.309494944509968</v>
      </c>
      <c r="CK162" s="35">
        <v>14.712404230578912</v>
      </c>
      <c r="CL162" s="35">
        <v>13.639663843317988</v>
      </c>
      <c r="CM162" s="35">
        <v>16.363084710402227</v>
      </c>
      <c r="CN162" s="35">
        <v>15.398275283410449</v>
      </c>
      <c r="CO162" s="35">
        <v>16.319405707164055</v>
      </c>
      <c r="CP162" s="35">
        <v>16.721856800853104</v>
      </c>
      <c r="CQ162" s="35">
        <v>15.001274224801346</v>
      </c>
      <c r="CR162" s="35">
        <v>14.812239860594941</v>
      </c>
      <c r="CS162" s="35">
        <v>16.57762623065021</v>
      </c>
      <c r="CT162" s="35">
        <v>17.423080154519027</v>
      </c>
      <c r="CU162" s="35">
        <v>13.120663507040582</v>
      </c>
      <c r="CV162" s="35">
        <v>17.533586999178176</v>
      </c>
      <c r="CW162" s="35">
        <v>15.015055890176509</v>
      </c>
      <c r="CX162" s="35">
        <v>12.963422357486934</v>
      </c>
      <c r="CY162" s="35">
        <v>15.413178581604781</v>
      </c>
      <c r="CZ162" s="35">
        <v>14.549940589574089</v>
      </c>
      <c r="DA162" s="35">
        <v>15.457482695798381</v>
      </c>
      <c r="DB162" s="35">
        <v>13.306982681592849</v>
      </c>
      <c r="DC162" s="35">
        <v>13.339701456787287</v>
      </c>
      <c r="DD162" s="35">
        <v>17.122377121703295</v>
      </c>
      <c r="DE162" s="35">
        <v>15.711570352814929</v>
      </c>
      <c r="DF162" s="35">
        <v>12.506290105794529</v>
      </c>
      <c r="DG162" s="35">
        <v>14.495916990603941</v>
      </c>
      <c r="DH162" s="35">
        <v>13.8316816963543</v>
      </c>
      <c r="DI162" s="35">
        <v>15.554306840540988</v>
      </c>
      <c r="DJ162" s="35">
        <v>15.657300717576138</v>
      </c>
      <c r="DK162" s="35">
        <v>14.826387408651843</v>
      </c>
      <c r="DL162" s="35">
        <v>15.493379393597021</v>
      </c>
      <c r="DM162" s="35">
        <v>14.151056608917395</v>
      </c>
      <c r="DN162" s="35">
        <v>12.043716689082695</v>
      </c>
      <c r="DO162" s="35">
        <v>12.818993607824154</v>
      </c>
      <c r="DP162" s="35">
        <v>13.938696840095385</v>
      </c>
      <c r="DQ162" s="35">
        <v>13.860491415570573</v>
      </c>
      <c r="DR162" s="35">
        <v>14.306667930576085</v>
      </c>
      <c r="DS162" s="35">
        <v>12.536092930466763</v>
      </c>
      <c r="DT162" s="35">
        <v>14.247800550306376</v>
      </c>
      <c r="DU162" s="35">
        <v>12.965347441506159</v>
      </c>
      <c r="DV162" s="35">
        <v>16.947086534322512</v>
      </c>
      <c r="DW162" s="35">
        <v>14.42188332919927</v>
      </c>
      <c r="DX162" s="35">
        <v>14.607836647970629</v>
      </c>
      <c r="DY162" s="35">
        <v>15.342423380920062</v>
      </c>
      <c r="DZ162" s="35">
        <v>15.185133705738499</v>
      </c>
      <c r="EA162" s="35">
        <v>16.234818494703983</v>
      </c>
      <c r="EB162" s="35">
        <v>13.162048910863051</v>
      </c>
      <c r="EC162" s="35">
        <v>16.341650712036149</v>
      </c>
      <c r="ED162" s="35">
        <v>13.785580957491891</v>
      </c>
      <c r="EE162" s="35">
        <v>15.460871021416697</v>
      </c>
      <c r="EF162" s="35">
        <v>14.239449359519281</v>
      </c>
      <c r="EG162" s="35">
        <v>15.435832575888741</v>
      </c>
      <c r="EH162" s="35">
        <v>13.8683933421812</v>
      </c>
      <c r="EI162" s="35">
        <v>15.220506277404755</v>
      </c>
      <c r="EJ162" s="35">
        <v>14.152094719205504</v>
      </c>
      <c r="EK162" s="35">
        <v>13.67373367154363</v>
      </c>
      <c r="EL162" s="35">
        <v>15.593457413425551</v>
      </c>
      <c r="EM162" s="35">
        <v>12.850207948390427</v>
      </c>
      <c r="EN162" s="35">
        <v>15.900528167719617</v>
      </c>
      <c r="EO162" s="35">
        <v>14.481401362304975</v>
      </c>
      <c r="EP162" s="35">
        <v>17.403062025907666</v>
      </c>
      <c r="EQ162" s="35">
        <v>15.580429770024454</v>
      </c>
      <c r="ER162" s="35">
        <v>15.847282703756331</v>
      </c>
      <c r="ES162" s="35">
        <v>17.210048353118157</v>
      </c>
      <c r="ET162" s="35">
        <v>12.319677953554644</v>
      </c>
      <c r="EU162" s="35">
        <v>13.097043775267471</v>
      </c>
      <c r="EV162" s="35">
        <v>15.277230821897836</v>
      </c>
      <c r="EW162" s="35">
        <v>16.315831599993952</v>
      </c>
      <c r="EX162" s="35">
        <v>11.554147279401876</v>
      </c>
      <c r="EY162" s="35">
        <v>14.67042948954135</v>
      </c>
      <c r="EZ162" s="35">
        <v>10.95911690806393</v>
      </c>
      <c r="FA162" s="35">
        <v>15.582104173720149</v>
      </c>
      <c r="FB162" s="35">
        <v>15.742613895081455</v>
      </c>
      <c r="FC162" s="35">
        <v>13.639666283441489</v>
      </c>
      <c r="FD162" s="35">
        <v>12.617414797455833</v>
      </c>
      <c r="FE162" s="35">
        <v>14.372324407825909</v>
      </c>
      <c r="FF162" s="35">
        <v>14.587614779712936</v>
      </c>
      <c r="FG162" s="35">
        <v>12.410121490094307</v>
      </c>
      <c r="FH162" s="35">
        <v>11.430628459412674</v>
      </c>
      <c r="FI162" s="35">
        <v>14.510837681379874</v>
      </c>
      <c r="FJ162" s="35">
        <v>17.979593710047272</v>
      </c>
      <c r="FK162" s="35">
        <v>14.635091112494846</v>
      </c>
      <c r="FL162" s="35">
        <v>16.019708672071218</v>
      </c>
      <c r="FM162" s="35">
        <v>14.968561216073024</v>
      </c>
      <c r="FN162" s="35">
        <v>16.447837347680377</v>
      </c>
      <c r="FO162" s="35">
        <v>16.114564698922674</v>
      </c>
      <c r="FP162" s="35">
        <v>13.25496002839208</v>
      </c>
      <c r="FQ162" s="35">
        <v>16.211479414150215</v>
      </c>
      <c r="FR162" s="35">
        <v>15.272620478513712</v>
      </c>
      <c r="FS162" s="35">
        <v>15.926908807688264</v>
      </c>
      <c r="FT162" s="35">
        <v>16.21072951962276</v>
      </c>
      <c r="FU162" s="35">
        <v>16.631634304265877</v>
      </c>
      <c r="FV162" s="35">
        <v>12.159459624310069</v>
      </c>
      <c r="FW162" s="35">
        <v>15.621281239633378</v>
      </c>
      <c r="FX162" s="35">
        <v>15.904717573852833</v>
      </c>
      <c r="FY162" s="35">
        <v>12.221623030387928</v>
      </c>
      <c r="FZ162" s="35">
        <v>14.068367017115063</v>
      </c>
      <c r="GA162" s="35">
        <v>16.375387460307543</v>
      </c>
      <c r="GB162" s="35">
        <v>16.154987073785342</v>
      </c>
      <c r="GC162" s="35">
        <v>14.982337509717938</v>
      </c>
      <c r="GD162" s="35">
        <v>16.856289032180531</v>
      </c>
      <c r="GE162" s="35">
        <v>13.488317361692525</v>
      </c>
      <c r="GF162" s="35">
        <v>13.088059788146083</v>
      </c>
      <c r="GG162" s="35">
        <v>14.788532590687979</v>
      </c>
      <c r="GI162" s="35">
        <v>16.60639697171969</v>
      </c>
      <c r="GJ162" s="35">
        <v>13.128573176110704</v>
      </c>
      <c r="GK162" s="35">
        <v>14.480496827717079</v>
      </c>
      <c r="GL162" s="35">
        <v>15.004520131006782</v>
      </c>
      <c r="GM162" s="35">
        <v>16.655103363462374</v>
      </c>
      <c r="GN162" s="35">
        <v>14.684557966698149</v>
      </c>
      <c r="GO162" s="35">
        <v>1.3109999999999999</v>
      </c>
      <c r="GP162" s="35" t="s">
        <v>1342</v>
      </c>
      <c r="GU162" s="59"/>
    </row>
    <row r="163" spans="1:203" x14ac:dyDescent="0.2">
      <c r="A163" s="35" t="s">
        <v>1079</v>
      </c>
      <c r="B163" s="35" t="s">
        <v>2799</v>
      </c>
      <c r="C163" s="35" t="s">
        <v>2800</v>
      </c>
      <c r="D163" s="9">
        <v>2</v>
      </c>
      <c r="E163" s="9">
        <v>1</v>
      </c>
      <c r="F163" s="9">
        <v>0.45993841600000002</v>
      </c>
      <c r="G163" s="9">
        <v>-0.12965455200000001</v>
      </c>
      <c r="H163" s="9">
        <v>0.12892029199999999</v>
      </c>
      <c r="I163" s="9">
        <v>-0.21455021599999999</v>
      </c>
      <c r="J163" s="9">
        <v>0</v>
      </c>
      <c r="K163" s="78">
        <v>0</v>
      </c>
      <c r="L163" s="79">
        <v>14.562615462073333</v>
      </c>
      <c r="M163" s="79">
        <v>13.988025707906569</v>
      </c>
      <c r="N163" s="79">
        <v>14.616042697418807</v>
      </c>
      <c r="O163" s="79">
        <v>14.321286497396205</v>
      </c>
      <c r="P163" s="78">
        <v>14.941374445807227</v>
      </c>
      <c r="Q163" s="78">
        <v>14.575841148398128</v>
      </c>
      <c r="R163" s="35">
        <v>14.357874800596544</v>
      </c>
      <c r="S163" s="35">
        <v>15.0996334290541</v>
      </c>
      <c r="T163" s="35">
        <v>15.378838048135888</v>
      </c>
      <c r="U163" s="35">
        <v>15.905385935167544</v>
      </c>
      <c r="V163" s="35">
        <v>15.83909185125248</v>
      </c>
      <c r="W163" s="35">
        <v>14.81693491268094</v>
      </c>
      <c r="X163" s="35">
        <v>15.128122428348998</v>
      </c>
      <c r="Y163" s="35">
        <v>14.64443065998849</v>
      </c>
      <c r="Z163" s="35">
        <v>14.101615723546596</v>
      </c>
      <c r="AA163" s="35">
        <v>14.303349973392448</v>
      </c>
      <c r="AB163" s="35">
        <v>15.173410154244287</v>
      </c>
      <c r="AC163" s="35">
        <v>15.058164864326869</v>
      </c>
      <c r="AD163" s="35">
        <v>15.260487505306539</v>
      </c>
      <c r="AE163" s="35">
        <v>15.194027669491669</v>
      </c>
      <c r="AF163" s="35">
        <v>14.392120958227455</v>
      </c>
      <c r="AG163" s="35">
        <v>13.874717159326899</v>
      </c>
      <c r="AH163" s="35">
        <v>14.385459960638711</v>
      </c>
      <c r="AI163" s="35">
        <v>15.338104275908092</v>
      </c>
      <c r="AJ163" s="35">
        <v>14.779601479431093</v>
      </c>
      <c r="AK163" s="35">
        <v>15.45178646977844</v>
      </c>
      <c r="AL163" s="35">
        <v>14.003042644320189</v>
      </c>
      <c r="AM163" s="35">
        <v>14.603767092149591</v>
      </c>
      <c r="AN163" s="35">
        <v>15.610370790570236</v>
      </c>
      <c r="AO163" s="35">
        <v>15.217083568531834</v>
      </c>
      <c r="AP163" s="35">
        <v>15.208974254029759</v>
      </c>
      <c r="AQ163" s="35">
        <v>15.048691036420722</v>
      </c>
      <c r="AR163" s="35">
        <v>15.038268282690048</v>
      </c>
      <c r="AS163" s="35">
        <v>15.644003029399233</v>
      </c>
      <c r="AT163" s="35">
        <v>15.054465953341943</v>
      </c>
      <c r="AU163" s="35">
        <v>15.506245897563577</v>
      </c>
      <c r="AV163" s="35">
        <v>15.785703536093402</v>
      </c>
      <c r="AW163" s="35">
        <v>15.356519187367446</v>
      </c>
      <c r="AX163" s="35">
        <v>13.737498845492805</v>
      </c>
      <c r="AY163" s="35">
        <v>15.074251430365992</v>
      </c>
      <c r="AZ163" s="35">
        <v>15.36710247814476</v>
      </c>
      <c r="BA163" s="35">
        <v>14.994081439004578</v>
      </c>
      <c r="BB163" s="35">
        <v>14.489942792888883</v>
      </c>
      <c r="BC163" s="35">
        <v>15.190292876879761</v>
      </c>
      <c r="BD163" s="35">
        <v>15.661189803091512</v>
      </c>
      <c r="BE163" s="35">
        <v>14.57799951107874</v>
      </c>
      <c r="BF163" s="35">
        <v>15.492854806666188</v>
      </c>
      <c r="BG163" s="35">
        <v>14.65858027041048</v>
      </c>
      <c r="BH163" s="35">
        <v>14.82743698432496</v>
      </c>
      <c r="BI163" s="35">
        <v>14.855651567293487</v>
      </c>
      <c r="BJ163" s="35">
        <v>13.945430503183001</v>
      </c>
      <c r="BK163" s="35">
        <v>14.032129852432201</v>
      </c>
      <c r="BL163" s="35">
        <v>14.350675836015071</v>
      </c>
      <c r="BM163" s="35">
        <v>14.542617276414704</v>
      </c>
      <c r="BN163" s="35">
        <v>13.983391826526743</v>
      </c>
      <c r="BO163" s="35">
        <v>14.401985157475025</v>
      </c>
      <c r="BP163" s="35">
        <v>14.792306144094889</v>
      </c>
      <c r="BQ163" s="35">
        <v>15.369499210873181</v>
      </c>
      <c r="BR163" s="35">
        <v>14.988968802526237</v>
      </c>
      <c r="BS163" s="35">
        <v>14.689723306194042</v>
      </c>
      <c r="BT163" s="35">
        <v>14.277259428421818</v>
      </c>
      <c r="BU163" s="35">
        <v>13.2218655569006</v>
      </c>
      <c r="BV163" s="35">
        <v>13.815077279568092</v>
      </c>
      <c r="BW163" s="35">
        <v>13.205185863798526</v>
      </c>
      <c r="BX163" s="35">
        <v>15.164407556947543</v>
      </c>
      <c r="BY163" s="35">
        <v>14.802087029001314</v>
      </c>
      <c r="BZ163" s="35">
        <v>14.749189314077197</v>
      </c>
      <c r="CA163" s="35">
        <v>14.518780130379675</v>
      </c>
      <c r="CB163" s="35">
        <v>14.339425391659573</v>
      </c>
      <c r="CC163" s="35">
        <v>14.605862586279287</v>
      </c>
      <c r="CD163" s="35">
        <v>15.053150652382602</v>
      </c>
      <c r="CE163" s="35">
        <v>16.023314352624119</v>
      </c>
      <c r="CF163" s="35">
        <v>14.399058284958215</v>
      </c>
      <c r="CG163" s="35">
        <v>13.360423345886948</v>
      </c>
      <c r="CH163" s="35">
        <v>14.9748367981159</v>
      </c>
      <c r="CI163" s="35">
        <v>15.135878820333101</v>
      </c>
      <c r="CJ163" s="35">
        <v>15.340752985586191</v>
      </c>
      <c r="CK163" s="35">
        <v>15.548564051994589</v>
      </c>
      <c r="CM163" s="35">
        <v>15.211004187157338</v>
      </c>
      <c r="CN163" s="35">
        <v>14.874722150825535</v>
      </c>
      <c r="CO163" s="35">
        <v>14.849407952704379</v>
      </c>
      <c r="CP163" s="35">
        <v>14.548507801258364</v>
      </c>
      <c r="CQ163" s="35">
        <v>16.490545199491315</v>
      </c>
      <c r="CR163" s="35">
        <v>14.782158663266497</v>
      </c>
      <c r="CS163" s="35">
        <v>15.907523768758017</v>
      </c>
      <c r="CT163" s="35">
        <v>15.336417344417164</v>
      </c>
      <c r="CU163" s="35">
        <v>14.94859521338981</v>
      </c>
      <c r="CV163" s="35">
        <v>15.05748641617142</v>
      </c>
      <c r="CW163" s="35">
        <v>14.592378330990723</v>
      </c>
      <c r="CX163" s="35">
        <v>14.686490943709778</v>
      </c>
      <c r="CY163" s="35">
        <v>14.218015425370329</v>
      </c>
      <c r="CZ163" s="35">
        <v>15.331558318106284</v>
      </c>
      <c r="DA163" s="35">
        <v>14.43813864759365</v>
      </c>
      <c r="DB163" s="35">
        <v>14.124836954486337</v>
      </c>
      <c r="DC163" s="35">
        <v>14.620427928379181</v>
      </c>
      <c r="DD163" s="35">
        <v>15.008909386721653</v>
      </c>
      <c r="DE163" s="35">
        <v>15.203318593886323</v>
      </c>
      <c r="DF163" s="35">
        <v>14.314170249036584</v>
      </c>
      <c r="DG163" s="35">
        <v>14.247287773741304</v>
      </c>
      <c r="DH163" s="35">
        <v>14.258776468763728</v>
      </c>
      <c r="DI163" s="35">
        <v>15.012735446897809</v>
      </c>
      <c r="DJ163" s="35">
        <v>14.655616106396996</v>
      </c>
      <c r="DK163" s="35">
        <v>14.583404989643171</v>
      </c>
      <c r="DL163" s="35">
        <v>15.298355563783398</v>
      </c>
      <c r="DM163" s="35">
        <v>14.113137254535381</v>
      </c>
      <c r="DN163" s="35">
        <v>14.690700153696953</v>
      </c>
      <c r="DO163" s="35">
        <v>15.185787534650803</v>
      </c>
      <c r="DP163" s="35">
        <v>13.676825580350462</v>
      </c>
      <c r="DQ163" s="35">
        <v>14.448783689699772</v>
      </c>
      <c r="DR163" s="35">
        <v>14.62567132933083</v>
      </c>
      <c r="DS163" s="35">
        <v>14.545754189875851</v>
      </c>
      <c r="DT163" s="35">
        <v>14.88750853650571</v>
      </c>
      <c r="DU163" s="35">
        <v>15.031628284858815</v>
      </c>
      <c r="DV163" s="35">
        <v>15.223863727781914</v>
      </c>
      <c r="DW163" s="35">
        <v>16.450246151210834</v>
      </c>
      <c r="DX163" s="35">
        <v>15.008392665997594</v>
      </c>
      <c r="DY163" s="35">
        <v>15.324236750698484</v>
      </c>
      <c r="DZ163" s="35">
        <v>15.791793984150704</v>
      </c>
      <c r="EA163" s="35">
        <v>14.995999407218804</v>
      </c>
      <c r="EB163" s="35">
        <v>14.903365456015196</v>
      </c>
      <c r="EC163" s="35">
        <v>15.2396889736739</v>
      </c>
      <c r="EE163" s="35">
        <v>12.664466302275107</v>
      </c>
      <c r="EF163" s="35">
        <v>14.202812552413651</v>
      </c>
      <c r="EG163" s="35">
        <v>14.820533603691946</v>
      </c>
      <c r="EH163" s="35">
        <v>14.455002650788442</v>
      </c>
      <c r="EI163" s="35">
        <v>14.977956054348502</v>
      </c>
      <c r="EJ163" s="35">
        <v>14.771967019274628</v>
      </c>
      <c r="EK163" s="35">
        <v>13.609194571661712</v>
      </c>
      <c r="EL163" s="35">
        <v>14.467967894747471</v>
      </c>
      <c r="EM163" s="35">
        <v>14.395087124065435</v>
      </c>
      <c r="EN163" s="35">
        <v>14.404076924104565</v>
      </c>
      <c r="EO163" s="35">
        <v>15.503497268564594</v>
      </c>
      <c r="EP163" s="35">
        <v>14.482711738225749</v>
      </c>
      <c r="EQ163" s="35">
        <v>14.160320610604703</v>
      </c>
      <c r="ER163" s="35">
        <v>14.705810277803451</v>
      </c>
      <c r="ES163" s="35">
        <v>14.229404281058672</v>
      </c>
      <c r="ET163" s="35">
        <v>14.670499817574395</v>
      </c>
      <c r="EU163" s="35">
        <v>14.33944146762534</v>
      </c>
      <c r="EV163" s="35">
        <v>14.936666789942052</v>
      </c>
      <c r="EW163" s="35">
        <v>12.227635247140206</v>
      </c>
      <c r="EX163" s="35">
        <v>14.977602965615175</v>
      </c>
      <c r="EY163" s="35">
        <v>15.51206085325609</v>
      </c>
      <c r="EZ163" s="35">
        <v>13.792090013858504</v>
      </c>
      <c r="FA163" s="35">
        <v>13.994189034051587</v>
      </c>
      <c r="FB163" s="35">
        <v>13.52786413038409</v>
      </c>
      <c r="FC163" s="35">
        <v>13.72985225962414</v>
      </c>
      <c r="FD163" s="35">
        <v>14.653700552298526</v>
      </c>
      <c r="FE163" s="35">
        <v>14.49822357802881</v>
      </c>
      <c r="FF163" s="35">
        <v>14.914260678633839</v>
      </c>
      <c r="FG163" s="35">
        <v>14.59831217781896</v>
      </c>
      <c r="FH163" s="35">
        <v>14.07757694743416</v>
      </c>
      <c r="FJ163" s="35">
        <v>14.661796337333874</v>
      </c>
      <c r="FK163" s="35">
        <v>14.960314820539233</v>
      </c>
      <c r="FL163" s="35">
        <v>14.714002950079685</v>
      </c>
      <c r="FM163" s="35">
        <v>14.633361098616234</v>
      </c>
      <c r="FN163" s="35">
        <v>14.783451602802586</v>
      </c>
      <c r="FP163" s="35">
        <v>14.948706548260553</v>
      </c>
      <c r="FQ163" s="35">
        <v>14.661307652764636</v>
      </c>
      <c r="FR163" s="35">
        <v>15.280978077979476</v>
      </c>
      <c r="FS163" s="35">
        <v>14.165589798324017</v>
      </c>
      <c r="FT163" s="35">
        <v>15.876619082090363</v>
      </c>
      <c r="FU163" s="35">
        <v>15.447373774993475</v>
      </c>
      <c r="FV163" s="35">
        <v>14.993895558982167</v>
      </c>
      <c r="FW163" s="35">
        <v>12.722347805969443</v>
      </c>
      <c r="FX163" s="35">
        <v>14.428340640416389</v>
      </c>
      <c r="FY163" s="35">
        <v>15.529708636908708</v>
      </c>
      <c r="FZ163" s="35">
        <v>14.588826337424903</v>
      </c>
      <c r="GA163" s="35">
        <v>15.604387520416671</v>
      </c>
      <c r="GB163" s="35">
        <v>14.953721774392045</v>
      </c>
      <c r="GC163" s="35">
        <v>14.482467095777251</v>
      </c>
      <c r="GD163" s="35">
        <v>14.825461658646438</v>
      </c>
      <c r="GE163" s="35">
        <v>15.699991680724086</v>
      </c>
      <c r="GF163" s="35">
        <v>15.011243851114063</v>
      </c>
      <c r="GG163" s="35">
        <v>14.697249726958825</v>
      </c>
      <c r="GH163" s="35">
        <v>13.577209633088751</v>
      </c>
      <c r="GI163" s="35">
        <v>15.184633419784237</v>
      </c>
      <c r="GK163" s="35">
        <v>14.034009935371797</v>
      </c>
      <c r="GL163" s="35">
        <v>15.211753448785352</v>
      </c>
      <c r="GM163" s="35">
        <v>14.749146098011519</v>
      </c>
      <c r="GN163" s="35">
        <v>14.636158935954137</v>
      </c>
      <c r="GO163" s="35">
        <v>1.6559999999999999</v>
      </c>
      <c r="GP163" s="35" t="s">
        <v>4602</v>
      </c>
      <c r="GU163" s="59"/>
    </row>
    <row r="164" spans="1:203" x14ac:dyDescent="0.2">
      <c r="A164" s="35" t="s">
        <v>1054</v>
      </c>
      <c r="B164" s="35" t="s">
        <v>2753</v>
      </c>
      <c r="C164" s="35" t="s">
        <v>2754</v>
      </c>
      <c r="D164" s="9">
        <v>4</v>
      </c>
      <c r="E164" s="9">
        <v>4</v>
      </c>
      <c r="F164" s="9">
        <v>0.125352351</v>
      </c>
      <c r="G164" s="9">
        <v>-0.17341891500000001</v>
      </c>
      <c r="H164" s="9">
        <v>4.1690920999999999E-2</v>
      </c>
      <c r="I164" s="9">
        <v>-0.21435591700000001</v>
      </c>
      <c r="J164" s="9">
        <v>0</v>
      </c>
      <c r="K164" s="56" t="s">
        <v>5707</v>
      </c>
      <c r="L164" s="79"/>
      <c r="M164" s="79">
        <v>12.279333551268918</v>
      </c>
      <c r="N164" s="79">
        <v>12.189552785472259</v>
      </c>
      <c r="O164" s="79">
        <v>12.49316933105645</v>
      </c>
      <c r="P164" s="78">
        <v>12.717391126447712</v>
      </c>
      <c r="R164" s="35">
        <v>12.731584829645589</v>
      </c>
      <c r="S164" s="35">
        <v>12.527312766643298</v>
      </c>
      <c r="T164" s="35">
        <v>13.505012098366832</v>
      </c>
      <c r="U164" s="35">
        <v>13.196497714399916</v>
      </c>
      <c r="V164" s="35">
        <v>13.487848195344254</v>
      </c>
      <c r="W164" s="35">
        <v>12.425671552227792</v>
      </c>
      <c r="X164" s="35">
        <v>13.761938873147693</v>
      </c>
      <c r="Y164" s="35">
        <v>12.420266593169483</v>
      </c>
      <c r="AA164" s="35">
        <v>13.060307042746121</v>
      </c>
      <c r="AB164" s="35">
        <v>12.686860542073768</v>
      </c>
      <c r="AC164" s="35">
        <v>13.272378570880806</v>
      </c>
      <c r="AD164" s="35">
        <v>13.10929098592597</v>
      </c>
      <c r="AE164" s="35">
        <v>12.757490007554777</v>
      </c>
      <c r="AF164" s="35">
        <v>12.912362266974801</v>
      </c>
      <c r="AG164" s="35">
        <v>12.030775700476358</v>
      </c>
      <c r="AH164" s="35">
        <v>13.139940921344088</v>
      </c>
      <c r="AI164" s="35">
        <v>12.780254970977388</v>
      </c>
      <c r="AJ164" s="35">
        <v>12.611773220068406</v>
      </c>
      <c r="AL164" s="35">
        <v>12.760460291758461</v>
      </c>
      <c r="AM164" s="35">
        <v>11.876268867408911</v>
      </c>
      <c r="AN164" s="35">
        <v>12.990103132878582</v>
      </c>
      <c r="AO164" s="35">
        <v>12.587543505503906</v>
      </c>
      <c r="AR164" s="35">
        <v>12.46925432731096</v>
      </c>
      <c r="AS164" s="35">
        <v>12.600651047163693</v>
      </c>
      <c r="AU164" s="35">
        <v>13.1178139408514</v>
      </c>
      <c r="AV164" s="35">
        <v>13.37344394414273</v>
      </c>
      <c r="AW164" s="35">
        <v>12.770899733186193</v>
      </c>
      <c r="AX164" s="35">
        <v>12.744289113028481</v>
      </c>
      <c r="AY164" s="35">
        <v>13.539536505478688</v>
      </c>
      <c r="BA164" s="35">
        <v>12.692152290140751</v>
      </c>
      <c r="BB164" s="35">
        <v>11.945202761585083</v>
      </c>
      <c r="BC164" s="35">
        <v>12.751977286360782</v>
      </c>
      <c r="BD164" s="35">
        <v>13.32072170561243</v>
      </c>
      <c r="BE164" s="35">
        <v>12.698106041462655</v>
      </c>
      <c r="BF164" s="35">
        <v>13.016848655969875</v>
      </c>
      <c r="BG164" s="35">
        <v>12.541892037173486</v>
      </c>
      <c r="BH164" s="35">
        <v>13.376461433770139</v>
      </c>
      <c r="BI164" s="35">
        <v>13.396842764542075</v>
      </c>
      <c r="BJ164" s="35">
        <v>12.040592454755735</v>
      </c>
      <c r="BK164" s="35">
        <v>12.30503017547918</v>
      </c>
      <c r="BL164" s="35">
        <v>12.684917502358303</v>
      </c>
      <c r="BM164" s="35">
        <v>12.405018647681652</v>
      </c>
      <c r="BN164" s="35">
        <v>13.415790046638287</v>
      </c>
      <c r="BO164" s="35">
        <v>12.8456099733085</v>
      </c>
      <c r="BP164" s="35">
        <v>12.467827441929483</v>
      </c>
      <c r="BQ164" s="35">
        <v>13.268902513270632</v>
      </c>
      <c r="BR164" s="35">
        <v>13.204254574981078</v>
      </c>
      <c r="BS164" s="35">
        <v>12.884302563320192</v>
      </c>
      <c r="BT164" s="35">
        <v>12.500097438251903</v>
      </c>
      <c r="BU164" s="35">
        <v>12.664756307535079</v>
      </c>
      <c r="BV164" s="35">
        <v>12.787696790351363</v>
      </c>
      <c r="BW164" s="35">
        <v>12.777378516630158</v>
      </c>
      <c r="BX164" s="35">
        <v>12.271905505384979</v>
      </c>
      <c r="BY164" s="35">
        <v>12.330920874410483</v>
      </c>
      <c r="CA164" s="35">
        <v>12.90775007951216</v>
      </c>
      <c r="CB164" s="35">
        <v>12.789481140553193</v>
      </c>
      <c r="CC164" s="35">
        <v>13.288688021362558</v>
      </c>
      <c r="CF164" s="35">
        <v>13.243695545188089</v>
      </c>
      <c r="CG164" s="35">
        <v>13.133274583519286</v>
      </c>
      <c r="CH164" s="35">
        <v>12.853099908458223</v>
      </c>
      <c r="CI164" s="35">
        <v>12.61338620853016</v>
      </c>
      <c r="CJ164" s="35">
        <v>13.082464513568635</v>
      </c>
      <c r="CK164" s="35">
        <v>13.22192613248275</v>
      </c>
      <c r="CL164" s="35">
        <v>12.843864871251249</v>
      </c>
      <c r="CM164" s="35">
        <v>12.732973203327708</v>
      </c>
      <c r="CP164" s="35">
        <v>12.874161760709443</v>
      </c>
      <c r="CQ164" s="35">
        <v>12.984397725607881</v>
      </c>
      <c r="CR164" s="35">
        <v>12.413386781988878</v>
      </c>
      <c r="CS164" s="35">
        <v>12.763419833021207</v>
      </c>
      <c r="CV164" s="35">
        <v>13.031941821990964</v>
      </c>
      <c r="CW164" s="35">
        <v>12.562467296095855</v>
      </c>
      <c r="CX164" s="35">
        <v>13.11325135660247</v>
      </c>
      <c r="CY164" s="35">
        <v>13.137046452110607</v>
      </c>
      <c r="CZ164" s="35">
        <v>13.693393854413246</v>
      </c>
      <c r="DA164" s="35">
        <v>12.029522046984642</v>
      </c>
      <c r="DC164" s="35">
        <v>12.491556406776757</v>
      </c>
      <c r="DE164" s="35">
        <v>12.688158653820409</v>
      </c>
      <c r="DF164" s="35">
        <v>12.942922052281395</v>
      </c>
      <c r="DG164" s="35">
        <v>12.129972337715206</v>
      </c>
      <c r="DH164" s="35">
        <v>13.132464969645525</v>
      </c>
      <c r="DI164" s="35">
        <v>12.839980386971234</v>
      </c>
      <c r="DJ164" s="35">
        <v>12.517054338380341</v>
      </c>
      <c r="DK164" s="35">
        <v>12.596757748791216</v>
      </c>
      <c r="DL164" s="35">
        <v>12.716285862499564</v>
      </c>
      <c r="DN164" s="35">
        <v>12.249016731437534</v>
      </c>
      <c r="DO164" s="35">
        <v>13.399339885185624</v>
      </c>
      <c r="DQ164" s="35">
        <v>12.373024877307278</v>
      </c>
      <c r="DR164" s="35">
        <v>12.91203263848189</v>
      </c>
      <c r="DS164" s="35">
        <v>12.837478445191785</v>
      </c>
      <c r="DU164" s="35">
        <v>11.648314188677396</v>
      </c>
      <c r="DV164" s="35">
        <v>12.01906244814937</v>
      </c>
      <c r="DW164" s="35">
        <v>13.508841755669277</v>
      </c>
      <c r="DX164" s="35">
        <v>12.75713121422581</v>
      </c>
      <c r="DY164" s="35">
        <v>13.113161362507265</v>
      </c>
      <c r="EA164" s="35">
        <v>12.9413920506887</v>
      </c>
      <c r="EB164" s="35">
        <v>13.13676427630965</v>
      </c>
      <c r="EC164" s="35">
        <v>13.344216331122627</v>
      </c>
      <c r="ED164" s="35">
        <v>12.543425456109203</v>
      </c>
      <c r="EE164" s="35">
        <v>11.447981247479554</v>
      </c>
      <c r="EF164" s="35">
        <v>12.356346562137038</v>
      </c>
      <c r="EG164" s="35">
        <v>12.099370055023106</v>
      </c>
      <c r="EH164" s="35">
        <v>11.835056158307086</v>
      </c>
      <c r="EI164" s="35">
        <v>12.386706841711604</v>
      </c>
      <c r="EJ164" s="35">
        <v>13.05549163404666</v>
      </c>
      <c r="EK164" s="35">
        <v>12.636950097533193</v>
      </c>
      <c r="EL164" s="35">
        <v>12.658661269573832</v>
      </c>
      <c r="EM164" s="35">
        <v>12.814928749939103</v>
      </c>
      <c r="EN164" s="35">
        <v>12.955358795044486</v>
      </c>
      <c r="EO164" s="35">
        <v>12.866661561480631</v>
      </c>
      <c r="ER164" s="35">
        <v>12.235820467467578</v>
      </c>
      <c r="ES164" s="35">
        <v>12.554954610960261</v>
      </c>
      <c r="ET164" s="35">
        <v>13.282670844201967</v>
      </c>
      <c r="EU164" s="35">
        <v>13.363252428896407</v>
      </c>
      <c r="EV164" s="35">
        <v>12.733450291408694</v>
      </c>
      <c r="EW164" s="35">
        <v>12.276515974953099</v>
      </c>
      <c r="EX164" s="35">
        <v>12.522465795300835</v>
      </c>
      <c r="EY164" s="35">
        <v>13.353690032722797</v>
      </c>
      <c r="EZ164" s="35">
        <v>12.724874524707486</v>
      </c>
      <c r="FA164" s="35">
        <v>11.664549612615943</v>
      </c>
      <c r="FC164" s="35">
        <v>11.770005070584244</v>
      </c>
      <c r="FD164" s="35">
        <v>12.726743905909062</v>
      </c>
      <c r="FE164" s="35">
        <v>12.311259256640177</v>
      </c>
      <c r="FF164" s="35">
        <v>12.371846603038346</v>
      </c>
      <c r="FG164" s="35">
        <v>11.652030784892373</v>
      </c>
      <c r="FH164" s="35">
        <v>11.995038848787155</v>
      </c>
      <c r="FI164" s="35">
        <v>11.877884060997884</v>
      </c>
      <c r="FJ164" s="35">
        <v>12.657548223404017</v>
      </c>
      <c r="FK164" s="35">
        <v>12.576359148699009</v>
      </c>
      <c r="FL164" s="35">
        <v>12.654496685376602</v>
      </c>
      <c r="FM164" s="35">
        <v>13.304075704069721</v>
      </c>
      <c r="FN164" s="35">
        <v>12.102948665695191</v>
      </c>
      <c r="FO164" s="35">
        <v>13.034587872676816</v>
      </c>
      <c r="FP164" s="35">
        <v>12.904094095820803</v>
      </c>
      <c r="FQ164" s="35">
        <v>13.174980807064278</v>
      </c>
      <c r="FR164" s="35">
        <v>11.479394257253123</v>
      </c>
      <c r="FS164" s="35">
        <v>12.450669400235579</v>
      </c>
      <c r="FU164" s="35">
        <v>13.1566233112818</v>
      </c>
      <c r="FW164" s="35">
        <v>12.322870591617816</v>
      </c>
      <c r="FX164" s="35">
        <v>13.195674132159375</v>
      </c>
      <c r="FY164" s="35">
        <v>13.362336110613754</v>
      </c>
      <c r="FZ164" s="35">
        <v>12.765512949961568</v>
      </c>
      <c r="GA164" s="35">
        <v>13.090130667083331</v>
      </c>
      <c r="GB164" s="35">
        <v>12.080349961416111</v>
      </c>
      <c r="GC164" s="35">
        <v>12.624233476723422</v>
      </c>
      <c r="GF164" s="35">
        <v>13.541401935733887</v>
      </c>
      <c r="GH164" s="35">
        <v>12.197406245045448</v>
      </c>
      <c r="GL164" s="35">
        <v>12.601472200718787</v>
      </c>
      <c r="GM164" s="35">
        <v>11.879102071267736</v>
      </c>
      <c r="GN164" s="35">
        <v>13.269024588493389</v>
      </c>
      <c r="GO164" s="35">
        <v>3.794</v>
      </c>
      <c r="GP164" s="35" t="s">
        <v>963</v>
      </c>
      <c r="GU164" s="59"/>
    </row>
    <row r="165" spans="1:203" x14ac:dyDescent="0.2">
      <c r="A165" s="35" t="s">
        <v>1044</v>
      </c>
      <c r="B165" s="35" t="s">
        <v>2741</v>
      </c>
      <c r="C165" s="35" t="s">
        <v>2742</v>
      </c>
      <c r="D165" s="9">
        <v>67</v>
      </c>
      <c r="E165" s="9">
        <v>67</v>
      </c>
      <c r="F165" s="9">
        <v>0.73060808399999999</v>
      </c>
      <c r="G165" s="9">
        <v>-3.5304062999999997E-2</v>
      </c>
      <c r="H165" s="9">
        <v>6.5500000000000006E-5</v>
      </c>
      <c r="I165" s="9">
        <v>-0.214237662</v>
      </c>
      <c r="J165" s="9">
        <v>0</v>
      </c>
      <c r="K165" s="56" t="s">
        <v>5707</v>
      </c>
      <c r="L165" s="79">
        <v>18.112371370491516</v>
      </c>
      <c r="M165" s="79">
        <v>18.054040633731166</v>
      </c>
      <c r="N165" s="79">
        <v>18.506548808707382</v>
      </c>
      <c r="O165" s="79">
        <v>17.848270571953307</v>
      </c>
      <c r="P165" s="78">
        <v>17.902981449225827</v>
      </c>
      <c r="Q165" s="78">
        <v>17.870233047818807</v>
      </c>
      <c r="R165" s="35">
        <v>18.006668795581248</v>
      </c>
      <c r="S165" s="35">
        <v>18.235761469795438</v>
      </c>
      <c r="T165" s="35">
        <v>18.603260449961091</v>
      </c>
      <c r="U165" s="35">
        <v>18.161582535615189</v>
      </c>
      <c r="V165" s="35">
        <v>17.777629233055706</v>
      </c>
      <c r="W165" s="35">
        <v>18.347255456246547</v>
      </c>
      <c r="X165" s="35">
        <v>17.816108127861312</v>
      </c>
      <c r="Y165" s="35">
        <v>17.895261368440501</v>
      </c>
      <c r="Z165" s="35">
        <v>18.078643370879909</v>
      </c>
      <c r="AA165" s="35">
        <v>17.970140158650885</v>
      </c>
      <c r="AB165" s="35">
        <v>18.203759066847912</v>
      </c>
      <c r="AC165" s="35">
        <v>18.432449513711148</v>
      </c>
      <c r="AD165" s="35">
        <v>18.511551175504167</v>
      </c>
      <c r="AE165" s="35">
        <v>18.401250564801551</v>
      </c>
      <c r="AF165" s="35">
        <v>18.237601262581983</v>
      </c>
      <c r="AG165" s="35">
        <v>18.219884470016169</v>
      </c>
      <c r="AH165" s="35">
        <v>18.338253741403673</v>
      </c>
      <c r="AI165" s="35">
        <v>17.874938166031423</v>
      </c>
      <c r="AJ165" s="35">
        <v>18.349722825916785</v>
      </c>
      <c r="AK165" s="35">
        <v>18.410680647948162</v>
      </c>
      <c r="AL165" s="35">
        <v>18.523366736074372</v>
      </c>
      <c r="AM165" s="35">
        <v>17.922188741376331</v>
      </c>
      <c r="AN165" s="35">
        <v>18.16588809035645</v>
      </c>
      <c r="AO165" s="35">
        <v>18.355828263589103</v>
      </c>
      <c r="AP165" s="35">
        <v>17.861748076413583</v>
      </c>
      <c r="AQ165" s="35">
        <v>18.350121280148535</v>
      </c>
      <c r="AR165" s="35">
        <v>18.318012466292245</v>
      </c>
      <c r="AS165" s="35">
        <v>17.826795633127379</v>
      </c>
      <c r="AT165" s="35">
        <v>18.182471941234216</v>
      </c>
      <c r="AU165" s="35">
        <v>17.799550609381271</v>
      </c>
      <c r="AV165" s="35">
        <v>18.017053106426879</v>
      </c>
      <c r="AW165" s="35">
        <v>18.151971991993229</v>
      </c>
      <c r="AX165" s="35">
        <v>18.494255401698695</v>
      </c>
      <c r="AY165" s="35">
        <v>18.14542752124671</v>
      </c>
      <c r="AZ165" s="35">
        <v>18.106783189471791</v>
      </c>
      <c r="BA165" s="35">
        <v>18.139110332301982</v>
      </c>
      <c r="BB165" s="35">
        <v>18.086713308340912</v>
      </c>
      <c r="BC165" s="35">
        <v>18.070163171880985</v>
      </c>
      <c r="BD165" s="35">
        <v>18.126933647519564</v>
      </c>
      <c r="BE165" s="35">
        <v>18.64634060137778</v>
      </c>
      <c r="BF165" s="35">
        <v>18.343251886949908</v>
      </c>
      <c r="BG165" s="35">
        <v>18.055724586463803</v>
      </c>
      <c r="BH165" s="35">
        <v>18.228290464715034</v>
      </c>
      <c r="BI165" s="35">
        <v>18.183086105750291</v>
      </c>
      <c r="BJ165" s="35">
        <v>18.311102714709079</v>
      </c>
      <c r="BK165" s="35">
        <v>18.381081084420916</v>
      </c>
      <c r="BL165" s="35">
        <v>18.02830822016935</v>
      </c>
      <c r="BM165" s="35">
        <v>17.276173325450699</v>
      </c>
      <c r="BN165" s="35">
        <v>18.013001576807696</v>
      </c>
      <c r="BO165" s="35">
        <v>18.202634764944086</v>
      </c>
      <c r="BP165" s="35">
        <v>18.091943893302538</v>
      </c>
      <c r="BQ165" s="35">
        <v>18.243394906610838</v>
      </c>
      <c r="BR165" s="35">
        <v>18.578508073643096</v>
      </c>
      <c r="BS165" s="35">
        <v>18.354059320621829</v>
      </c>
      <c r="BT165" s="35">
        <v>18.24000648634447</v>
      </c>
      <c r="BU165" s="35">
        <v>17.939211313480541</v>
      </c>
      <c r="BV165" s="35">
        <v>18.15713031864718</v>
      </c>
      <c r="BW165" s="35">
        <v>18.004284283760935</v>
      </c>
      <c r="BX165" s="35">
        <v>18.022381053907914</v>
      </c>
      <c r="BY165" s="35">
        <v>18.214434036686043</v>
      </c>
      <c r="BZ165" s="35">
        <v>18.34260638884496</v>
      </c>
      <c r="CA165" s="35">
        <v>18.167909920557783</v>
      </c>
      <c r="CB165" s="35">
        <v>17.918614101355207</v>
      </c>
      <c r="CC165" s="35">
        <v>18.0477637241707</v>
      </c>
      <c r="CD165" s="35">
        <v>17.997726538193255</v>
      </c>
      <c r="CE165" s="35">
        <v>18.566791153485781</v>
      </c>
      <c r="CF165" s="35">
        <v>18.134288778921356</v>
      </c>
      <c r="CG165" s="35">
        <v>18.272750629354316</v>
      </c>
      <c r="CH165" s="35">
        <v>17.812493530994999</v>
      </c>
      <c r="CI165" s="35">
        <v>17.853053574431691</v>
      </c>
      <c r="CJ165" s="35">
        <v>17.788490812334508</v>
      </c>
      <c r="CK165" s="35">
        <v>18.103822982042661</v>
      </c>
      <c r="CL165" s="35">
        <v>18.025252087651612</v>
      </c>
      <c r="CM165" s="35">
        <v>18.05018255939445</v>
      </c>
      <c r="CN165" s="35">
        <v>17.909205933106595</v>
      </c>
      <c r="CO165" s="35">
        <v>19.139611094660808</v>
      </c>
      <c r="CP165" s="35">
        <v>18.235297047970331</v>
      </c>
      <c r="CQ165" s="35">
        <v>18.717903543182317</v>
      </c>
      <c r="CR165" s="35">
        <v>17.974429317867099</v>
      </c>
      <c r="CS165" s="35">
        <v>17.964349875034891</v>
      </c>
      <c r="CT165" s="35">
        <v>18.09875381679916</v>
      </c>
      <c r="CU165" s="35">
        <v>18.078494915711325</v>
      </c>
      <c r="CV165" s="35">
        <v>18.234379458128771</v>
      </c>
      <c r="CW165" s="35">
        <v>18.15655677734896</v>
      </c>
      <c r="CX165" s="35">
        <v>18.713600935049804</v>
      </c>
      <c r="CY165" s="35">
        <v>18.023543097587478</v>
      </c>
      <c r="CZ165" s="35">
        <v>18.459616499435942</v>
      </c>
      <c r="DA165" s="35">
        <v>18.149881528828985</v>
      </c>
      <c r="DB165" s="35">
        <v>18.018400571489309</v>
      </c>
      <c r="DC165" s="35">
        <v>18.491472697203275</v>
      </c>
      <c r="DD165" s="35">
        <v>18.011974544287391</v>
      </c>
      <c r="DE165" s="35">
        <v>18.216268086742197</v>
      </c>
      <c r="DF165" s="35">
        <v>18.08588910401318</v>
      </c>
      <c r="DG165" s="35">
        <v>18.124971381769896</v>
      </c>
      <c r="DH165" s="35">
        <v>17.809091975253423</v>
      </c>
      <c r="DI165" s="35">
        <v>18.065167930571043</v>
      </c>
      <c r="DJ165" s="35">
        <v>18.386268023388244</v>
      </c>
      <c r="DK165" s="35">
        <v>17.186028519957453</v>
      </c>
      <c r="DL165" s="35">
        <v>18.261625813504889</v>
      </c>
      <c r="DM165" s="35">
        <v>17.948350802236909</v>
      </c>
      <c r="DN165" s="35">
        <v>17.906115557895429</v>
      </c>
      <c r="DO165" s="35">
        <v>18.119277477626589</v>
      </c>
      <c r="DP165" s="35">
        <v>18.302090592492284</v>
      </c>
      <c r="DQ165" s="35">
        <v>18.275687431418667</v>
      </c>
      <c r="DR165" s="35">
        <v>18.146237316926982</v>
      </c>
      <c r="DS165" s="35">
        <v>17.545294255862014</v>
      </c>
      <c r="DT165" s="35">
        <v>18.005921436042719</v>
      </c>
      <c r="DU165" s="35">
        <v>17.860629105944092</v>
      </c>
      <c r="DV165" s="35">
        <v>18.010484088919164</v>
      </c>
      <c r="DW165" s="35">
        <v>18.23304369569091</v>
      </c>
      <c r="DX165" s="35">
        <v>17.995909367827281</v>
      </c>
      <c r="DY165" s="35">
        <v>18.41265162833129</v>
      </c>
      <c r="DZ165" s="35">
        <v>18.609238463930772</v>
      </c>
      <c r="EA165" s="35">
        <v>18.120067247423069</v>
      </c>
      <c r="EB165" s="35">
        <v>18.424821900168862</v>
      </c>
      <c r="EC165" s="35">
        <v>18.416797989663628</v>
      </c>
      <c r="ED165" s="35">
        <v>18.031977938982802</v>
      </c>
      <c r="EE165" s="35">
        <v>18.258935774317685</v>
      </c>
      <c r="EF165" s="35">
        <v>18.028890959905677</v>
      </c>
      <c r="EG165" s="35">
        <v>18.318090584443461</v>
      </c>
      <c r="EH165" s="35">
        <v>18.142229310112889</v>
      </c>
      <c r="EI165" s="35">
        <v>17.878629310935722</v>
      </c>
      <c r="EJ165" s="35">
        <v>17.809224133480157</v>
      </c>
      <c r="EK165" s="35">
        <v>18.31071882843365</v>
      </c>
      <c r="EL165" s="35">
        <v>18.208260410413217</v>
      </c>
      <c r="EM165" s="35">
        <v>17.996337986472426</v>
      </c>
      <c r="EN165" s="35">
        <v>18.593860278915738</v>
      </c>
      <c r="EO165" s="35">
        <v>17.691308517483797</v>
      </c>
      <c r="EP165" s="35">
        <v>17.801611642703445</v>
      </c>
      <c r="EQ165" s="35">
        <v>18.576898558616424</v>
      </c>
      <c r="ER165" s="35">
        <v>18.332517946731432</v>
      </c>
      <c r="ES165" s="35">
        <v>18.245924906845318</v>
      </c>
      <c r="ET165" s="35">
        <v>18.097722395514946</v>
      </c>
      <c r="EU165" s="35">
        <v>17.625020717639622</v>
      </c>
      <c r="EV165" s="35">
        <v>18.045477880603837</v>
      </c>
      <c r="EW165" s="35">
        <v>18.087356115640148</v>
      </c>
      <c r="EX165" s="35">
        <v>17.290875889703972</v>
      </c>
      <c r="EY165" s="35">
        <v>17.759546655963359</v>
      </c>
      <c r="EZ165" s="35">
        <v>18.11342754950137</v>
      </c>
      <c r="FA165" s="35">
        <v>18.169915554771556</v>
      </c>
      <c r="FB165" s="35">
        <v>17.882832004764353</v>
      </c>
      <c r="FC165" s="35">
        <v>18.459951630698139</v>
      </c>
      <c r="FD165" s="35">
        <v>17.610829630759167</v>
      </c>
      <c r="FE165" s="35">
        <v>17.740477827072006</v>
      </c>
      <c r="FF165" s="35">
        <v>17.869652248073297</v>
      </c>
      <c r="FG165" s="35">
        <v>17.862662616062575</v>
      </c>
      <c r="FH165" s="35">
        <v>18.192468453479908</v>
      </c>
      <c r="FI165" s="35">
        <v>17.989631599975439</v>
      </c>
      <c r="FJ165" s="35">
        <v>17.679671455386647</v>
      </c>
      <c r="FK165" s="35">
        <v>17.797932204899691</v>
      </c>
      <c r="FL165" s="35">
        <v>17.401213184905174</v>
      </c>
      <c r="FM165" s="35">
        <v>18.018353447167634</v>
      </c>
      <c r="FN165" s="35">
        <v>17.394867055402646</v>
      </c>
      <c r="FO165" s="35">
        <v>18.188747346205929</v>
      </c>
      <c r="FP165" s="35">
        <v>17.538090564932855</v>
      </c>
      <c r="FQ165" s="35">
        <v>17.958373350422917</v>
      </c>
      <c r="FR165" s="35">
        <v>18.04021877917652</v>
      </c>
      <c r="FS165" s="35">
        <v>18.100731544212142</v>
      </c>
      <c r="FT165" s="35">
        <v>18.446094676630814</v>
      </c>
      <c r="FU165" s="35">
        <v>17.986614305495959</v>
      </c>
      <c r="FV165" s="35">
        <v>17.490366509703357</v>
      </c>
      <c r="FW165" s="35">
        <v>18.316197257426651</v>
      </c>
      <c r="FX165" s="35">
        <v>18.363539542915078</v>
      </c>
      <c r="FY165" s="35">
        <v>18.175252022613954</v>
      </c>
      <c r="FZ165" s="35">
        <v>18.035400144673503</v>
      </c>
      <c r="GA165" s="35">
        <v>18.009885878397895</v>
      </c>
      <c r="GB165" s="35">
        <v>17.686001581420371</v>
      </c>
      <c r="GC165" s="35">
        <v>18.330296742004421</v>
      </c>
      <c r="GD165" s="35">
        <v>18.335535478633197</v>
      </c>
      <c r="GE165" s="35">
        <v>17.842247787988327</v>
      </c>
      <c r="GF165" s="35">
        <v>18.199306335701056</v>
      </c>
      <c r="GG165" s="35">
        <v>18.490147532222402</v>
      </c>
      <c r="GH165" s="35">
        <v>17.793155251679224</v>
      </c>
      <c r="GI165" s="35">
        <v>17.665408876090616</v>
      </c>
      <c r="GJ165" s="35">
        <v>17.181073542133419</v>
      </c>
      <c r="GK165" s="35">
        <v>18.240867102652587</v>
      </c>
      <c r="GL165" s="35">
        <v>17.918517449877559</v>
      </c>
      <c r="GM165" s="35">
        <v>17.593156820824035</v>
      </c>
      <c r="GN165" s="35">
        <v>18.100834832743104</v>
      </c>
      <c r="GO165" s="35">
        <v>67.483000000000004</v>
      </c>
      <c r="GP165" s="35" t="s">
        <v>952</v>
      </c>
      <c r="GU165" s="59"/>
    </row>
    <row r="166" spans="1:203" x14ac:dyDescent="0.2">
      <c r="A166" s="35" t="s">
        <v>1324</v>
      </c>
      <c r="B166" s="35" t="s">
        <v>3079</v>
      </c>
      <c r="C166" s="35" t="s">
        <v>3080</v>
      </c>
      <c r="D166" s="9">
        <v>2</v>
      </c>
      <c r="E166" s="9">
        <v>2</v>
      </c>
      <c r="F166" s="9">
        <v>1.9160324999999999E-2</v>
      </c>
      <c r="G166" s="9">
        <v>-0.41253619499999999</v>
      </c>
      <c r="H166" s="9">
        <v>0.29021145799999998</v>
      </c>
      <c r="I166" s="9">
        <v>-0.21344645500000001</v>
      </c>
      <c r="J166" s="56" t="s">
        <v>5707</v>
      </c>
      <c r="K166" s="78">
        <v>0</v>
      </c>
      <c r="L166" s="79">
        <v>13.655671729504499</v>
      </c>
      <c r="M166" s="79">
        <v>13.186591070856011</v>
      </c>
      <c r="N166" s="79">
        <v>12.194595709479875</v>
      </c>
      <c r="O166" s="79">
        <v>11.277453400315803</v>
      </c>
      <c r="P166" s="78">
        <v>12.358617302958626</v>
      </c>
      <c r="Q166" s="78">
        <v>13.4489492305567</v>
      </c>
      <c r="R166" s="35">
        <v>11.565497514405525</v>
      </c>
      <c r="S166" s="35">
        <v>10.511207073029372</v>
      </c>
      <c r="T166" s="35">
        <v>11.340067673384679</v>
      </c>
      <c r="U166" s="35">
        <v>11.408140894644673</v>
      </c>
      <c r="V166" s="35">
        <v>11.120966768334652</v>
      </c>
      <c r="W166" s="35">
        <v>12.124521773822449</v>
      </c>
      <c r="X166" s="35">
        <v>11.228942442227398</v>
      </c>
      <c r="Y166" s="35">
        <v>10.220902203163321</v>
      </c>
      <c r="Z166" s="35">
        <v>11.881445555900187</v>
      </c>
      <c r="AA166" s="35">
        <v>10.462047719411506</v>
      </c>
      <c r="AB166" s="35">
        <v>12.668001514822452</v>
      </c>
      <c r="AC166" s="35">
        <v>11.998311001163685</v>
      </c>
      <c r="AD166" s="35">
        <v>10.699081144673233</v>
      </c>
      <c r="AE166" s="35">
        <v>12.081566120061268</v>
      </c>
      <c r="AF166" s="35">
        <v>12.49375701458996</v>
      </c>
      <c r="AG166" s="35">
        <v>13.393385097316228</v>
      </c>
      <c r="AH166" s="35">
        <v>13.326674778112823</v>
      </c>
      <c r="AI166" s="35">
        <v>11.848044962454768</v>
      </c>
      <c r="AJ166" s="35">
        <v>11.964257145466998</v>
      </c>
      <c r="AK166" s="35">
        <v>12.192768814173144</v>
      </c>
      <c r="AL166" s="35">
        <v>13.427198492047129</v>
      </c>
      <c r="AM166" s="35">
        <v>12.563553106219086</v>
      </c>
      <c r="AN166" s="35">
        <v>11.441796311146405</v>
      </c>
      <c r="AO166" s="35">
        <v>13.19919356127512</v>
      </c>
      <c r="AP166" s="35">
        <v>9.7161022725208355</v>
      </c>
      <c r="AQ166" s="35">
        <v>13.00499057150471</v>
      </c>
      <c r="AR166" s="35">
        <v>12.990051626994314</v>
      </c>
      <c r="AS166" s="35">
        <v>11.170119771930821</v>
      </c>
      <c r="AT166" s="35">
        <v>12.655442975901691</v>
      </c>
      <c r="AU166" s="35">
        <v>11.433043565893028</v>
      </c>
      <c r="AV166" s="35">
        <v>10.764805475028117</v>
      </c>
      <c r="AX166" s="35">
        <v>12.646854282073219</v>
      </c>
      <c r="AY166" s="35">
        <v>13.212177270355522</v>
      </c>
      <c r="AZ166" s="35">
        <v>12.705826369079247</v>
      </c>
      <c r="BA166" s="35">
        <v>10.947542917460925</v>
      </c>
      <c r="BB166" s="35">
        <v>12.5943827260876</v>
      </c>
      <c r="BC166" s="35">
        <v>12.330572375911618</v>
      </c>
      <c r="BD166" s="35">
        <v>11.331156129064755</v>
      </c>
      <c r="BE166" s="35">
        <v>12.573299585726375</v>
      </c>
      <c r="BF166" s="35">
        <v>11.89075403264245</v>
      </c>
      <c r="BG166" s="35">
        <v>12.082087931660514</v>
      </c>
      <c r="BH166" s="35">
        <v>11.789072195654443</v>
      </c>
      <c r="BI166" s="35">
        <v>11.972697009132849</v>
      </c>
      <c r="BJ166" s="35">
        <v>11.986646646918699</v>
      </c>
      <c r="BK166" s="35">
        <v>11.554449669173172</v>
      </c>
      <c r="BL166" s="35">
        <v>11.51837392057117</v>
      </c>
      <c r="BN166" s="35">
        <v>11.699707566779521</v>
      </c>
      <c r="BO166" s="35">
        <v>11.601971165763192</v>
      </c>
      <c r="BP166" s="35">
        <v>11.15633479970843</v>
      </c>
      <c r="BQ166" s="35">
        <v>11.091970722723261</v>
      </c>
      <c r="BR166" s="35">
        <v>12.10643100431342</v>
      </c>
      <c r="BT166" s="35">
        <v>11.497163341163922</v>
      </c>
      <c r="BU166" s="35">
        <v>12.474935576516049</v>
      </c>
      <c r="BV166" s="35">
        <v>11.623127262670412</v>
      </c>
      <c r="BW166" s="35">
        <v>12.207644444899481</v>
      </c>
      <c r="BY166" s="35">
        <v>11.660334864080344</v>
      </c>
      <c r="BZ166" s="35">
        <v>11.359641242548342</v>
      </c>
      <c r="CA166" s="35">
        <v>11.493397133053225</v>
      </c>
      <c r="CB166" s="35">
        <v>12.600129415579485</v>
      </c>
      <c r="CC166" s="35">
        <v>10.873123124877736</v>
      </c>
      <c r="CD166" s="35">
        <v>11.42836011254521</v>
      </c>
      <c r="CE166" s="35">
        <v>12.298825494319166</v>
      </c>
      <c r="CF166" s="35">
        <v>14.027937528976574</v>
      </c>
      <c r="CG166" s="35">
        <v>11.447194600385115</v>
      </c>
      <c r="CH166" s="35">
        <v>11.619517552589988</v>
      </c>
      <c r="CI166" s="35">
        <v>11.709902866700373</v>
      </c>
      <c r="CJ166" s="35">
        <v>11.90709613699055</v>
      </c>
      <c r="CK166" s="35">
        <v>12.866016807817278</v>
      </c>
      <c r="CL166" s="35">
        <v>12.968001232112677</v>
      </c>
      <c r="CM166" s="35">
        <v>10.437729371692988</v>
      </c>
      <c r="CN166" s="35">
        <v>10.874519197313083</v>
      </c>
      <c r="CO166" s="35">
        <v>12.212577980133199</v>
      </c>
      <c r="CP166" s="35">
        <v>11.178919320636538</v>
      </c>
      <c r="CQ166" s="35">
        <v>10.475220402980092</v>
      </c>
      <c r="CR166" s="35">
        <v>10.543010570631949</v>
      </c>
      <c r="CT166" s="35">
        <v>11.253078676359003</v>
      </c>
      <c r="CU166" s="35">
        <v>12.017911024532593</v>
      </c>
      <c r="CV166" s="35">
        <v>12.471592414676657</v>
      </c>
      <c r="CW166" s="35">
        <v>12.178789860532282</v>
      </c>
      <c r="CX166" s="35">
        <v>11.549098634614932</v>
      </c>
      <c r="CZ166" s="35">
        <v>11.299369799147234</v>
      </c>
      <c r="DA166" s="35">
        <v>11.118064050444271</v>
      </c>
      <c r="DC166" s="35">
        <v>11.723138725205537</v>
      </c>
      <c r="DD166" s="35">
        <v>10.7580976359302</v>
      </c>
      <c r="DE166" s="35">
        <v>10.442727605184484</v>
      </c>
      <c r="DF166" s="35">
        <v>10.857676340699596</v>
      </c>
      <c r="DG166" s="35">
        <v>11.013510748640753</v>
      </c>
      <c r="DH166" s="35">
        <v>11.586114403381666</v>
      </c>
      <c r="DJ166" s="35">
        <v>12.320638463665574</v>
      </c>
      <c r="DL166" s="35">
        <v>11.203363117357899</v>
      </c>
      <c r="DM166" s="35">
        <v>11.114561411103615</v>
      </c>
      <c r="DN166" s="35">
        <v>11.697081381320588</v>
      </c>
      <c r="DO166" s="35">
        <v>11.819183000018832</v>
      </c>
      <c r="DP166" s="35">
        <v>11.281974297589707</v>
      </c>
      <c r="DQ166" s="35">
        <v>12.084556479696964</v>
      </c>
      <c r="DR166" s="35">
        <v>12.735887849704836</v>
      </c>
      <c r="DS166" s="35">
        <v>11.398497629303973</v>
      </c>
      <c r="DT166" s="35">
        <v>10.285625619295672</v>
      </c>
      <c r="DU166" s="35">
        <v>12.097129901865516</v>
      </c>
      <c r="DV166" s="35">
        <v>11.509261429556409</v>
      </c>
      <c r="DW166" s="35">
        <v>10.789112737313827</v>
      </c>
      <c r="DX166" s="35">
        <v>10.916652635012264</v>
      </c>
      <c r="DY166" s="35">
        <v>11.677905855580958</v>
      </c>
      <c r="DZ166" s="35">
        <v>12.221248481747505</v>
      </c>
      <c r="EB166" s="35">
        <v>11.098106700617738</v>
      </c>
      <c r="EC166" s="35">
        <v>11.727086013376276</v>
      </c>
      <c r="ED166" s="35">
        <v>10.718034106096656</v>
      </c>
      <c r="EE166" s="35">
        <v>11.511752696606443</v>
      </c>
      <c r="EG166" s="35">
        <v>12.391728183419682</v>
      </c>
      <c r="EH166" s="35">
        <v>11.89272022226826</v>
      </c>
      <c r="EI166" s="35">
        <v>11.413719793349324</v>
      </c>
      <c r="EJ166" s="35">
        <v>11.513260995468768</v>
      </c>
      <c r="EL166" s="35">
        <v>13.95440373191007</v>
      </c>
      <c r="EM166" s="35">
        <v>12.152648736952203</v>
      </c>
      <c r="EO166" s="35">
        <v>10.985409927451983</v>
      </c>
      <c r="EP166" s="35">
        <v>10.540599105798885</v>
      </c>
      <c r="EQ166" s="35">
        <v>11.507133175081783</v>
      </c>
      <c r="ER166" s="35">
        <v>11.017559968670273</v>
      </c>
      <c r="ET166" s="35">
        <v>10.674993659840093</v>
      </c>
      <c r="EU166" s="35">
        <v>13.589207550731279</v>
      </c>
      <c r="EV166" s="35">
        <v>11.401749891405062</v>
      </c>
      <c r="EW166" s="35">
        <v>11.932651743383452</v>
      </c>
      <c r="EX166" s="35">
        <v>11.063728592230099</v>
      </c>
      <c r="EY166" s="35">
        <v>11.910038349095576</v>
      </c>
      <c r="EZ166" s="35">
        <v>12.214156330383593</v>
      </c>
      <c r="FA166" s="35">
        <v>13.672487120091377</v>
      </c>
      <c r="FB166" s="35">
        <v>11.524831510432533</v>
      </c>
      <c r="FC166" s="35">
        <v>12.023654250375261</v>
      </c>
      <c r="FD166" s="35">
        <v>11.449784590142039</v>
      </c>
      <c r="FE166" s="35">
        <v>12.961139234042671</v>
      </c>
      <c r="FF166" s="35">
        <v>10.290144404010233</v>
      </c>
      <c r="FG166" s="35">
        <v>11.586587993612063</v>
      </c>
      <c r="FH166" s="35">
        <v>11.720555044601568</v>
      </c>
      <c r="FJ166" s="35">
        <v>10.968598087944153</v>
      </c>
      <c r="FK166" s="35">
        <v>11.264039757558834</v>
      </c>
      <c r="FL166" s="35">
        <v>11.028097733294123</v>
      </c>
      <c r="FM166" s="35">
        <v>13.234090915195706</v>
      </c>
      <c r="FO166" s="35">
        <v>10.618174712250269</v>
      </c>
      <c r="FP166" s="35">
        <v>11.494947394496768</v>
      </c>
      <c r="FQ166" s="35">
        <v>11.85222142719806</v>
      </c>
      <c r="FR166" s="35">
        <v>12.190187795066167</v>
      </c>
      <c r="FS166" s="35">
        <v>11.391426854925713</v>
      </c>
      <c r="FT166" s="35">
        <v>11.802966569153094</v>
      </c>
      <c r="FU166" s="35">
        <v>10.904278794451493</v>
      </c>
      <c r="FV166" s="35">
        <v>12.88283615372832</v>
      </c>
      <c r="FW166" s="35">
        <v>13.074653328760274</v>
      </c>
      <c r="FX166" s="35">
        <v>11.155935504170198</v>
      </c>
      <c r="FZ166" s="35">
        <v>11.210170429436909</v>
      </c>
      <c r="GA166" s="35">
        <v>10.933126219346846</v>
      </c>
      <c r="GB166" s="35">
        <v>11.064100951861484</v>
      </c>
      <c r="GC166" s="35">
        <v>11.917371868324961</v>
      </c>
      <c r="GD166" s="35">
        <v>11.732244573034743</v>
      </c>
      <c r="GE166" s="35">
        <v>11.439102969575798</v>
      </c>
      <c r="GF166" s="35">
        <v>12.235844217171895</v>
      </c>
      <c r="GG166" s="35">
        <v>10.96129942642057</v>
      </c>
      <c r="GH166" s="35">
        <v>11.884031703124267</v>
      </c>
      <c r="GK166" s="35">
        <v>11.347238923065028</v>
      </c>
      <c r="GL166" s="35">
        <v>11.100424392960676</v>
      </c>
      <c r="GM166" s="35">
        <v>11.486065040007405</v>
      </c>
      <c r="GN166" s="35">
        <v>11.482393724335644</v>
      </c>
      <c r="GO166" s="35">
        <v>3.1629999999999998</v>
      </c>
      <c r="GP166" s="35" t="s">
        <v>1169</v>
      </c>
      <c r="GU166" s="59"/>
    </row>
    <row r="167" spans="1:203" x14ac:dyDescent="0.2">
      <c r="A167" s="35" t="s">
        <v>774</v>
      </c>
      <c r="B167" s="35" t="s">
        <v>2431</v>
      </c>
      <c r="C167" s="35" t="s">
        <v>2432</v>
      </c>
      <c r="D167" s="9">
        <v>117</v>
      </c>
      <c r="E167" s="9">
        <v>117</v>
      </c>
      <c r="F167" s="9">
        <v>2.3942333999999999E-2</v>
      </c>
      <c r="G167" s="9">
        <v>-0.142456259</v>
      </c>
      <c r="H167" s="9">
        <v>3.6746599999999999E-4</v>
      </c>
      <c r="I167" s="9">
        <v>-0.21059887199999999</v>
      </c>
      <c r="J167" s="56" t="s">
        <v>5707</v>
      </c>
      <c r="K167" s="56" t="s">
        <v>5707</v>
      </c>
      <c r="L167" s="79">
        <v>19.528200738040734</v>
      </c>
      <c r="M167" s="79">
        <v>19.209590016046935</v>
      </c>
      <c r="N167" s="79">
        <v>19.426464001164653</v>
      </c>
      <c r="O167" s="79">
        <v>19.041730554626142</v>
      </c>
      <c r="P167" s="78">
        <v>19.189682240195605</v>
      </c>
      <c r="Q167" s="78">
        <v>19.533673917059687</v>
      </c>
      <c r="R167" s="35">
        <v>19.236971584320955</v>
      </c>
      <c r="S167" s="35">
        <v>19.564444209701367</v>
      </c>
      <c r="T167" s="35">
        <v>19.674820447775485</v>
      </c>
      <c r="U167" s="35">
        <v>19.6242788532563</v>
      </c>
      <c r="V167" s="35">
        <v>19.428044511201016</v>
      </c>
      <c r="W167" s="35">
        <v>19.556714649289276</v>
      </c>
      <c r="X167" s="35">
        <v>19.599088863594588</v>
      </c>
      <c r="Y167" s="35">
        <v>19.309143940619517</v>
      </c>
      <c r="Z167" s="35">
        <v>19.673451081269071</v>
      </c>
      <c r="AA167" s="35">
        <v>19.555549757294735</v>
      </c>
      <c r="AB167" s="35">
        <v>19.512716378914632</v>
      </c>
      <c r="AC167" s="35">
        <v>19.505068065596568</v>
      </c>
      <c r="AD167" s="35">
        <v>19.557130357120148</v>
      </c>
      <c r="AE167" s="35">
        <v>19.578336522827321</v>
      </c>
      <c r="AF167" s="35">
        <v>19.134584536948893</v>
      </c>
      <c r="AG167" s="35">
        <v>19.405077270943252</v>
      </c>
      <c r="AH167" s="35">
        <v>19.3054912308355</v>
      </c>
      <c r="AI167" s="35">
        <v>19.356953083835435</v>
      </c>
      <c r="AJ167" s="35">
        <v>19.560993818016957</v>
      </c>
      <c r="AK167" s="35">
        <v>19.67390122628337</v>
      </c>
      <c r="AL167" s="35">
        <v>19.058430105208071</v>
      </c>
      <c r="AM167" s="35">
        <v>19.023292676510767</v>
      </c>
      <c r="AN167" s="35">
        <v>19.607827261215277</v>
      </c>
      <c r="AO167" s="35">
        <v>19.504399236784259</v>
      </c>
      <c r="AP167" s="35">
        <v>19.184196944106301</v>
      </c>
      <c r="AQ167" s="35">
        <v>20.122581655822817</v>
      </c>
      <c r="AR167" s="35">
        <v>19.429358110549135</v>
      </c>
      <c r="AS167" s="35">
        <v>19.258169318420489</v>
      </c>
      <c r="AT167" s="35">
        <v>19.667489726207958</v>
      </c>
      <c r="AU167" s="35">
        <v>19.21875825909115</v>
      </c>
      <c r="AV167" s="35">
        <v>19.515651245239276</v>
      </c>
      <c r="AW167" s="35">
        <v>19.345933692641005</v>
      </c>
      <c r="AX167" s="35">
        <v>19.450823160165726</v>
      </c>
      <c r="AY167" s="35">
        <v>19.207453550950927</v>
      </c>
      <c r="AZ167" s="35">
        <v>19.815496292763555</v>
      </c>
      <c r="BA167" s="35">
        <v>19.186564312474069</v>
      </c>
      <c r="BB167" s="35">
        <v>19.30818388615214</v>
      </c>
      <c r="BC167" s="35">
        <v>19.622660044045343</v>
      </c>
      <c r="BD167" s="35">
        <v>19.533079517314881</v>
      </c>
      <c r="BE167" s="35">
        <v>19.433850607030379</v>
      </c>
      <c r="BF167" s="35">
        <v>19.503449747291697</v>
      </c>
      <c r="BG167" s="35">
        <v>19.292239413912711</v>
      </c>
      <c r="BH167" s="35">
        <v>19.496401866457486</v>
      </c>
      <c r="BI167" s="35">
        <v>19.787403890439158</v>
      </c>
      <c r="BJ167" s="35">
        <v>19.012331927833699</v>
      </c>
      <c r="BK167" s="35">
        <v>19.41727644652665</v>
      </c>
      <c r="BL167" s="35">
        <v>19.840722875714601</v>
      </c>
      <c r="BM167" s="35">
        <v>19.005959279799296</v>
      </c>
      <c r="BN167" s="35">
        <v>19.561834212722708</v>
      </c>
      <c r="BO167" s="35">
        <v>19.247518209020011</v>
      </c>
      <c r="BP167" s="35">
        <v>19.405138506497959</v>
      </c>
      <c r="BQ167" s="35">
        <v>19.4157156366355</v>
      </c>
      <c r="BR167" s="35">
        <v>19.392178742399985</v>
      </c>
      <c r="BS167" s="35">
        <v>19.810843383463482</v>
      </c>
      <c r="BT167" s="35">
        <v>19.276154648293272</v>
      </c>
      <c r="BU167" s="35">
        <v>19.482933879656091</v>
      </c>
      <c r="BV167" s="35">
        <v>19.212438695299461</v>
      </c>
      <c r="BW167" s="35">
        <v>19.556852423181461</v>
      </c>
      <c r="BX167" s="35">
        <v>19.555676620146841</v>
      </c>
      <c r="BY167" s="35">
        <v>19.266182413238965</v>
      </c>
      <c r="BZ167" s="35">
        <v>19.387196772584108</v>
      </c>
      <c r="CA167" s="35">
        <v>19.549671666512609</v>
      </c>
      <c r="CB167" s="35">
        <v>19.289846882204017</v>
      </c>
      <c r="CC167" s="35">
        <v>19.4050515912684</v>
      </c>
      <c r="CD167" s="35">
        <v>19.258933746671662</v>
      </c>
      <c r="CE167" s="35">
        <v>19.891401045822427</v>
      </c>
      <c r="CF167" s="35">
        <v>19.518234351542191</v>
      </c>
      <c r="CG167" s="35">
        <v>19.541041781364015</v>
      </c>
      <c r="CH167" s="35">
        <v>19.276359546480201</v>
      </c>
      <c r="CI167" s="35">
        <v>19.400450332966862</v>
      </c>
      <c r="CJ167" s="35">
        <v>19.373789179205268</v>
      </c>
      <c r="CK167" s="35">
        <v>19.294402578331617</v>
      </c>
      <c r="CL167" s="35">
        <v>19.238798427069518</v>
      </c>
      <c r="CM167" s="35">
        <v>19.224562930288872</v>
      </c>
      <c r="CN167" s="35">
        <v>19.099758511886225</v>
      </c>
      <c r="CO167" s="35">
        <v>21.207865708271534</v>
      </c>
      <c r="CP167" s="35">
        <v>19.456348019969976</v>
      </c>
      <c r="CQ167" s="35">
        <v>19.702799832049514</v>
      </c>
      <c r="CR167" s="35">
        <v>19.311438241344661</v>
      </c>
      <c r="CS167" s="35">
        <v>19.869379478434684</v>
      </c>
      <c r="CT167" s="35">
        <v>19.595181366984072</v>
      </c>
      <c r="CU167" s="35">
        <v>19.365270122145358</v>
      </c>
      <c r="CV167" s="35">
        <v>18.303579952548084</v>
      </c>
      <c r="CW167" s="35">
        <v>19.282186393630443</v>
      </c>
      <c r="CX167" s="35">
        <v>20.088159456232027</v>
      </c>
      <c r="CY167" s="35">
        <v>19.36620397599815</v>
      </c>
      <c r="CZ167" s="35">
        <v>19.62785085967263</v>
      </c>
      <c r="DA167" s="35">
        <v>19.130111345403286</v>
      </c>
      <c r="DB167" s="35">
        <v>19.801126104047778</v>
      </c>
      <c r="DC167" s="35">
        <v>19.398146486563146</v>
      </c>
      <c r="DD167" s="35">
        <v>19.440076335631034</v>
      </c>
      <c r="DE167" s="35">
        <v>19.178823131400822</v>
      </c>
      <c r="DF167" s="35">
        <v>19.05107672535647</v>
      </c>
      <c r="DG167" s="35">
        <v>19.749073929545407</v>
      </c>
      <c r="DH167" s="35">
        <v>19.513428949184402</v>
      </c>
      <c r="DI167" s="35">
        <v>19.006032968839122</v>
      </c>
      <c r="DJ167" s="35">
        <v>19.400671433760863</v>
      </c>
      <c r="DK167" s="35">
        <v>18.29941733142487</v>
      </c>
      <c r="DL167" s="35">
        <v>19.603694381998451</v>
      </c>
      <c r="DM167" s="35">
        <v>19.186839759438186</v>
      </c>
      <c r="DN167" s="35">
        <v>18.994969308723562</v>
      </c>
      <c r="DO167" s="35">
        <v>19.683551399915014</v>
      </c>
      <c r="DP167" s="35">
        <v>18.986543607805583</v>
      </c>
      <c r="DQ167" s="35">
        <v>19.26328896279562</v>
      </c>
      <c r="DR167" s="35">
        <v>19.666713552453054</v>
      </c>
      <c r="DS167" s="35">
        <v>19.172815324775769</v>
      </c>
      <c r="DT167" s="35">
        <v>19.187498689481121</v>
      </c>
      <c r="DU167" s="35">
        <v>19.176238410794198</v>
      </c>
      <c r="DV167" s="35">
        <v>19.201152040121563</v>
      </c>
      <c r="DW167" s="35">
        <v>19.227886445645812</v>
      </c>
      <c r="DX167" s="35">
        <v>19.309352189301457</v>
      </c>
      <c r="DY167" s="35">
        <v>19.564900948696277</v>
      </c>
      <c r="DZ167" s="35">
        <v>19.441554411269117</v>
      </c>
      <c r="EA167" s="35">
        <v>19.111029835765134</v>
      </c>
      <c r="EB167" s="35">
        <v>19.726746832933973</v>
      </c>
      <c r="EC167" s="35">
        <v>19.487639515721408</v>
      </c>
      <c r="ED167" s="35">
        <v>19.242498263967647</v>
      </c>
      <c r="EE167" s="35">
        <v>19.286946266177317</v>
      </c>
      <c r="EF167" s="35">
        <v>19.294308313395472</v>
      </c>
      <c r="EG167" s="35">
        <v>19.22760318607364</v>
      </c>
      <c r="EH167" s="35">
        <v>19.218092262596912</v>
      </c>
      <c r="EI167" s="35">
        <v>19.352276797199771</v>
      </c>
      <c r="EJ167" s="35">
        <v>19.395195467159997</v>
      </c>
      <c r="EK167" s="35">
        <v>19.037845504079819</v>
      </c>
      <c r="EL167" s="35">
        <v>19.251616974709954</v>
      </c>
      <c r="EM167" s="35">
        <v>19.018486897864367</v>
      </c>
      <c r="EN167" s="35">
        <v>19.575706543695937</v>
      </c>
      <c r="EO167" s="35">
        <v>18.539918831877024</v>
      </c>
      <c r="EP167" s="35">
        <v>19.08343373603277</v>
      </c>
      <c r="EQ167" s="35">
        <v>20.13412430413992</v>
      </c>
      <c r="ER167" s="35">
        <v>19.433446165584208</v>
      </c>
      <c r="ES167" s="35">
        <v>19.481209574558076</v>
      </c>
      <c r="ET167" s="35">
        <v>19.29039760565778</v>
      </c>
      <c r="EU167" s="35">
        <v>19.577730167567459</v>
      </c>
      <c r="EV167" s="35">
        <v>19.413040357561936</v>
      </c>
      <c r="EW167" s="35">
        <v>19.234078221399287</v>
      </c>
      <c r="EX167" s="35">
        <v>18.939870868262094</v>
      </c>
      <c r="EY167" s="35">
        <v>19.113594348635615</v>
      </c>
      <c r="EZ167" s="35">
        <v>18.954240143825807</v>
      </c>
      <c r="FA167" s="35">
        <v>19.077096444063436</v>
      </c>
      <c r="FB167" s="35">
        <v>19.22209660426244</v>
      </c>
      <c r="FC167" s="35">
        <v>19.20490915881232</v>
      </c>
      <c r="FD167" s="35">
        <v>19.313981449756788</v>
      </c>
      <c r="FE167" s="35">
        <v>18.991910011440012</v>
      </c>
      <c r="FF167" s="35">
        <v>18.808135410024974</v>
      </c>
      <c r="FG167" s="35">
        <v>19.167279083679638</v>
      </c>
      <c r="FH167" s="35">
        <v>19.590266328079927</v>
      </c>
      <c r="FI167" s="35">
        <v>18.628533386310238</v>
      </c>
      <c r="FJ167" s="35">
        <v>19.476210282517641</v>
      </c>
      <c r="FK167" s="35">
        <v>19.442419973140233</v>
      </c>
      <c r="FL167" s="35">
        <v>19.121898854798779</v>
      </c>
      <c r="FM167" s="35">
        <v>19.30909015847633</v>
      </c>
      <c r="FN167" s="35">
        <v>19.137335721542513</v>
      </c>
      <c r="FO167" s="35">
        <v>19.169996588697316</v>
      </c>
      <c r="FP167" s="35">
        <v>18.883565401425628</v>
      </c>
      <c r="FQ167" s="35">
        <v>18.797968846961368</v>
      </c>
      <c r="FR167" s="35">
        <v>19.383507581402853</v>
      </c>
      <c r="FS167" s="35">
        <v>19.500341552854866</v>
      </c>
      <c r="FT167" s="35">
        <v>19.823377146999853</v>
      </c>
      <c r="FU167" s="35">
        <v>19.204665405567155</v>
      </c>
      <c r="FV167" s="35">
        <v>19.120181435585017</v>
      </c>
      <c r="FW167" s="35">
        <v>19.40139486474736</v>
      </c>
      <c r="FX167" s="35">
        <v>19.52332645585502</v>
      </c>
      <c r="FY167" s="35">
        <v>19.389605458991845</v>
      </c>
      <c r="FZ167" s="35">
        <v>19.373084966723834</v>
      </c>
      <c r="GA167" s="35">
        <v>19.884813677817277</v>
      </c>
      <c r="GB167" s="35">
        <v>19.11682220080797</v>
      </c>
      <c r="GC167" s="35">
        <v>18.868845982380286</v>
      </c>
      <c r="GD167" s="35">
        <v>19.568879098736065</v>
      </c>
      <c r="GE167" s="35">
        <v>19.166935104898158</v>
      </c>
      <c r="GF167" s="35">
        <v>19.56072689995559</v>
      </c>
      <c r="GG167" s="35">
        <v>19.989222578327052</v>
      </c>
      <c r="GH167" s="35">
        <v>18.831699788709354</v>
      </c>
      <c r="GI167" s="35">
        <v>18.874709531396462</v>
      </c>
      <c r="GJ167" s="35">
        <v>18.86841540295611</v>
      </c>
      <c r="GK167" s="35">
        <v>19.105354919593594</v>
      </c>
      <c r="GL167" s="35">
        <v>19.168841302563294</v>
      </c>
      <c r="GM167" s="35">
        <v>19.368209424076507</v>
      </c>
      <c r="GN167" s="35">
        <v>18.881072902900769</v>
      </c>
      <c r="GO167" s="35">
        <v>75.861999999999995</v>
      </c>
      <c r="GP167" s="35" t="s">
        <v>4513</v>
      </c>
      <c r="GU167" s="59"/>
    </row>
    <row r="168" spans="1:203" x14ac:dyDescent="0.2">
      <c r="A168" s="35" t="s">
        <v>1420</v>
      </c>
      <c r="B168" s="35" t="s">
        <v>3201</v>
      </c>
      <c r="C168" s="35" t="s">
        <v>3202</v>
      </c>
      <c r="D168" s="9">
        <v>2</v>
      </c>
      <c r="E168" s="9">
        <v>2</v>
      </c>
      <c r="F168" s="9">
        <v>0.53348283900000004</v>
      </c>
      <c r="G168" s="9">
        <v>-0.15639028899999999</v>
      </c>
      <c r="H168" s="9">
        <v>0.38178551999999999</v>
      </c>
      <c r="I168" s="9">
        <v>-0.21034519700000001</v>
      </c>
      <c r="J168" s="9">
        <v>0</v>
      </c>
      <c r="K168" s="78">
        <v>0</v>
      </c>
      <c r="L168" s="79">
        <v>11.844775470540966</v>
      </c>
      <c r="M168" s="79">
        <v>10.919646025479867</v>
      </c>
      <c r="N168" s="79"/>
      <c r="O168" s="79"/>
      <c r="Q168" s="78">
        <v>12.354922193454215</v>
      </c>
      <c r="S168" s="35">
        <v>11.95789019892468</v>
      </c>
      <c r="T168" s="35">
        <v>12.2069473103805</v>
      </c>
      <c r="V168" s="35">
        <v>11.428169403241467</v>
      </c>
      <c r="Z168" s="35">
        <v>11.134273306712869</v>
      </c>
      <c r="AA168" s="35">
        <v>10.794623058498377</v>
      </c>
      <c r="AB168" s="35">
        <v>12.549541023813642</v>
      </c>
      <c r="AD168" s="35">
        <v>11.337231328770425</v>
      </c>
      <c r="AE168" s="35">
        <v>10.689497813631924</v>
      </c>
      <c r="AF168" s="35">
        <v>10.816877999489074</v>
      </c>
      <c r="AG168" s="35">
        <v>11.314189478880243</v>
      </c>
      <c r="AL168" s="35">
        <v>12.02970987162414</v>
      </c>
      <c r="AN168" s="35">
        <v>11.747229301038146</v>
      </c>
      <c r="AQ168" s="35">
        <v>10.729479029641942</v>
      </c>
      <c r="AV168" s="35">
        <v>11.818899566693288</v>
      </c>
      <c r="AZ168" s="35">
        <v>12.215103974849239</v>
      </c>
      <c r="BB168" s="35">
        <v>11.564036134846962</v>
      </c>
      <c r="BC168" s="35">
        <v>11.979172802449913</v>
      </c>
      <c r="BF168" s="35">
        <v>11.778217311976105</v>
      </c>
      <c r="BG168" s="35">
        <v>11.645489344369045</v>
      </c>
      <c r="BI168" s="35">
        <v>12.935019805988977</v>
      </c>
      <c r="BJ168" s="35">
        <v>12.388428972184997</v>
      </c>
      <c r="BS168" s="35">
        <v>11.244091012229507</v>
      </c>
      <c r="BT168" s="35">
        <v>10.298463577082252</v>
      </c>
      <c r="BU168" s="35">
        <v>12.216237017947218</v>
      </c>
      <c r="BY168" s="35">
        <v>11.42468369611071</v>
      </c>
      <c r="CB168" s="35">
        <v>11.063209534764697</v>
      </c>
      <c r="CC168" s="35">
        <v>11.486120289841852</v>
      </c>
      <c r="CD168" s="35">
        <v>12.249117948473527</v>
      </c>
      <c r="CE168" s="35">
        <v>11.715784025893685</v>
      </c>
      <c r="CG168" s="35">
        <v>11.318422788216482</v>
      </c>
      <c r="CK168" s="35">
        <v>10.925522601143003</v>
      </c>
      <c r="CL168" s="35">
        <v>11.158311081817978</v>
      </c>
      <c r="CN168" s="35">
        <v>10.842073975531974</v>
      </c>
      <c r="CO168" s="35">
        <v>11.316771419210131</v>
      </c>
      <c r="CP168" s="35">
        <v>10.860140890178172</v>
      </c>
      <c r="CQ168" s="35">
        <v>11.667865480922487</v>
      </c>
      <c r="CR168" s="35">
        <v>10.790627038712469</v>
      </c>
      <c r="CS168" s="35">
        <v>11.414754966246607</v>
      </c>
      <c r="CY168" s="35">
        <v>10.95411767689866</v>
      </c>
      <c r="CZ168" s="35">
        <v>12.272080023102612</v>
      </c>
      <c r="DD168" s="35">
        <v>11.170389758470227</v>
      </c>
      <c r="DE168" s="35">
        <v>10.580331319568916</v>
      </c>
      <c r="DJ168" s="35">
        <v>10.726599288869222</v>
      </c>
      <c r="DM168" s="35">
        <v>11.165485346266287</v>
      </c>
      <c r="DO168" s="35">
        <v>11.175348651793296</v>
      </c>
      <c r="DT168" s="35">
        <v>11.607327391327305</v>
      </c>
      <c r="DU168" s="35">
        <v>11.053074221870725</v>
      </c>
      <c r="DX168" s="35">
        <v>11.300951882895101</v>
      </c>
      <c r="DY168" s="35">
        <v>11.277645674477826</v>
      </c>
      <c r="DZ168" s="35">
        <v>11.69429274609468</v>
      </c>
      <c r="EC168" s="35">
        <v>11.344402353305966</v>
      </c>
      <c r="EI168" s="35">
        <v>10.980729974811696</v>
      </c>
      <c r="EL168" s="35">
        <v>10.757113160646668</v>
      </c>
      <c r="EO168" s="35">
        <v>12.090060565781382</v>
      </c>
      <c r="EQ168" s="35">
        <v>11.998843775975431</v>
      </c>
      <c r="ER168" s="35">
        <v>11.697561754898079</v>
      </c>
      <c r="EY168" s="35">
        <v>12.033941501410276</v>
      </c>
      <c r="FA168" s="35">
        <v>11.312983137964448</v>
      </c>
      <c r="FB168" s="35">
        <v>11.51325418888657</v>
      </c>
      <c r="FI168" s="35">
        <v>10.798422069822179</v>
      </c>
      <c r="FJ168" s="35">
        <v>11.191404877486512</v>
      </c>
      <c r="FL168" s="35">
        <v>11.338419019890296</v>
      </c>
      <c r="FM168" s="35">
        <v>11.159972753566768</v>
      </c>
      <c r="FU168" s="35">
        <v>12.017185231370867</v>
      </c>
      <c r="FW168" s="35">
        <v>10.416652737938433</v>
      </c>
      <c r="FX168" s="35">
        <v>11.528964845407227</v>
      </c>
      <c r="GB168" s="35">
        <v>10.662809230588525</v>
      </c>
      <c r="GE168" s="35">
        <v>11.151936602483204</v>
      </c>
      <c r="GF168" s="35">
        <v>11.304271926934025</v>
      </c>
      <c r="GI168" s="35">
        <v>11.666844365611221</v>
      </c>
      <c r="GO168" s="35">
        <v>2.0920000000000001</v>
      </c>
      <c r="GP168" s="35" t="s">
        <v>1251</v>
      </c>
      <c r="GU168" s="59"/>
    </row>
    <row r="169" spans="1:203" x14ac:dyDescent="0.2">
      <c r="A169" s="35" t="s">
        <v>1433</v>
      </c>
      <c r="B169" s="35" t="s">
        <v>3219</v>
      </c>
      <c r="C169" s="35" t="s">
        <v>3220</v>
      </c>
      <c r="D169" s="9">
        <v>2</v>
      </c>
      <c r="E169" s="9">
        <v>2</v>
      </c>
      <c r="F169" s="9">
        <v>0.226198756</v>
      </c>
      <c r="G169" s="9">
        <v>-0.17618254</v>
      </c>
      <c r="H169" s="9">
        <v>0.11144807299999999</v>
      </c>
      <c r="I169" s="9">
        <v>-0.20989692900000001</v>
      </c>
      <c r="J169" s="9">
        <v>0</v>
      </c>
      <c r="K169" s="78">
        <v>0</v>
      </c>
      <c r="L169" s="79">
        <v>16.039958194489397</v>
      </c>
      <c r="M169" s="79">
        <v>14.569744043298181</v>
      </c>
      <c r="N169" s="79">
        <v>14.323483134152005</v>
      </c>
      <c r="O169" s="79">
        <v>13.905951958803485</v>
      </c>
      <c r="P169" s="78">
        <v>15.176958806317412</v>
      </c>
      <c r="Q169" s="78">
        <v>14.50385757165909</v>
      </c>
      <c r="R169" s="35">
        <v>14.920978169003913</v>
      </c>
      <c r="S169" s="35">
        <v>15.832486167181591</v>
      </c>
      <c r="T169" s="35">
        <v>16.32379764188644</v>
      </c>
      <c r="U169" s="35">
        <v>15.675712666793096</v>
      </c>
      <c r="V169" s="35">
        <v>15.622911368983425</v>
      </c>
      <c r="W169" s="35">
        <v>15.652049267014865</v>
      </c>
      <c r="X169" s="35">
        <v>16.491502912055513</v>
      </c>
      <c r="Z169" s="35">
        <v>15.372795363203217</v>
      </c>
      <c r="AA169" s="35">
        <v>15.266218585793775</v>
      </c>
      <c r="AB169" s="35">
        <v>14.986569807458617</v>
      </c>
      <c r="AC169" s="35">
        <v>15.79926974752674</v>
      </c>
      <c r="AD169" s="35">
        <v>15.853933403369016</v>
      </c>
      <c r="AE169" s="35">
        <v>15.207686833067029</v>
      </c>
      <c r="AF169" s="35">
        <v>15.625171879635843</v>
      </c>
      <c r="AG169" s="35">
        <v>15.276820931087075</v>
      </c>
      <c r="AH169" s="35">
        <v>15.514443545813641</v>
      </c>
      <c r="AI169" s="35">
        <v>14.966227237496899</v>
      </c>
      <c r="AJ169" s="35">
        <v>15.588354568076186</v>
      </c>
      <c r="AK169" s="35">
        <v>15.642314894508392</v>
      </c>
      <c r="AL169" s="35">
        <v>14.943286346649563</v>
      </c>
      <c r="AM169" s="35">
        <v>14.730117843784042</v>
      </c>
      <c r="AN169" s="35">
        <v>15.860270352046545</v>
      </c>
      <c r="AO169" s="35">
        <v>15.089672197010678</v>
      </c>
      <c r="AP169" s="35">
        <v>14.935382725254049</v>
      </c>
      <c r="AQ169" s="35">
        <v>15.214734231794434</v>
      </c>
      <c r="AR169" s="35">
        <v>15.358225274449351</v>
      </c>
      <c r="AS169" s="35">
        <v>15.647354350109214</v>
      </c>
      <c r="AT169" s="35">
        <v>14.974621115148926</v>
      </c>
      <c r="AU169" s="35">
        <v>15.418839036564332</v>
      </c>
      <c r="AV169" s="35">
        <v>15.622666734489517</v>
      </c>
      <c r="AW169" s="35">
        <v>15.230083193662086</v>
      </c>
      <c r="AX169" s="35">
        <v>15.042824610853105</v>
      </c>
      <c r="AY169" s="35">
        <v>15.416563330336089</v>
      </c>
      <c r="AZ169" s="35">
        <v>15.08916937230916</v>
      </c>
      <c r="BA169" s="35">
        <v>15.407426720725303</v>
      </c>
      <c r="BB169" s="35">
        <v>15.993014184857234</v>
      </c>
      <c r="BC169" s="35">
        <v>15.177678692087072</v>
      </c>
      <c r="BD169" s="35">
        <v>15.808044531399414</v>
      </c>
      <c r="BE169" s="35">
        <v>14.802813383458487</v>
      </c>
      <c r="BF169" s="35">
        <v>15.543354520711809</v>
      </c>
      <c r="BG169" s="35">
        <v>14.95508509632341</v>
      </c>
      <c r="BH169" s="35">
        <v>15.72148083920254</v>
      </c>
      <c r="BI169" s="35">
        <v>15.71206509351436</v>
      </c>
      <c r="BJ169" s="35">
        <v>13.914712139437139</v>
      </c>
      <c r="BK169" s="35">
        <v>15.22453396133216</v>
      </c>
      <c r="BL169" s="35">
        <v>15.16269768287985</v>
      </c>
      <c r="BM169" s="35">
        <v>15.576570137504682</v>
      </c>
      <c r="BN169" s="35">
        <v>15.639427525747035</v>
      </c>
      <c r="BO169" s="35">
        <v>15.444406624873125</v>
      </c>
      <c r="BP169" s="35">
        <v>14.749061184942921</v>
      </c>
      <c r="BQ169" s="35">
        <v>16.142290984501667</v>
      </c>
      <c r="BR169" s="35">
        <v>15.638660300374186</v>
      </c>
      <c r="BS169" s="35">
        <v>15.585589182008579</v>
      </c>
      <c r="BT169" s="35">
        <v>15.413629611762175</v>
      </c>
      <c r="BU169" s="35">
        <v>14.72379501498277</v>
      </c>
      <c r="BV169" s="35">
        <v>14.952626569985819</v>
      </c>
      <c r="BW169" s="35">
        <v>13.718946784542895</v>
      </c>
      <c r="BX169" s="35">
        <v>15.118699664858271</v>
      </c>
      <c r="BY169" s="35">
        <v>15.368729646825088</v>
      </c>
      <c r="BZ169" s="35">
        <v>15.608472929590384</v>
      </c>
      <c r="CB169" s="35">
        <v>15.880897652179296</v>
      </c>
      <c r="CC169" s="35">
        <v>15.687675422871433</v>
      </c>
      <c r="CD169" s="35">
        <v>15.859644911979718</v>
      </c>
      <c r="CE169" s="35">
        <v>15.913515722874017</v>
      </c>
      <c r="CF169" s="35">
        <v>15.230402463601052</v>
      </c>
      <c r="CG169" s="35">
        <v>16.053888083636227</v>
      </c>
      <c r="CH169" s="35">
        <v>15.389129275817355</v>
      </c>
      <c r="CI169" s="35">
        <v>15.479584242241518</v>
      </c>
      <c r="CJ169" s="35">
        <v>15.846735484204508</v>
      </c>
      <c r="CK169" s="35">
        <v>15.726243234688418</v>
      </c>
      <c r="CL169" s="35">
        <v>15.282373755055612</v>
      </c>
      <c r="CM169" s="35">
        <v>15.187557694221523</v>
      </c>
      <c r="CN169" s="35">
        <v>15.007277472982576</v>
      </c>
      <c r="CO169" s="35">
        <v>13.693479047040473</v>
      </c>
      <c r="CP169" s="35">
        <v>15.526621702318952</v>
      </c>
      <c r="CQ169" s="35">
        <v>15.75208120164633</v>
      </c>
      <c r="CR169" s="35">
        <v>15.318911202955185</v>
      </c>
      <c r="CS169" s="35">
        <v>15.791788547499559</v>
      </c>
      <c r="CT169" s="35">
        <v>15.4260595887954</v>
      </c>
      <c r="CU169" s="35">
        <v>15.039989521388806</v>
      </c>
      <c r="CV169" s="35">
        <v>15.511016442097542</v>
      </c>
      <c r="CW169" s="35">
        <v>14.191256639306717</v>
      </c>
      <c r="CX169" s="35">
        <v>15.278971991775864</v>
      </c>
      <c r="CY169" s="35">
        <v>15.892598943933642</v>
      </c>
      <c r="CZ169" s="35">
        <v>16.108477273592815</v>
      </c>
      <c r="DA169" s="35">
        <v>14.888968654831862</v>
      </c>
      <c r="DB169" s="35">
        <v>13.064987099458817</v>
      </c>
      <c r="DC169" s="35">
        <v>15.49628208505359</v>
      </c>
      <c r="DD169" s="35">
        <v>15.387044168031165</v>
      </c>
      <c r="DE169" s="35">
        <v>15.722154633131563</v>
      </c>
      <c r="DF169" s="35">
        <v>15.346366099573391</v>
      </c>
      <c r="DG169" s="35">
        <v>14.508631558804339</v>
      </c>
      <c r="DI169" s="35">
        <v>15.632776958584653</v>
      </c>
      <c r="DJ169" s="35">
        <v>15.123545735092701</v>
      </c>
      <c r="DK169" s="35">
        <v>14.726916324908586</v>
      </c>
      <c r="DL169" s="35">
        <v>15.779025741987017</v>
      </c>
      <c r="DM169" s="35">
        <v>13.74100372736771</v>
      </c>
      <c r="DO169" s="35">
        <v>15.877296233381649</v>
      </c>
      <c r="DP169" s="35">
        <v>15.393942248913023</v>
      </c>
      <c r="DQ169" s="35">
        <v>14.942953575762546</v>
      </c>
      <c r="DR169" s="35">
        <v>15.197838351974342</v>
      </c>
      <c r="DS169" s="35">
        <v>14.316851813119595</v>
      </c>
      <c r="DT169" s="35">
        <v>13.148475653944979</v>
      </c>
      <c r="DU169" s="35">
        <v>14.484873628408835</v>
      </c>
      <c r="DV169" s="35">
        <v>15.196691249181573</v>
      </c>
      <c r="DW169" s="35">
        <v>15.62980279838415</v>
      </c>
      <c r="DX169" s="35">
        <v>15.227011755055678</v>
      </c>
      <c r="DY169" s="35">
        <v>15.101705673124517</v>
      </c>
      <c r="DZ169" s="35">
        <v>15.909702860621838</v>
      </c>
      <c r="EA169" s="35">
        <v>15.379758213600553</v>
      </c>
      <c r="EB169" s="35">
        <v>15.979714569548133</v>
      </c>
      <c r="EC169" s="35">
        <v>15.806503283747096</v>
      </c>
      <c r="ED169" s="35">
        <v>15.696792132035725</v>
      </c>
      <c r="EE169" s="35">
        <v>14.233835808468843</v>
      </c>
      <c r="EF169" s="35">
        <v>14.571041547601091</v>
      </c>
      <c r="EG169" s="35">
        <v>15.320498034284155</v>
      </c>
      <c r="EI169" s="35">
        <v>14.931930087806233</v>
      </c>
      <c r="EK169" s="35">
        <v>14.84544020116593</v>
      </c>
      <c r="EL169" s="35">
        <v>15.650772370216737</v>
      </c>
      <c r="EM169" s="35">
        <v>15.434125366237774</v>
      </c>
      <c r="EN169" s="35">
        <v>15.506856974698586</v>
      </c>
      <c r="EO169" s="35">
        <v>15.270039604566048</v>
      </c>
      <c r="EP169" s="35">
        <v>15.611930226368433</v>
      </c>
      <c r="EQ169" s="35">
        <v>15.90101457777803</v>
      </c>
      <c r="ER169" s="35">
        <v>15.251441739179608</v>
      </c>
      <c r="ES169" s="35">
        <v>15.137493674255289</v>
      </c>
      <c r="EV169" s="35">
        <v>16.492732154454394</v>
      </c>
      <c r="EW169" s="35">
        <v>15.103992956818246</v>
      </c>
      <c r="EX169" s="35">
        <v>15.009175212962232</v>
      </c>
      <c r="EY169" s="35">
        <v>15.135530683824278</v>
      </c>
      <c r="EZ169" s="35">
        <v>15.073600969941641</v>
      </c>
      <c r="FA169" s="35">
        <v>14.016098809093995</v>
      </c>
      <c r="FB169" s="35">
        <v>14.861491053057406</v>
      </c>
      <c r="FC169" s="35">
        <v>14.081717831829343</v>
      </c>
      <c r="FD169" s="35">
        <v>15.467526986793995</v>
      </c>
      <c r="FE169" s="35">
        <v>14.484608259889926</v>
      </c>
      <c r="FF169" s="35">
        <v>15.0440590841268</v>
      </c>
      <c r="FG169" s="35">
        <v>14.654592951856079</v>
      </c>
      <c r="FH169" s="35">
        <v>14.026586384991159</v>
      </c>
      <c r="FI169" s="35">
        <v>14.252800460733191</v>
      </c>
      <c r="FJ169" s="35">
        <v>15.68915966186588</v>
      </c>
      <c r="FK169" s="35">
        <v>15.323798186569467</v>
      </c>
      <c r="FL169" s="35">
        <v>15.479865897935406</v>
      </c>
      <c r="FM169" s="35">
        <v>15.682401775925062</v>
      </c>
      <c r="FN169" s="35">
        <v>14.67768346110336</v>
      </c>
      <c r="FO169" s="35">
        <v>15.691841006498695</v>
      </c>
      <c r="FP169" s="35">
        <v>14.960411032269697</v>
      </c>
      <c r="FQ169" s="35">
        <v>15.731925310497871</v>
      </c>
      <c r="FR169" s="35">
        <v>13.792495660373531</v>
      </c>
      <c r="FS169" s="35">
        <v>15.475190739554479</v>
      </c>
      <c r="FT169" s="35">
        <v>16.016741501503951</v>
      </c>
      <c r="FU169" s="35">
        <v>15.465832655577307</v>
      </c>
      <c r="FV169" s="35">
        <v>15.162337133475466</v>
      </c>
      <c r="FW169" s="35">
        <v>15.197747469362819</v>
      </c>
      <c r="FX169" s="35">
        <v>15.613344841791074</v>
      </c>
      <c r="FY169" s="35">
        <v>16.162673905421926</v>
      </c>
      <c r="FZ169" s="35">
        <v>15.546903607887657</v>
      </c>
      <c r="GA169" s="35">
        <v>15.621655966647815</v>
      </c>
      <c r="GB169" s="35">
        <v>14.53059489037782</v>
      </c>
      <c r="GC169" s="35">
        <v>15.005178094842853</v>
      </c>
      <c r="GD169" s="35">
        <v>13.892094489746453</v>
      </c>
      <c r="GE169" s="35">
        <v>15.683011330673558</v>
      </c>
      <c r="GF169" s="35">
        <v>15.835345567576212</v>
      </c>
      <c r="GG169" s="35">
        <v>15.814629320552516</v>
      </c>
      <c r="GH169" s="35">
        <v>14.23097113079521</v>
      </c>
      <c r="GI169" s="35">
        <v>15.465239665996796</v>
      </c>
      <c r="GJ169" s="35">
        <v>14.416100300737885</v>
      </c>
      <c r="GL169" s="35">
        <v>14.845054243886409</v>
      </c>
      <c r="GM169" s="35">
        <v>14.972920738258564</v>
      </c>
      <c r="GN169" s="35">
        <v>15.621742451026114</v>
      </c>
      <c r="GO169" s="35">
        <v>5.3140000000000001</v>
      </c>
      <c r="GP169" s="35" t="s">
        <v>4694</v>
      </c>
      <c r="GU169" s="59"/>
    </row>
    <row r="170" spans="1:203" x14ac:dyDescent="0.2">
      <c r="A170" s="35" t="s">
        <v>1558</v>
      </c>
      <c r="B170" s="35" t="s">
        <v>3379</v>
      </c>
      <c r="C170" s="35" t="s">
        <v>3380</v>
      </c>
      <c r="D170" s="9">
        <v>3</v>
      </c>
      <c r="E170" s="9">
        <v>3</v>
      </c>
      <c r="F170" s="9">
        <v>0.99600019900000003</v>
      </c>
      <c r="G170" s="9">
        <v>-3.6368406999999998E-2</v>
      </c>
      <c r="H170" s="9">
        <v>0.87765829100000003</v>
      </c>
      <c r="I170" s="9">
        <v>-0.208244293</v>
      </c>
      <c r="J170" s="9">
        <v>0</v>
      </c>
      <c r="K170" s="78">
        <v>0</v>
      </c>
      <c r="L170" s="80">
        <v>15.583789599831372</v>
      </c>
      <c r="M170" s="79"/>
      <c r="N170" s="79">
        <v>10.562088808091755</v>
      </c>
      <c r="O170" s="79">
        <v>10.886086243132338</v>
      </c>
      <c r="Q170" s="78">
        <v>11.701262882474854</v>
      </c>
      <c r="R170" s="35">
        <v>11.236433483962184</v>
      </c>
      <c r="S170" s="35">
        <v>13.083181797739551</v>
      </c>
      <c r="U170" s="35">
        <v>10.653748738422856</v>
      </c>
      <c r="V170" s="35">
        <v>10.120195479868867</v>
      </c>
      <c r="X170" s="35">
        <v>17.305071910035952</v>
      </c>
      <c r="Y170" s="35">
        <v>10.106285850717878</v>
      </c>
      <c r="Z170" s="35">
        <v>10.459629066897064</v>
      </c>
      <c r="AB170" s="35">
        <v>10.119522517116909</v>
      </c>
      <c r="AC170" s="35">
        <v>10.759914987227361</v>
      </c>
      <c r="AD170" s="35">
        <v>10.633214199727417</v>
      </c>
      <c r="AE170" s="35">
        <v>10.711704565852534</v>
      </c>
      <c r="AF170" s="35">
        <v>10.604617603939525</v>
      </c>
      <c r="AH170" s="35">
        <v>9.6773850927964826</v>
      </c>
      <c r="AI170" s="35">
        <v>11.093855978550042</v>
      </c>
      <c r="AJ170" s="35">
        <v>10.95653070309713</v>
      </c>
      <c r="AK170" s="35">
        <v>11.099086419091313</v>
      </c>
      <c r="AL170" s="35">
        <v>10.607399688100401</v>
      </c>
      <c r="AM170" s="35">
        <v>10.816685931480762</v>
      </c>
      <c r="AN170" s="35">
        <v>10.816799148622996</v>
      </c>
      <c r="AO170" s="35">
        <v>10.93588447467085</v>
      </c>
      <c r="AQ170" s="35">
        <v>11.22424372139152</v>
      </c>
      <c r="AR170" s="35">
        <v>10.227204911013541</v>
      </c>
      <c r="AT170" s="35">
        <v>11.178302995941856</v>
      </c>
      <c r="AU170" s="35">
        <v>10.951475095066833</v>
      </c>
      <c r="AX170" s="35">
        <v>10.572565485426029</v>
      </c>
      <c r="AY170" s="35">
        <v>11.473870326803585</v>
      </c>
      <c r="AZ170" s="35">
        <v>11.526173110675055</v>
      </c>
      <c r="BA170" s="35">
        <v>10.541257892191046</v>
      </c>
      <c r="BB170" s="35">
        <v>15.376896012062412</v>
      </c>
      <c r="BC170" s="35">
        <v>10.661276753845499</v>
      </c>
      <c r="BF170" s="35">
        <v>10.402480293681224</v>
      </c>
      <c r="BG170" s="35">
        <v>10.606810427936995</v>
      </c>
      <c r="BH170" s="35">
        <v>11.514359794782688</v>
      </c>
      <c r="BI170" s="35">
        <v>13.143317101166335</v>
      </c>
      <c r="BJ170" s="35">
        <v>10.578404575711989</v>
      </c>
      <c r="BN170" s="35">
        <v>17.559983372092187</v>
      </c>
      <c r="BP170" s="35">
        <v>9.6984112448513589</v>
      </c>
      <c r="BS170" s="35">
        <v>17.865348437653338</v>
      </c>
      <c r="BT170" s="35">
        <v>10.273409169308113</v>
      </c>
      <c r="BU170" s="35">
        <v>12.279103665605279</v>
      </c>
      <c r="BV170" s="35">
        <v>10.975480124308165</v>
      </c>
      <c r="BW170" s="35">
        <v>16.518649050782351</v>
      </c>
      <c r="BX170" s="35">
        <v>10.637660029549517</v>
      </c>
      <c r="BY170" s="35">
        <v>10.461712114870449</v>
      </c>
      <c r="BZ170" s="35">
        <v>10.962225906868937</v>
      </c>
      <c r="CC170" s="35">
        <v>8.6778604298402424</v>
      </c>
      <c r="CE170" s="35">
        <v>11.605875332633898</v>
      </c>
      <c r="CF170" s="35">
        <v>9.4515259372738623</v>
      </c>
      <c r="CH170" s="35">
        <v>9.7755937290971726</v>
      </c>
      <c r="CJ170" s="35">
        <v>10.962687296706651</v>
      </c>
      <c r="CK170" s="35">
        <v>10.146858042141982</v>
      </c>
      <c r="CM170" s="35">
        <v>11.495873414046972</v>
      </c>
      <c r="CN170" s="35">
        <v>10.34021076494731</v>
      </c>
      <c r="CO170" s="35">
        <v>17.590386946918123</v>
      </c>
      <c r="CP170" s="35">
        <v>10.554947625000022</v>
      </c>
      <c r="CR170" s="35">
        <v>8.7244806117371319</v>
      </c>
      <c r="CT170" s="35">
        <v>11.220460525632324</v>
      </c>
      <c r="CU170" s="35">
        <v>10.120724044579768</v>
      </c>
      <c r="CV170" s="35">
        <v>14.331389418056213</v>
      </c>
      <c r="CY170" s="35">
        <v>17.413572461994082</v>
      </c>
      <c r="DA170" s="35">
        <v>10.097287186726483</v>
      </c>
      <c r="DC170" s="35">
        <v>10.99052265873812</v>
      </c>
      <c r="DE170" s="35">
        <v>11.163288684399696</v>
      </c>
      <c r="DG170" s="35">
        <v>10.754808380840432</v>
      </c>
      <c r="DH170" s="35">
        <v>13.37622691808666</v>
      </c>
      <c r="DJ170" s="35">
        <v>10.854759098210721</v>
      </c>
      <c r="DL170" s="35">
        <v>10.246952385905582</v>
      </c>
      <c r="DM170" s="35">
        <v>11.955741405651969</v>
      </c>
      <c r="DN170" s="35">
        <v>10.756194474988813</v>
      </c>
      <c r="DQ170" s="35">
        <v>11.142172363223203</v>
      </c>
      <c r="DR170" s="35">
        <v>11.277714839221352</v>
      </c>
      <c r="DS170" s="35">
        <v>11.158498760370113</v>
      </c>
      <c r="DT170" s="35">
        <v>14.28548481193963</v>
      </c>
      <c r="DU170" s="35">
        <v>11.292542638818238</v>
      </c>
      <c r="DV170" s="35">
        <v>11.375084431425037</v>
      </c>
      <c r="DW170" s="35">
        <v>10.272850495540158</v>
      </c>
      <c r="DX170" s="35">
        <v>17.317542209806387</v>
      </c>
      <c r="DY170" s="35">
        <v>11.188654554439562</v>
      </c>
      <c r="EA170" s="35">
        <v>11.184258688859247</v>
      </c>
      <c r="EB170" s="35">
        <v>11.275693392295807</v>
      </c>
      <c r="EG170" s="35">
        <v>10.495688189230577</v>
      </c>
      <c r="EI170" s="35">
        <v>11.232879012210216</v>
      </c>
      <c r="EJ170" s="35">
        <v>12.668881778855631</v>
      </c>
      <c r="EP170" s="35">
        <v>10.106609674991216</v>
      </c>
      <c r="ER170" s="35">
        <v>11.742891594685346</v>
      </c>
      <c r="ET170" s="35">
        <v>10.78972730213874</v>
      </c>
      <c r="EU170" s="35">
        <v>10.884027869378645</v>
      </c>
      <c r="EW170" s="35">
        <v>10.722655677405623</v>
      </c>
      <c r="EZ170" s="35">
        <v>16.373636275014622</v>
      </c>
      <c r="FA170" s="35">
        <v>10.839799624821715</v>
      </c>
      <c r="FB170" s="35">
        <v>9.7010907556569599</v>
      </c>
      <c r="FC170" s="35">
        <v>11.127404584087847</v>
      </c>
      <c r="FE170" s="35">
        <v>10.973482768903079</v>
      </c>
      <c r="FF170" s="35">
        <v>10.905380644561987</v>
      </c>
      <c r="FG170" s="35">
        <v>10.496120200579517</v>
      </c>
      <c r="FH170" s="35">
        <v>16.449372474104671</v>
      </c>
      <c r="FI170" s="35">
        <v>10.900222586768418</v>
      </c>
      <c r="FL170" s="35">
        <v>11.012837187804935</v>
      </c>
      <c r="FO170" s="35">
        <v>10.725080157744991</v>
      </c>
      <c r="FR170" s="35">
        <v>10.883973188484335</v>
      </c>
      <c r="FS170" s="35">
        <v>12.802326561314736</v>
      </c>
      <c r="FV170" s="35">
        <v>11.548720488655491</v>
      </c>
      <c r="FW170" s="35">
        <v>11.041863771642948</v>
      </c>
      <c r="GA170" s="35">
        <v>11.263783252034816</v>
      </c>
      <c r="GB170" s="35">
        <v>10.683142973278267</v>
      </c>
      <c r="GC170" s="35">
        <v>10.881910122933297</v>
      </c>
      <c r="GF170" s="35">
        <v>11.763071588253684</v>
      </c>
      <c r="GL170" s="35">
        <v>10.887235184230043</v>
      </c>
      <c r="GM170" s="35">
        <v>10.880806377479985</v>
      </c>
      <c r="GN170" s="35">
        <v>9.3786598728905481</v>
      </c>
      <c r="GO170" s="35">
        <v>17.513000000000002</v>
      </c>
      <c r="GP170" s="35" t="s">
        <v>1374</v>
      </c>
      <c r="GU170" s="59"/>
    </row>
    <row r="171" spans="1:203" x14ac:dyDescent="0.2">
      <c r="A171" s="35" t="s">
        <v>1661</v>
      </c>
      <c r="B171" s="35" t="s">
        <v>3493</v>
      </c>
      <c r="C171" s="35" t="s">
        <v>3494</v>
      </c>
      <c r="D171" s="9">
        <v>3</v>
      </c>
      <c r="E171" s="9">
        <v>3</v>
      </c>
      <c r="F171" s="9">
        <v>0.78630253000000006</v>
      </c>
      <c r="G171" s="9">
        <v>-0.14462513799999999</v>
      </c>
      <c r="H171" s="9">
        <v>0.58741497499999995</v>
      </c>
      <c r="I171" s="9">
        <v>-0.20792486600000001</v>
      </c>
      <c r="J171" s="9">
        <v>0</v>
      </c>
      <c r="K171" s="78">
        <v>0</v>
      </c>
      <c r="L171" s="79"/>
      <c r="M171" s="79"/>
      <c r="N171" s="79">
        <v>11.94666819603629</v>
      </c>
      <c r="O171" s="79"/>
      <c r="P171" s="78">
        <v>11.274988020317071</v>
      </c>
      <c r="Q171" s="78">
        <v>10.663913268224283</v>
      </c>
      <c r="R171" s="35">
        <v>11.684466159429917</v>
      </c>
      <c r="S171" s="35">
        <v>12.010123076209515</v>
      </c>
      <c r="U171" s="35">
        <v>12.330798806111508</v>
      </c>
      <c r="V171" s="35">
        <v>14.110810648534319</v>
      </c>
      <c r="W171" s="35">
        <v>11.766359050521922</v>
      </c>
      <c r="X171" s="35">
        <v>12.63726261912746</v>
      </c>
      <c r="Y171" s="35">
        <v>11.55940434413167</v>
      </c>
      <c r="Z171" s="35">
        <v>10.301081290277679</v>
      </c>
      <c r="AB171" s="35">
        <v>11.762148669378005</v>
      </c>
      <c r="AD171" s="35">
        <v>10.441576316905479</v>
      </c>
      <c r="AE171" s="35">
        <v>10.365832404152204</v>
      </c>
      <c r="AF171" s="35">
        <v>10.000751145493485</v>
      </c>
      <c r="AM171" s="35">
        <v>11.719176515342832</v>
      </c>
      <c r="AN171" s="35">
        <v>12.759465973557043</v>
      </c>
      <c r="AP171" s="35">
        <v>11.450772740676955</v>
      </c>
      <c r="AS171" s="35">
        <v>10.515606475769012</v>
      </c>
      <c r="AT171" s="35">
        <v>11.811835124527185</v>
      </c>
      <c r="AU171" s="35">
        <v>12.827558066282581</v>
      </c>
      <c r="AV171" s="35">
        <v>12.616126065723556</v>
      </c>
      <c r="AW171" s="35">
        <v>12.143778058806001</v>
      </c>
      <c r="AY171" s="35">
        <v>10.861013392010156</v>
      </c>
      <c r="AZ171" s="35">
        <v>11.73708551089743</v>
      </c>
      <c r="BD171" s="35">
        <v>11.981650960735392</v>
      </c>
      <c r="BF171" s="35">
        <v>11.121705753121407</v>
      </c>
      <c r="BH171" s="35">
        <v>11.896540274673697</v>
      </c>
      <c r="BN171" s="35">
        <v>11.28478942179575</v>
      </c>
      <c r="BS171" s="35">
        <v>11.074743370335858</v>
      </c>
      <c r="BU171" s="35">
        <v>12.010495837160935</v>
      </c>
      <c r="BY171" s="35">
        <v>11.943643808638727</v>
      </c>
      <c r="CB171" s="35">
        <v>9.8115618892327099</v>
      </c>
      <c r="CC171" s="35">
        <v>11.837070562909604</v>
      </c>
      <c r="CD171" s="35">
        <v>11.92922877717732</v>
      </c>
      <c r="CE171" s="35">
        <v>12.422192153083921</v>
      </c>
      <c r="CJ171" s="35">
        <v>13.009592669640057</v>
      </c>
      <c r="CK171" s="35">
        <v>13.11443422470197</v>
      </c>
      <c r="CL171" s="35">
        <v>12.115884859048322</v>
      </c>
      <c r="CM171" s="35">
        <v>10.981157407194932</v>
      </c>
      <c r="CP171" s="35">
        <v>9.5617102703869801</v>
      </c>
      <c r="CQ171" s="35">
        <v>13.060677061966359</v>
      </c>
      <c r="CS171" s="35">
        <v>12.635647704453326</v>
      </c>
      <c r="CU171" s="35">
        <v>11.98942616216797</v>
      </c>
      <c r="DD171" s="35">
        <v>11.913935501060147</v>
      </c>
      <c r="DE171" s="35">
        <v>12.375613409325947</v>
      </c>
      <c r="DF171" s="35">
        <v>11.914200743431609</v>
      </c>
      <c r="DH171" s="35">
        <v>10.957985610726089</v>
      </c>
      <c r="DL171" s="35">
        <v>10.550654075801662</v>
      </c>
      <c r="DS171" s="35">
        <v>11.55885602561939</v>
      </c>
      <c r="DT171" s="35">
        <v>11.69726454211265</v>
      </c>
      <c r="DV171" s="35">
        <v>11.909070307491245</v>
      </c>
      <c r="DW171" s="35">
        <v>12.078228671400097</v>
      </c>
      <c r="DX171" s="35">
        <v>12.96529805989983</v>
      </c>
      <c r="EB171" s="35">
        <v>10.326598452162854</v>
      </c>
      <c r="EE171" s="35">
        <v>11.512542133037025</v>
      </c>
      <c r="EG171" s="35">
        <v>10.848312688893506</v>
      </c>
      <c r="EI171" s="35">
        <v>12.044181842217128</v>
      </c>
      <c r="EN171" s="35">
        <v>11.339783247308407</v>
      </c>
      <c r="EP171" s="35">
        <v>11.416885691493654</v>
      </c>
      <c r="EQ171" s="35">
        <v>11.140435210074399</v>
      </c>
      <c r="EV171" s="35">
        <v>12.241359012467294</v>
      </c>
      <c r="EY171" s="35">
        <v>12.255882210054761</v>
      </c>
      <c r="EZ171" s="35">
        <v>11.154601006353564</v>
      </c>
      <c r="FB171" s="35">
        <v>10.732091710063898</v>
      </c>
      <c r="FF171" s="35">
        <v>11.180308763791009</v>
      </c>
      <c r="FK171" s="35">
        <v>11.763083232094989</v>
      </c>
      <c r="FL171" s="35">
        <v>10.832028899125792</v>
      </c>
      <c r="FN171" s="35">
        <v>11.138069558796902</v>
      </c>
      <c r="FO171" s="35">
        <v>12.562861555055299</v>
      </c>
      <c r="FQ171" s="35">
        <v>11.346628429655599</v>
      </c>
      <c r="FS171" s="35">
        <v>11.375052353590885</v>
      </c>
      <c r="FV171" s="35">
        <v>12.332942445165571</v>
      </c>
      <c r="FW171" s="35">
        <v>10.41777327783235</v>
      </c>
      <c r="FX171" s="35">
        <v>11.052265575496138</v>
      </c>
      <c r="GA171" s="35">
        <v>11.465585269279124</v>
      </c>
      <c r="GE171" s="35">
        <v>12.086946320209583</v>
      </c>
      <c r="GG171" s="35">
        <v>12.274686725832236</v>
      </c>
      <c r="GI171" s="35">
        <v>11.197502641197714</v>
      </c>
      <c r="GN171" s="35">
        <v>11.06099372283326</v>
      </c>
      <c r="GO171" s="35">
        <v>3.5089999999999999</v>
      </c>
      <c r="GP171" s="35" t="s">
        <v>1447</v>
      </c>
      <c r="GU171" s="59"/>
    </row>
    <row r="172" spans="1:203" x14ac:dyDescent="0.2">
      <c r="A172" s="35" t="s">
        <v>757</v>
      </c>
      <c r="B172" s="35" t="s">
        <v>2411</v>
      </c>
      <c r="C172" s="35" t="s">
        <v>2412</v>
      </c>
      <c r="D172" s="9">
        <v>4</v>
      </c>
      <c r="E172" s="9">
        <v>4</v>
      </c>
      <c r="F172" s="9">
        <v>0.72880157400000001</v>
      </c>
      <c r="G172" s="9">
        <v>0.116866092</v>
      </c>
      <c r="H172" s="9">
        <v>0.35234336300000002</v>
      </c>
      <c r="I172" s="9">
        <v>-0.20781353599999999</v>
      </c>
      <c r="J172" s="9">
        <v>0</v>
      </c>
      <c r="K172" s="78">
        <v>0</v>
      </c>
      <c r="L172" s="79">
        <v>12.150778277390501</v>
      </c>
      <c r="M172" s="79">
        <v>13.131799458724636</v>
      </c>
      <c r="N172" s="79">
        <v>11.842891866592952</v>
      </c>
      <c r="O172" s="79">
        <v>12.612535673712664</v>
      </c>
      <c r="P172" s="78">
        <v>11.371315350843826</v>
      </c>
      <c r="Q172" s="78">
        <v>11.996743392629325</v>
      </c>
      <c r="R172" s="35">
        <v>10.764489761824354</v>
      </c>
      <c r="S172" s="35">
        <v>11.475298287154772</v>
      </c>
      <c r="T172" s="35">
        <v>12.23646010683688</v>
      </c>
      <c r="U172" s="35">
        <v>13.006500428251398</v>
      </c>
      <c r="V172" s="35">
        <v>12.29747377012267</v>
      </c>
      <c r="W172" s="35">
        <v>12.19099687231731</v>
      </c>
      <c r="X172" s="35">
        <v>12.962980686642082</v>
      </c>
      <c r="Y172" s="35">
        <v>13.330783401175051</v>
      </c>
      <c r="Z172" s="35">
        <v>12.412772040130736</v>
      </c>
      <c r="AA172" s="35">
        <v>13.944197981660052</v>
      </c>
      <c r="AB172" s="35">
        <v>12.665796466420517</v>
      </c>
      <c r="AC172" s="35">
        <v>12.13358522406663</v>
      </c>
      <c r="AD172" s="35">
        <v>12.109563911733417</v>
      </c>
      <c r="AE172" s="35">
        <v>12.478795617696411</v>
      </c>
      <c r="AF172" s="35">
        <v>11.808353167841304</v>
      </c>
      <c r="AG172" s="35">
        <v>14.755454737179566</v>
      </c>
      <c r="AH172" s="35">
        <v>12.127854840861161</v>
      </c>
      <c r="AI172" s="35">
        <v>11.499243779543445</v>
      </c>
      <c r="AJ172" s="35">
        <v>13.134524371514859</v>
      </c>
      <c r="AK172" s="35">
        <v>13.963884764023671</v>
      </c>
      <c r="AL172" s="35">
        <v>12.530857681286736</v>
      </c>
      <c r="AM172" s="35">
        <v>12.267813664826775</v>
      </c>
      <c r="AN172" s="35">
        <v>13.186268736936153</v>
      </c>
      <c r="AO172" s="35">
        <v>12.306606796704118</v>
      </c>
      <c r="AP172" s="35">
        <v>11.353606649051343</v>
      </c>
      <c r="AQ172" s="35">
        <v>13.121020877840127</v>
      </c>
      <c r="AR172" s="35">
        <v>12.525319099519571</v>
      </c>
      <c r="AS172" s="35">
        <v>11.033947024994081</v>
      </c>
      <c r="AT172" s="35">
        <v>14.156872265791376</v>
      </c>
      <c r="AU172" s="35">
        <v>11.633852682007383</v>
      </c>
      <c r="AV172" s="35">
        <v>12.241521304860342</v>
      </c>
      <c r="AW172" s="35">
        <v>13.653078357468804</v>
      </c>
      <c r="AX172" s="35">
        <v>12.701243720812874</v>
      </c>
      <c r="AY172" s="35">
        <v>12.096258710531913</v>
      </c>
      <c r="AZ172" s="35">
        <v>13.579368596984345</v>
      </c>
      <c r="BA172" s="35">
        <v>11.885856203899287</v>
      </c>
      <c r="BB172" s="35">
        <v>12.83615085725398</v>
      </c>
      <c r="BC172" s="35">
        <v>13.356278794100598</v>
      </c>
      <c r="BE172" s="35">
        <v>12.111814480268979</v>
      </c>
      <c r="BF172" s="35">
        <v>13.476435675876154</v>
      </c>
      <c r="BG172" s="35">
        <v>13.149732009740752</v>
      </c>
      <c r="BH172" s="35">
        <v>13.016502348231166</v>
      </c>
      <c r="BI172" s="35">
        <v>15.365775404561244</v>
      </c>
      <c r="BJ172" s="35">
        <v>14.389216909500371</v>
      </c>
      <c r="BK172" s="35">
        <v>12.408971028150095</v>
      </c>
      <c r="BL172" s="35">
        <v>13.824767976079796</v>
      </c>
      <c r="BM172" s="35">
        <v>12.198447114317059</v>
      </c>
      <c r="BN172" s="35">
        <v>11.772328889994812</v>
      </c>
      <c r="BO172" s="35">
        <v>12.636326887413107</v>
      </c>
      <c r="BP172" s="35">
        <v>11.465206741770347</v>
      </c>
      <c r="BQ172" s="35">
        <v>12.189259837491342</v>
      </c>
      <c r="BR172" s="35">
        <v>11.037709986126384</v>
      </c>
      <c r="BS172" s="35">
        <v>13.762820111947899</v>
      </c>
      <c r="BT172" s="35">
        <v>12.136195469147834</v>
      </c>
      <c r="BU172" s="35">
        <v>12.327587641285376</v>
      </c>
      <c r="BV172" s="35">
        <v>12.629843398122047</v>
      </c>
      <c r="BW172" s="35">
        <v>12.469532034265185</v>
      </c>
      <c r="BX172" s="35">
        <v>11.931741548196761</v>
      </c>
      <c r="BY172" s="35">
        <v>12.840070607475827</v>
      </c>
      <c r="BZ172" s="35">
        <v>13.157260472682545</v>
      </c>
      <c r="CA172" s="35">
        <v>14.071728644022389</v>
      </c>
      <c r="CB172" s="35">
        <v>12.042301647798144</v>
      </c>
      <c r="CC172" s="35">
        <v>12.048039152469512</v>
      </c>
      <c r="CD172" s="35">
        <v>12.294620828777484</v>
      </c>
      <c r="CE172" s="35">
        <v>12.295155179678746</v>
      </c>
      <c r="CF172" s="35">
        <v>14.028699789374789</v>
      </c>
      <c r="CG172" s="35">
        <v>11.88004706610668</v>
      </c>
      <c r="CH172" s="35">
        <v>12.45693758761653</v>
      </c>
      <c r="CI172" s="35">
        <v>11.030875160893283</v>
      </c>
      <c r="CJ172" s="35">
        <v>11.969611516479434</v>
      </c>
      <c r="CK172" s="35">
        <v>12.118281236883158</v>
      </c>
      <c r="CL172" s="35">
        <v>12.323102410992664</v>
      </c>
      <c r="CM172" s="35">
        <v>11.408271022267634</v>
      </c>
      <c r="CN172" s="35">
        <v>12.216122177387129</v>
      </c>
      <c r="CO172" s="35">
        <v>14.747685556552897</v>
      </c>
      <c r="CP172" s="35">
        <v>11.064303265943785</v>
      </c>
      <c r="CQ172" s="35">
        <v>12.903295394817619</v>
      </c>
      <c r="CR172" s="35">
        <v>14.25152357468383</v>
      </c>
      <c r="CS172" s="35">
        <v>12.607400044189003</v>
      </c>
      <c r="CT172" s="35">
        <v>12.275712711705587</v>
      </c>
      <c r="CU172" s="35">
        <v>11.958671875772563</v>
      </c>
      <c r="CV172" s="35">
        <v>13.022341329890461</v>
      </c>
      <c r="CW172" s="35">
        <v>12.290651501025033</v>
      </c>
      <c r="CX172" s="35">
        <v>11.187076268680386</v>
      </c>
      <c r="CY172" s="35">
        <v>13.691006325751474</v>
      </c>
      <c r="CZ172" s="35">
        <v>12.264469813778094</v>
      </c>
      <c r="DA172" s="35">
        <v>11.873684181854697</v>
      </c>
      <c r="DB172" s="35">
        <v>12.452531088716002</v>
      </c>
      <c r="DC172" s="35">
        <v>15.097386589482792</v>
      </c>
      <c r="DD172" s="35">
        <v>12.597937806963536</v>
      </c>
      <c r="DE172" s="35">
        <v>11.611527199357578</v>
      </c>
      <c r="DF172" s="35">
        <v>12.016478111370789</v>
      </c>
      <c r="DG172" s="35">
        <v>11.888111237398501</v>
      </c>
      <c r="DH172" s="35">
        <v>13.973568542228875</v>
      </c>
      <c r="DI172" s="35">
        <v>13.988905351993434</v>
      </c>
      <c r="DJ172" s="35">
        <v>13.042042714327529</v>
      </c>
      <c r="DK172" s="35">
        <v>11.840161526887902</v>
      </c>
      <c r="DL172" s="35">
        <v>11.986751148627487</v>
      </c>
      <c r="DM172" s="35">
        <v>13.511279339448571</v>
      </c>
      <c r="DN172" s="35">
        <v>11.69865921904875</v>
      </c>
      <c r="DO172" s="35">
        <v>13.251679404695823</v>
      </c>
      <c r="DP172" s="35">
        <v>12.938133690635022</v>
      </c>
      <c r="DQ172" s="35">
        <v>13.962664365447115</v>
      </c>
      <c r="DR172" s="35">
        <v>12.21106594645252</v>
      </c>
      <c r="DS172" s="35">
        <v>13.024760997816378</v>
      </c>
      <c r="DT172" s="35">
        <v>12.914486541370794</v>
      </c>
      <c r="DU172" s="35">
        <v>13.283170331859502</v>
      </c>
      <c r="DV172" s="35">
        <v>13.428329582443876</v>
      </c>
      <c r="DW172" s="35">
        <v>11.880434171211327</v>
      </c>
      <c r="DX172" s="35">
        <v>11.429562529174497</v>
      </c>
      <c r="DY172" s="35">
        <v>12.57587138644346</v>
      </c>
      <c r="DZ172" s="35">
        <v>12.73643767930764</v>
      </c>
      <c r="EA172" s="35">
        <v>13.2210780703412</v>
      </c>
      <c r="EB172" s="35">
        <v>11.223029858692362</v>
      </c>
      <c r="EC172" s="35">
        <v>12.574840575995065</v>
      </c>
      <c r="ED172" s="35">
        <v>11.280040490946769</v>
      </c>
      <c r="EE172" s="35">
        <v>13.654771962467439</v>
      </c>
      <c r="EF172" s="35">
        <v>13.180530807344482</v>
      </c>
      <c r="EG172" s="35">
        <v>12.061629243352488</v>
      </c>
      <c r="EI172" s="35">
        <v>13.02309318083217</v>
      </c>
      <c r="EJ172" s="35">
        <v>11.364119898202265</v>
      </c>
      <c r="EK172" s="35">
        <v>14.18182132752591</v>
      </c>
      <c r="EM172" s="35">
        <v>11.801765147193379</v>
      </c>
      <c r="EN172" s="35">
        <v>14.376122496362228</v>
      </c>
      <c r="EO172" s="35">
        <v>12.42852866380445</v>
      </c>
      <c r="EP172" s="35">
        <v>11.754561591727519</v>
      </c>
      <c r="EQ172" s="35">
        <v>12.345748845342424</v>
      </c>
      <c r="ER172" s="35">
        <v>13.338701987534707</v>
      </c>
      <c r="ES172" s="35">
        <v>11.231512615514166</v>
      </c>
      <c r="ET172" s="35">
        <v>11.788010958820024</v>
      </c>
      <c r="EU172" s="35">
        <v>12.491477305407404</v>
      </c>
      <c r="EV172" s="35">
        <v>11.980712858418828</v>
      </c>
      <c r="EW172" s="35">
        <v>13.586842590409264</v>
      </c>
      <c r="EX172" s="35">
        <v>11.236107256887141</v>
      </c>
      <c r="EY172" s="35">
        <v>12.121530454889461</v>
      </c>
      <c r="EZ172" s="35">
        <v>12.339614675580473</v>
      </c>
      <c r="FA172" s="35">
        <v>12.569376874200513</v>
      </c>
      <c r="FB172" s="35">
        <v>12.331712048459606</v>
      </c>
      <c r="FC172" s="35">
        <v>14.072085392921181</v>
      </c>
      <c r="FD172" s="35">
        <v>10.840037116257015</v>
      </c>
      <c r="FE172" s="35">
        <v>11.954712964883239</v>
      </c>
      <c r="FF172" s="35">
        <v>12.806011629113943</v>
      </c>
      <c r="FG172" s="35">
        <v>11.902076844866532</v>
      </c>
      <c r="FH172" s="35">
        <v>12.494641610034307</v>
      </c>
      <c r="FI172" s="35">
        <v>12.679673163563912</v>
      </c>
      <c r="FJ172" s="35">
        <v>14.36553574216275</v>
      </c>
      <c r="FK172" s="35">
        <v>10.793394756987439</v>
      </c>
      <c r="FL172" s="35">
        <v>13.171563604361385</v>
      </c>
      <c r="FM172" s="35">
        <v>12.244402268821647</v>
      </c>
      <c r="FN172" s="35">
        <v>11.256906220157017</v>
      </c>
      <c r="FO172" s="35">
        <v>12.146981806247112</v>
      </c>
      <c r="FP172" s="35">
        <v>12.411831655557403</v>
      </c>
      <c r="FQ172" s="35">
        <v>12.886966222083377</v>
      </c>
      <c r="FR172" s="35">
        <v>12.662649472372742</v>
      </c>
      <c r="FS172" s="35">
        <v>12.526041500867375</v>
      </c>
      <c r="FT172" s="35">
        <v>11.321224583633251</v>
      </c>
      <c r="FU172" s="35">
        <v>11.977716432052889</v>
      </c>
      <c r="FV172" s="35">
        <v>11.628332522819452</v>
      </c>
      <c r="FW172" s="35">
        <v>12.042431157094201</v>
      </c>
      <c r="FX172" s="35">
        <v>12.526817657868609</v>
      </c>
      <c r="FY172" s="35">
        <v>13.243528312788625</v>
      </c>
      <c r="FZ172" s="35">
        <v>12.082781503465311</v>
      </c>
      <c r="GA172" s="35">
        <v>12.575459588890013</v>
      </c>
      <c r="GB172" s="35">
        <v>12.320662228411869</v>
      </c>
      <c r="GC172" s="35">
        <v>11.884220568334021</v>
      </c>
      <c r="GD172" s="35">
        <v>13.714028768276087</v>
      </c>
      <c r="GE172" s="35">
        <v>12.475187357666922</v>
      </c>
      <c r="GF172" s="35">
        <v>14.094832609082557</v>
      </c>
      <c r="GG172" s="35">
        <v>13.700642903762802</v>
      </c>
      <c r="GH172" s="35">
        <v>13.992357593129958</v>
      </c>
      <c r="GI172" s="35">
        <v>12.107989079548009</v>
      </c>
      <c r="GJ172" s="35">
        <v>11.415894367855568</v>
      </c>
      <c r="GK172" s="35">
        <v>12.290274350154625</v>
      </c>
      <c r="GL172" s="35">
        <v>11.694522292753451</v>
      </c>
      <c r="GM172" s="35">
        <v>12.507320913382257</v>
      </c>
      <c r="GN172" s="35">
        <v>10.623087287342688</v>
      </c>
      <c r="GO172" s="35">
        <v>8.1539999999999999</v>
      </c>
      <c r="GP172" s="35" t="s">
        <v>717</v>
      </c>
      <c r="GU172" s="59"/>
    </row>
    <row r="173" spans="1:203" x14ac:dyDescent="0.2">
      <c r="A173" s="35" t="s">
        <v>1841</v>
      </c>
      <c r="B173" s="35" t="s">
        <v>3695</v>
      </c>
      <c r="C173" s="35" t="s">
        <v>3696</v>
      </c>
      <c r="D173" s="9">
        <v>2</v>
      </c>
      <c r="E173" s="9">
        <v>2</v>
      </c>
      <c r="F173" s="9">
        <v>0.80034292399999996</v>
      </c>
      <c r="G173" s="9">
        <v>0.140495236</v>
      </c>
      <c r="H173" s="9">
        <v>0.74059607800000005</v>
      </c>
      <c r="I173" s="9">
        <v>-0.207148476</v>
      </c>
      <c r="J173" s="9">
        <v>0</v>
      </c>
      <c r="K173" s="78">
        <v>0</v>
      </c>
      <c r="L173" s="79"/>
      <c r="M173" s="79">
        <v>10.935725549278693</v>
      </c>
      <c r="N173" s="79"/>
      <c r="O173" s="79"/>
      <c r="V173" s="35">
        <v>10.532143695224471</v>
      </c>
      <c r="AD173" s="35">
        <v>10.832017340312452</v>
      </c>
      <c r="AH173" s="35">
        <v>9.6932435677571913</v>
      </c>
      <c r="AI173" s="35">
        <v>10.346148765586378</v>
      </c>
      <c r="AK173" s="35">
        <v>10.43883579106592</v>
      </c>
      <c r="AL173" s="35">
        <v>9.4639989915189293</v>
      </c>
      <c r="AM173" s="35">
        <v>9.9511447230962595</v>
      </c>
      <c r="AO173" s="35">
        <v>10.163087237033062</v>
      </c>
      <c r="AR173" s="35">
        <v>11.780222988444043</v>
      </c>
      <c r="AS173" s="35">
        <v>9.1459534608000688</v>
      </c>
      <c r="AT173" s="35">
        <v>10.686360266171695</v>
      </c>
      <c r="AV173" s="35">
        <v>10.33522748740719</v>
      </c>
      <c r="BC173" s="35">
        <v>9.2078478365930199</v>
      </c>
      <c r="BE173" s="35">
        <v>11.561664885242971</v>
      </c>
      <c r="BI173" s="35">
        <v>10.194539727646534</v>
      </c>
      <c r="BO173" s="35">
        <v>9.7539025707170417</v>
      </c>
      <c r="BP173" s="35">
        <v>10.285246418777517</v>
      </c>
      <c r="BR173" s="35">
        <v>10.705810277803451</v>
      </c>
      <c r="BT173" s="35">
        <v>9.618772788267794</v>
      </c>
      <c r="CA173" s="35">
        <v>10.054127553895352</v>
      </c>
      <c r="CE173" s="35">
        <v>13.079433562897695</v>
      </c>
      <c r="CI173" s="35">
        <v>11.528839981466726</v>
      </c>
      <c r="CR173" s="35">
        <v>9.8026643187011384</v>
      </c>
      <c r="CU173" s="35">
        <v>9.856874119222482</v>
      </c>
      <c r="CW173" s="35">
        <v>11.178789860532282</v>
      </c>
      <c r="CY173" s="35">
        <v>11.12683370253178</v>
      </c>
      <c r="CZ173" s="35">
        <v>10.904602128846674</v>
      </c>
      <c r="DA173" s="35">
        <v>9.75579463901407</v>
      </c>
      <c r="DC173" s="35">
        <v>10.272537881467109</v>
      </c>
      <c r="DD173" s="35">
        <v>11.827703103416068</v>
      </c>
      <c r="DF173" s="35">
        <v>11.351424115510293</v>
      </c>
      <c r="DG173" s="35">
        <v>10.255700013557504</v>
      </c>
      <c r="DK173" s="35">
        <v>11.804843848472828</v>
      </c>
      <c r="DL173" s="35">
        <v>9.0172551639458991</v>
      </c>
      <c r="DQ173" s="35">
        <v>10.792329130279169</v>
      </c>
      <c r="DT173" s="35">
        <v>9.0660592420379871</v>
      </c>
      <c r="DU173" s="35">
        <v>10.838776121122402</v>
      </c>
      <c r="DV173" s="35">
        <v>10.793417782331755</v>
      </c>
      <c r="EH173" s="35">
        <v>11.291828179084289</v>
      </c>
      <c r="EI173" s="35">
        <v>10.333688459412114</v>
      </c>
      <c r="EJ173" s="35">
        <v>10.602906757789381</v>
      </c>
      <c r="EM173" s="35">
        <v>10.456573597139675</v>
      </c>
      <c r="EN173" s="35">
        <v>10.781100071386101</v>
      </c>
      <c r="EO173" s="35">
        <v>10.398888598874265</v>
      </c>
      <c r="EP173" s="35">
        <v>10.751006277382462</v>
      </c>
      <c r="ES173" s="35">
        <v>10.229332032515156</v>
      </c>
      <c r="ET173" s="35">
        <v>9.7916385786923623</v>
      </c>
      <c r="FA173" s="35">
        <v>11.055740369940418</v>
      </c>
      <c r="FC173" s="35">
        <v>10.997891154310178</v>
      </c>
      <c r="FF173" s="35">
        <v>9.5485520515909119</v>
      </c>
      <c r="FG173" s="35">
        <v>9.398354433756813</v>
      </c>
      <c r="FL173" s="35">
        <v>9.175070952851236</v>
      </c>
      <c r="FX173" s="35">
        <v>11.077130036543721</v>
      </c>
      <c r="GC173" s="35">
        <v>9.8858936368517938</v>
      </c>
      <c r="GE173" s="35">
        <v>11.309451792131121</v>
      </c>
      <c r="GO173" s="35">
        <v>8.3699999999999992</v>
      </c>
      <c r="GP173" s="35" t="s">
        <v>4803</v>
      </c>
      <c r="GU173" s="59"/>
    </row>
    <row r="174" spans="1:203" x14ac:dyDescent="0.2">
      <c r="A174" s="35" t="s">
        <v>2176</v>
      </c>
      <c r="B174" s="35" t="s">
        <v>4201</v>
      </c>
      <c r="C174" s="35" t="s">
        <v>4202</v>
      </c>
      <c r="D174" s="9">
        <v>2</v>
      </c>
      <c r="E174" s="9">
        <v>2</v>
      </c>
      <c r="F174" s="9">
        <v>1.0490971E-2</v>
      </c>
      <c r="G174" s="9">
        <v>-0.428063266</v>
      </c>
      <c r="H174" s="9">
        <v>0.30234213700000001</v>
      </c>
      <c r="I174" s="9">
        <v>-0.20616452399999999</v>
      </c>
      <c r="J174" s="56" t="s">
        <v>5707</v>
      </c>
      <c r="K174" s="78">
        <v>0</v>
      </c>
      <c r="L174" s="79">
        <v>13.39983282507491</v>
      </c>
      <c r="M174" s="79">
        <v>12.18739130848819</v>
      </c>
      <c r="N174" s="79">
        <v>10.920528058572501</v>
      </c>
      <c r="O174" s="79">
        <v>10.81615823561846</v>
      </c>
      <c r="P174" s="78">
        <v>12.433214885196344</v>
      </c>
      <c r="Q174" s="78">
        <v>13.248571755659963</v>
      </c>
      <c r="R174" s="35">
        <v>11.807389785942616</v>
      </c>
      <c r="S174" s="35">
        <v>10.776923899916484</v>
      </c>
      <c r="T174" s="35">
        <v>12.411346829751945</v>
      </c>
      <c r="U174" s="35">
        <v>11.481128239228612</v>
      </c>
      <c r="V174" s="35">
        <v>11.687563920575284</v>
      </c>
      <c r="W174" s="35">
        <v>11.769849443452399</v>
      </c>
      <c r="X174" s="35">
        <v>11.991990277475116</v>
      </c>
      <c r="Z174" s="35">
        <v>11.701845269935472</v>
      </c>
      <c r="AB174" s="35">
        <v>12.926594113360387</v>
      </c>
      <c r="AC174" s="35">
        <v>12.112348478114262</v>
      </c>
      <c r="AD174" s="35">
        <v>11.169564314952428</v>
      </c>
      <c r="AE174" s="35">
        <v>10.982116515895948</v>
      </c>
      <c r="AF174" s="35">
        <v>11.961961382384066</v>
      </c>
      <c r="AG174" s="35">
        <v>12.22545405097201</v>
      </c>
      <c r="AH174" s="35">
        <v>13.565744031684586</v>
      </c>
      <c r="AI174" s="35">
        <v>11.927684435620595</v>
      </c>
      <c r="AJ174" s="35">
        <v>12.225863847036935</v>
      </c>
      <c r="AK174" s="35">
        <v>12.393447564390408</v>
      </c>
      <c r="AL174" s="35">
        <v>12.637828447417158</v>
      </c>
      <c r="AM174" s="35">
        <v>11.79985982226898</v>
      </c>
      <c r="AN174" s="35">
        <v>11.913052238184608</v>
      </c>
      <c r="AO174" s="35">
        <v>13.010259645440396</v>
      </c>
      <c r="AQ174" s="35">
        <v>13.321021893166535</v>
      </c>
      <c r="AR174" s="35">
        <v>12.451286226420521</v>
      </c>
      <c r="AS174" s="35">
        <v>11.338801606522502</v>
      </c>
      <c r="AT174" s="35">
        <v>12.469112743060947</v>
      </c>
      <c r="AU174" s="35">
        <v>11.971726071116747</v>
      </c>
      <c r="AV174" s="35">
        <v>11.098146535188581</v>
      </c>
      <c r="AX174" s="35">
        <v>12.13625053456154</v>
      </c>
      <c r="AY174" s="35">
        <v>12.777345033754512</v>
      </c>
      <c r="AZ174" s="35">
        <v>12.919079179930513</v>
      </c>
      <c r="BA174" s="35">
        <v>11.775568008988209</v>
      </c>
      <c r="BB174" s="35">
        <v>12.788147582909062</v>
      </c>
      <c r="BC174" s="35">
        <v>11.834550905060603</v>
      </c>
      <c r="BD174" s="35">
        <v>12.335308858727741</v>
      </c>
      <c r="BE174" s="35">
        <v>12.024808641670365</v>
      </c>
      <c r="BF174" s="35">
        <v>12.041334372428551</v>
      </c>
      <c r="BG174" s="35">
        <v>12.172824277125507</v>
      </c>
      <c r="BH174" s="35">
        <v>11.69207150086368</v>
      </c>
      <c r="BJ174" s="35">
        <v>10.624119406077261</v>
      </c>
      <c r="BL174" s="35">
        <v>11.565905899046708</v>
      </c>
      <c r="BN174" s="35">
        <v>12.278330118060776</v>
      </c>
      <c r="BO174" s="35">
        <v>11.520499628734415</v>
      </c>
      <c r="BQ174" s="35">
        <v>12.34248364565174</v>
      </c>
      <c r="BR174" s="35">
        <v>12.233168801948542</v>
      </c>
      <c r="BS174" s="35">
        <v>11.391367433363293</v>
      </c>
      <c r="BT174" s="35">
        <v>12.588766704841778</v>
      </c>
      <c r="BU174" s="35">
        <v>11.988251199803068</v>
      </c>
      <c r="BY174" s="35">
        <v>11.571661664610204</v>
      </c>
      <c r="BZ174" s="35">
        <v>11.360459328785682</v>
      </c>
      <c r="CB174" s="35">
        <v>12.89755085974654</v>
      </c>
      <c r="CC174" s="35">
        <v>11.221912764784539</v>
      </c>
      <c r="CD174" s="35">
        <v>12.28446621032756</v>
      </c>
      <c r="CE174" s="35">
        <v>12.595740173127815</v>
      </c>
      <c r="CF174" s="35">
        <v>13.28903515538277</v>
      </c>
      <c r="CG174" s="35">
        <v>12.195758948095442</v>
      </c>
      <c r="CH174" s="35">
        <v>12.182379678422466</v>
      </c>
      <c r="CI174" s="35">
        <v>11.322348996270994</v>
      </c>
      <c r="CJ174" s="35">
        <v>12.879341261683402</v>
      </c>
      <c r="CK174" s="35">
        <v>12.858105540784374</v>
      </c>
      <c r="CL174" s="35">
        <v>12.547133021264676</v>
      </c>
      <c r="CM174" s="35">
        <v>11.278305229686131</v>
      </c>
      <c r="CN174" s="35">
        <v>11.19140488938227</v>
      </c>
      <c r="CO174" s="35">
        <v>12.452379776788176</v>
      </c>
      <c r="CP174" s="35">
        <v>10.858456634753674</v>
      </c>
      <c r="CQ174" s="35">
        <v>11.728211512844984</v>
      </c>
      <c r="CS174" s="35">
        <v>11.104954350164283</v>
      </c>
      <c r="CT174" s="35">
        <v>12.070512235515745</v>
      </c>
      <c r="CU174" s="35">
        <v>11.568535040530035</v>
      </c>
      <c r="CW174" s="35">
        <v>11.333854495804623</v>
      </c>
      <c r="CZ174" s="35">
        <v>11.932616505016272</v>
      </c>
      <c r="DA174" s="35">
        <v>10.944714533447392</v>
      </c>
      <c r="DC174" s="35">
        <v>11.580994404802878</v>
      </c>
      <c r="DE174" s="35">
        <v>11.42610012523175</v>
      </c>
      <c r="DG174" s="35">
        <v>10.619231809528706</v>
      </c>
      <c r="DH174" s="35">
        <v>10.951751861832923</v>
      </c>
      <c r="DL174" s="35">
        <v>11.102562476570407</v>
      </c>
      <c r="DM174" s="35">
        <v>11.00825019909113</v>
      </c>
      <c r="DO174" s="35">
        <v>12.21083293019138</v>
      </c>
      <c r="DQ174" s="35">
        <v>12.485746622239763</v>
      </c>
      <c r="DR174" s="35">
        <v>12.574800413519839</v>
      </c>
      <c r="DS174" s="35">
        <v>10.826850475548055</v>
      </c>
      <c r="DT174" s="35">
        <v>10.788724878414051</v>
      </c>
      <c r="DU174" s="35">
        <v>11.205079797567899</v>
      </c>
      <c r="DV174" s="35">
        <v>11.607593970245373</v>
      </c>
      <c r="DW174" s="35">
        <v>11.574042296993873</v>
      </c>
      <c r="DX174" s="35">
        <v>11.029491418922706</v>
      </c>
      <c r="DY174" s="35">
        <v>11.415218626993669</v>
      </c>
      <c r="DZ174" s="35">
        <v>13.643460364824081</v>
      </c>
      <c r="EC174" s="35">
        <v>12.054482320903153</v>
      </c>
      <c r="ED174" s="35">
        <v>11.256907525399246</v>
      </c>
      <c r="EG174" s="35">
        <v>12.06952847127822</v>
      </c>
      <c r="EH174" s="35">
        <v>11.50702587910448</v>
      </c>
      <c r="EI174" s="35">
        <v>11.65304261063565</v>
      </c>
      <c r="EJ174" s="35">
        <v>10.172523671662582</v>
      </c>
      <c r="EL174" s="35">
        <v>13.974955142239352</v>
      </c>
      <c r="EM174" s="35">
        <v>12.455255465443697</v>
      </c>
      <c r="EO174" s="35">
        <v>11.549799509788786</v>
      </c>
      <c r="EP174" s="35">
        <v>10.666718242749564</v>
      </c>
      <c r="EQ174" s="35">
        <v>12.304837927105668</v>
      </c>
      <c r="ER174" s="35">
        <v>10.935677819702045</v>
      </c>
      <c r="ES174" s="35">
        <v>12.229621004983001</v>
      </c>
      <c r="ET174" s="35">
        <v>11.098462461904342</v>
      </c>
      <c r="EU174" s="35">
        <v>12.575302906011396</v>
      </c>
      <c r="EV174" s="35">
        <v>11.804187353904272</v>
      </c>
      <c r="EY174" s="35">
        <v>12.051399302055591</v>
      </c>
      <c r="EZ174" s="35">
        <v>11.440681821202402</v>
      </c>
      <c r="FA174" s="35">
        <v>12.70800621867923</v>
      </c>
      <c r="FC174" s="35">
        <v>11.17142199377278</v>
      </c>
      <c r="FD174" s="35">
        <v>11.83089150799292</v>
      </c>
      <c r="FE174" s="35">
        <v>12.413832278066153</v>
      </c>
      <c r="FG174" s="35">
        <v>11.108709620762989</v>
      </c>
      <c r="FJ174" s="35">
        <v>11.438523687147125</v>
      </c>
      <c r="FM174" s="35">
        <v>12.952710649401819</v>
      </c>
      <c r="FO174" s="35">
        <v>11.025484173700274</v>
      </c>
      <c r="FQ174" s="35">
        <v>11.94123235578396</v>
      </c>
      <c r="FR174" s="35">
        <v>11.318702535588848</v>
      </c>
      <c r="FS174" s="35">
        <v>11.407617590442454</v>
      </c>
      <c r="FT174" s="35">
        <v>12.033860703439824</v>
      </c>
      <c r="FU174" s="35">
        <v>11.695922432801906</v>
      </c>
      <c r="FV174" s="35">
        <v>12.609387770258925</v>
      </c>
      <c r="FW174" s="35">
        <v>13.062346156663486</v>
      </c>
      <c r="FX174" s="35">
        <v>12.490699442645212</v>
      </c>
      <c r="GA174" s="35">
        <v>11.510611072693226</v>
      </c>
      <c r="GB174" s="35">
        <v>10.881974139079496</v>
      </c>
      <c r="GC174" s="35">
        <v>11.265526829507202</v>
      </c>
      <c r="GE174" s="35">
        <v>11.937403215250759</v>
      </c>
      <c r="GF174" s="35">
        <v>12.727005810603746</v>
      </c>
      <c r="GG174" s="35">
        <v>11.322878983939463</v>
      </c>
      <c r="GH174" s="35">
        <v>11.288145553366874</v>
      </c>
      <c r="GL174" s="35">
        <v>11.034627320542286</v>
      </c>
      <c r="GM174" s="35">
        <v>12.022639071892945</v>
      </c>
      <c r="GN174" s="35">
        <v>11.82746589290751</v>
      </c>
      <c r="GO174" s="35">
        <v>3.5939999999999999</v>
      </c>
      <c r="GP174" s="35" t="s">
        <v>1894</v>
      </c>
      <c r="GU174" s="59"/>
    </row>
    <row r="175" spans="1:203" x14ac:dyDescent="0.2">
      <c r="A175" s="35" t="s">
        <v>2020</v>
      </c>
      <c r="B175" s="35" t="s">
        <v>3929</v>
      </c>
      <c r="C175" s="35" t="s">
        <v>3930</v>
      </c>
      <c r="D175" s="9">
        <v>5</v>
      </c>
      <c r="E175" s="9">
        <v>5</v>
      </c>
      <c r="F175" s="9">
        <v>0.17374472299999999</v>
      </c>
      <c r="G175" s="9">
        <v>0.32000529900000002</v>
      </c>
      <c r="H175" s="9">
        <v>0.487590258</v>
      </c>
      <c r="I175" s="9">
        <v>-0.206073427</v>
      </c>
      <c r="J175" s="9">
        <v>0</v>
      </c>
      <c r="K175" s="78">
        <v>0</v>
      </c>
      <c r="L175" s="79">
        <v>11.281497605813883</v>
      </c>
      <c r="M175" s="79">
        <v>12.761647303367942</v>
      </c>
      <c r="N175" s="79"/>
      <c r="O175" s="79">
        <v>10.358296872174124</v>
      </c>
      <c r="P175" s="78">
        <v>11.123524467820596</v>
      </c>
      <c r="R175" s="35">
        <v>11.052878418863386</v>
      </c>
      <c r="S175" s="35">
        <v>11.660088043997163</v>
      </c>
      <c r="U175" s="35">
        <v>11.671300890726684</v>
      </c>
      <c r="V175" s="35">
        <v>12.49514195705572</v>
      </c>
      <c r="W175" s="35">
        <v>11.858770900945547</v>
      </c>
      <c r="X175" s="35">
        <v>11.5336315184244</v>
      </c>
      <c r="Y175" s="35">
        <v>11.677440689668604</v>
      </c>
      <c r="Z175" s="35">
        <v>11.695666669680154</v>
      </c>
      <c r="AB175" s="35">
        <v>11.515457875673533</v>
      </c>
      <c r="AC175" s="35">
        <v>11.635102578784293</v>
      </c>
      <c r="AD175" s="35">
        <v>13.394521349186398</v>
      </c>
      <c r="AE175" s="35">
        <v>12.446644449740303</v>
      </c>
      <c r="AF175" s="35">
        <v>11.679787010079824</v>
      </c>
      <c r="AG175" s="35">
        <v>11.039595235467663</v>
      </c>
      <c r="AH175" s="35">
        <v>13.231367818017095</v>
      </c>
      <c r="AI175" s="35">
        <v>13.186017522679432</v>
      </c>
      <c r="AJ175" s="35">
        <v>14.724875488151751</v>
      </c>
      <c r="AK175" s="35">
        <v>11.530082256412253</v>
      </c>
      <c r="AL175" s="35">
        <v>12.403063993259021</v>
      </c>
      <c r="AM175" s="35">
        <v>11.775399736510028</v>
      </c>
      <c r="AN175" s="35">
        <v>11.771334368010436</v>
      </c>
      <c r="AO175" s="35">
        <v>12.257101574509258</v>
      </c>
      <c r="AP175" s="35">
        <v>10.805036000941122</v>
      </c>
      <c r="AR175" s="35">
        <v>14.979212897698446</v>
      </c>
      <c r="AS175" s="35">
        <v>11.639723995296066</v>
      </c>
      <c r="AT175" s="35">
        <v>12.325421923476361</v>
      </c>
      <c r="AV175" s="35">
        <v>12.415934899715019</v>
      </c>
      <c r="AW175" s="35">
        <v>11.814391125469012</v>
      </c>
      <c r="AY175" s="35">
        <v>10.653989063596015</v>
      </c>
      <c r="BA175" s="35">
        <v>11.505212147494715</v>
      </c>
      <c r="BB175" s="35">
        <v>12.188126971082999</v>
      </c>
      <c r="BC175" s="35">
        <v>12.218210630001074</v>
      </c>
      <c r="BD175" s="35">
        <v>13.22952906467826</v>
      </c>
      <c r="BE175" s="35">
        <v>13.986344036594081</v>
      </c>
      <c r="BF175" s="35">
        <v>11.922730987804936</v>
      </c>
      <c r="BG175" s="35">
        <v>10.956815348914397</v>
      </c>
      <c r="BH175" s="35">
        <v>11.444539675799454</v>
      </c>
      <c r="BI175" s="35">
        <v>13.872932318192632</v>
      </c>
      <c r="BJ175" s="35">
        <v>11.693370020302648</v>
      </c>
      <c r="BK175" s="35">
        <v>12.032220947178867</v>
      </c>
      <c r="BL175" s="35">
        <v>13.805576323125072</v>
      </c>
      <c r="BM175" s="35">
        <v>10.890510822718372</v>
      </c>
      <c r="BN175" s="35">
        <v>12.044865908670369</v>
      </c>
      <c r="BO175" s="35">
        <v>11.563964969283507</v>
      </c>
      <c r="BP175" s="35">
        <v>11.916028085932329</v>
      </c>
      <c r="BQ175" s="35">
        <v>12.534159717612187</v>
      </c>
      <c r="BR175" s="35">
        <v>12.346515330451604</v>
      </c>
      <c r="BT175" s="35">
        <v>12.075584182717915</v>
      </c>
      <c r="BU175" s="35">
        <v>11.189954821681777</v>
      </c>
      <c r="BV175" s="35">
        <v>10.980997999120186</v>
      </c>
      <c r="BW175" s="35">
        <v>11.370757106083737</v>
      </c>
      <c r="BX175" s="35">
        <v>13.549999534217037</v>
      </c>
      <c r="BY175" s="35">
        <v>11.011164458755585</v>
      </c>
      <c r="BZ175" s="35">
        <v>12.271990757630956</v>
      </c>
      <c r="CA175" s="35">
        <v>12.374322384129675</v>
      </c>
      <c r="CB175" s="35">
        <v>11.249727072364365</v>
      </c>
      <c r="CC175" s="35">
        <v>12.346115876631254</v>
      </c>
      <c r="CD175" s="35">
        <v>11.983136208095502</v>
      </c>
      <c r="CE175" s="35">
        <v>13.202874721921695</v>
      </c>
      <c r="CG175" s="35">
        <v>10.636346614113396</v>
      </c>
      <c r="CI175" s="35">
        <v>13.816686665658157</v>
      </c>
      <c r="CJ175" s="35">
        <v>12.164085511426544</v>
      </c>
      <c r="CK175" s="35">
        <v>11.586382187893118</v>
      </c>
      <c r="CL175" s="35">
        <v>11.093877752684266</v>
      </c>
      <c r="CM175" s="35">
        <v>12.317248742432508</v>
      </c>
      <c r="CN175" s="35">
        <v>11.876750117199508</v>
      </c>
      <c r="CO175" s="35">
        <v>13.267659590652428</v>
      </c>
      <c r="CP175" s="35">
        <v>11.362445779589748</v>
      </c>
      <c r="CQ175" s="35">
        <v>10.420829645858166</v>
      </c>
      <c r="CR175" s="35">
        <v>12.24048125331201</v>
      </c>
      <c r="CS175" s="35">
        <v>11.073967844107928</v>
      </c>
      <c r="CT175" s="35">
        <v>12.745099192132223</v>
      </c>
      <c r="CU175" s="35">
        <v>12.421955599799475</v>
      </c>
      <c r="CV175" s="35">
        <v>12.207332835289421</v>
      </c>
      <c r="CW175" s="35">
        <v>12.321719606159542</v>
      </c>
      <c r="CX175" s="35">
        <v>11.750488360587982</v>
      </c>
      <c r="CY175" s="35">
        <v>12.81541569071662</v>
      </c>
      <c r="CZ175" s="35">
        <v>12.527909051100782</v>
      </c>
      <c r="DA175" s="35">
        <v>12.991193067508178</v>
      </c>
      <c r="DB175" s="35">
        <v>13.911865217524884</v>
      </c>
      <c r="DC175" s="35">
        <v>13.655483655271034</v>
      </c>
      <c r="DD175" s="35">
        <v>13.462498373408065</v>
      </c>
      <c r="DE175" s="35">
        <v>12.084432135774446</v>
      </c>
      <c r="DF175" s="35">
        <v>13.915770446021428</v>
      </c>
      <c r="DG175" s="35">
        <v>12.786256356265516</v>
      </c>
      <c r="DH175" s="35">
        <v>13.664541856813274</v>
      </c>
      <c r="DJ175" s="35">
        <v>10.467323753282924</v>
      </c>
      <c r="DK175" s="35">
        <v>12.856393093928128</v>
      </c>
      <c r="DL175" s="35">
        <v>12.55644002921443</v>
      </c>
      <c r="DM175" s="35">
        <v>11.384842111478211</v>
      </c>
      <c r="DN175" s="35">
        <v>10.75167427795143</v>
      </c>
      <c r="DO175" s="35">
        <v>12.438207336813623</v>
      </c>
      <c r="DP175" s="35">
        <v>12.097383614419046</v>
      </c>
      <c r="DQ175" s="35">
        <v>13.928215924232564</v>
      </c>
      <c r="DR175" s="35">
        <v>12.058366324317433</v>
      </c>
      <c r="DT175" s="35">
        <v>12.147816574060112</v>
      </c>
      <c r="DU175" s="35">
        <v>13.111469551324531</v>
      </c>
      <c r="DV175" s="35">
        <v>13.211215989978271</v>
      </c>
      <c r="DX175" s="35">
        <v>11.848681477417282</v>
      </c>
      <c r="DZ175" s="35">
        <v>11.048609095608157</v>
      </c>
      <c r="EA175" s="35">
        <v>11.919870132347615</v>
      </c>
      <c r="EB175" s="35">
        <v>10.135593732601713</v>
      </c>
      <c r="ED175" s="35">
        <v>9.8807259619374257</v>
      </c>
      <c r="EE175" s="35">
        <v>12.083848639286602</v>
      </c>
      <c r="EF175" s="35">
        <v>11.107214213542116</v>
      </c>
      <c r="EG175" s="35">
        <v>11.80947904637382</v>
      </c>
      <c r="EH175" s="35">
        <v>15.417956192571351</v>
      </c>
      <c r="EI175" s="35">
        <v>13.17283609687675</v>
      </c>
      <c r="EJ175" s="35">
        <v>13.982144931965554</v>
      </c>
      <c r="EK175" s="35">
        <v>10.902333728603502</v>
      </c>
      <c r="EL175" s="35">
        <v>12.407071416911275</v>
      </c>
      <c r="EM175" s="35">
        <v>12.080669626461702</v>
      </c>
      <c r="EN175" s="35">
        <v>12.812300661546622</v>
      </c>
      <c r="EO175" s="35">
        <v>11.124894981050605</v>
      </c>
      <c r="EP175" s="35">
        <v>13.160001750503927</v>
      </c>
      <c r="EQ175" s="35">
        <v>11.729992723738636</v>
      </c>
      <c r="ER175" s="35">
        <v>12.275823596015458</v>
      </c>
      <c r="ES175" s="35">
        <v>11.812115103040934</v>
      </c>
      <c r="ET175" s="35">
        <v>12.022082105206698</v>
      </c>
      <c r="EU175" s="35">
        <v>11.951909413175306</v>
      </c>
      <c r="EV175" s="35">
        <v>10.585270927119756</v>
      </c>
      <c r="EW175" s="35">
        <v>10.827464213275135</v>
      </c>
      <c r="EX175" s="35">
        <v>11.219030135639374</v>
      </c>
      <c r="FA175" s="35">
        <v>13.983290436115029</v>
      </c>
      <c r="FB175" s="35">
        <v>10.564316352198668</v>
      </c>
      <c r="FC175" s="35">
        <v>13.136981537589516</v>
      </c>
      <c r="FD175" s="35">
        <v>11.055854021292225</v>
      </c>
      <c r="FF175" s="35">
        <v>12.199670563983656</v>
      </c>
      <c r="FG175" s="35">
        <v>12.716130885373708</v>
      </c>
      <c r="FJ175" s="35">
        <v>11.917344831016257</v>
      </c>
      <c r="FL175" s="35">
        <v>12.553030430650264</v>
      </c>
      <c r="FM175" s="35">
        <v>10.441847990163758</v>
      </c>
      <c r="FN175" s="35">
        <v>11.630703624659899</v>
      </c>
      <c r="FO175" s="35">
        <v>12.417211919002913</v>
      </c>
      <c r="FP175" s="35">
        <v>12.179186689994175</v>
      </c>
      <c r="FQ175" s="35">
        <v>11.682556253769217</v>
      </c>
      <c r="FR175" s="35">
        <v>11.880181288385375</v>
      </c>
      <c r="FS175" s="35">
        <v>12.366240983196082</v>
      </c>
      <c r="FT175" s="35">
        <v>11.678033482109946</v>
      </c>
      <c r="FV175" s="35">
        <v>11.607181198319566</v>
      </c>
      <c r="FW175" s="35">
        <v>11.548039725944054</v>
      </c>
      <c r="FX175" s="35">
        <v>12.710444821070904</v>
      </c>
      <c r="FY175" s="35">
        <v>12.823885835766054</v>
      </c>
      <c r="FZ175" s="35">
        <v>12.174723667278938</v>
      </c>
      <c r="GA175" s="35">
        <v>11.195674132159375</v>
      </c>
      <c r="GB175" s="35">
        <v>11.57737735338141</v>
      </c>
      <c r="GC175" s="35">
        <v>11.540319068336705</v>
      </c>
      <c r="GD175" s="35">
        <v>12.566259256053449</v>
      </c>
      <c r="GE175" s="35">
        <v>13.21484940623853</v>
      </c>
      <c r="GF175" s="35">
        <v>11.772557962418153</v>
      </c>
      <c r="GI175" s="35">
        <v>11.958583650431004</v>
      </c>
      <c r="GK175" s="35">
        <v>9.7938960170410514</v>
      </c>
      <c r="GL175" s="35">
        <v>12.022047883539061</v>
      </c>
      <c r="GN175" s="35">
        <v>10.999939688328316</v>
      </c>
      <c r="GO175" s="35">
        <v>17.734999999999999</v>
      </c>
      <c r="GP175" s="35" t="s">
        <v>1711</v>
      </c>
      <c r="GU175" s="59"/>
    </row>
    <row r="176" spans="1:203" x14ac:dyDescent="0.2">
      <c r="A176" s="35" t="s">
        <v>987</v>
      </c>
      <c r="B176" s="35" t="s">
        <v>2691</v>
      </c>
      <c r="C176" s="35" t="s">
        <v>2692</v>
      </c>
      <c r="D176" s="9">
        <v>4</v>
      </c>
      <c r="E176" s="9">
        <v>4</v>
      </c>
      <c r="F176" s="9">
        <v>3.6162429000000003E-2</v>
      </c>
      <c r="G176" s="9">
        <v>-0.66839146400000005</v>
      </c>
      <c r="H176" s="9">
        <v>0.66404645699999998</v>
      </c>
      <c r="I176" s="9">
        <v>-0.20502119899999999</v>
      </c>
      <c r="J176" s="56" t="s">
        <v>5707</v>
      </c>
      <c r="K176" s="78">
        <v>0</v>
      </c>
      <c r="L176" s="79">
        <v>11.709263148175703</v>
      </c>
      <c r="M176" s="79"/>
      <c r="N176" s="79"/>
      <c r="O176" s="79">
        <v>11.583154357619751</v>
      </c>
      <c r="V176" s="35">
        <v>12.175443110679213</v>
      </c>
      <c r="Y176" s="35">
        <v>12.405637881722729</v>
      </c>
      <c r="Z176" s="35">
        <v>12.860950538334905</v>
      </c>
      <c r="AC176" s="35">
        <v>12.385400541992567</v>
      </c>
      <c r="AE176" s="35">
        <v>11.747081589974766</v>
      </c>
      <c r="AG176" s="35">
        <v>11.835955260089429</v>
      </c>
      <c r="AI176" s="35">
        <v>11.229922624178677</v>
      </c>
      <c r="AQ176" s="35">
        <v>13.076851267971566</v>
      </c>
      <c r="AU176" s="35">
        <v>11.711543098328661</v>
      </c>
      <c r="AX176" s="35">
        <v>11.605445677808035</v>
      </c>
      <c r="AY176" s="35">
        <v>11.726604358579845</v>
      </c>
      <c r="BB176" s="35">
        <v>12.642769629066674</v>
      </c>
      <c r="BD176" s="35">
        <v>11.593182009837633</v>
      </c>
      <c r="BG176" s="35">
        <v>11.489811203423324</v>
      </c>
      <c r="BI176" s="35">
        <v>17.04658070082656</v>
      </c>
      <c r="BJ176" s="35">
        <v>11.398832524382058</v>
      </c>
      <c r="BM176" s="35">
        <v>12.825941434301271</v>
      </c>
      <c r="BR176" s="35">
        <v>11.595106813397232</v>
      </c>
      <c r="BT176" s="35">
        <v>11.480621202049424</v>
      </c>
      <c r="BU176" s="35">
        <v>11.658946869099502</v>
      </c>
      <c r="BV176" s="35">
        <v>11.516949158103129</v>
      </c>
      <c r="BW176" s="35">
        <v>11.449820593073806</v>
      </c>
      <c r="BZ176" s="35">
        <v>13.1681493434786</v>
      </c>
      <c r="CF176" s="35">
        <v>11.990746789481024</v>
      </c>
      <c r="CK176" s="35">
        <v>12.016766106304782</v>
      </c>
      <c r="CL176" s="35">
        <v>12.678980403283784</v>
      </c>
      <c r="CM176" s="35">
        <v>10.664294546702305</v>
      </c>
      <c r="CO176" s="35">
        <v>12.673484773208768</v>
      </c>
      <c r="CP176" s="35">
        <v>10.259509672682707</v>
      </c>
      <c r="CY176" s="35">
        <v>11.676604293795345</v>
      </c>
      <c r="DD176" s="35">
        <v>11.970424336437022</v>
      </c>
      <c r="DG176" s="35">
        <v>11.634294887628702</v>
      </c>
      <c r="DH176" s="35">
        <v>10.828762551797602</v>
      </c>
      <c r="DJ176" s="35">
        <v>11.195574056958481</v>
      </c>
      <c r="DM176" s="35">
        <v>11.98441944512938</v>
      </c>
      <c r="DN176" s="35">
        <v>10.256781316703567</v>
      </c>
      <c r="DO176" s="35">
        <v>11.875999592344979</v>
      </c>
      <c r="DP176" s="35">
        <v>11.472246062239691</v>
      </c>
      <c r="DW176" s="35">
        <v>11.321939333471729</v>
      </c>
      <c r="EA176" s="35">
        <v>11.07154338467172</v>
      </c>
      <c r="EC176" s="35">
        <v>11.626041308449341</v>
      </c>
      <c r="EF176" s="35">
        <v>11.615629636968098</v>
      </c>
      <c r="EH176" s="35">
        <v>10.928864447081946</v>
      </c>
      <c r="EJ176" s="35">
        <v>11.255855110931998</v>
      </c>
      <c r="EQ176" s="35">
        <v>11.817167347961178</v>
      </c>
      <c r="EU176" s="35">
        <v>10.799494800947222</v>
      </c>
      <c r="EV176" s="35">
        <v>12.229745597798475</v>
      </c>
      <c r="EY176" s="35">
        <v>12.167383660132121</v>
      </c>
      <c r="EZ176" s="35">
        <v>11.298931826379034</v>
      </c>
      <c r="FA176" s="35">
        <v>11.618804608504925</v>
      </c>
      <c r="FC176" s="35">
        <v>12.008009690955298</v>
      </c>
      <c r="FG176" s="35">
        <v>12.002807545428062</v>
      </c>
      <c r="FI176" s="35">
        <v>11.981941877250204</v>
      </c>
      <c r="FN176" s="35">
        <v>12.109641192055477</v>
      </c>
      <c r="FO176" s="35">
        <v>11.148213648763175</v>
      </c>
      <c r="FP176" s="35">
        <v>11.645717442916043</v>
      </c>
      <c r="FU176" s="35">
        <v>12.791150423994454</v>
      </c>
      <c r="FX176" s="35">
        <v>10.848222734447322</v>
      </c>
      <c r="FZ176" s="35">
        <v>11.670704797033487</v>
      </c>
      <c r="GE176" s="35">
        <v>12.254847474170449</v>
      </c>
      <c r="GI176" s="35">
        <v>12.44320716849359</v>
      </c>
      <c r="GJ176" s="35">
        <v>12.953996263979601</v>
      </c>
      <c r="GK176" s="35">
        <v>11.394495389943488</v>
      </c>
      <c r="GO176" s="35">
        <v>5.548</v>
      </c>
      <c r="GP176" s="35" t="s">
        <v>902</v>
      </c>
      <c r="GU176" s="59"/>
    </row>
    <row r="177" spans="1:203" x14ac:dyDescent="0.2">
      <c r="A177" s="35" t="s">
        <v>1138</v>
      </c>
      <c r="B177" s="35" t="s">
        <v>2869</v>
      </c>
      <c r="C177" s="35" t="s">
        <v>2870</v>
      </c>
      <c r="D177" s="9">
        <v>3</v>
      </c>
      <c r="E177" s="9">
        <v>3</v>
      </c>
      <c r="F177" s="9">
        <v>0.43988528700000001</v>
      </c>
      <c r="G177" s="9">
        <v>0.227780237</v>
      </c>
      <c r="H177" s="9">
        <v>0.49376815699999999</v>
      </c>
      <c r="I177" s="9">
        <v>-0.20435078500000001</v>
      </c>
      <c r="J177" s="9">
        <v>0</v>
      </c>
      <c r="K177" s="78">
        <v>0</v>
      </c>
      <c r="L177" s="79">
        <v>11.794623742372989</v>
      </c>
      <c r="M177" s="79">
        <v>11.871450888955295</v>
      </c>
      <c r="N177" s="79"/>
      <c r="O177" s="79">
        <v>11.78645362544936</v>
      </c>
      <c r="Q177" s="78">
        <v>12.737395807766651</v>
      </c>
      <c r="S177" s="35">
        <v>12.651596028462791</v>
      </c>
      <c r="T177" s="35">
        <v>12.729171755078031</v>
      </c>
      <c r="V177" s="35">
        <v>11.925123664531931</v>
      </c>
      <c r="Y177" s="35">
        <v>10.578307497649353</v>
      </c>
      <c r="Z177" s="35">
        <v>11.12522614130944</v>
      </c>
      <c r="AB177" s="35">
        <v>13.656853822994877</v>
      </c>
      <c r="AC177" s="35">
        <v>11.64441032101052</v>
      </c>
      <c r="AE177" s="35">
        <v>10.461536917886937</v>
      </c>
      <c r="AF177" s="35">
        <v>12.231459900220219</v>
      </c>
      <c r="AI177" s="35">
        <v>11.626055331667706</v>
      </c>
      <c r="AK177" s="35">
        <v>12.248948334302511</v>
      </c>
      <c r="AL177" s="35">
        <v>11.241096513595629</v>
      </c>
      <c r="AN177" s="35">
        <v>12.799422393197222</v>
      </c>
      <c r="AO177" s="35">
        <v>11.828652838950447</v>
      </c>
      <c r="AR177" s="35">
        <v>11.970744894493469</v>
      </c>
      <c r="AU177" s="35">
        <v>12.407134020456679</v>
      </c>
      <c r="AV177" s="35">
        <v>12.410951492200763</v>
      </c>
      <c r="AX177" s="35">
        <v>11.149952342542178</v>
      </c>
      <c r="BA177" s="35">
        <v>11.527228332286988</v>
      </c>
      <c r="BC177" s="35">
        <v>11.681946187319557</v>
      </c>
      <c r="BF177" s="35">
        <v>10.893045844150439</v>
      </c>
      <c r="BI177" s="35">
        <v>11.965411737244324</v>
      </c>
      <c r="BJ177" s="35">
        <v>12.26331072490099</v>
      </c>
      <c r="BK177" s="35">
        <v>12.629980413479299</v>
      </c>
      <c r="BN177" s="35">
        <v>10.85214028948352</v>
      </c>
      <c r="BO177" s="35">
        <v>11.567511695019819</v>
      </c>
      <c r="BU177" s="35">
        <v>11.811756286241792</v>
      </c>
      <c r="BV177" s="35">
        <v>11.709439476417868</v>
      </c>
      <c r="BZ177" s="35">
        <v>14.20677411006103</v>
      </c>
      <c r="CA177" s="35">
        <v>11.359630100869603</v>
      </c>
      <c r="CD177" s="35">
        <v>13.577685471322486</v>
      </c>
      <c r="CE177" s="35">
        <v>13.26675348554169</v>
      </c>
      <c r="CF177" s="35">
        <v>11.891606546774351</v>
      </c>
      <c r="CG177" s="35">
        <v>12.549806793914934</v>
      </c>
      <c r="CI177" s="35">
        <v>12.003125673630521</v>
      </c>
      <c r="CK177" s="35">
        <v>12.815108935254877</v>
      </c>
      <c r="CL177" s="35">
        <v>12.421244497484015</v>
      </c>
      <c r="CQ177" s="35">
        <v>12.754717657596137</v>
      </c>
      <c r="CW177" s="35">
        <v>11.521203114456227</v>
      </c>
      <c r="CZ177" s="35">
        <v>13.471071405675556</v>
      </c>
      <c r="DA177" s="35">
        <v>11.945900862797101</v>
      </c>
      <c r="DC177" s="35">
        <v>13.738648114916598</v>
      </c>
      <c r="DD177" s="35">
        <v>13.835392629494191</v>
      </c>
      <c r="DE177" s="35">
        <v>12.139347186529978</v>
      </c>
      <c r="DF177" s="35">
        <v>11.281525973587739</v>
      </c>
      <c r="DG177" s="35">
        <v>11.537017046240519</v>
      </c>
      <c r="DJ177" s="35">
        <v>11.10039501804043</v>
      </c>
      <c r="DO177" s="35">
        <v>12.29358377373417</v>
      </c>
      <c r="DP177" s="35">
        <v>12.205417569470173</v>
      </c>
      <c r="DQ177" s="35">
        <v>11.925031667765284</v>
      </c>
      <c r="DW177" s="35">
        <v>12.338549796310478</v>
      </c>
      <c r="DY177" s="35">
        <v>13.054680338298629</v>
      </c>
      <c r="DZ177" s="35">
        <v>12.742080645048945</v>
      </c>
      <c r="EA177" s="35">
        <v>12.043271664707914</v>
      </c>
      <c r="EB177" s="35">
        <v>12.088943639302892</v>
      </c>
      <c r="EC177" s="35">
        <v>13.559335114584725</v>
      </c>
      <c r="EG177" s="35">
        <v>11.464598500814835</v>
      </c>
      <c r="EH177" s="35">
        <v>11.604772951351174</v>
      </c>
      <c r="EK177" s="35">
        <v>11.702188740217764</v>
      </c>
      <c r="EL177" s="35">
        <v>11.852659931703926</v>
      </c>
      <c r="EO177" s="35">
        <v>12.260253870778593</v>
      </c>
      <c r="EQ177" s="35">
        <v>12.202137145929258</v>
      </c>
      <c r="EV177" s="35">
        <v>12.224435709430825</v>
      </c>
      <c r="EW177" s="35">
        <v>10.69973592072796</v>
      </c>
      <c r="EY177" s="35">
        <v>12.893484228372857</v>
      </c>
      <c r="EZ177" s="35">
        <v>11.259860794092013</v>
      </c>
      <c r="FA177" s="35">
        <v>11.734245712052227</v>
      </c>
      <c r="FB177" s="35">
        <v>11.844642779349599</v>
      </c>
      <c r="FE177" s="35">
        <v>11.675095674853841</v>
      </c>
      <c r="FF177" s="35">
        <v>11.5742369018381</v>
      </c>
      <c r="FG177" s="35">
        <v>11.288566288218702</v>
      </c>
      <c r="FI177" s="35">
        <v>10.540925847529815</v>
      </c>
      <c r="FK177" s="35">
        <v>12.432934630402658</v>
      </c>
      <c r="FO177" s="35">
        <v>10.828019132782064</v>
      </c>
      <c r="FP177" s="35">
        <v>11.492999999320242</v>
      </c>
      <c r="FR177" s="35">
        <v>11.550922617822657</v>
      </c>
      <c r="FS177" s="35">
        <v>12.406467115867221</v>
      </c>
      <c r="FU177" s="35">
        <v>13.488089442783407</v>
      </c>
      <c r="GA177" s="35">
        <v>12.213005221082495</v>
      </c>
      <c r="GB177" s="35">
        <v>11.673487835294972</v>
      </c>
      <c r="GC177" s="35">
        <v>11.85133842391474</v>
      </c>
      <c r="GD177" s="35">
        <v>12.159862132562768</v>
      </c>
      <c r="GE177" s="35">
        <v>12.445906688702104</v>
      </c>
      <c r="GF177" s="35">
        <v>11.558086522022577</v>
      </c>
      <c r="GI177" s="35">
        <v>13.009403036127148</v>
      </c>
      <c r="GJ177" s="35">
        <v>12.50702163546517</v>
      </c>
      <c r="GK177" s="35">
        <v>10.786127972328117</v>
      </c>
      <c r="GO177" s="35">
        <v>2.57</v>
      </c>
      <c r="GP177" s="35" t="s">
        <v>4616</v>
      </c>
      <c r="GU177" s="59"/>
    </row>
    <row r="178" spans="1:203" x14ac:dyDescent="0.2">
      <c r="A178" s="35" t="s">
        <v>1834</v>
      </c>
      <c r="B178" s="35" t="s">
        <v>3683</v>
      </c>
      <c r="C178" s="35" t="s">
        <v>3684</v>
      </c>
      <c r="D178" s="9">
        <v>19</v>
      </c>
      <c r="E178" s="9">
        <v>18</v>
      </c>
      <c r="F178" s="9">
        <v>0.99890845399999995</v>
      </c>
      <c r="G178" s="9">
        <v>5.1679550000000001E-3</v>
      </c>
      <c r="H178" s="9">
        <v>0.17463667399999999</v>
      </c>
      <c r="I178" s="9">
        <v>-0.20397504</v>
      </c>
      <c r="J178" s="9">
        <v>0</v>
      </c>
      <c r="K178" s="78">
        <v>0</v>
      </c>
      <c r="L178" s="79">
        <v>10.224066703734115</v>
      </c>
      <c r="M178" s="79">
        <v>9.0871833156291864</v>
      </c>
      <c r="N178" s="79">
        <v>9.7077258129283521</v>
      </c>
      <c r="O178" s="79">
        <v>10.186811388807886</v>
      </c>
      <c r="P178" s="78">
        <v>10.577257589433966</v>
      </c>
      <c r="Q178" s="78">
        <v>10.390369094381345</v>
      </c>
      <c r="R178" s="35">
        <v>9.8910346727942056</v>
      </c>
      <c r="S178" s="35">
        <v>9.9275465675916372</v>
      </c>
      <c r="T178" s="35">
        <v>10.071244090493167</v>
      </c>
      <c r="U178" s="35">
        <v>10.465130873229501</v>
      </c>
      <c r="V178" s="35">
        <v>10.638418667225238</v>
      </c>
      <c r="W178" s="35">
        <v>10.899248661520291</v>
      </c>
      <c r="X178" s="35">
        <v>10.659734012820795</v>
      </c>
      <c r="Y178" s="35">
        <v>10.17273550498558</v>
      </c>
      <c r="Z178" s="35">
        <v>9.6249741430569244</v>
      </c>
      <c r="AB178" s="35">
        <v>10.379351161735503</v>
      </c>
      <c r="AC178" s="35">
        <v>10.274051886942882</v>
      </c>
      <c r="AD178" s="35">
        <v>9.6839945853102485</v>
      </c>
      <c r="AE178" s="35">
        <v>10.025006061845456</v>
      </c>
      <c r="AG178" s="35">
        <v>10.980874552140733</v>
      </c>
      <c r="AH178" s="35">
        <v>10.588778084984117</v>
      </c>
      <c r="AI178" s="35">
        <v>10.801276727786554</v>
      </c>
      <c r="AJ178" s="35">
        <v>10.333458072950034</v>
      </c>
      <c r="AL178" s="35">
        <v>10.278983201799697</v>
      </c>
      <c r="AM178" s="35">
        <v>10.687928033712518</v>
      </c>
      <c r="AN178" s="35">
        <v>10.057149919699114</v>
      </c>
      <c r="AO178" s="35">
        <v>10.749544652315674</v>
      </c>
      <c r="AQ178" s="35">
        <v>10.796131790412364</v>
      </c>
      <c r="AR178" s="35">
        <v>10.589120075310053</v>
      </c>
      <c r="AS178" s="35">
        <v>10.240823033146913</v>
      </c>
      <c r="AU178" s="35">
        <v>10.209492296651703</v>
      </c>
      <c r="AV178" s="35">
        <v>11.118803251361776</v>
      </c>
      <c r="AW178" s="35">
        <v>10.617896044664739</v>
      </c>
      <c r="AY178" s="35">
        <v>10.376010277313</v>
      </c>
      <c r="AZ178" s="35">
        <v>11.071211933592391</v>
      </c>
      <c r="BA178" s="35">
        <v>10.498753163676509</v>
      </c>
      <c r="BB178" s="35">
        <v>10.286100033751307</v>
      </c>
      <c r="BC178" s="35">
        <v>10.21847431571925</v>
      </c>
      <c r="BD178" s="35">
        <v>10.589393749347925</v>
      </c>
      <c r="BF178" s="35">
        <v>10.59120478635344</v>
      </c>
      <c r="BG178" s="35">
        <v>9.9353223410059321</v>
      </c>
      <c r="BH178" s="35">
        <v>9.9662156753181819</v>
      </c>
      <c r="BI178" s="35">
        <v>9.4673167483493543</v>
      </c>
      <c r="BJ178" s="35">
        <v>10.387381060218662</v>
      </c>
      <c r="BN178" s="35">
        <v>10.199234907597321</v>
      </c>
      <c r="BP178" s="35">
        <v>9.2549250327005836</v>
      </c>
      <c r="BQ178" s="35">
        <v>10.655063184518207</v>
      </c>
      <c r="BT178" s="35">
        <v>9.8014857609951829</v>
      </c>
      <c r="BU178" s="35">
        <v>10.791531554146012</v>
      </c>
      <c r="BY178" s="35">
        <v>10.095964991610122</v>
      </c>
      <c r="CA178" s="35">
        <v>9.0480275942304154</v>
      </c>
      <c r="CB178" s="35">
        <v>10.049050002767423</v>
      </c>
      <c r="CC178" s="35">
        <v>9.6369502640633833</v>
      </c>
      <c r="CD178" s="35">
        <v>9.2577863047086737</v>
      </c>
      <c r="CE178" s="35">
        <v>11.028056576135313</v>
      </c>
      <c r="CF178" s="35">
        <v>10.473729857841404</v>
      </c>
      <c r="CG178" s="35">
        <v>10.077475929348072</v>
      </c>
      <c r="CH178" s="35">
        <v>10.13487696593241</v>
      </c>
      <c r="CI178" s="35">
        <v>10.596348204206251</v>
      </c>
      <c r="CJ178" s="35">
        <v>10.319234318627895</v>
      </c>
      <c r="CK178" s="35">
        <v>10.386165042378348</v>
      </c>
      <c r="CL178" s="35">
        <v>10.148968606805351</v>
      </c>
      <c r="CM178" s="35">
        <v>10.793231989036133</v>
      </c>
      <c r="CN178" s="35">
        <v>9.5781474984982111</v>
      </c>
      <c r="CO178" s="35">
        <v>10.24266136719498</v>
      </c>
      <c r="CP178" s="35">
        <v>10.41693562264178</v>
      </c>
      <c r="CQ178" s="35">
        <v>10.92150146531575</v>
      </c>
      <c r="CS178" s="35">
        <v>10.56812429538825</v>
      </c>
      <c r="CU178" s="35">
        <v>9.9738005532794869</v>
      </c>
      <c r="CV178" s="35">
        <v>10.177114859713241</v>
      </c>
      <c r="CW178" s="35">
        <v>11.379533485275307</v>
      </c>
      <c r="CZ178" s="35">
        <v>9.6950323432767647</v>
      </c>
      <c r="DA178" s="35">
        <v>11.129536136390371</v>
      </c>
      <c r="DB178" s="35">
        <v>8.9662603912307439</v>
      </c>
      <c r="DC178" s="35">
        <v>10.87184452091288</v>
      </c>
      <c r="DD178" s="35">
        <v>10.620105006743431</v>
      </c>
      <c r="DE178" s="35">
        <v>9.2595853257515657</v>
      </c>
      <c r="DJ178" s="35">
        <v>10.619666253981872</v>
      </c>
      <c r="DK178" s="35">
        <v>8.4823634558777989</v>
      </c>
      <c r="DL178" s="35">
        <v>10.578481298280769</v>
      </c>
      <c r="DN178" s="35">
        <v>11.581785735501249</v>
      </c>
      <c r="DO178" s="35">
        <v>10.466050969738935</v>
      </c>
      <c r="DP178" s="35">
        <v>10.360461086001886</v>
      </c>
      <c r="DQ178" s="35">
        <v>10.131093888161153</v>
      </c>
      <c r="DR178" s="35">
        <v>10.963864889793118</v>
      </c>
      <c r="DS178" s="35">
        <v>10.379172267144723</v>
      </c>
      <c r="DT178" s="35">
        <v>10.277284601207629</v>
      </c>
      <c r="DV178" s="35">
        <v>11.34808825784916</v>
      </c>
      <c r="DW178" s="35">
        <v>10.371916794171838</v>
      </c>
      <c r="DX178" s="35">
        <v>10.146359305041408</v>
      </c>
      <c r="DY178" s="35">
        <v>9.5273842960135156</v>
      </c>
      <c r="DZ178" s="35">
        <v>10.770840126796845</v>
      </c>
      <c r="EC178" s="35">
        <v>10.465734966755328</v>
      </c>
      <c r="ED178" s="35">
        <v>11.021086617884993</v>
      </c>
      <c r="EE178" s="35">
        <v>9.0407713788692732</v>
      </c>
      <c r="EF178" s="35">
        <v>9.8292884429268916</v>
      </c>
      <c r="EG178" s="35">
        <v>9.749877509155553</v>
      </c>
      <c r="EI178" s="35">
        <v>9.1654900347620227</v>
      </c>
      <c r="EJ178" s="35">
        <v>10.606844189185598</v>
      </c>
      <c r="EK178" s="35">
        <v>10.866954911438855</v>
      </c>
      <c r="EL178" s="35">
        <v>10.988153130596627</v>
      </c>
      <c r="EM178" s="35">
        <v>10.829500259890656</v>
      </c>
      <c r="EO178" s="35">
        <v>10.825618333953503</v>
      </c>
      <c r="EP178" s="35">
        <v>10.138979090011755</v>
      </c>
      <c r="ER178" s="35">
        <v>9.8354665688497427</v>
      </c>
      <c r="ES178" s="35">
        <v>7.1068485606808594</v>
      </c>
      <c r="ET178" s="35">
        <v>10.603001935226132</v>
      </c>
      <c r="EU178" s="35">
        <v>10.333117636773338</v>
      </c>
      <c r="EV178" s="35">
        <v>10.774401973888722</v>
      </c>
      <c r="EW178" s="35">
        <v>10.006397258962012</v>
      </c>
      <c r="EX178" s="35">
        <v>9.5291523414023125</v>
      </c>
      <c r="EY178" s="35">
        <v>10.005920237438003</v>
      </c>
      <c r="EZ178" s="35">
        <v>9.4719988142738458</v>
      </c>
      <c r="FA178" s="35">
        <v>9.5545363333222717</v>
      </c>
      <c r="FB178" s="35">
        <v>10.359242201235487</v>
      </c>
      <c r="FD178" s="35">
        <v>10.269535442283502</v>
      </c>
      <c r="FE178" s="35">
        <v>10.474560849142506</v>
      </c>
      <c r="FF178" s="35">
        <v>9.5737630077816185</v>
      </c>
      <c r="FG178" s="35">
        <v>9.8894684036414588</v>
      </c>
      <c r="FJ178" s="35">
        <v>9.7512979177328631</v>
      </c>
      <c r="FK178" s="35">
        <v>8.6410604939702758</v>
      </c>
      <c r="FL178" s="35">
        <v>10.33688239071563</v>
      </c>
      <c r="FM178" s="35">
        <v>10.906099724160047</v>
      </c>
      <c r="FN178" s="35">
        <v>9.6813745726689984</v>
      </c>
      <c r="FO178" s="35">
        <v>9.9320903240978318</v>
      </c>
      <c r="FP178" s="35">
        <v>9.5122543370996908</v>
      </c>
      <c r="FQ178" s="35">
        <v>11.159473436915954</v>
      </c>
      <c r="FR178" s="35">
        <v>10.461193093166621</v>
      </c>
      <c r="FS178" s="35">
        <v>10.011730626789566</v>
      </c>
      <c r="FT178" s="35">
        <v>9.7171517556108711</v>
      </c>
      <c r="FU178" s="35">
        <v>10.621536717200213</v>
      </c>
      <c r="FV178" s="35">
        <v>10.991787074599136</v>
      </c>
      <c r="FW178" s="35">
        <v>10.837653382649798</v>
      </c>
      <c r="FZ178" s="35">
        <v>10.188621158587349</v>
      </c>
      <c r="GA178" s="35">
        <v>9.9790519039330121</v>
      </c>
      <c r="GB178" s="35">
        <v>9.926080309825803</v>
      </c>
      <c r="GC178" s="35">
        <v>10.759264843326189</v>
      </c>
      <c r="GE178" s="35">
        <v>10.677475731625218</v>
      </c>
      <c r="GF178" s="35">
        <v>10.164064634566389</v>
      </c>
      <c r="GG178" s="35">
        <v>9.4997051222562394</v>
      </c>
      <c r="GI178" s="35">
        <v>10.873345832252877</v>
      </c>
      <c r="GK178" s="35">
        <v>10.558009750981773</v>
      </c>
      <c r="GL178" s="35">
        <v>9.6864280808029051</v>
      </c>
      <c r="GM178" s="35">
        <v>10.328265354451206</v>
      </c>
      <c r="GN178" s="35">
        <v>10.140368843744497</v>
      </c>
      <c r="GO178" s="35">
        <v>1.6930000000000001</v>
      </c>
      <c r="GP178" s="35" t="s">
        <v>1086</v>
      </c>
      <c r="GU178" s="59"/>
    </row>
    <row r="179" spans="1:203" x14ac:dyDescent="0.2">
      <c r="A179" s="35" t="s">
        <v>1311</v>
      </c>
      <c r="B179" s="35" t="s">
        <v>3057</v>
      </c>
      <c r="C179" s="35" t="s">
        <v>3058</v>
      </c>
      <c r="D179" s="9">
        <v>7</v>
      </c>
      <c r="E179" s="9">
        <v>3</v>
      </c>
      <c r="F179" s="9">
        <v>0.60862711300000005</v>
      </c>
      <c r="G179" s="9">
        <v>-0.11847788099999999</v>
      </c>
      <c r="H179" s="9">
        <v>0.201336075</v>
      </c>
      <c r="I179" s="9">
        <v>-0.201621467</v>
      </c>
      <c r="J179" s="9">
        <v>0</v>
      </c>
      <c r="K179" s="78">
        <v>0</v>
      </c>
      <c r="L179" s="79"/>
      <c r="M179" s="79"/>
      <c r="N179" s="79">
        <v>11.063371152732074</v>
      </c>
      <c r="O179" s="79"/>
      <c r="P179" s="78">
        <v>10.594020589815228</v>
      </c>
      <c r="Q179" s="78">
        <v>12.155570827885668</v>
      </c>
      <c r="R179" s="35">
        <v>11.022886960502188</v>
      </c>
      <c r="S179" s="35">
        <v>11.521996533901648</v>
      </c>
      <c r="T179" s="35">
        <v>11.953964933721922</v>
      </c>
      <c r="U179" s="35">
        <v>11.320910427215351</v>
      </c>
      <c r="X179" s="35">
        <v>11.698382595473374</v>
      </c>
      <c r="Y179" s="35">
        <v>10.987295952255391</v>
      </c>
      <c r="Z179" s="35">
        <v>10.888463706132217</v>
      </c>
      <c r="AB179" s="35">
        <v>12.422389628935946</v>
      </c>
      <c r="AD179" s="35">
        <v>11.286786175460717</v>
      </c>
      <c r="AE179" s="35">
        <v>11.083673343239491</v>
      </c>
      <c r="AF179" s="35">
        <v>11.171060506879696</v>
      </c>
      <c r="AG179" s="35">
        <v>11.142737238688694</v>
      </c>
      <c r="AJ179" s="35">
        <v>11.562571453000251</v>
      </c>
      <c r="AK179" s="35">
        <v>12.566078984702038</v>
      </c>
      <c r="AN179" s="35">
        <v>12.321479510138758</v>
      </c>
      <c r="AO179" s="35">
        <v>11.701622968609891</v>
      </c>
      <c r="AR179" s="35">
        <v>10.233328528556406</v>
      </c>
      <c r="AS179" s="35">
        <v>11.549163853223771</v>
      </c>
      <c r="AU179" s="35">
        <v>11.777310862736826</v>
      </c>
      <c r="AZ179" s="35">
        <v>12.278513646648832</v>
      </c>
      <c r="BB179" s="35">
        <v>11.480726211312888</v>
      </c>
      <c r="BC179" s="35">
        <v>11.940546477541371</v>
      </c>
      <c r="BF179" s="35">
        <v>11.610924599125878</v>
      </c>
      <c r="BH179" s="35">
        <v>12.630305536481703</v>
      </c>
      <c r="BI179" s="35">
        <v>12.5583166244792</v>
      </c>
      <c r="BJ179" s="35">
        <v>11.481156401478144</v>
      </c>
      <c r="BN179" s="35">
        <v>11.315958513899002</v>
      </c>
      <c r="BR179" s="35">
        <v>13.010650119496932</v>
      </c>
      <c r="BT179" s="35">
        <v>10.752081666021818</v>
      </c>
      <c r="BU179" s="35">
        <v>12.306662586429084</v>
      </c>
      <c r="BV179" s="35">
        <v>11.052091050315031</v>
      </c>
      <c r="BX179" s="35">
        <v>11.504607150888738</v>
      </c>
      <c r="BY179" s="35">
        <v>10.920437906872113</v>
      </c>
      <c r="BZ179" s="35">
        <v>11.534506044043333</v>
      </c>
      <c r="CA179" s="35">
        <v>11.488325318470453</v>
      </c>
      <c r="CB179" s="35">
        <v>11.251159938404728</v>
      </c>
      <c r="CE179" s="35">
        <v>12.122699745188983</v>
      </c>
      <c r="CF179" s="35">
        <v>11.413945979643886</v>
      </c>
      <c r="CI179" s="35">
        <v>10.940223103801147</v>
      </c>
      <c r="CJ179" s="35">
        <v>11.600863422829438</v>
      </c>
      <c r="CK179" s="35">
        <v>11.233674305522705</v>
      </c>
      <c r="CL179" s="35">
        <v>10.980563694501402</v>
      </c>
      <c r="CM179" s="35">
        <v>10.806761701707392</v>
      </c>
      <c r="CP179" s="35">
        <v>10.903072655987653</v>
      </c>
      <c r="CV179" s="35">
        <v>11.771514263644928</v>
      </c>
      <c r="CY179" s="35">
        <v>11.14956319902201</v>
      </c>
      <c r="CZ179" s="35">
        <v>11.866311648328004</v>
      </c>
      <c r="DA179" s="35">
        <v>11.458846554392931</v>
      </c>
      <c r="DC179" s="35">
        <v>11.799573788532442</v>
      </c>
      <c r="DD179" s="35">
        <v>11.208625245260478</v>
      </c>
      <c r="DH179" s="35">
        <v>10.727345036539564</v>
      </c>
      <c r="DI179" s="35">
        <v>11.269016249957817</v>
      </c>
      <c r="DM179" s="35">
        <v>11.412255270765266</v>
      </c>
      <c r="DN179" s="35">
        <v>11.043716689082695</v>
      </c>
      <c r="DO179" s="35">
        <v>11.912316076686581</v>
      </c>
      <c r="DT179" s="35">
        <v>11.218457540263181</v>
      </c>
      <c r="DV179" s="35">
        <v>10.939940546144435</v>
      </c>
      <c r="DW179" s="35">
        <v>10.911596743838821</v>
      </c>
      <c r="DZ179" s="35">
        <v>11.39979409955594</v>
      </c>
      <c r="EC179" s="35">
        <v>10.521337348159701</v>
      </c>
      <c r="EF179" s="35">
        <v>11.413098984915264</v>
      </c>
      <c r="EG179" s="35">
        <v>11.002266674915967</v>
      </c>
      <c r="EH179" s="35">
        <v>11.242956237540184</v>
      </c>
      <c r="EI179" s="35">
        <v>11.147435232600692</v>
      </c>
      <c r="EJ179" s="35">
        <v>11.033641499950972</v>
      </c>
      <c r="EK179" s="35">
        <v>11.296913573971908</v>
      </c>
      <c r="EL179" s="35">
        <v>11.139252717197278</v>
      </c>
      <c r="EM179" s="35">
        <v>12.517316681039102</v>
      </c>
      <c r="EO179" s="35">
        <v>12.531366781020473</v>
      </c>
      <c r="EP179" s="35">
        <v>11.822739434616848</v>
      </c>
      <c r="EQ179" s="35">
        <v>11.99015610058782</v>
      </c>
      <c r="ES179" s="35">
        <v>11.025413251746581</v>
      </c>
      <c r="ET179" s="35">
        <v>11.591461417835191</v>
      </c>
      <c r="EU179" s="35">
        <v>11.337082713940729</v>
      </c>
      <c r="EV179" s="35">
        <v>11.674219031092678</v>
      </c>
      <c r="EW179" s="35">
        <v>10.918555721148792</v>
      </c>
      <c r="EY179" s="35">
        <v>11.730078420314085</v>
      </c>
      <c r="FB179" s="35">
        <v>11.099883821824072</v>
      </c>
      <c r="FC179" s="35">
        <v>11.065337628019224</v>
      </c>
      <c r="FF179" s="35">
        <v>10.280631290397091</v>
      </c>
      <c r="FG179" s="35">
        <v>11.451628074047017</v>
      </c>
      <c r="FI179" s="35">
        <v>10.841694778287877</v>
      </c>
      <c r="FJ179" s="35">
        <v>11.300967392219061</v>
      </c>
      <c r="FL179" s="35">
        <v>11.693128691121853</v>
      </c>
      <c r="FO179" s="35">
        <v>11.063386798173507</v>
      </c>
      <c r="FP179" s="35">
        <v>10.810113250383216</v>
      </c>
      <c r="FQ179" s="35">
        <v>11.358385602018968</v>
      </c>
      <c r="FR179" s="35">
        <v>11.9156410626445</v>
      </c>
      <c r="FT179" s="35">
        <v>11.732868371328447</v>
      </c>
      <c r="FU179" s="35">
        <v>12.673947982167558</v>
      </c>
      <c r="FV179" s="35">
        <v>11.113655934696945</v>
      </c>
      <c r="FW179" s="35">
        <v>10.482390535180034</v>
      </c>
      <c r="FX179" s="35">
        <v>11.647541584825801</v>
      </c>
      <c r="FY179" s="35">
        <v>10.736356850736463</v>
      </c>
      <c r="FZ179" s="35">
        <v>11.248831047778239</v>
      </c>
      <c r="GA179" s="35">
        <v>11.233393998581001</v>
      </c>
      <c r="GC179" s="35">
        <v>10.395552224391023</v>
      </c>
      <c r="GF179" s="35">
        <v>11.410544800639622</v>
      </c>
      <c r="GH179" s="35">
        <v>11.314752025120036</v>
      </c>
      <c r="GJ179" s="35">
        <v>12.351114119002546</v>
      </c>
      <c r="GK179" s="35">
        <v>11.253953533753627</v>
      </c>
      <c r="GL179" s="35">
        <v>11.059461845182177</v>
      </c>
      <c r="GM179" s="35">
        <v>12.105065701687261</v>
      </c>
      <c r="GO179" s="35">
        <v>29.527999999999999</v>
      </c>
      <c r="GP179" s="35" t="s">
        <v>1156</v>
      </c>
      <c r="GU179" s="59"/>
    </row>
    <row r="180" spans="1:203" x14ac:dyDescent="0.2">
      <c r="A180" s="35" t="s">
        <v>2289</v>
      </c>
      <c r="B180" s="35" t="s">
        <v>4427</v>
      </c>
      <c r="C180" s="35" t="s">
        <v>4428</v>
      </c>
      <c r="D180" s="9">
        <v>2</v>
      </c>
      <c r="E180" s="9">
        <v>2</v>
      </c>
      <c r="F180" s="9">
        <v>0.33409130100000001</v>
      </c>
      <c r="G180" s="9">
        <v>-0.32999441299999999</v>
      </c>
      <c r="H180" s="9">
        <v>0.54660774099999998</v>
      </c>
      <c r="I180" s="9">
        <v>-0.20104419200000001</v>
      </c>
      <c r="J180" s="9">
        <v>0</v>
      </c>
      <c r="K180" s="78">
        <v>0</v>
      </c>
      <c r="L180" s="79"/>
      <c r="M180" s="79"/>
      <c r="N180" s="79">
        <v>10.438217237294211</v>
      </c>
      <c r="O180" s="79"/>
      <c r="T180" s="35">
        <v>10.473685506682084</v>
      </c>
      <c r="W180" s="35">
        <v>11.070353588636364</v>
      </c>
      <c r="AR180" s="35">
        <v>10.748787132674742</v>
      </c>
      <c r="BP180" s="35">
        <v>11.308094174081884</v>
      </c>
      <c r="BS180" s="35">
        <v>11.138394072443834</v>
      </c>
      <c r="BU180" s="35">
        <v>11.057625043094527</v>
      </c>
      <c r="CK180" s="35">
        <v>10.19081292794969</v>
      </c>
      <c r="CQ180" s="35">
        <v>11.32900504715364</v>
      </c>
      <c r="CT180" s="35">
        <v>11.913640370825346</v>
      </c>
      <c r="CX180" s="35">
        <v>11.320713136136916</v>
      </c>
      <c r="CY180" s="35">
        <v>10.589617762444307</v>
      </c>
      <c r="CZ180" s="35">
        <v>10.048750238962162</v>
      </c>
      <c r="DB180" s="35">
        <v>11.760445060184843</v>
      </c>
      <c r="DD180" s="35">
        <v>10.487362971414825</v>
      </c>
      <c r="DQ180" s="35">
        <v>10.658495573219938</v>
      </c>
      <c r="DU180" s="35">
        <v>10.847923214369557</v>
      </c>
      <c r="DV180" s="35">
        <v>10.105741595162019</v>
      </c>
      <c r="DZ180" s="35">
        <v>10.535705621049866</v>
      </c>
      <c r="EV180" s="35">
        <v>10.37459773903101</v>
      </c>
      <c r="EX180" s="35">
        <v>11.083496516050625</v>
      </c>
      <c r="EY180" s="35">
        <v>10.800614545618362</v>
      </c>
      <c r="FA180" s="35">
        <v>10.951715733202862</v>
      </c>
      <c r="FG180" s="35">
        <v>10.170701243559318</v>
      </c>
      <c r="FI180" s="35">
        <v>10.767449185134849</v>
      </c>
      <c r="FK180" s="35">
        <v>10.399576033456226</v>
      </c>
      <c r="FS180" s="35">
        <v>10.132921013846508</v>
      </c>
      <c r="FU180" s="35">
        <v>10.611698524874962</v>
      </c>
      <c r="FV180" s="35">
        <v>11.29331537104486</v>
      </c>
      <c r="GI180" s="35">
        <v>10.586640058620716</v>
      </c>
      <c r="GN180" s="35">
        <v>11.993689736138313</v>
      </c>
      <c r="GO180" s="35">
        <v>6.6159999999999997</v>
      </c>
      <c r="GP180" s="35" t="s">
        <v>2061</v>
      </c>
      <c r="GU180" s="59"/>
    </row>
    <row r="181" spans="1:203" x14ac:dyDescent="0.2">
      <c r="A181" s="35" t="s">
        <v>2217</v>
      </c>
      <c r="B181" s="35" t="s">
        <v>4283</v>
      </c>
      <c r="C181" s="35" t="s">
        <v>4284</v>
      </c>
      <c r="D181" s="9">
        <v>2</v>
      </c>
      <c r="E181" s="9">
        <v>2</v>
      </c>
      <c r="F181" s="9">
        <v>8.0477959999999994E-3</v>
      </c>
      <c r="G181" s="9">
        <v>-0.48315749000000002</v>
      </c>
      <c r="H181" s="9">
        <v>0.39188940900000002</v>
      </c>
      <c r="I181" s="9">
        <v>-0.19877995000000001</v>
      </c>
      <c r="J181" s="56" t="s">
        <v>5707</v>
      </c>
      <c r="K181" s="78">
        <v>0</v>
      </c>
      <c r="L181" s="79">
        <v>13.814305127365651</v>
      </c>
      <c r="M181" s="79"/>
      <c r="N181" s="79"/>
      <c r="O181" s="79">
        <v>13.966579309240387</v>
      </c>
      <c r="P181" s="78">
        <v>14.313453247601551</v>
      </c>
      <c r="R181" s="35">
        <v>13.117509593325394</v>
      </c>
      <c r="U181" s="35">
        <v>14.470939895115613</v>
      </c>
      <c r="W181" s="35">
        <v>13.483325584262078</v>
      </c>
      <c r="Y181" s="35">
        <v>13.707724650156768</v>
      </c>
      <c r="Z181" s="35">
        <v>14.453622281287176</v>
      </c>
      <c r="AA181" s="35">
        <v>13.391129529053341</v>
      </c>
      <c r="AB181" s="35">
        <v>13.788268629957454</v>
      </c>
      <c r="AC181" s="35">
        <v>14.367968072101425</v>
      </c>
      <c r="AE181" s="35">
        <v>13.878685290679302</v>
      </c>
      <c r="AF181" s="35">
        <v>13.710211053259792</v>
      </c>
      <c r="AI181" s="35">
        <v>13.320246902143619</v>
      </c>
      <c r="AJ181" s="35">
        <v>14.25983194059768</v>
      </c>
      <c r="AK181" s="35">
        <v>14.465260429007975</v>
      </c>
      <c r="AM181" s="35">
        <v>13.116341257756343</v>
      </c>
      <c r="AN181" s="35">
        <v>14.105560379575159</v>
      </c>
      <c r="AP181" s="35">
        <v>13.367112474159438</v>
      </c>
      <c r="AW181" s="35">
        <v>13.867095481968599</v>
      </c>
      <c r="AX181" s="35">
        <v>13.753757585069208</v>
      </c>
      <c r="AY181" s="35">
        <v>13.946693994046871</v>
      </c>
      <c r="AZ181" s="35">
        <v>14.669978008297321</v>
      </c>
      <c r="BB181" s="35">
        <v>14.54586176804637</v>
      </c>
      <c r="BC181" s="35">
        <v>14.277052542701959</v>
      </c>
      <c r="BF181" s="35">
        <v>14.817266409440837</v>
      </c>
      <c r="BG181" s="35">
        <v>13.640363673297799</v>
      </c>
      <c r="BH181" s="35">
        <v>15.234358816214566</v>
      </c>
      <c r="BI181" s="35">
        <v>14.630320078219185</v>
      </c>
      <c r="BK181" s="35">
        <v>14.797345398032569</v>
      </c>
      <c r="BN181" s="35">
        <v>13.114207849503696</v>
      </c>
      <c r="BO181" s="35">
        <v>13.462755105787323</v>
      </c>
      <c r="BS181" s="35">
        <v>13.445897218047342</v>
      </c>
      <c r="BT181" s="35">
        <v>13.251064226409596</v>
      </c>
      <c r="BV181" s="35">
        <v>13.974804265806462</v>
      </c>
      <c r="BW181" s="35">
        <v>12.592020805202571</v>
      </c>
      <c r="BX181" s="35">
        <v>13.906697889839732</v>
      </c>
      <c r="CA181" s="35">
        <v>14.241814912041781</v>
      </c>
      <c r="CB181" s="35">
        <v>14.088086646097151</v>
      </c>
      <c r="CC181" s="35">
        <v>14.053443237569192</v>
      </c>
      <c r="CG181" s="35">
        <v>12.255511639878103</v>
      </c>
      <c r="CI181" s="35">
        <v>13.685553983787296</v>
      </c>
      <c r="CK181" s="35">
        <v>13.886074148931073</v>
      </c>
      <c r="CL181" s="35">
        <v>13.365387940585405</v>
      </c>
      <c r="CM181" s="35">
        <v>13.656324931066253</v>
      </c>
      <c r="CN181" s="35">
        <v>13.374844950512317</v>
      </c>
      <c r="CX181" s="35">
        <v>13.779275923046123</v>
      </c>
      <c r="DA181" s="35">
        <v>13.574545802335654</v>
      </c>
      <c r="DB181" s="35">
        <v>14.274799460546083</v>
      </c>
      <c r="DC181" s="35">
        <v>12.065633285008333</v>
      </c>
      <c r="DE181" s="35">
        <v>13.311876637950871</v>
      </c>
      <c r="DH181" s="35">
        <v>12.875974656675455</v>
      </c>
      <c r="DI181" s="35">
        <v>12.032552200051065</v>
      </c>
      <c r="DJ181" s="35">
        <v>13.846079887306272</v>
      </c>
      <c r="DK181" s="35">
        <v>13.592691680810681</v>
      </c>
      <c r="DN181" s="35">
        <v>13.257676791393763</v>
      </c>
      <c r="DP181" s="35">
        <v>13.447289414575554</v>
      </c>
      <c r="DT181" s="35">
        <v>14.452593052392666</v>
      </c>
      <c r="DX181" s="35">
        <v>13.303247340882763</v>
      </c>
      <c r="DY181" s="35">
        <v>14.095545150048082</v>
      </c>
      <c r="EB181" s="35">
        <v>13.926189768478428</v>
      </c>
      <c r="ED181" s="35">
        <v>13.205073333592198</v>
      </c>
      <c r="EE181" s="35">
        <v>13.756309863191309</v>
      </c>
      <c r="EG181" s="35">
        <v>14.347157518663073</v>
      </c>
      <c r="EJ181" s="35">
        <v>12.165316187691666</v>
      </c>
      <c r="EK181" s="35">
        <v>12.57165193886431</v>
      </c>
      <c r="EL181" s="35">
        <v>13.591338244730219</v>
      </c>
      <c r="EO181" s="35">
        <v>12.036429920210889</v>
      </c>
      <c r="EP181" s="35">
        <v>13.8077829358154</v>
      </c>
      <c r="ER181" s="35">
        <v>14.125675996082158</v>
      </c>
      <c r="ES181" s="35">
        <v>13.523834967104248</v>
      </c>
      <c r="ET181" s="35">
        <v>14.897928345810209</v>
      </c>
      <c r="EV181" s="35">
        <v>13.906093931917933</v>
      </c>
      <c r="EW181" s="35">
        <v>13.05972268989073</v>
      </c>
      <c r="EZ181" s="35">
        <v>13.343609433003513</v>
      </c>
      <c r="FA181" s="35">
        <v>12.30279148665306</v>
      </c>
      <c r="FH181" s="35">
        <v>13.961054321060097</v>
      </c>
      <c r="FL181" s="35">
        <v>14.025394893620922</v>
      </c>
      <c r="FM181" s="35">
        <v>13.354385148913419</v>
      </c>
      <c r="FO181" s="35">
        <v>14.098108296149809</v>
      </c>
      <c r="FP181" s="35">
        <v>13.580730285792841</v>
      </c>
      <c r="FS181" s="35">
        <v>14.141762890598315</v>
      </c>
      <c r="FT181" s="35">
        <v>13.379899883731248</v>
      </c>
      <c r="FU181" s="35">
        <v>13.954626918374876</v>
      </c>
      <c r="FZ181" s="35">
        <v>13.587543300229882</v>
      </c>
      <c r="GA181" s="35">
        <v>13.693731217845869</v>
      </c>
      <c r="GB181" s="35">
        <v>14.20783091644617</v>
      </c>
      <c r="GC181" s="35">
        <v>13.163249419256882</v>
      </c>
      <c r="GG181" s="35">
        <v>12.941609579769562</v>
      </c>
      <c r="GJ181" s="35">
        <v>15.005764325771795</v>
      </c>
      <c r="GK181" s="35">
        <v>13.567471950422677</v>
      </c>
      <c r="GL181" s="35">
        <v>12.594054729156305</v>
      </c>
      <c r="GM181" s="35">
        <v>13.91291554971798</v>
      </c>
      <c r="GO181" s="35">
        <v>3.9550000000000001</v>
      </c>
      <c r="GP181" s="35" t="s">
        <v>1955</v>
      </c>
      <c r="GU181" s="59"/>
    </row>
    <row r="182" spans="1:203" x14ac:dyDescent="0.2">
      <c r="A182" s="35" t="s">
        <v>1527</v>
      </c>
      <c r="B182" s="35" t="s">
        <v>3339</v>
      </c>
      <c r="C182" s="35" t="s">
        <v>3340</v>
      </c>
      <c r="D182" s="9">
        <v>8</v>
      </c>
      <c r="E182" s="9">
        <v>7</v>
      </c>
      <c r="F182" s="9">
        <v>0.97497647899999995</v>
      </c>
      <c r="G182" s="9">
        <v>-1.5996907000000001E-2</v>
      </c>
      <c r="H182" s="9">
        <v>2.9859542999999999E-2</v>
      </c>
      <c r="I182" s="9">
        <v>-0.19734162599999999</v>
      </c>
      <c r="J182" s="9">
        <v>0</v>
      </c>
      <c r="K182" s="56" t="s">
        <v>5707</v>
      </c>
      <c r="L182" s="79">
        <v>13.997819776032564</v>
      </c>
      <c r="M182" s="79">
        <v>13.618161945841699</v>
      </c>
      <c r="N182" s="79">
        <v>13.163023225061592</v>
      </c>
      <c r="O182" s="79">
        <v>13.391860567591458</v>
      </c>
      <c r="P182" s="78">
        <v>13.426123816130668</v>
      </c>
      <c r="Q182" s="78">
        <v>13.103800231445989</v>
      </c>
      <c r="R182" s="35">
        <v>13.376244103591134</v>
      </c>
      <c r="S182" s="35">
        <v>14.673648845085854</v>
      </c>
      <c r="T182" s="35">
        <v>13.327837755541687</v>
      </c>
      <c r="U182" s="35">
        <v>13.098043749800974</v>
      </c>
      <c r="V182" s="35">
        <v>13.810639697703571</v>
      </c>
      <c r="W182" s="35">
        <v>14.291440262044842</v>
      </c>
      <c r="X182" s="35">
        <v>13.967222269687856</v>
      </c>
      <c r="Y182" s="35">
        <v>14.295491760993942</v>
      </c>
      <c r="Z182" s="35">
        <v>13.911733247720408</v>
      </c>
      <c r="AA182" s="35">
        <v>13.99898768259769</v>
      </c>
      <c r="AB182" s="35">
        <v>13.612190651853947</v>
      </c>
      <c r="AC182" s="35">
        <v>14.217908584274491</v>
      </c>
      <c r="AD182" s="35">
        <v>13.681444391570805</v>
      </c>
      <c r="AE182" s="35">
        <v>14.648973111533063</v>
      </c>
      <c r="AF182" s="35">
        <v>14.212425954906792</v>
      </c>
      <c r="AG182" s="35">
        <v>13.314372662346715</v>
      </c>
      <c r="AH182" s="35">
        <v>13.836556147463352</v>
      </c>
      <c r="AI182" s="35">
        <v>13.667262623052629</v>
      </c>
      <c r="AJ182" s="35">
        <v>14.194018122801804</v>
      </c>
      <c r="AK182" s="35">
        <v>14.358527449862095</v>
      </c>
      <c r="AL182" s="35">
        <v>13.760596030687053</v>
      </c>
      <c r="AM182" s="35">
        <v>13.660508060044478</v>
      </c>
      <c r="AN182" s="35">
        <v>13.295056612962558</v>
      </c>
      <c r="AO182" s="35">
        <v>13.720284780576367</v>
      </c>
      <c r="AP182" s="35">
        <v>13.807154359193476</v>
      </c>
      <c r="AQ182" s="35">
        <v>14.105988903958087</v>
      </c>
      <c r="AR182" s="35">
        <v>13.656796849456285</v>
      </c>
      <c r="AS182" s="35">
        <v>14.093784655912238</v>
      </c>
      <c r="AT182" s="35">
        <v>14.489456687051153</v>
      </c>
      <c r="AU182" s="35">
        <v>13.715958565392171</v>
      </c>
      <c r="AV182" s="35">
        <v>13.857002988527919</v>
      </c>
      <c r="AW182" s="35">
        <v>13.753815388417474</v>
      </c>
      <c r="AX182" s="35">
        <v>13.668845245988477</v>
      </c>
      <c r="AY182" s="35">
        <v>13.411537241631599</v>
      </c>
      <c r="AZ182" s="35">
        <v>13.459023021564615</v>
      </c>
      <c r="BA182" s="35">
        <v>13.709739500072942</v>
      </c>
      <c r="BB182" s="35">
        <v>14.104022003184937</v>
      </c>
      <c r="BC182" s="35">
        <v>13.436639845272429</v>
      </c>
      <c r="BD182" s="35">
        <v>13.486507057559539</v>
      </c>
      <c r="BE182" s="35">
        <v>14.13800259718794</v>
      </c>
      <c r="BF182" s="35">
        <v>13.682070078628797</v>
      </c>
      <c r="BG182" s="35">
        <v>13.862956948003484</v>
      </c>
      <c r="BH182" s="35">
        <v>14.096974092453825</v>
      </c>
      <c r="BI182" s="35">
        <v>13.239746264691036</v>
      </c>
      <c r="BJ182" s="35">
        <v>14.647982660956332</v>
      </c>
      <c r="BK182" s="35">
        <v>14.203127728969061</v>
      </c>
      <c r="BL182" s="35">
        <v>13.765173452661928</v>
      </c>
      <c r="BM182" s="35">
        <v>13.209528480951811</v>
      </c>
      <c r="BN182" s="35">
        <v>13.898552973354978</v>
      </c>
      <c r="BO182" s="35">
        <v>13.454342288858133</v>
      </c>
      <c r="BP182" s="35">
        <v>13.627819714143715</v>
      </c>
      <c r="BQ182" s="35">
        <v>13.897222469589396</v>
      </c>
      <c r="BR182" s="35">
        <v>14.017659285960288</v>
      </c>
      <c r="BS182" s="35">
        <v>14.063854243879437</v>
      </c>
      <c r="BT182" s="35">
        <v>13.683610987974619</v>
      </c>
      <c r="BU182" s="35">
        <v>13.601745210758027</v>
      </c>
      <c r="BV182" s="35">
        <v>13.283043316303289</v>
      </c>
      <c r="BW182" s="35">
        <v>13.779867727903799</v>
      </c>
      <c r="BX182" s="35">
        <v>13.003585286298129</v>
      </c>
      <c r="BY182" s="35">
        <v>13.59039401860707</v>
      </c>
      <c r="BZ182" s="35">
        <v>14.058860717267466</v>
      </c>
      <c r="CA182" s="35">
        <v>13.3605058642652</v>
      </c>
      <c r="CB182" s="35">
        <v>13.349743552144648</v>
      </c>
      <c r="CC182" s="35">
        <v>13.023416359325253</v>
      </c>
      <c r="CD182" s="35">
        <v>13.92264405389996</v>
      </c>
      <c r="CE182" s="35">
        <v>13.749282097734907</v>
      </c>
      <c r="CF182" s="35">
        <v>14.180641214751653</v>
      </c>
      <c r="CG182" s="35">
        <v>14.023194256515946</v>
      </c>
      <c r="CH182" s="35">
        <v>13.758260599105638</v>
      </c>
      <c r="CI182" s="35">
        <v>13.621585519188566</v>
      </c>
      <c r="CJ182" s="35">
        <v>13.33252368866137</v>
      </c>
      <c r="CK182" s="35">
        <v>13.301871606899034</v>
      </c>
      <c r="CL182" s="35">
        <v>14.095885935184247</v>
      </c>
      <c r="CM182" s="35">
        <v>13.203198196242182</v>
      </c>
      <c r="CN182" s="35">
        <v>13.063216240764447</v>
      </c>
      <c r="CO182" s="35">
        <v>14.451075404410679</v>
      </c>
      <c r="CP182" s="35">
        <v>13.000304281219137</v>
      </c>
      <c r="CQ182" s="35">
        <v>13.996409804853441</v>
      </c>
      <c r="CR182" s="35">
        <v>13.552617992043352</v>
      </c>
      <c r="CS182" s="35">
        <v>13.302010478275376</v>
      </c>
      <c r="CT182" s="35">
        <v>14.439631414057406</v>
      </c>
      <c r="CU182" s="35">
        <v>13.223698673060042</v>
      </c>
      <c r="CV182" s="35">
        <v>13.882028342689766</v>
      </c>
      <c r="CW182" s="35">
        <v>13.67529280987748</v>
      </c>
      <c r="CX182" s="35">
        <v>14.938980358519292</v>
      </c>
      <c r="CY182" s="35">
        <v>13.972344696765845</v>
      </c>
      <c r="CZ182" s="35">
        <v>14.189058886481554</v>
      </c>
      <c r="DA182" s="35">
        <v>13.101232329165908</v>
      </c>
      <c r="DB182" s="35">
        <v>12.904804048039669</v>
      </c>
      <c r="DC182" s="35">
        <v>13.59394028058346</v>
      </c>
      <c r="DD182" s="35">
        <v>13.862496495725345</v>
      </c>
      <c r="DE182" s="35">
        <v>13.729513893951589</v>
      </c>
      <c r="DF182" s="35">
        <v>13.65219474837186</v>
      </c>
      <c r="DG182" s="35">
        <v>13.243471874231396</v>
      </c>
      <c r="DH182" s="35">
        <v>14.431037395278853</v>
      </c>
      <c r="DI182" s="35">
        <v>13.894189368112171</v>
      </c>
      <c r="DJ182" s="35">
        <v>14.463061063243082</v>
      </c>
      <c r="DK182" s="35">
        <v>14.421491733479076</v>
      </c>
      <c r="DL182" s="35">
        <v>13.744968339702073</v>
      </c>
      <c r="DM182" s="35">
        <v>13.008825080076331</v>
      </c>
      <c r="DN182" s="35">
        <v>13.799862707053922</v>
      </c>
      <c r="DO182" s="35">
        <v>14.247041187797139</v>
      </c>
      <c r="DP182" s="35">
        <v>14.556429288605031</v>
      </c>
      <c r="DQ182" s="35">
        <v>14.128630641743149</v>
      </c>
      <c r="DR182" s="35">
        <v>13.753993807770422</v>
      </c>
      <c r="DS182" s="35">
        <v>13.584144876057215</v>
      </c>
      <c r="DT182" s="35">
        <v>14.716143128557187</v>
      </c>
      <c r="DU182" s="35">
        <v>13.16293973712704</v>
      </c>
      <c r="DV182" s="35">
        <v>13.786387891963738</v>
      </c>
      <c r="DW182" s="35">
        <v>13.343378657502125</v>
      </c>
      <c r="DX182" s="35">
        <v>13.756681660823618</v>
      </c>
      <c r="DY182" s="35">
        <v>14.053249566082513</v>
      </c>
      <c r="DZ182" s="35">
        <v>13.691989727704591</v>
      </c>
      <c r="EA182" s="35">
        <v>14.047746739037573</v>
      </c>
      <c r="EB182" s="35">
        <v>13.9516713864073</v>
      </c>
      <c r="EC182" s="35">
        <v>13.696232106713051</v>
      </c>
      <c r="ED182" s="35">
        <v>13.443218711525097</v>
      </c>
      <c r="EE182" s="35">
        <v>14.164291986665859</v>
      </c>
      <c r="EF182" s="35">
        <v>13.921830854799726</v>
      </c>
      <c r="EG182" s="35">
        <v>13.514567538137111</v>
      </c>
      <c r="EH182" s="35">
        <v>12.993800840595581</v>
      </c>
      <c r="EI182" s="35">
        <v>13.096808185702482</v>
      </c>
      <c r="EJ182" s="35">
        <v>14.13266253871401</v>
      </c>
      <c r="EK182" s="35">
        <v>13.387846535394193</v>
      </c>
      <c r="EL182" s="35">
        <v>14.063901773027929</v>
      </c>
      <c r="EM182" s="35">
        <v>13.458572417047783</v>
      </c>
      <c r="EN182" s="35">
        <v>14.3542508710162</v>
      </c>
      <c r="EO182" s="35">
        <v>13.216179341413902</v>
      </c>
      <c r="EP182" s="35">
        <v>12.794363904515077</v>
      </c>
      <c r="EQ182" s="35">
        <v>13.660686261490877</v>
      </c>
      <c r="ER182" s="35">
        <v>13.611144647414378</v>
      </c>
      <c r="ES182" s="35">
        <v>12.720634947074094</v>
      </c>
      <c r="ET182" s="35">
        <v>13.447773966418826</v>
      </c>
      <c r="EU182" s="35">
        <v>14.197487547537078</v>
      </c>
      <c r="EV182" s="35">
        <v>13.220351518637401</v>
      </c>
      <c r="EW182" s="35">
        <v>13.458484977255589</v>
      </c>
      <c r="EX182" s="35">
        <v>12.634367492015476</v>
      </c>
      <c r="EY182" s="35">
        <v>13.71144782118658</v>
      </c>
      <c r="EZ182" s="35">
        <v>14.044463177144349</v>
      </c>
      <c r="FA182" s="35">
        <v>13.356286532179979</v>
      </c>
      <c r="FB182" s="35">
        <v>14.306591567325782</v>
      </c>
      <c r="FC182" s="35">
        <v>13.789963270586064</v>
      </c>
      <c r="FD182" s="35">
        <v>13.493368817639492</v>
      </c>
      <c r="FE182" s="35">
        <v>13.722925794190457</v>
      </c>
      <c r="FF182" s="35">
        <v>13.454776778963939</v>
      </c>
      <c r="FG182" s="35">
        <v>13.11909111513803</v>
      </c>
      <c r="FH182" s="35">
        <v>13.097022181088484</v>
      </c>
      <c r="FI182" s="35">
        <v>13.433543639246098</v>
      </c>
      <c r="FJ182" s="35">
        <v>13.268549168212644</v>
      </c>
      <c r="FK182" s="35">
        <v>12.738222169896046</v>
      </c>
      <c r="FL182" s="35">
        <v>13.550930233751094</v>
      </c>
      <c r="FM182" s="35">
        <v>13.685725653557531</v>
      </c>
      <c r="FN182" s="35">
        <v>13.5984076014451</v>
      </c>
      <c r="FO182" s="35">
        <v>13.0512781492809</v>
      </c>
      <c r="FP182" s="35">
        <v>13.122270827995518</v>
      </c>
      <c r="FQ182" s="35">
        <v>12.925211594667218</v>
      </c>
      <c r="FR182" s="35">
        <v>12.896456592009457</v>
      </c>
      <c r="FS182" s="35">
        <v>14.117744626532364</v>
      </c>
      <c r="FT182" s="35">
        <v>13.892771501022075</v>
      </c>
      <c r="FU182" s="35">
        <v>14.540868921049668</v>
      </c>
      <c r="FV182" s="35">
        <v>13.917334557352072</v>
      </c>
      <c r="FW182" s="35">
        <v>13.989604885305802</v>
      </c>
      <c r="FX182" s="35">
        <v>14.486567917692318</v>
      </c>
      <c r="FY182" s="35">
        <v>13.346762941628317</v>
      </c>
      <c r="FZ182" s="35">
        <v>14.075763852152543</v>
      </c>
      <c r="GA182" s="35">
        <v>13.845142048372026</v>
      </c>
      <c r="GB182" s="35">
        <v>12.592078126303164</v>
      </c>
      <c r="GC182" s="35">
        <v>13.788889360675165</v>
      </c>
      <c r="GD182" s="35">
        <v>13.471734970239707</v>
      </c>
      <c r="GE182" s="35">
        <v>13.669150952767721</v>
      </c>
      <c r="GF182" s="35">
        <v>13.261542163419199</v>
      </c>
      <c r="GG182" s="35">
        <v>14.022265498686931</v>
      </c>
      <c r="GH182" s="35">
        <v>13.918593524645246</v>
      </c>
      <c r="GI182" s="35">
        <v>13.881099743893172</v>
      </c>
      <c r="GJ182" s="35">
        <v>14.11982805735734</v>
      </c>
      <c r="GK182" s="35">
        <v>14.202255447015123</v>
      </c>
      <c r="GL182" s="35">
        <v>12.759894023907858</v>
      </c>
      <c r="GM182" s="35">
        <v>13.691805391247811</v>
      </c>
      <c r="GN182" s="35">
        <v>13.211119206826378</v>
      </c>
      <c r="GO182" s="35">
        <v>32.308</v>
      </c>
      <c r="GP182" s="35" t="s">
        <v>1345</v>
      </c>
      <c r="GU182" s="59"/>
    </row>
    <row r="183" spans="1:203" x14ac:dyDescent="0.2">
      <c r="A183" s="35" t="s">
        <v>1513</v>
      </c>
      <c r="B183" s="35" t="s">
        <v>3323</v>
      </c>
      <c r="C183" s="35" t="s">
        <v>3324</v>
      </c>
      <c r="D183" s="9">
        <v>7</v>
      </c>
      <c r="E183" s="9">
        <v>7</v>
      </c>
      <c r="F183" s="9">
        <v>0.57117736200000002</v>
      </c>
      <c r="G183" s="9">
        <v>-0.13645848199999999</v>
      </c>
      <c r="H183" s="9">
        <v>0.32173347299999999</v>
      </c>
      <c r="I183" s="9">
        <v>-0.196981937</v>
      </c>
      <c r="J183" s="9">
        <v>0</v>
      </c>
      <c r="K183" s="78">
        <v>0</v>
      </c>
      <c r="L183" s="79">
        <v>14.716397513657853</v>
      </c>
      <c r="M183" s="79">
        <v>13.957624371121064</v>
      </c>
      <c r="N183" s="79">
        <v>14.832010647515803</v>
      </c>
      <c r="O183" s="79">
        <v>13.853948479632239</v>
      </c>
      <c r="P183" s="78">
        <v>14.141732424221779</v>
      </c>
      <c r="Q183" s="78">
        <v>14.308571745396129</v>
      </c>
      <c r="R183" s="35">
        <v>14.446650664983906</v>
      </c>
      <c r="S183" s="35">
        <v>14.126136077340593</v>
      </c>
      <c r="T183" s="35">
        <v>14.597474026715062</v>
      </c>
      <c r="U183" s="35">
        <v>14.440940725977875</v>
      </c>
      <c r="V183" s="35">
        <v>14.619947591071062</v>
      </c>
      <c r="W183" s="35">
        <v>14.429446676229945</v>
      </c>
      <c r="X183" s="35">
        <v>14.36091523822698</v>
      </c>
      <c r="Y183" s="35">
        <v>13.901375347490394</v>
      </c>
      <c r="Z183" s="35">
        <v>14.480218133477287</v>
      </c>
      <c r="AB183" s="35">
        <v>14.712929684204276</v>
      </c>
      <c r="AC183" s="35">
        <v>13.946143445853913</v>
      </c>
      <c r="AD183" s="35">
        <v>14.211500272119842</v>
      </c>
      <c r="AE183" s="35">
        <v>14.621915306058865</v>
      </c>
      <c r="AF183" s="35">
        <v>13.871736703329869</v>
      </c>
      <c r="AG183" s="35">
        <v>14.935801418531719</v>
      </c>
      <c r="AH183" s="35">
        <v>14.530457991728758</v>
      </c>
      <c r="AJ183" s="35">
        <v>14.424282092507205</v>
      </c>
      <c r="AK183" s="35">
        <v>14.374632263120816</v>
      </c>
      <c r="AL183" s="35">
        <v>14.245609030483406</v>
      </c>
      <c r="AM183" s="35">
        <v>14.051480645660996</v>
      </c>
      <c r="AN183" s="35">
        <v>14.461123669854809</v>
      </c>
      <c r="AP183" s="35">
        <v>14.097257589012294</v>
      </c>
      <c r="AR183" s="35">
        <v>14.552153748956105</v>
      </c>
      <c r="AS183" s="35">
        <v>14.039715038357192</v>
      </c>
      <c r="AT183" s="35">
        <v>14.625493002066701</v>
      </c>
      <c r="AU183" s="35">
        <v>14.745050161874381</v>
      </c>
      <c r="AV183" s="35">
        <v>14.575504701318126</v>
      </c>
      <c r="AW183" s="35">
        <v>14.329169111188669</v>
      </c>
      <c r="AX183" s="35">
        <v>14.040955732054639</v>
      </c>
      <c r="AY183" s="35">
        <v>13.904885115487748</v>
      </c>
      <c r="AZ183" s="35">
        <v>14.175303672497337</v>
      </c>
      <c r="BB183" s="35">
        <v>13.676969349084183</v>
      </c>
      <c r="BC183" s="35">
        <v>14.034418416941056</v>
      </c>
      <c r="BD183" s="35">
        <v>14.190804859415557</v>
      </c>
      <c r="BE183" s="35">
        <v>14.744672097332238</v>
      </c>
      <c r="BF183" s="35">
        <v>14.054549677904372</v>
      </c>
      <c r="BG183" s="35">
        <v>14.137390314304302</v>
      </c>
      <c r="BH183" s="35">
        <v>14.151237421650528</v>
      </c>
      <c r="BI183" s="35">
        <v>14.818614461958854</v>
      </c>
      <c r="BJ183" s="35">
        <v>14.389450027971572</v>
      </c>
      <c r="BK183" s="35">
        <v>14.282760223796604</v>
      </c>
      <c r="BL183" s="35">
        <v>14.52527468812605</v>
      </c>
      <c r="BM183" s="35">
        <v>14.182626226345203</v>
      </c>
      <c r="BN183" s="35">
        <v>14.320215372668795</v>
      </c>
      <c r="BO183" s="35">
        <v>14.11579143170926</v>
      </c>
      <c r="BP183" s="35">
        <v>14.581616869322023</v>
      </c>
      <c r="BQ183" s="35">
        <v>14.285658024141419</v>
      </c>
      <c r="BR183" s="35">
        <v>13.860106744113915</v>
      </c>
      <c r="BT183" s="35">
        <v>13.758385408106491</v>
      </c>
      <c r="BV183" s="35">
        <v>13.652256355695055</v>
      </c>
      <c r="BW183" s="35">
        <v>14.261587195906658</v>
      </c>
      <c r="BX183" s="35">
        <v>14.662533888484905</v>
      </c>
      <c r="BY183" s="35">
        <v>14.099793599135152</v>
      </c>
      <c r="BZ183" s="35">
        <v>13.780013507215326</v>
      </c>
      <c r="CA183" s="35">
        <v>14.551701950213825</v>
      </c>
      <c r="CB183" s="35">
        <v>14.250306673617557</v>
      </c>
      <c r="CC183" s="35">
        <v>13.646446620457318</v>
      </c>
      <c r="CD183" s="35">
        <v>14.613544088778395</v>
      </c>
      <c r="CE183" s="35">
        <v>15.00855108305274</v>
      </c>
      <c r="CF183" s="35">
        <v>14.43565950345076</v>
      </c>
      <c r="CG183" s="35">
        <v>14.734101386671185</v>
      </c>
      <c r="CH183" s="35">
        <v>14.5351557245252</v>
      </c>
      <c r="CI183" s="35">
        <v>14.415886054538854</v>
      </c>
      <c r="CJ183" s="35">
        <v>14.405758403899851</v>
      </c>
      <c r="CK183" s="35">
        <v>14.915265621871189</v>
      </c>
      <c r="CL183" s="35">
        <v>14.616420087543919</v>
      </c>
      <c r="CM183" s="35">
        <v>14.196543834201972</v>
      </c>
      <c r="CN183" s="35">
        <v>14.291559612520409</v>
      </c>
      <c r="CO183" s="35">
        <v>14.80693372590706</v>
      </c>
      <c r="CP183" s="35">
        <v>14.169911064926742</v>
      </c>
      <c r="CQ183" s="35">
        <v>14.323814396137577</v>
      </c>
      <c r="CR183" s="35">
        <v>14.272188775333907</v>
      </c>
      <c r="CS183" s="35">
        <v>14.691928222923558</v>
      </c>
      <c r="CT183" s="35">
        <v>14.125150131151758</v>
      </c>
      <c r="CU183" s="35">
        <v>15.160599805155242</v>
      </c>
      <c r="CV183" s="35">
        <v>13.997224840574823</v>
      </c>
      <c r="CX183" s="35">
        <v>14.49403121876319</v>
      </c>
      <c r="CY183" s="35">
        <v>13.960559047198934</v>
      </c>
      <c r="CZ183" s="35">
        <v>14.551964684649207</v>
      </c>
      <c r="DA183" s="35">
        <v>14.742304581795425</v>
      </c>
      <c r="DB183" s="35">
        <v>14.132674829503758</v>
      </c>
      <c r="DC183" s="35">
        <v>14.682325592281565</v>
      </c>
      <c r="DD183" s="35">
        <v>14.782001095796261</v>
      </c>
      <c r="DE183" s="35">
        <v>14.471912525062017</v>
      </c>
      <c r="DG183" s="35">
        <v>13.885417352489073</v>
      </c>
      <c r="DH183" s="35">
        <v>13.509527269734757</v>
      </c>
      <c r="DI183" s="35">
        <v>14.380200727095088</v>
      </c>
      <c r="DJ183" s="35">
        <v>13.716839846487924</v>
      </c>
      <c r="DK183" s="35">
        <v>14.158978392594188</v>
      </c>
      <c r="DL183" s="35">
        <v>14.402668681116578</v>
      </c>
      <c r="DM183" s="35">
        <v>14.492831810314009</v>
      </c>
      <c r="DO183" s="35">
        <v>14.406479295828124</v>
      </c>
      <c r="DP183" s="35">
        <v>14.300641184285999</v>
      </c>
      <c r="DQ183" s="35">
        <v>14.2898163079075</v>
      </c>
      <c r="DR183" s="35">
        <v>13.508193345807911</v>
      </c>
      <c r="DS183" s="35">
        <v>13.97417580297949</v>
      </c>
      <c r="DT183" s="35">
        <v>13.654530884144799</v>
      </c>
      <c r="DU183" s="35">
        <v>14.800642120624827</v>
      </c>
      <c r="DV183" s="35">
        <v>14.29403996278794</v>
      </c>
      <c r="DW183" s="35">
        <v>15.159056752089269</v>
      </c>
      <c r="DX183" s="35">
        <v>14.623076874496943</v>
      </c>
      <c r="DY183" s="35">
        <v>14.004340751089121</v>
      </c>
      <c r="DZ183" s="35">
        <v>14.399689915043103</v>
      </c>
      <c r="EA183" s="35">
        <v>13.910422395062852</v>
      </c>
      <c r="EB183" s="35">
        <v>14.736587852741565</v>
      </c>
      <c r="EC183" s="35">
        <v>14.318217740146139</v>
      </c>
      <c r="ED183" s="35">
        <v>14.346837371658976</v>
      </c>
      <c r="EE183" s="35">
        <v>8.5927036470853757</v>
      </c>
      <c r="EF183" s="35">
        <v>14.375107327670955</v>
      </c>
      <c r="EG183" s="35">
        <v>14.460978963671561</v>
      </c>
      <c r="EH183" s="35">
        <v>14.498711290650851</v>
      </c>
      <c r="EJ183" s="35">
        <v>14.317486192259132</v>
      </c>
      <c r="EK183" s="35">
        <v>13.803313855930762</v>
      </c>
      <c r="EL183" s="35">
        <v>14.380978771721223</v>
      </c>
      <c r="EM183" s="35">
        <v>13.945217108085419</v>
      </c>
      <c r="EN183" s="35">
        <v>14.444715972926648</v>
      </c>
      <c r="EO183" s="35">
        <v>14.90230610093522</v>
      </c>
      <c r="EP183" s="35">
        <v>14.324652130154984</v>
      </c>
      <c r="EQ183" s="35">
        <v>14.951138169798693</v>
      </c>
      <c r="ER183" s="35">
        <v>14.571267320798054</v>
      </c>
      <c r="ET183" s="35">
        <v>14.458041107928898</v>
      </c>
      <c r="EU183" s="35">
        <v>13.763299848468067</v>
      </c>
      <c r="EV183" s="35">
        <v>14.762358454456484</v>
      </c>
      <c r="EW183" s="35">
        <v>14.622688825031933</v>
      </c>
      <c r="EX183" s="35">
        <v>13.971168158560953</v>
      </c>
      <c r="EY183" s="35">
        <v>14.702773836305603</v>
      </c>
      <c r="EZ183" s="35">
        <v>13.239238757657921</v>
      </c>
      <c r="FA183" s="35">
        <v>14.564997695334588</v>
      </c>
      <c r="FB183" s="35">
        <v>14.599496865778841</v>
      </c>
      <c r="FD183" s="35">
        <v>14.938256808640656</v>
      </c>
      <c r="FE183" s="35">
        <v>14.996939152546993</v>
      </c>
      <c r="FF183" s="35">
        <v>14.408256169687187</v>
      </c>
      <c r="FG183" s="35">
        <v>14.415866834217722</v>
      </c>
      <c r="FH183" s="35">
        <v>13.95651544145894</v>
      </c>
      <c r="FI183" s="35">
        <v>14.332666748076486</v>
      </c>
      <c r="FJ183" s="35">
        <v>14.581190881407551</v>
      </c>
      <c r="FK183" s="35">
        <v>14.276057078242157</v>
      </c>
      <c r="FM183" s="35">
        <v>14.741942995525038</v>
      </c>
      <c r="FN183" s="35">
        <v>14.409436016183262</v>
      </c>
      <c r="FO183" s="35">
        <v>14.332796513831973</v>
      </c>
      <c r="FP183" s="35">
        <v>14.653765920896504</v>
      </c>
      <c r="FQ183" s="35">
        <v>14.05196686645249</v>
      </c>
      <c r="FS183" s="35">
        <v>8.0309327041397047</v>
      </c>
      <c r="FT183" s="35">
        <v>15.020698117903647</v>
      </c>
      <c r="FU183" s="35">
        <v>14.120283313636238</v>
      </c>
      <c r="FV183" s="35">
        <v>14.237224831427035</v>
      </c>
      <c r="FW183" s="35">
        <v>14.16717429267487</v>
      </c>
      <c r="FX183" s="35">
        <v>14.794625208281962</v>
      </c>
      <c r="FY183" s="35">
        <v>14.030642437915079</v>
      </c>
      <c r="FZ183" s="35">
        <v>14.405710964208737</v>
      </c>
      <c r="GA183" s="35">
        <v>14.273900707378125</v>
      </c>
      <c r="GB183" s="35">
        <v>13.970839956102742</v>
      </c>
      <c r="GC183" s="35">
        <v>13.59700384911852</v>
      </c>
      <c r="GD183" s="35">
        <v>14.445351938775369</v>
      </c>
      <c r="GE183" s="35">
        <v>13.950945645126312</v>
      </c>
      <c r="GF183" s="35">
        <v>14.705778974209519</v>
      </c>
      <c r="GG183" s="35">
        <v>11.237566482074104</v>
      </c>
      <c r="GH183" s="35">
        <v>14.043853340640171</v>
      </c>
      <c r="GI183" s="35">
        <v>14.496261857454527</v>
      </c>
      <c r="GJ183" s="35">
        <v>14.328831910842915</v>
      </c>
      <c r="GL183" s="35">
        <v>14.710471427234603</v>
      </c>
      <c r="GM183" s="35">
        <v>14.315168747685247</v>
      </c>
      <c r="GO183" s="35">
        <v>5.65</v>
      </c>
      <c r="GP183" s="35" t="s">
        <v>4720</v>
      </c>
      <c r="GU183" s="59"/>
    </row>
    <row r="184" spans="1:203" x14ac:dyDescent="0.2">
      <c r="A184" s="35" t="s">
        <v>1402</v>
      </c>
      <c r="B184" s="35" t="s">
        <v>3179</v>
      </c>
      <c r="C184" s="35" t="s">
        <v>3180</v>
      </c>
      <c r="D184" s="9">
        <v>10</v>
      </c>
      <c r="E184" s="9">
        <v>10</v>
      </c>
      <c r="F184" s="9">
        <v>0.99943169700000001</v>
      </c>
      <c r="G184" s="9">
        <v>3.856936E-3</v>
      </c>
      <c r="H184" s="9">
        <v>0.243460538</v>
      </c>
      <c r="I184" s="9">
        <v>-0.19628094600000001</v>
      </c>
      <c r="J184" s="9">
        <v>0</v>
      </c>
      <c r="K184" s="78">
        <v>0</v>
      </c>
      <c r="L184" s="79">
        <v>14.609147926835478</v>
      </c>
      <c r="M184" s="79">
        <v>14.928883217282616</v>
      </c>
      <c r="N184" s="79">
        <v>13.889017052411553</v>
      </c>
      <c r="O184" s="79">
        <v>13.986007263757566</v>
      </c>
      <c r="P184" s="78">
        <v>14.459502983048832</v>
      </c>
      <c r="Q184" s="78">
        <v>14.848957827886871</v>
      </c>
      <c r="R184" s="35">
        <v>16.643961343980948</v>
      </c>
      <c r="S184" s="35">
        <v>15.546799380212985</v>
      </c>
      <c r="T184" s="35">
        <v>15.122405432931023</v>
      </c>
      <c r="U184" s="35">
        <v>13.746591141522579</v>
      </c>
      <c r="V184" s="35">
        <v>15.344856014783499</v>
      </c>
      <c r="W184" s="35">
        <v>15.29750586446017</v>
      </c>
      <c r="X184" s="35">
        <v>14.569514334064232</v>
      </c>
      <c r="Y184" s="35">
        <v>14.707599599523814</v>
      </c>
      <c r="Z184" s="35">
        <v>14.411052157997414</v>
      </c>
      <c r="AA184" s="35">
        <v>14.635925312479319</v>
      </c>
      <c r="AB184" s="35">
        <v>15.646224765957726</v>
      </c>
      <c r="AC184" s="35">
        <v>14.120260020267843</v>
      </c>
      <c r="AD184" s="35">
        <v>14.626193294215728</v>
      </c>
      <c r="AE184" s="35">
        <v>14.580322834854728</v>
      </c>
      <c r="AF184" s="35">
        <v>14.298343732969562</v>
      </c>
      <c r="AG184" s="35">
        <v>15.833928718049661</v>
      </c>
      <c r="AH184" s="35">
        <v>13.396516569133157</v>
      </c>
      <c r="AI184" s="35">
        <v>14.683042371093102</v>
      </c>
      <c r="AJ184" s="35">
        <v>14.619065253324678</v>
      </c>
      <c r="AK184" s="35">
        <v>15.683813655443686</v>
      </c>
      <c r="AL184" s="35">
        <v>13.157478558181444</v>
      </c>
      <c r="AM184" s="35">
        <v>14.394449128890805</v>
      </c>
      <c r="AN184" s="35">
        <v>15.524875281422315</v>
      </c>
      <c r="AO184" s="35">
        <v>15.274823252635164</v>
      </c>
      <c r="AP184" s="35">
        <v>15.334678737965437</v>
      </c>
      <c r="AQ184" s="35">
        <v>15.238018953400799</v>
      </c>
      <c r="AR184" s="35">
        <v>14.924869776578877</v>
      </c>
      <c r="AS184" s="35">
        <v>14.491978905678149</v>
      </c>
      <c r="AT184" s="35">
        <v>15.58940149283525</v>
      </c>
      <c r="AU184" s="35">
        <v>14.859023602258718</v>
      </c>
      <c r="AV184" s="35">
        <v>14.966071312579286</v>
      </c>
      <c r="AW184" s="35">
        <v>14.967276694761569</v>
      </c>
      <c r="AX184" s="35">
        <v>15.239598761495341</v>
      </c>
      <c r="AY184" s="35">
        <v>14.175328302787644</v>
      </c>
      <c r="AZ184" s="35">
        <v>14.699631127231708</v>
      </c>
      <c r="BA184" s="35">
        <v>14.629359356481896</v>
      </c>
      <c r="BB184" s="35">
        <v>14.31652196338583</v>
      </c>
      <c r="BC184" s="35">
        <v>14.169495566658721</v>
      </c>
      <c r="BD184" s="35">
        <v>15.343344345259752</v>
      </c>
      <c r="BE184" s="35">
        <v>14.417832056653518</v>
      </c>
      <c r="BF184" s="35">
        <v>14.975191505438168</v>
      </c>
      <c r="BG184" s="35">
        <v>14.802107918733853</v>
      </c>
      <c r="BH184" s="35">
        <v>14.313345783127147</v>
      </c>
      <c r="BI184" s="35">
        <v>15.752531822771591</v>
      </c>
      <c r="BJ184" s="35">
        <v>14.411764825352398</v>
      </c>
      <c r="BK184" s="35">
        <v>15.288688746721162</v>
      </c>
      <c r="BL184" s="35">
        <v>14.799940571761297</v>
      </c>
      <c r="BM184" s="35">
        <v>14.387122894179743</v>
      </c>
      <c r="BN184" s="35">
        <v>14.466966858892119</v>
      </c>
      <c r="BO184" s="35">
        <v>15.017602198501733</v>
      </c>
      <c r="BP184" s="35">
        <v>13.869135612413736</v>
      </c>
      <c r="BQ184" s="35">
        <v>15.312204209735635</v>
      </c>
      <c r="BR184" s="35">
        <v>14.693553360138093</v>
      </c>
      <c r="BS184" s="35">
        <v>15.447217564668657</v>
      </c>
      <c r="BT184" s="35">
        <v>15.07292634837748</v>
      </c>
      <c r="BU184" s="35">
        <v>14.592959708591845</v>
      </c>
      <c r="BV184" s="35">
        <v>15.321058022326708</v>
      </c>
      <c r="BW184" s="35">
        <v>15.412862457902873</v>
      </c>
      <c r="BX184" s="35">
        <v>16.147001452715557</v>
      </c>
      <c r="BY184" s="35">
        <v>13.490617250698605</v>
      </c>
      <c r="BZ184" s="35">
        <v>14.713456081463589</v>
      </c>
      <c r="CA184" s="35">
        <v>12.890183323835073</v>
      </c>
      <c r="CB184" s="35">
        <v>12.73325689373292</v>
      </c>
      <c r="CC184" s="35">
        <v>14.811690921693234</v>
      </c>
      <c r="CD184" s="35">
        <v>15.138283569852359</v>
      </c>
      <c r="CE184" s="35">
        <v>15.738832614355346</v>
      </c>
      <c r="CF184" s="35">
        <v>14.598399275135296</v>
      </c>
      <c r="CG184" s="35">
        <v>14.771181848129665</v>
      </c>
      <c r="CH184" s="35">
        <v>14.983123678727221</v>
      </c>
      <c r="CI184" s="35">
        <v>15.153117646710163</v>
      </c>
      <c r="CJ184" s="35">
        <v>14.785539751238403</v>
      </c>
      <c r="CK184" s="35">
        <v>14.542015000421468</v>
      </c>
      <c r="CL184" s="35">
        <v>15.344318897371556</v>
      </c>
      <c r="CM184" s="35">
        <v>14.992716812968654</v>
      </c>
      <c r="CN184" s="35">
        <v>14.012474714871106</v>
      </c>
      <c r="CO184" s="35">
        <v>15.761403073565313</v>
      </c>
      <c r="CP184" s="35">
        <v>13.611444246644224</v>
      </c>
      <c r="CQ184" s="35">
        <v>15.322600416889518</v>
      </c>
      <c r="CR184" s="35">
        <v>14.520130241689181</v>
      </c>
      <c r="CS184" s="35">
        <v>15.138695108696648</v>
      </c>
      <c r="CT184" s="35">
        <v>15.773250687011327</v>
      </c>
      <c r="CU184" s="35">
        <v>14.721011327515406</v>
      </c>
      <c r="CV184" s="35">
        <v>14.210146096360107</v>
      </c>
      <c r="CW184" s="35">
        <v>15.252689991771293</v>
      </c>
      <c r="CX184" s="35">
        <v>14.039990882976959</v>
      </c>
      <c r="CY184" s="35">
        <v>15.345528741839606</v>
      </c>
      <c r="CZ184" s="35">
        <v>14.83681422839441</v>
      </c>
      <c r="DA184" s="35">
        <v>14.707291088180385</v>
      </c>
      <c r="DB184" s="35">
        <v>14.74670762025332</v>
      </c>
      <c r="DC184" s="35">
        <v>14.802658079791367</v>
      </c>
      <c r="DD184" s="35">
        <v>15.318778019371123</v>
      </c>
      <c r="DE184" s="35">
        <v>15.221540140938785</v>
      </c>
      <c r="DF184" s="35">
        <v>14.251148251615682</v>
      </c>
      <c r="DG184" s="35">
        <v>14.68519812725364</v>
      </c>
      <c r="DH184" s="35">
        <v>16.286063098768707</v>
      </c>
      <c r="DI184" s="35">
        <v>14.917705244036913</v>
      </c>
      <c r="DJ184" s="35">
        <v>14.470748841887676</v>
      </c>
      <c r="DK184" s="35">
        <v>14.031973468877368</v>
      </c>
      <c r="DL184" s="35">
        <v>14.535314144325525</v>
      </c>
      <c r="DM184" s="35">
        <v>16.579974809528871</v>
      </c>
      <c r="DN184" s="35">
        <v>13.500512735442095</v>
      </c>
      <c r="DO184" s="35">
        <v>13.765529416092868</v>
      </c>
      <c r="DP184" s="35">
        <v>14.394512045809918</v>
      </c>
      <c r="DQ184" s="35">
        <v>14.568771271411949</v>
      </c>
      <c r="DR184" s="35">
        <v>14.71954814845212</v>
      </c>
      <c r="DS184" s="35">
        <v>14.299047587539407</v>
      </c>
      <c r="DT184" s="35">
        <v>14.563133304355354</v>
      </c>
      <c r="DU184" s="35">
        <v>14.979025160208771</v>
      </c>
      <c r="DV184" s="35">
        <v>15.271677280819334</v>
      </c>
      <c r="DW184" s="35">
        <v>15.453033525104917</v>
      </c>
      <c r="DX184" s="35">
        <v>14.898006359832289</v>
      </c>
      <c r="DY184" s="35">
        <v>14.409566618579872</v>
      </c>
      <c r="DZ184" s="35">
        <v>15.926252089588498</v>
      </c>
      <c r="EA184" s="35">
        <v>14.661164440531373</v>
      </c>
      <c r="EB184" s="35">
        <v>17.346943784006751</v>
      </c>
      <c r="EC184" s="35">
        <v>15.152979110507593</v>
      </c>
      <c r="ED184" s="35">
        <v>13.510714266072684</v>
      </c>
      <c r="EE184" s="35">
        <v>14.372263805598765</v>
      </c>
      <c r="EF184" s="35">
        <v>14.673419504207383</v>
      </c>
      <c r="EG184" s="35">
        <v>14.485516407303708</v>
      </c>
      <c r="EH184" s="35">
        <v>15.612609088396194</v>
      </c>
      <c r="EI184" s="35">
        <v>13.894991722060306</v>
      </c>
      <c r="EJ184" s="35">
        <v>14.746583944863016</v>
      </c>
      <c r="EK184" s="35">
        <v>14.475359950498353</v>
      </c>
      <c r="EL184" s="35">
        <v>15.606347440296394</v>
      </c>
      <c r="EM184" s="35">
        <v>14.43145423561332</v>
      </c>
      <c r="EN184" s="35">
        <v>14.452606011282366</v>
      </c>
      <c r="EO184" s="35">
        <v>15.333660585797912</v>
      </c>
      <c r="EP184" s="35">
        <v>13.553121116852136</v>
      </c>
      <c r="EQ184" s="35">
        <v>13.750328320042966</v>
      </c>
      <c r="ER184" s="35">
        <v>15.400575601967631</v>
      </c>
      <c r="ES184" s="35">
        <v>14.438347924282267</v>
      </c>
      <c r="ET184" s="35">
        <v>12.968057130420306</v>
      </c>
      <c r="EU184" s="35">
        <v>14.214046039256637</v>
      </c>
      <c r="EV184" s="35">
        <v>15.481978409090566</v>
      </c>
      <c r="EW184" s="35">
        <v>17.301465758084021</v>
      </c>
      <c r="EX184" s="35">
        <v>13.637283994635236</v>
      </c>
      <c r="EY184" s="35">
        <v>14.816944089779282</v>
      </c>
      <c r="EZ184" s="35">
        <v>14.225226667285197</v>
      </c>
      <c r="FA184" s="35">
        <v>14.583698494865047</v>
      </c>
      <c r="FB184" s="35">
        <v>14.320161094550002</v>
      </c>
      <c r="FC184" s="35">
        <v>15.072924546018999</v>
      </c>
      <c r="FD184" s="35">
        <v>13.201263355420449</v>
      </c>
      <c r="FE184" s="35">
        <v>13.737437689884018</v>
      </c>
      <c r="FF184" s="35">
        <v>13.888356886270874</v>
      </c>
      <c r="FG184" s="35">
        <v>14.659055010490301</v>
      </c>
      <c r="FH184" s="35">
        <v>13.301943914514689</v>
      </c>
      <c r="FI184" s="35">
        <v>14.72684779321267</v>
      </c>
      <c r="FJ184" s="35">
        <v>15.294058470145135</v>
      </c>
      <c r="FK184" s="35">
        <v>13.964004123128612</v>
      </c>
      <c r="FL184" s="35">
        <v>14.762842987159218</v>
      </c>
      <c r="FM184" s="35">
        <v>14.729656319886717</v>
      </c>
      <c r="FN184" s="35">
        <v>14.696477387235985</v>
      </c>
      <c r="FO184" s="35">
        <v>14.772107291308995</v>
      </c>
      <c r="FP184" s="35">
        <v>14.137761617362433</v>
      </c>
      <c r="FQ184" s="35">
        <v>14.848101235340714</v>
      </c>
      <c r="FR184" s="35">
        <v>14.94428904453107</v>
      </c>
      <c r="FS184" s="35">
        <v>15.802451899111521</v>
      </c>
      <c r="FT184" s="35">
        <v>15.143512766166403</v>
      </c>
      <c r="FU184" s="35">
        <v>16.062333212733193</v>
      </c>
      <c r="FV184" s="35">
        <v>14.67801413199706</v>
      </c>
      <c r="FW184" s="35">
        <v>15.37200572018113</v>
      </c>
      <c r="FX184" s="35">
        <v>14.319219268274928</v>
      </c>
      <c r="FY184" s="35">
        <v>13.66519424250253</v>
      </c>
      <c r="FZ184" s="35">
        <v>14.555295937816288</v>
      </c>
      <c r="GA184" s="35">
        <v>15.483847280203234</v>
      </c>
      <c r="GB184" s="35">
        <v>14.728904735576769</v>
      </c>
      <c r="GC184" s="35">
        <v>14.391646823418659</v>
      </c>
      <c r="GD184" s="35">
        <v>14.718877731159411</v>
      </c>
      <c r="GE184" s="35">
        <v>14.385812430002886</v>
      </c>
      <c r="GF184" s="35">
        <v>13.639894392677229</v>
      </c>
      <c r="GG184" s="35">
        <v>14.703032747682466</v>
      </c>
      <c r="GH184" s="35">
        <v>14.148046672063412</v>
      </c>
      <c r="GI184" s="35">
        <v>15.008792190613599</v>
      </c>
      <c r="GJ184" s="35">
        <v>14.912782395658496</v>
      </c>
      <c r="GL184" s="35">
        <v>13.780644903769796</v>
      </c>
      <c r="GM184" s="35">
        <v>14.931216462746931</v>
      </c>
      <c r="GN184" s="35">
        <v>14.621100615137125</v>
      </c>
      <c r="GO184" s="35">
        <v>18.204000000000001</v>
      </c>
      <c r="GP184" s="35" t="s">
        <v>1235</v>
      </c>
      <c r="GU184" s="59"/>
    </row>
    <row r="185" spans="1:203" x14ac:dyDescent="0.2">
      <c r="A185" s="35" t="s">
        <v>1530</v>
      </c>
      <c r="B185" s="35" t="s">
        <v>3345</v>
      </c>
      <c r="C185" s="35" t="s">
        <v>3346</v>
      </c>
      <c r="D185" s="9">
        <v>9</v>
      </c>
      <c r="E185" s="9">
        <v>3</v>
      </c>
      <c r="F185" s="9">
        <v>1.1976490000000001E-3</v>
      </c>
      <c r="G185" s="9">
        <v>-0.48385458100000001</v>
      </c>
      <c r="H185" s="9">
        <v>0.27464350700000001</v>
      </c>
      <c r="I185" s="9">
        <v>-0.19454902800000001</v>
      </c>
      <c r="J185" s="56" t="s">
        <v>5707</v>
      </c>
      <c r="K185" s="78">
        <v>0</v>
      </c>
      <c r="L185" s="79">
        <v>14.464335528284051</v>
      </c>
      <c r="M185" s="79">
        <v>13.497430316488778</v>
      </c>
      <c r="N185" s="79"/>
      <c r="O185" s="79">
        <v>13.191642442411556</v>
      </c>
      <c r="P185" s="78">
        <v>12.960470153830892</v>
      </c>
      <c r="Q185" s="78">
        <v>13.136713202878033</v>
      </c>
      <c r="R185" s="35">
        <v>12.810511627762173</v>
      </c>
      <c r="S185" s="35">
        <v>11.165961820322455</v>
      </c>
      <c r="T185" s="35">
        <v>12.66934061888521</v>
      </c>
      <c r="U185" s="35">
        <v>12.109980126179746</v>
      </c>
      <c r="V185" s="35">
        <v>12.358916957069855</v>
      </c>
      <c r="W185" s="35">
        <v>13.15487175641462</v>
      </c>
      <c r="X185" s="35">
        <v>13.988123151161187</v>
      </c>
      <c r="Y185" s="35">
        <v>11.128193730361701</v>
      </c>
      <c r="Z185" s="35">
        <v>12.321883521704764</v>
      </c>
      <c r="AB185" s="35">
        <v>12.894793947905349</v>
      </c>
      <c r="AC185" s="35">
        <v>12.318242493990496</v>
      </c>
      <c r="AD185" s="35">
        <v>11.411278833690497</v>
      </c>
      <c r="AE185" s="35">
        <v>11.981306974951142</v>
      </c>
      <c r="AF185" s="35">
        <v>12.919357026732158</v>
      </c>
      <c r="AG185" s="35">
        <v>13.327214199071566</v>
      </c>
      <c r="AH185" s="35">
        <v>14.045939327356958</v>
      </c>
      <c r="AI185" s="35">
        <v>12.804802273509116</v>
      </c>
      <c r="AJ185" s="35">
        <v>13.092975649526768</v>
      </c>
      <c r="AK185" s="35">
        <v>13.29392672658898</v>
      </c>
      <c r="AL185" s="35">
        <v>12.724726846220149</v>
      </c>
      <c r="AM185" s="35">
        <v>12.860864977731595</v>
      </c>
      <c r="AO185" s="35">
        <v>13.737057046923258</v>
      </c>
      <c r="AP185" s="35">
        <v>11.438820980246952</v>
      </c>
      <c r="AQ185" s="35">
        <v>13.496542653330966</v>
      </c>
      <c r="AR185" s="35">
        <v>13.323176209245572</v>
      </c>
      <c r="AS185" s="35">
        <v>11.407831995943933</v>
      </c>
      <c r="AT185" s="35">
        <v>12.977622766548418</v>
      </c>
      <c r="AU185" s="35">
        <v>13.415265943742556</v>
      </c>
      <c r="AV185" s="35">
        <v>11.525532426895069</v>
      </c>
      <c r="AW185" s="35">
        <v>12.220399340408914</v>
      </c>
      <c r="AX185" s="35">
        <v>12.646978125182965</v>
      </c>
      <c r="AY185" s="35">
        <v>13.18210273777871</v>
      </c>
      <c r="AZ185" s="35">
        <v>13.075560506490882</v>
      </c>
      <c r="BA185" s="35">
        <v>12.578961294576864</v>
      </c>
      <c r="BB185" s="35">
        <v>13.163246014638</v>
      </c>
      <c r="BC185" s="35">
        <v>12.711282071701152</v>
      </c>
      <c r="BD185" s="35">
        <v>12.449770778038451</v>
      </c>
      <c r="BE185" s="35">
        <v>13.103814302425153</v>
      </c>
      <c r="BF185" s="35">
        <v>12.064089963130606</v>
      </c>
      <c r="BG185" s="35">
        <v>12.532680075869472</v>
      </c>
      <c r="BH185" s="35">
        <v>12.53719726375779</v>
      </c>
      <c r="BI185" s="35">
        <v>12.295915554905445</v>
      </c>
      <c r="BK185" s="35">
        <v>12.799276323627952</v>
      </c>
      <c r="BL185" s="35">
        <v>12.075795728712668</v>
      </c>
      <c r="BM185" s="35">
        <v>10.323233274735806</v>
      </c>
      <c r="BN185" s="35">
        <v>12.777257699193067</v>
      </c>
      <c r="BO185" s="35">
        <v>12.864109209318453</v>
      </c>
      <c r="BP185" s="35">
        <v>11.990820085386515</v>
      </c>
      <c r="BQ185" s="35">
        <v>12.088806531039845</v>
      </c>
      <c r="BR185" s="35">
        <v>12.375168061005279</v>
      </c>
      <c r="BS185" s="35">
        <v>12.365903506383356</v>
      </c>
      <c r="BT185" s="35">
        <v>12.861538053371424</v>
      </c>
      <c r="BU185" s="35">
        <v>12.643780930264407</v>
      </c>
      <c r="BV185" s="35">
        <v>12.601496088421685</v>
      </c>
      <c r="BW185" s="35">
        <v>12.865649178750846</v>
      </c>
      <c r="BX185" s="35">
        <v>11.527017726828081</v>
      </c>
      <c r="BY185" s="35">
        <v>12.860824908974038</v>
      </c>
      <c r="BZ185" s="35">
        <v>12.125127851741736</v>
      </c>
      <c r="CA185" s="35">
        <v>12.56829854726929</v>
      </c>
      <c r="CB185" s="35">
        <v>13.096980158485412</v>
      </c>
      <c r="CC185" s="35">
        <v>12.158187167174153</v>
      </c>
      <c r="CD185" s="35">
        <v>12.675178287186817</v>
      </c>
      <c r="CF185" s="35">
        <v>14.018404655990841</v>
      </c>
      <c r="CG185" s="35">
        <v>12.627243071285619</v>
      </c>
      <c r="CH185" s="35">
        <v>12.700141690788907</v>
      </c>
      <c r="CI185" s="35">
        <v>12.182858745044978</v>
      </c>
      <c r="CJ185" s="35">
        <v>12.163270138080998</v>
      </c>
      <c r="CK185" s="35">
        <v>13.081381654071629</v>
      </c>
      <c r="CL185" s="35">
        <v>11.598314353245403</v>
      </c>
      <c r="CN185" s="35">
        <v>11.522752843511798</v>
      </c>
      <c r="CO185" s="35">
        <v>13.306324107526496</v>
      </c>
      <c r="CP185" s="35">
        <v>12.011359709486845</v>
      </c>
      <c r="CQ185" s="35">
        <v>11.850420603181529</v>
      </c>
      <c r="CR185" s="35">
        <v>11.742550827622161</v>
      </c>
      <c r="CT185" s="35">
        <v>12.569331827142303</v>
      </c>
      <c r="CU185" s="35">
        <v>13.129842614667176</v>
      </c>
      <c r="CV185" s="35">
        <v>13.019248344823422</v>
      </c>
      <c r="CW185" s="35">
        <v>13.016994446017829</v>
      </c>
      <c r="CX185" s="35">
        <v>12.89426336039566</v>
      </c>
      <c r="CY185" s="35">
        <v>12.414886928669162</v>
      </c>
      <c r="CZ185" s="35">
        <v>12.44537449678319</v>
      </c>
      <c r="DA185" s="35">
        <v>12.221607485275003</v>
      </c>
      <c r="DB185" s="35">
        <v>12.325953548496186</v>
      </c>
      <c r="DD185" s="35">
        <v>12.987603682728555</v>
      </c>
      <c r="DE185" s="35">
        <v>11.723066279066149</v>
      </c>
      <c r="DF185" s="35">
        <v>12.358656289892302</v>
      </c>
      <c r="DG185" s="35">
        <v>11.839940805888979</v>
      </c>
      <c r="DH185" s="35">
        <v>11.708242701244686</v>
      </c>
      <c r="DI185" s="35">
        <v>11.223914540253679</v>
      </c>
      <c r="DJ185" s="35">
        <v>12.089696754673881</v>
      </c>
      <c r="DL185" s="35">
        <v>11.760978979815793</v>
      </c>
      <c r="DM185" s="35">
        <v>11.932758252787451</v>
      </c>
      <c r="DN185" s="35">
        <v>12.161598930017391</v>
      </c>
      <c r="DO185" s="35">
        <v>12.67782993576713</v>
      </c>
      <c r="DP185" s="35">
        <v>11.835429559021403</v>
      </c>
      <c r="DQ185" s="35">
        <v>12.839480223650071</v>
      </c>
      <c r="DS185" s="35">
        <v>12.068723967100405</v>
      </c>
      <c r="DT185" s="35">
        <v>10.450134288645268</v>
      </c>
      <c r="DU185" s="35">
        <v>13.157846584830351</v>
      </c>
      <c r="DV185" s="35">
        <v>12.642806824215551</v>
      </c>
      <c r="DX185" s="35">
        <v>11.979926010695534</v>
      </c>
      <c r="DZ185" s="35">
        <v>13.174272865366856</v>
      </c>
      <c r="EA185" s="35">
        <v>10.844623597543888</v>
      </c>
      <c r="EB185" s="35">
        <v>12.0407725610039</v>
      </c>
      <c r="ED185" s="35">
        <v>11.447072784491233</v>
      </c>
      <c r="EF185" s="35">
        <v>11.057991722759176</v>
      </c>
      <c r="EG185" s="35">
        <v>12.766893261352628</v>
      </c>
      <c r="EH185" s="35">
        <v>12.761984255399323</v>
      </c>
      <c r="EI185" s="35">
        <v>11.959221508169959</v>
      </c>
      <c r="EJ185" s="35">
        <v>11.646694490431702</v>
      </c>
      <c r="EK185" s="35">
        <v>10.777951423809338</v>
      </c>
      <c r="EL185" s="35">
        <v>14.357175024643526</v>
      </c>
      <c r="EM185" s="35">
        <v>12.97226623578981</v>
      </c>
      <c r="EN185" s="35">
        <v>12.410315880379569</v>
      </c>
      <c r="EP185" s="35">
        <v>11.33884756486728</v>
      </c>
      <c r="EQ185" s="35">
        <v>12.744220947155481</v>
      </c>
      <c r="ER185" s="35">
        <v>12.005889617901362</v>
      </c>
      <c r="ES185" s="35">
        <v>12.777412919312493</v>
      </c>
      <c r="ET185" s="35">
        <v>12.355983194861633</v>
      </c>
      <c r="EU185" s="35">
        <v>12.472417953455549</v>
      </c>
      <c r="EV185" s="35">
        <v>12.776119791701898</v>
      </c>
      <c r="EW185" s="35">
        <v>12.944715719986052</v>
      </c>
      <c r="EX185" s="35">
        <v>11.921756920648606</v>
      </c>
      <c r="EY185" s="35">
        <v>11.950182557597195</v>
      </c>
      <c r="EZ185" s="35">
        <v>12.571601848396966</v>
      </c>
      <c r="FA185" s="35">
        <v>14.244500377537618</v>
      </c>
      <c r="FB185" s="35">
        <v>12.695670229642209</v>
      </c>
      <c r="FD185" s="35">
        <v>12.208904398584325</v>
      </c>
      <c r="FF185" s="35">
        <v>12.060540154908853</v>
      </c>
      <c r="FG185" s="35">
        <v>12.157044799077735</v>
      </c>
      <c r="FH185" s="35">
        <v>12.247139899497494</v>
      </c>
      <c r="FI185" s="35">
        <v>10.830432464724799</v>
      </c>
      <c r="FJ185" s="35">
        <v>12.093798644888414</v>
      </c>
      <c r="FK185" s="35">
        <v>12.565119745073059</v>
      </c>
      <c r="FM185" s="35">
        <v>13.394693137566955</v>
      </c>
      <c r="FN185" s="35">
        <v>11.349415942413028</v>
      </c>
      <c r="FO185" s="35">
        <v>12.500520294418076</v>
      </c>
      <c r="FP185" s="35">
        <v>11.961203617033284</v>
      </c>
      <c r="FQ185" s="35">
        <v>11.955816614957762</v>
      </c>
      <c r="FR185" s="35">
        <v>12.896456592009457</v>
      </c>
      <c r="FS185" s="35">
        <v>12.822341076735118</v>
      </c>
      <c r="FU185" s="35">
        <v>12.051899947707893</v>
      </c>
      <c r="FV185" s="35">
        <v>13.243320234093847</v>
      </c>
      <c r="FX185" s="35">
        <v>12.747138271800678</v>
      </c>
      <c r="FY185" s="35">
        <v>12.058509822101701</v>
      </c>
      <c r="FZ185" s="35">
        <v>12.035574438912153</v>
      </c>
      <c r="GA185" s="35">
        <v>12.163694927628306</v>
      </c>
      <c r="GB185" s="35">
        <v>11.92705210666586</v>
      </c>
      <c r="GE185" s="35">
        <v>12.568864178071806</v>
      </c>
      <c r="GF185" s="35">
        <v>12.779904336146059</v>
      </c>
      <c r="GG185" s="35">
        <v>12.218214752007158</v>
      </c>
      <c r="GH185" s="35">
        <v>12.416526783951287</v>
      </c>
      <c r="GJ185" s="35">
        <v>13.547846831217161</v>
      </c>
      <c r="GK185" s="35">
        <v>11.743713768326536</v>
      </c>
      <c r="GM185" s="35">
        <v>12.411091785580826</v>
      </c>
      <c r="GN185" s="35">
        <v>12.609634709742391</v>
      </c>
      <c r="GO185" s="35">
        <v>22.393000000000001</v>
      </c>
      <c r="GP185" s="35" t="s">
        <v>1348</v>
      </c>
      <c r="GU185" s="59"/>
    </row>
    <row r="186" spans="1:203" x14ac:dyDescent="0.2">
      <c r="A186" s="35" t="s">
        <v>1847</v>
      </c>
      <c r="B186" s="35" t="s">
        <v>3705</v>
      </c>
      <c r="C186" s="35" t="s">
        <v>3706</v>
      </c>
      <c r="D186" s="9">
        <v>4</v>
      </c>
      <c r="E186" s="9">
        <v>4</v>
      </c>
      <c r="F186" s="9">
        <v>0.60941525600000002</v>
      </c>
      <c r="G186" s="9">
        <v>-0.123517243</v>
      </c>
      <c r="H186" s="9">
        <v>0.31041066099999998</v>
      </c>
      <c r="I186" s="9">
        <v>-0.193144117</v>
      </c>
      <c r="J186" s="9">
        <v>0</v>
      </c>
      <c r="K186" s="78">
        <v>0</v>
      </c>
      <c r="L186" s="79">
        <v>11.982692068958267</v>
      </c>
      <c r="M186" s="79">
        <v>12.82077739235128</v>
      </c>
      <c r="N186" s="79">
        <v>11.917735335227961</v>
      </c>
      <c r="O186" s="79">
        <v>11.903701514829338</v>
      </c>
      <c r="P186" s="78">
        <v>11.057333517987287</v>
      </c>
      <c r="Q186" s="78">
        <v>12.336159786610031</v>
      </c>
      <c r="R186" s="35">
        <v>11.292041572704864</v>
      </c>
      <c r="S186" s="35">
        <v>12.321116794835344</v>
      </c>
      <c r="T186" s="35">
        <v>12.961386111378072</v>
      </c>
      <c r="U186" s="35">
        <v>12.096925614215303</v>
      </c>
      <c r="W186" s="35">
        <v>12.43082535474173</v>
      </c>
      <c r="X186" s="35">
        <v>11.813363289087906</v>
      </c>
      <c r="Y186" s="35">
        <v>12.200349103227062</v>
      </c>
      <c r="Z186" s="35">
        <v>12.023860297728822</v>
      </c>
      <c r="AA186" s="35">
        <v>12.260042746975273</v>
      </c>
      <c r="AB186" s="35">
        <v>12.408758688151032</v>
      </c>
      <c r="AC186" s="35">
        <v>12.072060268763586</v>
      </c>
      <c r="AD186" s="35">
        <v>12.195255336587461</v>
      </c>
      <c r="AE186" s="35">
        <v>11.782872020568355</v>
      </c>
      <c r="AF186" s="35">
        <v>12.121607471002928</v>
      </c>
      <c r="AG186" s="35">
        <v>12.204901604819549</v>
      </c>
      <c r="AI186" s="35">
        <v>12.070494661544686</v>
      </c>
      <c r="AJ186" s="35">
        <v>12.353268301373765</v>
      </c>
      <c r="AK186" s="35">
        <v>12.987382507336733</v>
      </c>
      <c r="AM186" s="35">
        <v>11.494884561090903</v>
      </c>
      <c r="AO186" s="35">
        <v>12.882209520386811</v>
      </c>
      <c r="AP186" s="35">
        <v>12.397493038209204</v>
      </c>
      <c r="AQ186" s="35">
        <v>12.555130696508483</v>
      </c>
      <c r="AR186" s="35">
        <v>12.21027771981349</v>
      </c>
      <c r="AS186" s="35">
        <v>12.758096939804503</v>
      </c>
      <c r="AT186" s="35">
        <v>12.680297098074984</v>
      </c>
      <c r="AU186" s="35">
        <v>12.356145624399419</v>
      </c>
      <c r="AV186" s="35">
        <v>12.534961834462139</v>
      </c>
      <c r="AW186" s="35">
        <v>12.270101893045954</v>
      </c>
      <c r="AX186" s="35">
        <v>12.509933783201248</v>
      </c>
      <c r="AY186" s="35">
        <v>12.186797557914563</v>
      </c>
      <c r="AZ186" s="35">
        <v>12.955536909183643</v>
      </c>
      <c r="BA186" s="35">
        <v>12.057652674378609</v>
      </c>
      <c r="BB186" s="35">
        <v>12.309706712902015</v>
      </c>
      <c r="BC186" s="35">
        <v>12.988571877588692</v>
      </c>
      <c r="BE186" s="35">
        <v>12.463484491304067</v>
      </c>
      <c r="BF186" s="35">
        <v>12.731304729379806</v>
      </c>
      <c r="BG186" s="35">
        <v>11.952257632085402</v>
      </c>
      <c r="BH186" s="35">
        <v>12.211943968922235</v>
      </c>
      <c r="BI186" s="35">
        <v>12.542620110389866</v>
      </c>
      <c r="BJ186" s="35">
        <v>11.587810998420959</v>
      </c>
      <c r="BK186" s="35">
        <v>12.759813211288684</v>
      </c>
      <c r="BL186" s="35">
        <v>12.612286871678267</v>
      </c>
      <c r="BM186" s="35">
        <v>11.753278187048426</v>
      </c>
      <c r="BN186" s="35">
        <v>11.194668610355313</v>
      </c>
      <c r="BO186" s="35">
        <v>11.531456380674369</v>
      </c>
      <c r="BP186" s="35">
        <v>12.383592976216695</v>
      </c>
      <c r="BQ186" s="35">
        <v>12.46601575607853</v>
      </c>
      <c r="BR186" s="35">
        <v>12.563188139543941</v>
      </c>
      <c r="BS186" s="35">
        <v>12.459688804458265</v>
      </c>
      <c r="BT186" s="35">
        <v>11.781319900158858</v>
      </c>
      <c r="BU186" s="35">
        <v>13.73864547611945</v>
      </c>
      <c r="BV186" s="35">
        <v>12.101086082240446</v>
      </c>
      <c r="BW186" s="35">
        <v>11.952205122628655</v>
      </c>
      <c r="BX186" s="35">
        <v>11.711262683859236</v>
      </c>
      <c r="BY186" s="35">
        <v>11.241697893491553</v>
      </c>
      <c r="BZ186" s="35">
        <v>13.432659356093346</v>
      </c>
      <c r="CC186" s="35">
        <v>12.164450842884348</v>
      </c>
      <c r="CD186" s="35">
        <v>12.90213604478704</v>
      </c>
      <c r="CE186" s="35">
        <v>13.692561069076389</v>
      </c>
      <c r="CF186" s="35">
        <v>11.740964704073779</v>
      </c>
      <c r="CG186" s="35">
        <v>12.190306687846428</v>
      </c>
      <c r="CI186" s="35">
        <v>12.645239369026875</v>
      </c>
      <c r="CJ186" s="35">
        <v>12.478990143822456</v>
      </c>
      <c r="CK186" s="35">
        <v>12.429304957491937</v>
      </c>
      <c r="CL186" s="35">
        <v>8.781813028049319</v>
      </c>
      <c r="CM186" s="35">
        <v>12.59580894764504</v>
      </c>
      <c r="CN186" s="35">
        <v>11.685927774863931</v>
      </c>
      <c r="CO186" s="35">
        <v>12.991910685172233</v>
      </c>
      <c r="CP186" s="35">
        <v>11.490547662153046</v>
      </c>
      <c r="CR186" s="35">
        <v>12.283601558212156</v>
      </c>
      <c r="CS186" s="35">
        <v>12.438171630677775</v>
      </c>
      <c r="CT186" s="35">
        <v>12.651004032191674</v>
      </c>
      <c r="CW186" s="35">
        <v>12.762007115160328</v>
      </c>
      <c r="CY186" s="35">
        <v>12.559100746607262</v>
      </c>
      <c r="CZ186" s="35">
        <v>13.060028374664206</v>
      </c>
      <c r="DA186" s="35">
        <v>12.19091700777612</v>
      </c>
      <c r="DC186" s="35">
        <v>11.914704558032859</v>
      </c>
      <c r="DD186" s="35">
        <v>13.117494810038103</v>
      </c>
      <c r="DE186" s="35">
        <v>12.658096526685883</v>
      </c>
      <c r="DF186" s="35">
        <v>11.892981520165337</v>
      </c>
      <c r="DG186" s="35">
        <v>11.45463434255835</v>
      </c>
      <c r="DI186" s="35">
        <v>12.297465893905912</v>
      </c>
      <c r="DJ186" s="35">
        <v>11.81690348128182</v>
      </c>
      <c r="DK186" s="35">
        <v>11.730388516815392</v>
      </c>
      <c r="DL186" s="35">
        <v>12.273848368595388</v>
      </c>
      <c r="DM186" s="35">
        <v>11.524977562629729</v>
      </c>
      <c r="DO186" s="35">
        <v>12.856201179423877</v>
      </c>
      <c r="DP186" s="35">
        <v>12.026259037847296</v>
      </c>
      <c r="DQ186" s="35">
        <v>11.97022044153154</v>
      </c>
      <c r="DR186" s="35">
        <v>11.765017259739892</v>
      </c>
      <c r="DS186" s="35">
        <v>11.907811392065657</v>
      </c>
      <c r="DT186" s="35">
        <v>11.331001857318068</v>
      </c>
      <c r="DU186" s="35">
        <v>12.399404668562992</v>
      </c>
      <c r="DV186" s="35">
        <v>12.703899878818692</v>
      </c>
      <c r="DW186" s="35">
        <v>12.714900471986343</v>
      </c>
      <c r="DX186" s="35">
        <v>12.021945302399157</v>
      </c>
      <c r="DY186" s="35">
        <v>12.381147312787151</v>
      </c>
      <c r="DZ186" s="35">
        <v>12.969395265090119</v>
      </c>
      <c r="EA186" s="35">
        <v>12.337272851825594</v>
      </c>
      <c r="EB186" s="35">
        <v>11.672294792910282</v>
      </c>
      <c r="EC186" s="35">
        <v>12.82525138917571</v>
      </c>
      <c r="ED186" s="35">
        <v>11.633743961388998</v>
      </c>
      <c r="EE186" s="35">
        <v>12.525505851673774</v>
      </c>
      <c r="EF186" s="35">
        <v>10.625892909530574</v>
      </c>
      <c r="EG186" s="35">
        <v>11.963887336334812</v>
      </c>
      <c r="EH186" s="35">
        <v>11.890197712499548</v>
      </c>
      <c r="EI186" s="35">
        <v>12.273371971208221</v>
      </c>
      <c r="EJ186" s="35">
        <v>11.459794925553282</v>
      </c>
      <c r="EK186" s="35">
        <v>11.857403464465094</v>
      </c>
      <c r="EL186" s="35">
        <v>12.188061677442175</v>
      </c>
      <c r="EM186" s="35">
        <v>12.194329492635362</v>
      </c>
      <c r="EN186" s="35">
        <v>12.744841262196418</v>
      </c>
      <c r="EP186" s="35">
        <v>11.50176354050785</v>
      </c>
      <c r="EQ186" s="35">
        <v>12.344403675043674</v>
      </c>
      <c r="ER186" s="35">
        <v>12.382788817921817</v>
      </c>
      <c r="ES186" s="35">
        <v>12.150944133830439</v>
      </c>
      <c r="ET186" s="35">
        <v>13.292617839328386</v>
      </c>
      <c r="EV186" s="35">
        <v>12.919080365994951</v>
      </c>
      <c r="EW186" s="35">
        <v>11.54289576209087</v>
      </c>
      <c r="EX186" s="35">
        <v>12.090587600158964</v>
      </c>
      <c r="EY186" s="35">
        <v>12.891546944556993</v>
      </c>
      <c r="EZ186" s="35">
        <v>12.056408961193036</v>
      </c>
      <c r="FA186" s="35">
        <v>12.290760399604615</v>
      </c>
      <c r="FB186" s="35">
        <v>11.574876644258909</v>
      </c>
      <c r="FC186" s="35">
        <v>11.910834420040956</v>
      </c>
      <c r="FE186" s="35">
        <v>12.392752289523697</v>
      </c>
      <c r="FF186" s="35">
        <v>11.447588396415096</v>
      </c>
      <c r="FG186" s="35">
        <v>12.088296191533248</v>
      </c>
      <c r="FI186" s="35">
        <v>12.056051671215167</v>
      </c>
      <c r="FJ186" s="35">
        <v>12.217488061145168</v>
      </c>
      <c r="FK186" s="35">
        <v>12.516674803301441</v>
      </c>
      <c r="FL186" s="35">
        <v>12.191128798910883</v>
      </c>
      <c r="FM186" s="35">
        <v>12.214354697134445</v>
      </c>
      <c r="FN186" s="35">
        <v>12.146372862528111</v>
      </c>
      <c r="FO186" s="35">
        <v>12.480812745612976</v>
      </c>
      <c r="FP186" s="35">
        <v>11.964955142087941</v>
      </c>
      <c r="FQ186" s="35">
        <v>11.91988496914751</v>
      </c>
      <c r="FR186" s="35">
        <v>12.569533587201702</v>
      </c>
      <c r="FS186" s="35">
        <v>12.272699284978714</v>
      </c>
      <c r="FT186" s="35">
        <v>11.753353998778925</v>
      </c>
      <c r="FV186" s="35">
        <v>12.414960357458456</v>
      </c>
      <c r="FW186" s="35">
        <v>11.830849260777907</v>
      </c>
      <c r="FX186" s="35">
        <v>11.972470524385537</v>
      </c>
      <c r="FZ186" s="35">
        <v>11.990415603810057</v>
      </c>
      <c r="GB186" s="35">
        <v>12.316920142885692</v>
      </c>
      <c r="GC186" s="35">
        <v>13.0056175300515</v>
      </c>
      <c r="GE186" s="35">
        <v>12.712741311485148</v>
      </c>
      <c r="GF186" s="35">
        <v>12.384497985976127</v>
      </c>
      <c r="GG186" s="35">
        <v>11.954351449258354</v>
      </c>
      <c r="GH186" s="35">
        <v>11.64653238939761</v>
      </c>
      <c r="GI186" s="35">
        <v>12.728646639826072</v>
      </c>
      <c r="GJ186" s="35">
        <v>12.105813998475256</v>
      </c>
      <c r="GK186" s="35">
        <v>6.096682117126762</v>
      </c>
      <c r="GL186" s="35">
        <v>12.148704645689225</v>
      </c>
      <c r="GM186" s="35">
        <v>12.154940395628087</v>
      </c>
      <c r="GN186" s="35">
        <v>12.129103911165521</v>
      </c>
      <c r="GO186" s="35">
        <v>11.765000000000001</v>
      </c>
      <c r="GP186" s="35" t="s">
        <v>4806</v>
      </c>
      <c r="GU186" s="59"/>
    </row>
    <row r="187" spans="1:203" x14ac:dyDescent="0.2">
      <c r="A187" s="35" t="s">
        <v>1453</v>
      </c>
      <c r="B187" s="35" t="s">
        <v>3243</v>
      </c>
      <c r="C187" s="35" t="s">
        <v>3244</v>
      </c>
      <c r="D187" s="9">
        <v>152</v>
      </c>
      <c r="E187" s="9">
        <v>152</v>
      </c>
      <c r="F187" s="9">
        <v>0.249918105</v>
      </c>
      <c r="G187" s="9">
        <v>-6.4127766000000003E-2</v>
      </c>
      <c r="H187" s="9">
        <v>2.1800000000000001E-5</v>
      </c>
      <c r="I187" s="9">
        <v>-0.19240769899999999</v>
      </c>
      <c r="J187" s="9">
        <v>0</v>
      </c>
      <c r="K187" s="56" t="s">
        <v>5707</v>
      </c>
      <c r="L187" s="79">
        <v>19.352263075482597</v>
      </c>
      <c r="M187" s="79">
        <v>19.369902836676481</v>
      </c>
      <c r="N187" s="79">
        <v>19.235353388578616</v>
      </c>
      <c r="O187" s="79">
        <v>18.812465021687572</v>
      </c>
      <c r="P187" s="78">
        <v>19.178324326272694</v>
      </c>
      <c r="Q187" s="78">
        <v>19.341631356724253</v>
      </c>
      <c r="R187" s="35">
        <v>19.584149980507718</v>
      </c>
      <c r="S187" s="35">
        <v>19.66397952888115</v>
      </c>
      <c r="T187" s="35">
        <v>19.739203221738915</v>
      </c>
      <c r="U187" s="35">
        <v>19.476752267895414</v>
      </c>
      <c r="V187" s="35">
        <v>19.262878949446815</v>
      </c>
      <c r="W187" s="35">
        <v>19.390516264676965</v>
      </c>
      <c r="X187" s="35">
        <v>19.567069655541268</v>
      </c>
      <c r="Y187" s="35">
        <v>19.706668619295836</v>
      </c>
      <c r="Z187" s="35">
        <v>19.94084433007156</v>
      </c>
      <c r="AA187" s="35">
        <v>19.472261212684028</v>
      </c>
      <c r="AB187" s="35">
        <v>19.773038960445945</v>
      </c>
      <c r="AC187" s="35">
        <v>19.552320878977433</v>
      </c>
      <c r="AD187" s="35">
        <v>19.747405148599999</v>
      </c>
      <c r="AE187" s="35">
        <v>19.636981484515175</v>
      </c>
      <c r="AF187" s="35">
        <v>19.280604892295099</v>
      </c>
      <c r="AG187" s="35">
        <v>19.630602780933092</v>
      </c>
      <c r="AH187" s="35">
        <v>19.228550177841981</v>
      </c>
      <c r="AI187" s="35">
        <v>19.307424258650492</v>
      </c>
      <c r="AJ187" s="35">
        <v>19.625038492646269</v>
      </c>
      <c r="AK187" s="35">
        <v>19.365189924789458</v>
      </c>
      <c r="AL187" s="35">
        <v>19.175454351486589</v>
      </c>
      <c r="AM187" s="35">
        <v>19.380967242122836</v>
      </c>
      <c r="AN187" s="35">
        <v>19.37751120765612</v>
      </c>
      <c r="AO187" s="35">
        <v>19.531846942484258</v>
      </c>
      <c r="AP187" s="35">
        <v>19.6354417036715</v>
      </c>
      <c r="AQ187" s="35">
        <v>19.812630530251226</v>
      </c>
      <c r="AR187" s="35">
        <v>19.423724892059816</v>
      </c>
      <c r="AS187" s="35">
        <v>19.586125993454445</v>
      </c>
      <c r="AT187" s="35">
        <v>19.812286510510347</v>
      </c>
      <c r="AU187" s="35">
        <v>19.375846962844353</v>
      </c>
      <c r="AV187" s="35">
        <v>19.364892809454194</v>
      </c>
      <c r="AW187" s="35">
        <v>19.567129564212291</v>
      </c>
      <c r="AX187" s="35">
        <v>19.442262204264857</v>
      </c>
      <c r="AY187" s="35">
        <v>19.225645384667956</v>
      </c>
      <c r="AZ187" s="35">
        <v>19.646651812128979</v>
      </c>
      <c r="BA187" s="35">
        <v>19.240910578314036</v>
      </c>
      <c r="BB187" s="35">
        <v>19.468955645554225</v>
      </c>
      <c r="BC187" s="35">
        <v>19.669402617776079</v>
      </c>
      <c r="BD187" s="35">
        <v>19.776244162146384</v>
      </c>
      <c r="BE187" s="35">
        <v>19.679633852102679</v>
      </c>
      <c r="BF187" s="35">
        <v>19.71769459548851</v>
      </c>
      <c r="BG187" s="35">
        <v>19.719476072324625</v>
      </c>
      <c r="BH187" s="35">
        <v>19.528063345820243</v>
      </c>
      <c r="BI187" s="35">
        <v>19.705306207656001</v>
      </c>
      <c r="BJ187" s="35">
        <v>19.195876968142649</v>
      </c>
      <c r="BK187" s="35">
        <v>18.722825414865316</v>
      </c>
      <c r="BL187" s="35">
        <v>19.231393688777274</v>
      </c>
      <c r="BM187" s="35">
        <v>19.320520549821602</v>
      </c>
      <c r="BN187" s="35">
        <v>19.277581482018633</v>
      </c>
      <c r="BO187" s="35">
        <v>19.390044359441482</v>
      </c>
      <c r="BP187" s="35">
        <v>19.305233588136129</v>
      </c>
      <c r="BQ187" s="35">
        <v>19.661241939967184</v>
      </c>
      <c r="BR187" s="35">
        <v>19.574153294337385</v>
      </c>
      <c r="BS187" s="35">
        <v>19.61249186902274</v>
      </c>
      <c r="BT187" s="35">
        <v>19.293308662112153</v>
      </c>
      <c r="BU187" s="35">
        <v>19.276009693617929</v>
      </c>
      <c r="BV187" s="35">
        <v>19.327965477870425</v>
      </c>
      <c r="BW187" s="35">
        <v>19.578439078662676</v>
      </c>
      <c r="BX187" s="35">
        <v>19.440105489942074</v>
      </c>
      <c r="BY187" s="35">
        <v>19.459684534010471</v>
      </c>
      <c r="BZ187" s="35">
        <v>19.304718475266171</v>
      </c>
      <c r="CA187" s="35">
        <v>19.402310181664433</v>
      </c>
      <c r="CB187" s="35">
        <v>19.558914312981159</v>
      </c>
      <c r="CC187" s="35">
        <v>19.202094372183726</v>
      </c>
      <c r="CD187" s="35">
        <v>19.265916788276545</v>
      </c>
      <c r="CE187" s="35">
        <v>19.867746955330894</v>
      </c>
      <c r="CF187" s="35">
        <v>19.30419151291991</v>
      </c>
      <c r="CG187" s="35">
        <v>19.514656526803101</v>
      </c>
      <c r="CH187" s="35">
        <v>19.400978466056333</v>
      </c>
      <c r="CI187" s="35">
        <v>19.592636606868254</v>
      </c>
      <c r="CJ187" s="35">
        <v>19.442936647020741</v>
      </c>
      <c r="CK187" s="35">
        <v>19.594524097862347</v>
      </c>
      <c r="CL187" s="35">
        <v>19.50242277174495</v>
      </c>
      <c r="CM187" s="35">
        <v>19.587309600490677</v>
      </c>
      <c r="CN187" s="35">
        <v>19.582224393363099</v>
      </c>
      <c r="CO187" s="35">
        <v>19.74737328165217</v>
      </c>
      <c r="CP187" s="35">
        <v>19.546615004247258</v>
      </c>
      <c r="CQ187" s="35">
        <v>19.9091913151338</v>
      </c>
      <c r="CR187" s="35">
        <v>19.492510387375141</v>
      </c>
      <c r="CS187" s="35">
        <v>19.492232584177138</v>
      </c>
      <c r="CT187" s="35">
        <v>19.460082348260116</v>
      </c>
      <c r="CU187" s="35">
        <v>19.616308499062534</v>
      </c>
      <c r="CV187" s="35">
        <v>19.6042022159371</v>
      </c>
      <c r="CW187" s="35">
        <v>19.441497117762076</v>
      </c>
      <c r="CX187" s="35">
        <v>19.913136837872909</v>
      </c>
      <c r="CY187" s="35">
        <v>19.377547324345862</v>
      </c>
      <c r="CZ187" s="35">
        <v>19.763463650615797</v>
      </c>
      <c r="DA187" s="35">
        <v>19.131097538472869</v>
      </c>
      <c r="DB187" s="35">
        <v>19.330049412447963</v>
      </c>
      <c r="DC187" s="35">
        <v>19.563231729124709</v>
      </c>
      <c r="DD187" s="35">
        <v>19.003621513690135</v>
      </c>
      <c r="DE187" s="35">
        <v>19.372113193529824</v>
      </c>
      <c r="DF187" s="35">
        <v>19.588576398494737</v>
      </c>
      <c r="DG187" s="35">
        <v>19.076275158117575</v>
      </c>
      <c r="DH187" s="35">
        <v>19.364563300431158</v>
      </c>
      <c r="DI187" s="35">
        <v>19.725584128756189</v>
      </c>
      <c r="DJ187" s="35">
        <v>19.645759168870704</v>
      </c>
      <c r="DK187" s="35">
        <v>19.294008810622547</v>
      </c>
      <c r="DL187" s="35">
        <v>19.592869906020603</v>
      </c>
      <c r="DM187" s="35">
        <v>19.364756620363799</v>
      </c>
      <c r="DN187" s="35">
        <v>19.508742711384485</v>
      </c>
      <c r="DO187" s="35">
        <v>19.764796314163611</v>
      </c>
      <c r="DP187" s="35">
        <v>19.716364525536974</v>
      </c>
      <c r="DQ187" s="35">
        <v>19.15211056088188</v>
      </c>
      <c r="DR187" s="35">
        <v>19.517328516292523</v>
      </c>
      <c r="DS187" s="35">
        <v>18.89656030441899</v>
      </c>
      <c r="DT187" s="35">
        <v>19.372158873238433</v>
      </c>
      <c r="DU187" s="35">
        <v>19.400413125099625</v>
      </c>
      <c r="DV187" s="35">
        <v>19.419929664055893</v>
      </c>
      <c r="DW187" s="35">
        <v>19.87003896959623</v>
      </c>
      <c r="DX187" s="35">
        <v>19.94933279130429</v>
      </c>
      <c r="DY187" s="35">
        <v>19.562848730488206</v>
      </c>
      <c r="DZ187" s="35">
        <v>19.462852183359448</v>
      </c>
      <c r="EA187" s="35">
        <v>19.168353056344905</v>
      </c>
      <c r="EB187" s="35">
        <v>19.470503410432659</v>
      </c>
      <c r="EC187" s="35">
        <v>19.210049696283939</v>
      </c>
      <c r="ED187" s="35">
        <v>19.739489609348421</v>
      </c>
      <c r="EE187" s="35">
        <v>19.421931714523794</v>
      </c>
      <c r="EF187" s="35">
        <v>19.414027389396828</v>
      </c>
      <c r="EG187" s="35">
        <v>19.237985572983369</v>
      </c>
      <c r="EH187" s="35">
        <v>19.654024253323346</v>
      </c>
      <c r="EI187" s="35">
        <v>19.275309076247076</v>
      </c>
      <c r="EJ187" s="35">
        <v>19.442393146404029</v>
      </c>
      <c r="EK187" s="35">
        <v>19.254748820667118</v>
      </c>
      <c r="EL187" s="35">
        <v>19.194848292613937</v>
      </c>
      <c r="EM187" s="35">
        <v>18.995266310774504</v>
      </c>
      <c r="EN187" s="35">
        <v>19.238601977653353</v>
      </c>
      <c r="EO187" s="35">
        <v>19.18110927334336</v>
      </c>
      <c r="EP187" s="35">
        <v>19.680917284755356</v>
      </c>
      <c r="EQ187" s="35">
        <v>19.284288862832454</v>
      </c>
      <c r="ER187" s="35">
        <v>19.60563589175149</v>
      </c>
      <c r="ES187" s="35">
        <v>19.60985735844406</v>
      </c>
      <c r="ET187" s="35">
        <v>19.11344729688302</v>
      </c>
      <c r="EU187" s="35">
        <v>19.542414530387404</v>
      </c>
      <c r="EV187" s="35">
        <v>19.251788381910394</v>
      </c>
      <c r="EW187" s="35">
        <v>19.581857318145552</v>
      </c>
      <c r="EX187" s="35">
        <v>19.466407655318054</v>
      </c>
      <c r="EY187" s="35">
        <v>19.446804889036144</v>
      </c>
      <c r="EZ187" s="35">
        <v>19.139095165603081</v>
      </c>
      <c r="FA187" s="35">
        <v>19.175223657069616</v>
      </c>
      <c r="FB187" s="35">
        <v>18.938278177772911</v>
      </c>
      <c r="FC187" s="35">
        <v>19.049965432639198</v>
      </c>
      <c r="FD187" s="35">
        <v>18.947437772585033</v>
      </c>
      <c r="FE187" s="35">
        <v>19.263948389270524</v>
      </c>
      <c r="FF187" s="35">
        <v>19.117397677159786</v>
      </c>
      <c r="FG187" s="35">
        <v>19.448071528082352</v>
      </c>
      <c r="FH187" s="35">
        <v>19.229862088408545</v>
      </c>
      <c r="FI187" s="35">
        <v>18.777864206714003</v>
      </c>
      <c r="FJ187" s="35">
        <v>19.790916811067554</v>
      </c>
      <c r="FK187" s="35">
        <v>19.250966645877682</v>
      </c>
      <c r="FL187" s="35">
        <v>19.034465491505781</v>
      </c>
      <c r="FM187" s="35">
        <v>19.131013880704881</v>
      </c>
      <c r="FN187" s="35">
        <v>19.11684626584049</v>
      </c>
      <c r="FO187" s="35">
        <v>19.313049165510982</v>
      </c>
      <c r="FP187" s="35">
        <v>19.383826438714614</v>
      </c>
      <c r="FQ187" s="35">
        <v>19.223459457805269</v>
      </c>
      <c r="FR187" s="35">
        <v>19.64258150178194</v>
      </c>
      <c r="FS187" s="35">
        <v>19.021769921146852</v>
      </c>
      <c r="FT187" s="35">
        <v>20.066399796890437</v>
      </c>
      <c r="FU187" s="35">
        <v>19.025822647415993</v>
      </c>
      <c r="FV187" s="35">
        <v>19.380396027685546</v>
      </c>
      <c r="FW187" s="35">
        <v>18.921691656107757</v>
      </c>
      <c r="FX187" s="35">
        <v>19.237982339551227</v>
      </c>
      <c r="FY187" s="35">
        <v>19.158768999818264</v>
      </c>
      <c r="FZ187" s="35">
        <v>19.366514694208998</v>
      </c>
      <c r="GA187" s="35">
        <v>19.533999534948542</v>
      </c>
      <c r="GB187" s="35">
        <v>18.995788162131863</v>
      </c>
      <c r="GC187" s="35">
        <v>19.27829659908674</v>
      </c>
      <c r="GD187" s="35">
        <v>19.522015767540132</v>
      </c>
      <c r="GE187" s="35">
        <v>19.441173191510241</v>
      </c>
      <c r="GF187" s="35">
        <v>19.628614481217305</v>
      </c>
      <c r="GG187" s="35">
        <v>19.725532254163454</v>
      </c>
      <c r="GH187" s="35">
        <v>18.985835794096719</v>
      </c>
      <c r="GI187" s="35">
        <v>19.010616411507108</v>
      </c>
      <c r="GJ187" s="35">
        <v>19.535289042088664</v>
      </c>
      <c r="GK187" s="35">
        <v>19.190912713436784</v>
      </c>
      <c r="GL187" s="35">
        <v>19.657503359777415</v>
      </c>
      <c r="GM187" s="35">
        <v>19.277030777200466</v>
      </c>
      <c r="GN187" s="35">
        <v>19.0312887360856</v>
      </c>
      <c r="GO187" s="35">
        <v>1.762</v>
      </c>
      <c r="GP187" s="35" t="s">
        <v>1276</v>
      </c>
      <c r="GU187" s="59"/>
    </row>
    <row r="188" spans="1:203" x14ac:dyDescent="0.2">
      <c r="A188" s="35" t="s">
        <v>1520</v>
      </c>
      <c r="B188" s="35" t="s">
        <v>3331</v>
      </c>
      <c r="C188" s="35" t="s">
        <v>3332</v>
      </c>
      <c r="D188" s="9">
        <v>2</v>
      </c>
      <c r="E188" s="9">
        <v>1</v>
      </c>
      <c r="F188" s="9">
        <v>0.52969055799999998</v>
      </c>
      <c r="G188" s="9">
        <v>-0.15855950399999999</v>
      </c>
      <c r="H188" s="9">
        <v>0.34267207900000002</v>
      </c>
      <c r="I188" s="9">
        <v>-0.190454707</v>
      </c>
      <c r="J188" s="9">
        <v>0</v>
      </c>
      <c r="K188" s="78">
        <v>0</v>
      </c>
      <c r="L188" s="79">
        <v>11.539962014868902</v>
      </c>
      <c r="M188" s="79">
        <v>10.99360289800077</v>
      </c>
      <c r="N188" s="79">
        <v>10.757435090612613</v>
      </c>
      <c r="O188" s="79"/>
      <c r="P188" s="78">
        <v>10.746530819895737</v>
      </c>
      <c r="R188" s="35">
        <v>9.9898128272723792</v>
      </c>
      <c r="T188" s="35">
        <v>9.6693406188852098</v>
      </c>
      <c r="U188" s="35">
        <v>9.3561300960681297</v>
      </c>
      <c r="V188" s="35">
        <v>9.9758867782138179</v>
      </c>
      <c r="W188" s="35">
        <v>10.556399851742317</v>
      </c>
      <c r="X188" s="35">
        <v>10.233808197399215</v>
      </c>
      <c r="AE188" s="35">
        <v>10.22456386133296</v>
      </c>
      <c r="AF188" s="35">
        <v>9.9675038211672629</v>
      </c>
      <c r="AH188" s="35">
        <v>11.528718554057468</v>
      </c>
      <c r="AK188" s="35">
        <v>10.268105489551965</v>
      </c>
      <c r="AL188" s="35">
        <v>10.876356679681967</v>
      </c>
      <c r="AM188" s="35">
        <v>10.570784675450161</v>
      </c>
      <c r="AO188" s="35">
        <v>11.372502412383904</v>
      </c>
      <c r="AS188" s="35">
        <v>9.3288175179498793</v>
      </c>
      <c r="AT188" s="35">
        <v>11.050423509673223</v>
      </c>
      <c r="AU188" s="35">
        <v>10.175839758734886</v>
      </c>
      <c r="AV188" s="35">
        <v>9.6416400550923029</v>
      </c>
      <c r="AY188" s="35">
        <v>11.016320137796347</v>
      </c>
      <c r="BA188" s="35">
        <v>10.235029872748699</v>
      </c>
      <c r="BC188" s="35">
        <v>10.001525547301702</v>
      </c>
      <c r="BE188" s="35">
        <v>10.83085151805836</v>
      </c>
      <c r="BG188" s="35">
        <v>10.305313908470936</v>
      </c>
      <c r="BN188" s="35">
        <v>10.066687192078803</v>
      </c>
      <c r="BO188" s="35">
        <v>10.327637816014944</v>
      </c>
      <c r="BR188" s="35">
        <v>10.453230229606824</v>
      </c>
      <c r="BU188" s="35">
        <v>10.461733978155351</v>
      </c>
      <c r="BV188" s="35">
        <v>10.165419866450419</v>
      </c>
      <c r="BW188" s="35">
        <v>10.28115364519379</v>
      </c>
      <c r="CB188" s="35">
        <v>10.473896390991378</v>
      </c>
      <c r="CC188" s="35">
        <v>9.4259038978099987</v>
      </c>
      <c r="CD188" s="35">
        <v>9.8838547657477189</v>
      </c>
      <c r="CG188" s="35">
        <v>10.280033959012172</v>
      </c>
      <c r="CH188" s="35">
        <v>10.356162155534291</v>
      </c>
      <c r="CI188" s="35">
        <v>10.577541009583438</v>
      </c>
      <c r="CJ188" s="35">
        <v>10.436592360854309</v>
      </c>
      <c r="CL188" s="35">
        <v>10.812094360790688</v>
      </c>
      <c r="CN188" s="35">
        <v>9.4597522963733773</v>
      </c>
      <c r="CT188" s="35">
        <v>9.9972632534851051</v>
      </c>
      <c r="CV188" s="35">
        <v>10.402054768197818</v>
      </c>
      <c r="CW188" s="35">
        <v>10.585205277258476</v>
      </c>
      <c r="CZ188" s="35">
        <v>9.6644509910793257</v>
      </c>
      <c r="DA188" s="35">
        <v>10.111735505243388</v>
      </c>
      <c r="DC188" s="35">
        <v>10.029722742377272</v>
      </c>
      <c r="DE188" s="35">
        <v>11.016996598497132</v>
      </c>
      <c r="DM188" s="35">
        <v>9.5591378795417139</v>
      </c>
      <c r="DN188" s="35">
        <v>9.5581666020515659</v>
      </c>
      <c r="DQ188" s="35">
        <v>10.514843568147835</v>
      </c>
      <c r="DU188" s="35">
        <v>10.17148357268001</v>
      </c>
      <c r="DV188" s="35">
        <v>9.868177876844344</v>
      </c>
      <c r="DX188" s="35">
        <v>9.977053341481227</v>
      </c>
      <c r="DY188" s="35">
        <v>10.584063246969475</v>
      </c>
      <c r="EH188" s="35">
        <v>10.442082815971272</v>
      </c>
      <c r="EI188" s="35">
        <v>10.136996548407016</v>
      </c>
      <c r="EJ188" s="35">
        <v>9.7804683426334549</v>
      </c>
      <c r="EL188" s="35">
        <v>11.941422080251636</v>
      </c>
      <c r="EM188" s="35">
        <v>10.531035240302911</v>
      </c>
      <c r="EO188" s="35">
        <v>10.509919911263008</v>
      </c>
      <c r="EP188" s="35">
        <v>9.1542999546234789</v>
      </c>
      <c r="EU188" s="35">
        <v>10.784222883928994</v>
      </c>
      <c r="EW188" s="35">
        <v>9.9885157393983111</v>
      </c>
      <c r="EX188" s="35">
        <v>9.3990466983805092</v>
      </c>
      <c r="EY188" s="35">
        <v>10.256484462220005</v>
      </c>
      <c r="FA188" s="35">
        <v>11.26506719550491</v>
      </c>
      <c r="FB188" s="35">
        <v>9.5970290658073889</v>
      </c>
      <c r="FC188" s="35">
        <v>10.217495758275007</v>
      </c>
      <c r="FD188" s="35">
        <v>9.9034135427585941</v>
      </c>
      <c r="FG188" s="35">
        <v>10.267386252369242</v>
      </c>
      <c r="FH188" s="35">
        <v>9.8866608411648009</v>
      </c>
      <c r="FK188" s="35">
        <v>9.9417254506384101</v>
      </c>
      <c r="FP188" s="35">
        <v>10.182555943759223</v>
      </c>
      <c r="FR188" s="35">
        <v>11.463092444924023</v>
      </c>
      <c r="FT188" s="35">
        <v>10.205684272527385</v>
      </c>
      <c r="FV188" s="35">
        <v>11.031741182988446</v>
      </c>
      <c r="FZ188" s="35">
        <v>9.0475218071963095</v>
      </c>
      <c r="GA188" s="35">
        <v>10.088821308311662</v>
      </c>
      <c r="GB188" s="35">
        <v>9.8327754057550276</v>
      </c>
      <c r="GC188" s="35">
        <v>10.142726703517271</v>
      </c>
      <c r="GD188" s="35">
        <v>10.283113875087491</v>
      </c>
      <c r="GG188" s="35">
        <v>10.124939606327553</v>
      </c>
      <c r="GH188" s="35">
        <v>9.2688657178871452</v>
      </c>
      <c r="GM188" s="35">
        <v>10.626263432539831</v>
      </c>
      <c r="GO188" s="35">
        <v>18.056000000000001</v>
      </c>
      <c r="GP188" s="35" t="s">
        <v>1340</v>
      </c>
      <c r="GU188" s="59"/>
    </row>
    <row r="189" spans="1:203" x14ac:dyDescent="0.2">
      <c r="A189" s="35" t="s">
        <v>1341</v>
      </c>
      <c r="B189" s="35" t="s">
        <v>3109</v>
      </c>
      <c r="C189" s="35" t="s">
        <v>3110</v>
      </c>
      <c r="D189" s="9">
        <v>2</v>
      </c>
      <c r="E189" s="9">
        <v>2</v>
      </c>
      <c r="F189" s="9">
        <v>0.983304399</v>
      </c>
      <c r="G189" s="9">
        <v>-6.4952494999999999E-2</v>
      </c>
      <c r="H189" s="9">
        <v>0.85557091399999996</v>
      </c>
      <c r="I189" s="9">
        <v>-0.18862598999999999</v>
      </c>
      <c r="J189" s="9">
        <v>0</v>
      </c>
      <c r="K189" s="78">
        <v>0</v>
      </c>
      <c r="L189" s="79"/>
      <c r="M189" s="79">
        <v>13.742808307517056</v>
      </c>
      <c r="N189" s="79">
        <v>13.678418517621589</v>
      </c>
      <c r="O189" s="79">
        <v>14.711975409490083</v>
      </c>
      <c r="Q189" s="78">
        <v>15.053709787991504</v>
      </c>
      <c r="R189" s="35">
        <v>15.524841842034508</v>
      </c>
      <c r="S189" s="35">
        <v>11.096169573750528</v>
      </c>
      <c r="AB189" s="35">
        <v>14.732551830424034</v>
      </c>
      <c r="AC189" s="35">
        <v>12.422047635847147</v>
      </c>
      <c r="AE189" s="35">
        <v>11.311898308951665</v>
      </c>
      <c r="AF189" s="35">
        <v>11.906026310190802</v>
      </c>
      <c r="AG189" s="35">
        <v>13.654032302766801</v>
      </c>
      <c r="AL189" s="35">
        <v>14.049853657583791</v>
      </c>
      <c r="AO189" s="35">
        <v>14.417100201544471</v>
      </c>
      <c r="AQ189" s="35">
        <v>15.176523379496963</v>
      </c>
      <c r="AZ189" s="35">
        <v>14.923162106745444</v>
      </c>
      <c r="BB189" s="35">
        <v>11.129725661176284</v>
      </c>
      <c r="BC189" s="35">
        <v>10.753839105801344</v>
      </c>
      <c r="BG189" s="35">
        <v>13.653367073274911</v>
      </c>
      <c r="BJ189" s="35">
        <v>12.819941697513025</v>
      </c>
      <c r="BK189" s="35">
        <v>12.207249195088538</v>
      </c>
      <c r="BO189" s="35">
        <v>15.497635066000772</v>
      </c>
      <c r="BT189" s="35">
        <v>15.517167503235566</v>
      </c>
      <c r="BU189" s="35">
        <v>15.123059253962232</v>
      </c>
      <c r="BV189" s="35">
        <v>13.917261977285513</v>
      </c>
      <c r="BZ189" s="35">
        <v>11.947056611597782</v>
      </c>
      <c r="CB189" s="35">
        <v>10.84226441710975</v>
      </c>
      <c r="CD189" s="35">
        <v>12.988341870845545</v>
      </c>
      <c r="CF189" s="35">
        <v>11.706419932040735</v>
      </c>
      <c r="CG189" s="35">
        <v>12.080735156961868</v>
      </c>
      <c r="CK189" s="35">
        <v>11.729585872925245</v>
      </c>
      <c r="CM189" s="35">
        <v>12.338360976829824</v>
      </c>
      <c r="CP189" s="35">
        <v>13.942037202658714</v>
      </c>
      <c r="CW189" s="35">
        <v>15.818753750440278</v>
      </c>
      <c r="DA189" s="35">
        <v>14.708768489209147</v>
      </c>
      <c r="DC189" s="35">
        <v>14.599114337289837</v>
      </c>
      <c r="DE189" s="35">
        <v>12.140027061679643</v>
      </c>
      <c r="DG189" s="35">
        <v>15.166229731464458</v>
      </c>
      <c r="DH189" s="35">
        <v>13.751829768627715</v>
      </c>
      <c r="DJ189" s="35">
        <v>13.206486419301029</v>
      </c>
      <c r="DM189" s="35">
        <v>11.012049544481679</v>
      </c>
      <c r="DO189" s="35">
        <v>14.671497610376573</v>
      </c>
      <c r="DR189" s="35">
        <v>13.546233628335139</v>
      </c>
      <c r="DY189" s="35">
        <v>14.223366783457999</v>
      </c>
      <c r="EB189" s="35">
        <v>10.59195614895439</v>
      </c>
      <c r="EC189" s="35">
        <v>12.392691786541457</v>
      </c>
      <c r="ED189" s="35">
        <v>12.42873137790237</v>
      </c>
      <c r="EF189" s="35">
        <v>13.510146020155364</v>
      </c>
      <c r="EG189" s="35">
        <v>13.368842555821718</v>
      </c>
      <c r="EH189" s="35">
        <v>12.790533221140532</v>
      </c>
      <c r="EI189" s="35">
        <v>14.261682909574123</v>
      </c>
      <c r="EK189" s="35">
        <v>13.44948887027255</v>
      </c>
      <c r="EL189" s="35">
        <v>12.517878099719391</v>
      </c>
      <c r="ES189" s="35">
        <v>14.634309804150684</v>
      </c>
      <c r="EY189" s="35">
        <v>11.634625498510257</v>
      </c>
      <c r="EZ189" s="35">
        <v>12.979691076746571</v>
      </c>
      <c r="FA189" s="35">
        <v>15.37607229438137</v>
      </c>
      <c r="FB189" s="35">
        <v>13.364228578428209</v>
      </c>
      <c r="FC189" s="35">
        <v>14.311182770345896</v>
      </c>
      <c r="FE189" s="35">
        <v>14.000251626182633</v>
      </c>
      <c r="FF189" s="35">
        <v>11.415128154411576</v>
      </c>
      <c r="FG189" s="35">
        <v>14.494618225857602</v>
      </c>
      <c r="FH189" s="35">
        <v>13.987730083174672</v>
      </c>
      <c r="FI189" s="35">
        <v>14.013529809420056</v>
      </c>
      <c r="FL189" s="35">
        <v>11.936816568815175</v>
      </c>
      <c r="FM189" s="35">
        <v>12.002467049457843</v>
      </c>
      <c r="FQ189" s="35">
        <v>11.271410569747372</v>
      </c>
      <c r="FR189" s="35">
        <v>14.297953354259887</v>
      </c>
      <c r="FU189" s="35">
        <v>12.057605382233442</v>
      </c>
      <c r="FZ189" s="35">
        <v>14.524408144925147</v>
      </c>
      <c r="GA189" s="35">
        <v>11.6784339179447</v>
      </c>
      <c r="GC189" s="35">
        <v>14.75353577581801</v>
      </c>
      <c r="GH189" s="35">
        <v>13.541609761207106</v>
      </c>
      <c r="GI189" s="35">
        <v>12.027200767203253</v>
      </c>
      <c r="GM189" s="35">
        <v>11.156699994627639</v>
      </c>
      <c r="GO189" s="35">
        <v>3.7229999999999999</v>
      </c>
      <c r="GP189" s="35" t="s">
        <v>4673</v>
      </c>
      <c r="GU189" s="59"/>
    </row>
    <row r="190" spans="1:203" x14ac:dyDescent="0.2">
      <c r="A190" s="35" t="s">
        <v>1715</v>
      </c>
      <c r="B190" s="35" t="s">
        <v>3557</v>
      </c>
      <c r="C190" s="35" t="s">
        <v>3558</v>
      </c>
      <c r="D190" s="9">
        <v>18</v>
      </c>
      <c r="E190" s="9">
        <v>18</v>
      </c>
      <c r="F190" s="9">
        <v>0.30272313699999998</v>
      </c>
      <c r="G190" s="9">
        <v>-0.103380942</v>
      </c>
      <c r="H190" s="9">
        <v>2.2050239999999999E-2</v>
      </c>
      <c r="I190" s="9">
        <v>-0.18847148799999999</v>
      </c>
      <c r="J190" s="9">
        <v>0</v>
      </c>
      <c r="K190" s="56" t="s">
        <v>5707</v>
      </c>
      <c r="L190" s="79">
        <v>13.268067373336358</v>
      </c>
      <c r="M190" s="79">
        <v>12.951589209120353</v>
      </c>
      <c r="N190" s="79">
        <v>12.246773550593932</v>
      </c>
      <c r="O190" s="79">
        <v>12.716519387365372</v>
      </c>
      <c r="P190" s="78">
        <v>12.142674441190444</v>
      </c>
      <c r="Q190" s="78">
        <v>12.936436055865576</v>
      </c>
      <c r="R190" s="35">
        <v>11.31561993457686</v>
      </c>
      <c r="S190" s="35">
        <v>12.927225391574661</v>
      </c>
      <c r="T190" s="35">
        <v>12.434956304138858</v>
      </c>
      <c r="U190" s="35">
        <v>12.608827575953155</v>
      </c>
      <c r="V190" s="35">
        <v>12.856072541152738</v>
      </c>
      <c r="W190" s="35">
        <v>13.239974711179606</v>
      </c>
      <c r="X190" s="35">
        <v>13.30120003054477</v>
      </c>
      <c r="Y190" s="35">
        <v>12.75825165177803</v>
      </c>
      <c r="Z190" s="35">
        <v>13.067956420324094</v>
      </c>
      <c r="AA190" s="35">
        <v>13.10389926499521</v>
      </c>
      <c r="AB190" s="35">
        <v>12.281748598885891</v>
      </c>
      <c r="AC190" s="35">
        <v>12.823190738134205</v>
      </c>
      <c r="AD190" s="35">
        <v>12.120240798409544</v>
      </c>
      <c r="AE190" s="35">
        <v>12.85019873344563</v>
      </c>
      <c r="AF190" s="35">
        <v>12.781556593334816</v>
      </c>
      <c r="AG190" s="35">
        <v>12.96927851284485</v>
      </c>
      <c r="AH190" s="35">
        <v>12.479764171775695</v>
      </c>
      <c r="AI190" s="35">
        <v>12.728352468890225</v>
      </c>
      <c r="AJ190" s="35">
        <v>12.35294134498916</v>
      </c>
      <c r="AK190" s="35">
        <v>13.05603368534268</v>
      </c>
      <c r="AL190" s="35">
        <v>12.922814723725027</v>
      </c>
      <c r="AM190" s="35">
        <v>12.518206900265506</v>
      </c>
      <c r="AN190" s="35">
        <v>12.094011058062636</v>
      </c>
      <c r="AO190" s="35">
        <v>12.914133792957784</v>
      </c>
      <c r="AP190" s="35">
        <v>12.794455773020598</v>
      </c>
      <c r="AQ190" s="35">
        <v>13.137446051758252</v>
      </c>
      <c r="AR190" s="35">
        <v>13.313938928036563</v>
      </c>
      <c r="AS190" s="35">
        <v>13.097464509661098</v>
      </c>
      <c r="AT190" s="35">
        <v>12.918510129068977</v>
      </c>
      <c r="AU190" s="35">
        <v>11.93073963642318</v>
      </c>
      <c r="AV190" s="35">
        <v>12.064070701429545</v>
      </c>
      <c r="AW190" s="35">
        <v>12.806225646685292</v>
      </c>
      <c r="AX190" s="35">
        <v>12.631976337985364</v>
      </c>
      <c r="AY190" s="35">
        <v>12.961619458876175</v>
      </c>
      <c r="AZ190" s="35">
        <v>13.142110115967863</v>
      </c>
      <c r="BA190" s="35">
        <v>12.831833878786211</v>
      </c>
      <c r="BB190" s="35">
        <v>12.828150362567634</v>
      </c>
      <c r="BC190" s="35">
        <v>12.193989794847459</v>
      </c>
      <c r="BD190" s="35">
        <v>12.956429234494895</v>
      </c>
      <c r="BE190" s="35">
        <v>12.921020016518703</v>
      </c>
      <c r="BF190" s="35">
        <v>12.706407651413947</v>
      </c>
      <c r="BG190" s="35">
        <v>13.202555145932848</v>
      </c>
      <c r="BH190" s="35">
        <v>13.123294339092604</v>
      </c>
      <c r="BI190" s="35">
        <v>12.839336056710797</v>
      </c>
      <c r="BJ190" s="35">
        <v>12.107107741974865</v>
      </c>
      <c r="BK190" s="35">
        <v>12.972615833040784</v>
      </c>
      <c r="BL190" s="35">
        <v>13.019636250834564</v>
      </c>
      <c r="BM190" s="35">
        <v>12.362289100285707</v>
      </c>
      <c r="BN190" s="35">
        <v>13.005186028476164</v>
      </c>
      <c r="BO190" s="35">
        <v>12.220326258872669</v>
      </c>
      <c r="BP190" s="35">
        <v>13.167662805509943</v>
      </c>
      <c r="BQ190" s="35">
        <v>12.936931133413225</v>
      </c>
      <c r="BR190" s="35">
        <v>12.989777080429551</v>
      </c>
      <c r="BS190" s="35">
        <v>12.939554242701888</v>
      </c>
      <c r="BT190" s="35">
        <v>11.925349944699732</v>
      </c>
      <c r="BU190" s="35">
        <v>13.29330282721428</v>
      </c>
      <c r="BV190" s="35">
        <v>13.009316984912452</v>
      </c>
      <c r="BW190" s="35">
        <v>12.245617089460616</v>
      </c>
      <c r="BX190" s="35">
        <v>12.397073682719739</v>
      </c>
      <c r="BY190" s="35">
        <v>12.516948050132253</v>
      </c>
      <c r="BZ190" s="35">
        <v>12.306729507158803</v>
      </c>
      <c r="CA190" s="35">
        <v>12.134847488385812</v>
      </c>
      <c r="CB190" s="35">
        <v>12.665857812043836</v>
      </c>
      <c r="CC190" s="35">
        <v>13.079088138706886</v>
      </c>
      <c r="CD190" s="35">
        <v>11.884340518449584</v>
      </c>
      <c r="CE190" s="35">
        <v>12.36044628706953</v>
      </c>
      <c r="CF190" s="35">
        <v>12.682773509771451</v>
      </c>
      <c r="CG190" s="35">
        <v>12.888158450224154</v>
      </c>
      <c r="CH190" s="35">
        <v>12.743205907144944</v>
      </c>
      <c r="CI190" s="35">
        <v>12.699532230933027</v>
      </c>
      <c r="CJ190" s="35">
        <v>13.070013024057193</v>
      </c>
      <c r="CK190" s="35">
        <v>12.579524531343385</v>
      </c>
      <c r="CL190" s="35">
        <v>12.138023779032901</v>
      </c>
      <c r="CM190" s="35">
        <v>12.598493643390501</v>
      </c>
      <c r="CN190" s="35">
        <v>11.905442446084612</v>
      </c>
      <c r="CO190" s="35">
        <v>13.417744316286804</v>
      </c>
      <c r="CP190" s="35">
        <v>12.853025207536101</v>
      </c>
      <c r="CQ190" s="35">
        <v>12.84406632192805</v>
      </c>
      <c r="CR190" s="35">
        <v>13.045312268079218</v>
      </c>
      <c r="CS190" s="35">
        <v>12.308090895709741</v>
      </c>
      <c r="CT190" s="35">
        <v>12.934213229701276</v>
      </c>
      <c r="CU190" s="35">
        <v>12.87345286071281</v>
      </c>
      <c r="CV190" s="35">
        <v>12.688192094626809</v>
      </c>
      <c r="CW190" s="35">
        <v>13.111102191598992</v>
      </c>
      <c r="CX190" s="35">
        <v>12.331720838323431</v>
      </c>
      <c r="CY190" s="35">
        <v>12.905223916144454</v>
      </c>
      <c r="CZ190" s="35">
        <v>12.426393142214636</v>
      </c>
      <c r="DA190" s="35">
        <v>11.973770623814262</v>
      </c>
      <c r="DB190" s="35">
        <v>12.790750346395601</v>
      </c>
      <c r="DC190" s="35">
        <v>12.934818633382111</v>
      </c>
      <c r="DD190" s="35">
        <v>11.859977738904998</v>
      </c>
      <c r="DE190" s="35">
        <v>13.179594853186815</v>
      </c>
      <c r="DF190" s="35">
        <v>12.155520572358453</v>
      </c>
      <c r="DG190" s="35">
        <v>12.208839259434569</v>
      </c>
      <c r="DH190" s="35">
        <v>12.274569612411153</v>
      </c>
      <c r="DI190" s="35">
        <v>13.162435879064574</v>
      </c>
      <c r="DJ190" s="35">
        <v>12.922410596475469</v>
      </c>
      <c r="DK190" s="35">
        <v>12.527770767885501</v>
      </c>
      <c r="DL190" s="35">
        <v>12.683554854455917</v>
      </c>
      <c r="DM190" s="35">
        <v>12.439903699038805</v>
      </c>
      <c r="DN190" s="35">
        <v>12.529876350438567</v>
      </c>
      <c r="DO190" s="35">
        <v>12.715656115477426</v>
      </c>
      <c r="DP190" s="35">
        <v>13.308941345189977</v>
      </c>
      <c r="DQ190" s="35">
        <v>12.867369347003168</v>
      </c>
      <c r="DR190" s="35">
        <v>12.679650620341789</v>
      </c>
      <c r="DS190" s="35">
        <v>12.548680233523257</v>
      </c>
      <c r="DT190" s="35">
        <v>12.315322441072837</v>
      </c>
      <c r="DU190" s="35">
        <v>12.547816643317795</v>
      </c>
      <c r="DV190" s="35">
        <v>12.839018125128211</v>
      </c>
      <c r="DW190" s="35">
        <v>12.366085465710601</v>
      </c>
      <c r="DX190" s="35">
        <v>12.999876111866174</v>
      </c>
      <c r="DY190" s="35">
        <v>12.770045417299249</v>
      </c>
      <c r="DZ190" s="35">
        <v>12.684554376327316</v>
      </c>
      <c r="EA190" s="35">
        <v>12.020988826978089</v>
      </c>
      <c r="EB190" s="35">
        <v>13.190447711930648</v>
      </c>
      <c r="EC190" s="35">
        <v>12.559204041999994</v>
      </c>
      <c r="ED190" s="35">
        <v>11.949093919451618</v>
      </c>
      <c r="EE190" s="35">
        <v>12.424485591883002</v>
      </c>
      <c r="EF190" s="35">
        <v>12.664251615257513</v>
      </c>
      <c r="EG190" s="35">
        <v>12.647568456625784</v>
      </c>
      <c r="EH190" s="35">
        <v>12.184595703539902</v>
      </c>
      <c r="EI190" s="35">
        <v>12.785980464604986</v>
      </c>
      <c r="EJ190" s="35">
        <v>12.848305683404519</v>
      </c>
      <c r="EK190" s="35">
        <v>12.874931585806461</v>
      </c>
      <c r="EL190" s="35">
        <v>13.194241647503752</v>
      </c>
      <c r="EM190" s="35">
        <v>12.63250918263132</v>
      </c>
      <c r="EN190" s="35">
        <v>12.593841677871852</v>
      </c>
      <c r="EO190" s="35">
        <v>12.160748857314193</v>
      </c>
      <c r="EP190" s="35">
        <v>11.921848884158168</v>
      </c>
      <c r="EQ190" s="35">
        <v>13.378514407382941</v>
      </c>
      <c r="ER190" s="35">
        <v>12.556718779778304</v>
      </c>
      <c r="ES190" s="35">
        <v>12.600259292369245</v>
      </c>
      <c r="ET190" s="35">
        <v>12.218900569957917</v>
      </c>
      <c r="EU190" s="35">
        <v>10.798462006501431</v>
      </c>
      <c r="EV190" s="35">
        <v>12.282507622096254</v>
      </c>
      <c r="EW190" s="35">
        <v>12.161367341530845</v>
      </c>
      <c r="EX190" s="35">
        <v>11.961063825915655</v>
      </c>
      <c r="EY190" s="35">
        <v>12.415052770503323</v>
      </c>
      <c r="EZ190" s="35">
        <v>12.644246458731587</v>
      </c>
      <c r="FA190" s="35">
        <v>13.293375024306922</v>
      </c>
      <c r="FB190" s="35">
        <v>12.130498203832204</v>
      </c>
      <c r="FC190" s="35">
        <v>12.065910013439595</v>
      </c>
      <c r="FD190" s="35">
        <v>12.680588912556679</v>
      </c>
      <c r="FE190" s="35">
        <v>12.811807983616074</v>
      </c>
      <c r="FF190" s="35">
        <v>13.125269765444319</v>
      </c>
      <c r="FG190" s="35">
        <v>12.71503637838525</v>
      </c>
      <c r="FH190" s="35">
        <v>12.875389728829781</v>
      </c>
      <c r="FI190" s="35">
        <v>12.71001561549582</v>
      </c>
      <c r="FJ190" s="35">
        <v>12.938691978350684</v>
      </c>
      <c r="FK190" s="35">
        <v>12.485982632778303</v>
      </c>
      <c r="FL190" s="35">
        <v>12.554357128231047</v>
      </c>
      <c r="FM190" s="35">
        <v>12.680335959156395</v>
      </c>
      <c r="FN190" s="35">
        <v>12.113969234454725</v>
      </c>
      <c r="FO190" s="35">
        <v>12.453790488391091</v>
      </c>
      <c r="FP190" s="35">
        <v>12.834925528740852</v>
      </c>
      <c r="FQ190" s="35">
        <v>12.942251459779063</v>
      </c>
      <c r="FR190" s="35">
        <v>13.210606915114028</v>
      </c>
      <c r="FS190" s="35">
        <v>12.830709430322774</v>
      </c>
      <c r="FT190" s="35">
        <v>12.732465480760824</v>
      </c>
      <c r="FU190" s="35">
        <v>12.403836480364514</v>
      </c>
      <c r="FV190" s="35">
        <v>12.557490698283223</v>
      </c>
      <c r="FW190" s="35">
        <v>12.398320915166176</v>
      </c>
      <c r="FX190" s="35">
        <v>12.786392743563201</v>
      </c>
      <c r="FY190" s="35">
        <v>13.279816335572992</v>
      </c>
      <c r="FZ190" s="35">
        <v>12.647890469906079</v>
      </c>
      <c r="GA190" s="35">
        <v>12.347789609487247</v>
      </c>
      <c r="GB190" s="35">
        <v>12.271609230263133</v>
      </c>
      <c r="GC190" s="35">
        <v>11.430164770547055</v>
      </c>
      <c r="GD190" s="35">
        <v>12.620443017138815</v>
      </c>
      <c r="GE190" s="35">
        <v>12.376901491531417</v>
      </c>
      <c r="GF190" s="35">
        <v>13.007383821922042</v>
      </c>
      <c r="GG190" s="35">
        <v>12.270384971895101</v>
      </c>
      <c r="GH190" s="35">
        <v>12.763820025322078</v>
      </c>
      <c r="GI190" s="35">
        <v>12.593765347903169</v>
      </c>
      <c r="GJ190" s="35">
        <v>13.067440819367519</v>
      </c>
      <c r="GK190" s="35">
        <v>12.329321896589823</v>
      </c>
      <c r="GL190" s="35">
        <v>11.778615368463775</v>
      </c>
      <c r="GM190" s="35">
        <v>12.272638636972934</v>
      </c>
      <c r="GN190" s="35">
        <v>12.565368302068249</v>
      </c>
      <c r="GO190" s="35">
        <v>42.917999999999999</v>
      </c>
      <c r="GP190" s="35" t="s">
        <v>4774</v>
      </c>
      <c r="GU190" s="59"/>
    </row>
    <row r="191" spans="1:203" x14ac:dyDescent="0.2">
      <c r="A191" s="35" t="s">
        <v>849</v>
      </c>
      <c r="B191" s="35" t="s">
        <v>2533</v>
      </c>
      <c r="C191" s="35" t="s">
        <v>2534</v>
      </c>
      <c r="D191" s="9">
        <v>2</v>
      </c>
      <c r="E191" s="9">
        <v>2</v>
      </c>
      <c r="F191" s="9">
        <v>0.190930655</v>
      </c>
      <c r="G191" s="9">
        <v>0.25154758500000002</v>
      </c>
      <c r="H191" s="9">
        <v>1</v>
      </c>
      <c r="I191" s="9">
        <v>-0.18779376</v>
      </c>
      <c r="J191" s="9">
        <v>0</v>
      </c>
      <c r="K191" s="78">
        <v>0</v>
      </c>
      <c r="L191" s="79"/>
      <c r="M191" s="79"/>
      <c r="N191" s="79"/>
      <c r="O191" s="79"/>
      <c r="U191" s="35">
        <v>10.456639412335862</v>
      </c>
      <c r="BF191" s="35">
        <v>10.37388540182503</v>
      </c>
      <c r="DK191" s="35">
        <v>10.789209432530859</v>
      </c>
      <c r="DT191" s="35">
        <v>10.544410552128108</v>
      </c>
      <c r="FO191" s="35">
        <v>10.227468646591129</v>
      </c>
      <c r="GO191" s="35">
        <v>0.94899999999999995</v>
      </c>
      <c r="GP191" s="35" t="s">
        <v>4542</v>
      </c>
      <c r="GU191" s="59"/>
    </row>
    <row r="192" spans="1:203" x14ac:dyDescent="0.2">
      <c r="A192" s="35" t="s">
        <v>1253</v>
      </c>
      <c r="B192" s="35" t="s">
        <v>2979</v>
      </c>
      <c r="C192" s="35" t="s">
        <v>2980</v>
      </c>
      <c r="D192" s="9">
        <v>6</v>
      </c>
      <c r="E192" s="9">
        <v>5</v>
      </c>
      <c r="F192" s="9">
        <v>0.99031069100000002</v>
      </c>
      <c r="G192" s="9">
        <v>-2.9781734000000001E-2</v>
      </c>
      <c r="H192" s="9">
        <v>0.68615508300000005</v>
      </c>
      <c r="I192" s="9">
        <v>-0.18739508399999999</v>
      </c>
      <c r="J192" s="9">
        <v>0</v>
      </c>
      <c r="K192" s="78">
        <v>0</v>
      </c>
      <c r="L192" s="79"/>
      <c r="M192" s="79"/>
      <c r="N192" s="79">
        <v>11.410955037576709</v>
      </c>
      <c r="O192" s="79">
        <v>11.415951477611683</v>
      </c>
      <c r="Q192" s="78">
        <v>11.497498084762762</v>
      </c>
      <c r="S192" s="35">
        <v>11.105684497215133</v>
      </c>
      <c r="T192" s="35">
        <v>11.799316118926134</v>
      </c>
      <c r="V192" s="35">
        <v>10.83727437478464</v>
      </c>
      <c r="W192" s="35">
        <v>7.3145486493351992</v>
      </c>
      <c r="Z192" s="35">
        <v>11.185843163201653</v>
      </c>
      <c r="AC192" s="35">
        <v>11.836564663587863</v>
      </c>
      <c r="AE192" s="35">
        <v>11.659381318866759</v>
      </c>
      <c r="AF192" s="35">
        <v>11.531365657788811</v>
      </c>
      <c r="AG192" s="35">
        <v>12.165477779964204</v>
      </c>
      <c r="AH192" s="35">
        <v>11.221537044539293</v>
      </c>
      <c r="AK192" s="35">
        <v>12.679627123227876</v>
      </c>
      <c r="AL192" s="35">
        <v>12.218149687383347</v>
      </c>
      <c r="AN192" s="35">
        <v>11.432655657289935</v>
      </c>
      <c r="AQ192" s="35">
        <v>12.296105448445591</v>
      </c>
      <c r="AR192" s="35">
        <v>11.339237037127564</v>
      </c>
      <c r="AT192" s="35">
        <v>12.100725337080926</v>
      </c>
      <c r="AV192" s="35">
        <v>11.581786329454035</v>
      </c>
      <c r="AY192" s="35">
        <v>10.986311337136879</v>
      </c>
      <c r="AZ192" s="35">
        <v>12.399754580103901</v>
      </c>
      <c r="BB192" s="35">
        <v>10.876934922244267</v>
      </c>
      <c r="BC192" s="35">
        <v>11.539771549115827</v>
      </c>
      <c r="BE192" s="35">
        <v>11.920096171415736</v>
      </c>
      <c r="BH192" s="35">
        <v>12.037383149642714</v>
      </c>
      <c r="BJ192" s="35">
        <v>11.615612468831872</v>
      </c>
      <c r="BN192" s="35">
        <v>11.135012464642994</v>
      </c>
      <c r="BU192" s="35">
        <v>11.922451615902784</v>
      </c>
      <c r="BY192" s="35">
        <v>11.548540106807623</v>
      </c>
      <c r="BZ192" s="35">
        <v>11.445418326468944</v>
      </c>
      <c r="CA192" s="35">
        <v>11.704797538999401</v>
      </c>
      <c r="CC192" s="35">
        <v>11.520877496197679</v>
      </c>
      <c r="CD192" s="35">
        <v>11.360242265957771</v>
      </c>
      <c r="CF192" s="35">
        <v>11.869782542743101</v>
      </c>
      <c r="CG192" s="35">
        <v>11.817018171040509</v>
      </c>
      <c r="CI192" s="35">
        <v>11.430123407550695</v>
      </c>
      <c r="CJ192" s="35">
        <v>12.245972361000064</v>
      </c>
      <c r="CK192" s="35">
        <v>11.473239460268099</v>
      </c>
      <c r="CL192" s="35">
        <v>11.180320774488409</v>
      </c>
      <c r="CM192" s="35">
        <v>11.769371592317851</v>
      </c>
      <c r="CN192" s="35">
        <v>11.848394519165412</v>
      </c>
      <c r="CP192" s="35">
        <v>10.969420136983262</v>
      </c>
      <c r="CR192" s="35">
        <v>12.642172544566881</v>
      </c>
      <c r="CT192" s="35">
        <v>11.539650293823067</v>
      </c>
      <c r="CX192" s="35">
        <v>12.277332220764732</v>
      </c>
      <c r="CZ192" s="35">
        <v>11.591108936977953</v>
      </c>
      <c r="DD192" s="35">
        <v>12.187599048502451</v>
      </c>
      <c r="DF192" s="35">
        <v>12.037083509117469</v>
      </c>
      <c r="DI192" s="35">
        <v>6.6988363980052483</v>
      </c>
      <c r="DK192" s="35">
        <v>12.107139755436078</v>
      </c>
      <c r="DL192" s="35">
        <v>11.313321195521295</v>
      </c>
      <c r="DN192" s="35">
        <v>11.306028089865981</v>
      </c>
      <c r="DP192" s="35">
        <v>11.849074064450352</v>
      </c>
      <c r="DQ192" s="35">
        <v>11.660685124468699</v>
      </c>
      <c r="DR192" s="35">
        <v>12.154625246701677</v>
      </c>
      <c r="DT192" s="35">
        <v>11.602566391350241</v>
      </c>
      <c r="DV192" s="35">
        <v>11.806740010566731</v>
      </c>
      <c r="DW192" s="35">
        <v>11.565784790885369</v>
      </c>
      <c r="DX192" s="35">
        <v>11.719549336110921</v>
      </c>
      <c r="EB192" s="35">
        <v>11.75325727298817</v>
      </c>
      <c r="ED192" s="35">
        <v>11.381685400789143</v>
      </c>
      <c r="EG192" s="35">
        <v>11.683483259798894</v>
      </c>
      <c r="EH192" s="35">
        <v>12.407503513118121</v>
      </c>
      <c r="EI192" s="35">
        <v>11.100665612730333</v>
      </c>
      <c r="EL192" s="35">
        <v>11.888457523766318</v>
      </c>
      <c r="EO192" s="35">
        <v>12.06423219914398</v>
      </c>
      <c r="EQ192" s="35">
        <v>11.759399152700214</v>
      </c>
      <c r="EV192" s="35">
        <v>11.736945430617858</v>
      </c>
      <c r="EW192" s="35">
        <v>11.232870802662729</v>
      </c>
      <c r="EY192" s="35">
        <v>11.467039584370164</v>
      </c>
      <c r="FA192" s="35">
        <v>11.838992431074574</v>
      </c>
      <c r="FB192" s="35">
        <v>11.717084817825096</v>
      </c>
      <c r="FF192" s="35">
        <v>10.881414308600647</v>
      </c>
      <c r="FG192" s="35">
        <v>11.565592691990878</v>
      </c>
      <c r="FI192" s="35">
        <v>11.164669550454525</v>
      </c>
      <c r="FJ192" s="35">
        <v>11.788144114593846</v>
      </c>
      <c r="FO192" s="35">
        <v>11.698328056142428</v>
      </c>
      <c r="FQ192" s="35">
        <v>12.02075988836941</v>
      </c>
      <c r="FU192" s="35">
        <v>9.665643242234081</v>
      </c>
      <c r="FW192" s="35">
        <v>12.057681301080349</v>
      </c>
      <c r="GA192" s="35">
        <v>11.851624941569527</v>
      </c>
      <c r="GB192" s="35">
        <v>12.604688802418988</v>
      </c>
      <c r="GD192" s="35">
        <v>7.2275114672253356</v>
      </c>
      <c r="GE192" s="35">
        <v>11.298558337517605</v>
      </c>
      <c r="GF192" s="35">
        <v>11.813087011346951</v>
      </c>
      <c r="GH192" s="35">
        <v>11.621707809514087</v>
      </c>
      <c r="GI192" s="35">
        <v>10.944938140037751</v>
      </c>
      <c r="GJ192" s="35">
        <v>12.375506368434355</v>
      </c>
      <c r="GK192" s="35">
        <v>11.598543038730277</v>
      </c>
      <c r="GO192" s="35">
        <v>6.3760000000000003</v>
      </c>
      <c r="GP192" s="35" t="s">
        <v>4645</v>
      </c>
      <c r="GU192" s="59"/>
    </row>
    <row r="193" spans="1:203" x14ac:dyDescent="0.2">
      <c r="A193" s="35" t="s">
        <v>2274</v>
      </c>
      <c r="B193" s="35" t="s">
        <v>4397</v>
      </c>
      <c r="C193" s="35" t="s">
        <v>4398</v>
      </c>
      <c r="D193" s="9">
        <v>2</v>
      </c>
      <c r="E193" s="9">
        <v>2</v>
      </c>
      <c r="F193" s="9">
        <v>0.999441727</v>
      </c>
      <c r="G193" s="9">
        <v>3.6099470000000001E-3</v>
      </c>
      <c r="H193" s="9">
        <v>0.21993264700000001</v>
      </c>
      <c r="I193" s="9">
        <v>-0.18713734000000001</v>
      </c>
      <c r="J193" s="9">
        <v>0</v>
      </c>
      <c r="K193" s="78">
        <v>0</v>
      </c>
      <c r="L193" s="79">
        <v>11.724162024555042</v>
      </c>
      <c r="M193" s="79">
        <v>11.75900715749459</v>
      </c>
      <c r="N193" s="79">
        <v>11.523465789011844</v>
      </c>
      <c r="O193" s="79"/>
      <c r="Q193" s="78">
        <v>11.498881656348756</v>
      </c>
      <c r="S193" s="35">
        <v>11.092585236401488</v>
      </c>
      <c r="T193" s="35">
        <v>11.228275828618006</v>
      </c>
      <c r="U193" s="35">
        <v>12.125419767505337</v>
      </c>
      <c r="Y193" s="35">
        <v>11.855413832822304</v>
      </c>
      <c r="Z193" s="35">
        <v>12.048168693893027</v>
      </c>
      <c r="AE193" s="35">
        <v>12.390846611305534</v>
      </c>
      <c r="AF193" s="35">
        <v>11.170906242789403</v>
      </c>
      <c r="AG193" s="35">
        <v>11.881828120650535</v>
      </c>
      <c r="AH193" s="35">
        <v>11.41425158802042</v>
      </c>
      <c r="AI193" s="35">
        <v>11.105023976226015</v>
      </c>
      <c r="AL193" s="35">
        <v>11.463998991518929</v>
      </c>
      <c r="AO193" s="35">
        <v>12.121929476283299</v>
      </c>
      <c r="AR193" s="35">
        <v>11.521443247062461</v>
      </c>
      <c r="AS193" s="35">
        <v>11.468033129100737</v>
      </c>
      <c r="AU193" s="35">
        <v>10.901007439292769</v>
      </c>
      <c r="AY193" s="35">
        <v>11.581770338100362</v>
      </c>
      <c r="BB193" s="35">
        <v>12.191013480822244</v>
      </c>
      <c r="BC193" s="35">
        <v>11.815384899936486</v>
      </c>
      <c r="BF193" s="35">
        <v>11.208915657392387</v>
      </c>
      <c r="BG193" s="35">
        <v>11.998532950725435</v>
      </c>
      <c r="BJ193" s="35">
        <v>11.474559413010795</v>
      </c>
      <c r="BN193" s="35">
        <v>11.012944052319254</v>
      </c>
      <c r="BT193" s="35">
        <v>10.841998796643551</v>
      </c>
      <c r="BW193" s="35">
        <v>11.539901850589297</v>
      </c>
      <c r="BY193" s="35">
        <v>11.907519902197011</v>
      </c>
      <c r="CA193" s="35">
        <v>11.752888341699013</v>
      </c>
      <c r="CB193" s="35">
        <v>11.75408524679232</v>
      </c>
      <c r="CC193" s="35">
        <v>11.465276753085881</v>
      </c>
      <c r="CF193" s="35">
        <v>12.50945458835842</v>
      </c>
      <c r="CG193" s="35">
        <v>12.076942586660618</v>
      </c>
      <c r="CI193" s="35">
        <v>12.107010529774829</v>
      </c>
      <c r="CK193" s="35">
        <v>11.182284849805372</v>
      </c>
      <c r="CL193" s="35">
        <v>11.044246984959665</v>
      </c>
      <c r="CM193" s="35">
        <v>11.704472199209832</v>
      </c>
      <c r="CN193" s="35">
        <v>10.927715708556073</v>
      </c>
      <c r="CP193" s="35">
        <v>11.632206686687045</v>
      </c>
      <c r="CR193" s="35">
        <v>11.627441129002044</v>
      </c>
      <c r="CV193" s="35">
        <v>11.93003138374214</v>
      </c>
      <c r="CZ193" s="35">
        <v>11.458963336454563</v>
      </c>
      <c r="DJ193" s="35">
        <v>12.07349887262224</v>
      </c>
      <c r="DK193" s="35">
        <v>11.156526338894116</v>
      </c>
      <c r="DL193" s="35">
        <v>11.83762853782113</v>
      </c>
      <c r="DM193" s="35">
        <v>11.312097570382118</v>
      </c>
      <c r="DO193" s="35">
        <v>12.13161089568225</v>
      </c>
      <c r="DQ193" s="35">
        <v>11.619405385207022</v>
      </c>
      <c r="DS193" s="35">
        <v>11.66799569579981</v>
      </c>
      <c r="DT193" s="35">
        <v>11.403118950520408</v>
      </c>
      <c r="DV193" s="35">
        <v>11.534067066885342</v>
      </c>
      <c r="DY193" s="35">
        <v>11.897353588011118</v>
      </c>
      <c r="EB193" s="35">
        <v>11.519858883085741</v>
      </c>
      <c r="EG193" s="35">
        <v>11.230036033806197</v>
      </c>
      <c r="EH193" s="35">
        <v>12.003277008422906</v>
      </c>
      <c r="EJ193" s="35">
        <v>11.411087111092421</v>
      </c>
      <c r="EP193" s="35">
        <v>11.546470888592561</v>
      </c>
      <c r="EU193" s="35">
        <v>11.576556977404897</v>
      </c>
      <c r="EW193" s="35">
        <v>11.735993264635788</v>
      </c>
      <c r="EZ193" s="35">
        <v>10.393263194680628</v>
      </c>
      <c r="FB193" s="35">
        <v>11.905480928438287</v>
      </c>
      <c r="FD193" s="35">
        <v>11.178660460202414</v>
      </c>
      <c r="FF193" s="35">
        <v>11.678805669384754</v>
      </c>
      <c r="FG193" s="35">
        <v>10.912117792801382</v>
      </c>
      <c r="FI193" s="35">
        <v>11.170040499933103</v>
      </c>
      <c r="FJ193" s="35">
        <v>11.665750734622495</v>
      </c>
      <c r="FL193" s="35">
        <v>10.224823988048335</v>
      </c>
      <c r="FO193" s="35">
        <v>11.7050384201264</v>
      </c>
      <c r="FP193" s="35">
        <v>11.769932997413678</v>
      </c>
      <c r="FU193" s="35">
        <v>11.037274383947732</v>
      </c>
      <c r="FW193" s="35">
        <v>11.910621679507392</v>
      </c>
      <c r="GB193" s="35">
        <v>11.371095666079793</v>
      </c>
      <c r="GK193" s="35">
        <v>12.141757833682272</v>
      </c>
      <c r="GL193" s="35">
        <v>11.436493021881278</v>
      </c>
      <c r="GM193" s="35">
        <v>11.781212002568093</v>
      </c>
      <c r="GO193" s="35">
        <v>2.6680000000000001</v>
      </c>
      <c r="GP193" s="35" t="s">
        <v>4942</v>
      </c>
      <c r="GU193" s="59"/>
    </row>
    <row r="194" spans="1:203" x14ac:dyDescent="0.2">
      <c r="A194" s="35" t="s">
        <v>1798</v>
      </c>
      <c r="B194" s="35" t="s">
        <v>3643</v>
      </c>
      <c r="C194" s="35" t="s">
        <v>3644</v>
      </c>
      <c r="D194" s="9">
        <v>2</v>
      </c>
      <c r="E194" s="9">
        <v>2</v>
      </c>
      <c r="F194" s="9">
        <v>0.99952123800000003</v>
      </c>
      <c r="G194" s="9">
        <v>3.5853170000000002E-3</v>
      </c>
      <c r="H194" s="9">
        <v>0.25613113799999998</v>
      </c>
      <c r="I194" s="9">
        <v>-0.18664704600000001</v>
      </c>
      <c r="J194" s="9">
        <v>0</v>
      </c>
      <c r="K194" s="78">
        <v>0</v>
      </c>
      <c r="L194" s="79">
        <v>12.17652804621234</v>
      </c>
      <c r="M194" s="79">
        <v>12.719115798030725</v>
      </c>
      <c r="N194" s="79">
        <v>11.948161927014482</v>
      </c>
      <c r="O194" s="79">
        <v>11.197822143536865</v>
      </c>
      <c r="P194" s="78">
        <v>11.717224811957829</v>
      </c>
      <c r="S194" s="35">
        <v>13.598248689447262</v>
      </c>
      <c r="T194" s="35">
        <v>12.620042308974217</v>
      </c>
      <c r="V194" s="35">
        <v>12.267136412463746</v>
      </c>
      <c r="Y194" s="35">
        <v>11.858731010081899</v>
      </c>
      <c r="Z194" s="35">
        <v>11.760145072397822</v>
      </c>
      <c r="AA194" s="35">
        <v>12.983801624871793</v>
      </c>
      <c r="AB194" s="35">
        <v>12.291759265714324</v>
      </c>
      <c r="AC194" s="35">
        <v>12.39345766839358</v>
      </c>
      <c r="AD194" s="35">
        <v>12.206110453406049</v>
      </c>
      <c r="AE194" s="35">
        <v>12.21081969107393</v>
      </c>
      <c r="AF194" s="35">
        <v>15.957832303401577</v>
      </c>
      <c r="AG194" s="35">
        <v>12.381501898869137</v>
      </c>
      <c r="AI194" s="35">
        <v>12.257482106748133</v>
      </c>
      <c r="AJ194" s="35">
        <v>12.057500324724439</v>
      </c>
      <c r="AK194" s="35">
        <v>12.916015823016741</v>
      </c>
      <c r="AL194" s="35">
        <v>11.305265666007635</v>
      </c>
      <c r="AM194" s="35">
        <v>11.820230016536</v>
      </c>
      <c r="AN194" s="35">
        <v>12.840895430357671</v>
      </c>
      <c r="AO194" s="35">
        <v>12.649119517821013</v>
      </c>
      <c r="AR194" s="35">
        <v>12.914215449276098</v>
      </c>
      <c r="AS194" s="35">
        <v>12.875752797084083</v>
      </c>
      <c r="AT194" s="35">
        <v>12.515636721141288</v>
      </c>
      <c r="AU194" s="35">
        <v>11.934934039747111</v>
      </c>
      <c r="AV194" s="35">
        <v>12.995729091282335</v>
      </c>
      <c r="AW194" s="35">
        <v>12.56103877972412</v>
      </c>
      <c r="AX194" s="35">
        <v>12.589757496842505</v>
      </c>
      <c r="AY194" s="35">
        <v>12.700288376039088</v>
      </c>
      <c r="AZ194" s="35">
        <v>12.48859565285858</v>
      </c>
      <c r="BA194" s="35">
        <v>11.770614261277258</v>
      </c>
      <c r="BB194" s="35">
        <v>12.260079356606441</v>
      </c>
      <c r="BC194" s="35">
        <v>12.494406936647746</v>
      </c>
      <c r="BF194" s="35">
        <v>12.32160741798873</v>
      </c>
      <c r="BG194" s="35">
        <v>12.004984207891225</v>
      </c>
      <c r="BH194" s="35">
        <v>12.602659071423561</v>
      </c>
      <c r="BI194" s="35">
        <v>12.840037075522382</v>
      </c>
      <c r="BJ194" s="35">
        <v>11.811163277949678</v>
      </c>
      <c r="BK194" s="35">
        <v>12.848107617996158</v>
      </c>
      <c r="BL194" s="35">
        <v>12.665692935093405</v>
      </c>
      <c r="BO194" s="35">
        <v>11.369086370609102</v>
      </c>
      <c r="BP194" s="35">
        <v>12.326620790778772</v>
      </c>
      <c r="BR194" s="35">
        <v>12.772551828679704</v>
      </c>
      <c r="BT194" s="35">
        <v>11.749124986091816</v>
      </c>
      <c r="BU194" s="35">
        <v>11.129969945551817</v>
      </c>
      <c r="BV194" s="35">
        <v>11.799385570133634</v>
      </c>
      <c r="BZ194" s="35">
        <v>11.63989356361367</v>
      </c>
      <c r="CC194" s="35">
        <v>12.531778469614103</v>
      </c>
      <c r="CD194" s="35">
        <v>12.580806702778531</v>
      </c>
      <c r="CF194" s="35">
        <v>12.403495538997758</v>
      </c>
      <c r="CG194" s="35">
        <v>12.481432872694798</v>
      </c>
      <c r="CH194" s="35">
        <v>12.003942373598711</v>
      </c>
      <c r="CI194" s="35">
        <v>12.558512838192156</v>
      </c>
      <c r="CK194" s="35">
        <v>12.353898596659857</v>
      </c>
      <c r="CL194" s="35">
        <v>12.671641584024441</v>
      </c>
      <c r="CM194" s="35">
        <v>12.100365639958968</v>
      </c>
      <c r="CN194" s="35">
        <v>11.46730851662954</v>
      </c>
      <c r="CO194" s="35">
        <v>13.679370433223271</v>
      </c>
      <c r="CQ194" s="35">
        <v>12.588186202540035</v>
      </c>
      <c r="CR194" s="35">
        <v>11.747321284857362</v>
      </c>
      <c r="CU194" s="35">
        <v>12.406611389931818</v>
      </c>
      <c r="CV194" s="35">
        <v>12.101548597737017</v>
      </c>
      <c r="CW194" s="35">
        <v>12.532361812779678</v>
      </c>
      <c r="CY194" s="35">
        <v>12.247911469180062</v>
      </c>
      <c r="CZ194" s="35">
        <v>12.990314566784665</v>
      </c>
      <c r="DA194" s="35">
        <v>12.078588307673243</v>
      </c>
      <c r="DC194" s="35">
        <v>11.972404457162384</v>
      </c>
      <c r="DD194" s="35">
        <v>13.314622631227378</v>
      </c>
      <c r="DE194" s="35">
        <v>12.402211573503061</v>
      </c>
      <c r="DF194" s="35">
        <v>12.911796713453869</v>
      </c>
      <c r="DG194" s="35">
        <v>11.774595871391643</v>
      </c>
      <c r="DH194" s="35">
        <v>11.636213014972032</v>
      </c>
      <c r="DJ194" s="35">
        <v>12.077581297812408</v>
      </c>
      <c r="DL194" s="35">
        <v>12.22670852957485</v>
      </c>
      <c r="DM194" s="35">
        <v>11.857561591472752</v>
      </c>
      <c r="DO194" s="35">
        <v>13.119204821217606</v>
      </c>
      <c r="DQ194" s="35">
        <v>12.675270019372746</v>
      </c>
      <c r="DR194" s="35">
        <v>12.280710295954872</v>
      </c>
      <c r="DS194" s="35">
        <v>12.37790732326774</v>
      </c>
      <c r="DT194" s="35">
        <v>12.355751385564927</v>
      </c>
      <c r="DU194" s="35">
        <v>12.350542741568301</v>
      </c>
      <c r="DV194" s="35">
        <v>12.50462849352332</v>
      </c>
      <c r="DW194" s="35">
        <v>12.595393026144171</v>
      </c>
      <c r="DY194" s="35">
        <v>12.193925049420708</v>
      </c>
      <c r="DZ194" s="35">
        <v>13.47963779052839</v>
      </c>
      <c r="EA194" s="35">
        <v>12.709192011425669</v>
      </c>
      <c r="EB194" s="35">
        <v>11.83112484684912</v>
      </c>
      <c r="EC194" s="35">
        <v>13.029247704824542</v>
      </c>
      <c r="EF194" s="35">
        <v>11.875365400641771</v>
      </c>
      <c r="EG194" s="35">
        <v>11.82629612586174</v>
      </c>
      <c r="EI194" s="35">
        <v>11.893575017974596</v>
      </c>
      <c r="EJ194" s="35">
        <v>11.962551469670448</v>
      </c>
      <c r="EK194" s="35">
        <v>12.033970735847255</v>
      </c>
      <c r="EN194" s="35">
        <v>12.81456283027914</v>
      </c>
      <c r="EQ194" s="35">
        <v>12.312654939280433</v>
      </c>
      <c r="ER194" s="35">
        <v>12.387157314948951</v>
      </c>
      <c r="EU194" s="35">
        <v>11.48692832074158</v>
      </c>
      <c r="EV194" s="35">
        <v>13.339421796619332</v>
      </c>
      <c r="EW194" s="35">
        <v>11.972892214937804</v>
      </c>
      <c r="EY194" s="35">
        <v>12.841446962941161</v>
      </c>
      <c r="EZ194" s="35">
        <v>12.58040397549582</v>
      </c>
      <c r="FA194" s="35">
        <v>11.881212912542678</v>
      </c>
      <c r="FB194" s="35">
        <v>11.434722151056882</v>
      </c>
      <c r="FC194" s="35">
        <v>12.074225291306186</v>
      </c>
      <c r="FE194" s="35">
        <v>12.279386436509418</v>
      </c>
      <c r="FG194" s="35">
        <v>11.750151698987835</v>
      </c>
      <c r="FH194" s="35">
        <v>11.539961803463296</v>
      </c>
      <c r="FI194" s="35">
        <v>11.839823820898324</v>
      </c>
      <c r="FJ194" s="35">
        <v>11.599961212625539</v>
      </c>
      <c r="FL194" s="35">
        <v>12.628353622208383</v>
      </c>
      <c r="FM194" s="35">
        <v>12.797770782381571</v>
      </c>
      <c r="FN194" s="35">
        <v>11.859967704874165</v>
      </c>
      <c r="FO194" s="35">
        <v>12.246927453528219</v>
      </c>
      <c r="FP194" s="35">
        <v>11.930784359375599</v>
      </c>
      <c r="FQ194" s="35">
        <v>12.780116059803262</v>
      </c>
      <c r="FR194" s="35">
        <v>12.375385620814551</v>
      </c>
      <c r="FS194" s="35">
        <v>12.517999210504334</v>
      </c>
      <c r="FT194" s="35">
        <v>12.599675787536523</v>
      </c>
      <c r="FU194" s="35">
        <v>13.159761442784589</v>
      </c>
      <c r="FW194" s="35">
        <v>11.908630381688299</v>
      </c>
      <c r="FY194" s="35">
        <v>11.90390601582153</v>
      </c>
      <c r="FZ194" s="35">
        <v>12.058445204837264</v>
      </c>
      <c r="GA194" s="35">
        <v>12.6582723831779</v>
      </c>
      <c r="GB194" s="35">
        <v>11.892256196255806</v>
      </c>
      <c r="GC194" s="35">
        <v>11.848619563197889</v>
      </c>
      <c r="GD194" s="35">
        <v>12.23960156874627</v>
      </c>
      <c r="GE194" s="35">
        <v>13.127522354441053</v>
      </c>
      <c r="GF194" s="35">
        <v>12.777531659308689</v>
      </c>
      <c r="GG194" s="35">
        <v>12.44190876420079</v>
      </c>
      <c r="GH194" s="35">
        <v>11.680686736524661</v>
      </c>
      <c r="GI194" s="35">
        <v>12.956944701929562</v>
      </c>
      <c r="GK194" s="35">
        <v>9.7678382037633256</v>
      </c>
      <c r="GL194" s="35">
        <v>11.996956902576231</v>
      </c>
      <c r="GN194" s="35">
        <v>12.068149568514178</v>
      </c>
      <c r="GO194" s="35">
        <v>0.29199999999999998</v>
      </c>
      <c r="GP194" s="35" t="s">
        <v>1544</v>
      </c>
      <c r="GU194" s="59"/>
    </row>
    <row r="195" spans="1:203" x14ac:dyDescent="0.2">
      <c r="A195" s="35" t="s">
        <v>807</v>
      </c>
      <c r="B195" s="35" t="s">
        <v>2485</v>
      </c>
      <c r="C195" s="35" t="s">
        <v>2486</v>
      </c>
      <c r="D195" s="9">
        <v>59</v>
      </c>
      <c r="E195" s="9">
        <v>59</v>
      </c>
      <c r="F195" s="9">
        <v>0.76295429000000003</v>
      </c>
      <c r="G195" s="9">
        <v>-5.0660855999999997E-2</v>
      </c>
      <c r="H195" s="9">
        <v>3.3360643000000002E-2</v>
      </c>
      <c r="I195" s="9">
        <v>-0.186619286</v>
      </c>
      <c r="J195" s="9">
        <v>0</v>
      </c>
      <c r="K195" s="56" t="s">
        <v>5707</v>
      </c>
      <c r="L195" s="79">
        <v>16.95840241423554</v>
      </c>
      <c r="M195" s="79">
        <v>16.346836586783837</v>
      </c>
      <c r="N195" s="79">
        <v>16.256351810637071</v>
      </c>
      <c r="O195" s="79">
        <v>15.333882003538676</v>
      </c>
      <c r="P195" s="78">
        <v>16.717457869677567</v>
      </c>
      <c r="Q195" s="78">
        <v>16.200582376011816</v>
      </c>
      <c r="R195" s="35">
        <v>16.413830409021259</v>
      </c>
      <c r="S195" s="35">
        <v>16.669630110944233</v>
      </c>
      <c r="T195" s="35">
        <v>16.526921952709497</v>
      </c>
      <c r="U195" s="35">
        <v>16.457056895051295</v>
      </c>
      <c r="V195" s="35">
        <v>15.669748414915984</v>
      </c>
      <c r="W195" s="35">
        <v>16.435284194912491</v>
      </c>
      <c r="X195" s="35">
        <v>17.151202843860354</v>
      </c>
      <c r="Y195" s="35">
        <v>16.373830897420682</v>
      </c>
      <c r="Z195" s="35">
        <v>16.630119452492821</v>
      </c>
      <c r="AA195" s="35">
        <v>16.750977508726848</v>
      </c>
      <c r="AB195" s="35">
        <v>16.100262732216123</v>
      </c>
      <c r="AC195" s="35">
        <v>16.449078741206662</v>
      </c>
      <c r="AD195" s="35">
        <v>16.352625865924921</v>
      </c>
      <c r="AE195" s="35">
        <v>16.145469318328708</v>
      </c>
      <c r="AF195" s="35">
        <v>16.354726522919904</v>
      </c>
      <c r="AG195" s="35">
        <v>16.64968352825478</v>
      </c>
      <c r="AH195" s="35">
        <v>16.907665509987439</v>
      </c>
      <c r="AI195" s="35">
        <v>16.318121956551394</v>
      </c>
      <c r="AJ195" s="35">
        <v>16.03988081493484</v>
      </c>
      <c r="AK195" s="35">
        <v>15.620805801707707</v>
      </c>
      <c r="AL195" s="35">
        <v>16.586623077297155</v>
      </c>
      <c r="AM195" s="35">
        <v>16.433922857336782</v>
      </c>
      <c r="AN195" s="35">
        <v>16.169672823527797</v>
      </c>
      <c r="AO195" s="35">
        <v>16.220525945154062</v>
      </c>
      <c r="AP195" s="35">
        <v>16.421225912119731</v>
      </c>
      <c r="AQ195" s="35">
        <v>16.62558650599788</v>
      </c>
      <c r="AR195" s="35">
        <v>16.729783390158243</v>
      </c>
      <c r="AS195" s="35">
        <v>16.529184223014635</v>
      </c>
      <c r="AT195" s="35">
        <v>16.421859562391482</v>
      </c>
      <c r="AU195" s="35">
        <v>16.215793154545203</v>
      </c>
      <c r="AV195" s="35">
        <v>16.560297431982004</v>
      </c>
      <c r="AW195" s="35">
        <v>16.375117700439084</v>
      </c>
      <c r="AX195" s="35">
        <v>16.499337411083424</v>
      </c>
      <c r="AY195" s="35">
        <v>16.645238212595565</v>
      </c>
      <c r="AZ195" s="35">
        <v>16.435252875942588</v>
      </c>
      <c r="BA195" s="35">
        <v>16.760211957340392</v>
      </c>
      <c r="BB195" s="35">
        <v>16.522444183694098</v>
      </c>
      <c r="BC195" s="35">
        <v>16.195637993711756</v>
      </c>
      <c r="BD195" s="35">
        <v>17.14636429485396</v>
      </c>
      <c r="BE195" s="35">
        <v>16.545384834373209</v>
      </c>
      <c r="BF195" s="35">
        <v>16.549801223070126</v>
      </c>
      <c r="BG195" s="35">
        <v>16.777487683739952</v>
      </c>
      <c r="BH195" s="35">
        <v>16.317462312835744</v>
      </c>
      <c r="BI195" s="35">
        <v>16.25521966824661</v>
      </c>
      <c r="BJ195" s="35">
        <v>15.157315118894946</v>
      </c>
      <c r="BK195" s="35">
        <v>16.521076677541977</v>
      </c>
      <c r="BL195" s="35">
        <v>16.471100229583783</v>
      </c>
      <c r="BM195" s="35">
        <v>16.772051775522577</v>
      </c>
      <c r="BN195" s="35">
        <v>16.773192122865268</v>
      </c>
      <c r="BO195" s="35">
        <v>17.131800734535432</v>
      </c>
      <c r="BP195" s="35">
        <v>16.30980402759311</v>
      </c>
      <c r="BQ195" s="35">
        <v>16.975092930485552</v>
      </c>
      <c r="BR195" s="35">
        <v>16.827847578726171</v>
      </c>
      <c r="BS195" s="35">
        <v>16.749561958924804</v>
      </c>
      <c r="BT195" s="35">
        <v>17.182485348856968</v>
      </c>
      <c r="BU195" s="35">
        <v>16.092840009667881</v>
      </c>
      <c r="BV195" s="35">
        <v>16.387532853489404</v>
      </c>
      <c r="BW195" s="35">
        <v>16.898407416791549</v>
      </c>
      <c r="BX195" s="35">
        <v>16.701540597004378</v>
      </c>
      <c r="BY195" s="35">
        <v>15.900629770228177</v>
      </c>
      <c r="BZ195" s="35">
        <v>16.490610864351044</v>
      </c>
      <c r="CA195" s="35">
        <v>16.249072886880057</v>
      </c>
      <c r="CB195" s="35">
        <v>16.551506165231292</v>
      </c>
      <c r="CC195" s="35">
        <v>16.980816931440089</v>
      </c>
      <c r="CD195" s="35">
        <v>16.522980484916193</v>
      </c>
      <c r="CE195" s="35">
        <v>16.674274047568989</v>
      </c>
      <c r="CF195" s="35">
        <v>16.66452917120283</v>
      </c>
      <c r="CG195" s="35">
        <v>16.628089039712059</v>
      </c>
      <c r="CH195" s="35">
        <v>16.783047515153896</v>
      </c>
      <c r="CI195" s="35">
        <v>16.493508479513089</v>
      </c>
      <c r="CJ195" s="35">
        <v>16.901785303338844</v>
      </c>
      <c r="CK195" s="35">
        <v>16.553364845099267</v>
      </c>
      <c r="CL195" s="35">
        <v>16.676157517571102</v>
      </c>
      <c r="CM195" s="35">
        <v>16.305468747275729</v>
      </c>
      <c r="CN195" s="35">
        <v>16.783816335732649</v>
      </c>
      <c r="CO195" s="35">
        <v>16.050556455970611</v>
      </c>
      <c r="CP195" s="35">
        <v>16.450990809414833</v>
      </c>
      <c r="CQ195" s="35">
        <v>16.694001895785895</v>
      </c>
      <c r="CR195" s="35">
        <v>16.643981355063911</v>
      </c>
      <c r="CS195" s="35">
        <v>16.308446566246658</v>
      </c>
      <c r="CT195" s="35">
        <v>16.385713960748959</v>
      </c>
      <c r="CU195" s="35">
        <v>16.157733289987871</v>
      </c>
      <c r="CV195" s="35">
        <v>16.318234191890625</v>
      </c>
      <c r="CW195" s="35">
        <v>15.577167304840914</v>
      </c>
      <c r="CX195" s="35">
        <v>16.383229878567271</v>
      </c>
      <c r="CY195" s="35">
        <v>16.914496400339715</v>
      </c>
      <c r="CZ195" s="35">
        <v>16.448015182258089</v>
      </c>
      <c r="DA195" s="35">
        <v>16.656284622585893</v>
      </c>
      <c r="DB195" s="35">
        <v>16.466259514306422</v>
      </c>
      <c r="DC195" s="35">
        <v>16.625156241597335</v>
      </c>
      <c r="DD195" s="35">
        <v>16.283899765122513</v>
      </c>
      <c r="DE195" s="35">
        <v>16.563143207880486</v>
      </c>
      <c r="DF195" s="35">
        <v>16.408985000952498</v>
      </c>
      <c r="DG195" s="35">
        <v>16.414219439664627</v>
      </c>
      <c r="DH195" s="35">
        <v>16.84334648132635</v>
      </c>
      <c r="DI195" s="35">
        <v>16.683824364004209</v>
      </c>
      <c r="DJ195" s="35">
        <v>16.428852947525137</v>
      </c>
      <c r="DK195" s="35">
        <v>16.18484989038674</v>
      </c>
      <c r="DL195" s="35">
        <v>16.36084644723827</v>
      </c>
      <c r="DM195" s="35">
        <v>16.928225337285834</v>
      </c>
      <c r="DN195" s="35">
        <v>16.07327384130614</v>
      </c>
      <c r="DO195" s="35">
        <v>16.617909049055775</v>
      </c>
      <c r="DP195" s="35">
        <v>16.861018259482456</v>
      </c>
      <c r="DQ195" s="35">
        <v>16.304434710406152</v>
      </c>
      <c r="DR195" s="35">
        <v>16.412209931338143</v>
      </c>
      <c r="DS195" s="35">
        <v>15.863676998935121</v>
      </c>
      <c r="DT195" s="35">
        <v>16.492678581425061</v>
      </c>
      <c r="DU195" s="35">
        <v>15.408663800800417</v>
      </c>
      <c r="DV195" s="35">
        <v>15.502759059757128</v>
      </c>
      <c r="DW195" s="35">
        <v>16.477041848678425</v>
      </c>
      <c r="DX195" s="35">
        <v>16.749056417640809</v>
      </c>
      <c r="DY195" s="35">
        <v>16.139765237951128</v>
      </c>
      <c r="DZ195" s="35">
        <v>16.161713703143398</v>
      </c>
      <c r="EA195" s="35">
        <v>16.765145094632615</v>
      </c>
      <c r="EB195" s="35">
        <v>16.613028515404828</v>
      </c>
      <c r="EC195" s="35">
        <v>16.403725882411017</v>
      </c>
      <c r="ED195" s="35">
        <v>16.921516198752769</v>
      </c>
      <c r="EE195" s="35">
        <v>15.570389730761114</v>
      </c>
      <c r="EF195" s="35">
        <v>16.473413240828172</v>
      </c>
      <c r="EG195" s="35">
        <v>16.670279877072801</v>
      </c>
      <c r="EH195" s="35">
        <v>16.0237645322918</v>
      </c>
      <c r="EI195" s="35">
        <v>16.127461360297026</v>
      </c>
      <c r="EJ195" s="35">
        <v>16.595303801222062</v>
      </c>
      <c r="EK195" s="35">
        <v>16.787929557074563</v>
      </c>
      <c r="EL195" s="35">
        <v>16.482880377370581</v>
      </c>
      <c r="EM195" s="35">
        <v>16.489050903075146</v>
      </c>
      <c r="EN195" s="35">
        <v>16.87502886531923</v>
      </c>
      <c r="EO195" s="35">
        <v>16.214353251444628</v>
      </c>
      <c r="EP195" s="35">
        <v>16.288543437900966</v>
      </c>
      <c r="EQ195" s="35">
        <v>17.41822885452364</v>
      </c>
      <c r="ER195" s="35">
        <v>16.0472593352434</v>
      </c>
      <c r="ES195" s="35">
        <v>16.841114251880757</v>
      </c>
      <c r="ET195" s="35">
        <v>16.23729503086517</v>
      </c>
      <c r="EU195" s="35">
        <v>16.716826632831605</v>
      </c>
      <c r="EV195" s="35">
        <v>16.36699212272061</v>
      </c>
      <c r="EW195" s="35">
        <v>15.933606911707365</v>
      </c>
      <c r="EX195" s="35">
        <v>16.125905283523711</v>
      </c>
      <c r="EY195" s="35">
        <v>15.901024886244215</v>
      </c>
      <c r="EZ195" s="35">
        <v>16.62466243173122</v>
      </c>
      <c r="FA195" s="35">
        <v>15.907612921154543</v>
      </c>
      <c r="FB195" s="35">
        <v>16.238292354655254</v>
      </c>
      <c r="FC195" s="35">
        <v>16.215314021415324</v>
      </c>
      <c r="FD195" s="35">
        <v>16.621918119256954</v>
      </c>
      <c r="FE195" s="35">
        <v>15.885391951205348</v>
      </c>
      <c r="FF195" s="35">
        <v>15.957899945118232</v>
      </c>
      <c r="FG195" s="35">
        <v>16.345960608062121</v>
      </c>
      <c r="FH195" s="35">
        <v>15.083355298162072</v>
      </c>
      <c r="FI195" s="35">
        <v>16.648260896374939</v>
      </c>
      <c r="FJ195" s="35">
        <v>16.210762858347099</v>
      </c>
      <c r="FK195" s="35">
        <v>16.436819820707811</v>
      </c>
      <c r="FL195" s="35">
        <v>16.302785155166063</v>
      </c>
      <c r="FM195" s="35">
        <v>16.768325704727861</v>
      </c>
      <c r="FN195" s="35">
        <v>16.029822582368624</v>
      </c>
      <c r="FO195" s="35">
        <v>16.641852150676129</v>
      </c>
      <c r="FP195" s="35">
        <v>16.291081540710074</v>
      </c>
      <c r="FQ195" s="35">
        <v>16.88036710485931</v>
      </c>
      <c r="FR195" s="35">
        <v>14.473593304359477</v>
      </c>
      <c r="FS195" s="35">
        <v>16.404241401663381</v>
      </c>
      <c r="FT195" s="35">
        <v>17.417933309363697</v>
      </c>
      <c r="FU195" s="35">
        <v>16.411901073108762</v>
      </c>
      <c r="FV195" s="35">
        <v>16.444952486867734</v>
      </c>
      <c r="FW195" s="35">
        <v>16.327927152463708</v>
      </c>
      <c r="FX195" s="35">
        <v>17.143434936436257</v>
      </c>
      <c r="FY195" s="35">
        <v>16.928863840042098</v>
      </c>
      <c r="FZ195" s="35">
        <v>16.698150544809192</v>
      </c>
      <c r="GA195" s="35">
        <v>16.341544005335749</v>
      </c>
      <c r="GB195" s="35">
        <v>15.192602708465254</v>
      </c>
      <c r="GC195" s="35">
        <v>16.645761371753707</v>
      </c>
      <c r="GD195" s="35">
        <v>14.97233199216967</v>
      </c>
      <c r="GE195" s="35">
        <v>16.441615225695116</v>
      </c>
      <c r="GF195" s="35">
        <v>16.613087055111677</v>
      </c>
      <c r="GG195" s="35">
        <v>17.559176403082503</v>
      </c>
      <c r="GH195" s="35">
        <v>16.412403221409289</v>
      </c>
      <c r="GI195" s="35">
        <v>16.382357582631933</v>
      </c>
      <c r="GJ195" s="35">
        <v>16.256839938068268</v>
      </c>
      <c r="GK195" s="35">
        <v>15.207776356993197</v>
      </c>
      <c r="GL195" s="35">
        <v>16.128395791952617</v>
      </c>
      <c r="GM195" s="35">
        <v>15.736249963217254</v>
      </c>
      <c r="GN195" s="35">
        <v>16.522178666826644</v>
      </c>
      <c r="GO195" s="35">
        <v>78.840999999999994</v>
      </c>
      <c r="GP195" s="35" t="s">
        <v>4529</v>
      </c>
      <c r="GU195" s="59"/>
    </row>
    <row r="196" spans="1:203" x14ac:dyDescent="0.2">
      <c r="A196" s="35" t="s">
        <v>1560</v>
      </c>
      <c r="B196" s="35" t="s">
        <v>3383</v>
      </c>
      <c r="C196" s="35" t="s">
        <v>3384</v>
      </c>
      <c r="D196" s="9">
        <v>2</v>
      </c>
      <c r="E196" s="9">
        <v>2</v>
      </c>
      <c r="F196" s="9">
        <v>0.26764750100000001</v>
      </c>
      <c r="G196" s="9">
        <v>-0.34807473100000003</v>
      </c>
      <c r="H196" s="9">
        <v>0.60044222000000003</v>
      </c>
      <c r="I196" s="9">
        <v>-0.18499990299999999</v>
      </c>
      <c r="J196" s="9">
        <v>0</v>
      </c>
      <c r="K196" s="78">
        <v>0</v>
      </c>
      <c r="L196" s="80"/>
      <c r="M196" s="79">
        <v>10.099995133675369</v>
      </c>
      <c r="N196" s="79"/>
      <c r="O196" s="79"/>
      <c r="Q196" s="78">
        <v>10.35379199751636</v>
      </c>
      <c r="W196" s="35">
        <v>10.717188334219061</v>
      </c>
      <c r="AQ196" s="35">
        <v>10.879671965960069</v>
      </c>
      <c r="BI196" s="35">
        <v>10.808531276979222</v>
      </c>
      <c r="BU196" s="35">
        <v>10.535907534246045</v>
      </c>
      <c r="CR196" s="35">
        <v>10.206020012932346</v>
      </c>
      <c r="DT196" s="35">
        <v>9.7208881466385506</v>
      </c>
      <c r="EB196" s="35">
        <v>10.47835533090624</v>
      </c>
      <c r="EI196" s="35">
        <v>10.299863581763848</v>
      </c>
      <c r="FE196" s="35">
        <v>10.343755255629137</v>
      </c>
      <c r="FH196" s="35">
        <v>10.13370172442117</v>
      </c>
      <c r="FW196" s="35">
        <v>10.782954570673596</v>
      </c>
      <c r="GE196" s="35">
        <v>10.057363839291671</v>
      </c>
      <c r="GO196" s="35">
        <v>1.732</v>
      </c>
      <c r="GP196" s="35" t="s">
        <v>4732</v>
      </c>
      <c r="GU196" s="59"/>
    </row>
    <row r="197" spans="1:203" x14ac:dyDescent="0.2">
      <c r="A197" s="35" t="s">
        <v>2151</v>
      </c>
      <c r="B197" s="35" t="s">
        <v>4151</v>
      </c>
      <c r="C197" s="35" t="s">
        <v>4152</v>
      </c>
      <c r="D197" s="9">
        <v>3</v>
      </c>
      <c r="E197" s="9">
        <v>3</v>
      </c>
      <c r="F197" s="9">
        <v>0.92291312800000003</v>
      </c>
      <c r="G197" s="9">
        <v>3.8603310000000002E-2</v>
      </c>
      <c r="H197" s="9">
        <v>0.17010378400000001</v>
      </c>
      <c r="I197" s="9">
        <v>-0.18473013199999999</v>
      </c>
      <c r="J197" s="9">
        <v>0</v>
      </c>
      <c r="K197" s="78">
        <v>0</v>
      </c>
      <c r="L197" s="79">
        <v>15.321141139768747</v>
      </c>
      <c r="M197" s="79">
        <v>16.175363904032139</v>
      </c>
      <c r="N197" s="79">
        <v>16.979832583280984</v>
      </c>
      <c r="O197" s="79">
        <v>16.859204961974665</v>
      </c>
      <c r="P197" s="78">
        <v>15.660315251564302</v>
      </c>
      <c r="Q197" s="78">
        <v>15.573264013233951</v>
      </c>
      <c r="R197" s="35">
        <v>16.794048012724737</v>
      </c>
      <c r="S197" s="35">
        <v>16.750701962414222</v>
      </c>
      <c r="T197" s="35">
        <v>16.734218082766404</v>
      </c>
      <c r="U197" s="35">
        <v>16.620257902924372</v>
      </c>
      <c r="V197" s="35">
        <v>17.901001013521206</v>
      </c>
      <c r="W197" s="35">
        <v>17.094023527745371</v>
      </c>
      <c r="X197" s="35">
        <v>17.462367794814725</v>
      </c>
      <c r="Y197" s="35">
        <v>16.364366706340185</v>
      </c>
      <c r="Z197" s="35">
        <v>15.25962131719433</v>
      </c>
      <c r="AA197" s="35">
        <v>17.51944896134566</v>
      </c>
      <c r="AB197" s="35">
        <v>16.668552257216795</v>
      </c>
      <c r="AC197" s="35">
        <v>15.63853284437317</v>
      </c>
      <c r="AD197" s="35">
        <v>16.643292863346183</v>
      </c>
      <c r="AE197" s="35">
        <v>15.79023200663474</v>
      </c>
      <c r="AF197" s="35">
        <v>16.062716371208467</v>
      </c>
      <c r="AG197" s="35">
        <v>16.085800033146285</v>
      </c>
      <c r="AH197" s="35">
        <v>16.328507639150331</v>
      </c>
      <c r="AI197" s="35">
        <v>17.049834808850598</v>
      </c>
      <c r="AJ197" s="35">
        <v>16.550093417846895</v>
      </c>
      <c r="AK197" s="35">
        <v>16.849003179157918</v>
      </c>
      <c r="AL197" s="35">
        <v>15.364961815089133</v>
      </c>
      <c r="AM197" s="35">
        <v>16.613866657345824</v>
      </c>
      <c r="AN197" s="35">
        <v>17.100759393311336</v>
      </c>
      <c r="AO197" s="35">
        <v>16.458598724503862</v>
      </c>
      <c r="AP197" s="35">
        <v>16.711256711694809</v>
      </c>
      <c r="AQ197" s="35">
        <v>15.853389597710954</v>
      </c>
      <c r="AR197" s="35">
        <v>16.018597072025901</v>
      </c>
      <c r="AS197" s="35">
        <v>16.066722239065751</v>
      </c>
      <c r="AT197" s="35">
        <v>16.470796922789511</v>
      </c>
      <c r="AU197" s="35">
        <v>17.302933019165163</v>
      </c>
      <c r="AV197" s="35">
        <v>17.273934955293253</v>
      </c>
      <c r="AW197" s="35">
        <v>17.256139707139376</v>
      </c>
      <c r="AX197" s="35">
        <v>15.793588803629888</v>
      </c>
      <c r="AY197" s="35">
        <v>16.186035977217141</v>
      </c>
      <c r="AZ197" s="35">
        <v>16.186284024610906</v>
      </c>
      <c r="BA197" s="35">
        <v>16.483684110317288</v>
      </c>
      <c r="BB197" s="35">
        <v>16.607407498715524</v>
      </c>
      <c r="BC197" s="35">
        <v>16.252925679687607</v>
      </c>
      <c r="BD197" s="35">
        <v>17.03953378674759</v>
      </c>
      <c r="BE197" s="35">
        <v>16.281259242150057</v>
      </c>
      <c r="BF197" s="35">
        <v>15.365966792328908</v>
      </c>
      <c r="BG197" s="35">
        <v>16.763029669420728</v>
      </c>
      <c r="BH197" s="35">
        <v>16.423388239802815</v>
      </c>
      <c r="BI197" s="35">
        <v>15.147127101881143</v>
      </c>
      <c r="BJ197" s="35">
        <v>14.140847703416565</v>
      </c>
      <c r="BK197" s="35">
        <v>16.099682307313373</v>
      </c>
      <c r="BL197" s="35">
        <v>16.37377247716681</v>
      </c>
      <c r="BM197" s="35">
        <v>17.233271801470138</v>
      </c>
      <c r="BN197" s="35">
        <v>16.34892494830866</v>
      </c>
      <c r="BO197" s="35">
        <v>15.803351763608628</v>
      </c>
      <c r="BP197" s="35">
        <v>16.354680284301455</v>
      </c>
      <c r="BQ197" s="35">
        <v>17.258262172562315</v>
      </c>
      <c r="BR197" s="35">
        <v>16.391673120643734</v>
      </c>
      <c r="BS197" s="35">
        <v>16.09813465137637</v>
      </c>
      <c r="BT197" s="35">
        <v>16.438735125022273</v>
      </c>
      <c r="BU197" s="35">
        <v>16.817372033904618</v>
      </c>
      <c r="BV197" s="35">
        <v>17.397835541437018</v>
      </c>
      <c r="BW197" s="35">
        <v>15.701412330143519</v>
      </c>
      <c r="BX197" s="35">
        <v>15.661196967391952</v>
      </c>
      <c r="BY197" s="35">
        <v>17.252440813886274</v>
      </c>
      <c r="BZ197" s="35">
        <v>15.940187572993437</v>
      </c>
      <c r="CA197" s="35">
        <v>15.935532769598339</v>
      </c>
      <c r="CB197" s="35">
        <v>16.748222049012032</v>
      </c>
      <c r="CC197" s="35">
        <v>16.60834033744802</v>
      </c>
      <c r="CD197" s="35">
        <v>16.51450143835654</v>
      </c>
      <c r="CE197" s="35">
        <v>16.217680788134508</v>
      </c>
      <c r="CF197" s="35">
        <v>15.230580852537914</v>
      </c>
      <c r="CG197" s="35">
        <v>16.125383046055816</v>
      </c>
      <c r="CH197" s="35">
        <v>17.219628910303243</v>
      </c>
      <c r="CI197" s="35">
        <v>16.027615474832512</v>
      </c>
      <c r="CJ197" s="35">
        <v>16.73777860392784</v>
      </c>
      <c r="CK197" s="35">
        <v>16.883998182457269</v>
      </c>
      <c r="CL197" s="35">
        <v>17.084511795211036</v>
      </c>
      <c r="CM197" s="35">
        <v>16.581085190268954</v>
      </c>
      <c r="CN197" s="35">
        <v>16.401113656161279</v>
      </c>
      <c r="CO197" s="35">
        <v>17.174499723544955</v>
      </c>
      <c r="CP197" s="35">
        <v>16.365778400377138</v>
      </c>
      <c r="CQ197" s="35">
        <v>17.567287611383541</v>
      </c>
      <c r="CR197" s="35">
        <v>16.578882558770715</v>
      </c>
      <c r="CS197" s="35">
        <v>16.886953926242846</v>
      </c>
      <c r="CT197" s="35">
        <v>17.467074629993888</v>
      </c>
      <c r="CU197" s="35">
        <v>16.666736690139512</v>
      </c>
      <c r="CV197" s="35">
        <v>15.158472849751393</v>
      </c>
      <c r="CW197" s="35">
        <v>16.310207042128102</v>
      </c>
      <c r="CX197" s="35">
        <v>17.435634445079486</v>
      </c>
      <c r="CY197" s="35">
        <v>16.600621699440676</v>
      </c>
      <c r="CZ197" s="35">
        <v>16.938152473985806</v>
      </c>
      <c r="DA197" s="35">
        <v>16.844402981459837</v>
      </c>
      <c r="DB197" s="35">
        <v>16.377040530932437</v>
      </c>
      <c r="DC197" s="35">
        <v>15.884830347160705</v>
      </c>
      <c r="DD197" s="35">
        <v>16.86743276969915</v>
      </c>
      <c r="DE197" s="35">
        <v>17.244966249924929</v>
      </c>
      <c r="DF197" s="35">
        <v>16.695869496003571</v>
      </c>
      <c r="DG197" s="35">
        <v>15.872267306787519</v>
      </c>
      <c r="DH197" s="35">
        <v>15.601675916282982</v>
      </c>
      <c r="DI197" s="35">
        <v>16.807697519550441</v>
      </c>
      <c r="DJ197" s="35">
        <v>16.522281839522137</v>
      </c>
      <c r="DK197" s="35">
        <v>16.306912179703712</v>
      </c>
      <c r="DL197" s="35">
        <v>15.46836165305503</v>
      </c>
      <c r="DM197" s="35">
        <v>16.883343633716301</v>
      </c>
      <c r="DN197" s="35">
        <v>15.46076530240839</v>
      </c>
      <c r="DO197" s="35">
        <v>16.47546940056726</v>
      </c>
      <c r="DP197" s="35">
        <v>16.580396854691521</v>
      </c>
      <c r="DQ197" s="35">
        <v>15.127378146899973</v>
      </c>
      <c r="DR197" s="35">
        <v>16.081985769693141</v>
      </c>
      <c r="DS197" s="35">
        <v>16.594807648157072</v>
      </c>
      <c r="DT197" s="35">
        <v>15.774999803504876</v>
      </c>
      <c r="DU197" s="35">
        <v>16.592080587994758</v>
      </c>
      <c r="DV197" s="35">
        <v>16.707503775761403</v>
      </c>
      <c r="DW197" s="35">
        <v>16.547039648277824</v>
      </c>
      <c r="DX197" s="35">
        <v>16.837483177125328</v>
      </c>
      <c r="DY197" s="35">
        <v>17.12000433741887</v>
      </c>
      <c r="DZ197" s="35">
        <v>17.09564256676591</v>
      </c>
      <c r="EA197" s="35">
        <v>16.418945174509425</v>
      </c>
      <c r="EB197" s="35">
        <v>16.267861377658548</v>
      </c>
      <c r="EC197" s="35">
        <v>16.713324112131794</v>
      </c>
      <c r="ED197" s="35">
        <v>16.356209985860087</v>
      </c>
      <c r="EE197" s="35">
        <v>16.935293979936777</v>
      </c>
      <c r="EF197" s="35">
        <v>16.756139298372929</v>
      </c>
      <c r="EG197" s="35">
        <v>16.01155224513851</v>
      </c>
      <c r="EH197" s="35">
        <v>17.610558271093719</v>
      </c>
      <c r="EI197" s="35">
        <v>16.909770245734244</v>
      </c>
      <c r="EJ197" s="35">
        <v>15.433353358064945</v>
      </c>
      <c r="EK197" s="35">
        <v>16.874733082357871</v>
      </c>
      <c r="EL197" s="35">
        <v>16.782208067864609</v>
      </c>
      <c r="EM197" s="35">
        <v>16.37810209643132</v>
      </c>
      <c r="EN197" s="35">
        <v>16.581743037492355</v>
      </c>
      <c r="EO197" s="35">
        <v>16.750990496205056</v>
      </c>
      <c r="EP197" s="35">
        <v>16.770797855573406</v>
      </c>
      <c r="EQ197" s="35">
        <v>16.592520059999067</v>
      </c>
      <c r="ER197" s="35">
        <v>16.629021218005654</v>
      </c>
      <c r="ES197" s="35">
        <v>16.626293932660488</v>
      </c>
      <c r="ET197" s="35">
        <v>15.723857240606499</v>
      </c>
      <c r="EU197" s="35">
        <v>15.318965132890099</v>
      </c>
      <c r="EV197" s="35">
        <v>16.268788323390766</v>
      </c>
      <c r="EW197" s="35">
        <v>16.573580468288924</v>
      </c>
      <c r="EX197" s="35">
        <v>17.377647166632478</v>
      </c>
      <c r="EY197" s="35">
        <v>16.650320737742064</v>
      </c>
      <c r="EZ197" s="35">
        <v>16.158628143248603</v>
      </c>
      <c r="FA197" s="35">
        <v>16.297705232837227</v>
      </c>
      <c r="FB197" s="35">
        <v>16.649428701421492</v>
      </c>
      <c r="FC197" s="35">
        <v>15.500911549878047</v>
      </c>
      <c r="FD197" s="35">
        <v>15.54717291548436</v>
      </c>
      <c r="FE197" s="35">
        <v>15.794976924201301</v>
      </c>
      <c r="FF197" s="35">
        <v>15.694549854230317</v>
      </c>
      <c r="FG197" s="35">
        <v>16.28347877788174</v>
      </c>
      <c r="FH197" s="35">
        <v>15.562512130775165</v>
      </c>
      <c r="FI197" s="35">
        <v>16.460961122852531</v>
      </c>
      <c r="FJ197" s="35">
        <v>16.764726860450821</v>
      </c>
      <c r="FK197" s="35">
        <v>16.575581457428552</v>
      </c>
      <c r="FL197" s="35">
        <v>15.374743297687601</v>
      </c>
      <c r="FM197" s="35">
        <v>16.665753156082602</v>
      </c>
      <c r="FN197" s="35">
        <v>16.534928283627316</v>
      </c>
      <c r="FO197" s="35">
        <v>16.645152318859409</v>
      </c>
      <c r="FP197" s="35">
        <v>16.069319199972821</v>
      </c>
      <c r="FQ197" s="35">
        <v>16.206314233825715</v>
      </c>
      <c r="FR197" s="35">
        <v>16.732775740863744</v>
      </c>
      <c r="FS197" s="35">
        <v>16.392698320037059</v>
      </c>
      <c r="FT197" s="35">
        <v>15.792006564245137</v>
      </c>
      <c r="FU197" s="35">
        <v>16.967650202051203</v>
      </c>
      <c r="FV197" s="35">
        <v>17.622382181509472</v>
      </c>
      <c r="FW197" s="35">
        <v>16.059599471553124</v>
      </c>
      <c r="FX197" s="35">
        <v>15.967412867879171</v>
      </c>
      <c r="FY197" s="35">
        <v>16.336653155477521</v>
      </c>
      <c r="FZ197" s="35">
        <v>16.097954795787718</v>
      </c>
      <c r="GA197" s="35">
        <v>15.591385860800285</v>
      </c>
      <c r="GB197" s="35">
        <v>16.633425489417288</v>
      </c>
      <c r="GC197" s="35">
        <v>16.704747159712419</v>
      </c>
      <c r="GD197" s="35">
        <v>16.3339246892543</v>
      </c>
      <c r="GE197" s="35">
        <v>16.746481394449305</v>
      </c>
      <c r="GF197" s="35">
        <v>16.208682977314588</v>
      </c>
      <c r="GG197" s="35">
        <v>16.755894441968014</v>
      </c>
      <c r="GH197" s="35">
        <v>16.499268815792121</v>
      </c>
      <c r="GI197" s="35">
        <v>17.430564218188074</v>
      </c>
      <c r="GJ197" s="35">
        <v>14.528028323615221</v>
      </c>
      <c r="GK197" s="35">
        <v>15.188015887149476</v>
      </c>
      <c r="GL197" s="35">
        <v>16.596161325873165</v>
      </c>
      <c r="GM197" s="35">
        <v>16.339637845193543</v>
      </c>
      <c r="GN197" s="35">
        <v>15.984522820974565</v>
      </c>
      <c r="GO197" s="35">
        <v>0.79500000000000004</v>
      </c>
      <c r="GP197" s="35" t="s">
        <v>1858</v>
      </c>
      <c r="GU197" s="59"/>
    </row>
    <row r="198" spans="1:203" x14ac:dyDescent="0.2">
      <c r="A198" s="35" t="s">
        <v>2144</v>
      </c>
      <c r="B198" s="35" t="s">
        <v>4137</v>
      </c>
      <c r="C198" s="35" t="s">
        <v>4138</v>
      </c>
      <c r="D198" s="9">
        <v>2</v>
      </c>
      <c r="E198" s="9">
        <v>1</v>
      </c>
      <c r="F198" s="9">
        <v>0.81756804400000005</v>
      </c>
      <c r="G198" s="9">
        <v>-3.9467908000000003E-2</v>
      </c>
      <c r="H198" s="9">
        <v>1.7325305999999999E-2</v>
      </c>
      <c r="I198" s="9">
        <v>-0.18430338099999999</v>
      </c>
      <c r="J198" s="9">
        <v>0</v>
      </c>
      <c r="K198" s="56" t="s">
        <v>5707</v>
      </c>
      <c r="L198" s="79">
        <v>14.918457029744843</v>
      </c>
      <c r="M198" s="79">
        <v>14.300569213519731</v>
      </c>
      <c r="N198" s="79">
        <v>14.491984704733824</v>
      </c>
      <c r="O198" s="79">
        <v>14.353742847018234</v>
      </c>
      <c r="P198" s="78">
        <v>14.015948033019047</v>
      </c>
      <c r="Q198" s="78">
        <v>14.020530783956694</v>
      </c>
      <c r="R198" s="35">
        <v>14.167694552543034</v>
      </c>
      <c r="S198" s="35">
        <v>15.143850550604324</v>
      </c>
      <c r="T198" s="35">
        <v>15.205937536439281</v>
      </c>
      <c r="U198" s="35">
        <v>14.53851397211818</v>
      </c>
      <c r="V198" s="35">
        <v>14.27000779463348</v>
      </c>
      <c r="W198" s="35">
        <v>14.681187731872583</v>
      </c>
      <c r="X198" s="35">
        <v>13.695740027243341</v>
      </c>
      <c r="Y198" s="35">
        <v>14.133281598795003</v>
      </c>
      <c r="Z198" s="35">
        <v>14.577213100234538</v>
      </c>
      <c r="AA198" s="35">
        <v>14.034712861329279</v>
      </c>
      <c r="AB198" s="35">
        <v>14.32991352404772</v>
      </c>
      <c r="AC198" s="35">
        <v>14.842059166839766</v>
      </c>
      <c r="AD198" s="35">
        <v>14.46196005881586</v>
      </c>
      <c r="AE198" s="35">
        <v>14.526768965944573</v>
      </c>
      <c r="AF198" s="35">
        <v>14.527468505178689</v>
      </c>
      <c r="AG198" s="35">
        <v>14.540998666182972</v>
      </c>
      <c r="AH198" s="35">
        <v>15.169085061720597</v>
      </c>
      <c r="AI198" s="35">
        <v>14.676012919216218</v>
      </c>
      <c r="AJ198" s="35">
        <v>14.75128774575836</v>
      </c>
      <c r="AK198" s="35">
        <v>15.072285165779412</v>
      </c>
      <c r="AL198" s="35">
        <v>15.108283489513449</v>
      </c>
      <c r="AM198" s="35">
        <v>13.731731747232917</v>
      </c>
      <c r="AN198" s="35">
        <v>14.820234921669995</v>
      </c>
      <c r="AO198" s="35">
        <v>14.971955316982998</v>
      </c>
      <c r="AP198" s="35">
        <v>14.094052489019489</v>
      </c>
      <c r="AQ198" s="35">
        <v>15.008197922499283</v>
      </c>
      <c r="AR198" s="35">
        <v>15.197741601500908</v>
      </c>
      <c r="AS198" s="35">
        <v>14.585356966004211</v>
      </c>
      <c r="AT198" s="35">
        <v>14.321747917192202</v>
      </c>
      <c r="AU198" s="35">
        <v>14.530834889558614</v>
      </c>
      <c r="AV198" s="35">
        <v>14.589172635198167</v>
      </c>
      <c r="AW198" s="35">
        <v>14.15695025386283</v>
      </c>
      <c r="AX198" s="35">
        <v>14.577790994229733</v>
      </c>
      <c r="AY198" s="35">
        <v>14.730944062054737</v>
      </c>
      <c r="AZ198" s="35">
        <v>14.670861245939859</v>
      </c>
      <c r="BA198" s="35">
        <v>14.980022921148358</v>
      </c>
      <c r="BB198" s="35">
        <v>14.446077816815794</v>
      </c>
      <c r="BC198" s="35">
        <v>14.819039368793897</v>
      </c>
      <c r="BD198" s="35">
        <v>13.975375215342687</v>
      </c>
      <c r="BE198" s="35">
        <v>14.708804566768981</v>
      </c>
      <c r="BF198" s="35">
        <v>14.907882861967636</v>
      </c>
      <c r="BG198" s="35">
        <v>14.391385736075609</v>
      </c>
      <c r="BH198" s="35">
        <v>14.079137599909885</v>
      </c>
      <c r="BI198" s="35">
        <v>14.494380613157773</v>
      </c>
      <c r="BJ198" s="35">
        <v>14.684200073492647</v>
      </c>
      <c r="BK198" s="35">
        <v>14.714354375278466</v>
      </c>
      <c r="BL198" s="35">
        <v>14.033336747701984</v>
      </c>
      <c r="BM198" s="35">
        <v>13.612463062794205</v>
      </c>
      <c r="BN198" s="35">
        <v>14.986880723790977</v>
      </c>
      <c r="BO198" s="35">
        <v>14.466303445450755</v>
      </c>
      <c r="BP198" s="35">
        <v>13.878480780569573</v>
      </c>
      <c r="BQ198" s="35">
        <v>14.599132307342762</v>
      </c>
      <c r="BR198" s="35">
        <v>14.82065680885667</v>
      </c>
      <c r="BS198" s="35">
        <v>14.383374642609763</v>
      </c>
      <c r="BT198" s="35">
        <v>14.803974650295826</v>
      </c>
      <c r="BU198" s="35">
        <v>14.418049193246304</v>
      </c>
      <c r="BV198" s="35">
        <v>14.271653239626735</v>
      </c>
      <c r="BW198" s="35">
        <v>14.00835155826571</v>
      </c>
      <c r="BX198" s="35">
        <v>14.248530997011169</v>
      </c>
      <c r="BY198" s="35">
        <v>14.559480097380357</v>
      </c>
      <c r="BZ198" s="35">
        <v>14.768194362683369</v>
      </c>
      <c r="CA198" s="35">
        <v>14.317342388434815</v>
      </c>
      <c r="CB198" s="35">
        <v>14.390568937095518</v>
      </c>
      <c r="CC198" s="35">
        <v>14.466238695564302</v>
      </c>
      <c r="CD198" s="35">
        <v>14.728162948602098</v>
      </c>
      <c r="CE198" s="35">
        <v>15.14003833567611</v>
      </c>
      <c r="CF198" s="35">
        <v>14.639016026116096</v>
      </c>
      <c r="CG198" s="35">
        <v>15.005076553956664</v>
      </c>
      <c r="CH198" s="35">
        <v>13.850025619294891</v>
      </c>
      <c r="CI198" s="35">
        <v>14.105261158743255</v>
      </c>
      <c r="CJ198" s="35">
        <v>13.786462485546091</v>
      </c>
      <c r="CK198" s="35">
        <v>14.699972218627387</v>
      </c>
      <c r="CL198" s="35">
        <v>14.434689560117988</v>
      </c>
      <c r="CM198" s="35">
        <v>14.490426794782651</v>
      </c>
      <c r="CN198" s="35">
        <v>14.600431554582324</v>
      </c>
      <c r="CO198" s="35">
        <v>15.51574206928113</v>
      </c>
      <c r="CP198" s="35">
        <v>14.361454983120066</v>
      </c>
      <c r="CQ198" s="35">
        <v>15.088143815104356</v>
      </c>
      <c r="CR198" s="35">
        <v>13.884141899684749</v>
      </c>
      <c r="CS198" s="35">
        <v>14.082956627335184</v>
      </c>
      <c r="CT198" s="35">
        <v>14.149970615941402</v>
      </c>
      <c r="CU198" s="35">
        <v>14.294993073956853</v>
      </c>
      <c r="CV198" s="35">
        <v>14.541233571842859</v>
      </c>
      <c r="CW198" s="35">
        <v>14.710260211436818</v>
      </c>
      <c r="CX198" s="35">
        <v>14.556115598211532</v>
      </c>
      <c r="CY198" s="35">
        <v>14.451712895611676</v>
      </c>
      <c r="CZ198" s="35">
        <v>15.140992773188383</v>
      </c>
      <c r="DA198" s="35">
        <v>14.38608020044042</v>
      </c>
      <c r="DB198" s="35">
        <v>14.003933064953872</v>
      </c>
      <c r="DC198" s="35">
        <v>15.070104543285408</v>
      </c>
      <c r="DD198" s="35">
        <v>15.1302658734365</v>
      </c>
      <c r="DE198" s="35">
        <v>14.528503842328023</v>
      </c>
      <c r="DF198" s="35">
        <v>14.63401033465138</v>
      </c>
      <c r="DG198" s="35">
        <v>14.576112103608795</v>
      </c>
      <c r="DH198" s="35">
        <v>13.967286019245998</v>
      </c>
      <c r="DI198" s="35">
        <v>14.110662680024914</v>
      </c>
      <c r="DJ198" s="35">
        <v>14.879659963594884</v>
      </c>
      <c r="DK198" s="35">
        <v>13.818493316712138</v>
      </c>
      <c r="DL198" s="35">
        <v>14.763027583900572</v>
      </c>
      <c r="DM198" s="35">
        <v>14.058103533882917</v>
      </c>
      <c r="DO198" s="35">
        <v>14.901400523942335</v>
      </c>
      <c r="DP198" s="35">
        <v>13.940759842780334</v>
      </c>
      <c r="DQ198" s="35">
        <v>14.914519349452325</v>
      </c>
      <c r="DR198" s="35">
        <v>14.672378027325218</v>
      </c>
      <c r="DS198" s="35">
        <v>13.938774148371433</v>
      </c>
      <c r="DT198" s="35">
        <v>14.887298833992029</v>
      </c>
      <c r="DU198" s="35">
        <v>13.958325874883645</v>
      </c>
      <c r="DV198" s="35">
        <v>14.450493009160644</v>
      </c>
      <c r="DW198" s="35">
        <v>14.995397994340232</v>
      </c>
      <c r="DX198" s="35">
        <v>13.502471588736245</v>
      </c>
      <c r="DY198" s="35">
        <v>14.808197108728685</v>
      </c>
      <c r="DZ198" s="35">
        <v>15.092326506053059</v>
      </c>
      <c r="EA198" s="35">
        <v>14.349591267044381</v>
      </c>
      <c r="EB198" s="35">
        <v>14.491819877729995</v>
      </c>
      <c r="EC198" s="35">
        <v>14.94582549777579</v>
      </c>
      <c r="ED198" s="35">
        <v>14.580272935227386</v>
      </c>
      <c r="EE198" s="35">
        <v>14.608614235859033</v>
      </c>
      <c r="EF198" s="35">
        <v>14.280698285640881</v>
      </c>
      <c r="EG198" s="35">
        <v>14.794601556186116</v>
      </c>
      <c r="EH198" s="35">
        <v>13.895777352199396</v>
      </c>
      <c r="EI198" s="35">
        <v>14.009790101059798</v>
      </c>
      <c r="EJ198" s="35">
        <v>13.976922733200732</v>
      </c>
      <c r="EK198" s="35">
        <v>14.455500429437638</v>
      </c>
      <c r="EL198" s="35">
        <v>14.60298027175982</v>
      </c>
      <c r="EM198" s="35">
        <v>14.112970705497194</v>
      </c>
      <c r="EN198" s="35">
        <v>14.915952629571558</v>
      </c>
      <c r="EO198" s="35">
        <v>14.197975904948269</v>
      </c>
      <c r="EP198" s="35">
        <v>14.150112297381552</v>
      </c>
      <c r="EQ198" s="35">
        <v>14.777163691117627</v>
      </c>
      <c r="ER198" s="35">
        <v>14.414365407499719</v>
      </c>
      <c r="ES198" s="35">
        <v>14.318222174466497</v>
      </c>
      <c r="ET198" s="35">
        <v>14.481954079559747</v>
      </c>
      <c r="EU198" s="35">
        <v>14.338232139278468</v>
      </c>
      <c r="EV198" s="35">
        <v>14.485148279858324</v>
      </c>
      <c r="EW198" s="35">
        <v>15.101159141252053</v>
      </c>
      <c r="EX198" s="35">
        <v>13.704121454658063</v>
      </c>
      <c r="EY198" s="35">
        <v>14.430551494409096</v>
      </c>
      <c r="EZ198" s="35">
        <v>14.329343483667687</v>
      </c>
      <c r="FA198" s="35">
        <v>15.015029023437199</v>
      </c>
      <c r="FB198" s="35">
        <v>14.218838771557992</v>
      </c>
      <c r="FC198" s="35">
        <v>14.836243342688819</v>
      </c>
      <c r="FD198" s="35">
        <v>14.262623271333155</v>
      </c>
      <c r="FE198" s="35">
        <v>13.879129613076771</v>
      </c>
      <c r="FF198" s="35">
        <v>14.338026441711973</v>
      </c>
      <c r="FG198" s="35">
        <v>14.428812289374479</v>
      </c>
      <c r="FH198" s="35">
        <v>14.257758609861424</v>
      </c>
      <c r="FI198" s="35">
        <v>14.434798815266916</v>
      </c>
      <c r="FJ198" s="35">
        <v>14.041062015245245</v>
      </c>
      <c r="FK198" s="35">
        <v>13.616080819708305</v>
      </c>
      <c r="FL198" s="35">
        <v>13.872993657310147</v>
      </c>
      <c r="FM198" s="35">
        <v>14.290944571763646</v>
      </c>
      <c r="FN198" s="35">
        <v>13.640447434656355</v>
      </c>
      <c r="FO198" s="35">
        <v>14.435204371863053</v>
      </c>
      <c r="FP198" s="35">
        <v>13.737607469568001</v>
      </c>
      <c r="FQ198" s="35">
        <v>14.461178337435582</v>
      </c>
      <c r="FR198" s="35">
        <v>14.25136233596375</v>
      </c>
      <c r="FS198" s="35">
        <v>14.389899616176477</v>
      </c>
      <c r="FT198" s="35">
        <v>14.424109152623075</v>
      </c>
      <c r="FU198" s="35">
        <v>14.471574829812949</v>
      </c>
      <c r="FV198" s="35">
        <v>13.590934013399586</v>
      </c>
      <c r="FW198" s="35">
        <v>14.905937762367021</v>
      </c>
      <c r="FX198" s="35">
        <v>14.262106224481418</v>
      </c>
      <c r="FY198" s="35">
        <v>14.314839116767637</v>
      </c>
      <c r="FZ198" s="35">
        <v>15.005145733864458</v>
      </c>
      <c r="GA198" s="35">
        <v>14.222091049840975</v>
      </c>
      <c r="GB198" s="35">
        <v>14.032347879630727</v>
      </c>
      <c r="GC198" s="35">
        <v>14.637634583698398</v>
      </c>
      <c r="GD198" s="35">
        <v>14.497644178650967</v>
      </c>
      <c r="GE198" s="35">
        <v>14.470759601724474</v>
      </c>
      <c r="GF198" s="35">
        <v>14.571844446353362</v>
      </c>
      <c r="GG198" s="35">
        <v>14.642724766643017</v>
      </c>
      <c r="GH198" s="35">
        <v>13.969925999617237</v>
      </c>
      <c r="GI198" s="35">
        <v>14.514685733915694</v>
      </c>
      <c r="GJ198" s="35">
        <v>13.938740598529542</v>
      </c>
      <c r="GK198" s="35">
        <v>14.757199075146954</v>
      </c>
      <c r="GL198" s="35">
        <v>14.58037852753548</v>
      </c>
      <c r="GM198" s="35">
        <v>13.82745549458158</v>
      </c>
      <c r="GN198" s="35">
        <v>14.384515075796291</v>
      </c>
      <c r="GO198" s="35">
        <v>5.2229999999999999</v>
      </c>
      <c r="GP198" s="35" t="s">
        <v>1849</v>
      </c>
      <c r="GU198" s="59"/>
    </row>
    <row r="199" spans="1:203" x14ac:dyDescent="0.2">
      <c r="A199" s="35" t="s">
        <v>1180</v>
      </c>
      <c r="B199" s="35" t="s">
        <v>2897</v>
      </c>
      <c r="C199" s="35" t="s">
        <v>2898</v>
      </c>
      <c r="D199" s="9">
        <v>9</v>
      </c>
      <c r="E199" s="9">
        <v>9</v>
      </c>
      <c r="F199" s="9">
        <v>0.32790588199999998</v>
      </c>
      <c r="G199" s="9">
        <v>0.19130482100000001</v>
      </c>
      <c r="H199" s="9">
        <v>0.31590306000000001</v>
      </c>
      <c r="I199" s="9">
        <v>-0.184093074</v>
      </c>
      <c r="J199" s="9">
        <v>0</v>
      </c>
      <c r="K199" s="78">
        <v>0</v>
      </c>
      <c r="L199" s="79"/>
      <c r="M199" s="79"/>
      <c r="N199" s="79">
        <v>14.106205059465216</v>
      </c>
      <c r="O199" s="79">
        <v>14.423846154562041</v>
      </c>
      <c r="Q199" s="78">
        <v>13.799492286026219</v>
      </c>
      <c r="S199" s="35">
        <v>14.770301956758601</v>
      </c>
      <c r="U199" s="35">
        <v>13.920065568120737</v>
      </c>
      <c r="V199" s="35">
        <v>13.903040266902831</v>
      </c>
      <c r="X199" s="35">
        <v>14.073641139056706</v>
      </c>
      <c r="Z199" s="35">
        <v>14.206210960895616</v>
      </c>
      <c r="AB199" s="35">
        <v>14.912174518555265</v>
      </c>
      <c r="AE199" s="35">
        <v>14.044337151789412</v>
      </c>
      <c r="AG199" s="35">
        <v>14.383165907174591</v>
      </c>
      <c r="AK199" s="35">
        <v>14.108270326082126</v>
      </c>
      <c r="AL199" s="35">
        <v>14.51910610655494</v>
      </c>
      <c r="AM199" s="35">
        <v>14.296525831954114</v>
      </c>
      <c r="AN199" s="35">
        <v>14.014880409978812</v>
      </c>
      <c r="AQ199" s="35">
        <v>13.890330447458792</v>
      </c>
      <c r="AZ199" s="35">
        <v>14.022343559732789</v>
      </c>
      <c r="BC199" s="35">
        <v>14.018538364552473</v>
      </c>
      <c r="BF199" s="35">
        <v>14.058536720308368</v>
      </c>
      <c r="BI199" s="35">
        <v>14.519648890445243</v>
      </c>
      <c r="BU199" s="35">
        <v>14.18217168231436</v>
      </c>
      <c r="BY199" s="35">
        <v>13.939946557510879</v>
      </c>
      <c r="CF199" s="35">
        <v>13.705381985139947</v>
      </c>
      <c r="CG199" s="35">
        <v>14.873750295473558</v>
      </c>
      <c r="CK199" s="35">
        <v>13.104676105146972</v>
      </c>
      <c r="CL199" s="35">
        <v>14.581317101378019</v>
      </c>
      <c r="CM199" s="35">
        <v>14.211765262845429</v>
      </c>
      <c r="CN199" s="35">
        <v>14.125434718596248</v>
      </c>
      <c r="CO199" s="35">
        <v>16.013925861803557</v>
      </c>
      <c r="CP199" s="35">
        <v>12.688992103953606</v>
      </c>
      <c r="CQ199" s="35">
        <v>13.880870563400606</v>
      </c>
      <c r="CS199" s="35">
        <v>14.304551381070002</v>
      </c>
      <c r="CW199" s="35">
        <v>13.967334932815128</v>
      </c>
      <c r="DA199" s="35">
        <v>14.446334964684274</v>
      </c>
      <c r="DC199" s="35">
        <v>15.48069766184236</v>
      </c>
      <c r="DD199" s="35">
        <v>14.14202216595611</v>
      </c>
      <c r="DE199" s="35">
        <v>14.800521521647303</v>
      </c>
      <c r="DK199" s="35">
        <v>14.64097359598165</v>
      </c>
      <c r="DO199" s="35">
        <v>14.123241909000393</v>
      </c>
      <c r="DU199" s="35">
        <v>14.208536065789376</v>
      </c>
      <c r="DV199" s="35">
        <v>14.480589356200063</v>
      </c>
      <c r="DW199" s="35">
        <v>14.199168320054882</v>
      </c>
      <c r="DX199" s="35">
        <v>14.315807487844578</v>
      </c>
      <c r="DY199" s="35">
        <v>14.182753120696065</v>
      </c>
      <c r="DZ199" s="35">
        <v>14.220020608375313</v>
      </c>
      <c r="EG199" s="35">
        <v>14.245567553609703</v>
      </c>
      <c r="EI199" s="35">
        <v>14.410827857393691</v>
      </c>
      <c r="EL199" s="35">
        <v>14.299697929669858</v>
      </c>
      <c r="EN199" s="35">
        <v>13.992803912332876</v>
      </c>
      <c r="EO199" s="35">
        <v>13.932413782918282</v>
      </c>
      <c r="ES199" s="35">
        <v>13.6892890125948</v>
      </c>
      <c r="ET199" s="35">
        <v>12.828775282124163</v>
      </c>
      <c r="EY199" s="35">
        <v>13.303719784068177</v>
      </c>
      <c r="FB199" s="35">
        <v>13.895820661896817</v>
      </c>
      <c r="FD199" s="35">
        <v>13.746160842232404</v>
      </c>
      <c r="FE199" s="35">
        <v>14.311259256640177</v>
      </c>
      <c r="FG199" s="35">
        <v>14.526452485509175</v>
      </c>
      <c r="FJ199" s="35">
        <v>13.781170090328629</v>
      </c>
      <c r="FL199" s="35">
        <v>14.423220470610239</v>
      </c>
      <c r="FO199" s="35">
        <v>13.994479194655572</v>
      </c>
      <c r="FT199" s="35">
        <v>14.93544879020105</v>
      </c>
      <c r="FU199" s="35">
        <v>13.814319773639859</v>
      </c>
      <c r="FX199" s="35">
        <v>13.941973906085927</v>
      </c>
      <c r="GB199" s="35">
        <v>14.026525270411922</v>
      </c>
      <c r="GE199" s="35">
        <v>14.189388397269269</v>
      </c>
      <c r="GF199" s="35">
        <v>14.377981370052316</v>
      </c>
      <c r="GG199" s="35">
        <v>14.178519495484654</v>
      </c>
      <c r="GH199" s="35">
        <v>13.881809094394896</v>
      </c>
      <c r="GK199" s="35">
        <v>13.673703087675545</v>
      </c>
      <c r="GM199" s="35">
        <v>14.174352670997525</v>
      </c>
      <c r="GO199" s="35">
        <v>13.723000000000001</v>
      </c>
      <c r="GP199" s="35" t="s">
        <v>1049</v>
      </c>
      <c r="GU199" s="59"/>
    </row>
    <row r="200" spans="1:203" x14ac:dyDescent="0.2">
      <c r="A200" s="35" t="s">
        <v>1264</v>
      </c>
      <c r="B200" s="35" t="s">
        <v>2997</v>
      </c>
      <c r="C200" s="35" t="s">
        <v>2998</v>
      </c>
      <c r="D200" s="9">
        <v>5</v>
      </c>
      <c r="E200" s="9">
        <v>5</v>
      </c>
      <c r="F200" s="9">
        <v>0.24407422200000001</v>
      </c>
      <c r="G200" s="9">
        <v>-0.15588645100000001</v>
      </c>
      <c r="H200" s="9">
        <v>0.12980676399999999</v>
      </c>
      <c r="I200" s="9">
        <v>-0.180898169</v>
      </c>
      <c r="J200" s="9">
        <v>0</v>
      </c>
      <c r="K200" s="78">
        <v>0</v>
      </c>
      <c r="L200" s="79">
        <v>10.32875333202513</v>
      </c>
      <c r="M200" s="79">
        <v>10.439719208480581</v>
      </c>
      <c r="N200" s="79">
        <v>10.182589903507335</v>
      </c>
      <c r="O200" s="79">
        <v>9.7968853053233289</v>
      </c>
      <c r="Q200" s="78">
        <v>10.577132089105188</v>
      </c>
      <c r="R200" s="35">
        <v>10.052407552808504</v>
      </c>
      <c r="S200" s="35">
        <v>10.092872358616106</v>
      </c>
      <c r="T200" s="35">
        <v>10.691287145579558</v>
      </c>
      <c r="U200" s="35">
        <v>10.166457995181187</v>
      </c>
      <c r="V200" s="35">
        <v>10.817453534914144</v>
      </c>
      <c r="W200" s="35">
        <v>10.962639771336109</v>
      </c>
      <c r="Z200" s="35">
        <v>10.249662813867761</v>
      </c>
      <c r="AC200" s="35">
        <v>10.697071518870676</v>
      </c>
      <c r="AD200" s="35">
        <v>10.152550946939755</v>
      </c>
      <c r="AE200" s="35">
        <v>10.650473266175373</v>
      </c>
      <c r="AF200" s="35">
        <v>10.093894821796148</v>
      </c>
      <c r="AG200" s="35">
        <v>10.207564387478319</v>
      </c>
      <c r="AH200" s="35">
        <v>10.307322614893796</v>
      </c>
      <c r="AI200" s="35">
        <v>9.4453421221251528</v>
      </c>
      <c r="AJ200" s="35">
        <v>11.074186663456537</v>
      </c>
      <c r="AL200" s="35">
        <v>10.32435201724498</v>
      </c>
      <c r="AM200" s="35">
        <v>11.024960568635963</v>
      </c>
      <c r="AN200" s="35">
        <v>10.562637146793154</v>
      </c>
      <c r="AO200" s="35">
        <v>10.296603103100228</v>
      </c>
      <c r="AP200" s="35">
        <v>11.453276333567093</v>
      </c>
      <c r="AQ200" s="35">
        <v>10.348808736265287</v>
      </c>
      <c r="AR200" s="35">
        <v>10.358505212359413</v>
      </c>
      <c r="AT200" s="35">
        <v>10.770256409824784</v>
      </c>
      <c r="AU200" s="35">
        <v>9.9544747699628466</v>
      </c>
      <c r="AW200" s="35">
        <v>10.206492825057197</v>
      </c>
      <c r="AX200" s="35">
        <v>10.17078371033271</v>
      </c>
      <c r="AY200" s="35">
        <v>10.24951936721879</v>
      </c>
      <c r="AZ200" s="35">
        <v>10.9283887896657</v>
      </c>
      <c r="BA200" s="35">
        <v>9.5778471770120586</v>
      </c>
      <c r="BB200" s="35">
        <v>10.070775710100749</v>
      </c>
      <c r="BC200" s="35">
        <v>9.9377590136447527</v>
      </c>
      <c r="BE200" s="35">
        <v>11.403374584284062</v>
      </c>
      <c r="BF200" s="35">
        <v>10.257040104342696</v>
      </c>
      <c r="BG200" s="35">
        <v>10.256418487357839</v>
      </c>
      <c r="BH200" s="35">
        <v>10.181496949153452</v>
      </c>
      <c r="BI200" s="35">
        <v>10.939155099591691</v>
      </c>
      <c r="BJ200" s="35">
        <v>10.240354871538383</v>
      </c>
      <c r="BK200" s="35">
        <v>10.819024485103846</v>
      </c>
      <c r="BL200" s="35">
        <v>11.051224986024907</v>
      </c>
      <c r="BN200" s="35">
        <v>10.573601928328872</v>
      </c>
      <c r="BO200" s="35">
        <v>10.080468731884475</v>
      </c>
      <c r="BQ200" s="35">
        <v>11.373152475267315</v>
      </c>
      <c r="BR200" s="35">
        <v>10.390696531844489</v>
      </c>
      <c r="BS200" s="35">
        <v>10.342321547872096</v>
      </c>
      <c r="BT200" s="35">
        <v>9.7388942337894928</v>
      </c>
      <c r="BU200" s="35">
        <v>10.679959461620703</v>
      </c>
      <c r="BV200" s="35">
        <v>10.171724443304628</v>
      </c>
      <c r="BW200" s="35">
        <v>9.8947937942525996</v>
      </c>
      <c r="BX200" s="35">
        <v>10.351295808069484</v>
      </c>
      <c r="BY200" s="35">
        <v>10.071642867922272</v>
      </c>
      <c r="BZ200" s="35">
        <v>10.551672451234944</v>
      </c>
      <c r="CA200" s="35">
        <v>11.140571079909119</v>
      </c>
      <c r="CC200" s="35">
        <v>9.4287777932641088</v>
      </c>
      <c r="CD200" s="35">
        <v>10.476179403791823</v>
      </c>
      <c r="CF200" s="35">
        <v>11.270273602539994</v>
      </c>
      <c r="CG200" s="35">
        <v>11.636768639870651</v>
      </c>
      <c r="CI200" s="35">
        <v>10.842086882334833</v>
      </c>
      <c r="CJ200" s="35">
        <v>9.6649587824622856</v>
      </c>
      <c r="CK200" s="35">
        <v>10.178984116719704</v>
      </c>
      <c r="CL200" s="35">
        <v>10.151972196744453</v>
      </c>
      <c r="CM200" s="35">
        <v>9.6846772106058925</v>
      </c>
      <c r="CN200" s="35">
        <v>9.4737539258947212</v>
      </c>
      <c r="CO200" s="35">
        <v>11.468725198745695</v>
      </c>
      <c r="CP200" s="35">
        <v>10.144797436071048</v>
      </c>
      <c r="CQ200" s="35">
        <v>10.064484489087441</v>
      </c>
      <c r="CR200" s="35">
        <v>9.611428811013413</v>
      </c>
      <c r="CS200" s="35">
        <v>10.909253698913325</v>
      </c>
      <c r="CU200" s="35">
        <v>10.607588910759535</v>
      </c>
      <c r="CV200" s="35">
        <v>10.924917794770908</v>
      </c>
      <c r="CW200" s="35">
        <v>10.199181313988699</v>
      </c>
      <c r="CX200" s="35">
        <v>10.590813720166349</v>
      </c>
      <c r="CY200" s="35">
        <v>10.070901139125512</v>
      </c>
      <c r="CZ200" s="35">
        <v>9.5955666816230583</v>
      </c>
      <c r="DA200" s="35">
        <v>9.5663927884567528</v>
      </c>
      <c r="DC200" s="35">
        <v>9.9512304340579743</v>
      </c>
      <c r="DD200" s="35">
        <v>9.9487205927406155</v>
      </c>
      <c r="DE200" s="35">
        <v>10.982538069513264</v>
      </c>
      <c r="DF200" s="35">
        <v>10.29180243600813</v>
      </c>
      <c r="DH200" s="35">
        <v>9.2487050050316491</v>
      </c>
      <c r="DJ200" s="35">
        <v>10.241217829147411</v>
      </c>
      <c r="DL200" s="35">
        <v>10.389430324155684</v>
      </c>
      <c r="DM200" s="35">
        <v>10.0170998239944</v>
      </c>
      <c r="DN200" s="35">
        <v>10.413584508898516</v>
      </c>
      <c r="DO200" s="35">
        <v>10.203751626170643</v>
      </c>
      <c r="DQ200" s="35">
        <v>9.8705547917674963</v>
      </c>
      <c r="DR200" s="35">
        <v>10.42188483914523</v>
      </c>
      <c r="DS200" s="35">
        <v>10.175372057104026</v>
      </c>
      <c r="DT200" s="35">
        <v>9.6023392846924089</v>
      </c>
      <c r="DU200" s="35">
        <v>10.472487350388349</v>
      </c>
      <c r="DV200" s="35">
        <v>9.9233735310864688</v>
      </c>
      <c r="DW200" s="35">
        <v>10.89771503496959</v>
      </c>
      <c r="DX200" s="35">
        <v>9.8196910388864058</v>
      </c>
      <c r="DY200" s="35">
        <v>10.703715041930563</v>
      </c>
      <c r="DZ200" s="35">
        <v>11.515115609868701</v>
      </c>
      <c r="EB200" s="35">
        <v>10.106256187546132</v>
      </c>
      <c r="EC200" s="35">
        <v>10.168278195101855</v>
      </c>
      <c r="ED200" s="35">
        <v>10.091037845417183</v>
      </c>
      <c r="EE200" s="35">
        <v>11.49632363732168</v>
      </c>
      <c r="EG200" s="35">
        <v>10.275961239110352</v>
      </c>
      <c r="EH200" s="35">
        <v>10.116942117279217</v>
      </c>
      <c r="EJ200" s="35">
        <v>9.889262088956233</v>
      </c>
      <c r="EL200" s="35">
        <v>10.557441836112179</v>
      </c>
      <c r="EO200" s="35">
        <v>10.080854420091393</v>
      </c>
      <c r="EP200" s="35">
        <v>10.332064783022869</v>
      </c>
      <c r="EQ200" s="35">
        <v>10.834181754637747</v>
      </c>
      <c r="ER200" s="35">
        <v>10.245175912084497</v>
      </c>
      <c r="ES200" s="35">
        <v>10.185860373468376</v>
      </c>
      <c r="EU200" s="35">
        <v>10.066210294478285</v>
      </c>
      <c r="EV200" s="35">
        <v>10.310407966763707</v>
      </c>
      <c r="EW200" s="35">
        <v>9.4320713738523452</v>
      </c>
      <c r="EX200" s="35">
        <v>10.136012292546715</v>
      </c>
      <c r="EY200" s="35">
        <v>10.720501211911925</v>
      </c>
      <c r="EZ200" s="35">
        <v>9.4497114677529446</v>
      </c>
      <c r="FA200" s="35">
        <v>10.398442470740484</v>
      </c>
      <c r="FB200" s="35">
        <v>10.006991612700467</v>
      </c>
      <c r="FC200" s="35">
        <v>10.094795199203524</v>
      </c>
      <c r="FE200" s="35">
        <v>10.132739535860921</v>
      </c>
      <c r="FF200" s="35">
        <v>10.166071526134235</v>
      </c>
      <c r="FG200" s="35">
        <v>9.4456601485351701</v>
      </c>
      <c r="FH200" s="35">
        <v>9.8242182898132846</v>
      </c>
      <c r="FI200" s="35">
        <v>9.8484102056538543</v>
      </c>
      <c r="FJ200" s="35">
        <v>10.663492406416683</v>
      </c>
      <c r="FK200" s="35">
        <v>9.9111476988836937</v>
      </c>
      <c r="FL200" s="35">
        <v>9.5237523763903518</v>
      </c>
      <c r="FM200" s="35">
        <v>11.421846740586744</v>
      </c>
      <c r="FO200" s="35">
        <v>10.375048631299666</v>
      </c>
      <c r="FP200" s="35">
        <v>11.096678108598816</v>
      </c>
      <c r="FQ200" s="35">
        <v>9.8252588785626376</v>
      </c>
      <c r="FR200" s="35">
        <v>10.603324952222431</v>
      </c>
      <c r="FS200" s="35">
        <v>9.9340379403801951</v>
      </c>
      <c r="FU200" s="35">
        <v>10.384597564630232</v>
      </c>
      <c r="FV200" s="35">
        <v>10.8006027162427</v>
      </c>
      <c r="FW200" s="35">
        <v>10.911147665066077</v>
      </c>
      <c r="FY200" s="35">
        <v>9.8825472040038687</v>
      </c>
      <c r="FZ200" s="35">
        <v>9.8422907251759355</v>
      </c>
      <c r="GA200" s="35">
        <v>10.250572378308274</v>
      </c>
      <c r="GB200" s="35">
        <v>9.4754260503462948</v>
      </c>
      <c r="GC200" s="35">
        <v>10.214172563891545</v>
      </c>
      <c r="GD200" s="35">
        <v>10.458028186029059</v>
      </c>
      <c r="GF200" s="35">
        <v>11.030516762031869</v>
      </c>
      <c r="GH200" s="35">
        <v>11.188801676551272</v>
      </c>
      <c r="GJ200" s="35">
        <v>10.977832398237503</v>
      </c>
      <c r="GK200" s="35">
        <v>9.8342502454250074</v>
      </c>
      <c r="GL200" s="35">
        <v>10.083562877982143</v>
      </c>
      <c r="GM200" s="35">
        <v>9.8056399093267146</v>
      </c>
      <c r="GO200" s="35">
        <v>15.151999999999999</v>
      </c>
      <c r="GP200" s="35" t="s">
        <v>4649</v>
      </c>
      <c r="GU200" s="59"/>
    </row>
    <row r="201" spans="1:203" x14ac:dyDescent="0.2">
      <c r="A201" s="35" t="s">
        <v>1935</v>
      </c>
      <c r="B201" s="35" t="s">
        <v>3815</v>
      </c>
      <c r="C201" s="35" t="s">
        <v>3816</v>
      </c>
      <c r="D201" s="9">
        <v>13</v>
      </c>
      <c r="E201" s="9">
        <v>6</v>
      </c>
      <c r="F201" s="9">
        <v>0.99660262200000005</v>
      </c>
      <c r="G201" s="9">
        <v>5.9678869999999998E-3</v>
      </c>
      <c r="H201" s="9">
        <v>6.0273304E-2</v>
      </c>
      <c r="I201" s="9">
        <v>-0.179260905</v>
      </c>
      <c r="J201" s="9">
        <v>0</v>
      </c>
      <c r="K201" s="78">
        <v>0</v>
      </c>
      <c r="L201" s="79">
        <v>16.05132539079105</v>
      </c>
      <c r="M201" s="79">
        <v>15.738469440113372</v>
      </c>
      <c r="N201" s="79">
        <v>14.949966941936278</v>
      </c>
      <c r="O201" s="79">
        <v>15.753158930742813</v>
      </c>
      <c r="P201" s="78">
        <v>15.507883400536175</v>
      </c>
      <c r="Q201" s="78">
        <v>15.381466751847725</v>
      </c>
      <c r="R201" s="35">
        <v>14.981911692387953</v>
      </c>
      <c r="S201" s="35">
        <v>16.111272127806643</v>
      </c>
      <c r="T201" s="35">
        <v>15.733059259037457</v>
      </c>
      <c r="U201" s="35">
        <v>15.139701684370074</v>
      </c>
      <c r="V201" s="35">
        <v>14.899899036400015</v>
      </c>
      <c r="W201" s="35">
        <v>16.269236212467483</v>
      </c>
      <c r="X201" s="35">
        <v>15.81779210788121</v>
      </c>
      <c r="Y201" s="35">
        <v>15.846669779158351</v>
      </c>
      <c r="Z201" s="35">
        <v>15.962629824035993</v>
      </c>
      <c r="AA201" s="35">
        <v>16.174539337911927</v>
      </c>
      <c r="AB201" s="35">
        <v>17.085476957669087</v>
      </c>
      <c r="AC201" s="35">
        <v>15.220543863228714</v>
      </c>
      <c r="AD201" s="35">
        <v>14.615860240331575</v>
      </c>
      <c r="AE201" s="35">
        <v>15.640717803104268</v>
      </c>
      <c r="AF201" s="35">
        <v>15.706337955244287</v>
      </c>
      <c r="AG201" s="35">
        <v>15.918716938094981</v>
      </c>
      <c r="AH201" s="35">
        <v>15.645059278117552</v>
      </c>
      <c r="AI201" s="35">
        <v>15.028172823358473</v>
      </c>
      <c r="AJ201" s="35">
        <v>15.137175734847567</v>
      </c>
      <c r="AL201" s="35">
        <v>15.055575870086614</v>
      </c>
      <c r="AM201" s="35">
        <v>15.906532309749895</v>
      </c>
      <c r="AN201" s="35">
        <v>15.113149283117419</v>
      </c>
      <c r="AO201" s="35">
        <v>15.662488070777796</v>
      </c>
      <c r="AP201" s="35">
        <v>15.937004768039753</v>
      </c>
      <c r="AQ201" s="35">
        <v>15.169508514678876</v>
      </c>
      <c r="AR201" s="35">
        <v>15.273070113161818</v>
      </c>
      <c r="AS201" s="35">
        <v>15.223089941980534</v>
      </c>
      <c r="AT201" s="35">
        <v>15.898500215520945</v>
      </c>
      <c r="AU201" s="35">
        <v>15.428826406670481</v>
      </c>
      <c r="AV201" s="35">
        <v>15.333619050059239</v>
      </c>
      <c r="AW201" s="35">
        <v>15.901161573773539</v>
      </c>
      <c r="AX201" s="35">
        <v>15.287861925145952</v>
      </c>
      <c r="AY201" s="35">
        <v>15.438347098502028</v>
      </c>
      <c r="AZ201" s="35">
        <v>15.208174614827742</v>
      </c>
      <c r="BA201" s="35">
        <v>15.63102300992921</v>
      </c>
      <c r="BB201" s="35">
        <v>15.41531614834042</v>
      </c>
      <c r="BC201" s="35">
        <v>15.35733593385112</v>
      </c>
      <c r="BD201" s="35">
        <v>15.595859355259169</v>
      </c>
      <c r="BE201" s="35">
        <v>16.159625436347749</v>
      </c>
      <c r="BF201" s="35">
        <v>15.253008703039431</v>
      </c>
      <c r="BG201" s="35">
        <v>15.144616936669731</v>
      </c>
      <c r="BH201" s="35">
        <v>15.169893979595374</v>
      </c>
      <c r="BI201" s="35">
        <v>15.001056604347498</v>
      </c>
      <c r="BJ201" s="35">
        <v>15.396682866928026</v>
      </c>
      <c r="BK201" s="35">
        <v>16.299970815806518</v>
      </c>
      <c r="BL201" s="35">
        <v>15.627180746037856</v>
      </c>
      <c r="BM201" s="35">
        <v>15.732350638859101</v>
      </c>
      <c r="BN201" s="35">
        <v>15.172101783378213</v>
      </c>
      <c r="BO201" s="35">
        <v>16.082798238138665</v>
      </c>
      <c r="BP201" s="35">
        <v>16.065957645017996</v>
      </c>
      <c r="BQ201" s="35">
        <v>15.453765045489178</v>
      </c>
      <c r="BR201" s="35">
        <v>16.00568432195864</v>
      </c>
      <c r="BS201" s="35">
        <v>16.160875536561285</v>
      </c>
      <c r="BT201" s="35">
        <v>15.776144939091715</v>
      </c>
      <c r="BU201" s="35">
        <v>15.240302264746052</v>
      </c>
      <c r="BV201" s="35">
        <v>15.667277386201171</v>
      </c>
      <c r="BW201" s="35">
        <v>15.760627846972639</v>
      </c>
      <c r="BX201" s="35">
        <v>15.360434819278876</v>
      </c>
      <c r="BY201" s="35">
        <v>16.40997706332584</v>
      </c>
      <c r="BZ201" s="35">
        <v>15.048173893818381</v>
      </c>
      <c r="CA201" s="35">
        <v>15.120964108900919</v>
      </c>
      <c r="CB201" s="35">
        <v>15.570134592516165</v>
      </c>
      <c r="CC201" s="35">
        <v>14.52251881626829</v>
      </c>
      <c r="CD201" s="35">
        <v>15.50439515271</v>
      </c>
      <c r="CE201" s="35">
        <v>15.169510563640955</v>
      </c>
      <c r="CF201" s="35">
        <v>15.221785887752651</v>
      </c>
      <c r="CG201" s="35">
        <v>15.733780872694398</v>
      </c>
      <c r="CH201" s="35">
        <v>15.638251526818323</v>
      </c>
      <c r="CI201" s="35">
        <v>15.903295082814296</v>
      </c>
      <c r="CJ201" s="35">
        <v>15.474559829365306</v>
      </c>
      <c r="CK201" s="35">
        <v>15.049401943032395</v>
      </c>
      <c r="CL201" s="35">
        <v>15.493988422607382</v>
      </c>
      <c r="CM201" s="35">
        <v>15.218949981918247</v>
      </c>
      <c r="CN201" s="35">
        <v>15.089513352674107</v>
      </c>
      <c r="CO201" s="35">
        <v>17.944512729292924</v>
      </c>
      <c r="CP201" s="35">
        <v>15.050135912066827</v>
      </c>
      <c r="CQ201" s="35">
        <v>15.361101713713428</v>
      </c>
      <c r="CR201" s="35">
        <v>15.810224617126121</v>
      </c>
      <c r="CS201" s="35">
        <v>15.240514167095272</v>
      </c>
      <c r="CT201" s="35">
        <v>15.933471755056052</v>
      </c>
      <c r="CU201" s="35">
        <v>16.125241551363185</v>
      </c>
      <c r="CV201" s="35">
        <v>15.237315075165643</v>
      </c>
      <c r="CW201" s="35">
        <v>15.302723612761881</v>
      </c>
      <c r="CX201" s="35">
        <v>16.254610883139037</v>
      </c>
      <c r="CY201" s="35">
        <v>16.016418704648242</v>
      </c>
      <c r="CZ201" s="35">
        <v>15.502112630372483</v>
      </c>
      <c r="DA201" s="35">
        <v>16.17266579542332</v>
      </c>
      <c r="DB201" s="35">
        <v>16.006529241722298</v>
      </c>
      <c r="DC201" s="35">
        <v>16.684367857025624</v>
      </c>
      <c r="DD201" s="35">
        <v>15.814740501768926</v>
      </c>
      <c r="DE201" s="35">
        <v>15.889706614268368</v>
      </c>
      <c r="DF201" s="35">
        <v>15.326262311570879</v>
      </c>
      <c r="DG201" s="35">
        <v>15.446606458533134</v>
      </c>
      <c r="DH201" s="35">
        <v>15.103773176268001</v>
      </c>
      <c r="DI201" s="35">
        <v>15.875618591851088</v>
      </c>
      <c r="DJ201" s="35">
        <v>15.583559837586339</v>
      </c>
      <c r="DK201" s="35">
        <v>15.982141034265045</v>
      </c>
      <c r="DL201" s="35">
        <v>15.374248880290557</v>
      </c>
      <c r="DM201" s="35">
        <v>15.6038991836345</v>
      </c>
      <c r="DO201" s="35">
        <v>14.96696830125321</v>
      </c>
      <c r="DP201" s="35">
        <v>15.866246253985995</v>
      </c>
      <c r="DQ201" s="35">
        <v>15.325169345205319</v>
      </c>
      <c r="DR201" s="35">
        <v>14.833389827522002</v>
      </c>
      <c r="DS201" s="35">
        <v>15.094153316909633</v>
      </c>
      <c r="DT201" s="35">
        <v>15.182144421978883</v>
      </c>
      <c r="DU201" s="35">
        <v>15.919144515053212</v>
      </c>
      <c r="DV201" s="35">
        <v>15.555938460914691</v>
      </c>
      <c r="DW201" s="35">
        <v>15.817006386324081</v>
      </c>
      <c r="DX201" s="35">
        <v>16.082621845720503</v>
      </c>
      <c r="DY201" s="35">
        <v>15.445362642108913</v>
      </c>
      <c r="DZ201" s="35">
        <v>15.268227066004975</v>
      </c>
      <c r="EA201" s="35">
        <v>16.054464338138196</v>
      </c>
      <c r="EB201" s="35">
        <v>15.446731625183096</v>
      </c>
      <c r="EC201" s="35">
        <v>15.175999507023574</v>
      </c>
      <c r="ED201" s="35">
        <v>14.958482870974507</v>
      </c>
      <c r="EE201" s="35">
        <v>14.978155089860074</v>
      </c>
      <c r="EF201" s="35">
        <v>15.179481503881053</v>
      </c>
      <c r="EG201" s="35">
        <v>14.902326528082623</v>
      </c>
      <c r="EH201" s="35">
        <v>16.218944436238967</v>
      </c>
      <c r="EI201" s="35">
        <v>15.462861258622134</v>
      </c>
      <c r="EJ201" s="35">
        <v>15.434446770411022</v>
      </c>
      <c r="EK201" s="35">
        <v>15.812791038306329</v>
      </c>
      <c r="EL201" s="35">
        <v>15.733306573306075</v>
      </c>
      <c r="EM201" s="35">
        <v>15.92066891137908</v>
      </c>
      <c r="EN201" s="35">
        <v>15.603121497626802</v>
      </c>
      <c r="EO201" s="35">
        <v>15.737892248112441</v>
      </c>
      <c r="EP201" s="35">
        <v>15.623364614859565</v>
      </c>
      <c r="EQ201" s="35">
        <v>16.058204797442109</v>
      </c>
      <c r="ER201" s="35">
        <v>15.44412251636745</v>
      </c>
      <c r="ES201" s="35">
        <v>15.167369534261265</v>
      </c>
      <c r="ET201" s="35">
        <v>15.060118471722481</v>
      </c>
      <c r="EV201" s="35">
        <v>15.425864571311788</v>
      </c>
      <c r="EW201" s="35">
        <v>15.515735619288041</v>
      </c>
      <c r="EX201" s="35">
        <v>15.530193662666008</v>
      </c>
      <c r="EY201" s="35">
        <v>14.794892038294035</v>
      </c>
      <c r="EZ201" s="35">
        <v>15.456852132839771</v>
      </c>
      <c r="FA201" s="35">
        <v>15.796429273604023</v>
      </c>
      <c r="FB201" s="35">
        <v>15.141854383893694</v>
      </c>
      <c r="FC201" s="35">
        <v>15.399592446167961</v>
      </c>
      <c r="FD201" s="35">
        <v>15.244217357891999</v>
      </c>
      <c r="FE201" s="35">
        <v>15.13717826294323</v>
      </c>
      <c r="FF201" s="35">
        <v>15.088536754358302</v>
      </c>
      <c r="FG201" s="35">
        <v>15.51131814028596</v>
      </c>
      <c r="FH201" s="35">
        <v>15.070366692585829</v>
      </c>
      <c r="FI201" s="35">
        <v>15.321988978457828</v>
      </c>
      <c r="FJ201" s="35">
        <v>15.298067477512008</v>
      </c>
      <c r="FK201" s="35">
        <v>15.836429602492903</v>
      </c>
      <c r="FL201" s="35">
        <v>14.985347809192662</v>
      </c>
      <c r="FM201" s="35">
        <v>15.532302941109261</v>
      </c>
      <c r="FN201" s="35">
        <v>15.092422556128366</v>
      </c>
      <c r="FO201" s="35">
        <v>15.735471754979585</v>
      </c>
      <c r="FP201" s="35">
        <v>15.031756272671911</v>
      </c>
      <c r="FQ201" s="35">
        <v>14.933401928476911</v>
      </c>
      <c r="FR201" s="35">
        <v>15.442947549051599</v>
      </c>
      <c r="FS201" s="35">
        <v>16.175205682833692</v>
      </c>
      <c r="FT201" s="35">
        <v>16.710827369936638</v>
      </c>
      <c r="FU201" s="35">
        <v>14.990318625518185</v>
      </c>
      <c r="FV201" s="35">
        <v>15.946310061685178</v>
      </c>
      <c r="FW201" s="35">
        <v>15.667821535695062</v>
      </c>
      <c r="FX201" s="35">
        <v>15.834156968931119</v>
      </c>
      <c r="FY201" s="35">
        <v>15.541581740032544</v>
      </c>
      <c r="FZ201" s="35">
        <v>15.429336152289581</v>
      </c>
      <c r="GA201" s="35">
        <v>15.374626533380047</v>
      </c>
      <c r="GB201" s="35">
        <v>14.627059009077843</v>
      </c>
      <c r="GC201" s="35">
        <v>16.129133782382304</v>
      </c>
      <c r="GD201" s="35">
        <v>15.95232699412175</v>
      </c>
      <c r="GE201" s="35">
        <v>15.083751876010282</v>
      </c>
      <c r="GF201" s="35">
        <v>15.264738359832126</v>
      </c>
      <c r="GG201" s="35">
        <v>15.665124638017721</v>
      </c>
      <c r="GH201" s="35">
        <v>15.163270597775329</v>
      </c>
      <c r="GJ201" s="35">
        <v>15.272770013287657</v>
      </c>
      <c r="GK201" s="35">
        <v>15.074977405994947</v>
      </c>
      <c r="GL201" s="35">
        <v>15.596140664974975</v>
      </c>
      <c r="GM201" s="35">
        <v>14.98594494981678</v>
      </c>
      <c r="GN201" s="35">
        <v>15.069002037491128</v>
      </c>
      <c r="GO201" s="35">
        <v>4.569</v>
      </c>
      <c r="GP201" s="35" t="s">
        <v>1638</v>
      </c>
      <c r="GU201" s="59"/>
    </row>
    <row r="202" spans="1:203" x14ac:dyDescent="0.2">
      <c r="A202" s="35" t="s">
        <v>848</v>
      </c>
      <c r="B202" s="35" t="s">
        <v>2531</v>
      </c>
      <c r="C202" s="35" t="s">
        <v>2532</v>
      </c>
      <c r="D202" s="9">
        <v>2</v>
      </c>
      <c r="E202" s="9">
        <v>2</v>
      </c>
      <c r="F202" s="9">
        <v>0.15358332799999999</v>
      </c>
      <c r="G202" s="9">
        <v>-0.15928002099999999</v>
      </c>
      <c r="H202" s="9">
        <v>8.9639703000000001E-2</v>
      </c>
      <c r="I202" s="9">
        <v>-0.178415877</v>
      </c>
      <c r="J202" s="9">
        <v>0</v>
      </c>
      <c r="K202" s="78">
        <v>0</v>
      </c>
      <c r="L202" s="80">
        <v>16.402551598296515</v>
      </c>
      <c r="M202" s="79">
        <v>15.37633156075203</v>
      </c>
      <c r="N202" s="79">
        <v>15.693433029361525</v>
      </c>
      <c r="O202" s="79">
        <v>15.296846039288109</v>
      </c>
      <c r="P202" s="78">
        <v>15.67381206061879</v>
      </c>
      <c r="Q202" s="78">
        <v>15.479517195048137</v>
      </c>
      <c r="R202" s="35">
        <v>16.04440793782446</v>
      </c>
      <c r="S202" s="35">
        <v>17.221261448732758</v>
      </c>
      <c r="T202" s="35">
        <v>16.548540936832602</v>
      </c>
      <c r="U202" s="35">
        <v>16.13782180707231</v>
      </c>
      <c r="V202" s="35">
        <v>17.093453130788898</v>
      </c>
      <c r="W202" s="35">
        <v>15.623998576988944</v>
      </c>
      <c r="X202" s="35">
        <v>16.101194416567647</v>
      </c>
      <c r="Y202" s="35">
        <v>15.348736028144829</v>
      </c>
      <c r="Z202" s="35">
        <v>15.753295496159122</v>
      </c>
      <c r="AA202" s="35">
        <v>16.594719334604623</v>
      </c>
      <c r="AB202" s="35">
        <v>16.088468340334249</v>
      </c>
      <c r="AC202" s="35">
        <v>16.456650736605035</v>
      </c>
      <c r="AD202" s="35">
        <v>16.42589935597875</v>
      </c>
      <c r="AE202" s="35">
        <v>15.834365664143201</v>
      </c>
      <c r="AF202" s="35">
        <v>16.247688207418328</v>
      </c>
      <c r="AG202" s="35">
        <v>16.655582137443631</v>
      </c>
      <c r="AH202" s="35">
        <v>15.767158987605219</v>
      </c>
      <c r="AI202" s="35">
        <v>16.200066889571961</v>
      </c>
      <c r="AJ202" s="35">
        <v>16.219623390854345</v>
      </c>
      <c r="AK202" s="35">
        <v>17.161963411363182</v>
      </c>
      <c r="AL202" s="35">
        <v>15.770797647955476</v>
      </c>
      <c r="AM202" s="35">
        <v>15.689587353522414</v>
      </c>
      <c r="AN202" s="35">
        <v>17.08452827950407</v>
      </c>
      <c r="AO202" s="35">
        <v>15.47867816237531</v>
      </c>
      <c r="AP202" s="35">
        <v>15.486389010855552</v>
      </c>
      <c r="AQ202" s="35">
        <v>15.962061601847177</v>
      </c>
      <c r="AR202" s="35">
        <v>16.05627770864541</v>
      </c>
      <c r="AS202" s="35">
        <v>16.82359375195232</v>
      </c>
      <c r="AT202" s="35">
        <v>15.238400818363898</v>
      </c>
      <c r="AU202" s="35">
        <v>16.074617532142284</v>
      </c>
      <c r="AV202" s="35">
        <v>16.338675922570122</v>
      </c>
      <c r="AW202" s="35">
        <v>15.814365338303249</v>
      </c>
      <c r="AX202" s="35">
        <v>16.212190258402543</v>
      </c>
      <c r="AY202" s="35">
        <v>16.018932107660859</v>
      </c>
      <c r="AZ202" s="35">
        <v>15.315661901543928</v>
      </c>
      <c r="BA202" s="35">
        <v>15.683776736292707</v>
      </c>
      <c r="BB202" s="35">
        <v>16.642146278089609</v>
      </c>
      <c r="BC202" s="35">
        <v>15.966754248834267</v>
      </c>
      <c r="BD202" s="35">
        <v>16.050979008862981</v>
      </c>
      <c r="BE202" s="35">
        <v>16.521471326469342</v>
      </c>
      <c r="BF202" s="35">
        <v>15.733852735730228</v>
      </c>
      <c r="BG202" s="35">
        <v>15.832645554457002</v>
      </c>
      <c r="BH202" s="35">
        <v>16.927175889490506</v>
      </c>
      <c r="BI202" s="35">
        <v>15.143191851617779</v>
      </c>
      <c r="BJ202" s="35">
        <v>15.424407151154176</v>
      </c>
      <c r="BK202" s="35">
        <v>16.321801960403008</v>
      </c>
      <c r="BL202" s="35">
        <v>15.038509166824328</v>
      </c>
      <c r="BM202" s="35">
        <v>16.077341418428823</v>
      </c>
      <c r="BN202" s="35">
        <v>16.8238455631361</v>
      </c>
      <c r="BO202" s="35">
        <v>15.915613619878684</v>
      </c>
      <c r="BP202" s="35">
        <v>15.799540980442698</v>
      </c>
      <c r="BQ202" s="35">
        <v>16.524185281517514</v>
      </c>
      <c r="BR202" s="35">
        <v>15.871143658824806</v>
      </c>
      <c r="BS202" s="35">
        <v>15.471047010407691</v>
      </c>
      <c r="BT202" s="35">
        <v>15.864538960421914</v>
      </c>
      <c r="BU202" s="35">
        <v>16.255536734305728</v>
      </c>
      <c r="BV202" s="35">
        <v>16.427823394060962</v>
      </c>
      <c r="BW202" s="35">
        <v>15.946622953811811</v>
      </c>
      <c r="BX202" s="35">
        <v>16.554578291805058</v>
      </c>
      <c r="BY202" s="35">
        <v>16.405304707682053</v>
      </c>
      <c r="BZ202" s="35">
        <v>16.632927781817841</v>
      </c>
      <c r="CA202" s="35">
        <v>15.680180921150322</v>
      </c>
      <c r="CB202" s="35">
        <v>15.934015826109352</v>
      </c>
      <c r="CC202" s="35">
        <v>16.113311855026158</v>
      </c>
      <c r="CD202" s="35">
        <v>16.470534700633749</v>
      </c>
      <c r="CE202" s="35">
        <v>16.887527647302967</v>
      </c>
      <c r="CF202" s="35">
        <v>15.316257310212238</v>
      </c>
      <c r="CG202" s="35">
        <v>16.274366206098897</v>
      </c>
      <c r="CH202" s="35">
        <v>15.899767062855796</v>
      </c>
      <c r="CI202" s="35">
        <v>16.168644475739399</v>
      </c>
      <c r="CJ202" s="35">
        <v>16.825412339396841</v>
      </c>
      <c r="CK202" s="35">
        <v>17.048049633040399</v>
      </c>
      <c r="CL202" s="35">
        <v>16.199009870178163</v>
      </c>
      <c r="CM202" s="35">
        <v>15.956100100000326</v>
      </c>
      <c r="CN202" s="35">
        <v>15.959699831596641</v>
      </c>
      <c r="CO202" s="35">
        <v>16.282380694870106</v>
      </c>
      <c r="CP202" s="35">
        <v>15.943035728966855</v>
      </c>
      <c r="CQ202" s="35">
        <v>16.840724638028227</v>
      </c>
      <c r="CR202" s="35">
        <v>15.78399026012111</v>
      </c>
      <c r="CS202" s="35">
        <v>17.041679496239588</v>
      </c>
      <c r="CT202" s="35">
        <v>15.457335130882695</v>
      </c>
      <c r="CU202" s="35">
        <v>15.995262990929874</v>
      </c>
      <c r="CV202" s="35">
        <v>16.003199792398576</v>
      </c>
      <c r="CW202" s="35">
        <v>15.845046063423421</v>
      </c>
      <c r="CX202" s="35">
        <v>15.887528290147813</v>
      </c>
      <c r="CY202" s="35">
        <v>16.426173774596837</v>
      </c>
      <c r="CZ202" s="35">
        <v>16.284918989976219</v>
      </c>
      <c r="DA202" s="35">
        <v>15.228058134372771</v>
      </c>
      <c r="DB202" s="35">
        <v>15.467767558040485</v>
      </c>
      <c r="DC202" s="35">
        <v>15.746261093174899</v>
      </c>
      <c r="DD202" s="35">
        <v>16.415168111340392</v>
      </c>
      <c r="DE202" s="35">
        <v>16.378857122843097</v>
      </c>
      <c r="DF202" s="35">
        <v>15.671850327382183</v>
      </c>
      <c r="DG202" s="35">
        <v>15.175806009360779</v>
      </c>
      <c r="DH202" s="35">
        <v>15.662645764125028</v>
      </c>
      <c r="DI202" s="35">
        <v>16.17352505772638</v>
      </c>
      <c r="DJ202" s="35">
        <v>15.910175898268836</v>
      </c>
      <c r="DK202" s="35">
        <v>16.317188085895886</v>
      </c>
      <c r="DL202" s="35">
        <v>16.005954266640295</v>
      </c>
      <c r="DM202" s="35">
        <v>16.638626930112803</v>
      </c>
      <c r="DN202" s="35">
        <v>15.664814064678669</v>
      </c>
      <c r="DO202" s="35">
        <v>16.276547176938703</v>
      </c>
      <c r="DP202" s="35">
        <v>16.311588792244166</v>
      </c>
      <c r="DQ202" s="35">
        <v>15.825203209831651</v>
      </c>
      <c r="DR202" s="35">
        <v>15.036016947209612</v>
      </c>
      <c r="DS202" s="35">
        <v>15.722342659035894</v>
      </c>
      <c r="DT202" s="35">
        <v>16.022516955188404</v>
      </c>
      <c r="DU202" s="35">
        <v>15.645511884196591</v>
      </c>
      <c r="DV202" s="35">
        <v>16.054737858862559</v>
      </c>
      <c r="DW202" s="35">
        <v>16.513969390052253</v>
      </c>
      <c r="DX202" s="35">
        <v>16.287101904134076</v>
      </c>
      <c r="DY202" s="35">
        <v>16.010270550103918</v>
      </c>
      <c r="DZ202" s="35">
        <v>16.258895500697683</v>
      </c>
      <c r="EA202" s="35">
        <v>15.682301886270213</v>
      </c>
      <c r="EB202" s="35">
        <v>16.195952792616531</v>
      </c>
      <c r="EC202" s="35">
        <v>16.498617271659619</v>
      </c>
      <c r="ED202" s="35">
        <v>15.770362876214129</v>
      </c>
      <c r="EE202" s="35">
        <v>15.901925183290198</v>
      </c>
      <c r="EF202" s="35">
        <v>15.790628495790326</v>
      </c>
      <c r="EG202" s="35">
        <v>16.189256897877154</v>
      </c>
      <c r="EH202" s="35">
        <v>15.84313693452315</v>
      </c>
      <c r="EI202" s="35">
        <v>15.683031784969661</v>
      </c>
      <c r="EJ202" s="35">
        <v>14.835780334592465</v>
      </c>
      <c r="EK202" s="35">
        <v>15.853128348745564</v>
      </c>
      <c r="EL202" s="35">
        <v>15.625788314787835</v>
      </c>
      <c r="EM202" s="35">
        <v>16.252567262131876</v>
      </c>
      <c r="EN202" s="35">
        <v>15.056384185972661</v>
      </c>
      <c r="EO202" s="35">
        <v>16.529997502271726</v>
      </c>
      <c r="EP202" s="35">
        <v>16.38528055435296</v>
      </c>
      <c r="EQ202" s="35">
        <v>16.34630896300326</v>
      </c>
      <c r="ER202" s="35">
        <v>16.04287258859199</v>
      </c>
      <c r="ES202" s="35">
        <v>16.037718733428182</v>
      </c>
      <c r="ET202" s="35">
        <v>15.859759881451247</v>
      </c>
      <c r="EU202" s="35">
        <v>16.086558939870088</v>
      </c>
      <c r="EV202" s="35">
        <v>16.525268549295948</v>
      </c>
      <c r="EW202" s="35">
        <v>16.518118929055063</v>
      </c>
      <c r="EX202" s="35">
        <v>15.35660838726592</v>
      </c>
      <c r="EY202" s="35">
        <v>16.588896531672518</v>
      </c>
      <c r="EZ202" s="35">
        <v>16.274279854004977</v>
      </c>
      <c r="FA202" s="35">
        <v>15.581170828954093</v>
      </c>
      <c r="FB202" s="35">
        <v>15.705272697622192</v>
      </c>
      <c r="FC202" s="35">
        <v>15.023504626842287</v>
      </c>
      <c r="FD202" s="35">
        <v>15.493411023588388</v>
      </c>
      <c r="FE202" s="35">
        <v>15.10803577811725</v>
      </c>
      <c r="FF202" s="35">
        <v>15.442272852580462</v>
      </c>
      <c r="FG202" s="35">
        <v>15.306653870887814</v>
      </c>
      <c r="FH202" s="35">
        <v>15.134411072156951</v>
      </c>
      <c r="FI202" s="35">
        <v>16.068208102305871</v>
      </c>
      <c r="FJ202" s="35">
        <v>16.777356955181215</v>
      </c>
      <c r="FK202" s="35">
        <v>15.736263106718344</v>
      </c>
      <c r="FL202" s="35">
        <v>16.348755393736255</v>
      </c>
      <c r="FM202" s="35">
        <v>16.276721772315028</v>
      </c>
      <c r="FN202" s="35">
        <v>14.328967894444983</v>
      </c>
      <c r="FO202" s="35">
        <v>16.244025311513393</v>
      </c>
      <c r="FP202" s="35">
        <v>15.560145566117651</v>
      </c>
      <c r="FQ202" s="35">
        <v>17.225999662838102</v>
      </c>
      <c r="FR202" s="35">
        <v>15.521705062111087</v>
      </c>
      <c r="FS202" s="35">
        <v>16.046635609624296</v>
      </c>
      <c r="FT202" s="35">
        <v>16.370874692611721</v>
      </c>
      <c r="FU202" s="35">
        <v>16.395236085076579</v>
      </c>
      <c r="FV202" s="35">
        <v>15.901263649619628</v>
      </c>
      <c r="FW202" s="35">
        <v>16.193357999783732</v>
      </c>
      <c r="FX202" s="35">
        <v>15.650453678303728</v>
      </c>
      <c r="FY202" s="35">
        <v>15.845418997315695</v>
      </c>
      <c r="FZ202" s="35">
        <v>16.107735340903915</v>
      </c>
      <c r="GA202" s="35">
        <v>16.713300371791689</v>
      </c>
      <c r="GB202" s="35">
        <v>16.297006599880607</v>
      </c>
      <c r="GC202" s="35">
        <v>16.285265817164504</v>
      </c>
      <c r="GD202" s="35">
        <v>15.341505669879295</v>
      </c>
      <c r="GE202" s="35">
        <v>16.495433863503607</v>
      </c>
      <c r="GF202" s="35">
        <v>16.145162923342156</v>
      </c>
      <c r="GG202" s="35">
        <v>15.915783180337348</v>
      </c>
      <c r="GH202" s="35">
        <v>15.667296092686382</v>
      </c>
      <c r="GI202" s="35">
        <v>15.861000208143768</v>
      </c>
      <c r="GJ202" s="35">
        <v>15.548426665296065</v>
      </c>
      <c r="GK202" s="35">
        <v>15.760671598699215</v>
      </c>
      <c r="GL202" s="35">
        <v>16.011422573963308</v>
      </c>
      <c r="GM202" s="35">
        <v>14.800302934377468</v>
      </c>
      <c r="GN202" s="35">
        <v>16.600118250992743</v>
      </c>
      <c r="GO202" s="35">
        <v>1.397</v>
      </c>
      <c r="GP202" s="35" t="s">
        <v>4541</v>
      </c>
      <c r="GU202" s="59"/>
    </row>
    <row r="203" spans="1:203" x14ac:dyDescent="0.2">
      <c r="A203" s="35" t="s">
        <v>1478</v>
      </c>
      <c r="B203" s="35" t="s">
        <v>3277</v>
      </c>
      <c r="C203" s="35" t="s">
        <v>3278</v>
      </c>
      <c r="D203" s="9">
        <v>5</v>
      </c>
      <c r="E203" s="9">
        <v>5</v>
      </c>
      <c r="F203" s="9">
        <v>0.31066762599999997</v>
      </c>
      <c r="G203" s="9">
        <v>-0.197583444</v>
      </c>
      <c r="H203" s="9">
        <v>0.344537959</v>
      </c>
      <c r="I203" s="9">
        <v>-0.17797689999999999</v>
      </c>
      <c r="J203" s="9">
        <v>0</v>
      </c>
      <c r="K203" s="78">
        <v>0</v>
      </c>
      <c r="L203" s="80">
        <v>12.343177915621791</v>
      </c>
      <c r="M203" s="79">
        <v>12.6390930132143</v>
      </c>
      <c r="N203" s="79"/>
      <c r="O203" s="79"/>
      <c r="P203" s="78">
        <v>12.013037940006617</v>
      </c>
      <c r="Q203" s="78">
        <v>12.49067867737139</v>
      </c>
      <c r="S203" s="35">
        <v>11.117678888257629</v>
      </c>
      <c r="T203" s="35">
        <v>11.866950208087657</v>
      </c>
      <c r="V203" s="35">
        <v>12.843129001116859</v>
      </c>
      <c r="W203" s="35">
        <v>11.939064123485212</v>
      </c>
      <c r="Z203" s="35">
        <v>11.535686559158705</v>
      </c>
      <c r="AB203" s="35">
        <v>12.563457215368688</v>
      </c>
      <c r="AF203" s="35">
        <v>11.607744320846535</v>
      </c>
      <c r="AG203" s="35">
        <v>12.719380685774047</v>
      </c>
      <c r="AH203" s="35">
        <v>13.012283383319726</v>
      </c>
      <c r="AI203" s="35">
        <v>12.177025751513035</v>
      </c>
      <c r="AK203" s="35">
        <v>12.322727962940403</v>
      </c>
      <c r="AL203" s="35">
        <v>11.583075926121644</v>
      </c>
      <c r="AM203" s="35">
        <v>11.565364399665908</v>
      </c>
      <c r="AN203" s="35">
        <v>12.794376443048604</v>
      </c>
      <c r="AO203" s="35">
        <v>12.586753636860639</v>
      </c>
      <c r="AS203" s="35">
        <v>10.979679313370713</v>
      </c>
      <c r="AV203" s="35">
        <v>11.913941163888486</v>
      </c>
      <c r="AY203" s="35">
        <v>12.209984446565318</v>
      </c>
      <c r="BF203" s="35">
        <v>11.084087036390246</v>
      </c>
      <c r="BH203" s="35">
        <v>11.316430719799534</v>
      </c>
      <c r="BI203" s="35">
        <v>11.499359400336022</v>
      </c>
      <c r="BJ203" s="35">
        <v>10.817920644124987</v>
      </c>
      <c r="BL203" s="35">
        <v>10.935747768604971</v>
      </c>
      <c r="BN203" s="35">
        <v>11.668213537674408</v>
      </c>
      <c r="BO203" s="35">
        <v>12.131023835869602</v>
      </c>
      <c r="BR203" s="35">
        <v>11.780357231168505</v>
      </c>
      <c r="BS203" s="35">
        <v>12.089011296084603</v>
      </c>
      <c r="BU203" s="35">
        <v>12.177439519157186</v>
      </c>
      <c r="BV203" s="35">
        <v>11.871841519145171</v>
      </c>
      <c r="BX203" s="35">
        <v>12.041072721247879</v>
      </c>
      <c r="CD203" s="35">
        <v>11.761907919850954</v>
      </c>
      <c r="CJ203" s="35">
        <v>11.909130968133084</v>
      </c>
      <c r="CL203" s="35">
        <v>12.896064156764199</v>
      </c>
      <c r="CM203" s="35">
        <v>11.78196762830544</v>
      </c>
      <c r="CO203" s="35">
        <v>12.609680463137618</v>
      </c>
      <c r="CQ203" s="35">
        <v>11.058419881824598</v>
      </c>
      <c r="CR203" s="35">
        <v>11.66088844145882</v>
      </c>
      <c r="CS203" s="35">
        <v>12.201079762011268</v>
      </c>
      <c r="CU203" s="35">
        <v>11.98942616216797</v>
      </c>
      <c r="CV203" s="35">
        <v>12.054334632647286</v>
      </c>
      <c r="CW203" s="35">
        <v>12.254863293450549</v>
      </c>
      <c r="DA203" s="35">
        <v>11.071406594840829</v>
      </c>
      <c r="DD203" s="35">
        <v>11.608530499232545</v>
      </c>
      <c r="DE203" s="35">
        <v>10.624725438927371</v>
      </c>
      <c r="DF203" s="35">
        <v>11.179450703897231</v>
      </c>
      <c r="DH203" s="35">
        <v>11.585309253119364</v>
      </c>
      <c r="DL203" s="35">
        <v>11.257421111543502</v>
      </c>
      <c r="DM203" s="35">
        <v>12.323653893339667</v>
      </c>
      <c r="DO203" s="35">
        <v>11.700541539821556</v>
      </c>
      <c r="DQ203" s="35">
        <v>12.013694112967405</v>
      </c>
      <c r="DS203" s="35">
        <v>12.191794333842571</v>
      </c>
      <c r="DV203" s="35">
        <v>11.665190854680489</v>
      </c>
      <c r="DW203" s="35">
        <v>12.965587605737138</v>
      </c>
      <c r="DZ203" s="35">
        <v>12.592595440162004</v>
      </c>
      <c r="EB203" s="35">
        <v>11.312165195743132</v>
      </c>
      <c r="EC203" s="35">
        <v>11.78962747944499</v>
      </c>
      <c r="ED203" s="35">
        <v>10.922978448989497</v>
      </c>
      <c r="EG203" s="35">
        <v>12.228333738575197</v>
      </c>
      <c r="EH203" s="35">
        <v>13.090733453104441</v>
      </c>
      <c r="EI203" s="35">
        <v>11.460397532693253</v>
      </c>
      <c r="EJ203" s="35">
        <v>12.189942522116414</v>
      </c>
      <c r="EL203" s="35">
        <v>11.476626585853525</v>
      </c>
      <c r="EM203" s="35">
        <v>10.813129076661763</v>
      </c>
      <c r="EO203" s="35">
        <v>12.581409116305608</v>
      </c>
      <c r="EU203" s="35">
        <v>11.05210973876251</v>
      </c>
      <c r="EV203" s="35">
        <v>11.908524013719008</v>
      </c>
      <c r="EW203" s="35">
        <v>12.064191948760271</v>
      </c>
      <c r="EX203" s="35">
        <v>12.182580783139505</v>
      </c>
      <c r="EY203" s="35">
        <v>12.705588313513998</v>
      </c>
      <c r="FD203" s="35">
        <v>10.87626747560566</v>
      </c>
      <c r="FE203" s="35">
        <v>11.519497583666764</v>
      </c>
      <c r="FH203" s="35">
        <v>11.489845534646447</v>
      </c>
      <c r="FK203" s="35">
        <v>12.138649290584423</v>
      </c>
      <c r="FL203" s="35">
        <v>11.143619861606116</v>
      </c>
      <c r="FM203" s="35">
        <v>11.994003214275706</v>
      </c>
      <c r="FP203" s="35">
        <v>11.938248745994333</v>
      </c>
      <c r="FR203" s="35">
        <v>12.591482981147122</v>
      </c>
      <c r="FS203" s="35">
        <v>11.319966868412132</v>
      </c>
      <c r="FU203" s="35">
        <v>11.776128734710426</v>
      </c>
      <c r="FW203" s="35">
        <v>11.288257942647625</v>
      </c>
      <c r="FX203" s="35">
        <v>11.533249657113142</v>
      </c>
      <c r="FY203" s="35">
        <v>11.788261926035334</v>
      </c>
      <c r="FZ203" s="35">
        <v>11.790261541956202</v>
      </c>
      <c r="GA203" s="35">
        <v>12.334725019159803</v>
      </c>
      <c r="GD203" s="35">
        <v>11.36342549133985</v>
      </c>
      <c r="GE203" s="35">
        <v>12.26991400740074</v>
      </c>
      <c r="GF203" s="35">
        <v>11.634924460287042</v>
      </c>
      <c r="GG203" s="35">
        <v>11.785669614666674</v>
      </c>
      <c r="GH203" s="35">
        <v>12.307484024655997</v>
      </c>
      <c r="GM203" s="35">
        <v>12.174526374572581</v>
      </c>
      <c r="GN203" s="35">
        <v>11.271954269449406</v>
      </c>
      <c r="GO203" s="35">
        <v>12.723000000000001</v>
      </c>
      <c r="GP203" s="35" t="s">
        <v>1296</v>
      </c>
      <c r="GU203" s="59"/>
    </row>
    <row r="204" spans="1:203" x14ac:dyDescent="0.2">
      <c r="A204" s="35" t="s">
        <v>2111</v>
      </c>
      <c r="B204" s="35" t="s">
        <v>4071</v>
      </c>
      <c r="C204" s="35" t="s">
        <v>4072</v>
      </c>
      <c r="D204" s="9">
        <v>9</v>
      </c>
      <c r="E204" s="9">
        <v>9</v>
      </c>
      <c r="F204" s="9">
        <v>0.61564170600000001</v>
      </c>
      <c r="G204" s="9">
        <v>-0.15528494600000001</v>
      </c>
      <c r="H204" s="9">
        <v>0.62278244800000004</v>
      </c>
      <c r="I204" s="9">
        <v>-0.177613305</v>
      </c>
      <c r="J204" s="9">
        <v>0</v>
      </c>
      <c r="K204" s="78">
        <v>0</v>
      </c>
      <c r="L204" s="79"/>
      <c r="M204" s="79">
        <v>10.897766165575023</v>
      </c>
      <c r="N204" s="79"/>
      <c r="O204" s="79"/>
      <c r="T204" s="35">
        <v>10.466353596721355</v>
      </c>
      <c r="V204" s="35">
        <v>11.102341076076307</v>
      </c>
      <c r="AF204" s="35">
        <v>10.180157031143748</v>
      </c>
      <c r="AH204" s="35">
        <v>10.43044632932232</v>
      </c>
      <c r="AK204" s="35">
        <v>10.803908377653798</v>
      </c>
      <c r="AQ204" s="35">
        <v>11.623266720333637</v>
      </c>
      <c r="AR204" s="35">
        <v>11.303908107952125</v>
      </c>
      <c r="AS204" s="35">
        <v>10.040370692943071</v>
      </c>
      <c r="AV204" s="35">
        <v>10.340771992246996</v>
      </c>
      <c r="AX204" s="35">
        <v>10.757470976045898</v>
      </c>
      <c r="BB204" s="35">
        <v>10.109820988827614</v>
      </c>
      <c r="BF204" s="35">
        <v>9.8985313832341681</v>
      </c>
      <c r="BI204" s="35">
        <v>11.154400336793319</v>
      </c>
      <c r="BV204" s="35">
        <v>10.530094534160051</v>
      </c>
      <c r="BW204" s="35">
        <v>10.229827064685496</v>
      </c>
      <c r="CE204" s="35">
        <v>11.414732145115927</v>
      </c>
      <c r="CF204" s="35">
        <v>11.391844928062312</v>
      </c>
      <c r="CQ204" s="35">
        <v>10.604206843700169</v>
      </c>
      <c r="CZ204" s="35">
        <v>10.410248763650156</v>
      </c>
      <c r="DD204" s="35">
        <v>11.031077150711702</v>
      </c>
      <c r="DK204" s="35">
        <v>11.056332990723849</v>
      </c>
      <c r="DL204" s="35">
        <v>10.441645292496835</v>
      </c>
      <c r="DQ204" s="35">
        <v>10.390300101048044</v>
      </c>
      <c r="DR204" s="35">
        <v>10.234686317054285</v>
      </c>
      <c r="DS204" s="35">
        <v>10.288394835015374</v>
      </c>
      <c r="DT204" s="35">
        <v>9.6391149760749695</v>
      </c>
      <c r="DV204" s="35">
        <v>10.601390630084705</v>
      </c>
      <c r="DY204" s="35">
        <v>11.238159739378492</v>
      </c>
      <c r="EL204" s="35">
        <v>10.410438878476521</v>
      </c>
      <c r="EP204" s="35">
        <v>10.782297887944349</v>
      </c>
      <c r="EU204" s="35">
        <v>10.021265489153441</v>
      </c>
      <c r="FB204" s="35">
        <v>10.841186468113587</v>
      </c>
      <c r="FO204" s="35">
        <v>10.055688924789777</v>
      </c>
      <c r="FR204" s="35">
        <v>11.467768932133495</v>
      </c>
      <c r="FS204" s="35">
        <v>10.756772527961258</v>
      </c>
      <c r="FY204" s="35">
        <v>10.624155615288688</v>
      </c>
      <c r="GC204" s="35">
        <v>10.29827668268466</v>
      </c>
      <c r="GL204" s="35">
        <v>10.105650202186167</v>
      </c>
      <c r="GO204" s="35">
        <v>5.3710000000000004</v>
      </c>
      <c r="GP204" s="35" t="s">
        <v>798</v>
      </c>
      <c r="GU204" s="59"/>
    </row>
    <row r="205" spans="1:203" x14ac:dyDescent="0.2">
      <c r="A205" s="35" t="s">
        <v>1237</v>
      </c>
      <c r="B205" s="35" t="s">
        <v>2961</v>
      </c>
      <c r="C205" s="35" t="s">
        <v>2962</v>
      </c>
      <c r="D205" s="9">
        <v>5</v>
      </c>
      <c r="E205" s="9">
        <v>3</v>
      </c>
      <c r="F205" s="9">
        <v>0.98000888900000005</v>
      </c>
      <c r="G205" s="9">
        <v>3.0427934E-2</v>
      </c>
      <c r="H205" s="9">
        <v>0.49890610099999999</v>
      </c>
      <c r="I205" s="9">
        <v>-0.176809943</v>
      </c>
      <c r="J205" s="9">
        <v>0</v>
      </c>
      <c r="K205" s="78">
        <v>0</v>
      </c>
      <c r="L205" s="79"/>
      <c r="M205" s="79">
        <v>12.23799407418567</v>
      </c>
      <c r="N205" s="79">
        <v>11.660777288947664</v>
      </c>
      <c r="O205" s="79">
        <v>11.340611753166957</v>
      </c>
      <c r="P205" s="78">
        <v>11.845707206950502</v>
      </c>
      <c r="Q205" s="78">
        <v>13.48244689679805</v>
      </c>
      <c r="R205" s="35">
        <v>11.536282783879338</v>
      </c>
      <c r="S205" s="35">
        <v>10.853750525439025</v>
      </c>
      <c r="T205" s="35">
        <v>11.114272667827391</v>
      </c>
      <c r="U205" s="35">
        <v>11.207348655273789</v>
      </c>
      <c r="X205" s="35">
        <v>11.958088531934305</v>
      </c>
      <c r="Z205" s="35">
        <v>11.565967280605982</v>
      </c>
      <c r="AB205" s="35">
        <v>14.275267404067868</v>
      </c>
      <c r="AC205" s="35">
        <v>10.212021741197576</v>
      </c>
      <c r="AE205" s="35">
        <v>12.482763481033802</v>
      </c>
      <c r="AF205" s="35">
        <v>11.020896500029551</v>
      </c>
      <c r="AG205" s="35">
        <v>11.222263261281167</v>
      </c>
      <c r="AH205" s="35">
        <v>11.054388059040832</v>
      </c>
      <c r="AI205" s="35">
        <v>11.85678038034993</v>
      </c>
      <c r="AK205" s="35">
        <v>10.83237947404676</v>
      </c>
      <c r="AL205" s="35">
        <v>10.86405590071109</v>
      </c>
      <c r="AM205" s="35">
        <v>11.713198113323902</v>
      </c>
      <c r="AO205" s="35">
        <v>11.698369005103316</v>
      </c>
      <c r="AQ205" s="35">
        <v>13.613186614531877</v>
      </c>
      <c r="AR205" s="35">
        <v>11.028394111216025</v>
      </c>
      <c r="AS205" s="35">
        <v>10.779897767154255</v>
      </c>
      <c r="AT205" s="35">
        <v>11.598351100746646</v>
      </c>
      <c r="AU205" s="35">
        <v>12.205380229527544</v>
      </c>
      <c r="AW205" s="35">
        <v>11.744887982103755</v>
      </c>
      <c r="AY205" s="35">
        <v>11.632591335716436</v>
      </c>
      <c r="AZ205" s="35">
        <v>13.597605717589751</v>
      </c>
      <c r="BB205" s="35">
        <v>11.137818802704087</v>
      </c>
      <c r="BC205" s="35">
        <v>11.092614391191917</v>
      </c>
      <c r="BD205" s="35">
        <v>11.367001328011478</v>
      </c>
      <c r="BF205" s="35">
        <v>10.254903305570108</v>
      </c>
      <c r="BG205" s="35">
        <v>11.943522822107793</v>
      </c>
      <c r="BH205" s="35">
        <v>11.423571595170914</v>
      </c>
      <c r="BI205" s="35">
        <v>11.671985400155183</v>
      </c>
      <c r="BJ205" s="35">
        <v>11.854903682522401</v>
      </c>
      <c r="BK205" s="35">
        <v>11.308806866224664</v>
      </c>
      <c r="BL205" s="35">
        <v>11.615569455667568</v>
      </c>
      <c r="BN205" s="35">
        <v>11.016398232040094</v>
      </c>
      <c r="BO205" s="35">
        <v>13.214399435748263</v>
      </c>
      <c r="BQ205" s="35">
        <v>12.177826125743097</v>
      </c>
      <c r="BR205" s="35">
        <v>10.780357231168505</v>
      </c>
      <c r="BS205" s="35">
        <v>10.820944355240968</v>
      </c>
      <c r="BT205" s="35">
        <v>11.070604577464866</v>
      </c>
      <c r="BU205" s="35">
        <v>13.039273725423474</v>
      </c>
      <c r="BV205" s="35">
        <v>11.04524009146107</v>
      </c>
      <c r="BX205" s="35">
        <v>11.274506006485513</v>
      </c>
      <c r="BY205" s="35">
        <v>10.900194027811928</v>
      </c>
      <c r="BZ205" s="35">
        <v>10.242936025303187</v>
      </c>
      <c r="CB205" s="35">
        <v>11.994122749581672</v>
      </c>
      <c r="CC205" s="35">
        <v>10.762998816338627</v>
      </c>
      <c r="CD205" s="35">
        <v>10.441711921502193</v>
      </c>
      <c r="CE205" s="35">
        <v>10.863461193935946</v>
      </c>
      <c r="CG205" s="35">
        <v>12.137602171303202</v>
      </c>
      <c r="CI205" s="35">
        <v>10.589588637347969</v>
      </c>
      <c r="CJ205" s="35">
        <v>11.818163745926581</v>
      </c>
      <c r="CK205" s="35">
        <v>11.122689768254165</v>
      </c>
      <c r="CL205" s="35">
        <v>11.211838471876428</v>
      </c>
      <c r="CM205" s="35">
        <v>11.106926338126932</v>
      </c>
      <c r="CN205" s="35">
        <v>12.090693221164468</v>
      </c>
      <c r="CO205" s="35">
        <v>13.862921999293746</v>
      </c>
      <c r="CP205" s="35">
        <v>13.423893328009035</v>
      </c>
      <c r="CQ205" s="35">
        <v>11.872542171490558</v>
      </c>
      <c r="CR205" s="35">
        <v>11.992044480940008</v>
      </c>
      <c r="CT205" s="35">
        <v>11.928000591047992</v>
      </c>
      <c r="CU205" s="35">
        <v>12.483762860722919</v>
      </c>
      <c r="CW205" s="35">
        <v>12.290021774031157</v>
      </c>
      <c r="CY205" s="35">
        <v>11.110463379333071</v>
      </c>
      <c r="CZ205" s="35">
        <v>10.011517332763187</v>
      </c>
      <c r="DA205" s="35">
        <v>12.019197187195658</v>
      </c>
      <c r="DC205" s="35">
        <v>14.766871967300538</v>
      </c>
      <c r="DD205" s="35">
        <v>11.567419582519181</v>
      </c>
      <c r="DE205" s="35">
        <v>12.093400901808288</v>
      </c>
      <c r="DG205" s="35">
        <v>13.060375972986439</v>
      </c>
      <c r="DH205" s="35">
        <v>12.073345060781287</v>
      </c>
      <c r="DJ205" s="35">
        <v>10.35151754076718</v>
      </c>
      <c r="DK205" s="35">
        <v>12.114277994341704</v>
      </c>
      <c r="DL205" s="35">
        <v>10.803533085256914</v>
      </c>
      <c r="DO205" s="35">
        <v>11.403261457705698</v>
      </c>
      <c r="DQ205" s="35">
        <v>10.513874991380412</v>
      </c>
      <c r="DS205" s="35">
        <v>11.393947334532008</v>
      </c>
      <c r="DT205" s="35">
        <v>10.906638438368756</v>
      </c>
      <c r="DU205" s="35">
        <v>11.599805726817381</v>
      </c>
      <c r="DV205" s="35">
        <v>10.46749567054257</v>
      </c>
      <c r="DW205" s="35">
        <v>11.34988231277587</v>
      </c>
      <c r="DX205" s="35">
        <v>12.420261229756342</v>
      </c>
      <c r="DY205" s="35">
        <v>13.34990574232611</v>
      </c>
      <c r="EA205" s="35">
        <v>11.061006307708405</v>
      </c>
      <c r="EB205" s="35">
        <v>10.919197854944901</v>
      </c>
      <c r="EC205" s="35">
        <v>11.127208838643837</v>
      </c>
      <c r="ED205" s="35">
        <v>11.031012943106855</v>
      </c>
      <c r="EE205" s="35">
        <v>11.967086666061526</v>
      </c>
      <c r="EF205" s="35">
        <v>12.149941619942703</v>
      </c>
      <c r="EG205" s="35">
        <v>11.181652220497512</v>
      </c>
      <c r="EH205" s="35">
        <v>11.866194670115991</v>
      </c>
      <c r="EI205" s="35">
        <v>13.540589393235125</v>
      </c>
      <c r="EJ205" s="35">
        <v>11.098775331681269</v>
      </c>
      <c r="EK205" s="35">
        <v>11.876830879454515</v>
      </c>
      <c r="EL205" s="35">
        <v>11.828557610003939</v>
      </c>
      <c r="EM205" s="35">
        <v>11.545314810643104</v>
      </c>
      <c r="EO205" s="35">
        <v>11.526369358187059</v>
      </c>
      <c r="EQ205" s="35">
        <v>11.588927266245431</v>
      </c>
      <c r="ER205" s="35">
        <v>11.786157850864647</v>
      </c>
      <c r="ES205" s="35">
        <v>12.517368501144173</v>
      </c>
      <c r="ET205" s="35">
        <v>10.964249242574571</v>
      </c>
      <c r="EV205" s="35">
        <v>10.93303641234367</v>
      </c>
      <c r="EW205" s="35">
        <v>10.497978346192109</v>
      </c>
      <c r="EX205" s="35">
        <v>12.102329166290426</v>
      </c>
      <c r="EY205" s="35">
        <v>10.974784330474705</v>
      </c>
      <c r="EZ205" s="35">
        <v>11.092912699637825</v>
      </c>
      <c r="FA205" s="35">
        <v>11.3866346809011</v>
      </c>
      <c r="FC205" s="35">
        <v>11.214410750762646</v>
      </c>
      <c r="FD205" s="35">
        <v>10.486826292193671</v>
      </c>
      <c r="FE205" s="35">
        <v>11.267648262805356</v>
      </c>
      <c r="FF205" s="35">
        <v>11.32366762092758</v>
      </c>
      <c r="FG205" s="35">
        <v>12.117698717331344</v>
      </c>
      <c r="FH205" s="35">
        <v>12.539991536929051</v>
      </c>
      <c r="FJ205" s="35">
        <v>11.571923689831509</v>
      </c>
      <c r="FK205" s="35">
        <v>11.641719411000306</v>
      </c>
      <c r="FL205" s="35">
        <v>10.759330214445191</v>
      </c>
      <c r="FM205" s="35">
        <v>11.835511838650035</v>
      </c>
      <c r="FO205" s="35">
        <v>11.737373768342064</v>
      </c>
      <c r="FQ205" s="35">
        <v>10.934447527131265</v>
      </c>
      <c r="FR205" s="35">
        <v>12.63858144753528</v>
      </c>
      <c r="FS205" s="35">
        <v>10.828966352699405</v>
      </c>
      <c r="FU205" s="35">
        <v>11.119911532925279</v>
      </c>
      <c r="FV205" s="35">
        <v>11.999643076342046</v>
      </c>
      <c r="FW205" s="35">
        <v>10.92211731834522</v>
      </c>
      <c r="FZ205" s="35">
        <v>11.217654166891352</v>
      </c>
      <c r="GA205" s="35">
        <v>10.18182154581263</v>
      </c>
      <c r="GC205" s="35">
        <v>12.838986447611138</v>
      </c>
      <c r="GD205" s="35">
        <v>12.807680179184864</v>
      </c>
      <c r="GE205" s="35">
        <v>10.905899165349377</v>
      </c>
      <c r="GF205" s="35">
        <v>11.929621100314268</v>
      </c>
      <c r="GG205" s="35">
        <v>11.701034869294487</v>
      </c>
      <c r="GH205" s="35">
        <v>12.009858674494108</v>
      </c>
      <c r="GI205" s="35">
        <v>11.529900640758909</v>
      </c>
      <c r="GK205" s="35">
        <v>10.745047843902046</v>
      </c>
      <c r="GL205" s="35">
        <v>11.565363014461727</v>
      </c>
      <c r="GM205" s="35">
        <v>11.542605503492922</v>
      </c>
      <c r="GN205" s="35">
        <v>11.104179656005293</v>
      </c>
      <c r="GO205" s="35">
        <v>14.286</v>
      </c>
      <c r="GP205" s="35" t="s">
        <v>4643</v>
      </c>
      <c r="GU205" s="59"/>
    </row>
    <row r="206" spans="1:203" x14ac:dyDescent="0.2">
      <c r="A206" s="35" t="s">
        <v>2281</v>
      </c>
      <c r="B206" s="35" t="s">
        <v>4411</v>
      </c>
      <c r="C206" s="35" t="s">
        <v>4412</v>
      </c>
      <c r="D206" s="9">
        <v>2</v>
      </c>
      <c r="E206" s="9">
        <v>1</v>
      </c>
      <c r="F206" s="9">
        <v>0.91379142199999996</v>
      </c>
      <c r="G206" s="9">
        <v>9.0579382E-2</v>
      </c>
      <c r="H206" s="9">
        <v>0.83915800200000001</v>
      </c>
      <c r="I206" s="9">
        <v>-0.17648290799999999</v>
      </c>
      <c r="J206" s="9">
        <v>0</v>
      </c>
      <c r="K206" s="78">
        <v>0</v>
      </c>
      <c r="L206" s="79"/>
      <c r="M206" s="79"/>
      <c r="N206" s="79"/>
      <c r="O206" s="79"/>
      <c r="T206" s="35">
        <v>10.565612467692585</v>
      </c>
      <c r="AV206" s="35">
        <v>10.281633808003429</v>
      </c>
      <c r="CG206" s="35">
        <v>11.304677696681988</v>
      </c>
      <c r="CI206" s="35">
        <v>11.184183533972679</v>
      </c>
      <c r="CK206" s="35">
        <v>10.340560100421847</v>
      </c>
      <c r="CZ206" s="35">
        <v>10.320727223383123</v>
      </c>
      <c r="DK206" s="35">
        <v>11.329832394241279</v>
      </c>
      <c r="DW206" s="35">
        <v>10.698221708214604</v>
      </c>
      <c r="DZ206" s="35">
        <v>10.993343271735734</v>
      </c>
      <c r="EC206" s="35">
        <v>10.787439920207225</v>
      </c>
      <c r="EY206" s="35">
        <v>10.522926889605968</v>
      </c>
      <c r="GI206" s="35">
        <v>10.594774336556599</v>
      </c>
      <c r="GO206" s="35">
        <v>1.1579999999999999</v>
      </c>
      <c r="GP206" s="35" t="s">
        <v>2053</v>
      </c>
      <c r="GU206" s="59"/>
    </row>
    <row r="207" spans="1:203" x14ac:dyDescent="0.2">
      <c r="A207" s="35" t="s">
        <v>1868</v>
      </c>
      <c r="B207" s="35" t="s">
        <v>3723</v>
      </c>
      <c r="C207" s="35" t="s">
        <v>3724</v>
      </c>
      <c r="D207" s="9">
        <v>2</v>
      </c>
      <c r="E207" s="9">
        <v>2</v>
      </c>
      <c r="F207" s="9">
        <v>1</v>
      </c>
      <c r="G207" s="9">
        <v>-0.11964896</v>
      </c>
      <c r="H207" s="9">
        <v>0.75469579600000003</v>
      </c>
      <c r="I207" s="9">
        <v>-0.17642828699999999</v>
      </c>
      <c r="J207" s="9">
        <v>0</v>
      </c>
      <c r="K207" s="78">
        <v>0</v>
      </c>
      <c r="L207" s="79">
        <v>11.060911941183065</v>
      </c>
      <c r="M207" s="79"/>
      <c r="N207" s="79"/>
      <c r="O207" s="79"/>
      <c r="AH207" s="35">
        <v>11.720240300135208</v>
      </c>
      <c r="EH207" s="35">
        <v>11.270927161003096</v>
      </c>
      <c r="FA207" s="35">
        <v>11.580749120410065</v>
      </c>
      <c r="GK207" s="35">
        <v>10.84754654696159</v>
      </c>
      <c r="GO207" s="35">
        <v>0.64400000000000002</v>
      </c>
      <c r="GP207" s="35" t="s">
        <v>1595</v>
      </c>
      <c r="GU207" s="59"/>
    </row>
    <row r="208" spans="1:203" x14ac:dyDescent="0.2">
      <c r="A208" s="35" t="s">
        <v>2153</v>
      </c>
      <c r="B208" s="35" t="s">
        <v>4155</v>
      </c>
      <c r="C208" s="35" t="s">
        <v>4156</v>
      </c>
      <c r="D208" s="9">
        <v>32</v>
      </c>
      <c r="E208" s="9">
        <v>32</v>
      </c>
      <c r="F208" s="9">
        <v>0.52376129199999999</v>
      </c>
      <c r="G208" s="9">
        <v>-9.5109111999999996E-2</v>
      </c>
      <c r="H208" s="9">
        <v>0.11607466399999999</v>
      </c>
      <c r="I208" s="9">
        <v>-0.17521900400000001</v>
      </c>
      <c r="J208" s="9">
        <v>0</v>
      </c>
      <c r="K208" s="78">
        <v>0</v>
      </c>
      <c r="L208" s="79">
        <v>17.584538859395508</v>
      </c>
      <c r="M208" s="79">
        <v>16.793267415243754</v>
      </c>
      <c r="N208" s="79">
        <v>16.31388344804531</v>
      </c>
      <c r="O208" s="79">
        <v>16.62383374196795</v>
      </c>
      <c r="P208" s="78">
        <v>16.25946947416303</v>
      </c>
      <c r="Q208" s="78">
        <v>16.689714242573572</v>
      </c>
      <c r="R208" s="35">
        <v>16.587701555833</v>
      </c>
      <c r="S208" s="35">
        <v>17.166360175314551</v>
      </c>
      <c r="T208" s="35">
        <v>16.460549761751807</v>
      </c>
      <c r="U208" s="35">
        <v>16.360245036032641</v>
      </c>
      <c r="V208" s="35">
        <v>16.448026731848536</v>
      </c>
      <c r="W208" s="35">
        <v>17.326318008070313</v>
      </c>
      <c r="X208" s="35">
        <v>16.078150180343449</v>
      </c>
      <c r="Y208" s="35">
        <v>17.108270083901544</v>
      </c>
      <c r="Z208" s="35">
        <v>16.605412044744298</v>
      </c>
      <c r="AA208" s="35">
        <v>16.050255471680224</v>
      </c>
      <c r="AB208" s="35">
        <v>16.763403403285636</v>
      </c>
      <c r="AC208" s="35">
        <v>16.89222064852224</v>
      </c>
      <c r="AD208" s="35">
        <v>16.606919749300175</v>
      </c>
      <c r="AE208" s="35">
        <v>17.052747563078867</v>
      </c>
      <c r="AF208" s="35">
        <v>16.362216289086462</v>
      </c>
      <c r="AG208" s="35">
        <v>17.191677218143937</v>
      </c>
      <c r="AH208" s="35">
        <v>16.540210405348862</v>
      </c>
      <c r="AI208" s="35">
        <v>17.230015563687779</v>
      </c>
      <c r="AJ208" s="35">
        <v>16.266594840034152</v>
      </c>
      <c r="AK208" s="35">
        <v>16.733682696705326</v>
      </c>
      <c r="AL208" s="35">
        <v>16.933652207823837</v>
      </c>
      <c r="AM208" s="35">
        <v>16.272113152147242</v>
      </c>
      <c r="AN208" s="35">
        <v>16.623458054782205</v>
      </c>
      <c r="AO208" s="35">
        <v>16.191406028342215</v>
      </c>
      <c r="AP208" s="35">
        <v>16.460087927273776</v>
      </c>
      <c r="AQ208" s="35">
        <v>17.19955770602277</v>
      </c>
      <c r="AR208" s="35">
        <v>17.009417108125881</v>
      </c>
      <c r="AS208" s="35">
        <v>16.581649794840388</v>
      </c>
      <c r="AT208" s="35">
        <v>17.233650125804424</v>
      </c>
      <c r="AU208" s="35">
        <v>16.080859586277906</v>
      </c>
      <c r="AV208" s="35">
        <v>16.188847932242755</v>
      </c>
      <c r="AW208" s="35">
        <v>16.164853946454794</v>
      </c>
      <c r="AX208" s="35">
        <v>16.524132872034642</v>
      </c>
      <c r="AY208" s="35">
        <v>16.201676685926184</v>
      </c>
      <c r="AZ208" s="35">
        <v>17.720729706365216</v>
      </c>
      <c r="BA208" s="35">
        <v>16.477473044424084</v>
      </c>
      <c r="BB208" s="35">
        <v>16.515630105212416</v>
      </c>
      <c r="BC208" s="35">
        <v>17.054959839694185</v>
      </c>
      <c r="BD208" s="35">
        <v>16.33166954656263</v>
      </c>
      <c r="BE208" s="35">
        <v>16.44851846583898</v>
      </c>
      <c r="BF208" s="35">
        <v>16.739228700251171</v>
      </c>
      <c r="BG208" s="35">
        <v>16.659117118783627</v>
      </c>
      <c r="BH208" s="35">
        <v>17.104523567506977</v>
      </c>
      <c r="BI208" s="35">
        <v>16.15653836896756</v>
      </c>
      <c r="BJ208" s="35">
        <v>15.896333357553846</v>
      </c>
      <c r="BK208" s="35">
        <v>16.493318444720163</v>
      </c>
      <c r="BL208" s="35">
        <v>17.436665200481617</v>
      </c>
      <c r="BM208" s="35">
        <v>15.824112595701605</v>
      </c>
      <c r="BN208" s="35">
        <v>16.558373166892284</v>
      </c>
      <c r="BO208" s="35">
        <v>16.297431492300412</v>
      </c>
      <c r="BP208" s="35">
        <v>16.670580272072776</v>
      </c>
      <c r="BQ208" s="35">
        <v>15.705438303490013</v>
      </c>
      <c r="BR208" s="35">
        <v>16.030229019414961</v>
      </c>
      <c r="BS208" s="35">
        <v>17.153598049308361</v>
      </c>
      <c r="BT208" s="35">
        <v>16.041305184588573</v>
      </c>
      <c r="BU208" s="35">
        <v>16.708113472554622</v>
      </c>
      <c r="BV208" s="35">
        <v>17.062545440079894</v>
      </c>
      <c r="BW208" s="35">
        <v>16.878831523819969</v>
      </c>
      <c r="BX208" s="35">
        <v>16.115637160934153</v>
      </c>
      <c r="BY208" s="35">
        <v>16.425487594218815</v>
      </c>
      <c r="BZ208" s="35">
        <v>16.241096790206122</v>
      </c>
      <c r="CA208" s="35">
        <v>17.205596843190115</v>
      </c>
      <c r="CB208" s="35">
        <v>16.257763154410025</v>
      </c>
      <c r="CC208" s="35">
        <v>16.40633369854698</v>
      </c>
      <c r="CD208" s="35">
        <v>15.512370746032843</v>
      </c>
      <c r="CE208" s="35">
        <v>17.577910517607005</v>
      </c>
      <c r="CF208" s="35">
        <v>17.011916274164911</v>
      </c>
      <c r="CG208" s="35">
        <v>16.655998661816454</v>
      </c>
      <c r="CH208" s="35">
        <v>15.917414278078846</v>
      </c>
      <c r="CI208" s="35">
        <v>16.938444489935751</v>
      </c>
      <c r="CJ208" s="35">
        <v>15.509233826387733</v>
      </c>
      <c r="CK208" s="35">
        <v>16.046971028136326</v>
      </c>
      <c r="CL208" s="35">
        <v>15.967480269033713</v>
      </c>
      <c r="CM208" s="35">
        <v>16.143975632359876</v>
      </c>
      <c r="CN208" s="35">
        <v>16.390646872255914</v>
      </c>
      <c r="CO208" s="35">
        <v>16.834515054642551</v>
      </c>
      <c r="CP208" s="35">
        <v>16.167621642283823</v>
      </c>
      <c r="CQ208" s="35">
        <v>17.2138816593835</v>
      </c>
      <c r="CR208" s="35">
        <v>16.386407017396884</v>
      </c>
      <c r="CS208" s="35">
        <v>15.958092181932454</v>
      </c>
      <c r="CT208" s="35">
        <v>16.996841411579606</v>
      </c>
      <c r="CU208" s="35">
        <v>16.617070727654749</v>
      </c>
      <c r="CV208" s="35">
        <v>16.967158012244372</v>
      </c>
      <c r="CW208" s="35">
        <v>16.812864491390279</v>
      </c>
      <c r="CX208" s="35">
        <v>16.722071007138098</v>
      </c>
      <c r="CY208" s="35">
        <v>15.307268336764281</v>
      </c>
      <c r="CZ208" s="35">
        <v>16.334809986495245</v>
      </c>
      <c r="DA208" s="35">
        <v>16.563049364195638</v>
      </c>
      <c r="DB208" s="35">
        <v>16.993107320634415</v>
      </c>
      <c r="DC208" s="35">
        <v>17.043928641617907</v>
      </c>
      <c r="DD208" s="35">
        <v>16.227121842724539</v>
      </c>
      <c r="DE208" s="35">
        <v>15.871962543225241</v>
      </c>
      <c r="DF208" s="35">
        <v>16.232465718179938</v>
      </c>
      <c r="DG208" s="35">
        <v>16.758430045309961</v>
      </c>
      <c r="DH208" s="35">
        <v>17.04523386413025</v>
      </c>
      <c r="DI208" s="35">
        <v>16.461298749829304</v>
      </c>
      <c r="DJ208" s="35">
        <v>16.411761183382787</v>
      </c>
      <c r="DK208" s="35">
        <v>15.813889755111482</v>
      </c>
      <c r="DL208" s="35">
        <v>17.397585281533726</v>
      </c>
      <c r="DM208" s="35">
        <v>15.743230186057803</v>
      </c>
      <c r="DN208" s="35">
        <v>16.363935130370997</v>
      </c>
      <c r="DO208" s="35">
        <v>17.060605585688901</v>
      </c>
      <c r="DP208" s="35">
        <v>16.264323183246354</v>
      </c>
      <c r="DQ208" s="35">
        <v>16.667570605585944</v>
      </c>
      <c r="DR208" s="35">
        <v>16.884570521992877</v>
      </c>
      <c r="DS208" s="35">
        <v>16.77008550927075</v>
      </c>
      <c r="DT208" s="35">
        <v>16.503467986772851</v>
      </c>
      <c r="DU208" s="35">
        <v>17.208382885611474</v>
      </c>
      <c r="DV208" s="35">
        <v>17.137131173568111</v>
      </c>
      <c r="DW208" s="35">
        <v>15.513465059963728</v>
      </c>
      <c r="DX208" s="35">
        <v>15.964321195810573</v>
      </c>
      <c r="DY208" s="35">
        <v>16.255477078059538</v>
      </c>
      <c r="DZ208" s="35">
        <v>16.278807887082252</v>
      </c>
      <c r="EA208" s="35">
        <v>16.215924618972608</v>
      </c>
      <c r="EB208" s="35">
        <v>16.438170693267953</v>
      </c>
      <c r="EC208" s="35">
        <v>15.979387142632284</v>
      </c>
      <c r="ED208" s="35">
        <v>16.512569246694831</v>
      </c>
      <c r="EE208" s="35">
        <v>15.667455659670221</v>
      </c>
      <c r="EF208" s="35">
        <v>17.070361651780793</v>
      </c>
      <c r="EG208" s="35">
        <v>17.085142759654531</v>
      </c>
      <c r="EH208" s="35">
        <v>16.864384803765446</v>
      </c>
      <c r="EI208" s="35">
        <v>16.749901415910244</v>
      </c>
      <c r="EJ208" s="35">
        <v>16.140825634595394</v>
      </c>
      <c r="EK208" s="35">
        <v>16.032771690110572</v>
      </c>
      <c r="EL208" s="35">
        <v>17.362260209505415</v>
      </c>
      <c r="EM208" s="35">
        <v>16.106451488451942</v>
      </c>
      <c r="EN208" s="35">
        <v>16.688511401539486</v>
      </c>
      <c r="EO208" s="35">
        <v>16.05557118799366</v>
      </c>
      <c r="EP208" s="35">
        <v>15.662038190260921</v>
      </c>
      <c r="EQ208" s="35">
        <v>16.654337727279803</v>
      </c>
      <c r="ER208" s="35">
        <v>16.115605608833114</v>
      </c>
      <c r="ES208" s="35">
        <v>15.781841296719355</v>
      </c>
      <c r="ET208" s="35">
        <v>17.01286274426278</v>
      </c>
      <c r="EU208" s="35">
        <v>16.959511051635822</v>
      </c>
      <c r="EV208" s="35">
        <v>17.197221466131481</v>
      </c>
      <c r="EW208" s="35">
        <v>16.463763004127895</v>
      </c>
      <c r="EX208" s="35">
        <v>15.442127188696102</v>
      </c>
      <c r="EY208" s="35">
        <v>15.94561247851683</v>
      </c>
      <c r="EZ208" s="35">
        <v>16.506664685617114</v>
      </c>
      <c r="FA208" s="35">
        <v>16.111500788644676</v>
      </c>
      <c r="FB208" s="35">
        <v>17.202635399368766</v>
      </c>
      <c r="FC208" s="35">
        <v>17.46947945917691</v>
      </c>
      <c r="FD208" s="35">
        <v>16.108833769400366</v>
      </c>
      <c r="FE208" s="35">
        <v>15.537856505747488</v>
      </c>
      <c r="FF208" s="35">
        <v>16.488359255555508</v>
      </c>
      <c r="FG208" s="35">
        <v>15.913718641241751</v>
      </c>
      <c r="FH208" s="35">
        <v>17.207226995551451</v>
      </c>
      <c r="FI208" s="35">
        <v>16.357443333026954</v>
      </c>
      <c r="FJ208" s="35">
        <v>16.901511441432937</v>
      </c>
      <c r="FK208" s="35">
        <v>14.961505949273414</v>
      </c>
      <c r="FL208" s="35">
        <v>16.2453436788334</v>
      </c>
      <c r="FM208" s="35">
        <v>15.830357097962686</v>
      </c>
      <c r="FN208" s="35">
        <v>16.813697187250014</v>
      </c>
      <c r="FO208" s="35">
        <v>16.455418354076166</v>
      </c>
      <c r="FP208" s="35">
        <v>16.282274526987099</v>
      </c>
      <c r="FQ208" s="35">
        <v>16.420796804394833</v>
      </c>
      <c r="FR208" s="35">
        <v>15.941152139288874</v>
      </c>
      <c r="FS208" s="35">
        <v>17.051190433412703</v>
      </c>
      <c r="FT208" s="35">
        <v>16.546753614961073</v>
      </c>
      <c r="FU208" s="35">
        <v>17.08349597137072</v>
      </c>
      <c r="FV208" s="35">
        <v>16.205370932830213</v>
      </c>
      <c r="FW208" s="35">
        <v>17.19293654688396</v>
      </c>
      <c r="FX208" s="35">
        <v>15.88689575457062</v>
      </c>
      <c r="FY208" s="35">
        <v>15.775370646728415</v>
      </c>
      <c r="FZ208" s="35">
        <v>16.887763802256394</v>
      </c>
      <c r="GA208" s="35">
        <v>16.680306724833599</v>
      </c>
      <c r="GB208" s="35">
        <v>15.87833218530707</v>
      </c>
      <c r="GC208" s="35">
        <v>16.015752952724064</v>
      </c>
      <c r="GD208" s="35">
        <v>15.998179217449714</v>
      </c>
      <c r="GE208" s="35">
        <v>16.333106476285565</v>
      </c>
      <c r="GF208" s="35">
        <v>16.743446382631589</v>
      </c>
      <c r="GG208" s="35">
        <v>14.86322413171462</v>
      </c>
      <c r="GH208" s="35">
        <v>16.942128285906826</v>
      </c>
      <c r="GI208" s="35">
        <v>16.262890847930205</v>
      </c>
      <c r="GJ208" s="35">
        <v>17.413022469195788</v>
      </c>
      <c r="GK208" s="35">
        <v>17.207424145948284</v>
      </c>
      <c r="GL208" s="35">
        <v>15.427171490515699</v>
      </c>
      <c r="GM208" s="35">
        <v>16.663202895297946</v>
      </c>
      <c r="GN208" s="35">
        <v>16.121179421927298</v>
      </c>
      <c r="GO208" s="35">
        <v>0.82299999999999995</v>
      </c>
      <c r="GP208" s="35" t="s">
        <v>1098</v>
      </c>
      <c r="GU208" s="59"/>
    </row>
    <row r="209" spans="1:203" x14ac:dyDescent="0.2">
      <c r="A209" s="35" t="s">
        <v>781</v>
      </c>
      <c r="B209" s="35" t="s">
        <v>2445</v>
      </c>
      <c r="C209" s="35" t="s">
        <v>2446</v>
      </c>
      <c r="D209" s="9">
        <v>8</v>
      </c>
      <c r="E209" s="9">
        <v>7</v>
      </c>
      <c r="F209" s="9">
        <v>0.88554095499999996</v>
      </c>
      <c r="G209" s="9">
        <v>-5.3413629999999997E-2</v>
      </c>
      <c r="H209" s="9">
        <v>1.6593304E-2</v>
      </c>
      <c r="I209" s="9">
        <v>-0.17272718200000001</v>
      </c>
      <c r="J209" s="9">
        <v>0</v>
      </c>
      <c r="K209" s="56" t="s">
        <v>5710</v>
      </c>
      <c r="L209" s="79">
        <v>11.118856250735696</v>
      </c>
      <c r="M209" s="79">
        <v>11.547114079602657</v>
      </c>
      <c r="N209" s="79">
        <v>11.233290702958389</v>
      </c>
      <c r="O209" s="79">
        <v>11.550900569891535</v>
      </c>
      <c r="Q209" s="78">
        <v>11.267626481629803</v>
      </c>
      <c r="R209" s="35">
        <v>11.318903945427929</v>
      </c>
      <c r="S209" s="35">
        <v>11.922845858191495</v>
      </c>
      <c r="T209" s="35">
        <v>12.138050145620699</v>
      </c>
      <c r="U209" s="35">
        <v>10.480290680400508</v>
      </c>
      <c r="V209" s="35">
        <v>12.050960316356763</v>
      </c>
      <c r="W209" s="35">
        <v>11.617937302221856</v>
      </c>
      <c r="X209" s="35">
        <v>11.646414870423296</v>
      </c>
      <c r="Y209" s="35">
        <v>11.786719156692945</v>
      </c>
      <c r="Z209" s="35">
        <v>11.789742723341798</v>
      </c>
      <c r="AA209" s="35">
        <v>11.904592031158433</v>
      </c>
      <c r="AB209" s="35">
        <v>11.367330786408395</v>
      </c>
      <c r="AC209" s="35">
        <v>11.0339965265809</v>
      </c>
      <c r="AE209" s="35">
        <v>11.327364649191189</v>
      </c>
      <c r="AF209" s="35">
        <v>11.411703479364316</v>
      </c>
      <c r="AG209" s="35">
        <v>11.41744068826857</v>
      </c>
      <c r="AH209" s="35">
        <v>12.40468889934384</v>
      </c>
      <c r="AI209" s="35">
        <v>11.500101301576457</v>
      </c>
      <c r="AJ209" s="35">
        <v>10.788756089653015</v>
      </c>
      <c r="AK209" s="35">
        <v>13.286564314206295</v>
      </c>
      <c r="AL209" s="35">
        <v>11.271572454066369</v>
      </c>
      <c r="AN209" s="35">
        <v>12.156682386992404</v>
      </c>
      <c r="AO209" s="35">
        <v>11.388131254084668</v>
      </c>
      <c r="AP209" s="35">
        <v>11.794292793129371</v>
      </c>
      <c r="AQ209" s="35">
        <v>11.630024113741186</v>
      </c>
      <c r="AR209" s="35">
        <v>11.640596292801138</v>
      </c>
      <c r="AS209" s="35">
        <v>11.923596106566318</v>
      </c>
      <c r="AT209" s="35">
        <v>11.099716106510989</v>
      </c>
      <c r="AU209" s="35">
        <v>11.234277888919546</v>
      </c>
      <c r="AV209" s="35">
        <v>11.895734638143285</v>
      </c>
      <c r="AW209" s="35">
        <v>11.94791746309661</v>
      </c>
      <c r="AX209" s="35">
        <v>11.077233065988285</v>
      </c>
      <c r="AY209" s="35">
        <v>10.97091401086378</v>
      </c>
      <c r="BA209" s="35">
        <v>11.424422921996307</v>
      </c>
      <c r="BB209" s="35">
        <v>11.102809655970157</v>
      </c>
      <c r="BC209" s="35">
        <v>11.006798838225777</v>
      </c>
      <c r="BD209" s="35">
        <v>11.13924976030761</v>
      </c>
      <c r="BE209" s="35">
        <v>11.557765707083288</v>
      </c>
      <c r="BF209" s="35">
        <v>10.915599739414596</v>
      </c>
      <c r="BG209" s="35">
        <v>11.113029481581588</v>
      </c>
      <c r="BI209" s="35">
        <v>11.139245837775679</v>
      </c>
      <c r="BJ209" s="35">
        <v>10.958125690772123</v>
      </c>
      <c r="BK209" s="35">
        <v>11.835581885519073</v>
      </c>
      <c r="BL209" s="35">
        <v>11.422507955427321</v>
      </c>
      <c r="BM209" s="35">
        <v>10.773556094877193</v>
      </c>
      <c r="BN209" s="35">
        <v>10.921332474643119</v>
      </c>
      <c r="BO209" s="35">
        <v>10.732451877574734</v>
      </c>
      <c r="BQ209" s="35">
        <v>11.959862207908831</v>
      </c>
      <c r="BR209" s="35">
        <v>11.492376093598729</v>
      </c>
      <c r="BS209" s="35">
        <v>11.764099335361639</v>
      </c>
      <c r="BT209" s="35">
        <v>11.29581078566398</v>
      </c>
      <c r="BU209" s="35">
        <v>11.484710821593559</v>
      </c>
      <c r="BW209" s="35">
        <v>10.973742628330266</v>
      </c>
      <c r="BX209" s="35">
        <v>11.570997071826305</v>
      </c>
      <c r="BY209" s="35">
        <v>11.408703915042823</v>
      </c>
      <c r="CA209" s="35">
        <v>11.989625144219117</v>
      </c>
      <c r="CB209" s="35">
        <v>11.069703740001334</v>
      </c>
      <c r="CC209" s="35">
        <v>11.265931889768403</v>
      </c>
      <c r="CD209" s="35">
        <v>12.035518937991482</v>
      </c>
      <c r="CE209" s="35">
        <v>12.270468031471619</v>
      </c>
      <c r="CF209" s="35">
        <v>11.37147547330485</v>
      </c>
      <c r="CG209" s="35">
        <v>12.412840182283706</v>
      </c>
      <c r="CH209" s="35">
        <v>11.283073678041939</v>
      </c>
      <c r="CI209" s="35">
        <v>11.678331046831286</v>
      </c>
      <c r="CJ209" s="35">
        <v>11.828112111156477</v>
      </c>
      <c r="CK209" s="35">
        <v>11.116011031763728</v>
      </c>
      <c r="CL209" s="35">
        <v>11.943422615440179</v>
      </c>
      <c r="CM209" s="35">
        <v>11.816134490574422</v>
      </c>
      <c r="CN209" s="35">
        <v>11.313747608088759</v>
      </c>
      <c r="CO209" s="35">
        <v>12.773370247002831</v>
      </c>
      <c r="CP209" s="35">
        <v>11.736250702380504</v>
      </c>
      <c r="CQ209" s="35">
        <v>12.358346036096526</v>
      </c>
      <c r="CR209" s="35">
        <v>11.411750891370295</v>
      </c>
      <c r="CS209" s="35">
        <v>11.844224428962713</v>
      </c>
      <c r="CT209" s="35">
        <v>12.463169716054685</v>
      </c>
      <c r="CU209" s="35">
        <v>11.328484739976528</v>
      </c>
      <c r="CV209" s="35">
        <v>11.756974815544631</v>
      </c>
      <c r="CW209" s="35">
        <v>11.631869933055215</v>
      </c>
      <c r="CX209" s="35">
        <v>12.243692256923827</v>
      </c>
      <c r="CY209" s="35">
        <v>11.725816042748804</v>
      </c>
      <c r="CZ209" s="35">
        <v>11.920007668335696</v>
      </c>
      <c r="DA209" s="35">
        <v>11.172831567098374</v>
      </c>
      <c r="DB209" s="35">
        <v>11.411627038486982</v>
      </c>
      <c r="DC209" s="35">
        <v>11.251241887954265</v>
      </c>
      <c r="DD209" s="35">
        <v>11.545727133928814</v>
      </c>
      <c r="DE209" s="35">
        <v>11.809136083778261</v>
      </c>
      <c r="DF209" s="35">
        <v>11.048206170618979</v>
      </c>
      <c r="DG209" s="35">
        <v>11.038515544147593</v>
      </c>
      <c r="DH209" s="35">
        <v>11.476037953347035</v>
      </c>
      <c r="DI209" s="35">
        <v>11.538474104314812</v>
      </c>
      <c r="DJ209" s="35">
        <v>11.604668740268622</v>
      </c>
      <c r="DK209" s="35">
        <v>11.923266114428543</v>
      </c>
      <c r="DL209" s="35">
        <v>11.46435800164133</v>
      </c>
      <c r="DM209" s="35">
        <v>10.632720535106202</v>
      </c>
      <c r="DN209" s="35">
        <v>11.208909177411529</v>
      </c>
      <c r="DO209" s="35">
        <v>11.684705852785809</v>
      </c>
      <c r="DQ209" s="35">
        <v>11.298939749426127</v>
      </c>
      <c r="DR209" s="35">
        <v>11.823163889982832</v>
      </c>
      <c r="DS209" s="35">
        <v>10.662544109671696</v>
      </c>
      <c r="DT209" s="35">
        <v>10.85840366321565</v>
      </c>
      <c r="DU209" s="35">
        <v>11.715637576755817</v>
      </c>
      <c r="DV209" s="35">
        <v>12.040713644586965</v>
      </c>
      <c r="DW209" s="35">
        <v>12.640441224625308</v>
      </c>
      <c r="DX209" s="35">
        <v>12.070111396188913</v>
      </c>
      <c r="DY209" s="35">
        <v>11.881482141485845</v>
      </c>
      <c r="DZ209" s="35">
        <v>12.10805298501808</v>
      </c>
      <c r="EA209" s="35">
        <v>11.498777813250499</v>
      </c>
      <c r="EB209" s="35">
        <v>11.284907063077736</v>
      </c>
      <c r="EC209" s="35">
        <v>11.768166310831937</v>
      </c>
      <c r="EE209" s="35">
        <v>12.620471692322694</v>
      </c>
      <c r="EG209" s="35">
        <v>10.720592325517421</v>
      </c>
      <c r="EI209" s="35">
        <v>11.774022096178648</v>
      </c>
      <c r="EJ209" s="35">
        <v>10.786266029221085</v>
      </c>
      <c r="EK209" s="35">
        <v>11.602728010856485</v>
      </c>
      <c r="EL209" s="35">
        <v>11.449660360860225</v>
      </c>
      <c r="EM209" s="35">
        <v>10.686287929773442</v>
      </c>
      <c r="EN209" s="35">
        <v>11.522929821046656</v>
      </c>
      <c r="EO209" s="35">
        <v>11.746852989043919</v>
      </c>
      <c r="EP209" s="35">
        <v>10.714099755431018</v>
      </c>
      <c r="EQ209" s="35">
        <v>12.120140878460306</v>
      </c>
      <c r="ER209" s="35">
        <v>11.431408010546397</v>
      </c>
      <c r="ES209" s="35">
        <v>11.619004734038352</v>
      </c>
      <c r="ET209" s="35">
        <v>16.876317985151402</v>
      </c>
      <c r="EU209" s="35">
        <v>10.777459196007584</v>
      </c>
      <c r="EV209" s="35">
        <v>11.81033953789602</v>
      </c>
      <c r="EW209" s="35">
        <v>11.125430464684483</v>
      </c>
      <c r="EX209" s="35">
        <v>10.966664695321628</v>
      </c>
      <c r="EY209" s="35">
        <v>11.851574110090173</v>
      </c>
      <c r="EZ209" s="35">
        <v>10.565081532583109</v>
      </c>
      <c r="FA209" s="35">
        <v>11.462380897356789</v>
      </c>
      <c r="FB209" s="35">
        <v>11.126282133942258</v>
      </c>
      <c r="FC209" s="35">
        <v>11.460547711660402</v>
      </c>
      <c r="FD209" s="35">
        <v>10.816413764409061</v>
      </c>
      <c r="FE209" s="35">
        <v>11.093767348463135</v>
      </c>
      <c r="FF209" s="35">
        <v>10.987089143816068</v>
      </c>
      <c r="FG209" s="35">
        <v>11.311745521518988</v>
      </c>
      <c r="FH209" s="35">
        <v>10.743363692488909</v>
      </c>
      <c r="FI209" s="35">
        <v>10.954605308072766</v>
      </c>
      <c r="FJ209" s="35">
        <v>11.453939437294157</v>
      </c>
      <c r="FK209" s="35">
        <v>10.202504890000791</v>
      </c>
      <c r="FL209" s="35">
        <v>11.167232190072571</v>
      </c>
      <c r="FM209" s="35">
        <v>11.275318717182191</v>
      </c>
      <c r="FN209" s="35">
        <v>10.780665739287056</v>
      </c>
      <c r="FO209" s="35">
        <v>11.223532070834001</v>
      </c>
      <c r="FP209" s="35">
        <v>10.853389987613628</v>
      </c>
      <c r="FQ209" s="35">
        <v>11.275814553199874</v>
      </c>
      <c r="FR209" s="35">
        <v>11.782201480835502</v>
      </c>
      <c r="FS209" s="35">
        <v>10.662181495881924</v>
      </c>
      <c r="FT209" s="35">
        <v>12.317321355872354</v>
      </c>
      <c r="FU209" s="35">
        <v>12.498415396642219</v>
      </c>
      <c r="FV209" s="35">
        <v>11.101574415698773</v>
      </c>
      <c r="FW209" s="35">
        <v>11.195478919684604</v>
      </c>
      <c r="FX209" s="35">
        <v>11.100418597779017</v>
      </c>
      <c r="FY209" s="35">
        <v>11.144823467811516</v>
      </c>
      <c r="FZ209" s="35">
        <v>11.16270081162272</v>
      </c>
      <c r="GA209" s="35">
        <v>12.000292207142422</v>
      </c>
      <c r="GB209" s="35">
        <v>11.294516936591078</v>
      </c>
      <c r="GC209" s="35">
        <v>10.332640762448484</v>
      </c>
      <c r="GD209" s="35">
        <v>11.049878016532011</v>
      </c>
      <c r="GE209" s="35">
        <v>11.835198558919416</v>
      </c>
      <c r="GF209" s="35">
        <v>11.169793083883047</v>
      </c>
      <c r="GG209" s="35">
        <v>11.752294667214597</v>
      </c>
      <c r="GH209" s="35">
        <v>11.204755787782876</v>
      </c>
      <c r="GI209" s="35">
        <v>12.271759245361258</v>
      </c>
      <c r="GJ209" s="35">
        <v>12.515574137748455</v>
      </c>
      <c r="GK209" s="35">
        <v>10.299835441537006</v>
      </c>
      <c r="GL209" s="35">
        <v>11.158906564058633</v>
      </c>
      <c r="GM209" s="35">
        <v>11.652950983309239</v>
      </c>
      <c r="GN209" s="35">
        <v>11.055978700347458</v>
      </c>
      <c r="GO209" s="35">
        <v>21.25</v>
      </c>
      <c r="GP209" s="35" t="s">
        <v>4517</v>
      </c>
      <c r="GU209" s="59"/>
    </row>
    <row r="210" spans="1:203" x14ac:dyDescent="0.2">
      <c r="A210" s="35" t="s">
        <v>2155</v>
      </c>
      <c r="B210" s="35" t="s">
        <v>4159</v>
      </c>
      <c r="C210" s="35" t="s">
        <v>4160</v>
      </c>
      <c r="D210" s="9">
        <v>2</v>
      </c>
      <c r="E210" s="9">
        <v>2</v>
      </c>
      <c r="F210" s="9">
        <v>0.67330411599999995</v>
      </c>
      <c r="G210" s="9">
        <v>-0.25645553199999999</v>
      </c>
      <c r="H210" s="9">
        <v>0.89861932200000005</v>
      </c>
      <c r="I210" s="9">
        <v>-0.17245447699999999</v>
      </c>
      <c r="J210" s="9">
        <v>0</v>
      </c>
      <c r="K210" s="78">
        <v>0</v>
      </c>
      <c r="L210" s="79"/>
      <c r="M210" s="79"/>
      <c r="N210" s="79"/>
      <c r="O210" s="79"/>
      <c r="Z210" s="35">
        <v>10.696183365149485</v>
      </c>
      <c r="AM210" s="35">
        <v>11.353193240377534</v>
      </c>
      <c r="BB210" s="35">
        <v>11.200979688065363</v>
      </c>
      <c r="BF210" s="35">
        <v>11.021360196445714</v>
      </c>
      <c r="BH210" s="35">
        <v>12.047317000083542</v>
      </c>
      <c r="BI210" s="35">
        <v>12.582662047030585</v>
      </c>
      <c r="BY210" s="35">
        <v>10.930633101468288</v>
      </c>
      <c r="CA210" s="35">
        <v>12.339720114474465</v>
      </c>
      <c r="CB210" s="35">
        <v>10.752668200179141</v>
      </c>
      <c r="CN210" s="35">
        <v>10.748176215550652</v>
      </c>
      <c r="CP210" s="35">
        <v>11.196768824175132</v>
      </c>
      <c r="CV210" s="35">
        <v>11.947747562554984</v>
      </c>
      <c r="DG210" s="35">
        <v>10.871006099346333</v>
      </c>
      <c r="DJ210" s="35">
        <v>10.448659909017888</v>
      </c>
      <c r="DL210" s="35">
        <v>10.738944262961724</v>
      </c>
      <c r="EB210" s="35">
        <v>11.470949282604794</v>
      </c>
      <c r="EE210" s="35">
        <v>11.452102058738493</v>
      </c>
      <c r="ER210" s="35">
        <v>11.888309972016387</v>
      </c>
      <c r="ES210" s="35">
        <v>11.352790249677668</v>
      </c>
      <c r="FH210" s="35">
        <v>10.317331411810285</v>
      </c>
      <c r="FJ210" s="35">
        <v>12.016867297037404</v>
      </c>
      <c r="GO210" s="35">
        <v>3.621</v>
      </c>
      <c r="GP210" s="35" t="s">
        <v>1863</v>
      </c>
      <c r="GU210" s="59"/>
    </row>
    <row r="211" spans="1:203" x14ac:dyDescent="0.2">
      <c r="A211" s="35" t="s">
        <v>2292</v>
      </c>
      <c r="B211" s="35" t="s">
        <v>4433</v>
      </c>
      <c r="C211" s="35" t="s">
        <v>4434</v>
      </c>
      <c r="D211" s="9">
        <v>15</v>
      </c>
      <c r="E211" s="9">
        <v>15</v>
      </c>
      <c r="F211" s="9">
        <v>3.7905014000000001E-2</v>
      </c>
      <c r="G211" s="9">
        <v>-0.19626062999999999</v>
      </c>
      <c r="H211" s="9">
        <v>7.4809232000000003E-2</v>
      </c>
      <c r="I211" s="9">
        <v>-0.17168839299999999</v>
      </c>
      <c r="J211" s="56" t="s">
        <v>5707</v>
      </c>
      <c r="K211" s="78">
        <v>0</v>
      </c>
      <c r="L211" s="79">
        <v>12.775128797836981</v>
      </c>
      <c r="M211" s="79">
        <v>13.384125983288023</v>
      </c>
      <c r="N211" s="79">
        <v>13.795204683866329</v>
      </c>
      <c r="O211" s="79">
        <v>13.737619186209502</v>
      </c>
      <c r="P211" s="78">
        <v>13.72237166663319</v>
      </c>
      <c r="Q211" s="78">
        <v>13.413390301157168</v>
      </c>
      <c r="R211" s="35">
        <v>13.074296580285626</v>
      </c>
      <c r="S211" s="35">
        <v>13.326193374973153</v>
      </c>
      <c r="T211" s="35">
        <v>13.501547199541077</v>
      </c>
      <c r="V211" s="35">
        <v>13.449009663740153</v>
      </c>
      <c r="W211" s="35">
        <v>13.638354032508625</v>
      </c>
      <c r="X211" s="35">
        <v>13.658093789722859</v>
      </c>
      <c r="Y211" s="35">
        <v>13.070435723814306</v>
      </c>
      <c r="Z211" s="35">
        <v>13.658127636040369</v>
      </c>
      <c r="AA211" s="35">
        <v>13.496335305819123</v>
      </c>
      <c r="AB211" s="35">
        <v>15.086149536943855</v>
      </c>
      <c r="AD211" s="35">
        <v>13.653247528041485</v>
      </c>
      <c r="AE211" s="35">
        <v>13.22473052229293</v>
      </c>
      <c r="AF211" s="35">
        <v>12.96418091365398</v>
      </c>
      <c r="AG211" s="35">
        <v>13.292572750850445</v>
      </c>
      <c r="AH211" s="35">
        <v>12.995235297223635</v>
      </c>
      <c r="AI211" s="35">
        <v>13.213173144741251</v>
      </c>
      <c r="AJ211" s="35">
        <v>13.532601558373734</v>
      </c>
      <c r="AK211" s="35">
        <v>12.863060488626585</v>
      </c>
      <c r="AL211" s="35">
        <v>13.273536251082895</v>
      </c>
      <c r="AM211" s="35">
        <v>12.836919851039092</v>
      </c>
      <c r="AN211" s="35">
        <v>13.497826794730596</v>
      </c>
      <c r="AO211" s="35">
        <v>13.209195705993885</v>
      </c>
      <c r="AP211" s="35">
        <v>12.810200621222226</v>
      </c>
      <c r="AQ211" s="35">
        <v>13.293945123477519</v>
      </c>
      <c r="AR211" s="35">
        <v>13.271836044240114</v>
      </c>
      <c r="AS211" s="35">
        <v>13.184691234936295</v>
      </c>
      <c r="AT211" s="35">
        <v>13.535064873763108</v>
      </c>
      <c r="AU211" s="35">
        <v>13.090244736064255</v>
      </c>
      <c r="AV211" s="35">
        <v>13.850757438379402</v>
      </c>
      <c r="AW211" s="35">
        <v>13.438279463275929</v>
      </c>
      <c r="AX211" s="35">
        <v>13.43152997468319</v>
      </c>
      <c r="AY211" s="35">
        <v>13.44540920534642</v>
      </c>
      <c r="AZ211" s="35">
        <v>13.846287410175169</v>
      </c>
      <c r="BA211" s="35">
        <v>12.498756882312673</v>
      </c>
      <c r="BB211" s="35">
        <v>13.116449062756903</v>
      </c>
      <c r="BC211" s="35">
        <v>13.072702046295648</v>
      </c>
      <c r="BD211" s="35">
        <v>12.912333020054422</v>
      </c>
      <c r="BE211" s="35">
        <v>12.91088303360832</v>
      </c>
      <c r="BF211" s="35">
        <v>13.590834465158304</v>
      </c>
      <c r="BG211" s="35">
        <v>13.213476641881378</v>
      </c>
      <c r="BH211" s="35">
        <v>13.503041668964551</v>
      </c>
      <c r="BI211" s="35">
        <v>14.109356311308687</v>
      </c>
      <c r="BJ211" s="35">
        <v>13.196007171488599</v>
      </c>
      <c r="BK211" s="35">
        <v>14.407829987309382</v>
      </c>
      <c r="BL211" s="35">
        <v>13.286336560156972</v>
      </c>
      <c r="BN211" s="35">
        <v>13.039435276479882</v>
      </c>
      <c r="BO211" s="35">
        <v>12.630656023121794</v>
      </c>
      <c r="BP211" s="35">
        <v>13.509282876767609</v>
      </c>
      <c r="BQ211" s="35">
        <v>13.618750421865155</v>
      </c>
      <c r="BR211" s="35">
        <v>13.21350035128328</v>
      </c>
      <c r="BS211" s="35">
        <v>13.398468691984888</v>
      </c>
      <c r="BT211" s="35">
        <v>12.990532666660677</v>
      </c>
      <c r="BU211" s="35">
        <v>13.648221361719662</v>
      </c>
      <c r="BV211" s="35">
        <v>13.455134819078149</v>
      </c>
      <c r="BW211" s="35">
        <v>16.019330578899851</v>
      </c>
      <c r="BX211" s="35">
        <v>13.372306536379147</v>
      </c>
      <c r="BY211" s="35">
        <v>13.164639701456275</v>
      </c>
      <c r="BZ211" s="35">
        <v>13.238270340808825</v>
      </c>
      <c r="CA211" s="35">
        <v>13.921323079758988</v>
      </c>
      <c r="CB211" s="35">
        <v>13.343572966015641</v>
      </c>
      <c r="CC211" s="35">
        <v>12.498312393338049</v>
      </c>
      <c r="CD211" s="35">
        <v>13.442614779247124</v>
      </c>
      <c r="CE211" s="35">
        <v>14.316753794339357</v>
      </c>
      <c r="CF211" s="35">
        <v>13.609338879091693</v>
      </c>
      <c r="CG211" s="35">
        <v>13.558264576731343</v>
      </c>
      <c r="CH211" s="35">
        <v>12.993222423527895</v>
      </c>
      <c r="CI211" s="35">
        <v>13.400652289059533</v>
      </c>
      <c r="CJ211" s="35">
        <v>12.798097978499463</v>
      </c>
      <c r="CK211" s="35">
        <v>13.296664241372106</v>
      </c>
      <c r="CL211" s="35">
        <v>12.967014587611114</v>
      </c>
      <c r="CM211" s="35">
        <v>13.275609178869519</v>
      </c>
      <c r="CN211" s="35">
        <v>13.033963765088391</v>
      </c>
      <c r="CO211" s="35">
        <v>13.601312441858735</v>
      </c>
      <c r="CP211" s="35">
        <v>13.06481046356836</v>
      </c>
      <c r="CQ211" s="35">
        <v>13.784668350342185</v>
      </c>
      <c r="CR211" s="35">
        <v>12.913004295386806</v>
      </c>
      <c r="CS211" s="35">
        <v>13.007937973772732</v>
      </c>
      <c r="CT211" s="35">
        <v>13.053538308117705</v>
      </c>
      <c r="CU211" s="35">
        <v>13.544300397028024</v>
      </c>
      <c r="CV211" s="35">
        <v>13.462317541500125</v>
      </c>
      <c r="CW211" s="35">
        <v>13.497128909170945</v>
      </c>
      <c r="CX211" s="35">
        <v>13.547981481811167</v>
      </c>
      <c r="CY211" s="35">
        <v>12.93477455498466</v>
      </c>
      <c r="CZ211" s="35">
        <v>13.351423775705419</v>
      </c>
      <c r="DA211" s="35">
        <v>13.020905692258157</v>
      </c>
      <c r="DB211" s="35">
        <v>12.777840237508215</v>
      </c>
      <c r="DC211" s="35">
        <v>13.824641469755152</v>
      </c>
      <c r="DD211" s="35">
        <v>12.787740162623216</v>
      </c>
      <c r="DE211" s="35">
        <v>13.624118116232278</v>
      </c>
      <c r="DF211" s="35">
        <v>13.138528932116126</v>
      </c>
      <c r="DG211" s="35">
        <v>12.904359142130877</v>
      </c>
      <c r="DH211" s="35">
        <v>12.918322875971691</v>
      </c>
      <c r="DI211" s="35">
        <v>12.763301184850461</v>
      </c>
      <c r="DJ211" s="35">
        <v>13.272237480740449</v>
      </c>
      <c r="DK211" s="35">
        <v>13.602929099075771</v>
      </c>
      <c r="DL211" s="35">
        <v>13.492436121696269</v>
      </c>
      <c r="DM211" s="35">
        <v>12.946093655817496</v>
      </c>
      <c r="DN211" s="35">
        <v>13.622812685031732</v>
      </c>
      <c r="DO211" s="35">
        <v>13.73572939151147</v>
      </c>
      <c r="DP211" s="35">
        <v>13.147810312979498</v>
      </c>
      <c r="DQ211" s="35">
        <v>13.368745467299984</v>
      </c>
      <c r="DR211" s="35">
        <v>13.195992883170232</v>
      </c>
      <c r="DS211" s="35">
        <v>13.161015947159758</v>
      </c>
      <c r="DT211" s="35">
        <v>13.061865366470052</v>
      </c>
      <c r="DU211" s="35">
        <v>12.872638389004464</v>
      </c>
      <c r="DV211" s="35">
        <v>13.531018900249496</v>
      </c>
      <c r="DW211" s="35">
        <v>13.674697173076613</v>
      </c>
      <c r="DX211" s="35">
        <v>13.044576432649796</v>
      </c>
      <c r="DY211" s="35">
        <v>12.920141909705169</v>
      </c>
      <c r="DZ211" s="35">
        <v>13.508651979529343</v>
      </c>
      <c r="EA211" s="35">
        <v>12.660378458977387</v>
      </c>
      <c r="EB211" s="35">
        <v>12.961430768935232</v>
      </c>
      <c r="EC211" s="35">
        <v>12.738707618698143</v>
      </c>
      <c r="EE211" s="35">
        <v>13.366716691859775</v>
      </c>
      <c r="EF211" s="35">
        <v>13.550506316170104</v>
      </c>
      <c r="EG211" s="35">
        <v>13.262881643446994</v>
      </c>
      <c r="EH211" s="35">
        <v>12.310802884785119</v>
      </c>
      <c r="EI211" s="35">
        <v>12.796143235903903</v>
      </c>
      <c r="EJ211" s="35">
        <v>13.538743305971897</v>
      </c>
      <c r="EK211" s="35">
        <v>12.714374119632557</v>
      </c>
      <c r="EL211" s="35">
        <v>13.619440975313346</v>
      </c>
      <c r="EM211" s="35">
        <v>12.793443883801634</v>
      </c>
      <c r="EN211" s="35">
        <v>13.669631669329956</v>
      </c>
      <c r="EO211" s="35">
        <v>13.16103313751584</v>
      </c>
      <c r="EP211" s="35">
        <v>13.025694409233624</v>
      </c>
      <c r="EQ211" s="35">
        <v>13.232753162892859</v>
      </c>
      <c r="ER211" s="35">
        <v>13.265247893784542</v>
      </c>
      <c r="ES211" s="35">
        <v>12.808597029188043</v>
      </c>
      <c r="ET211" s="35">
        <v>13.461065893709225</v>
      </c>
      <c r="EU211" s="35">
        <v>12.335658853494488</v>
      </c>
      <c r="EV211" s="35">
        <v>13.302685430289388</v>
      </c>
      <c r="EW211" s="35">
        <v>11.946771746316353</v>
      </c>
      <c r="EX211" s="35">
        <v>12.590221000684434</v>
      </c>
      <c r="EY211" s="35">
        <v>13.514478240121399</v>
      </c>
      <c r="EZ211" s="35">
        <v>12.660212280790901</v>
      </c>
      <c r="FA211" s="35">
        <v>12.783864919041322</v>
      </c>
      <c r="FB211" s="35">
        <v>13.366105029357119</v>
      </c>
      <c r="FC211" s="35">
        <v>12.473271078637731</v>
      </c>
      <c r="FD211" s="35">
        <v>13.439486137420563</v>
      </c>
      <c r="FE211" s="35">
        <v>13.013342152747157</v>
      </c>
      <c r="FF211" s="35">
        <v>13.669903833315864</v>
      </c>
      <c r="FG211" s="35">
        <v>13.293972105004075</v>
      </c>
      <c r="FH211" s="35">
        <v>13.26571213264047</v>
      </c>
      <c r="FJ211" s="35">
        <v>13.775509585060423</v>
      </c>
      <c r="FK211" s="35">
        <v>13.207349321746346</v>
      </c>
      <c r="FL211" s="35">
        <v>12.58041959879681</v>
      </c>
      <c r="FM211" s="35">
        <v>13.442921239196554</v>
      </c>
      <c r="FN211" s="35">
        <v>13.232889245924959</v>
      </c>
      <c r="FO211" s="35">
        <v>13.56161844437737</v>
      </c>
      <c r="FP211" s="35">
        <v>13.815200280267415</v>
      </c>
      <c r="FQ211" s="35">
        <v>13.05670087393457</v>
      </c>
      <c r="FR211" s="35">
        <v>14.000887053686437</v>
      </c>
      <c r="FS211" s="35">
        <v>13.309974741382423</v>
      </c>
      <c r="FU211" s="35">
        <v>13.383501352822389</v>
      </c>
      <c r="FV211" s="35">
        <v>13.15544198626958</v>
      </c>
      <c r="FW211" s="35">
        <v>12.960846829908029</v>
      </c>
      <c r="FY211" s="35">
        <v>13.223572955132653</v>
      </c>
      <c r="FZ211" s="35">
        <v>12.969288870543101</v>
      </c>
      <c r="GA211" s="35">
        <v>13.83903594095586</v>
      </c>
      <c r="GB211" s="35">
        <v>13.066306738709001</v>
      </c>
      <c r="GC211" s="35">
        <v>13.200909967816418</v>
      </c>
      <c r="GD211" s="35">
        <v>13.132210625648794</v>
      </c>
      <c r="GE211" s="35">
        <v>13.562193003164506</v>
      </c>
      <c r="GF211" s="35">
        <v>13.798852927628756</v>
      </c>
      <c r="GG211" s="35">
        <v>12.609461081736512</v>
      </c>
      <c r="GH211" s="35">
        <v>13.109163321378762</v>
      </c>
      <c r="GI211" s="35">
        <v>13.332933849280536</v>
      </c>
      <c r="GJ211" s="35">
        <v>14.109874851114521</v>
      </c>
      <c r="GK211" s="35">
        <v>13.107938286465728</v>
      </c>
      <c r="GL211" s="35">
        <v>13.803910015679591</v>
      </c>
      <c r="GM211" s="35">
        <v>13.19243336597647</v>
      </c>
      <c r="GN211" s="35">
        <v>12.757981953241915</v>
      </c>
      <c r="GO211" s="35">
        <v>14.16</v>
      </c>
      <c r="GP211" s="35" t="s">
        <v>4953</v>
      </c>
      <c r="GU211" s="59"/>
    </row>
    <row r="212" spans="1:203" x14ac:dyDescent="0.2">
      <c r="A212" s="35" t="s">
        <v>1488</v>
      </c>
      <c r="B212" s="35" t="s">
        <v>3293</v>
      </c>
      <c r="C212" s="35" t="s">
        <v>3294</v>
      </c>
      <c r="D212" s="9">
        <v>10</v>
      </c>
      <c r="E212" s="9">
        <v>1</v>
      </c>
      <c r="F212" s="9">
        <v>0.28458430600000001</v>
      </c>
      <c r="G212" s="9">
        <v>-0.27362817499999997</v>
      </c>
      <c r="H212" s="9">
        <v>0.54743449200000005</v>
      </c>
      <c r="I212" s="9">
        <v>-0.17120304</v>
      </c>
      <c r="J212" s="9">
        <v>0</v>
      </c>
      <c r="K212" s="78">
        <v>0</v>
      </c>
      <c r="L212" s="79">
        <v>15.216791916426066</v>
      </c>
      <c r="M212" s="79">
        <v>15.22134530874432</v>
      </c>
      <c r="N212" s="79">
        <v>15.8227919452255</v>
      </c>
      <c r="O212" s="79">
        <v>15.529482492818033</v>
      </c>
      <c r="Q212" s="78">
        <v>15.375916267798015</v>
      </c>
      <c r="R212" s="35">
        <v>15.845202794807758</v>
      </c>
      <c r="S212" s="35">
        <v>15.69555333198177</v>
      </c>
      <c r="T212" s="35">
        <v>16.005946294427552</v>
      </c>
      <c r="V212" s="35">
        <v>17.109521155213393</v>
      </c>
      <c r="W212" s="35">
        <v>15.724926399959907</v>
      </c>
      <c r="X212" s="35">
        <v>15.586335935057058</v>
      </c>
      <c r="Y212" s="35">
        <v>15.171116623113363</v>
      </c>
      <c r="Z212" s="35">
        <v>15.636040660148304</v>
      </c>
      <c r="AA212" s="35">
        <v>14.8701109469584</v>
      </c>
      <c r="AB212" s="35">
        <v>16.228650395586847</v>
      </c>
      <c r="AC212" s="35">
        <v>15.842035477023893</v>
      </c>
      <c r="AD212" s="35">
        <v>17.437171650957467</v>
      </c>
      <c r="AE212" s="35">
        <v>17.143567713552315</v>
      </c>
      <c r="AG212" s="35">
        <v>14.895727427582599</v>
      </c>
      <c r="AH212" s="35">
        <v>15.488633162361223</v>
      </c>
      <c r="AI212" s="35">
        <v>17.18144321363949</v>
      </c>
      <c r="AK212" s="35">
        <v>16.612819340471226</v>
      </c>
      <c r="AL212" s="35">
        <v>14.324042774159905</v>
      </c>
      <c r="AN212" s="35">
        <v>16.869755744876922</v>
      </c>
      <c r="AO212" s="35">
        <v>15.061170972581117</v>
      </c>
      <c r="AP212" s="35">
        <v>15.684519365135451</v>
      </c>
      <c r="AQ212" s="35">
        <v>17.011916064463982</v>
      </c>
      <c r="AR212" s="35">
        <v>15.107166651954236</v>
      </c>
      <c r="AS212" s="35">
        <v>16.298049914748887</v>
      </c>
      <c r="AT212" s="35">
        <v>14.676240783197876</v>
      </c>
      <c r="AU212" s="35">
        <v>16.474876411006413</v>
      </c>
      <c r="AV212" s="35">
        <v>16.805567742649266</v>
      </c>
      <c r="AW212" s="35">
        <v>16.127111483315048</v>
      </c>
      <c r="AX212" s="35">
        <v>14.383153273459452</v>
      </c>
      <c r="AY212" s="35">
        <v>15.975390797523451</v>
      </c>
      <c r="BA212" s="35">
        <v>16.801969234727558</v>
      </c>
      <c r="BB212" s="35">
        <v>16.311054965029154</v>
      </c>
      <c r="BC212" s="35">
        <v>16.178667796599164</v>
      </c>
      <c r="BD212" s="35">
        <v>16.616209322876095</v>
      </c>
      <c r="BE212" s="35">
        <v>15.964835072419451</v>
      </c>
      <c r="BF212" s="35">
        <v>16.892034154552789</v>
      </c>
      <c r="BG212" s="35">
        <v>14.251965472989667</v>
      </c>
      <c r="BH212" s="35">
        <v>17.447995904488938</v>
      </c>
      <c r="BI212" s="35">
        <v>17.654179591693435</v>
      </c>
      <c r="BJ212" s="35">
        <v>16.744090834768652</v>
      </c>
      <c r="BK212" s="35">
        <v>17.572380705992444</v>
      </c>
      <c r="BL212" s="35">
        <v>14.123355920615598</v>
      </c>
      <c r="BM212" s="35">
        <v>15.932736625730804</v>
      </c>
      <c r="BN212" s="35">
        <v>15.59538762697192</v>
      </c>
      <c r="BO212" s="35">
        <v>16.027368316057871</v>
      </c>
      <c r="BP212" s="35">
        <v>16.092070606531635</v>
      </c>
      <c r="BQ212" s="35">
        <v>15.556056097543879</v>
      </c>
      <c r="BR212" s="35">
        <v>16.281429738979604</v>
      </c>
      <c r="BS212" s="35">
        <v>15.397002320640537</v>
      </c>
      <c r="BU212" s="35">
        <v>16.280391503362168</v>
      </c>
      <c r="BV212" s="35">
        <v>13.618134568873135</v>
      </c>
      <c r="BW212" s="35">
        <v>12.585985993617612</v>
      </c>
      <c r="BX212" s="35">
        <v>16.132068116324803</v>
      </c>
      <c r="BZ212" s="35">
        <v>15.10169512669772</v>
      </c>
      <c r="CC212" s="35">
        <v>15.566793160587212</v>
      </c>
      <c r="CD212" s="35">
        <v>15.325496341245332</v>
      </c>
      <c r="CE212" s="35">
        <v>17.529729559350272</v>
      </c>
      <c r="CF212" s="35">
        <v>15.836582194340018</v>
      </c>
      <c r="CG212" s="35">
        <v>16.577771031048904</v>
      </c>
      <c r="CH212" s="35">
        <v>16.272943710369042</v>
      </c>
      <c r="CI212" s="35">
        <v>15.009926157603074</v>
      </c>
      <c r="CJ212" s="35">
        <v>16.41283181113409</v>
      </c>
      <c r="CK212" s="35">
        <v>16.244645372008186</v>
      </c>
      <c r="CL212" s="35">
        <v>15.169001082270446</v>
      </c>
      <c r="CM212" s="35">
        <v>16.534982079048653</v>
      </c>
      <c r="CN212" s="35">
        <v>16.062782483544815</v>
      </c>
      <c r="CO212" s="35">
        <v>16.763346777270609</v>
      </c>
      <c r="CP212" s="35">
        <v>16.966264501359106</v>
      </c>
      <c r="CQ212" s="35">
        <v>17.046852833952634</v>
      </c>
      <c r="CR212" s="35">
        <v>15.528614387349812</v>
      </c>
      <c r="CS212" s="35">
        <v>17.092929331857199</v>
      </c>
      <c r="CT212" s="35">
        <v>16.447722765904295</v>
      </c>
      <c r="CU212" s="35">
        <v>15.119077588286975</v>
      </c>
      <c r="CW212" s="35">
        <v>15.53954712698026</v>
      </c>
      <c r="CX212" s="35">
        <v>16.557598132712009</v>
      </c>
      <c r="CY212" s="35">
        <v>15.813480552716211</v>
      </c>
      <c r="CZ212" s="35">
        <v>15.789910479124281</v>
      </c>
      <c r="DA212" s="35">
        <v>16.205528110031963</v>
      </c>
      <c r="DB212" s="35">
        <v>15.675261972233683</v>
      </c>
      <c r="DC212" s="35">
        <v>15.568530657831509</v>
      </c>
      <c r="DD212" s="35">
        <v>16.246044626031718</v>
      </c>
      <c r="DE212" s="35">
        <v>16.166452187408641</v>
      </c>
      <c r="DF212" s="35">
        <v>14.836822127414745</v>
      </c>
      <c r="DG212" s="35">
        <v>15.440668847091874</v>
      </c>
      <c r="DH212" s="35">
        <v>14.302298106014682</v>
      </c>
      <c r="DI212" s="35">
        <v>15.788446090161857</v>
      </c>
      <c r="DJ212" s="35">
        <v>15.979461018329268</v>
      </c>
      <c r="DK212" s="35">
        <v>16.140913386516836</v>
      </c>
      <c r="DM212" s="35">
        <v>13.985080508228581</v>
      </c>
      <c r="DN212" s="35">
        <v>16.79191240505525</v>
      </c>
      <c r="DO212" s="35">
        <v>15.241116353840034</v>
      </c>
      <c r="DP212" s="35">
        <v>14.504578043984889</v>
      </c>
      <c r="DQ212" s="35">
        <v>14.344638654294345</v>
      </c>
      <c r="DR212" s="35">
        <v>14.252724372671121</v>
      </c>
      <c r="DS212" s="35">
        <v>14.957825878972987</v>
      </c>
      <c r="DT212" s="35">
        <v>15.533713045470082</v>
      </c>
      <c r="DV212" s="35">
        <v>16.599045983904485</v>
      </c>
      <c r="DW212" s="35">
        <v>17.044327759433742</v>
      </c>
      <c r="DX212" s="35">
        <v>15.494924467838882</v>
      </c>
      <c r="DY212" s="35">
        <v>16.674884645920756</v>
      </c>
      <c r="DZ212" s="35">
        <v>16.4322942894463</v>
      </c>
      <c r="EA212" s="35">
        <v>16.190087869619497</v>
      </c>
      <c r="EB212" s="35">
        <v>16.57036713730443</v>
      </c>
      <c r="EC212" s="35">
        <v>17.044752919714092</v>
      </c>
      <c r="ED212" s="35">
        <v>14.699314842908695</v>
      </c>
      <c r="EF212" s="35">
        <v>13.553989202871927</v>
      </c>
      <c r="EH212" s="35">
        <v>15.743604441035892</v>
      </c>
      <c r="EJ212" s="35">
        <v>16.151723324033487</v>
      </c>
      <c r="EK212" s="35">
        <v>13.530285289053969</v>
      </c>
      <c r="EL212" s="35">
        <v>16.370918000342712</v>
      </c>
      <c r="EN212" s="35">
        <v>16.163649970647256</v>
      </c>
      <c r="EO212" s="35">
        <v>16.655184616689098</v>
      </c>
      <c r="EQ212" s="35">
        <v>16.928782669839332</v>
      </c>
      <c r="ES212" s="35">
        <v>16.534485652832974</v>
      </c>
      <c r="ET212" s="35">
        <v>16.195007985582052</v>
      </c>
      <c r="EU212" s="35">
        <v>15.106750374312394</v>
      </c>
      <c r="EV212" s="35">
        <v>16.60506409582397</v>
      </c>
      <c r="EW212" s="35">
        <v>16.32875947026681</v>
      </c>
      <c r="EX212" s="35">
        <v>13.898856518538526</v>
      </c>
      <c r="EY212" s="35">
        <v>15.31684074194024</v>
      </c>
      <c r="EZ212" s="35">
        <v>13.115931215754953</v>
      </c>
      <c r="FA212" s="35">
        <v>15.382031561909155</v>
      </c>
      <c r="FB212" s="35">
        <v>15.869680223515211</v>
      </c>
      <c r="FC212" s="35">
        <v>16.258197624790078</v>
      </c>
      <c r="FE212" s="35">
        <v>15.488024154623528</v>
      </c>
      <c r="FF212" s="35">
        <v>15.603563228452169</v>
      </c>
      <c r="FG212" s="35">
        <v>15.506767678104692</v>
      </c>
      <c r="FH212" s="35">
        <v>14.331173183063806</v>
      </c>
      <c r="FI212" s="35">
        <v>14.311867444515798</v>
      </c>
      <c r="FJ212" s="35">
        <v>16.375125600419047</v>
      </c>
      <c r="FK212" s="35">
        <v>15.917971519983094</v>
      </c>
      <c r="FL212" s="35">
        <v>15.838874942446072</v>
      </c>
      <c r="FM212" s="35">
        <v>16.282659563085428</v>
      </c>
      <c r="FN212" s="35">
        <v>16.064481436908284</v>
      </c>
      <c r="FO212" s="35">
        <v>16.176586186870175</v>
      </c>
      <c r="FP212" s="35">
        <v>16.268008317345149</v>
      </c>
      <c r="FQ212" s="35">
        <v>15.770012792222966</v>
      </c>
      <c r="FR212" s="35">
        <v>15.89623978123271</v>
      </c>
      <c r="FS212" s="35">
        <v>15.955056206592008</v>
      </c>
      <c r="FT212" s="35">
        <v>16.318323979450124</v>
      </c>
      <c r="FU212" s="35">
        <v>16.904716652264938</v>
      </c>
      <c r="FV212" s="35">
        <v>16.274039464841579</v>
      </c>
      <c r="FW212" s="35">
        <v>15.136752797193253</v>
      </c>
      <c r="FX212" s="35">
        <v>16.593011115882373</v>
      </c>
      <c r="FY212" s="35">
        <v>16.817439118462985</v>
      </c>
      <c r="FZ212" s="35">
        <v>16.160672386697335</v>
      </c>
      <c r="GA212" s="35">
        <v>16.820543029503675</v>
      </c>
      <c r="GB212" s="35">
        <v>15.780721346949004</v>
      </c>
      <c r="GC212" s="35">
        <v>16.830580936942887</v>
      </c>
      <c r="GD212" s="35">
        <v>16.624274098668987</v>
      </c>
      <c r="GE212" s="35">
        <v>16.86360194249275</v>
      </c>
      <c r="GF212" s="35">
        <v>17.157947455492931</v>
      </c>
      <c r="GG212" s="35">
        <v>14.18935368046591</v>
      </c>
      <c r="GH212" s="35">
        <v>12.502362953430591</v>
      </c>
      <c r="GI212" s="35">
        <v>16.874019952239578</v>
      </c>
      <c r="GJ212" s="35">
        <v>15.168456572377732</v>
      </c>
      <c r="GK212" s="35">
        <v>15.230981958340575</v>
      </c>
      <c r="GL212" s="35">
        <v>16.601211527188561</v>
      </c>
      <c r="GM212" s="35">
        <v>16.126412130919743</v>
      </c>
      <c r="GN212" s="35">
        <v>13.689271078136739</v>
      </c>
      <c r="GO212" s="35">
        <v>9.9789999999999992</v>
      </c>
      <c r="GP212" s="35" t="s">
        <v>4708</v>
      </c>
      <c r="GU212" s="59"/>
    </row>
    <row r="213" spans="1:203" x14ac:dyDescent="0.2">
      <c r="A213" s="35" t="s">
        <v>1797</v>
      </c>
      <c r="B213" s="35" t="s">
        <v>3641</v>
      </c>
      <c r="C213" s="35" t="s">
        <v>3642</v>
      </c>
      <c r="D213" s="9">
        <v>4</v>
      </c>
      <c r="E213" s="9">
        <v>4</v>
      </c>
      <c r="F213" s="9">
        <v>0.17924817600000001</v>
      </c>
      <c r="G213" s="9">
        <v>-0.27514471499999998</v>
      </c>
      <c r="H213" s="9">
        <v>0.413362116</v>
      </c>
      <c r="I213" s="9">
        <v>-0.16975351699999999</v>
      </c>
      <c r="J213" s="9">
        <v>0</v>
      </c>
      <c r="K213" s="78">
        <v>0</v>
      </c>
      <c r="L213" s="79"/>
      <c r="M213" s="79"/>
      <c r="N213" s="79"/>
      <c r="O213" s="79"/>
      <c r="Z213" s="35">
        <v>10.624615311272859</v>
      </c>
      <c r="AE213" s="35">
        <v>11.340376823469535</v>
      </c>
      <c r="AH213" s="35">
        <v>10.900442315444366</v>
      </c>
      <c r="AY213" s="35">
        <v>10.311481636449519</v>
      </c>
      <c r="BA213" s="35">
        <v>10.693493659621099</v>
      </c>
      <c r="BB213" s="35">
        <v>10.44910079208408</v>
      </c>
      <c r="CF213" s="35">
        <v>10.94898325503336</v>
      </c>
      <c r="DE213" s="35">
        <v>10.629574838588766</v>
      </c>
      <c r="DJ213" s="35">
        <v>10.351537442119783</v>
      </c>
      <c r="DS213" s="35">
        <v>10.74266616873668</v>
      </c>
      <c r="DT213" s="35">
        <v>10.11654901249168</v>
      </c>
      <c r="EJ213" s="35">
        <v>10.547158816880788</v>
      </c>
      <c r="EU213" s="35">
        <v>10.415663226994941</v>
      </c>
      <c r="FC213" s="35">
        <v>10.889100127686428</v>
      </c>
      <c r="FD213" s="35">
        <v>10.7988464844478</v>
      </c>
      <c r="FN213" s="35">
        <v>10.423596325079341</v>
      </c>
      <c r="FP213" s="35">
        <v>10.459485649105103</v>
      </c>
      <c r="FW213" s="35">
        <v>10.524608472041335</v>
      </c>
      <c r="GK213" s="35">
        <v>10.568918892043605</v>
      </c>
      <c r="GO213" s="35">
        <v>18.023</v>
      </c>
      <c r="GP213" s="35" t="s">
        <v>4792</v>
      </c>
      <c r="GU213" s="59"/>
    </row>
    <row r="214" spans="1:203" x14ac:dyDescent="0.2">
      <c r="A214" s="35" t="s">
        <v>2297</v>
      </c>
      <c r="B214" s="35" t="s">
        <v>4443</v>
      </c>
      <c r="C214" s="35" t="s">
        <v>4444</v>
      </c>
      <c r="D214" s="9">
        <v>144</v>
      </c>
      <c r="E214" s="9">
        <v>143</v>
      </c>
      <c r="F214" s="9">
        <v>0.53782896400000002</v>
      </c>
      <c r="G214" s="9">
        <v>4.9302969000000002E-2</v>
      </c>
      <c r="H214" s="9">
        <v>1.4799749999999999E-3</v>
      </c>
      <c r="I214" s="9">
        <v>-0.16962770599999999</v>
      </c>
      <c r="J214" s="9">
        <v>0</v>
      </c>
      <c r="K214" s="56" t="s">
        <v>5707</v>
      </c>
      <c r="L214" s="79">
        <v>22.148037010440071</v>
      </c>
      <c r="M214" s="79">
        <v>22.13702015250756</v>
      </c>
      <c r="N214" s="79">
        <v>21.748540684025464</v>
      </c>
      <c r="O214" s="79">
        <v>22.032568733219591</v>
      </c>
      <c r="P214" s="78">
        <v>21.903616324586949</v>
      </c>
      <c r="Q214" s="78">
        <v>22.063638018700555</v>
      </c>
      <c r="R214" s="35">
        <v>22.30469110995395</v>
      </c>
      <c r="S214" s="35">
        <v>22.091115704274614</v>
      </c>
      <c r="T214" s="35">
        <v>22.209617687190644</v>
      </c>
      <c r="U214" s="35">
        <v>22.18730611781351</v>
      </c>
      <c r="V214" s="35">
        <v>22.086359134204834</v>
      </c>
      <c r="W214" s="35">
        <v>21.897419621892137</v>
      </c>
      <c r="X214" s="35">
        <v>21.866364416188816</v>
      </c>
      <c r="Y214" s="35">
        <v>22.239335614107461</v>
      </c>
      <c r="Z214" s="35">
        <v>22.172291843399339</v>
      </c>
      <c r="AA214" s="35">
        <v>22.389542907258154</v>
      </c>
      <c r="AB214" s="35">
        <v>21.969983088705725</v>
      </c>
      <c r="AC214" s="35">
        <v>21.977392239728921</v>
      </c>
      <c r="AD214" s="35">
        <v>22.268445729155232</v>
      </c>
      <c r="AE214" s="35">
        <v>22.005657841203966</v>
      </c>
      <c r="AF214" s="35">
        <v>21.639796391554043</v>
      </c>
      <c r="AG214" s="35">
        <v>22.480033359511857</v>
      </c>
      <c r="AH214" s="35">
        <v>22.302780086313277</v>
      </c>
      <c r="AI214" s="35">
        <v>22.127906760918787</v>
      </c>
      <c r="AJ214" s="35">
        <v>22.442245502766237</v>
      </c>
      <c r="AK214" s="35">
        <v>22.679518248384355</v>
      </c>
      <c r="AL214" s="35">
        <v>22.049131879775199</v>
      </c>
      <c r="AM214" s="35">
        <v>22.584397084601079</v>
      </c>
      <c r="AN214" s="35">
        <v>22.276270433048595</v>
      </c>
      <c r="AO214" s="35">
        <v>22.436657027193831</v>
      </c>
      <c r="AP214" s="35">
        <v>22.209170035886331</v>
      </c>
      <c r="AQ214" s="35">
        <v>22.564320616534502</v>
      </c>
      <c r="AR214" s="35">
        <v>22.378323795508376</v>
      </c>
      <c r="AS214" s="35">
        <v>21.982433594562316</v>
      </c>
      <c r="AT214" s="35">
        <v>22.561666328469347</v>
      </c>
      <c r="AU214" s="35">
        <v>22.049995034796758</v>
      </c>
      <c r="AV214" s="35">
        <v>22.418613681678472</v>
      </c>
      <c r="AW214" s="35">
        <v>22.288035617106992</v>
      </c>
      <c r="AX214" s="35">
        <v>22.242169398289505</v>
      </c>
      <c r="AY214" s="35">
        <v>22.148733636419205</v>
      </c>
      <c r="AZ214" s="35">
        <v>22.551260898709252</v>
      </c>
      <c r="BA214" s="35">
        <v>22.04999144217463</v>
      </c>
      <c r="BB214" s="35">
        <v>21.914088796738124</v>
      </c>
      <c r="BC214" s="35">
        <v>22.333526136715726</v>
      </c>
      <c r="BD214" s="35">
        <v>21.800399030192729</v>
      </c>
      <c r="BE214" s="35">
        <v>22.291515334648736</v>
      </c>
      <c r="BF214" s="35">
        <v>22.699210983207074</v>
      </c>
      <c r="BG214" s="35">
        <v>22.254370874463895</v>
      </c>
      <c r="BH214" s="35">
        <v>22.110888927651104</v>
      </c>
      <c r="BI214" s="35">
        <v>22.271375346843193</v>
      </c>
      <c r="BJ214" s="35">
        <v>21.838708581025035</v>
      </c>
      <c r="BK214" s="35">
        <v>21.988904201756718</v>
      </c>
      <c r="BL214" s="35">
        <v>22.811294775620322</v>
      </c>
      <c r="BM214" s="35">
        <v>21.840756131704396</v>
      </c>
      <c r="BN214" s="35">
        <v>21.940122116556452</v>
      </c>
      <c r="BO214" s="35">
        <v>22.307909318658204</v>
      </c>
      <c r="BP214" s="35">
        <v>22.396833731191592</v>
      </c>
      <c r="BQ214" s="35">
        <v>22.425026276508206</v>
      </c>
      <c r="BR214" s="35">
        <v>22.318504234265895</v>
      </c>
      <c r="BS214" s="35">
        <v>22.194400286429314</v>
      </c>
      <c r="BT214" s="35">
        <v>22.462509192046685</v>
      </c>
      <c r="BU214" s="35">
        <v>22.242814473594905</v>
      </c>
      <c r="BV214" s="35">
        <v>22.034496710450373</v>
      </c>
      <c r="BW214" s="35">
        <v>22.311992908060013</v>
      </c>
      <c r="BX214" s="35">
        <v>22.159554480210613</v>
      </c>
      <c r="BY214" s="35">
        <v>22.350806342161267</v>
      </c>
      <c r="BZ214" s="35">
        <v>21.882798986470704</v>
      </c>
      <c r="CA214" s="35">
        <v>22.29132189289966</v>
      </c>
      <c r="CB214" s="35">
        <v>22.342483100030087</v>
      </c>
      <c r="CC214" s="35">
        <v>22.075146284678734</v>
      </c>
      <c r="CD214" s="35">
        <v>21.903091719859269</v>
      </c>
      <c r="CE214" s="35">
        <v>22.303107116830827</v>
      </c>
      <c r="CF214" s="35">
        <v>22.182239194261559</v>
      </c>
      <c r="CG214" s="35">
        <v>22.541133750026471</v>
      </c>
      <c r="CH214" s="35">
        <v>22.064837035507232</v>
      </c>
      <c r="CI214" s="35">
        <v>21.968932072454741</v>
      </c>
      <c r="CJ214" s="35">
        <v>22.293463870096172</v>
      </c>
      <c r="CK214" s="35">
        <v>22.070429021503266</v>
      </c>
      <c r="CL214" s="35">
        <v>22.205812702613954</v>
      </c>
      <c r="CM214" s="35">
        <v>22.032208687773718</v>
      </c>
      <c r="CN214" s="35">
        <v>21.739803320109637</v>
      </c>
      <c r="CO214" s="35">
        <v>22.368228043175222</v>
      </c>
      <c r="CP214" s="35">
        <v>21.91488116690801</v>
      </c>
      <c r="CQ214" s="35">
        <v>22.542163689214171</v>
      </c>
      <c r="CR214" s="35">
        <v>22.139629421586225</v>
      </c>
      <c r="CS214" s="35">
        <v>22.814390694802718</v>
      </c>
      <c r="CT214" s="35">
        <v>22.398757406999927</v>
      </c>
      <c r="CU214" s="35">
        <v>22.101841475481265</v>
      </c>
      <c r="CV214" s="35">
        <v>22.165507957610558</v>
      </c>
      <c r="CW214" s="35">
        <v>21.765506196834188</v>
      </c>
      <c r="CX214" s="35">
        <v>22.05564845764367</v>
      </c>
      <c r="CY214" s="35">
        <v>22.336040400218121</v>
      </c>
      <c r="CZ214" s="35">
        <v>22.368338019633555</v>
      </c>
      <c r="DA214" s="35">
        <v>21.78409691080763</v>
      </c>
      <c r="DB214" s="35">
        <v>22.217086964789857</v>
      </c>
      <c r="DC214" s="35">
        <v>22.242039893468917</v>
      </c>
      <c r="DD214" s="35">
        <v>22.696768312913953</v>
      </c>
      <c r="DE214" s="35">
        <v>22.468049339974272</v>
      </c>
      <c r="DF214" s="35">
        <v>22.020914960652956</v>
      </c>
      <c r="DG214" s="35">
        <v>21.910228109786246</v>
      </c>
      <c r="DH214" s="35">
        <v>22.443658018966367</v>
      </c>
      <c r="DI214" s="35">
        <v>22.329740855257651</v>
      </c>
      <c r="DJ214" s="35">
        <v>22.46992182111418</v>
      </c>
      <c r="DK214" s="35">
        <v>22.308629588961281</v>
      </c>
      <c r="DL214" s="35">
        <v>22.321678696304588</v>
      </c>
      <c r="DM214" s="35">
        <v>22.030035251334176</v>
      </c>
      <c r="DN214" s="35">
        <v>22.033761758912295</v>
      </c>
      <c r="DO214" s="35">
        <v>22.306944694960329</v>
      </c>
      <c r="DP214" s="35">
        <v>22.454266236658857</v>
      </c>
      <c r="DQ214" s="35">
        <v>22.049597999067366</v>
      </c>
      <c r="DR214" s="35">
        <v>22.436782141385365</v>
      </c>
      <c r="DS214" s="35">
        <v>22.179530762810018</v>
      </c>
      <c r="DT214" s="35">
        <v>22.384622619653861</v>
      </c>
      <c r="DU214" s="35">
        <v>22.494716340667928</v>
      </c>
      <c r="DV214" s="35">
        <v>22.304987824027229</v>
      </c>
      <c r="DW214" s="35">
        <v>22.594088933716321</v>
      </c>
      <c r="DX214" s="35">
        <v>22.380062926628668</v>
      </c>
      <c r="DY214" s="35">
        <v>22.111550914808493</v>
      </c>
      <c r="DZ214" s="35">
        <v>22.463204065476813</v>
      </c>
      <c r="EA214" s="35">
        <v>22.103791122677599</v>
      </c>
      <c r="EB214" s="35">
        <v>21.687892120565785</v>
      </c>
      <c r="EC214" s="35">
        <v>22.012368324155162</v>
      </c>
      <c r="ED214" s="35">
        <v>21.588353456935948</v>
      </c>
      <c r="EE214" s="35">
        <v>22.597559801700655</v>
      </c>
      <c r="EF214" s="35">
        <v>22.41696453715128</v>
      </c>
      <c r="EG214" s="35">
        <v>22.138278585520119</v>
      </c>
      <c r="EH214" s="35">
        <v>22.189678209027008</v>
      </c>
      <c r="EI214" s="35">
        <v>21.896870203857194</v>
      </c>
      <c r="EJ214" s="35">
        <v>22.028949497357985</v>
      </c>
      <c r="EK214" s="35">
        <v>21.941540722998532</v>
      </c>
      <c r="EL214" s="35">
        <v>22.457389256486614</v>
      </c>
      <c r="EM214" s="35">
        <v>22.262129451767837</v>
      </c>
      <c r="EN214" s="35">
        <v>22.241109536532079</v>
      </c>
      <c r="EO214" s="35">
        <v>22.752730848953203</v>
      </c>
      <c r="EP214" s="35">
        <v>21.849196284097044</v>
      </c>
      <c r="EQ214" s="35">
        <v>22.605051886434445</v>
      </c>
      <c r="ER214" s="35">
        <v>22.429142602340377</v>
      </c>
      <c r="ES214" s="35">
        <v>21.450416089300845</v>
      </c>
      <c r="ET214" s="35">
        <v>22.201173604445749</v>
      </c>
      <c r="EU214" s="35">
        <v>22.195221334653137</v>
      </c>
      <c r="EV214" s="35">
        <v>22.592525692244696</v>
      </c>
      <c r="EW214" s="35">
        <v>22.07506487808913</v>
      </c>
      <c r="EX214" s="35">
        <v>22.167116824176496</v>
      </c>
      <c r="EY214" s="35">
        <v>22.521412429626228</v>
      </c>
      <c r="EZ214" s="35">
        <v>22.08827794395647</v>
      </c>
      <c r="FA214" s="35">
        <v>21.696335976531063</v>
      </c>
      <c r="FB214" s="35">
        <v>21.863318198268487</v>
      </c>
      <c r="FC214" s="35">
        <v>22.221139080483365</v>
      </c>
      <c r="FD214" s="35">
        <v>21.862417241144325</v>
      </c>
      <c r="FE214" s="35">
        <v>21.807977809616787</v>
      </c>
      <c r="FF214" s="35">
        <v>21.940729225482027</v>
      </c>
      <c r="FG214" s="35">
        <v>21.785875511872632</v>
      </c>
      <c r="FH214" s="35">
        <v>22.278399663175932</v>
      </c>
      <c r="FI214" s="35">
        <v>21.840646659313812</v>
      </c>
      <c r="FJ214" s="35">
        <v>22.170208375658149</v>
      </c>
      <c r="FK214" s="35">
        <v>22.310928727873165</v>
      </c>
      <c r="FL214" s="35">
        <v>21.893980915556554</v>
      </c>
      <c r="FM214" s="35">
        <v>22.195661056683285</v>
      </c>
      <c r="FN214" s="35">
        <v>21.764548839535685</v>
      </c>
      <c r="FO214" s="35">
        <v>22.163486959389068</v>
      </c>
      <c r="FP214" s="35">
        <v>22.196504471624131</v>
      </c>
      <c r="FQ214" s="35">
        <v>21.904773993226087</v>
      </c>
      <c r="FR214" s="35">
        <v>22.176984111563467</v>
      </c>
      <c r="FS214" s="35">
        <v>21.832364636533832</v>
      </c>
      <c r="FT214" s="35">
        <v>22.587253972343909</v>
      </c>
      <c r="FU214" s="35">
        <v>21.973822699031608</v>
      </c>
      <c r="FV214" s="35">
        <v>22.278018889164279</v>
      </c>
      <c r="FW214" s="35">
        <v>22.29849346124351</v>
      </c>
      <c r="FX214" s="35">
        <v>21.906687085648937</v>
      </c>
      <c r="FY214" s="35">
        <v>21.819905138572338</v>
      </c>
      <c r="FZ214" s="35">
        <v>21.622351030438907</v>
      </c>
      <c r="GA214" s="35">
        <v>22.586383642664462</v>
      </c>
      <c r="GB214" s="35">
        <v>21.605020602721538</v>
      </c>
      <c r="GC214" s="35">
        <v>22.162951712407612</v>
      </c>
      <c r="GD214" s="35">
        <v>22.066025235265041</v>
      </c>
      <c r="GE214" s="35">
        <v>22.34627945792413</v>
      </c>
      <c r="GF214" s="35">
        <v>22.354071017420289</v>
      </c>
      <c r="GG214" s="35">
        <v>21.851801631603813</v>
      </c>
      <c r="GH214" s="35">
        <v>22.113439308855007</v>
      </c>
      <c r="GI214" s="35">
        <v>22.545319945035097</v>
      </c>
      <c r="GJ214" s="35">
        <v>20.691276706677478</v>
      </c>
      <c r="GK214" s="35">
        <v>21.651971621796893</v>
      </c>
      <c r="GL214" s="35">
        <v>21.627714919201548</v>
      </c>
      <c r="GM214" s="35">
        <v>22.009625959732968</v>
      </c>
      <c r="GN214" s="35">
        <v>21.933343733699481</v>
      </c>
      <c r="GO214" s="35">
        <v>86.92</v>
      </c>
      <c r="GP214" s="35" t="s">
        <v>4957</v>
      </c>
      <c r="GU214" s="59"/>
    </row>
    <row r="215" spans="1:203" x14ac:dyDescent="0.2">
      <c r="A215" s="35" t="s">
        <v>672</v>
      </c>
      <c r="B215" s="35" t="s">
        <v>2323</v>
      </c>
      <c r="C215" s="35" t="s">
        <v>2324</v>
      </c>
      <c r="D215" s="9">
        <v>7</v>
      </c>
      <c r="E215" s="9">
        <v>4</v>
      </c>
      <c r="F215" s="9">
        <v>0.59151305200000004</v>
      </c>
      <c r="G215" s="9">
        <v>-0.142587242</v>
      </c>
      <c r="H215" s="9">
        <v>0.41270404999999999</v>
      </c>
      <c r="I215" s="9">
        <v>-0.16936187</v>
      </c>
      <c r="J215" s="9">
        <v>0</v>
      </c>
      <c r="K215" s="78">
        <v>0</v>
      </c>
      <c r="L215" s="79">
        <v>12.147914451435289</v>
      </c>
      <c r="M215" s="79">
        <v>12.733067404799373</v>
      </c>
      <c r="N215" s="79">
        <v>12.805001623712256</v>
      </c>
      <c r="O215" s="79">
        <v>11.962585162234195</v>
      </c>
      <c r="S215" s="35">
        <v>11.952053228335313</v>
      </c>
      <c r="T215" s="35">
        <v>11.773677278699944</v>
      </c>
      <c r="V215" s="35">
        <v>12.058396320676216</v>
      </c>
      <c r="W215" s="35">
        <v>12.056606760070931</v>
      </c>
      <c r="Z215" s="35">
        <v>11.001356314124662</v>
      </c>
      <c r="AE215" s="35">
        <v>11.410987175260438</v>
      </c>
      <c r="AG215" s="35">
        <v>12.159016976327843</v>
      </c>
      <c r="AH215" s="35">
        <v>11.404004091576002</v>
      </c>
      <c r="AI215" s="35">
        <v>11.330663518088958</v>
      </c>
      <c r="AL215" s="35">
        <v>11.001789759995059</v>
      </c>
      <c r="AM215" s="35">
        <v>11.75082642097904</v>
      </c>
      <c r="AO215" s="35">
        <v>11.867051577032818</v>
      </c>
      <c r="AR215" s="35">
        <v>12.293754267333556</v>
      </c>
      <c r="AS215" s="35">
        <v>12.789237931844347</v>
      </c>
      <c r="AV215" s="35">
        <v>12.704929925390037</v>
      </c>
      <c r="AW215" s="35">
        <v>12.302836823750528</v>
      </c>
      <c r="AY215" s="35">
        <v>12.883354994765771</v>
      </c>
      <c r="BC215" s="35">
        <v>11.492178041376242</v>
      </c>
      <c r="BF215" s="35">
        <v>12.078257957588049</v>
      </c>
      <c r="BH215" s="35">
        <v>11.977498697349366</v>
      </c>
      <c r="BI215" s="35">
        <v>13.31046126117594</v>
      </c>
      <c r="BJ215" s="35">
        <v>14.028393994170347</v>
      </c>
      <c r="BK215" s="35">
        <v>12.355656248549147</v>
      </c>
      <c r="BM215" s="35">
        <v>12.796782195463251</v>
      </c>
      <c r="BN215" s="35">
        <v>12.133422717880601</v>
      </c>
      <c r="BP215" s="35">
        <v>11.664557857145876</v>
      </c>
      <c r="BQ215" s="35">
        <v>11.845140265771704</v>
      </c>
      <c r="BS215" s="35">
        <v>11.816993567630332</v>
      </c>
      <c r="BT215" s="35">
        <v>11.00302089732789</v>
      </c>
      <c r="BW215" s="35">
        <v>11.571045823400546</v>
      </c>
      <c r="BX215" s="35">
        <v>12.02791162286786</v>
      </c>
      <c r="BZ215" s="35">
        <v>12.076734424544707</v>
      </c>
      <c r="CA215" s="35">
        <v>11.601485100920693</v>
      </c>
      <c r="CC215" s="35">
        <v>11.977907542366111</v>
      </c>
      <c r="CD215" s="35">
        <v>12.842635033038379</v>
      </c>
      <c r="CE215" s="35">
        <v>12.161802468505691</v>
      </c>
      <c r="CF215" s="35">
        <v>11.517366317883717</v>
      </c>
      <c r="CG215" s="35">
        <v>12.748357414962419</v>
      </c>
      <c r="CH215" s="35">
        <v>12.60027704597778</v>
      </c>
      <c r="CI215" s="35">
        <v>12.916706288337895</v>
      </c>
      <c r="CK215" s="35">
        <v>12.186747310847597</v>
      </c>
      <c r="CL215" s="35">
        <v>12.33542187115796</v>
      </c>
      <c r="CM215" s="35">
        <v>12.767753769085738</v>
      </c>
      <c r="CQ215" s="35">
        <v>12.386042881122016</v>
      </c>
      <c r="CR215" s="35">
        <v>11.443866782235121</v>
      </c>
      <c r="CS215" s="35">
        <v>11.940823777914195</v>
      </c>
      <c r="CU215" s="35">
        <v>11.988764678873077</v>
      </c>
      <c r="CW215" s="35">
        <v>11.764630671571872</v>
      </c>
      <c r="CY215" s="35">
        <v>11.207720813103967</v>
      </c>
      <c r="CZ215" s="35">
        <v>11.577496730116769</v>
      </c>
      <c r="DA215" s="35">
        <v>11.45248308951483</v>
      </c>
      <c r="DB215" s="35">
        <v>11.564862887875686</v>
      </c>
      <c r="DD215" s="35">
        <v>13.335176036613568</v>
      </c>
      <c r="DE215" s="35">
        <v>12.197695837630029</v>
      </c>
      <c r="DF215" s="35">
        <v>11.639441268355665</v>
      </c>
      <c r="DG215" s="35">
        <v>11.384024110533044</v>
      </c>
      <c r="DJ215" s="35">
        <v>11.454551747705979</v>
      </c>
      <c r="DO215" s="35">
        <v>11.67092056382779</v>
      </c>
      <c r="DQ215" s="35">
        <v>11.514856255205096</v>
      </c>
      <c r="DR215" s="35">
        <v>11.345720153289196</v>
      </c>
      <c r="DT215" s="35">
        <v>11.577829944044771</v>
      </c>
      <c r="DU215" s="35">
        <v>11.167417749431836</v>
      </c>
      <c r="DV215" s="35">
        <v>12.03328586198888</v>
      </c>
      <c r="DW215" s="35">
        <v>12.712154364346173</v>
      </c>
      <c r="DX215" s="35">
        <v>11.626289056080832</v>
      </c>
      <c r="DY215" s="35">
        <v>13.112129272076738</v>
      </c>
      <c r="DZ215" s="35">
        <v>11.879614050944324</v>
      </c>
      <c r="EB215" s="35">
        <v>11.630358424351291</v>
      </c>
      <c r="EC215" s="35">
        <v>12.611254038062437</v>
      </c>
      <c r="EE215" s="35">
        <v>11.730417659510058</v>
      </c>
      <c r="EF215" s="35">
        <v>11.914385132155443</v>
      </c>
      <c r="EG215" s="35">
        <v>11.595706881883414</v>
      </c>
      <c r="EH215" s="35">
        <v>12.131732854295265</v>
      </c>
      <c r="EI215" s="35">
        <v>12.16392138357001</v>
      </c>
      <c r="EJ215" s="35">
        <v>11.973926979624878</v>
      </c>
      <c r="EO215" s="35">
        <v>13.676980595910649</v>
      </c>
      <c r="EU215" s="35">
        <v>11.11315990980156</v>
      </c>
      <c r="EV215" s="35">
        <v>11.392941433787803</v>
      </c>
      <c r="EW215" s="35">
        <v>11.15880418587111</v>
      </c>
      <c r="EX215" s="35">
        <v>11.993022699350838</v>
      </c>
      <c r="EY215" s="35">
        <v>12.198042600801163</v>
      </c>
      <c r="FA215" s="35">
        <v>11.987568867298839</v>
      </c>
      <c r="FB215" s="35">
        <v>12.794997104431504</v>
      </c>
      <c r="FC215" s="35">
        <v>13.388815341789073</v>
      </c>
      <c r="FG215" s="35">
        <v>10.884726716669485</v>
      </c>
      <c r="FH215" s="35">
        <v>11.518583257421882</v>
      </c>
      <c r="FI215" s="35">
        <v>12.153049370096184</v>
      </c>
      <c r="FJ215" s="35">
        <v>9.8268416536623988</v>
      </c>
      <c r="FL215" s="35">
        <v>12.477237769439967</v>
      </c>
      <c r="FM215" s="35">
        <v>11.567991651749145</v>
      </c>
      <c r="FN215" s="35">
        <v>11.468353168285645</v>
      </c>
      <c r="FO215" s="35">
        <v>10.540065780544129</v>
      </c>
      <c r="FP215" s="35">
        <v>11.713628223765769</v>
      </c>
      <c r="FQ215" s="35">
        <v>11.927155740039968</v>
      </c>
      <c r="FS215" s="35">
        <v>11.607951740441298</v>
      </c>
      <c r="FT215" s="35">
        <v>12.671202014587847</v>
      </c>
      <c r="FW215" s="35">
        <v>12.226727462930219</v>
      </c>
      <c r="FX215" s="35">
        <v>12.777510587275183</v>
      </c>
      <c r="FZ215" s="35">
        <v>11.403385173580901</v>
      </c>
      <c r="GA215" s="35">
        <v>12.186560844775084</v>
      </c>
      <c r="GB215" s="35">
        <v>11.622289446401123</v>
      </c>
      <c r="GC215" s="35">
        <v>12.758758236922317</v>
      </c>
      <c r="GD215" s="35">
        <v>13.385017248710806</v>
      </c>
      <c r="GE215" s="35">
        <v>11.474621025063323</v>
      </c>
      <c r="GG215" s="35">
        <v>12.115707929887524</v>
      </c>
      <c r="GH215" s="35">
        <v>11.763660218728328</v>
      </c>
      <c r="GI215" s="35">
        <v>12.237845528556869</v>
      </c>
      <c r="GJ215" s="35">
        <v>12.312569272329508</v>
      </c>
      <c r="GK215" s="35">
        <v>11.376640681020735</v>
      </c>
      <c r="GL215" s="35">
        <v>13.715118973772782</v>
      </c>
      <c r="GM215" s="35">
        <v>11.547978675591773</v>
      </c>
      <c r="GN215" s="35">
        <v>11.980426743355189</v>
      </c>
      <c r="GO215" s="35">
        <v>33.74</v>
      </c>
      <c r="GP215" s="35" t="s">
        <v>4478</v>
      </c>
      <c r="GU215" s="59"/>
    </row>
    <row r="216" spans="1:203" x14ac:dyDescent="0.2">
      <c r="A216" s="35" t="s">
        <v>959</v>
      </c>
      <c r="B216" s="35" t="s">
        <v>2677</v>
      </c>
      <c r="C216" s="35" t="s">
        <v>2678</v>
      </c>
      <c r="D216" s="9">
        <v>29</v>
      </c>
      <c r="E216" s="9">
        <v>29</v>
      </c>
      <c r="F216" s="9">
        <v>0.90263785100000005</v>
      </c>
      <c r="G216" s="9">
        <v>-2.3843929E-2</v>
      </c>
      <c r="H216" s="9">
        <v>9.9702980000000007E-3</v>
      </c>
      <c r="I216" s="9">
        <v>-0.169306243</v>
      </c>
      <c r="J216" s="9">
        <v>0</v>
      </c>
      <c r="K216" s="56" t="s">
        <v>5707</v>
      </c>
      <c r="L216" s="79">
        <v>12.823137780891432</v>
      </c>
      <c r="M216" s="79">
        <v>12.463242965352752</v>
      </c>
      <c r="N216" s="79">
        <v>12.511976809183075</v>
      </c>
      <c r="O216" s="79">
        <v>12.578192211628657</v>
      </c>
      <c r="P216" s="78">
        <v>12.691747944771899</v>
      </c>
      <c r="Q216" s="78">
        <v>12.489591217852103</v>
      </c>
      <c r="R216" s="35">
        <v>12.325502126120718</v>
      </c>
      <c r="S216" s="35">
        <v>12.347753015416542</v>
      </c>
      <c r="T216" s="35">
        <v>13.097844284114675</v>
      </c>
      <c r="U216" s="35">
        <v>12.486401136448968</v>
      </c>
      <c r="V216" s="35">
        <v>12.360762380608589</v>
      </c>
      <c r="W216" s="35">
        <v>12.483961085018226</v>
      </c>
      <c r="X216" s="35">
        <v>12.779982347633069</v>
      </c>
      <c r="Y216" s="35">
        <v>12.976730714320245</v>
      </c>
      <c r="Z216" s="35">
        <v>13.019128262958102</v>
      </c>
      <c r="AA216" s="35">
        <v>12.842321187670901</v>
      </c>
      <c r="AB216" s="35">
        <v>12.65688387597563</v>
      </c>
      <c r="AC216" s="35">
        <v>13.031012677427034</v>
      </c>
      <c r="AD216" s="35">
        <v>12.442683957321472</v>
      </c>
      <c r="AE216" s="35">
        <v>13.194462331207372</v>
      </c>
      <c r="AF216" s="35">
        <v>13.07049021452578</v>
      </c>
      <c r="AG216" s="35">
        <v>13.999805378582426</v>
      </c>
      <c r="AH216" s="35">
        <v>13.050267466085817</v>
      </c>
      <c r="AI216" s="35">
        <v>13.021610104306792</v>
      </c>
      <c r="AJ216" s="35">
        <v>12.727950178949307</v>
      </c>
      <c r="AK216" s="35">
        <v>12.751991012642794</v>
      </c>
      <c r="AL216" s="35">
        <v>12.763060701540269</v>
      </c>
      <c r="AM216" s="35">
        <v>12.442669640226804</v>
      </c>
      <c r="AN216" s="35">
        <v>12.691677935405114</v>
      </c>
      <c r="AO216" s="35">
        <v>12.660965080523992</v>
      </c>
      <c r="AP216" s="35">
        <v>12.890520817507653</v>
      </c>
      <c r="AQ216" s="35">
        <v>13.180111710096787</v>
      </c>
      <c r="AR216" s="35">
        <v>12.670563024086778</v>
      </c>
      <c r="AS216" s="35">
        <v>13.294220061525952</v>
      </c>
      <c r="AT216" s="35">
        <v>12.989882830143333</v>
      </c>
      <c r="AU216" s="35">
        <v>11.865562546354695</v>
      </c>
      <c r="AV216" s="35">
        <v>12.420335174658264</v>
      </c>
      <c r="AW216" s="35">
        <v>13.235012641613071</v>
      </c>
      <c r="AX216" s="35">
        <v>12.861076510077833</v>
      </c>
      <c r="AY216" s="35">
        <v>12.375312970981895</v>
      </c>
      <c r="AZ216" s="35">
        <v>13.005457088652228</v>
      </c>
      <c r="BA216" s="35">
        <v>12.706360287299081</v>
      </c>
      <c r="BB216" s="35">
        <v>12.971610791198405</v>
      </c>
      <c r="BC216" s="35">
        <v>12.7561307575398</v>
      </c>
      <c r="BD216" s="35">
        <v>12.409350150686839</v>
      </c>
      <c r="BE216" s="35">
        <v>12.320708224261814</v>
      </c>
      <c r="BF216" s="35">
        <v>13.239481072018258</v>
      </c>
      <c r="BG216" s="35">
        <v>12.659282253432881</v>
      </c>
      <c r="BH216" s="35">
        <v>13.038249338165759</v>
      </c>
      <c r="BI216" s="35">
        <v>12.521862104079911</v>
      </c>
      <c r="BJ216" s="35">
        <v>12.64676422305088</v>
      </c>
      <c r="BK216" s="35">
        <v>12.632308903193962</v>
      </c>
      <c r="BL216" s="35">
        <v>12.312877054311169</v>
      </c>
      <c r="BM216" s="35">
        <v>12.092118008770948</v>
      </c>
      <c r="BN216" s="35">
        <v>12.83473395131649</v>
      </c>
      <c r="BO216" s="35">
        <v>12.691231727494722</v>
      </c>
      <c r="BP216" s="35">
        <v>12.737814801421234</v>
      </c>
      <c r="BQ216" s="35">
        <v>12.548475155789777</v>
      </c>
      <c r="BR216" s="35">
        <v>12.782930792087134</v>
      </c>
      <c r="BS216" s="35">
        <v>12.860658124145166</v>
      </c>
      <c r="BT216" s="35">
        <v>12.98220608891671</v>
      </c>
      <c r="BU216" s="35">
        <v>12.839318061775657</v>
      </c>
      <c r="BV216" s="35">
        <v>12.492966481106961</v>
      </c>
      <c r="BW216" s="35">
        <v>13.228797224211766</v>
      </c>
      <c r="BX216" s="35">
        <v>12.368831030413753</v>
      </c>
      <c r="BY216" s="35">
        <v>12.581633430692264</v>
      </c>
      <c r="BZ216" s="35">
        <v>12.559411929711397</v>
      </c>
      <c r="CA216" s="35">
        <v>12.888676505030345</v>
      </c>
      <c r="CB216" s="35">
        <v>12.338787352148749</v>
      </c>
      <c r="CC216" s="35">
        <v>12.59917067992199</v>
      </c>
      <c r="CD216" s="35">
        <v>12.487791875089705</v>
      </c>
      <c r="CE216" s="35">
        <v>12.709623589268983</v>
      </c>
      <c r="CF216" s="35">
        <v>13.571659098659449</v>
      </c>
      <c r="CG216" s="35">
        <v>12.960748858434616</v>
      </c>
      <c r="CH216" s="35">
        <v>12.832243304282105</v>
      </c>
      <c r="CI216" s="35">
        <v>12.17082501260964</v>
      </c>
      <c r="CJ216" s="35">
        <v>12.64680375375929</v>
      </c>
      <c r="CK216" s="35">
        <v>12.71806446693639</v>
      </c>
      <c r="CL216" s="35">
        <v>12.505120324506899</v>
      </c>
      <c r="CM216" s="35">
        <v>12.660201964373647</v>
      </c>
      <c r="CN216" s="35">
        <v>12.368034207125344</v>
      </c>
      <c r="CO216" s="35">
        <v>12.241987054292522</v>
      </c>
      <c r="CP216" s="35">
        <v>13.010566211771193</v>
      </c>
      <c r="CQ216" s="35">
        <v>12.776468708527679</v>
      </c>
      <c r="CR216" s="35">
        <v>12.862188013355018</v>
      </c>
      <c r="CS216" s="35">
        <v>11.985051989392471</v>
      </c>
      <c r="CT216" s="35">
        <v>13.201233915604424</v>
      </c>
      <c r="CU216" s="35">
        <v>12.672359882879162</v>
      </c>
      <c r="CV216" s="35">
        <v>12.814746949561332</v>
      </c>
      <c r="CW216" s="35">
        <v>12.905229353810814</v>
      </c>
      <c r="CX216" s="35">
        <v>13.505498323991617</v>
      </c>
      <c r="CY216" s="35">
        <v>12.64528956149738</v>
      </c>
      <c r="CZ216" s="35">
        <v>12.539004952041431</v>
      </c>
      <c r="DA216" s="35">
        <v>12.507079366070984</v>
      </c>
      <c r="DB216" s="35">
        <v>12.19784969351319</v>
      </c>
      <c r="DC216" s="35">
        <v>12.55205728251147</v>
      </c>
      <c r="DD216" s="35">
        <v>12.322080598936127</v>
      </c>
      <c r="DE216" s="35">
        <v>12.501262293407784</v>
      </c>
      <c r="DF216" s="35">
        <v>12.620308233943438</v>
      </c>
      <c r="DG216" s="35">
        <v>13.242988054310052</v>
      </c>
      <c r="DH216" s="35">
        <v>12.951545781803922</v>
      </c>
      <c r="DI216" s="35">
        <v>12.776929043920674</v>
      </c>
      <c r="DJ216" s="35">
        <v>13.231592131597004</v>
      </c>
      <c r="DK216" s="35">
        <v>12.666234895042859</v>
      </c>
      <c r="DL216" s="35">
        <v>13.326040333885622</v>
      </c>
      <c r="DM216" s="35">
        <v>12.894155187697621</v>
      </c>
      <c r="DN216" s="35">
        <v>12.668745071875893</v>
      </c>
      <c r="DO216" s="35">
        <v>12.805432951908248</v>
      </c>
      <c r="DP216" s="35">
        <v>12.758181182778964</v>
      </c>
      <c r="DQ216" s="35">
        <v>13.0874783428476</v>
      </c>
      <c r="DR216" s="35">
        <v>13.055820012053456</v>
      </c>
      <c r="DS216" s="35">
        <v>12.297367803085219</v>
      </c>
      <c r="DT216" s="35">
        <v>12.874406465185007</v>
      </c>
      <c r="DU216" s="35">
        <v>12.509686932850126</v>
      </c>
      <c r="DV216" s="35">
        <v>12.512744163546843</v>
      </c>
      <c r="DW216" s="35">
        <v>12.802709873276093</v>
      </c>
      <c r="DX216" s="35">
        <v>12.697360843776002</v>
      </c>
      <c r="DY216" s="35">
        <v>12.835200261446936</v>
      </c>
      <c r="DZ216" s="35">
        <v>12.530028583674376</v>
      </c>
      <c r="EA216" s="35">
        <v>12.723593308598568</v>
      </c>
      <c r="EB216" s="35">
        <v>12.713215003919943</v>
      </c>
      <c r="EC216" s="35">
        <v>12.752027422871809</v>
      </c>
      <c r="ED216" s="35">
        <v>12.406970319396788</v>
      </c>
      <c r="EE216" s="35">
        <v>13.44555955052401</v>
      </c>
      <c r="EF216" s="35">
        <v>12.586293025944453</v>
      </c>
      <c r="EG216" s="35">
        <v>13.148593469990153</v>
      </c>
      <c r="EH216" s="35">
        <v>12.184744946395064</v>
      </c>
      <c r="EI216" s="35">
        <v>12.714192979010996</v>
      </c>
      <c r="EJ216" s="35">
        <v>12.73882109453525</v>
      </c>
      <c r="EK216" s="35">
        <v>12.724859987260295</v>
      </c>
      <c r="EL216" s="35">
        <v>12.860273128229515</v>
      </c>
      <c r="EM216" s="35">
        <v>12.58584714162151</v>
      </c>
      <c r="EN216" s="35">
        <v>12.569701576207358</v>
      </c>
      <c r="EO216" s="35">
        <v>11.943906930194853</v>
      </c>
      <c r="EP216" s="35">
        <v>12.243047785781787</v>
      </c>
      <c r="EQ216" s="35">
        <v>13.182150432661871</v>
      </c>
      <c r="ER216" s="35">
        <v>12.638777109603462</v>
      </c>
      <c r="ES216" s="35">
        <v>12.315357401184306</v>
      </c>
      <c r="ET216" s="35">
        <v>12.583285075579546</v>
      </c>
      <c r="EU216" s="35">
        <v>12.394051360750971</v>
      </c>
      <c r="EV216" s="35">
        <v>12.814590313073113</v>
      </c>
      <c r="EW216" s="35">
        <v>13.092750610626929</v>
      </c>
      <c r="EX216" s="35">
        <v>12.034828924529609</v>
      </c>
      <c r="EY216" s="35">
        <v>12.404406636322271</v>
      </c>
      <c r="EZ216" s="35">
        <v>13.149030279608962</v>
      </c>
      <c r="FA216" s="35">
        <v>12.84396133077991</v>
      </c>
      <c r="FB216" s="35">
        <v>12.041840015411069</v>
      </c>
      <c r="FC216" s="35">
        <v>12.906629974548032</v>
      </c>
      <c r="FD216" s="35">
        <v>12.427187066764077</v>
      </c>
      <c r="FE216" s="35">
        <v>11.86315724550699</v>
      </c>
      <c r="FF216" s="35">
        <v>12.783908805504716</v>
      </c>
      <c r="FG216" s="35">
        <v>13.041956899427881</v>
      </c>
      <c r="FH216" s="35">
        <v>12.824472574537312</v>
      </c>
      <c r="FI216" s="35">
        <v>12.733462533294123</v>
      </c>
      <c r="FJ216" s="35">
        <v>12.246468121408506</v>
      </c>
      <c r="FK216" s="35">
        <v>11.852476440792792</v>
      </c>
      <c r="FL216" s="35">
        <v>12.544424015229673</v>
      </c>
      <c r="FM216" s="35">
        <v>12.538745302403818</v>
      </c>
      <c r="FN216" s="35">
        <v>12.352531994252626</v>
      </c>
      <c r="FO216" s="35">
        <v>12.291224458141347</v>
      </c>
      <c r="FP216" s="35">
        <v>12.108021445712573</v>
      </c>
      <c r="FQ216" s="35">
        <v>12.785138827919067</v>
      </c>
      <c r="FR216" s="35">
        <v>12.546100123924505</v>
      </c>
      <c r="FS216" s="35">
        <v>12.66642686750621</v>
      </c>
      <c r="FT216" s="35">
        <v>12.899564017829931</v>
      </c>
      <c r="FU216" s="35">
        <v>12.776757771145457</v>
      </c>
      <c r="FV216" s="35">
        <v>12.23530047734004</v>
      </c>
      <c r="FW216" s="35">
        <v>12.544677051574203</v>
      </c>
      <c r="FX216" s="35">
        <v>12.729621720913997</v>
      </c>
      <c r="FY216" s="35">
        <v>13.106327509080728</v>
      </c>
      <c r="FZ216" s="35">
        <v>12.669052632820886</v>
      </c>
      <c r="GA216" s="35">
        <v>12.591266395154333</v>
      </c>
      <c r="GB216" s="35">
        <v>11.8866364762911</v>
      </c>
      <c r="GC216" s="35">
        <v>12.93636183891596</v>
      </c>
      <c r="GD216" s="35">
        <v>12.541199007758765</v>
      </c>
      <c r="GE216" s="35">
        <v>12.654926376792462</v>
      </c>
      <c r="GF216" s="35">
        <v>12.953809971977467</v>
      </c>
      <c r="GG216" s="35">
        <v>12.583011777412221</v>
      </c>
      <c r="GH216" s="35">
        <v>12.17592464285622</v>
      </c>
      <c r="GI216" s="35">
        <v>12.348224438383625</v>
      </c>
      <c r="GJ216" s="35">
        <v>12.610480500420241</v>
      </c>
      <c r="GK216" s="35">
        <v>13.161397112403321</v>
      </c>
      <c r="GL216" s="35">
        <v>12.424020439262424</v>
      </c>
      <c r="GM216" s="35">
        <v>12.612311652857722</v>
      </c>
      <c r="GN216" s="35">
        <v>12.445825705215434</v>
      </c>
      <c r="GO216" s="35">
        <v>53.427999999999997</v>
      </c>
      <c r="GP216" s="35" t="s">
        <v>885</v>
      </c>
      <c r="GU216" s="59"/>
    </row>
    <row r="217" spans="1:203" x14ac:dyDescent="0.2">
      <c r="A217" s="35" t="s">
        <v>1691</v>
      </c>
      <c r="B217" s="35" t="s">
        <v>3527</v>
      </c>
      <c r="C217" s="35" t="s">
        <v>3528</v>
      </c>
      <c r="D217" s="9">
        <v>4</v>
      </c>
      <c r="E217" s="9">
        <v>4</v>
      </c>
      <c r="F217" s="9">
        <v>0.73448105699999999</v>
      </c>
      <c r="G217" s="9">
        <v>0.105496201</v>
      </c>
      <c r="H217" s="9">
        <v>0.43768563999999999</v>
      </c>
      <c r="I217" s="9">
        <v>-0.16780800400000001</v>
      </c>
      <c r="J217" s="9">
        <v>0</v>
      </c>
      <c r="K217" s="78">
        <v>0</v>
      </c>
      <c r="L217" s="79">
        <v>10.782400781163194</v>
      </c>
      <c r="M217" s="79">
        <v>10.384695046376731</v>
      </c>
      <c r="N217" s="79">
        <v>11.371263701292282</v>
      </c>
      <c r="O217" s="79">
        <v>10.942438320642896</v>
      </c>
      <c r="P217" s="78">
        <v>10.583053743037809</v>
      </c>
      <c r="Q217" s="78">
        <v>11.305618297280937</v>
      </c>
      <c r="R217" s="35">
        <v>10.233626682362186</v>
      </c>
      <c r="T217" s="35">
        <v>11.86350648741503</v>
      </c>
      <c r="V217" s="35">
        <v>10.946601216589618</v>
      </c>
      <c r="W217" s="35">
        <v>11.852279323893605</v>
      </c>
      <c r="Y217" s="35">
        <v>9.871650343234343</v>
      </c>
      <c r="Z217" s="35">
        <v>10.171475438503284</v>
      </c>
      <c r="AB217" s="35">
        <v>9.9560757623557201</v>
      </c>
      <c r="AG217" s="35">
        <v>10.877646955347789</v>
      </c>
      <c r="AH217" s="35">
        <v>10.770013730506335</v>
      </c>
      <c r="AI217" s="35">
        <v>10.897639239973079</v>
      </c>
      <c r="AJ217" s="35">
        <v>10.982971612425516</v>
      </c>
      <c r="AK217" s="35">
        <v>11.613761473566599</v>
      </c>
      <c r="AL217" s="35">
        <v>10.340918146543601</v>
      </c>
      <c r="AM217" s="35">
        <v>11.900864966100983</v>
      </c>
      <c r="AN217" s="35">
        <v>9.9031594334261772</v>
      </c>
      <c r="AO217" s="35">
        <v>10.600966688306773</v>
      </c>
      <c r="AP217" s="35">
        <v>10.755179794503526</v>
      </c>
      <c r="AQ217" s="35">
        <v>11.111789483889716</v>
      </c>
      <c r="AR217" s="35">
        <v>11.261787175981887</v>
      </c>
      <c r="AS217" s="35">
        <v>10.473934225809691</v>
      </c>
      <c r="AT217" s="35">
        <v>11.26368349793143</v>
      </c>
      <c r="AU217" s="35">
        <v>10.654676285217779</v>
      </c>
      <c r="AV217" s="35">
        <v>10.827652040702251</v>
      </c>
      <c r="AX217" s="35">
        <v>10.413926921130582</v>
      </c>
      <c r="AY217" s="35">
        <v>10.890188694027433</v>
      </c>
      <c r="AZ217" s="35">
        <v>11.485921518560254</v>
      </c>
      <c r="BA217" s="35">
        <v>10.31498203636737</v>
      </c>
      <c r="BB217" s="35">
        <v>10.474885815355222</v>
      </c>
      <c r="BC217" s="35">
        <v>9.4823368212473227</v>
      </c>
      <c r="BF217" s="35">
        <v>10.300506507942906</v>
      </c>
      <c r="BG217" s="35">
        <v>10.282597467694732</v>
      </c>
      <c r="BH217" s="35">
        <v>12.076341497786068</v>
      </c>
      <c r="BJ217" s="35">
        <v>11.324381171167424</v>
      </c>
      <c r="BN217" s="35">
        <v>11.119035612093224</v>
      </c>
      <c r="BQ217" s="35">
        <v>10.817370999958104</v>
      </c>
      <c r="BT217" s="35">
        <v>9.9039534800599895</v>
      </c>
      <c r="BU217" s="35">
        <v>11.397925661830719</v>
      </c>
      <c r="BX217" s="35">
        <v>9.8093790803248169</v>
      </c>
      <c r="BY217" s="35">
        <v>11.199312279111055</v>
      </c>
      <c r="CB217" s="35">
        <v>10.196262245053642</v>
      </c>
      <c r="CD217" s="35">
        <v>11.132122738199584</v>
      </c>
      <c r="CE217" s="35">
        <v>10.394575659153396</v>
      </c>
      <c r="CF217" s="35">
        <v>10.697536733755108</v>
      </c>
      <c r="CI217" s="35">
        <v>11.509418288663985</v>
      </c>
      <c r="CJ217" s="35">
        <v>10.405775468358662</v>
      </c>
      <c r="CK217" s="35">
        <v>10.882987304223676</v>
      </c>
      <c r="CL217" s="35">
        <v>11.080121460127184</v>
      </c>
      <c r="CN217" s="35">
        <v>10.583613679576295</v>
      </c>
      <c r="CO217" s="35">
        <v>12.262644109458165</v>
      </c>
      <c r="CQ217" s="35">
        <v>11.092922858333521</v>
      </c>
      <c r="CT217" s="35">
        <v>12.651899282013073</v>
      </c>
      <c r="CW217" s="35">
        <v>11.859028800957343</v>
      </c>
      <c r="CX217" s="35">
        <v>12.148935805907035</v>
      </c>
      <c r="CZ217" s="35">
        <v>11.376181309526912</v>
      </c>
      <c r="DC217" s="35">
        <v>10.975379987559737</v>
      </c>
      <c r="DE217" s="35">
        <v>10.45807556951792</v>
      </c>
      <c r="DG217" s="35">
        <v>10.80802289847129</v>
      </c>
      <c r="DN217" s="35">
        <v>10.908799192729859</v>
      </c>
      <c r="DO217" s="35">
        <v>10.931763354969899</v>
      </c>
      <c r="DQ217" s="35">
        <v>11.095280470138343</v>
      </c>
      <c r="DR217" s="35">
        <v>10.779463869771178</v>
      </c>
      <c r="DS217" s="35">
        <v>10.057258780606951</v>
      </c>
      <c r="DU217" s="35">
        <v>12.36158428324789</v>
      </c>
      <c r="DX217" s="35">
        <v>11.106618015611396</v>
      </c>
      <c r="DY217" s="35">
        <v>10.46301696607487</v>
      </c>
      <c r="DZ217" s="35">
        <v>10.906846690415904</v>
      </c>
      <c r="EC217" s="35">
        <v>10.76760117311499</v>
      </c>
      <c r="ED217" s="35">
        <v>10.222277813039261</v>
      </c>
      <c r="EG217" s="35">
        <v>10.794765881608114</v>
      </c>
      <c r="EH217" s="35">
        <v>11.086175171142136</v>
      </c>
      <c r="EI217" s="35">
        <v>10.584164890097831</v>
      </c>
      <c r="EK217" s="35">
        <v>11.26450250199372</v>
      </c>
      <c r="EL217" s="35">
        <v>11.622697950612682</v>
      </c>
      <c r="EM217" s="35">
        <v>11.30237294799038</v>
      </c>
      <c r="EO217" s="35">
        <v>11.695326162975272</v>
      </c>
      <c r="EP217" s="35">
        <v>9.9925228156724497</v>
      </c>
      <c r="EQ217" s="35">
        <v>12.045395409660179</v>
      </c>
      <c r="ER217" s="35">
        <v>11.358522732921973</v>
      </c>
      <c r="EU217" s="35">
        <v>10.151061340283803</v>
      </c>
      <c r="EX217" s="35">
        <v>10.233195958445453</v>
      </c>
      <c r="FA217" s="35">
        <v>11.562964430983765</v>
      </c>
      <c r="FB217" s="35">
        <v>11.720167134811927</v>
      </c>
      <c r="FC217" s="35">
        <v>10.14264402534128</v>
      </c>
      <c r="FE217" s="35">
        <v>11.240935474729977</v>
      </c>
      <c r="FF217" s="35">
        <v>11.106432450837845</v>
      </c>
      <c r="FG217" s="35">
        <v>9.6682818055979904</v>
      </c>
      <c r="FH217" s="35">
        <v>10.262679818684164</v>
      </c>
      <c r="FJ217" s="35">
        <v>11.236097160570763</v>
      </c>
      <c r="FL217" s="35">
        <v>9.8605062463773603</v>
      </c>
      <c r="FM217" s="35">
        <v>10.705923498674128</v>
      </c>
      <c r="FN217" s="35">
        <v>10.024788136712282</v>
      </c>
      <c r="FO217" s="35">
        <v>11.737952931353009</v>
      </c>
      <c r="FP217" s="35">
        <v>10.331963779804774</v>
      </c>
      <c r="FR217" s="35">
        <v>10.945363214885116</v>
      </c>
      <c r="FS217" s="35">
        <v>11.208138399421243</v>
      </c>
      <c r="FU217" s="35">
        <v>11.835299233585964</v>
      </c>
      <c r="FW217" s="35">
        <v>10.963950260118175</v>
      </c>
      <c r="FZ217" s="35">
        <v>10.387625243898265</v>
      </c>
      <c r="GA217" s="35">
        <v>10.336932663111455</v>
      </c>
      <c r="GB217" s="35">
        <v>9.7489780348792365</v>
      </c>
      <c r="GH217" s="35">
        <v>10.388620787381402</v>
      </c>
      <c r="GI217" s="35">
        <v>10.385402716970727</v>
      </c>
      <c r="GJ217" s="35">
        <v>11.278193075360218</v>
      </c>
      <c r="GK217" s="35">
        <v>11.487965038356908</v>
      </c>
      <c r="GM217" s="35">
        <v>10.181405483577194</v>
      </c>
      <c r="GN217" s="35">
        <v>11.174384790466387</v>
      </c>
      <c r="GO217" s="35">
        <v>3.133</v>
      </c>
      <c r="GP217" s="35" t="s">
        <v>1469</v>
      </c>
      <c r="GU217" s="59"/>
    </row>
    <row r="218" spans="1:203" x14ac:dyDescent="0.2">
      <c r="A218" s="35" t="s">
        <v>1120</v>
      </c>
      <c r="B218" s="35" t="s">
        <v>2847</v>
      </c>
      <c r="C218" s="35" t="s">
        <v>2848</v>
      </c>
      <c r="D218" s="9">
        <v>2</v>
      </c>
      <c r="E218" s="9">
        <v>2</v>
      </c>
      <c r="F218" s="9">
        <v>9.0916897999999996E-2</v>
      </c>
      <c r="G218" s="9">
        <v>-0.23331267</v>
      </c>
      <c r="H218" s="9">
        <v>0.19377756400000001</v>
      </c>
      <c r="I218" s="9">
        <v>-0.165093509</v>
      </c>
      <c r="J218" s="9">
        <v>0</v>
      </c>
      <c r="K218" s="78">
        <v>0</v>
      </c>
      <c r="L218" s="79"/>
      <c r="M218" s="79"/>
      <c r="N218" s="79"/>
      <c r="O218" s="79"/>
      <c r="P218" s="78">
        <v>10.655723022998938</v>
      </c>
      <c r="Q218" s="78">
        <v>11.053883784860906</v>
      </c>
      <c r="W218" s="35">
        <v>10.167937930217308</v>
      </c>
      <c r="AA218" s="35">
        <v>11.018025416901542</v>
      </c>
      <c r="AF218" s="35">
        <v>10.273411695464151</v>
      </c>
      <c r="AG218" s="35">
        <v>11.294871301680462</v>
      </c>
      <c r="AM218" s="35">
        <v>10.600532018844213</v>
      </c>
      <c r="AN218" s="35">
        <v>10.662453532823804</v>
      </c>
      <c r="AV218" s="35">
        <v>10.927753088192519</v>
      </c>
      <c r="AW218" s="35">
        <v>10.797863028456229</v>
      </c>
      <c r="AZ218" s="35">
        <v>11.117412443169163</v>
      </c>
      <c r="BM218" s="35">
        <v>10.73716313861215</v>
      </c>
      <c r="BP218" s="35">
        <v>10.868104007826</v>
      </c>
      <c r="BU218" s="35">
        <v>10.793179484196333</v>
      </c>
      <c r="BY218" s="35">
        <v>10.110611767574524</v>
      </c>
      <c r="CF218" s="35">
        <v>10.63274334544225</v>
      </c>
      <c r="CK218" s="35">
        <v>10.729609652663907</v>
      </c>
      <c r="CQ218" s="35">
        <v>11.093498951952316</v>
      </c>
      <c r="CS218" s="35">
        <v>10.586261277130852</v>
      </c>
      <c r="CU218" s="35">
        <v>10.649042967801345</v>
      </c>
      <c r="CV218" s="35">
        <v>11.105328436852805</v>
      </c>
      <c r="CW218" s="35">
        <v>11.120051894404105</v>
      </c>
      <c r="DC218" s="35">
        <v>10.512208294235393</v>
      </c>
      <c r="DG218" s="35">
        <v>10.633462163195256</v>
      </c>
      <c r="DK218" s="35">
        <v>10.274137143612091</v>
      </c>
      <c r="DP218" s="35">
        <v>10.511893860507282</v>
      </c>
      <c r="DY218" s="35">
        <v>10.844659050062765</v>
      </c>
      <c r="DZ218" s="35">
        <v>11.025927415187736</v>
      </c>
      <c r="EG218" s="35">
        <v>10.570292769356431</v>
      </c>
      <c r="EI218" s="35">
        <v>10.66753198768685</v>
      </c>
      <c r="EM218" s="35">
        <v>9.9579109428127399</v>
      </c>
      <c r="ER218" s="35">
        <v>10.39405975890733</v>
      </c>
      <c r="EV218" s="35">
        <v>10.938097535535576</v>
      </c>
      <c r="EX218" s="35">
        <v>9.8622319933259917</v>
      </c>
      <c r="FB218" s="35">
        <v>10.374263999488658</v>
      </c>
      <c r="FF218" s="35">
        <v>10.703357323507637</v>
      </c>
      <c r="FI218" s="35">
        <v>10.863687347806318</v>
      </c>
      <c r="FL218" s="35">
        <v>10.522918925616439</v>
      </c>
      <c r="FN218" s="35">
        <v>10.423596325079341</v>
      </c>
      <c r="FP218" s="35">
        <v>10.769932997413678</v>
      </c>
      <c r="FV218" s="35">
        <v>10.525587523107967</v>
      </c>
      <c r="GA218" s="35">
        <v>10.965828707139249</v>
      </c>
      <c r="GB218" s="35">
        <v>10.396676290948355</v>
      </c>
      <c r="GC218" s="35">
        <v>10.620204777572022</v>
      </c>
      <c r="GG218" s="35">
        <v>10.846976958966374</v>
      </c>
      <c r="GI218" s="35">
        <v>10.560359795509424</v>
      </c>
      <c r="GJ218" s="35">
        <v>10.737691985447464</v>
      </c>
      <c r="GO218" s="35">
        <v>5.4180000000000001</v>
      </c>
      <c r="GP218" s="35" t="s">
        <v>1014</v>
      </c>
      <c r="GU218" s="59"/>
    </row>
    <row r="219" spans="1:203" x14ac:dyDescent="0.2">
      <c r="A219" s="35" t="s">
        <v>1683</v>
      </c>
      <c r="B219" s="35" t="s">
        <v>3515</v>
      </c>
      <c r="C219" s="35" t="s">
        <v>3516</v>
      </c>
      <c r="D219" s="9">
        <v>5</v>
      </c>
      <c r="E219" s="9">
        <v>5</v>
      </c>
      <c r="F219" s="9">
        <v>2.1564071000000001E-2</v>
      </c>
      <c r="G219" s="9">
        <v>-8.4706820000000002E-3</v>
      </c>
      <c r="H219" s="9">
        <v>2.6239968999999998E-2</v>
      </c>
      <c r="I219" s="9">
        <v>-0.161558601</v>
      </c>
      <c r="J219" s="56" t="s">
        <v>5710</v>
      </c>
      <c r="K219" s="56" t="s">
        <v>5707</v>
      </c>
      <c r="L219" s="79">
        <v>12.352901998815877</v>
      </c>
      <c r="M219" s="79">
        <v>12.188000170104749</v>
      </c>
      <c r="N219" s="79">
        <v>11.465919951853442</v>
      </c>
      <c r="O219" s="79">
        <v>11.500238900387453</v>
      </c>
      <c r="P219" s="78">
        <v>10.808420220398146</v>
      </c>
      <c r="Q219" s="78">
        <v>11.810342752185049</v>
      </c>
      <c r="R219" s="35">
        <v>11.470159839875439</v>
      </c>
      <c r="T219" s="35">
        <v>11.903697307610454</v>
      </c>
      <c r="U219" s="35">
        <v>12.178193280869221</v>
      </c>
      <c r="V219" s="35">
        <v>12.430660029739872</v>
      </c>
      <c r="X219" s="35">
        <v>12.266358571770601</v>
      </c>
      <c r="Y219" s="35">
        <v>12.246001888984523</v>
      </c>
      <c r="Z219" s="35">
        <v>12.363826203006832</v>
      </c>
      <c r="AA219" s="35">
        <v>12.937755245729278</v>
      </c>
      <c r="AC219" s="35">
        <v>12.109507763789171</v>
      </c>
      <c r="AD219" s="35">
        <v>11.863755885428343</v>
      </c>
      <c r="AE219" s="35">
        <v>12.065206110181016</v>
      </c>
      <c r="AF219" s="35">
        <v>11.933346468887581</v>
      </c>
      <c r="AG219" s="35">
        <v>11.985649457276001</v>
      </c>
      <c r="AH219" s="35">
        <v>12.4512150200437</v>
      </c>
      <c r="AI219" s="35">
        <v>12.048380191755978</v>
      </c>
      <c r="AJ219" s="35">
        <v>12.087037627979726</v>
      </c>
      <c r="AK219" s="35">
        <v>12.007797583542658</v>
      </c>
      <c r="AL219" s="35">
        <v>12.453635034189947</v>
      </c>
      <c r="AM219" s="35">
        <v>11.88487814155118</v>
      </c>
      <c r="AN219" s="35">
        <v>11.715657491540338</v>
      </c>
      <c r="AO219" s="35">
        <v>12.084523527156547</v>
      </c>
      <c r="AP219" s="35">
        <v>12.051688264530764</v>
      </c>
      <c r="AQ219" s="35">
        <v>12.540282187176288</v>
      </c>
      <c r="AR219" s="35">
        <v>11.922023494019262</v>
      </c>
      <c r="AS219" s="35">
        <v>12.218816334159625</v>
      </c>
      <c r="AT219" s="35">
        <v>12.411670668773017</v>
      </c>
      <c r="AV219" s="35">
        <v>11.687906541552675</v>
      </c>
      <c r="AW219" s="35">
        <v>12.335244725117668</v>
      </c>
      <c r="AX219" s="35">
        <v>11.881383455054685</v>
      </c>
      <c r="AY219" s="35">
        <v>11.514254727895242</v>
      </c>
      <c r="AZ219" s="35">
        <v>12.673085963324706</v>
      </c>
      <c r="BA219" s="35">
        <v>11.735041326115748</v>
      </c>
      <c r="BB219" s="35">
        <v>12.436345884922579</v>
      </c>
      <c r="BC219" s="35">
        <v>11.614592851866412</v>
      </c>
      <c r="BD219" s="35">
        <v>12.167552598056535</v>
      </c>
      <c r="BE219" s="35">
        <v>12.637934099278468</v>
      </c>
      <c r="BF219" s="35">
        <v>12.42356056084922</v>
      </c>
      <c r="BG219" s="35">
        <v>12.109939037772968</v>
      </c>
      <c r="BH219" s="35">
        <v>12.363675278814295</v>
      </c>
      <c r="BI219" s="35">
        <v>12.051261387090831</v>
      </c>
      <c r="BJ219" s="35">
        <v>12.524156820220718</v>
      </c>
      <c r="BK219" s="35">
        <v>11.738644907024394</v>
      </c>
      <c r="BL219" s="35">
        <v>12.688625279224894</v>
      </c>
      <c r="BM219" s="35">
        <v>12.327374501905386</v>
      </c>
      <c r="BN219" s="35">
        <v>11.769116035781092</v>
      </c>
      <c r="BO219" s="35">
        <v>11.619771343957837</v>
      </c>
      <c r="BP219" s="35">
        <v>11.611657286549351</v>
      </c>
      <c r="BQ219" s="35">
        <v>12.16923369449874</v>
      </c>
      <c r="BR219" s="35">
        <v>12.017125388016751</v>
      </c>
      <c r="BS219" s="35">
        <v>12.107162455965533</v>
      </c>
      <c r="BT219" s="35">
        <v>12.001741865618888</v>
      </c>
      <c r="BU219" s="35">
        <v>12.226115029901957</v>
      </c>
      <c r="BV219" s="35">
        <v>11.787406916735343</v>
      </c>
      <c r="BW219" s="35">
        <v>12.291620644244858</v>
      </c>
      <c r="BX219" s="35">
        <v>11.363339380438928</v>
      </c>
      <c r="BY219" s="35">
        <v>12.016962533414016</v>
      </c>
      <c r="BZ219" s="35">
        <v>12.317923353006467</v>
      </c>
      <c r="CA219" s="35">
        <v>12.047306288039337</v>
      </c>
      <c r="CB219" s="35">
        <v>11.836122439125884</v>
      </c>
      <c r="CC219" s="35">
        <v>11.33551498264266</v>
      </c>
      <c r="CD219" s="35">
        <v>12.063310580659703</v>
      </c>
      <c r="CE219" s="35">
        <v>12.115162810532382</v>
      </c>
      <c r="CF219" s="35">
        <v>11.674404838875468</v>
      </c>
      <c r="CG219" s="35">
        <v>11.703379394287284</v>
      </c>
      <c r="CH219" s="35">
        <v>11.317115251402477</v>
      </c>
      <c r="CI219" s="35">
        <v>11.860019151580454</v>
      </c>
      <c r="CJ219" s="35">
        <v>11.771501208660876</v>
      </c>
      <c r="CK219" s="35">
        <v>11.691023664881779</v>
      </c>
      <c r="CL219" s="35">
        <v>11.799024956936517</v>
      </c>
      <c r="CM219" s="35">
        <v>11.763399868266166</v>
      </c>
      <c r="CN219" s="35">
        <v>11.497845742140605</v>
      </c>
      <c r="CO219" s="35">
        <v>12.773264468135546</v>
      </c>
      <c r="CP219" s="35">
        <v>12.596428834869174</v>
      </c>
      <c r="CQ219" s="35">
        <v>11.8270538010383</v>
      </c>
      <c r="CS219" s="35">
        <v>11.487818428436331</v>
      </c>
      <c r="CT219" s="35">
        <v>12.352727816337101</v>
      </c>
      <c r="CU219" s="35">
        <v>11.301424461538033</v>
      </c>
      <c r="CV219" s="35">
        <v>11.887960445305815</v>
      </c>
      <c r="CW219" s="35">
        <v>12.298969412349987</v>
      </c>
      <c r="CX219" s="35">
        <v>12.175065537731689</v>
      </c>
      <c r="CY219" s="35">
        <v>12.020453376398464</v>
      </c>
      <c r="CZ219" s="35">
        <v>12.105246882721065</v>
      </c>
      <c r="DA219" s="35">
        <v>12.314517315852193</v>
      </c>
      <c r="DD219" s="35">
        <v>11.842829928721994</v>
      </c>
      <c r="DE219" s="35">
        <v>12.070045505142257</v>
      </c>
      <c r="DF219" s="35">
        <v>11.605057444886262</v>
      </c>
      <c r="DG219" s="35">
        <v>12.22517450020019</v>
      </c>
      <c r="DH219" s="35">
        <v>11.72442262830012</v>
      </c>
      <c r="DI219" s="35">
        <v>11.871001047429255</v>
      </c>
      <c r="DJ219" s="35">
        <v>12.027622923403747</v>
      </c>
      <c r="DK219" s="35">
        <v>11.669541562142211</v>
      </c>
      <c r="DM219" s="35">
        <v>11.678833430009686</v>
      </c>
      <c r="DO219" s="35">
        <v>12.757667176110234</v>
      </c>
      <c r="DQ219" s="35">
        <v>11.764502702916625</v>
      </c>
      <c r="DR219" s="35">
        <v>11.506106092047094</v>
      </c>
      <c r="DS219" s="35">
        <v>11.789585930509821</v>
      </c>
      <c r="DT219" s="35">
        <v>12.363136727324033</v>
      </c>
      <c r="DU219" s="35">
        <v>12.039183227886339</v>
      </c>
      <c r="DV219" s="35">
        <v>11.904812948489738</v>
      </c>
      <c r="DW219" s="35">
        <v>12.117242020288904</v>
      </c>
      <c r="DX219" s="35">
        <v>11.519776760827506</v>
      </c>
      <c r="DY219" s="35">
        <v>12.12316219712231</v>
      </c>
      <c r="DZ219" s="35">
        <v>12.094035169517603</v>
      </c>
      <c r="EA219" s="35">
        <v>12.132569671200526</v>
      </c>
      <c r="EC219" s="35">
        <v>11.817131266107113</v>
      </c>
      <c r="EE219" s="35">
        <v>12.281045007057992</v>
      </c>
      <c r="EF219" s="35">
        <v>12.15982489463758</v>
      </c>
      <c r="EI219" s="35">
        <v>11.464513641165485</v>
      </c>
      <c r="EJ219" s="35">
        <v>11.852568302271063</v>
      </c>
      <c r="EK219" s="35">
        <v>12.273257591206425</v>
      </c>
      <c r="EL219" s="35">
        <v>11.922421443913187</v>
      </c>
      <c r="EM219" s="35">
        <v>11.868729447802014</v>
      </c>
      <c r="EN219" s="35">
        <v>12.35527077927873</v>
      </c>
      <c r="EO219" s="35">
        <v>12.014997077465271</v>
      </c>
      <c r="EP219" s="35">
        <v>12.453752087977904</v>
      </c>
      <c r="EQ219" s="35">
        <v>12.448344034100554</v>
      </c>
      <c r="ER219" s="35">
        <v>12.018616243305052</v>
      </c>
      <c r="ES219" s="35">
        <v>11.768490843623187</v>
      </c>
      <c r="ET219" s="35">
        <v>11.903683491435826</v>
      </c>
      <c r="EU219" s="35">
        <v>11.56466078737429</v>
      </c>
      <c r="EV219" s="35">
        <v>11.574738236426619</v>
      </c>
      <c r="EW219" s="35">
        <v>11.727001821110957</v>
      </c>
      <c r="EX219" s="35">
        <v>11.581273397679025</v>
      </c>
      <c r="EY219" s="35">
        <v>11.786240605913544</v>
      </c>
      <c r="EZ219" s="35">
        <v>11.542302142235808</v>
      </c>
      <c r="FA219" s="35">
        <v>11.573438650267235</v>
      </c>
      <c r="FB219" s="35">
        <v>11.614803767535365</v>
      </c>
      <c r="FC219" s="35">
        <v>12.112709506460845</v>
      </c>
      <c r="FD219" s="35">
        <v>11.818338791301844</v>
      </c>
      <c r="FE219" s="35">
        <v>11.857934912511311</v>
      </c>
      <c r="FF219" s="35">
        <v>11.497728520527376</v>
      </c>
      <c r="FG219" s="35">
        <v>11.864608195896446</v>
      </c>
      <c r="FH219" s="35">
        <v>11.838428585026168</v>
      </c>
      <c r="FK219" s="35">
        <v>11.20893832336362</v>
      </c>
      <c r="FL219" s="35">
        <v>11.64162814515336</v>
      </c>
      <c r="FM219" s="35">
        <v>12.232129398862421</v>
      </c>
      <c r="FN219" s="35">
        <v>12.026087958480666</v>
      </c>
      <c r="FO219" s="35">
        <v>12.224372068795981</v>
      </c>
      <c r="FP219" s="35">
        <v>11.933470023371084</v>
      </c>
      <c r="FQ219" s="35">
        <v>11.915929915148983</v>
      </c>
      <c r="FR219" s="35">
        <v>12.45785073842158</v>
      </c>
      <c r="FS219" s="35">
        <v>12.19487214464737</v>
      </c>
      <c r="FT219" s="35">
        <v>11.204474703911847</v>
      </c>
      <c r="FU219" s="35">
        <v>12.377429636269603</v>
      </c>
      <c r="FV219" s="35">
        <v>12.356843157468248</v>
      </c>
      <c r="FX219" s="35">
        <v>12.181275587417888</v>
      </c>
      <c r="FY219" s="35">
        <v>11.769153103087628</v>
      </c>
      <c r="FZ219" s="35">
        <v>11.78052378065574</v>
      </c>
      <c r="GA219" s="35">
        <v>11.93019502363143</v>
      </c>
      <c r="GB219" s="35">
        <v>11.256959178218375</v>
      </c>
      <c r="GD219" s="35">
        <v>12.384454995446497</v>
      </c>
      <c r="GE219" s="35">
        <v>12.004073500403798</v>
      </c>
      <c r="GF219" s="35">
        <v>11.783778500899352</v>
      </c>
      <c r="GG219" s="35">
        <v>12.478629335749702</v>
      </c>
      <c r="GH219" s="35">
        <v>11.734468119344331</v>
      </c>
      <c r="GI219" s="35">
        <v>11.715767851946834</v>
      </c>
      <c r="GJ219" s="35">
        <v>11.564600888044763</v>
      </c>
      <c r="GK219" s="35">
        <v>12.213338367392389</v>
      </c>
      <c r="GL219" s="35">
        <v>11.703471914221183</v>
      </c>
      <c r="GM219" s="35">
        <v>11.871131888419818</v>
      </c>
      <c r="GN219" s="35">
        <v>11.7076790179976</v>
      </c>
      <c r="GO219" s="35">
        <v>2.3109999999999999</v>
      </c>
      <c r="GP219" s="35" t="s">
        <v>4762</v>
      </c>
      <c r="GU219" s="59"/>
    </row>
    <row r="220" spans="1:203" x14ac:dyDescent="0.2">
      <c r="A220" s="35" t="s">
        <v>2196</v>
      </c>
      <c r="B220" s="35" t="s">
        <v>4241</v>
      </c>
      <c r="C220" s="35" t="s">
        <v>4242</v>
      </c>
      <c r="D220" s="9">
        <v>3</v>
      </c>
      <c r="E220" s="9">
        <v>3</v>
      </c>
      <c r="F220" s="9">
        <v>0.64786318899999995</v>
      </c>
      <c r="G220" s="9">
        <v>-0.34690295999999998</v>
      </c>
      <c r="H220" s="9">
        <v>0.83764720000000004</v>
      </c>
      <c r="I220" s="9">
        <v>-0.16086276099999999</v>
      </c>
      <c r="J220" s="9">
        <v>0</v>
      </c>
      <c r="K220" s="78">
        <v>0</v>
      </c>
      <c r="L220" s="79"/>
      <c r="M220" s="79">
        <v>10.537522488863111</v>
      </c>
      <c r="N220" s="79"/>
      <c r="O220" s="79">
        <v>11.230511831096447</v>
      </c>
      <c r="Q220" s="78">
        <v>11.33844705627801</v>
      </c>
      <c r="AQ220" s="35">
        <v>11.154375851961072</v>
      </c>
      <c r="AZ220" s="35">
        <v>11.996742556528904</v>
      </c>
      <c r="BT220" s="35">
        <v>11.477448699306702</v>
      </c>
      <c r="BU220" s="35">
        <v>11.505463961778744</v>
      </c>
      <c r="CW220" s="35">
        <v>11.544015309429323</v>
      </c>
      <c r="DC220" s="35">
        <v>11.323763204822281</v>
      </c>
      <c r="DG220" s="35">
        <v>10.102854891882755</v>
      </c>
      <c r="EI220" s="35">
        <v>11.576870930150246</v>
      </c>
      <c r="FA220" s="35">
        <v>10.871788632709301</v>
      </c>
      <c r="FC220" s="35">
        <v>11.108862292978204</v>
      </c>
      <c r="FG220" s="35">
        <v>10.471898918818059</v>
      </c>
      <c r="FI220" s="35">
        <v>11.651291651132151</v>
      </c>
      <c r="FR220" s="35">
        <v>12.611343403507965</v>
      </c>
      <c r="GC220" s="35">
        <v>10.573217855202628</v>
      </c>
      <c r="GH220" s="35">
        <v>11.022019704980581</v>
      </c>
      <c r="GO220" s="35">
        <v>0.52300000000000002</v>
      </c>
      <c r="GP220" s="35" t="s">
        <v>4903</v>
      </c>
      <c r="GU220" s="59"/>
    </row>
    <row r="221" spans="1:203" x14ac:dyDescent="0.2">
      <c r="A221" s="35" t="s">
        <v>1576</v>
      </c>
      <c r="B221" s="35" t="s">
        <v>3403</v>
      </c>
      <c r="C221" s="35" t="s">
        <v>3404</v>
      </c>
      <c r="D221" s="9">
        <v>2</v>
      </c>
      <c r="E221" s="9">
        <v>2</v>
      </c>
      <c r="F221" s="9">
        <v>0.106780548</v>
      </c>
      <c r="G221" s="9">
        <v>-1.674354495</v>
      </c>
      <c r="H221" s="9">
        <v>0.65606718100000005</v>
      </c>
      <c r="I221" s="9">
        <v>-0.157338968</v>
      </c>
      <c r="J221" s="9">
        <v>0</v>
      </c>
      <c r="K221" s="78">
        <v>0</v>
      </c>
      <c r="L221" s="80"/>
      <c r="M221" s="79"/>
      <c r="N221" s="79"/>
      <c r="O221" s="79"/>
      <c r="V221" s="35">
        <v>12.011261108315702</v>
      </c>
      <c r="Z221" s="35">
        <v>11.51632370873941</v>
      </c>
      <c r="AK221" s="35">
        <v>13.193723293229388</v>
      </c>
      <c r="AQ221" s="35">
        <v>12.745221766187688</v>
      </c>
      <c r="AV221" s="35">
        <v>12.461367158096868</v>
      </c>
      <c r="AY221" s="35">
        <v>11.415374263227742</v>
      </c>
      <c r="BB221" s="35">
        <v>11.636470927985801</v>
      </c>
      <c r="BZ221" s="35">
        <v>11.939411729752738</v>
      </c>
      <c r="CE221" s="35">
        <v>13.608979572757628</v>
      </c>
      <c r="CQ221" s="35">
        <v>12.898758499656227</v>
      </c>
      <c r="EP221" s="35">
        <v>10.668334707950482</v>
      </c>
      <c r="ES221" s="35">
        <v>10.669296071548549</v>
      </c>
      <c r="ET221" s="35">
        <v>12.929228918515873</v>
      </c>
      <c r="FB221" s="35">
        <v>11.809379733619066</v>
      </c>
      <c r="FF221" s="35">
        <v>11.494186348474363</v>
      </c>
      <c r="FO221" s="35">
        <v>12.252004867936636</v>
      </c>
      <c r="FQ221" s="35">
        <v>12.254207498214853</v>
      </c>
      <c r="FU221" s="35">
        <v>13.038323998429018</v>
      </c>
      <c r="GA221" s="35">
        <v>12.660330646094272</v>
      </c>
      <c r="GE221" s="35">
        <v>12.561194027858949</v>
      </c>
      <c r="GO221" s="35">
        <v>2.0299999999999998</v>
      </c>
      <c r="GP221" s="35" t="s">
        <v>4739</v>
      </c>
      <c r="GU221" s="59"/>
    </row>
    <row r="222" spans="1:203" x14ac:dyDescent="0.2">
      <c r="A222" s="35" t="s">
        <v>2055</v>
      </c>
      <c r="B222" s="35" t="s">
        <v>3987</v>
      </c>
      <c r="C222" s="35" t="s">
        <v>3988</v>
      </c>
      <c r="D222" s="9">
        <v>6</v>
      </c>
      <c r="E222" s="9">
        <v>6</v>
      </c>
      <c r="F222" s="9">
        <v>0.92681958099999995</v>
      </c>
      <c r="G222" s="9">
        <v>4.0033700999999998E-2</v>
      </c>
      <c r="H222" s="9">
        <v>0.290314658</v>
      </c>
      <c r="I222" s="9">
        <v>-0.15715604</v>
      </c>
      <c r="J222" s="9">
        <v>0</v>
      </c>
      <c r="K222" s="78">
        <v>0</v>
      </c>
      <c r="L222" s="79">
        <v>11.865588244705327</v>
      </c>
      <c r="M222" s="79">
        <v>11.445528426653881</v>
      </c>
      <c r="N222" s="79">
        <v>11.73621077567214</v>
      </c>
      <c r="O222" s="79">
        <v>10.587764308838461</v>
      </c>
      <c r="P222" s="78">
        <v>11.310960635987085</v>
      </c>
      <c r="Q222" s="78">
        <v>11.57916325523825</v>
      </c>
      <c r="U222" s="35">
        <v>11.725144450107251</v>
      </c>
      <c r="V222" s="35">
        <v>10.760157829472213</v>
      </c>
      <c r="W222" s="35">
        <v>12.935701497932136</v>
      </c>
      <c r="X222" s="35">
        <v>12.092291611142656</v>
      </c>
      <c r="Y222" s="35">
        <v>11.357352405274082</v>
      </c>
      <c r="Z222" s="35">
        <v>11.359561110757758</v>
      </c>
      <c r="AA222" s="35">
        <v>11.699248810444788</v>
      </c>
      <c r="AB222" s="35">
        <v>11.630714668595768</v>
      </c>
      <c r="AC222" s="35">
        <v>11.159014461697844</v>
      </c>
      <c r="AD222" s="35">
        <v>11.494917180046549</v>
      </c>
      <c r="AG222" s="35">
        <v>11.563004268082882</v>
      </c>
      <c r="AH222" s="35">
        <v>11.603849034270514</v>
      </c>
      <c r="AJ222" s="35">
        <v>11.327695610971389</v>
      </c>
      <c r="AK222" s="35">
        <v>11.952845301047763</v>
      </c>
      <c r="AL222" s="35">
        <v>11.973363045708988</v>
      </c>
      <c r="AM222" s="35">
        <v>11.506872911629968</v>
      </c>
      <c r="AO222" s="35">
        <v>11.913414469860724</v>
      </c>
      <c r="AP222" s="35">
        <v>12.22398855022335</v>
      </c>
      <c r="AQ222" s="35">
        <v>11.120288145915426</v>
      </c>
      <c r="AR222" s="35">
        <v>11.607063730457066</v>
      </c>
      <c r="AS222" s="35">
        <v>11.605778881825751</v>
      </c>
      <c r="AV222" s="35">
        <v>11.686778850393182</v>
      </c>
      <c r="AW222" s="35">
        <v>12.561389501748671</v>
      </c>
      <c r="AX222" s="35">
        <v>11.504891375297756</v>
      </c>
      <c r="BA222" s="35">
        <v>12.653947211708822</v>
      </c>
      <c r="BB222" s="35">
        <v>11.613865447842056</v>
      </c>
      <c r="BC222" s="35">
        <v>10.590623945486524</v>
      </c>
      <c r="BD222" s="35">
        <v>11.888637893363805</v>
      </c>
      <c r="BE222" s="35">
        <v>11.090722445375018</v>
      </c>
      <c r="BF222" s="35">
        <v>11.654419668231547</v>
      </c>
      <c r="BG222" s="35">
        <v>11.357697169582048</v>
      </c>
      <c r="BH222" s="35">
        <v>12.120803465572163</v>
      </c>
      <c r="BK222" s="35">
        <v>12.109410746291188</v>
      </c>
      <c r="BL222" s="35">
        <v>11.607260594048636</v>
      </c>
      <c r="BN222" s="35">
        <v>11.6337313768211</v>
      </c>
      <c r="BO222" s="35">
        <v>11.034465862118584</v>
      </c>
      <c r="BP222" s="35">
        <v>11.212105771004099</v>
      </c>
      <c r="BQ222" s="35">
        <v>12.63150710978096</v>
      </c>
      <c r="BR222" s="35">
        <v>12.516907601546871</v>
      </c>
      <c r="BT222" s="35">
        <v>11.356762409123251</v>
      </c>
      <c r="BU222" s="35">
        <v>11.607496131626256</v>
      </c>
      <c r="BV222" s="35">
        <v>11.517419273533774</v>
      </c>
      <c r="BW222" s="35">
        <v>10.562743870055828</v>
      </c>
      <c r="BX222" s="35">
        <v>11.586142631305293</v>
      </c>
      <c r="BY222" s="35">
        <v>11.647226025706118</v>
      </c>
      <c r="BZ222" s="35">
        <v>10.703858239178864</v>
      </c>
      <c r="CA222" s="35">
        <v>10.343997574875949</v>
      </c>
      <c r="CB222" s="35">
        <v>10.095202486411702</v>
      </c>
      <c r="CC222" s="35">
        <v>11.552513161686353</v>
      </c>
      <c r="CD222" s="35">
        <v>11.31537579300349</v>
      </c>
      <c r="CF222" s="35">
        <v>11.167301962163107</v>
      </c>
      <c r="CH222" s="35">
        <v>11.261639540695439</v>
      </c>
      <c r="CJ222" s="35">
        <v>11.591435065449183</v>
      </c>
      <c r="CK222" s="35">
        <v>11.461199522132276</v>
      </c>
      <c r="CL222" s="35">
        <v>10.50144966319753</v>
      </c>
      <c r="CN222" s="35">
        <v>10.768698242025891</v>
      </c>
      <c r="CP222" s="35">
        <v>10.964467666724993</v>
      </c>
      <c r="CQ222" s="35">
        <v>11.936941693544115</v>
      </c>
      <c r="CR222" s="35">
        <v>11.791693200880134</v>
      </c>
      <c r="CS222" s="35">
        <v>11.50270266552231</v>
      </c>
      <c r="CT222" s="35">
        <v>12.549932350999377</v>
      </c>
      <c r="CU222" s="35">
        <v>11.742151885585846</v>
      </c>
      <c r="CV222" s="35">
        <v>12.402613411008627</v>
      </c>
      <c r="CW222" s="35">
        <v>11.271194968961225</v>
      </c>
      <c r="CY222" s="35">
        <v>11.991679502109189</v>
      </c>
      <c r="DA222" s="35">
        <v>11.304554672855119</v>
      </c>
      <c r="DB222" s="35">
        <v>11.871962414872765</v>
      </c>
      <c r="DC222" s="35">
        <v>11.740622041819261</v>
      </c>
      <c r="DG222" s="35">
        <v>11.058253949351288</v>
      </c>
      <c r="DH222" s="35">
        <v>10.806055015945683</v>
      </c>
      <c r="DI222" s="35">
        <v>10.995817490539689</v>
      </c>
      <c r="DJ222" s="35">
        <v>10.908639216741321</v>
      </c>
      <c r="DK222" s="35">
        <v>10.871526035033066</v>
      </c>
      <c r="DL222" s="35">
        <v>11.688109884453006</v>
      </c>
      <c r="DM222" s="35">
        <v>10.978353139609668</v>
      </c>
      <c r="DO222" s="35">
        <v>11.916555119846706</v>
      </c>
      <c r="DP222" s="35">
        <v>11.438408558590506</v>
      </c>
      <c r="DR222" s="35">
        <v>11.942646851655176</v>
      </c>
      <c r="DS222" s="35">
        <v>10.909229274283852</v>
      </c>
      <c r="DT222" s="35">
        <v>11.41670676678231</v>
      </c>
      <c r="DU222" s="35">
        <v>12.305511604136104</v>
      </c>
      <c r="DY222" s="35">
        <v>11.800443693508312</v>
      </c>
      <c r="DZ222" s="35">
        <v>11.675827091726752</v>
      </c>
      <c r="EA222" s="35">
        <v>11.881021478622294</v>
      </c>
      <c r="EB222" s="35">
        <v>11.70315231427201</v>
      </c>
      <c r="EE222" s="35">
        <v>12.169346398153703</v>
      </c>
      <c r="EF222" s="35">
        <v>11.081483438093674</v>
      </c>
      <c r="EH222" s="35">
        <v>10.818105405662571</v>
      </c>
      <c r="EI222" s="35">
        <v>12.275972961555826</v>
      </c>
      <c r="EJ222" s="35">
        <v>11.286266018193468</v>
      </c>
      <c r="EK222" s="35">
        <v>11.523159890585083</v>
      </c>
      <c r="EL222" s="35">
        <v>12.103002896362455</v>
      </c>
      <c r="EM222" s="35">
        <v>11.835085220393406</v>
      </c>
      <c r="EN222" s="35">
        <v>12.324229630950892</v>
      </c>
      <c r="EQ222" s="35">
        <v>12.965535211549467</v>
      </c>
      <c r="ET222" s="35">
        <v>10.161035071280789</v>
      </c>
      <c r="EX222" s="35">
        <v>11.343028821870394</v>
      </c>
      <c r="EY222" s="35">
        <v>11.567776017338863</v>
      </c>
      <c r="EZ222" s="35">
        <v>10.787296117858821</v>
      </c>
      <c r="FA222" s="35">
        <v>11.270582517666986</v>
      </c>
      <c r="FB222" s="35">
        <v>10.13964527581895</v>
      </c>
      <c r="FC222" s="35">
        <v>11.927562749754061</v>
      </c>
      <c r="FD222" s="35">
        <v>11.623821275961648</v>
      </c>
      <c r="FE222" s="35">
        <v>11.779583844638646</v>
      </c>
      <c r="FF222" s="35">
        <v>11.715168077273173</v>
      </c>
      <c r="FH222" s="35">
        <v>10.754985442666607</v>
      </c>
      <c r="FK222" s="35">
        <v>11.156542218391591</v>
      </c>
      <c r="FL222" s="35">
        <v>11.641674316884284</v>
      </c>
      <c r="FM222" s="35">
        <v>12.162770199569511</v>
      </c>
      <c r="FN222" s="35">
        <v>11.428711262628639</v>
      </c>
      <c r="FQ222" s="35">
        <v>11.473122838174094</v>
      </c>
      <c r="FR222" s="35">
        <v>11.79873459839369</v>
      </c>
      <c r="FS222" s="35">
        <v>11.521457317725005</v>
      </c>
      <c r="FT222" s="35">
        <v>11.736684017670312</v>
      </c>
      <c r="FV222" s="35">
        <v>10.971993923294065</v>
      </c>
      <c r="FY222" s="35">
        <v>12.314338899482461</v>
      </c>
      <c r="FZ222" s="35">
        <v>11.270028536705151</v>
      </c>
      <c r="GA222" s="35">
        <v>11.294995309084914</v>
      </c>
      <c r="GB222" s="35">
        <v>11.430092545843074</v>
      </c>
      <c r="GC222" s="35">
        <v>10.998716400825753</v>
      </c>
      <c r="GD222" s="35">
        <v>11.854069517814768</v>
      </c>
      <c r="GE222" s="35">
        <v>11.611299444392204</v>
      </c>
      <c r="GG222" s="35">
        <v>11.65405309096696</v>
      </c>
      <c r="GH222" s="35">
        <v>11.874814176787499</v>
      </c>
      <c r="GI222" s="35">
        <v>10.990389065031961</v>
      </c>
      <c r="GJ222" s="35">
        <v>10.977358347957045</v>
      </c>
      <c r="GK222" s="35">
        <v>10.645413072077822</v>
      </c>
      <c r="GL222" s="35">
        <v>11.92191984905152</v>
      </c>
      <c r="GM222" s="35">
        <v>11.584557724727009</v>
      </c>
      <c r="GN222" s="35">
        <v>11.242318140438577</v>
      </c>
      <c r="GO222" s="35">
        <v>5.3810000000000002</v>
      </c>
      <c r="GP222" s="35" t="s">
        <v>4851</v>
      </c>
      <c r="GU222" s="59"/>
    </row>
    <row r="223" spans="1:203" x14ac:dyDescent="0.2">
      <c r="A223" s="35" t="s">
        <v>1185</v>
      </c>
      <c r="B223" s="35" t="s">
        <v>2905</v>
      </c>
      <c r="C223" s="35" t="s">
        <v>2906</v>
      </c>
      <c r="D223" s="9">
        <v>11</v>
      </c>
      <c r="E223" s="9">
        <v>10</v>
      </c>
      <c r="F223" s="9">
        <v>0.218902498</v>
      </c>
      <c r="G223" s="9">
        <v>-0.31191451799999997</v>
      </c>
      <c r="H223" s="9">
        <v>0.62742772999999996</v>
      </c>
      <c r="I223" s="9">
        <v>-0.15617063</v>
      </c>
      <c r="J223" s="9">
        <v>0</v>
      </c>
      <c r="K223" s="78">
        <v>0</v>
      </c>
      <c r="L223" s="79">
        <v>10.791292037957344</v>
      </c>
      <c r="M223" s="79">
        <v>10.374456007681614</v>
      </c>
      <c r="N223" s="79">
        <v>11.508152496662628</v>
      </c>
      <c r="O223" s="79">
        <v>10.147264063352235</v>
      </c>
      <c r="P223" s="78">
        <v>10.470977323652086</v>
      </c>
      <c r="Q223" s="78">
        <v>10.885784484699249</v>
      </c>
      <c r="R223" s="35">
        <v>9.7331661637164082</v>
      </c>
      <c r="T223" s="35">
        <v>9.9679989344497244</v>
      </c>
      <c r="U223" s="35">
        <v>9.7647617076981952</v>
      </c>
      <c r="Y223" s="35">
        <v>9.8493245249368293</v>
      </c>
      <c r="Z223" s="35">
        <v>9.9783452117652658</v>
      </c>
      <c r="AC223" s="35">
        <v>9.9544124347255494</v>
      </c>
      <c r="AD223" s="35">
        <v>10.280215348811968</v>
      </c>
      <c r="AE223" s="35">
        <v>10.149046057875285</v>
      </c>
      <c r="AF223" s="35">
        <v>9.7100485667834384</v>
      </c>
      <c r="AG223" s="35">
        <v>10.982890955897933</v>
      </c>
      <c r="AH223" s="35">
        <v>10.934382542026976</v>
      </c>
      <c r="AI223" s="35">
        <v>10.165311287233477</v>
      </c>
      <c r="AJ223" s="35">
        <v>11.396451116779172</v>
      </c>
      <c r="AK223" s="35">
        <v>10.273532561936292</v>
      </c>
      <c r="AL223" s="35">
        <v>10.39647105491715</v>
      </c>
      <c r="AM223" s="35">
        <v>10.536039158031542</v>
      </c>
      <c r="AO223" s="35">
        <v>10.822349373837147</v>
      </c>
      <c r="AQ223" s="35">
        <v>11.536109766837708</v>
      </c>
      <c r="AR223" s="35">
        <v>10.564245406671024</v>
      </c>
      <c r="AT223" s="35">
        <v>10.995122160313819</v>
      </c>
      <c r="AV223" s="35">
        <v>10.444679714467412</v>
      </c>
      <c r="AX223" s="35">
        <v>10.40449750821065</v>
      </c>
      <c r="AY223" s="35">
        <v>10.51997647417509</v>
      </c>
      <c r="AZ223" s="35">
        <v>10.802787959071029</v>
      </c>
      <c r="BA223" s="35">
        <v>9.3701689576150979</v>
      </c>
      <c r="BB223" s="35">
        <v>10.295220021553867</v>
      </c>
      <c r="BC223" s="35">
        <v>9.9535479915248963</v>
      </c>
      <c r="BF223" s="35">
        <v>9.5923892445103149</v>
      </c>
      <c r="BH223" s="35">
        <v>10.10808280715951</v>
      </c>
      <c r="BI223" s="35">
        <v>10.373272082047325</v>
      </c>
      <c r="BK223" s="35">
        <v>10.73791955071523</v>
      </c>
      <c r="BN223" s="35">
        <v>9.9414606736785309</v>
      </c>
      <c r="BT223" s="35">
        <v>10.019703341351264</v>
      </c>
      <c r="BU223" s="35">
        <v>10.170439358086709</v>
      </c>
      <c r="BV223" s="35">
        <v>9.953656817031943</v>
      </c>
      <c r="BW223" s="35">
        <v>9.8689147792676195</v>
      </c>
      <c r="BY223" s="35">
        <v>10.1878470926176</v>
      </c>
      <c r="BZ223" s="35">
        <v>10.744996520811238</v>
      </c>
      <c r="CA223" s="35">
        <v>10.48002669048943</v>
      </c>
      <c r="CB223" s="35">
        <v>10.694374293006835</v>
      </c>
      <c r="CC223" s="35">
        <v>9.6162430912156847</v>
      </c>
      <c r="CD223" s="35">
        <v>9.7903139979082976</v>
      </c>
      <c r="CE223" s="35">
        <v>10.407113125128454</v>
      </c>
      <c r="CF223" s="35">
        <v>11.079776660426228</v>
      </c>
      <c r="CG223" s="35">
        <v>10.267632286291271</v>
      </c>
      <c r="CH223" s="35">
        <v>11.032195650928138</v>
      </c>
      <c r="CJ223" s="35">
        <v>9.9291387070302761</v>
      </c>
      <c r="CK223" s="35">
        <v>10.166037714068363</v>
      </c>
      <c r="CL223" s="35">
        <v>10.691101350904537</v>
      </c>
      <c r="CN223" s="35">
        <v>9.9442964905287319</v>
      </c>
      <c r="CO223" s="35">
        <v>17.871151265278037</v>
      </c>
      <c r="CP223" s="35">
        <v>10.478033298095063</v>
      </c>
      <c r="CR223" s="35">
        <v>9.98586455268957</v>
      </c>
      <c r="CU223" s="35">
        <v>10.002752887807585</v>
      </c>
      <c r="CX223" s="35">
        <v>10.700722896713071</v>
      </c>
      <c r="CZ223" s="35">
        <v>10.404637516760173</v>
      </c>
      <c r="DD223" s="35">
        <v>10.099423237116085</v>
      </c>
      <c r="DF223" s="35">
        <v>10.703830829326566</v>
      </c>
      <c r="DH223" s="35">
        <v>9.5565682773627127</v>
      </c>
      <c r="DJ223" s="35">
        <v>10.105758737517071</v>
      </c>
      <c r="DK223" s="35">
        <v>10.582237752416237</v>
      </c>
      <c r="DM223" s="35">
        <v>9.6934028123682765</v>
      </c>
      <c r="DQ223" s="35">
        <v>10.178955018288208</v>
      </c>
      <c r="DR223" s="35">
        <v>10.638732790828314</v>
      </c>
      <c r="DS223" s="35">
        <v>9.5597591211361337</v>
      </c>
      <c r="DT223" s="35">
        <v>9.6393272761313167</v>
      </c>
      <c r="DV223" s="35">
        <v>10.201596034731811</v>
      </c>
      <c r="DZ223" s="35">
        <v>10.664771903217757</v>
      </c>
      <c r="EB223" s="35">
        <v>10.771072258473044</v>
      </c>
      <c r="EC223" s="35">
        <v>10.277243064005084</v>
      </c>
      <c r="ED223" s="35">
        <v>9.2260749721796387</v>
      </c>
      <c r="EE223" s="35">
        <v>9.9755463767314687</v>
      </c>
      <c r="EG223" s="35">
        <v>10.388247614684719</v>
      </c>
      <c r="EH223" s="35">
        <v>9.8799973129893388</v>
      </c>
      <c r="EI223" s="35">
        <v>10.708468549909632</v>
      </c>
      <c r="EJ223" s="35">
        <v>9.161771758889909</v>
      </c>
      <c r="EK223" s="35">
        <v>10.282399672083102</v>
      </c>
      <c r="EL223" s="35">
        <v>11.448307698352252</v>
      </c>
      <c r="EM223" s="35">
        <v>9.8931881749569737</v>
      </c>
      <c r="EQ223" s="35">
        <v>10.340553203516517</v>
      </c>
      <c r="ER223" s="35">
        <v>9.7814104315441419</v>
      </c>
      <c r="ET223" s="35">
        <v>10.389795617908273</v>
      </c>
      <c r="EU223" s="35">
        <v>10.679886224114258</v>
      </c>
      <c r="EV223" s="35">
        <v>10.02874761192343</v>
      </c>
      <c r="EW223" s="35">
        <v>10.564974872588529</v>
      </c>
      <c r="EX223" s="35">
        <v>9.9692613054027461</v>
      </c>
      <c r="EY223" s="35">
        <v>10.04647849068607</v>
      </c>
      <c r="EZ223" s="35">
        <v>9.7417677780014493</v>
      </c>
      <c r="FA223" s="35">
        <v>10.912955806524748</v>
      </c>
      <c r="FB223" s="35">
        <v>10.191048038108327</v>
      </c>
      <c r="FE223" s="35">
        <v>10.449767191942355</v>
      </c>
      <c r="FF223" s="35">
        <v>9.9732043159679389</v>
      </c>
      <c r="FG223" s="35">
        <v>10.234209035510457</v>
      </c>
      <c r="FI223" s="35">
        <v>9.9238245011165755</v>
      </c>
      <c r="FJ223" s="35">
        <v>9.9202157763816992</v>
      </c>
      <c r="FL223" s="35">
        <v>10.404352383778454</v>
      </c>
      <c r="FM223" s="35">
        <v>10.475400549874784</v>
      </c>
      <c r="FO223" s="35">
        <v>10.22943158912113</v>
      </c>
      <c r="FP223" s="35">
        <v>9.6361787803324219</v>
      </c>
      <c r="FQ223" s="35">
        <v>9.4537199570746289</v>
      </c>
      <c r="FR223" s="35">
        <v>10.542080741070851</v>
      </c>
      <c r="FS223" s="35">
        <v>10.716202219166224</v>
      </c>
      <c r="FV223" s="35">
        <v>10.975314894526191</v>
      </c>
      <c r="FW223" s="35">
        <v>10.987714211396693</v>
      </c>
      <c r="FY223" s="35">
        <v>10.512240603045559</v>
      </c>
      <c r="FZ223" s="35">
        <v>10.307829794899543</v>
      </c>
      <c r="GB223" s="35">
        <v>9.378506088033836</v>
      </c>
      <c r="GF223" s="35">
        <v>10.321549918365861</v>
      </c>
      <c r="GJ223" s="35">
        <v>10.736562033459229</v>
      </c>
      <c r="GK223" s="35">
        <v>10.196132196484264</v>
      </c>
      <c r="GL223" s="35">
        <v>10.052301455224532</v>
      </c>
      <c r="GM223" s="35">
        <v>10.261117725434051</v>
      </c>
      <c r="GN223" s="35">
        <v>11.895072567608327</v>
      </c>
      <c r="GO223" s="35">
        <v>24.074000000000002</v>
      </c>
      <c r="GP223" s="35" t="s">
        <v>4623</v>
      </c>
      <c r="GU223" s="59"/>
    </row>
    <row r="224" spans="1:203" x14ac:dyDescent="0.2">
      <c r="A224" s="35" t="s">
        <v>1988</v>
      </c>
      <c r="B224" s="35" t="s">
        <v>3889</v>
      </c>
      <c r="C224" s="35" t="s">
        <v>3890</v>
      </c>
      <c r="D224" s="9">
        <v>25</v>
      </c>
      <c r="E224" s="9">
        <v>23</v>
      </c>
      <c r="F224" s="9">
        <v>0.33978933099999997</v>
      </c>
      <c r="G224" s="9">
        <v>0.19707479999999999</v>
      </c>
      <c r="H224" s="9">
        <v>0.49010909000000003</v>
      </c>
      <c r="I224" s="9">
        <v>-0.15513554199999999</v>
      </c>
      <c r="J224" s="9">
        <v>0</v>
      </c>
      <c r="K224" s="78">
        <v>0</v>
      </c>
      <c r="L224" s="79">
        <v>16.844091929236598</v>
      </c>
      <c r="M224" s="79">
        <v>16.777388326981168</v>
      </c>
      <c r="N224" s="79">
        <v>17.16772984186683</v>
      </c>
      <c r="O224" s="79">
        <v>17.093945382238161</v>
      </c>
      <c r="P224" s="78">
        <v>15.743047951104771</v>
      </c>
      <c r="Q224" s="78">
        <v>15.823220704866863</v>
      </c>
      <c r="R224" s="35">
        <v>16.316337730402637</v>
      </c>
      <c r="S224" s="35">
        <v>17.924373391601193</v>
      </c>
      <c r="T224" s="35">
        <v>17.610538669358824</v>
      </c>
      <c r="U224" s="35">
        <v>14.555607078313329</v>
      </c>
      <c r="V224" s="35">
        <v>16.91660300092785</v>
      </c>
      <c r="W224" s="35">
        <v>17.71830060216292</v>
      </c>
      <c r="X224" s="35">
        <v>15.933116523562465</v>
      </c>
      <c r="Y224" s="35">
        <v>17.047337492214446</v>
      </c>
      <c r="Z224" s="35">
        <v>17.316485895915349</v>
      </c>
      <c r="AA224" s="35">
        <v>16.753080539385007</v>
      </c>
      <c r="AB224" s="35">
        <v>16.183838359060054</v>
      </c>
      <c r="AC224" s="35">
        <v>16.734215346152347</v>
      </c>
      <c r="AD224" s="35">
        <v>16.374416930498299</v>
      </c>
      <c r="AE224" s="35">
        <v>17.077870792882177</v>
      </c>
      <c r="AF224" s="35">
        <v>16.671523160959431</v>
      </c>
      <c r="AG224" s="35">
        <v>16.362796735981512</v>
      </c>
      <c r="AH224" s="35">
        <v>15.761117907182506</v>
      </c>
      <c r="AI224" s="35">
        <v>16.597893144297743</v>
      </c>
      <c r="AJ224" s="35">
        <v>16.641258404860082</v>
      </c>
      <c r="AK224" s="35">
        <v>17.374088113375123</v>
      </c>
      <c r="AL224" s="35">
        <v>16.664136516036585</v>
      </c>
      <c r="AM224" s="35">
        <v>16.727686400564924</v>
      </c>
      <c r="AN224" s="35">
        <v>17.644932529424143</v>
      </c>
      <c r="AO224" s="35">
        <v>16.669246228052756</v>
      </c>
      <c r="AP224" s="35">
        <v>17.154703591518118</v>
      </c>
      <c r="AQ224" s="35">
        <v>16.8668492071894</v>
      </c>
      <c r="AR224" s="35">
        <v>17.528688526657472</v>
      </c>
      <c r="AS224" s="35">
        <v>17.172173097624174</v>
      </c>
      <c r="AT224" s="35">
        <v>16.652522382770822</v>
      </c>
      <c r="AU224" s="35">
        <v>17.052738252894827</v>
      </c>
      <c r="AV224" s="35">
        <v>17.050480178364236</v>
      </c>
      <c r="AW224" s="35">
        <v>17.212075222299582</v>
      </c>
      <c r="AX224" s="35">
        <v>16.845053589900107</v>
      </c>
      <c r="AY224" s="35">
        <v>16.716771549124573</v>
      </c>
      <c r="AZ224" s="35">
        <v>16.58407530184645</v>
      </c>
      <c r="BA224" s="35">
        <v>16.067569615091834</v>
      </c>
      <c r="BB224" s="35">
        <v>16.786800633077007</v>
      </c>
      <c r="BC224" s="35">
        <v>17.007307062002443</v>
      </c>
      <c r="BD224" s="35">
        <v>16.964841713491076</v>
      </c>
      <c r="BE224" s="35">
        <v>17.488784657390163</v>
      </c>
      <c r="BF224" s="35">
        <v>16.697284300369102</v>
      </c>
      <c r="BG224" s="35">
        <v>15.987224268076126</v>
      </c>
      <c r="BH224" s="35">
        <v>16.899156833474528</v>
      </c>
      <c r="BI224" s="35">
        <v>17.06181206849989</v>
      </c>
      <c r="BJ224" s="35">
        <v>17.733211863722261</v>
      </c>
      <c r="BK224" s="35">
        <v>16.217039855334594</v>
      </c>
      <c r="BL224" s="35">
        <v>13.852523947681471</v>
      </c>
      <c r="BM224" s="35">
        <v>14.63228435277864</v>
      </c>
      <c r="BN224" s="35">
        <v>16.282277412964596</v>
      </c>
      <c r="BO224" s="35">
        <v>16.622255036583546</v>
      </c>
      <c r="BP224" s="35">
        <v>16.751047316495573</v>
      </c>
      <c r="BQ224" s="35">
        <v>17.076779018570967</v>
      </c>
      <c r="BR224" s="35">
        <v>17.618631970901905</v>
      </c>
      <c r="BS224" s="35">
        <v>16.717195356141801</v>
      </c>
      <c r="BT224" s="35">
        <v>16.476223774918523</v>
      </c>
      <c r="BU224" s="35">
        <v>16.249025138870451</v>
      </c>
      <c r="BV224" s="35">
        <v>16.21099635517762</v>
      </c>
      <c r="BW224" s="35">
        <v>17.29528961953681</v>
      </c>
      <c r="BX224" s="35">
        <v>17.059245365143173</v>
      </c>
      <c r="BY224" s="35">
        <v>15.987407768339013</v>
      </c>
      <c r="BZ224" s="35">
        <v>15.762886534440408</v>
      </c>
      <c r="CA224" s="35">
        <v>17.624876095836179</v>
      </c>
      <c r="CB224" s="35">
        <v>16.730002131916439</v>
      </c>
      <c r="CC224" s="35">
        <v>16.511452993872993</v>
      </c>
      <c r="CD224" s="35">
        <v>18.002526714368791</v>
      </c>
      <c r="CE224" s="35">
        <v>18.458795820592751</v>
      </c>
      <c r="CF224" s="35">
        <v>17.615214425189571</v>
      </c>
      <c r="CG224" s="35">
        <v>17.20110254093305</v>
      </c>
      <c r="CH224" s="35">
        <v>14.874854473762124</v>
      </c>
      <c r="CI224" s="35">
        <v>16.992314475887831</v>
      </c>
      <c r="CJ224" s="35">
        <v>15.222047811753015</v>
      </c>
      <c r="CK224" s="35">
        <v>17.632149360488761</v>
      </c>
      <c r="CL224" s="35">
        <v>17.953639008774761</v>
      </c>
      <c r="CM224" s="35">
        <v>17.353228725372844</v>
      </c>
      <c r="CN224" s="35">
        <v>17.414859533390256</v>
      </c>
      <c r="CO224" s="35">
        <v>17.485858054272022</v>
      </c>
      <c r="CP224" s="35">
        <v>15.802797896052045</v>
      </c>
      <c r="CQ224" s="35">
        <v>17.635823029015722</v>
      </c>
      <c r="CR224" s="35">
        <v>16.593110757846684</v>
      </c>
      <c r="CS224" s="35">
        <v>16.99816257997972</v>
      </c>
      <c r="CT224" s="35">
        <v>16.388495680372255</v>
      </c>
      <c r="CU224" s="35">
        <v>15.69613077196118</v>
      </c>
      <c r="CV224" s="35">
        <v>12.461171940334614</v>
      </c>
      <c r="CW224" s="35">
        <v>16.261361370407815</v>
      </c>
      <c r="CX224" s="35">
        <v>17.591821852900772</v>
      </c>
      <c r="CY224" s="35">
        <v>16.770074891619338</v>
      </c>
      <c r="CZ224" s="35">
        <v>17.52520536912991</v>
      </c>
      <c r="DA224" s="35">
        <v>16.971586747448484</v>
      </c>
      <c r="DB224" s="35">
        <v>17.425021068216427</v>
      </c>
      <c r="DC224" s="35">
        <v>16.437252944627737</v>
      </c>
      <c r="DD224" s="35">
        <v>17.486778907434456</v>
      </c>
      <c r="DE224" s="35">
        <v>16.651500607443072</v>
      </c>
      <c r="DF224" s="35">
        <v>17.577950816977751</v>
      </c>
      <c r="DG224" s="35">
        <v>16.594217805006316</v>
      </c>
      <c r="DH224" s="35">
        <v>16.188302409632669</v>
      </c>
      <c r="DI224" s="35">
        <v>17.033436471840844</v>
      </c>
      <c r="DJ224" s="35">
        <v>17.153102458205783</v>
      </c>
      <c r="DK224" s="35">
        <v>16.770139059126844</v>
      </c>
      <c r="DL224" s="35">
        <v>16.052673330159124</v>
      </c>
      <c r="DM224" s="35">
        <v>16.766224528377709</v>
      </c>
      <c r="DN224" s="35">
        <v>15.995933839790528</v>
      </c>
      <c r="DO224" s="35">
        <v>16.850799577952483</v>
      </c>
      <c r="DP224" s="35">
        <v>16.412924415807929</v>
      </c>
      <c r="DQ224" s="35">
        <v>17.009422008902622</v>
      </c>
      <c r="DR224" s="35">
        <v>16.679738580805072</v>
      </c>
      <c r="DS224" s="35">
        <v>15.618256068983667</v>
      </c>
      <c r="DT224" s="35">
        <v>17.430028859491362</v>
      </c>
      <c r="DU224" s="35">
        <v>16.149669135903764</v>
      </c>
      <c r="DV224" s="35">
        <v>15.623177355159793</v>
      </c>
      <c r="DW224" s="35">
        <v>17.252898742271601</v>
      </c>
      <c r="DX224" s="35">
        <v>16.343876207194839</v>
      </c>
      <c r="DY224" s="35">
        <v>17.973830067982441</v>
      </c>
      <c r="DZ224" s="35">
        <v>17.960462574908831</v>
      </c>
      <c r="EA224" s="35">
        <v>17.484342172511596</v>
      </c>
      <c r="EB224" s="35">
        <v>17.071709476125157</v>
      </c>
      <c r="EC224" s="35">
        <v>18.64909477759663</v>
      </c>
      <c r="ED224" s="35">
        <v>16.411745085902965</v>
      </c>
      <c r="EE224" s="35">
        <v>15.907165304024485</v>
      </c>
      <c r="EF224" s="35">
        <v>17.339494827216097</v>
      </c>
      <c r="EG224" s="35">
        <v>16.518839904417778</v>
      </c>
      <c r="EH224" s="35">
        <v>16.551555468715335</v>
      </c>
      <c r="EI224" s="35">
        <v>16.942509292010715</v>
      </c>
      <c r="EJ224" s="35">
        <v>16.046073418489861</v>
      </c>
      <c r="EK224" s="35">
        <v>17.183001873877576</v>
      </c>
      <c r="EL224" s="35">
        <v>17.13735987293947</v>
      </c>
      <c r="EM224" s="35">
        <v>16.908558798111951</v>
      </c>
      <c r="EN224" s="35">
        <v>18.134394060994559</v>
      </c>
      <c r="EO224" s="35">
        <v>16.977448296613936</v>
      </c>
      <c r="EP224" s="35">
        <v>17.158578483304026</v>
      </c>
      <c r="EQ224" s="35">
        <v>16.786248609793624</v>
      </c>
      <c r="ER224" s="35">
        <v>17.342900544710545</v>
      </c>
      <c r="ES224" s="35">
        <v>15.990182195598676</v>
      </c>
      <c r="ET224" s="35">
        <v>16.878756040304339</v>
      </c>
      <c r="EU224" s="35">
        <v>16.05660523742182</v>
      </c>
      <c r="EV224" s="35">
        <v>17.285127933993188</v>
      </c>
      <c r="EW224" s="35">
        <v>15.605304707286829</v>
      </c>
      <c r="EX224" s="35">
        <v>15.214358305585439</v>
      </c>
      <c r="EY224" s="35">
        <v>16.826665975510078</v>
      </c>
      <c r="EZ224" s="35">
        <v>14.815464542712753</v>
      </c>
      <c r="FA224" s="35">
        <v>17.404441749468571</v>
      </c>
      <c r="FB224" s="35">
        <v>17.11795549910304</v>
      </c>
      <c r="FC224" s="35">
        <v>18.088596404785473</v>
      </c>
      <c r="FD224" s="35">
        <v>15.277802908016319</v>
      </c>
      <c r="FE224" s="35">
        <v>16.613520891889642</v>
      </c>
      <c r="FF224" s="35">
        <v>16.114298935048765</v>
      </c>
      <c r="FG224" s="35">
        <v>15.441388624037057</v>
      </c>
      <c r="FH224" s="35">
        <v>14.964151390103179</v>
      </c>
      <c r="FI224" s="35">
        <v>15.885898636880667</v>
      </c>
      <c r="FJ224" s="35">
        <v>15.659566675134606</v>
      </c>
      <c r="FK224" s="35">
        <v>16.123803771298391</v>
      </c>
      <c r="FL224" s="35">
        <v>16.012793731762944</v>
      </c>
      <c r="FM224" s="35">
        <v>15.999657413024472</v>
      </c>
      <c r="FN224" s="35">
        <v>16.104795000000749</v>
      </c>
      <c r="FO224" s="35">
        <v>16.78197871428609</v>
      </c>
      <c r="FP224" s="35">
        <v>15.895892018012111</v>
      </c>
      <c r="FQ224" s="35">
        <v>16.416490826784383</v>
      </c>
      <c r="FR224" s="35">
        <v>16.832143111865609</v>
      </c>
      <c r="FS224" s="35">
        <v>16.18857684756037</v>
      </c>
      <c r="FT224" s="35">
        <v>15.743983345543526</v>
      </c>
      <c r="FU224" s="35">
        <v>17.362639979400402</v>
      </c>
      <c r="FV224" s="35">
        <v>16.451429331017831</v>
      </c>
      <c r="FW224" s="35">
        <v>17.00782432060344</v>
      </c>
      <c r="FX224" s="35">
        <v>16.807151757602671</v>
      </c>
      <c r="FY224" s="35">
        <v>16.505549141576918</v>
      </c>
      <c r="FZ224" s="35">
        <v>16.12849858200763</v>
      </c>
      <c r="GA224" s="35">
        <v>17.83398449865151</v>
      </c>
      <c r="GB224" s="35">
        <v>16.318645852202224</v>
      </c>
      <c r="GC224" s="35">
        <v>18.079938859775609</v>
      </c>
      <c r="GD224" s="35">
        <v>17.33378608034409</v>
      </c>
      <c r="GE224" s="35">
        <v>16.930920649716196</v>
      </c>
      <c r="GF224" s="35">
        <v>17.03923850891713</v>
      </c>
      <c r="GG224" s="35">
        <v>18.28738193947418</v>
      </c>
      <c r="GH224" s="35">
        <v>15.899152463063858</v>
      </c>
      <c r="GI224" s="35">
        <v>17.262951140336039</v>
      </c>
      <c r="GJ224" s="35">
        <v>16.309744528494441</v>
      </c>
      <c r="GK224" s="35">
        <v>17.869452951286529</v>
      </c>
      <c r="GL224" s="35">
        <v>17.737117717246246</v>
      </c>
      <c r="GM224" s="35">
        <v>16.259801664702699</v>
      </c>
      <c r="GN224" s="35">
        <v>17.512951091961035</v>
      </c>
      <c r="GO224" s="35">
        <v>0.92</v>
      </c>
      <c r="GP224" s="35" t="s">
        <v>1684</v>
      </c>
      <c r="GU224" s="59"/>
    </row>
    <row r="225" spans="1:203" x14ac:dyDescent="0.2">
      <c r="A225" s="35" t="s">
        <v>1759</v>
      </c>
      <c r="B225" s="35" t="s">
        <v>3595</v>
      </c>
      <c r="C225" s="35" t="s">
        <v>3596</v>
      </c>
      <c r="D225" s="9">
        <v>2</v>
      </c>
      <c r="E225" s="9">
        <v>2</v>
      </c>
      <c r="F225" s="9">
        <v>0.22992353900000001</v>
      </c>
      <c r="G225" s="9">
        <v>-0.42596593500000002</v>
      </c>
      <c r="H225" s="9">
        <v>0.76186269699999998</v>
      </c>
      <c r="I225" s="9">
        <v>-0.152888577</v>
      </c>
      <c r="J225" s="9">
        <v>0</v>
      </c>
      <c r="K225" s="78">
        <v>0</v>
      </c>
      <c r="L225" s="79"/>
      <c r="M225" s="79"/>
      <c r="N225" s="79"/>
      <c r="O225" s="79"/>
      <c r="AA225" s="35">
        <v>11.371706265789948</v>
      </c>
      <c r="AS225" s="35">
        <v>10.778501160035615</v>
      </c>
      <c r="BE225" s="35">
        <v>11.675793579392057</v>
      </c>
      <c r="BN225" s="35">
        <v>11.058891831324846</v>
      </c>
      <c r="BW225" s="35">
        <v>10.689170716794862</v>
      </c>
      <c r="BZ225" s="35">
        <v>10.651303632716177</v>
      </c>
      <c r="CR225" s="35">
        <v>10.300927666343851</v>
      </c>
      <c r="CV225" s="35">
        <v>11.313928257526491</v>
      </c>
      <c r="DR225" s="35">
        <v>10.459796521248796</v>
      </c>
      <c r="DV225" s="35">
        <v>10.730530076376365</v>
      </c>
      <c r="ER225" s="35">
        <v>10.471859262290172</v>
      </c>
      <c r="ET225" s="35">
        <v>10.44498805439377</v>
      </c>
      <c r="FL225" s="35">
        <v>10.878104280753128</v>
      </c>
      <c r="FY225" s="35">
        <v>11.199769728337239</v>
      </c>
      <c r="GK225" s="35">
        <v>10.785695185451948</v>
      </c>
      <c r="GO225" s="35">
        <v>2.4809999999999999</v>
      </c>
      <c r="GP225" s="35" t="s">
        <v>4779</v>
      </c>
      <c r="GU225" s="59"/>
    </row>
    <row r="226" spans="1:203" x14ac:dyDescent="0.2">
      <c r="A226" s="35" t="s">
        <v>795</v>
      </c>
      <c r="B226" s="35" t="s">
        <v>2465</v>
      </c>
      <c r="C226" s="35" t="s">
        <v>2466</v>
      </c>
      <c r="D226" s="9">
        <v>79</v>
      </c>
      <c r="E226" s="9">
        <v>78</v>
      </c>
      <c r="F226" s="9">
        <v>0.92086005199999998</v>
      </c>
      <c r="G226" s="9">
        <v>-4.6816851999999999E-2</v>
      </c>
      <c r="H226" s="9">
        <v>0.41485851899999998</v>
      </c>
      <c r="I226" s="9">
        <v>-0.152690515</v>
      </c>
      <c r="J226" s="9">
        <v>0</v>
      </c>
      <c r="K226" s="78">
        <v>0</v>
      </c>
      <c r="L226" s="79">
        <v>16.057554354200377</v>
      </c>
      <c r="M226" s="79">
        <v>15.605492879331342</v>
      </c>
      <c r="N226" s="79">
        <v>14.219652333607609</v>
      </c>
      <c r="O226" s="79">
        <v>14.449947688182133</v>
      </c>
      <c r="P226" s="78">
        <v>15.522181726313292</v>
      </c>
      <c r="Q226" s="78">
        <v>14.51547802169814</v>
      </c>
      <c r="R226" s="35">
        <v>15.934191556458295</v>
      </c>
      <c r="S226" s="35">
        <v>15.305978590172346</v>
      </c>
      <c r="T226" s="35">
        <v>14.143633416567537</v>
      </c>
      <c r="U226" s="35">
        <v>12.673267731849908</v>
      </c>
      <c r="V226" s="35">
        <v>15.904628775039793</v>
      </c>
      <c r="W226" s="35">
        <v>15.033756748139989</v>
      </c>
      <c r="X226" s="35">
        <v>15.729647840407663</v>
      </c>
      <c r="Y226" s="35">
        <v>15.721903584861851</v>
      </c>
      <c r="Z226" s="35">
        <v>16.048758738973227</v>
      </c>
      <c r="AA226" s="35">
        <v>13.98284542741073</v>
      </c>
      <c r="AB226" s="35">
        <v>16.249520394971842</v>
      </c>
      <c r="AC226" s="35">
        <v>15.868208595240279</v>
      </c>
      <c r="AD226" s="35">
        <v>13.941070405708974</v>
      </c>
      <c r="AE226" s="35">
        <v>15.677631008981221</v>
      </c>
      <c r="AF226" s="35">
        <v>14.920879510891302</v>
      </c>
      <c r="AG226" s="35">
        <v>15.562750384613473</v>
      </c>
      <c r="AH226" s="35">
        <v>15.793552634972308</v>
      </c>
      <c r="AI226" s="35">
        <v>14.84226675657602</v>
      </c>
      <c r="AJ226" s="35">
        <v>15.589222312836968</v>
      </c>
      <c r="AK226" s="35">
        <v>15.666558644256206</v>
      </c>
      <c r="AL226" s="35">
        <v>15.704062979511775</v>
      </c>
      <c r="AM226" s="35">
        <v>15.513756652045977</v>
      </c>
      <c r="AN226" s="35">
        <v>15.034228253248251</v>
      </c>
      <c r="AO226" s="35">
        <v>14.447241922597106</v>
      </c>
      <c r="AP226" s="35">
        <v>14.713484362045655</v>
      </c>
      <c r="AQ226" s="35">
        <v>15.706539228805649</v>
      </c>
      <c r="AR226" s="35">
        <v>15.461525944976513</v>
      </c>
      <c r="AS226" s="35">
        <v>15.011015215584671</v>
      </c>
      <c r="AT226" s="35">
        <v>15.550536158478126</v>
      </c>
      <c r="AU226" s="35">
        <v>14.856022115039453</v>
      </c>
      <c r="AV226" s="35">
        <v>14.241162110776699</v>
      </c>
      <c r="AW226" s="35">
        <v>14.936673226408507</v>
      </c>
      <c r="AX226" s="35">
        <v>15.546898501153731</v>
      </c>
      <c r="AY226" s="35">
        <v>15.356599515484906</v>
      </c>
      <c r="AZ226" s="35">
        <v>15.453201547930496</v>
      </c>
      <c r="BA226" s="35">
        <v>14.355668223642983</v>
      </c>
      <c r="BB226" s="35">
        <v>15.710450620293717</v>
      </c>
      <c r="BC226" s="35">
        <v>15.55249249307866</v>
      </c>
      <c r="BD226" s="35">
        <v>14.474744048106169</v>
      </c>
      <c r="BE226" s="35">
        <v>14.032487666420723</v>
      </c>
      <c r="BF226" s="35">
        <v>13.489915015929769</v>
      </c>
      <c r="BG226" s="35">
        <v>15.809784242219386</v>
      </c>
      <c r="BH226" s="35">
        <v>14.536426631633386</v>
      </c>
      <c r="BI226" s="35">
        <v>14.418753402333337</v>
      </c>
      <c r="BJ226" s="35">
        <v>14.775048883468184</v>
      </c>
      <c r="BK226" s="35">
        <v>14.745550536588302</v>
      </c>
      <c r="BL226" s="35">
        <v>15.022100500875213</v>
      </c>
      <c r="BM226" s="35">
        <v>16.17121055896564</v>
      </c>
      <c r="BN226" s="35">
        <v>15.00549370578354</v>
      </c>
      <c r="BO226" s="35">
        <v>14.603661868785803</v>
      </c>
      <c r="BP226" s="35">
        <v>15.939861847057333</v>
      </c>
      <c r="BQ226" s="35">
        <v>14.669824012152048</v>
      </c>
      <c r="BR226" s="35">
        <v>14.342202047064294</v>
      </c>
      <c r="BS226" s="35">
        <v>15.11136794185459</v>
      </c>
      <c r="BT226" s="35">
        <v>13.995086434892864</v>
      </c>
      <c r="BU226" s="35">
        <v>14.429955991258582</v>
      </c>
      <c r="BV226" s="35">
        <v>14.28372201722086</v>
      </c>
      <c r="BW226" s="35">
        <v>14.927628806138486</v>
      </c>
      <c r="BX226" s="35">
        <v>14.636999743821576</v>
      </c>
      <c r="BY226" s="35">
        <v>15.592077205913748</v>
      </c>
      <c r="BZ226" s="35">
        <v>16.27540853538892</v>
      </c>
      <c r="CA226" s="35">
        <v>13.815809740290334</v>
      </c>
      <c r="CB226" s="35">
        <v>14.840192095429604</v>
      </c>
      <c r="CC226" s="35">
        <v>14.955056466319533</v>
      </c>
      <c r="CD226" s="35">
        <v>14.956205004983275</v>
      </c>
      <c r="CE226" s="35">
        <v>15.172710747656781</v>
      </c>
      <c r="CF226" s="35">
        <v>15.922062696844366</v>
      </c>
      <c r="CG226" s="35">
        <v>15.168726254287343</v>
      </c>
      <c r="CH226" s="35">
        <v>15.067740488367612</v>
      </c>
      <c r="CI226" s="35">
        <v>14.471441420483425</v>
      </c>
      <c r="CJ226" s="35">
        <v>14.873872318357432</v>
      </c>
      <c r="CK226" s="35">
        <v>14.977254491959044</v>
      </c>
      <c r="CL226" s="35">
        <v>15.780495463885075</v>
      </c>
      <c r="CM226" s="35">
        <v>13.7830432076394</v>
      </c>
      <c r="CN226" s="35">
        <v>15.235721893918816</v>
      </c>
      <c r="CO226" s="35">
        <v>14.624821756064897</v>
      </c>
      <c r="CP226" s="35">
        <v>15.262829994840512</v>
      </c>
      <c r="CQ226" s="35">
        <v>14.584980038530155</v>
      </c>
      <c r="CR226" s="35">
        <v>15.495241957289497</v>
      </c>
      <c r="CS226" s="35">
        <v>15.478965662486157</v>
      </c>
      <c r="CT226" s="35">
        <v>15.293917570479289</v>
      </c>
      <c r="CU226" s="35">
        <v>15.288997780478741</v>
      </c>
      <c r="CV226" s="35">
        <v>16.572081938610392</v>
      </c>
      <c r="CW226" s="35">
        <v>15.174311756074616</v>
      </c>
      <c r="CX226" s="35">
        <v>16.206592261865978</v>
      </c>
      <c r="CY226" s="35">
        <v>14.77171998075638</v>
      </c>
      <c r="CZ226" s="35">
        <v>15.739106214862725</v>
      </c>
      <c r="DA226" s="35">
        <v>12.816861591702473</v>
      </c>
      <c r="DB226" s="35">
        <v>14.232047929112095</v>
      </c>
      <c r="DC226" s="35">
        <v>16.05412044096748</v>
      </c>
      <c r="DD226" s="35">
        <v>14.151384038437406</v>
      </c>
      <c r="DE226" s="35">
        <v>15.181905413728327</v>
      </c>
      <c r="DF226" s="35">
        <v>14.543621361446945</v>
      </c>
      <c r="DG226" s="35">
        <v>15.191727573544803</v>
      </c>
      <c r="DH226" s="35">
        <v>15.48794064236605</v>
      </c>
      <c r="DI226" s="35">
        <v>16.253735559440905</v>
      </c>
      <c r="DJ226" s="35">
        <v>15.939304799426294</v>
      </c>
      <c r="DK226" s="35">
        <v>15.876190163119695</v>
      </c>
      <c r="DL226" s="35">
        <v>15.451269607817167</v>
      </c>
      <c r="DM226" s="35">
        <v>15.270066037586478</v>
      </c>
      <c r="DN226" s="35">
        <v>16.016414410406195</v>
      </c>
      <c r="DO226" s="35">
        <v>15.067359480340913</v>
      </c>
      <c r="DP226" s="35">
        <v>16.316531124952427</v>
      </c>
      <c r="DQ226" s="35">
        <v>15.214804566945826</v>
      </c>
      <c r="DR226" s="35">
        <v>15.821775542805195</v>
      </c>
      <c r="DS226" s="35">
        <v>14.899361205255309</v>
      </c>
      <c r="DT226" s="35">
        <v>14.956321515900049</v>
      </c>
      <c r="DU226" s="35">
        <v>15.802199208462685</v>
      </c>
      <c r="DV226" s="35">
        <v>15.043360374367516</v>
      </c>
      <c r="DW226" s="35">
        <v>14.850833111316406</v>
      </c>
      <c r="DX226" s="35">
        <v>16.557725494489684</v>
      </c>
      <c r="DY226" s="35">
        <v>13.5799728603443</v>
      </c>
      <c r="DZ226" s="35">
        <v>14.919907229435319</v>
      </c>
      <c r="EA226" s="35">
        <v>14.96946882950847</v>
      </c>
      <c r="EB226" s="35">
        <v>14.203804718654546</v>
      </c>
      <c r="EC226" s="35">
        <v>14.118206975697781</v>
      </c>
      <c r="ED226" s="35">
        <v>15.196148453991739</v>
      </c>
      <c r="EE226" s="35">
        <v>15.523470405726329</v>
      </c>
      <c r="EF226" s="35">
        <v>14.751512366695096</v>
      </c>
      <c r="EG226" s="35">
        <v>14.736356607334283</v>
      </c>
      <c r="EH226" s="35">
        <v>15.514928445233203</v>
      </c>
      <c r="EI226" s="35">
        <v>14.994030084478704</v>
      </c>
      <c r="EJ226" s="35">
        <v>14.944517475059644</v>
      </c>
      <c r="EK226" s="35">
        <v>15.609533993203403</v>
      </c>
      <c r="EL226" s="35">
        <v>13.802031505172009</v>
      </c>
      <c r="EM226" s="35">
        <v>15.033018129322006</v>
      </c>
      <c r="EN226" s="35">
        <v>14.546788736980425</v>
      </c>
      <c r="EO226" s="35">
        <v>12.970309811061275</v>
      </c>
      <c r="EP226" s="35">
        <v>14.662484336978824</v>
      </c>
      <c r="EQ226" s="35">
        <v>14.90260152925028</v>
      </c>
      <c r="ER226" s="35">
        <v>14.688301010935852</v>
      </c>
      <c r="ES226" s="35">
        <v>15.476209664955864</v>
      </c>
      <c r="ET226" s="35">
        <v>14.831497831143173</v>
      </c>
      <c r="EU226" s="35">
        <v>15.543946765370414</v>
      </c>
      <c r="EV226" s="35">
        <v>15.713331149695795</v>
      </c>
      <c r="EW226" s="35">
        <v>15.304125085733324</v>
      </c>
      <c r="EX226" s="35">
        <v>14.902213145871624</v>
      </c>
      <c r="EY226" s="35">
        <v>15.96172361078316</v>
      </c>
      <c r="EZ226" s="35">
        <v>15.075610566128898</v>
      </c>
      <c r="FA226" s="35">
        <v>13.720015606305974</v>
      </c>
      <c r="FB226" s="35">
        <v>15.042654968679109</v>
      </c>
      <c r="FC226" s="35">
        <v>15.767944245370893</v>
      </c>
      <c r="FD226" s="35">
        <v>15.017458046653747</v>
      </c>
      <c r="FE226" s="35">
        <v>13.197560945733496</v>
      </c>
      <c r="FF226" s="35">
        <v>14.886509143787698</v>
      </c>
      <c r="FG226" s="35">
        <v>14.819998298416357</v>
      </c>
      <c r="FH226" s="35">
        <v>15.535286267255781</v>
      </c>
      <c r="FI226" s="35">
        <v>14.988612875852413</v>
      </c>
      <c r="FJ226" s="35">
        <v>15.312673341719188</v>
      </c>
      <c r="FK226" s="35">
        <v>14.729147285030777</v>
      </c>
      <c r="FL226" s="35">
        <v>15.143596163506015</v>
      </c>
      <c r="FM226" s="35">
        <v>15.043599824867442</v>
      </c>
      <c r="FN226" s="35">
        <v>13.988534945660209</v>
      </c>
      <c r="FO226" s="35">
        <v>14.701785987371228</v>
      </c>
      <c r="FP226" s="35">
        <v>13.882141213231932</v>
      </c>
      <c r="FQ226" s="35">
        <v>15.432860252470348</v>
      </c>
      <c r="FR226" s="35">
        <v>14.252454553186702</v>
      </c>
      <c r="FS226" s="35">
        <v>13.888504699050475</v>
      </c>
      <c r="FT226" s="35">
        <v>14.842203418450268</v>
      </c>
      <c r="FU226" s="35">
        <v>14.680191131730673</v>
      </c>
      <c r="FV226" s="35">
        <v>13.822175959616573</v>
      </c>
      <c r="FW226" s="35">
        <v>15.422883409585884</v>
      </c>
      <c r="FX226" s="35">
        <v>14.687593353798514</v>
      </c>
      <c r="FY226" s="35">
        <v>16.697717723766289</v>
      </c>
      <c r="FZ226" s="35">
        <v>15.225844341788743</v>
      </c>
      <c r="GA226" s="35">
        <v>15.788185792536099</v>
      </c>
      <c r="GB226" s="35">
        <v>14.842765153383031</v>
      </c>
      <c r="GC226" s="35">
        <v>15.222868899241391</v>
      </c>
      <c r="GD226" s="35">
        <v>14.553617049186739</v>
      </c>
      <c r="GE226" s="35">
        <v>14.057399022888514</v>
      </c>
      <c r="GF226" s="35">
        <v>14.288951390122977</v>
      </c>
      <c r="GG226" s="35">
        <v>16.459307568954813</v>
      </c>
      <c r="GH226" s="35">
        <v>14.824973980690382</v>
      </c>
      <c r="GI226" s="35">
        <v>14.23915165784733</v>
      </c>
      <c r="GJ226" s="35">
        <v>14.985643137384285</v>
      </c>
      <c r="GK226" s="35">
        <v>15.988059454647658</v>
      </c>
      <c r="GL226" s="35">
        <v>14.735174557950161</v>
      </c>
      <c r="GM226" s="35">
        <v>14.024938260835867</v>
      </c>
      <c r="GN226" s="35">
        <v>14.865340706101275</v>
      </c>
      <c r="GO226" s="35">
        <v>87.120999999999995</v>
      </c>
      <c r="GP226" s="35" t="s">
        <v>745</v>
      </c>
      <c r="GU226" s="59"/>
    </row>
    <row r="227" spans="1:203" x14ac:dyDescent="0.2">
      <c r="A227" s="35" t="s">
        <v>855</v>
      </c>
      <c r="B227" s="35" t="s">
        <v>2539</v>
      </c>
      <c r="C227" s="35" t="s">
        <v>2540</v>
      </c>
      <c r="D227" s="9">
        <v>18</v>
      </c>
      <c r="E227" s="9">
        <v>17</v>
      </c>
      <c r="F227" s="9">
        <v>0.78905199599999998</v>
      </c>
      <c r="G227" s="9">
        <v>-0.11437628399999999</v>
      </c>
      <c r="H227" s="9">
        <v>0.67860867599999997</v>
      </c>
      <c r="I227" s="9">
        <v>-0.15112109900000001</v>
      </c>
      <c r="J227" s="9">
        <v>0</v>
      </c>
      <c r="K227" s="78">
        <v>0</v>
      </c>
      <c r="L227" s="79">
        <v>12.437942537484179</v>
      </c>
      <c r="M227" s="79">
        <v>12.008168207528096</v>
      </c>
      <c r="N227" s="79"/>
      <c r="O227" s="79">
        <v>11.908484755214918</v>
      </c>
      <c r="P227" s="78">
        <v>14.276232304525202</v>
      </c>
      <c r="R227" s="35">
        <v>12.11498666343576</v>
      </c>
      <c r="S227" s="35">
        <v>11.846076006669712</v>
      </c>
      <c r="T227" s="35">
        <v>12.119076483880798</v>
      </c>
      <c r="U227" s="35">
        <v>10.481965312092763</v>
      </c>
      <c r="V227" s="35">
        <v>12.310550252349689</v>
      </c>
      <c r="W227" s="35">
        <v>12.11951478174835</v>
      </c>
      <c r="Y227" s="35">
        <v>12.738436776364187</v>
      </c>
      <c r="Z227" s="35">
        <v>12.584628293437186</v>
      </c>
      <c r="AA227" s="35">
        <v>12.681761042594504</v>
      </c>
      <c r="AB227" s="35">
        <v>11.634053567731257</v>
      </c>
      <c r="AC227" s="35">
        <v>12.100215593357895</v>
      </c>
      <c r="AD227" s="35">
        <v>14.166125613638846</v>
      </c>
      <c r="AE227" s="35">
        <v>11.742999471110586</v>
      </c>
      <c r="AF227" s="35">
        <v>14.14923948876201</v>
      </c>
      <c r="AG227" s="35">
        <v>10.890793014391486</v>
      </c>
      <c r="AH227" s="35">
        <v>11.893071147292426</v>
      </c>
      <c r="AJ227" s="35">
        <v>16.069534686763429</v>
      </c>
      <c r="AK227" s="35">
        <v>14.257553879286892</v>
      </c>
      <c r="AM227" s="35">
        <v>12.011984684361069</v>
      </c>
      <c r="AN227" s="35">
        <v>12.149360298153546</v>
      </c>
      <c r="AO227" s="35">
        <v>12.124784932960472</v>
      </c>
      <c r="AP227" s="35">
        <v>12.195111472933213</v>
      </c>
      <c r="AQ227" s="35">
        <v>13.340769835070429</v>
      </c>
      <c r="AR227" s="35">
        <v>12.824512280021509</v>
      </c>
      <c r="AS227" s="35">
        <v>13.600255842383548</v>
      </c>
      <c r="AT227" s="35">
        <v>11.511468999265995</v>
      </c>
      <c r="AU227" s="35">
        <v>13.402201267665379</v>
      </c>
      <c r="AV227" s="35">
        <v>11.678989881120557</v>
      </c>
      <c r="AW227" s="35">
        <v>12.612378301006441</v>
      </c>
      <c r="AX227" s="35">
        <v>12.334847076643157</v>
      </c>
      <c r="AY227" s="35">
        <v>12.567139425602591</v>
      </c>
      <c r="AZ227" s="35">
        <v>12.620014414147537</v>
      </c>
      <c r="BA227" s="35">
        <v>12.630163162692746</v>
      </c>
      <c r="BB227" s="35">
        <v>14.262119627252279</v>
      </c>
      <c r="BC227" s="35">
        <v>11.571629069058227</v>
      </c>
      <c r="BF227" s="35">
        <v>13.575476455805003</v>
      </c>
      <c r="BG227" s="35">
        <v>12.365973073294775</v>
      </c>
      <c r="BH227" s="35">
        <v>14.600743617569702</v>
      </c>
      <c r="BI227" s="35">
        <v>12.694702408465552</v>
      </c>
      <c r="BJ227" s="35">
        <v>12.000910678416227</v>
      </c>
      <c r="BK227" s="35">
        <v>12.592128286203444</v>
      </c>
      <c r="BN227" s="35">
        <v>12.56250837697036</v>
      </c>
      <c r="BO227" s="35">
        <v>12.503523183937087</v>
      </c>
      <c r="BP227" s="35">
        <v>12.243797640958771</v>
      </c>
      <c r="BQ227" s="35">
        <v>12.296557799417403</v>
      </c>
      <c r="BR227" s="35">
        <v>11.832560983276148</v>
      </c>
      <c r="BT227" s="35">
        <v>12.249553976601305</v>
      </c>
      <c r="BV227" s="35">
        <v>11.954608398958278</v>
      </c>
      <c r="BW227" s="35">
        <v>11.804431378369166</v>
      </c>
      <c r="BX227" s="35">
        <v>12.507720078191484</v>
      </c>
      <c r="BY227" s="35">
        <v>15.332998995599212</v>
      </c>
      <c r="BZ227" s="35">
        <v>15.661073120787549</v>
      </c>
      <c r="CA227" s="35">
        <v>13.90569292126818</v>
      </c>
      <c r="CB227" s="35">
        <v>12.331189241559809</v>
      </c>
      <c r="CC227" s="35">
        <v>11.528106478064787</v>
      </c>
      <c r="CD227" s="35">
        <v>12.1818260879466</v>
      </c>
      <c r="CE227" s="35">
        <v>12.717582673478471</v>
      </c>
      <c r="CF227" s="35">
        <v>12.902779831674767</v>
      </c>
      <c r="CG227" s="35">
        <v>12.28550771747458</v>
      </c>
      <c r="CI227" s="35">
        <v>12.801839638832149</v>
      </c>
      <c r="CJ227" s="35">
        <v>12.673286151979802</v>
      </c>
      <c r="CK227" s="35">
        <v>12.127278423782609</v>
      </c>
      <c r="CL227" s="35">
        <v>12.063550259436894</v>
      </c>
      <c r="CM227" s="35">
        <v>12.643174052078928</v>
      </c>
      <c r="CN227" s="35">
        <v>11.881894424944523</v>
      </c>
      <c r="CO227" s="35">
        <v>13.843852013367249</v>
      </c>
      <c r="CP227" s="35">
        <v>15.652666895678628</v>
      </c>
      <c r="CR227" s="35">
        <v>12.07499072272849</v>
      </c>
      <c r="CS227" s="35">
        <v>12.03739849147783</v>
      </c>
      <c r="CU227" s="35">
        <v>12.258619830409517</v>
      </c>
      <c r="CV227" s="35">
        <v>14.066769558180642</v>
      </c>
      <c r="CW227" s="35">
        <v>12.41605555835026</v>
      </c>
      <c r="CX227" s="35">
        <v>12.220324150299405</v>
      </c>
      <c r="CY227" s="35">
        <v>12.56993258686394</v>
      </c>
      <c r="CZ227" s="35">
        <v>12.356695809262609</v>
      </c>
      <c r="DB227" s="35">
        <v>12.798760889135313</v>
      </c>
      <c r="DC227" s="35">
        <v>12.552390162306931</v>
      </c>
      <c r="DD227" s="35">
        <v>12.53903839342154</v>
      </c>
      <c r="DE227" s="35">
        <v>11.514452139536523</v>
      </c>
      <c r="DF227" s="35">
        <v>11.650195218550559</v>
      </c>
      <c r="DH227" s="35">
        <v>12.579660584421193</v>
      </c>
      <c r="DI227" s="35">
        <v>12.62756599104965</v>
      </c>
      <c r="DJ227" s="35">
        <v>12.182603827526712</v>
      </c>
      <c r="DK227" s="35">
        <v>12.234527375382918</v>
      </c>
      <c r="DL227" s="35">
        <v>14.098773532162863</v>
      </c>
      <c r="DM227" s="35">
        <v>10.797924739128831</v>
      </c>
      <c r="DN227" s="35">
        <v>12.776918111755986</v>
      </c>
      <c r="DO227" s="35">
        <v>11.057128639856094</v>
      </c>
      <c r="DQ227" s="35">
        <v>13.111878230652632</v>
      </c>
      <c r="DR227" s="35">
        <v>12.198299350553402</v>
      </c>
      <c r="DS227" s="35">
        <v>13.169633585704545</v>
      </c>
      <c r="DT227" s="35">
        <v>13.162224750574726</v>
      </c>
      <c r="DU227" s="35">
        <v>12.83834730309988</v>
      </c>
      <c r="DV227" s="35">
        <v>13.363808783930461</v>
      </c>
      <c r="DW227" s="35">
        <v>12.578399955230866</v>
      </c>
      <c r="DX227" s="35">
        <v>12.198976211945869</v>
      </c>
      <c r="DY227" s="35">
        <v>11.364458371644698</v>
      </c>
      <c r="DZ227" s="35">
        <v>12.600231651023046</v>
      </c>
      <c r="EB227" s="35">
        <v>14.437735026118162</v>
      </c>
      <c r="EC227" s="35">
        <v>13.111801184224438</v>
      </c>
      <c r="ED227" s="35">
        <v>12.241947968573886</v>
      </c>
      <c r="EE227" s="35">
        <v>14.131254182236626</v>
      </c>
      <c r="EF227" s="35">
        <v>12.027100626055404</v>
      </c>
      <c r="EG227" s="35">
        <v>10.589877043327366</v>
      </c>
      <c r="EH227" s="35">
        <v>11.906694032395745</v>
      </c>
      <c r="EI227" s="35">
        <v>11.612732189995718</v>
      </c>
      <c r="EJ227" s="35">
        <v>12.838144285607873</v>
      </c>
      <c r="EK227" s="35">
        <v>12.120334380822792</v>
      </c>
      <c r="EL227" s="35">
        <v>12.710594272649649</v>
      </c>
      <c r="EM227" s="35">
        <v>11.45231358151814</v>
      </c>
      <c r="EN227" s="35">
        <v>12.660372741362274</v>
      </c>
      <c r="EO227" s="35">
        <v>12.909473632609776</v>
      </c>
      <c r="EP227" s="35">
        <v>14.374647754059119</v>
      </c>
      <c r="EQ227" s="35">
        <v>12.711552162677972</v>
      </c>
      <c r="ER227" s="35">
        <v>14.41907534483877</v>
      </c>
      <c r="ES227" s="35">
        <v>12.878542141824305</v>
      </c>
      <c r="ET227" s="35">
        <v>13.420962856805961</v>
      </c>
      <c r="EV227" s="35">
        <v>12.394203082351714</v>
      </c>
      <c r="EW227" s="35">
        <v>13.129815262299608</v>
      </c>
      <c r="EX227" s="35">
        <v>11.841965182396105</v>
      </c>
      <c r="EY227" s="35">
        <v>12.67573070183993</v>
      </c>
      <c r="EZ227" s="35">
        <v>12.176561508526436</v>
      </c>
      <c r="FA227" s="35">
        <v>12.489397297652234</v>
      </c>
      <c r="FC227" s="35">
        <v>12.406517342079258</v>
      </c>
      <c r="FE227" s="35">
        <v>12.168245409299457</v>
      </c>
      <c r="FF227" s="35">
        <v>10.438049815369556</v>
      </c>
      <c r="FG227" s="35">
        <v>12.345414494848599</v>
      </c>
      <c r="FH227" s="35">
        <v>12.087806480657749</v>
      </c>
      <c r="FJ227" s="35">
        <v>16.03601364391864</v>
      </c>
      <c r="FL227" s="35">
        <v>12.588381980678417</v>
      </c>
      <c r="FM227" s="35">
        <v>12.647591590555507</v>
      </c>
      <c r="FN227" s="35">
        <v>12.088991399739186</v>
      </c>
      <c r="FO227" s="35">
        <v>10.754726069275867</v>
      </c>
      <c r="FP227" s="35">
        <v>12.377766350100476</v>
      </c>
      <c r="FQ227" s="35">
        <v>12.662787975673318</v>
      </c>
      <c r="FR227" s="35">
        <v>12.430291268551148</v>
      </c>
      <c r="FS227" s="35">
        <v>11.863333011770264</v>
      </c>
      <c r="FW227" s="35">
        <v>12.760827920400528</v>
      </c>
      <c r="FY227" s="35">
        <v>12.815064989946581</v>
      </c>
      <c r="FZ227" s="35">
        <v>12.438683402376096</v>
      </c>
      <c r="GA227" s="35">
        <v>14.161469495193572</v>
      </c>
      <c r="GB227" s="35">
        <v>11.90476252496752</v>
      </c>
      <c r="GC227" s="35">
        <v>11.759383774000813</v>
      </c>
      <c r="GD227" s="35">
        <v>13.17283103634934</v>
      </c>
      <c r="GE227" s="35">
        <v>11.824408849070341</v>
      </c>
      <c r="GF227" s="35">
        <v>13.537455447831288</v>
      </c>
      <c r="GG227" s="35">
        <v>11.309184033998335</v>
      </c>
      <c r="GH227" s="35">
        <v>12.411605005051102</v>
      </c>
      <c r="GI227" s="35">
        <v>12.47634656724431</v>
      </c>
      <c r="GJ227" s="35">
        <v>14.191616586046159</v>
      </c>
      <c r="GL227" s="35">
        <v>12.159279442808485</v>
      </c>
      <c r="GM227" s="35">
        <v>12.157054192631808</v>
      </c>
      <c r="GN227" s="35">
        <v>12.574889227808796</v>
      </c>
      <c r="GO227" s="35">
        <v>12.894</v>
      </c>
      <c r="GP227" s="35" t="s">
        <v>4545</v>
      </c>
      <c r="GU227" s="59"/>
    </row>
    <row r="228" spans="1:203" x14ac:dyDescent="0.2">
      <c r="A228" s="35" t="s">
        <v>1452</v>
      </c>
      <c r="B228" s="35" t="s">
        <v>3241</v>
      </c>
      <c r="C228" s="35" t="s">
        <v>3242</v>
      </c>
      <c r="D228" s="9">
        <v>2</v>
      </c>
      <c r="E228" s="9">
        <v>2</v>
      </c>
      <c r="F228" s="9">
        <v>0.39472594500000002</v>
      </c>
      <c r="G228" s="9">
        <v>0.135792775</v>
      </c>
      <c r="H228" s="9">
        <v>0.354672771</v>
      </c>
      <c r="I228" s="9">
        <v>-0.149885239</v>
      </c>
      <c r="J228" s="9">
        <v>0</v>
      </c>
      <c r="K228" s="78">
        <v>0</v>
      </c>
      <c r="L228" s="79"/>
      <c r="M228" s="79">
        <v>11.25393637283878</v>
      </c>
      <c r="N228" s="79"/>
      <c r="O228" s="79"/>
      <c r="P228" s="78">
        <v>11.251662556998795</v>
      </c>
      <c r="Q228" s="78">
        <v>11.6232081557668</v>
      </c>
      <c r="R228" s="35">
        <v>10.669182408272953</v>
      </c>
      <c r="S228" s="35">
        <v>12.069979085359741</v>
      </c>
      <c r="U228" s="35">
        <v>11.381519974034674</v>
      </c>
      <c r="V228" s="35">
        <v>11.5280789449863</v>
      </c>
      <c r="W228" s="35">
        <v>11.475687089934908</v>
      </c>
      <c r="Y228" s="35">
        <v>11.914942052226451</v>
      </c>
      <c r="AA228" s="35">
        <v>10.922922430031313</v>
      </c>
      <c r="AB228" s="35">
        <v>11.568368986849636</v>
      </c>
      <c r="AC228" s="35">
        <v>11.281126389537578</v>
      </c>
      <c r="AE228" s="35">
        <v>11.574363383606926</v>
      </c>
      <c r="AF228" s="35">
        <v>11.050100437164566</v>
      </c>
      <c r="AJ228" s="35">
        <v>11.696846682200846</v>
      </c>
      <c r="AK228" s="35">
        <v>11.584353558786256</v>
      </c>
      <c r="AL228" s="35">
        <v>10.992249524493516</v>
      </c>
      <c r="AN228" s="35">
        <v>11.557754140183494</v>
      </c>
      <c r="AO228" s="35">
        <v>11.208979237792475</v>
      </c>
      <c r="AV228" s="35">
        <v>11.570919795890614</v>
      </c>
      <c r="AY228" s="35">
        <v>11.12085698261118</v>
      </c>
      <c r="AZ228" s="35">
        <v>11.845487924317464</v>
      </c>
      <c r="BB228" s="35">
        <v>10.379699918274337</v>
      </c>
      <c r="BC228" s="35">
        <v>10.651847780524117</v>
      </c>
      <c r="BE228" s="35">
        <v>11.602928680274747</v>
      </c>
      <c r="BF228" s="35">
        <v>12.026592564431429</v>
      </c>
      <c r="BG228" s="35">
        <v>11.418122986184517</v>
      </c>
      <c r="BH228" s="35">
        <v>11.383113990286461</v>
      </c>
      <c r="BI228" s="35">
        <v>11.78943684546817</v>
      </c>
      <c r="BJ228" s="35">
        <v>11.142426065720485</v>
      </c>
      <c r="BK228" s="35">
        <v>11.964906864247176</v>
      </c>
      <c r="BP228" s="35">
        <v>11.638043338632563</v>
      </c>
      <c r="BQ228" s="35">
        <v>10.386712769606646</v>
      </c>
      <c r="BT228" s="35">
        <v>9.4247549528040153</v>
      </c>
      <c r="BU228" s="35">
        <v>11.090886116580673</v>
      </c>
      <c r="BV228" s="35">
        <v>11.146339124884713</v>
      </c>
      <c r="BX228" s="35">
        <v>11.477119256830431</v>
      </c>
      <c r="BY228" s="35">
        <v>9.9124315435536587</v>
      </c>
      <c r="CE228" s="35">
        <v>11.709044758622486</v>
      </c>
      <c r="CF228" s="35">
        <v>11.581511209348022</v>
      </c>
      <c r="CH228" s="35">
        <v>11.370208095833039</v>
      </c>
      <c r="CM228" s="35">
        <v>11.385261951798853</v>
      </c>
      <c r="CN228" s="35">
        <v>10.891067286611065</v>
      </c>
      <c r="CO228" s="35">
        <v>11.474492281065316</v>
      </c>
      <c r="CR228" s="35">
        <v>11.320419282818508</v>
      </c>
      <c r="CS228" s="35">
        <v>11.713306851676467</v>
      </c>
      <c r="CU228" s="35">
        <v>11.329817587530652</v>
      </c>
      <c r="CW228" s="35">
        <v>11.30948178031178</v>
      </c>
      <c r="CZ228" s="35">
        <v>11.82827095282304</v>
      </c>
      <c r="DA228" s="35">
        <v>11.252234164965403</v>
      </c>
      <c r="DB228" s="35">
        <v>11.550283934077303</v>
      </c>
      <c r="DC228" s="35">
        <v>11.131118126879885</v>
      </c>
      <c r="DD228" s="35">
        <v>11.34451663729679</v>
      </c>
      <c r="DF228" s="35">
        <v>11.522408327307208</v>
      </c>
      <c r="DG228" s="35">
        <v>11.413427880520951</v>
      </c>
      <c r="DL228" s="35">
        <v>11.432542094086923</v>
      </c>
      <c r="DO228" s="35">
        <v>11.491942502870959</v>
      </c>
      <c r="DS228" s="35">
        <v>11.150128355384233</v>
      </c>
      <c r="DT228" s="35">
        <v>11.456509213791058</v>
      </c>
      <c r="DW228" s="35">
        <v>11.651676330388771</v>
      </c>
      <c r="DX228" s="35">
        <v>11.886667352441542</v>
      </c>
      <c r="DY228" s="35">
        <v>11.460327878547229</v>
      </c>
      <c r="DZ228" s="35">
        <v>11.71443574808408</v>
      </c>
      <c r="EA228" s="35">
        <v>11.199993196632034</v>
      </c>
      <c r="EB228" s="35">
        <v>10.983070092500865</v>
      </c>
      <c r="EC228" s="35">
        <v>11.266810670234893</v>
      </c>
      <c r="EE228" s="35">
        <v>11.482718646383724</v>
      </c>
      <c r="EF228" s="35">
        <v>11.177572770674097</v>
      </c>
      <c r="EG228" s="35">
        <v>11.457732218967344</v>
      </c>
      <c r="EI228" s="35">
        <v>11.312967169038028</v>
      </c>
      <c r="EK228" s="35">
        <v>11.659025727613718</v>
      </c>
      <c r="EN228" s="35">
        <v>11.800500117737514</v>
      </c>
      <c r="EO228" s="35">
        <v>11.517172465370038</v>
      </c>
      <c r="EQ228" s="35">
        <v>10.989120918285254</v>
      </c>
      <c r="ER228" s="35">
        <v>11.780887693514263</v>
      </c>
      <c r="EV228" s="35">
        <v>11.869142795745043</v>
      </c>
      <c r="EY228" s="35">
        <v>11.162250407663439</v>
      </c>
      <c r="FA228" s="35">
        <v>12.008504013833303</v>
      </c>
      <c r="FC228" s="35">
        <v>11.344305058733074</v>
      </c>
      <c r="FD228" s="35">
        <v>10.303813969791083</v>
      </c>
      <c r="FE228" s="35">
        <v>11.592510873012548</v>
      </c>
      <c r="FG228" s="35">
        <v>11.402859612537519</v>
      </c>
      <c r="FH228" s="35">
        <v>10.463104609911763</v>
      </c>
      <c r="FJ228" s="35">
        <v>11.190293470957638</v>
      </c>
      <c r="FM228" s="35">
        <v>11.287957787174443</v>
      </c>
      <c r="FO228" s="35">
        <v>11.089965122841194</v>
      </c>
      <c r="FP228" s="35">
        <v>11.264029396873717</v>
      </c>
      <c r="FQ228" s="35">
        <v>9.5011080566180084</v>
      </c>
      <c r="FT228" s="35">
        <v>11.952654492089632</v>
      </c>
      <c r="FU228" s="35">
        <v>11.016893433286484</v>
      </c>
      <c r="FV228" s="35">
        <v>11.135564471045161</v>
      </c>
      <c r="FY228" s="35">
        <v>10.956015828436019</v>
      </c>
      <c r="GA228" s="35">
        <v>11.823923620687363</v>
      </c>
      <c r="GC228" s="35">
        <v>10.756258356435199</v>
      </c>
      <c r="GD228" s="35">
        <v>11.191589201581465</v>
      </c>
      <c r="GF228" s="35">
        <v>11.43386271266899</v>
      </c>
      <c r="GH228" s="35">
        <v>11.169354788829008</v>
      </c>
      <c r="GL228" s="35">
        <v>11.101919413862223</v>
      </c>
      <c r="GN228" s="35">
        <v>10.716122769147249</v>
      </c>
      <c r="GO228" s="35">
        <v>19.393999999999998</v>
      </c>
      <c r="GP228" s="35" t="s">
        <v>1276</v>
      </c>
      <c r="GU228" s="59"/>
    </row>
    <row r="229" spans="1:203" x14ac:dyDescent="0.2">
      <c r="A229" s="35" t="s">
        <v>2169</v>
      </c>
      <c r="B229" s="35" t="s">
        <v>4187</v>
      </c>
      <c r="C229" s="35" t="s">
        <v>4188</v>
      </c>
      <c r="D229" s="9">
        <v>2</v>
      </c>
      <c r="E229" s="9">
        <v>2</v>
      </c>
      <c r="F229" s="9">
        <v>0.62165253399999998</v>
      </c>
      <c r="G229" s="9">
        <v>9.7351289999999993E-2</v>
      </c>
      <c r="H229" s="9">
        <v>0.28283841799999998</v>
      </c>
      <c r="I229" s="9">
        <v>-0.14906102800000001</v>
      </c>
      <c r="J229" s="9">
        <v>0</v>
      </c>
      <c r="K229" s="78">
        <v>0</v>
      </c>
      <c r="L229" s="79"/>
      <c r="M229" s="79">
        <v>10.335763097721872</v>
      </c>
      <c r="N229" s="79"/>
      <c r="O229" s="79"/>
      <c r="Q229" s="78">
        <v>10.839685872226484</v>
      </c>
      <c r="U229" s="35">
        <v>10.654738920370367</v>
      </c>
      <c r="Y229" s="35">
        <v>10.874384274393385</v>
      </c>
      <c r="Z229" s="35">
        <v>11.051754303864483</v>
      </c>
      <c r="AC229" s="35">
        <v>10.973812614398355</v>
      </c>
      <c r="AD229" s="35">
        <v>11.115615215705459</v>
      </c>
      <c r="AE229" s="35">
        <v>11.032853877972867</v>
      </c>
      <c r="AF229" s="35">
        <v>11.324408054297599</v>
      </c>
      <c r="AH229" s="35">
        <v>9.9320304273443067</v>
      </c>
      <c r="AI229" s="35">
        <v>10.55083013022964</v>
      </c>
      <c r="AJ229" s="35">
        <v>11.615321615676455</v>
      </c>
      <c r="AM229" s="35">
        <v>10.786980830822703</v>
      </c>
      <c r="AN229" s="35">
        <v>10.149925450115221</v>
      </c>
      <c r="AR229" s="35">
        <v>10.827279812504818</v>
      </c>
      <c r="AS229" s="35">
        <v>10.596297828814865</v>
      </c>
      <c r="AU229" s="35">
        <v>10.834352280296255</v>
      </c>
      <c r="AV229" s="35">
        <v>9.9624332121677135</v>
      </c>
      <c r="AY229" s="35">
        <v>10.633955070614171</v>
      </c>
      <c r="BA229" s="35">
        <v>10.742217123916141</v>
      </c>
      <c r="BB229" s="35">
        <v>11.26184368976126</v>
      </c>
      <c r="BC229" s="35">
        <v>11.28870704084895</v>
      </c>
      <c r="BF229" s="35">
        <v>11.058996055427414</v>
      </c>
      <c r="BG229" s="35">
        <v>9.7895714568732224</v>
      </c>
      <c r="BH229" s="35">
        <v>10.991814421613967</v>
      </c>
      <c r="BI229" s="35">
        <v>11.219266501226359</v>
      </c>
      <c r="BN229" s="35">
        <v>10.763791197656639</v>
      </c>
      <c r="BP229" s="35">
        <v>10.584713836226436</v>
      </c>
      <c r="BQ229" s="35">
        <v>11.125983391136845</v>
      </c>
      <c r="BY229" s="35">
        <v>11.322906849228778</v>
      </c>
      <c r="BZ229" s="35">
        <v>11.521268319606072</v>
      </c>
      <c r="CA229" s="35">
        <v>11.270852616936089</v>
      </c>
      <c r="CB229" s="35">
        <v>11.239066866416708</v>
      </c>
      <c r="CF229" s="35">
        <v>10.196571633074063</v>
      </c>
      <c r="CG229" s="35">
        <v>10.478610514362213</v>
      </c>
      <c r="CI229" s="35">
        <v>11.145261958387326</v>
      </c>
      <c r="CJ229" s="35">
        <v>10.793088807666068</v>
      </c>
      <c r="CK229" s="35">
        <v>10.738232039525831</v>
      </c>
      <c r="CL229" s="35">
        <v>10.396555087711146</v>
      </c>
      <c r="CM229" s="35">
        <v>10.699722496326119</v>
      </c>
      <c r="CN229" s="35">
        <v>9.8581897072927802</v>
      </c>
      <c r="CP229" s="35">
        <v>11.459803230008927</v>
      </c>
      <c r="CQ229" s="35">
        <v>10.918521754477657</v>
      </c>
      <c r="CR229" s="35">
        <v>10.384332456455597</v>
      </c>
      <c r="CU229" s="35">
        <v>10.180251430746914</v>
      </c>
      <c r="CV229" s="35">
        <v>11.575080607013392</v>
      </c>
      <c r="DE229" s="35">
        <v>11.412658769857984</v>
      </c>
      <c r="DF229" s="35">
        <v>10.351969867376415</v>
      </c>
      <c r="DJ229" s="35">
        <v>10.557682104300525</v>
      </c>
      <c r="DK229" s="35">
        <v>10.806570593192296</v>
      </c>
      <c r="DL229" s="35">
        <v>10.917784875744353</v>
      </c>
      <c r="DN229" s="35">
        <v>11.504548248677251</v>
      </c>
      <c r="DO229" s="35">
        <v>11.587099735911298</v>
      </c>
      <c r="DQ229" s="35">
        <v>11.141792221022401</v>
      </c>
      <c r="DS229" s="35">
        <v>10.699886622039365</v>
      </c>
      <c r="DT229" s="35">
        <v>10.96581757628268</v>
      </c>
      <c r="DV229" s="35">
        <v>10.526275082195715</v>
      </c>
      <c r="DX229" s="35">
        <v>10.646059438155522</v>
      </c>
      <c r="DY229" s="35">
        <v>10.975439270014414</v>
      </c>
      <c r="DZ229" s="35">
        <v>10.848197339586459</v>
      </c>
      <c r="EB229" s="35">
        <v>11.554957507887705</v>
      </c>
      <c r="ED229" s="35">
        <v>10.505489470716556</v>
      </c>
      <c r="EG229" s="35">
        <v>10.061082871431211</v>
      </c>
      <c r="EJ229" s="35">
        <v>11.02669829969078</v>
      </c>
      <c r="EL229" s="35">
        <v>10.981569228509905</v>
      </c>
      <c r="EO229" s="35">
        <v>10.373715527664698</v>
      </c>
      <c r="EP229" s="35">
        <v>11.017680541206968</v>
      </c>
      <c r="ER229" s="35">
        <v>11.421104646872287</v>
      </c>
      <c r="ES229" s="35">
        <v>10.660749274982857</v>
      </c>
      <c r="ET229" s="35">
        <v>10.839847671734983</v>
      </c>
      <c r="EU229" s="35">
        <v>10.779082400066031</v>
      </c>
      <c r="EX229" s="35">
        <v>10.795192959364936</v>
      </c>
      <c r="EY229" s="35">
        <v>9.930939077411967</v>
      </c>
      <c r="FB229" s="35">
        <v>10.181991566528545</v>
      </c>
      <c r="FE229" s="35">
        <v>10.446260696614273</v>
      </c>
      <c r="FF229" s="35">
        <v>10.774424621861078</v>
      </c>
      <c r="FG229" s="35">
        <v>10.225005189591457</v>
      </c>
      <c r="FI229" s="35">
        <v>10.987086712911308</v>
      </c>
      <c r="FJ229" s="35">
        <v>10.574144920821402</v>
      </c>
      <c r="FL229" s="35">
        <v>10.77572447134083</v>
      </c>
      <c r="FM229" s="35">
        <v>10.79001374296551</v>
      </c>
      <c r="FO229" s="35">
        <v>10.858166096244473</v>
      </c>
      <c r="FP229" s="35">
        <v>10.982874159147412</v>
      </c>
      <c r="FQ229" s="35">
        <v>10.690329413957794</v>
      </c>
      <c r="FZ229" s="35">
        <v>10.209753525795549</v>
      </c>
      <c r="GB229" s="35">
        <v>10.568405789237415</v>
      </c>
      <c r="GE229" s="35">
        <v>9.9656539078698003</v>
      </c>
      <c r="GF229" s="35">
        <v>11.008625320651678</v>
      </c>
      <c r="GG229" s="35">
        <v>11.09095017834653</v>
      </c>
      <c r="GH229" s="35">
        <v>10.534977317685311</v>
      </c>
      <c r="GI229" s="35">
        <v>10.143982124242998</v>
      </c>
      <c r="GJ229" s="35">
        <v>11.446365981075999</v>
      </c>
      <c r="GK229" s="35">
        <v>10.616905972775065</v>
      </c>
      <c r="GL229" s="35">
        <v>11.202898803132085</v>
      </c>
      <c r="GM229" s="35">
        <v>11.348113578649002</v>
      </c>
      <c r="GN229" s="35">
        <v>9.9790003506359533</v>
      </c>
      <c r="GO229" s="35">
        <v>19.905000000000001</v>
      </c>
      <c r="GP229" s="35" t="s">
        <v>1885</v>
      </c>
      <c r="GU229" s="59"/>
    </row>
    <row r="230" spans="1:203" x14ac:dyDescent="0.2">
      <c r="A230" s="35" t="s">
        <v>1007</v>
      </c>
      <c r="B230" s="35" t="s">
        <v>2705</v>
      </c>
      <c r="C230" s="35" t="s">
        <v>2706</v>
      </c>
      <c r="D230" s="9">
        <v>4</v>
      </c>
      <c r="E230" s="9">
        <v>4</v>
      </c>
      <c r="F230" s="9">
        <v>0.81708929100000005</v>
      </c>
      <c r="G230" s="9">
        <v>-6.2215223E-2</v>
      </c>
      <c r="H230" s="9">
        <v>0.29613625300000002</v>
      </c>
      <c r="I230" s="9">
        <v>-0.148940296</v>
      </c>
      <c r="J230" s="9">
        <v>0</v>
      </c>
      <c r="K230" s="78">
        <v>0</v>
      </c>
      <c r="L230" s="79"/>
      <c r="M230" s="79"/>
      <c r="N230" s="79"/>
      <c r="O230" s="79"/>
      <c r="Y230" s="35">
        <v>10.499037534301987</v>
      </c>
      <c r="AA230" s="35">
        <v>11.610037750349933</v>
      </c>
      <c r="AI230" s="35">
        <v>10.383316267168382</v>
      </c>
      <c r="BG230" s="35">
        <v>10.80765381585668</v>
      </c>
      <c r="BQ230" s="35">
        <v>11.216389069257664</v>
      </c>
      <c r="BZ230" s="35">
        <v>10.800429164766658</v>
      </c>
      <c r="CY230" s="35">
        <v>10.915551694418729</v>
      </c>
      <c r="DF230" s="35">
        <v>10.60734489588218</v>
      </c>
      <c r="DK230" s="35">
        <v>10.449045552568659</v>
      </c>
      <c r="DY230" s="35">
        <v>11.393534075112868</v>
      </c>
      <c r="EB230" s="35">
        <v>10.86259475504165</v>
      </c>
      <c r="GI230" s="35">
        <v>10.74140474595262</v>
      </c>
      <c r="GO230" s="35">
        <v>7.6319999999999997</v>
      </c>
      <c r="GP230" s="35" t="s">
        <v>4586</v>
      </c>
      <c r="GU230" s="59"/>
    </row>
    <row r="231" spans="1:203" x14ac:dyDescent="0.2">
      <c r="A231" s="35" t="s">
        <v>2189</v>
      </c>
      <c r="B231" s="35" t="s">
        <v>4227</v>
      </c>
      <c r="C231" s="35" t="s">
        <v>4228</v>
      </c>
      <c r="D231" s="9">
        <v>3</v>
      </c>
      <c r="E231" s="9">
        <v>2</v>
      </c>
      <c r="F231" s="9">
        <v>4.1502006000000001E-2</v>
      </c>
      <c r="G231" s="9">
        <v>-2.2311075E-2</v>
      </c>
      <c r="H231" s="9">
        <v>0.29156109299999999</v>
      </c>
      <c r="I231" s="9">
        <v>-0.14863927900000001</v>
      </c>
      <c r="J231" s="56" t="s">
        <v>5710</v>
      </c>
      <c r="K231" s="78">
        <v>0</v>
      </c>
      <c r="L231" s="79">
        <v>10.16481462564855</v>
      </c>
      <c r="M231" s="79">
        <v>10.827121113419251</v>
      </c>
      <c r="N231" s="79">
        <v>10.077408116786909</v>
      </c>
      <c r="O231" s="79">
        <v>9.9384439379056104</v>
      </c>
      <c r="P231" s="78">
        <v>10.491168612720257</v>
      </c>
      <c r="R231" s="35">
        <v>9.7176101061649902</v>
      </c>
      <c r="S231" s="35">
        <v>11.635881067522602</v>
      </c>
      <c r="T231" s="35">
        <v>10.881324010154495</v>
      </c>
      <c r="U231" s="35">
        <v>9.6807341289033104</v>
      </c>
      <c r="V231" s="35">
        <v>10.922913991805752</v>
      </c>
      <c r="X231" s="35">
        <v>9.8753957434881627</v>
      </c>
      <c r="Y231" s="35">
        <v>10.788286458356895</v>
      </c>
      <c r="Z231" s="35">
        <v>10.708350744843589</v>
      </c>
      <c r="AA231" s="35">
        <v>10.200793320022999</v>
      </c>
      <c r="AB231" s="35">
        <v>10.889321389171624</v>
      </c>
      <c r="AD231" s="35">
        <v>10.003686146572818</v>
      </c>
      <c r="AE231" s="35">
        <v>10.926178344302091</v>
      </c>
      <c r="AF231" s="35">
        <v>9.474267110038058</v>
      </c>
      <c r="AG231" s="35">
        <v>12.031196381281639</v>
      </c>
      <c r="AH231" s="35">
        <v>9.3373590320532571</v>
      </c>
      <c r="AK231" s="35">
        <v>10.864767607829709</v>
      </c>
      <c r="AL231" s="35">
        <v>9.7659483179064903</v>
      </c>
      <c r="AM231" s="35">
        <v>10.356377150682182</v>
      </c>
      <c r="AN231" s="35">
        <v>9.9908817755389645</v>
      </c>
      <c r="AO231" s="35">
        <v>10.569696401622393</v>
      </c>
      <c r="AQ231" s="35">
        <v>10.793341789787263</v>
      </c>
      <c r="AU231" s="35">
        <v>11.360579638591936</v>
      </c>
      <c r="AW231" s="35">
        <v>10.677891418031404</v>
      </c>
      <c r="AX231" s="35">
        <v>10.867583669337694</v>
      </c>
      <c r="AY231" s="35">
        <v>10.268578190653688</v>
      </c>
      <c r="AZ231" s="35">
        <v>10.589199593796984</v>
      </c>
      <c r="BA231" s="35">
        <v>9.4413427214230055</v>
      </c>
      <c r="BB231" s="35">
        <v>10.492424558369095</v>
      </c>
      <c r="BD231" s="35">
        <v>10.203151334887089</v>
      </c>
      <c r="BF231" s="35">
        <v>11.507199517628663</v>
      </c>
      <c r="BG231" s="35">
        <v>10.405975240047322</v>
      </c>
      <c r="BH231" s="35">
        <v>10.538010431486724</v>
      </c>
      <c r="BI231" s="35">
        <v>10.700141527716758</v>
      </c>
      <c r="BJ231" s="35">
        <v>10.03283497466758</v>
      </c>
      <c r="BK231" s="35">
        <v>10.384689024531371</v>
      </c>
      <c r="BL231" s="35">
        <v>10.500335095758667</v>
      </c>
      <c r="BM231" s="35">
        <v>10.714603091795642</v>
      </c>
      <c r="BN231" s="35">
        <v>8.9450885978957277</v>
      </c>
      <c r="BP231" s="35">
        <v>10.624013778728504</v>
      </c>
      <c r="BQ231" s="35">
        <v>9.9329496869863423</v>
      </c>
      <c r="BR231" s="35">
        <v>9.9651969066221007</v>
      </c>
      <c r="BS231" s="35">
        <v>10.764623828432322</v>
      </c>
      <c r="BU231" s="35">
        <v>11.067879535354178</v>
      </c>
      <c r="BV231" s="35">
        <v>10.133728047241457</v>
      </c>
      <c r="BW231" s="35">
        <v>11.246680810915393</v>
      </c>
      <c r="BX231" s="35">
        <v>9.9926217479061101</v>
      </c>
      <c r="BY231" s="35">
        <v>11.477493228698714</v>
      </c>
      <c r="BZ231" s="35">
        <v>10.161876418074115</v>
      </c>
      <c r="CA231" s="35">
        <v>10.679754951946338</v>
      </c>
      <c r="CB231" s="35">
        <v>10.137158437276838</v>
      </c>
      <c r="CC231" s="35">
        <v>10.485156484139299</v>
      </c>
      <c r="CD231" s="35">
        <v>10.183872116343494</v>
      </c>
      <c r="CF231" s="35">
        <v>10.949936018722489</v>
      </c>
      <c r="CG231" s="35">
        <v>10.132227363554581</v>
      </c>
      <c r="CH231" s="35">
        <v>10.826562312463857</v>
      </c>
      <c r="CI231" s="35">
        <v>10.493433624895083</v>
      </c>
      <c r="CJ231" s="35">
        <v>12.014011340907063</v>
      </c>
      <c r="CK231" s="35">
        <v>10.433783062611088</v>
      </c>
      <c r="CL231" s="35">
        <v>10.023108217901514</v>
      </c>
      <c r="CM231" s="35">
        <v>10.521636510112055</v>
      </c>
      <c r="CN231" s="35">
        <v>10.563107008548661</v>
      </c>
      <c r="CO231" s="35">
        <v>11.876587886169004</v>
      </c>
      <c r="CP231" s="35">
        <v>11.052588496729641</v>
      </c>
      <c r="CQ231" s="35">
        <v>10.566401629543662</v>
      </c>
      <c r="CR231" s="35">
        <v>10.252190194365273</v>
      </c>
      <c r="CS231" s="35">
        <v>11.376017473436168</v>
      </c>
      <c r="CT231" s="35">
        <v>10.679087293458851</v>
      </c>
      <c r="CU231" s="35">
        <v>10.347615201130314</v>
      </c>
      <c r="CV231" s="35">
        <v>11.178917153125335</v>
      </c>
      <c r="CW231" s="35">
        <v>10.614825250130117</v>
      </c>
      <c r="CY231" s="35">
        <v>10.101951205928943</v>
      </c>
      <c r="DB231" s="35">
        <v>10.147678982077743</v>
      </c>
      <c r="DD231" s="35">
        <v>11.305505242275476</v>
      </c>
      <c r="DF231" s="35">
        <v>10.152433459979282</v>
      </c>
      <c r="DI231" s="35">
        <v>10.828505847723768</v>
      </c>
      <c r="DK231" s="35">
        <v>10.206428536702795</v>
      </c>
      <c r="DL231" s="35">
        <v>10.867894183732304</v>
      </c>
      <c r="DN231" s="35">
        <v>10.652515828887145</v>
      </c>
      <c r="DP231" s="35">
        <v>10.655282027673447</v>
      </c>
      <c r="DR231" s="35">
        <v>10.482045947954393</v>
      </c>
      <c r="DS231" s="35">
        <v>10.251164440036851</v>
      </c>
      <c r="DT231" s="35">
        <v>9.015103748932134</v>
      </c>
      <c r="DU231" s="35">
        <v>10.67597053158026</v>
      </c>
      <c r="DV231" s="35">
        <v>10.349560138505648</v>
      </c>
      <c r="DX231" s="35">
        <v>10.486590799037405</v>
      </c>
      <c r="EA231" s="35">
        <v>10.250567189019325</v>
      </c>
      <c r="EB231" s="35">
        <v>10.58701956107531</v>
      </c>
      <c r="ED231" s="35">
        <v>10.910843493091454</v>
      </c>
      <c r="EE231" s="35">
        <v>10.392453768234098</v>
      </c>
      <c r="EF231" s="35">
        <v>10.051208940914766</v>
      </c>
      <c r="EG231" s="35">
        <v>10.0042370110265</v>
      </c>
      <c r="EI231" s="35">
        <v>11.122184354218401</v>
      </c>
      <c r="EJ231" s="35">
        <v>11.100980565277192</v>
      </c>
      <c r="EL231" s="35">
        <v>11.002044948889315</v>
      </c>
      <c r="EM231" s="35">
        <v>10.619601706341921</v>
      </c>
      <c r="EN231" s="35">
        <v>10.505348809775818</v>
      </c>
      <c r="EO231" s="35">
        <v>9.8764959215852084</v>
      </c>
      <c r="EP231" s="35">
        <v>10.581208402436323</v>
      </c>
      <c r="EQ231" s="35">
        <v>10.609588193590337</v>
      </c>
      <c r="ER231" s="35">
        <v>10.696684519009418</v>
      </c>
      <c r="ES231" s="35">
        <v>10.615470880364791</v>
      </c>
      <c r="ET231" s="35">
        <v>9.8951880015646267</v>
      </c>
      <c r="EU231" s="35">
        <v>10.103385302141298</v>
      </c>
      <c r="EV231" s="35">
        <v>9.5472147008576798</v>
      </c>
      <c r="EW231" s="35">
        <v>10.140518832843361</v>
      </c>
      <c r="EX231" s="35">
        <v>10.074955716024153</v>
      </c>
      <c r="EY231" s="35">
        <v>9.5769667293188565</v>
      </c>
      <c r="EZ231" s="35">
        <v>9.4618958310646537</v>
      </c>
      <c r="FA231" s="35">
        <v>10.661384807043017</v>
      </c>
      <c r="FB231" s="35">
        <v>10.321120052013127</v>
      </c>
      <c r="FC231" s="35">
        <v>10.447247138120328</v>
      </c>
      <c r="FD231" s="35">
        <v>9.8390981456766422</v>
      </c>
      <c r="FE231" s="35">
        <v>10.822609428875893</v>
      </c>
      <c r="FF231" s="35">
        <v>10.01143460904335</v>
      </c>
      <c r="FG231" s="35">
        <v>10.851440540884836</v>
      </c>
      <c r="FH231" s="35">
        <v>9.518091775897858</v>
      </c>
      <c r="FI231" s="35">
        <v>10.850641752952438</v>
      </c>
      <c r="FJ231" s="35">
        <v>10.275077783742852</v>
      </c>
      <c r="FK231" s="35">
        <v>11.737167508702466</v>
      </c>
      <c r="FL231" s="35">
        <v>10.960566440945101</v>
      </c>
      <c r="FM231" s="35">
        <v>10.060731508021233</v>
      </c>
      <c r="FN231" s="35">
        <v>10.081908942912566</v>
      </c>
      <c r="FO231" s="35">
        <v>10.46568217855596</v>
      </c>
      <c r="FP231" s="35">
        <v>10.403912318343146</v>
      </c>
      <c r="FQ231" s="35">
        <v>10.4732246664149</v>
      </c>
      <c r="FR231" s="35">
        <v>10.635097756807381</v>
      </c>
      <c r="FS231" s="35">
        <v>11.022362638698809</v>
      </c>
      <c r="FU231" s="35">
        <v>9.9750518688648739</v>
      </c>
      <c r="FV231" s="35">
        <v>10.395508324642224</v>
      </c>
      <c r="FW231" s="35">
        <v>10.03522363130241</v>
      </c>
      <c r="FY231" s="35">
        <v>9.9208263999737181</v>
      </c>
      <c r="FZ231" s="35">
        <v>9.335840252633302</v>
      </c>
      <c r="GA231" s="35">
        <v>10.231713351056957</v>
      </c>
      <c r="GB231" s="35">
        <v>11.345679372057159</v>
      </c>
      <c r="GD231" s="35">
        <v>10.176267347258062</v>
      </c>
      <c r="GE231" s="35">
        <v>9.6769122403432615</v>
      </c>
      <c r="GF231" s="35">
        <v>11.465178176099945</v>
      </c>
      <c r="GG231" s="35">
        <v>10.684935191532134</v>
      </c>
      <c r="GI231" s="35">
        <v>10.343982789590747</v>
      </c>
      <c r="GJ231" s="35">
        <v>11.390649298919634</v>
      </c>
      <c r="GK231" s="35">
        <v>11.251134851565789</v>
      </c>
      <c r="GL231" s="35">
        <v>10.894146096992456</v>
      </c>
      <c r="GM231" s="35">
        <v>10.418857978933392</v>
      </c>
      <c r="GN231" s="35">
        <v>9.8740307910344107</v>
      </c>
      <c r="GO231" s="35">
        <v>2.6440000000000001</v>
      </c>
      <c r="GP231" s="35" t="s">
        <v>4896</v>
      </c>
      <c r="GU231" s="59"/>
    </row>
    <row r="232" spans="1:203" x14ac:dyDescent="0.2">
      <c r="A232" s="35" t="s">
        <v>2141</v>
      </c>
      <c r="B232" s="35" t="s">
        <v>4131</v>
      </c>
      <c r="C232" s="35" t="s">
        <v>4132</v>
      </c>
      <c r="D232" s="9">
        <v>2</v>
      </c>
      <c r="E232" s="9">
        <v>2</v>
      </c>
      <c r="F232" s="9">
        <v>0.90673372699999999</v>
      </c>
      <c r="G232" s="9">
        <v>-4.6397449E-2</v>
      </c>
      <c r="H232" s="9">
        <v>0.37809387700000002</v>
      </c>
      <c r="I232" s="9">
        <v>-0.14720923499999999</v>
      </c>
      <c r="J232" s="9">
        <v>0</v>
      </c>
      <c r="K232" s="78">
        <v>0</v>
      </c>
      <c r="L232" s="79">
        <v>12.264872920122002</v>
      </c>
      <c r="M232" s="79">
        <v>11.736534326821523</v>
      </c>
      <c r="N232" s="79">
        <v>10.367175164368165</v>
      </c>
      <c r="O232" s="79">
        <v>10.865227367014704</v>
      </c>
      <c r="P232" s="78">
        <v>11.812162622083962</v>
      </c>
      <c r="Q232" s="78">
        <v>12.094709409957144</v>
      </c>
      <c r="R232" s="35">
        <v>12.127093787315156</v>
      </c>
      <c r="S232" s="35">
        <v>11.794680370720643</v>
      </c>
      <c r="T232" s="35">
        <v>12.259104105870186</v>
      </c>
      <c r="U232" s="35">
        <v>11.847198390956859</v>
      </c>
      <c r="V232" s="35">
        <v>12.071152856932349</v>
      </c>
      <c r="W232" s="35">
        <v>11.39133782019867</v>
      </c>
      <c r="X232" s="35">
        <v>11.717614928901295</v>
      </c>
      <c r="Y232" s="35">
        <v>10.526411309347941</v>
      </c>
      <c r="Z232" s="35">
        <v>11.672645697462329</v>
      </c>
      <c r="AA232" s="35">
        <v>12.707473268142374</v>
      </c>
      <c r="AB232" s="35">
        <v>12.01199700383023</v>
      </c>
      <c r="AC232" s="35">
        <v>12.284335946013467</v>
      </c>
      <c r="AD232" s="35">
        <v>12.375186440422329</v>
      </c>
      <c r="AE232" s="35">
        <v>10.661801271976886</v>
      </c>
      <c r="AF232" s="35">
        <v>11.911327376294151</v>
      </c>
      <c r="AG232" s="35">
        <v>13.324907270671334</v>
      </c>
      <c r="AH232" s="35">
        <v>12.516086997083804</v>
      </c>
      <c r="AI232" s="35">
        <v>12.790252387262232</v>
      </c>
      <c r="AJ232" s="35">
        <v>11.32253986644861</v>
      </c>
      <c r="AK232" s="35">
        <v>12.151117121851529</v>
      </c>
      <c r="AL232" s="35">
        <v>11.608370687652222</v>
      </c>
      <c r="AM232" s="35">
        <v>11.959892541753032</v>
      </c>
      <c r="AN232" s="35">
        <v>12.290214996695994</v>
      </c>
      <c r="AO232" s="35">
        <v>11.861677973376713</v>
      </c>
      <c r="AP232" s="35">
        <v>12.093651350398558</v>
      </c>
      <c r="AQ232" s="35">
        <v>13.535379540445817</v>
      </c>
      <c r="AR232" s="35">
        <v>11.631644691956611</v>
      </c>
      <c r="AS232" s="35">
        <v>12.187850999019362</v>
      </c>
      <c r="AT232" s="35">
        <v>12.699410362482741</v>
      </c>
      <c r="AU232" s="35">
        <v>12.406174303114858</v>
      </c>
      <c r="AV232" s="35">
        <v>12.35294731099366</v>
      </c>
      <c r="AW232" s="35">
        <v>12.326552892724337</v>
      </c>
      <c r="AX232" s="35">
        <v>12.162360181646886</v>
      </c>
      <c r="AY232" s="35">
        <v>11.665503906488992</v>
      </c>
      <c r="AZ232" s="35">
        <v>13.691825817108132</v>
      </c>
      <c r="BA232" s="35">
        <v>12.514444501430351</v>
      </c>
      <c r="BB232" s="35">
        <v>12.341256116402857</v>
      </c>
      <c r="BC232" s="35">
        <v>12.188493807092607</v>
      </c>
      <c r="BD232" s="35">
        <v>11.709435078333483</v>
      </c>
      <c r="BF232" s="35">
        <v>11.784650193679296</v>
      </c>
      <c r="BG232" s="35">
        <v>12.648896369229684</v>
      </c>
      <c r="BH232" s="35">
        <v>11.633421325194249</v>
      </c>
      <c r="BI232" s="35">
        <v>12.300171476526854</v>
      </c>
      <c r="BJ232" s="35">
        <v>10.570709244268819</v>
      </c>
      <c r="BL232" s="35">
        <v>12.924322161807197</v>
      </c>
      <c r="BM232" s="35">
        <v>12.131062637479809</v>
      </c>
      <c r="BN232" s="35">
        <v>12.223347363714128</v>
      </c>
      <c r="BO232" s="35">
        <v>12.680614942631351</v>
      </c>
      <c r="BP232" s="35">
        <v>12.154302548293513</v>
      </c>
      <c r="BQ232" s="35">
        <v>11.891881277588384</v>
      </c>
      <c r="BR232" s="35">
        <v>11.883969585868426</v>
      </c>
      <c r="BS232" s="35">
        <v>11.425500118282438</v>
      </c>
      <c r="BT232" s="35">
        <v>13.000492737385429</v>
      </c>
      <c r="BU232" s="35">
        <v>12.497048450608272</v>
      </c>
      <c r="BV232" s="35">
        <v>12.250775044738766</v>
      </c>
      <c r="BW232" s="35">
        <v>12.573077583451429</v>
      </c>
      <c r="BX232" s="35">
        <v>11.548955066261723</v>
      </c>
      <c r="BY232" s="35">
        <v>12.209175602058112</v>
      </c>
      <c r="BZ232" s="35">
        <v>11.805544576465573</v>
      </c>
      <c r="CA232" s="35">
        <v>12.500451890587176</v>
      </c>
      <c r="CB232" s="35">
        <v>12.404848001639413</v>
      </c>
      <c r="CC232" s="35">
        <v>10.597905064500367</v>
      </c>
      <c r="CD232" s="35">
        <v>11.698584502795512</v>
      </c>
      <c r="CE232" s="35">
        <v>12.19057884492587</v>
      </c>
      <c r="CF232" s="35">
        <v>10.788751788076466</v>
      </c>
      <c r="CG232" s="35">
        <v>12.366797373401601</v>
      </c>
      <c r="CH232" s="35">
        <v>12.848314845892846</v>
      </c>
      <c r="CI232" s="35">
        <v>11.700675492482139</v>
      </c>
      <c r="CJ232" s="35">
        <v>12.388055660811368</v>
      </c>
      <c r="CK232" s="35">
        <v>11.999598888778433</v>
      </c>
      <c r="CL232" s="35">
        <v>11.321961286098571</v>
      </c>
      <c r="CM232" s="35">
        <v>11.175319374023406</v>
      </c>
      <c r="CN232" s="35">
        <v>11.927131586915118</v>
      </c>
      <c r="CO232" s="35">
        <v>11.793242014569302</v>
      </c>
      <c r="CP232" s="35">
        <v>12.356642692639257</v>
      </c>
      <c r="CQ232" s="35">
        <v>12.632071279015722</v>
      </c>
      <c r="CR232" s="35">
        <v>12.368223378941542</v>
      </c>
      <c r="CS232" s="35">
        <v>12.094699285692016</v>
      </c>
      <c r="CT232" s="35">
        <v>11.764344178559382</v>
      </c>
      <c r="CU232" s="35">
        <v>12.810087874451021</v>
      </c>
      <c r="CV232" s="35">
        <v>12.360390705654924</v>
      </c>
      <c r="CW232" s="35">
        <v>13.126654629228351</v>
      </c>
      <c r="CX232" s="35">
        <v>13.017768144617126</v>
      </c>
      <c r="CY232" s="35">
        <v>12.420882176666671</v>
      </c>
      <c r="CZ232" s="35">
        <v>12.237081464270831</v>
      </c>
      <c r="DA232" s="35">
        <v>12.29363780762503</v>
      </c>
      <c r="DC232" s="35">
        <v>12.67956060383119</v>
      </c>
      <c r="DD232" s="35">
        <v>10.864856101833533</v>
      </c>
      <c r="DE232" s="35">
        <v>12.365184243131674</v>
      </c>
      <c r="DF232" s="35">
        <v>11.736680155047678</v>
      </c>
      <c r="DG232" s="35">
        <v>12.71876748307962</v>
      </c>
      <c r="DH232" s="35">
        <v>12.32651026563555</v>
      </c>
      <c r="DI232" s="35">
        <v>11.889807924992665</v>
      </c>
      <c r="DJ232" s="35">
        <v>11.613088012243814</v>
      </c>
      <c r="DK232" s="35">
        <v>12.353944850358086</v>
      </c>
      <c r="DL232" s="35">
        <v>12.062758451530655</v>
      </c>
      <c r="DM232" s="35">
        <v>11.884754554363319</v>
      </c>
      <c r="DO232" s="35">
        <v>12.633716463999122</v>
      </c>
      <c r="DP232" s="35">
        <v>12.604612321979243</v>
      </c>
      <c r="DQ232" s="35">
        <v>12.054564480406638</v>
      </c>
      <c r="DR232" s="35">
        <v>12.619086937320134</v>
      </c>
      <c r="DS232" s="35">
        <v>12.227467972937779</v>
      </c>
      <c r="DT232" s="35">
        <v>11.578522825691431</v>
      </c>
      <c r="DU232" s="35">
        <v>11.786875019210372</v>
      </c>
      <c r="DV232" s="35">
        <v>12.503235706569559</v>
      </c>
      <c r="DW232" s="35">
        <v>12.494254882339035</v>
      </c>
      <c r="DX232" s="35">
        <v>12.908060024496212</v>
      </c>
      <c r="DY232" s="35">
        <v>11.715603120128904</v>
      </c>
      <c r="DZ232" s="35">
        <v>12.513539274432347</v>
      </c>
      <c r="EA232" s="35">
        <v>11.315643935121043</v>
      </c>
      <c r="EB232" s="35">
        <v>12.225479236118908</v>
      </c>
      <c r="EC232" s="35">
        <v>11.002621202779189</v>
      </c>
      <c r="ED232" s="35">
        <v>11.174948245524485</v>
      </c>
      <c r="EE232" s="35">
        <v>12.366926334374009</v>
      </c>
      <c r="EF232" s="35">
        <v>12.371232128369622</v>
      </c>
      <c r="EG232" s="35">
        <v>12.054510217507724</v>
      </c>
      <c r="EH232" s="35">
        <v>12.548980446512376</v>
      </c>
      <c r="EI232" s="35">
        <v>12.738564388638736</v>
      </c>
      <c r="EJ232" s="35">
        <v>10.938199381926291</v>
      </c>
      <c r="EK232" s="35">
        <v>12.320302390183377</v>
      </c>
      <c r="EL232" s="35">
        <v>12.649864321336674</v>
      </c>
      <c r="EM232" s="35">
        <v>11.490429005456566</v>
      </c>
      <c r="EN232" s="35">
        <v>12.112890124365224</v>
      </c>
      <c r="EO232" s="35">
        <v>11.208247418988131</v>
      </c>
      <c r="EP232" s="35">
        <v>11.50183869318988</v>
      </c>
      <c r="EQ232" s="35">
        <v>12.056939230389323</v>
      </c>
      <c r="ER232" s="35">
        <v>10.425889709437664</v>
      </c>
      <c r="ES232" s="35">
        <v>12.49971721573668</v>
      </c>
      <c r="ET232" s="35">
        <v>11.184865243979878</v>
      </c>
      <c r="EU232" s="35">
        <v>10.441421813263942</v>
      </c>
      <c r="EV232" s="35">
        <v>12.174278198032011</v>
      </c>
      <c r="EW232" s="35">
        <v>12.079630245260844</v>
      </c>
      <c r="EX232" s="35">
        <v>12.472231044984472</v>
      </c>
      <c r="EY232" s="35">
        <v>12.113551596763061</v>
      </c>
      <c r="EZ232" s="35">
        <v>11.191354353628546</v>
      </c>
      <c r="FA232" s="35">
        <v>11.314723071892999</v>
      </c>
      <c r="FB232" s="35">
        <v>10.912384506771264</v>
      </c>
      <c r="FC232" s="35">
        <v>11.676166127202853</v>
      </c>
      <c r="FD232" s="35">
        <v>12.144585102246262</v>
      </c>
      <c r="FE232" s="35">
        <v>12.39939265102408</v>
      </c>
      <c r="FF232" s="35">
        <v>12.17518373161314</v>
      </c>
      <c r="FG232" s="35">
        <v>12.221260359348932</v>
      </c>
      <c r="FH232" s="35">
        <v>12.474053853123884</v>
      </c>
      <c r="FI232" s="35">
        <v>12.718813100357087</v>
      </c>
      <c r="FJ232" s="35">
        <v>12.747983041528689</v>
      </c>
      <c r="FK232" s="35">
        <v>11.474911825583822</v>
      </c>
      <c r="FL232" s="35">
        <v>10.298315053314862</v>
      </c>
      <c r="FM232" s="35">
        <v>11.069546372761277</v>
      </c>
      <c r="FN232" s="35">
        <v>12.397746030919567</v>
      </c>
      <c r="FO232" s="35">
        <v>12.146461402860592</v>
      </c>
      <c r="FP232" s="35">
        <v>11.981022769684625</v>
      </c>
      <c r="FQ232" s="35">
        <v>12.151803363178814</v>
      </c>
      <c r="FR232" s="35">
        <v>13.222598792207302</v>
      </c>
      <c r="FS232" s="35">
        <v>12.035073690448362</v>
      </c>
      <c r="FT232" s="35">
        <v>13.016388404612719</v>
      </c>
      <c r="FU232" s="35">
        <v>11.567304405516508</v>
      </c>
      <c r="FV232" s="35">
        <v>12.370212130090643</v>
      </c>
      <c r="FW232" s="35">
        <v>11.244203335080574</v>
      </c>
      <c r="FY232" s="35">
        <v>11.00817282443635</v>
      </c>
      <c r="FZ232" s="35">
        <v>12.202647668841378</v>
      </c>
      <c r="GA232" s="35">
        <v>11.878603600921315</v>
      </c>
      <c r="GB232" s="35">
        <v>11.449852889516128</v>
      </c>
      <c r="GC232" s="35">
        <v>12.813671598934135</v>
      </c>
      <c r="GE232" s="35">
        <v>12.206496460075067</v>
      </c>
      <c r="GF232" s="35">
        <v>12.047457590608127</v>
      </c>
      <c r="GG232" s="35">
        <v>12.773314813237695</v>
      </c>
      <c r="GH232" s="35">
        <v>12.509290674021662</v>
      </c>
      <c r="GJ232" s="35">
        <v>12.745208835564631</v>
      </c>
      <c r="GK232" s="35">
        <v>9.8194915146599904</v>
      </c>
      <c r="GL232" s="35">
        <v>11.321213285132499</v>
      </c>
      <c r="GM232" s="35">
        <v>12.487184275937</v>
      </c>
      <c r="GN232" s="35">
        <v>11.507761741162815</v>
      </c>
      <c r="GO232" s="35">
        <v>24.234999999999999</v>
      </c>
      <c r="GP232" s="35" t="s">
        <v>4880</v>
      </c>
      <c r="GU232" s="59"/>
    </row>
    <row r="233" spans="1:203" x14ac:dyDescent="0.2">
      <c r="A233" s="35" t="s">
        <v>2016</v>
      </c>
      <c r="B233" s="35" t="s">
        <v>3923</v>
      </c>
      <c r="C233" s="35" t="s">
        <v>3924</v>
      </c>
      <c r="D233" s="9">
        <v>7</v>
      </c>
      <c r="E233" s="9">
        <v>7</v>
      </c>
      <c r="F233" s="9">
        <v>3.8899999999999997E-5</v>
      </c>
      <c r="G233" s="9">
        <v>-0.48033514700000002</v>
      </c>
      <c r="H233" s="9">
        <v>0.298025288</v>
      </c>
      <c r="I233" s="9">
        <v>-0.14613647199999999</v>
      </c>
      <c r="J233" s="56" t="s">
        <v>5707</v>
      </c>
      <c r="K233" s="78">
        <v>0</v>
      </c>
      <c r="L233" s="79">
        <v>14.33505073377934</v>
      </c>
      <c r="M233" s="79">
        <v>13.813366123826775</v>
      </c>
      <c r="N233" s="79">
        <v>13.050564547022111</v>
      </c>
      <c r="O233" s="79">
        <v>13.440907790417342</v>
      </c>
      <c r="P233" s="78">
        <v>13.578722998438465</v>
      </c>
      <c r="Q233" s="78">
        <v>13.928132900824494</v>
      </c>
      <c r="R233" s="35">
        <v>12.948529554281263</v>
      </c>
      <c r="S233" s="35">
        <v>12.842235123520066</v>
      </c>
      <c r="T233" s="35">
        <v>13.647058089514132</v>
      </c>
      <c r="U233" s="35">
        <v>13.995303632243241</v>
      </c>
      <c r="V233" s="35">
        <v>13.232761821211074</v>
      </c>
      <c r="W233" s="35">
        <v>13.339625540358879</v>
      </c>
      <c r="X233" s="35">
        <v>12.950719053756659</v>
      </c>
      <c r="Y233" s="35">
        <v>13.315273091815559</v>
      </c>
      <c r="Z233" s="35">
        <v>13.878275746285901</v>
      </c>
      <c r="AA233" s="35">
        <v>13.521019761394816</v>
      </c>
      <c r="AB233" s="35">
        <v>13.145270630012472</v>
      </c>
      <c r="AC233" s="35">
        <v>13.789823651771183</v>
      </c>
      <c r="AD233" s="35">
        <v>13.509534387334096</v>
      </c>
      <c r="AE233" s="35">
        <v>13.608438046378161</v>
      </c>
      <c r="AF233" s="35">
        <v>12.687016528249005</v>
      </c>
      <c r="AG233" s="35">
        <v>13.066252879511225</v>
      </c>
      <c r="AH233" s="35">
        <v>13.654455285473329</v>
      </c>
      <c r="AI233" s="35">
        <v>12.990620921373827</v>
      </c>
      <c r="AJ233" s="35">
        <v>13.3899045084567</v>
      </c>
      <c r="AK233" s="35">
        <v>14.191455373532062</v>
      </c>
      <c r="AL233" s="35">
        <v>13.407843771372356</v>
      </c>
      <c r="AM233" s="35">
        <v>12.915613172447602</v>
      </c>
      <c r="AN233" s="35">
        <v>13.740608950403733</v>
      </c>
      <c r="AO233" s="35">
        <v>13.716262374691755</v>
      </c>
      <c r="AP233" s="35">
        <v>13.212580877913451</v>
      </c>
      <c r="AQ233" s="35">
        <v>15.113156240694231</v>
      </c>
      <c r="AR233" s="35">
        <v>13.980208934717307</v>
      </c>
      <c r="AT233" s="35">
        <v>12.71465257405422</v>
      </c>
      <c r="AU233" s="35">
        <v>12.260849318307912</v>
      </c>
      <c r="AV233" s="35">
        <v>13.78933510915115</v>
      </c>
      <c r="AW233" s="35">
        <v>14.116709372040072</v>
      </c>
      <c r="AX233" s="35">
        <v>13.617653531404176</v>
      </c>
      <c r="AY233" s="35">
        <v>13.528946932462317</v>
      </c>
      <c r="AZ233" s="35">
        <v>14.408341812462377</v>
      </c>
      <c r="BA233" s="35">
        <v>13.077310792431255</v>
      </c>
      <c r="BB233" s="35">
        <v>13.800035230527165</v>
      </c>
      <c r="BC233" s="35">
        <v>13.96384938903647</v>
      </c>
      <c r="BD233" s="35">
        <v>12.945804247004283</v>
      </c>
      <c r="BE233" s="35">
        <v>13.087341548138248</v>
      </c>
      <c r="BF233" s="35">
        <v>14.53043896085137</v>
      </c>
      <c r="BG233" s="35">
        <v>13.63666549398204</v>
      </c>
      <c r="BH233" s="35">
        <v>14.699783056512544</v>
      </c>
      <c r="BI233" s="35">
        <v>13.641387677951178</v>
      </c>
      <c r="BJ233" s="35">
        <v>13.922613428605683</v>
      </c>
      <c r="BK233" s="35">
        <v>15.332827500186822</v>
      </c>
      <c r="BL233" s="35">
        <v>13.290678244874591</v>
      </c>
      <c r="BM233" s="35">
        <v>12.837861807019184</v>
      </c>
      <c r="BN233" s="35">
        <v>13.058891831324846</v>
      </c>
      <c r="BO233" s="35">
        <v>12.711342108488996</v>
      </c>
      <c r="BP233" s="35">
        <v>13.712996191666203</v>
      </c>
      <c r="BQ233" s="35">
        <v>13.890165645495388</v>
      </c>
      <c r="BR233" s="35">
        <v>13.246190796018432</v>
      </c>
      <c r="BS233" s="35">
        <v>13.428524184455178</v>
      </c>
      <c r="BT233" s="35">
        <v>12.905577222539653</v>
      </c>
      <c r="BU233" s="35">
        <v>14.071847108612044</v>
      </c>
      <c r="BV233" s="35">
        <v>14.172903490395724</v>
      </c>
      <c r="BW233" s="35">
        <v>12.674848851730246</v>
      </c>
      <c r="BX233" s="35">
        <v>13.845972403606408</v>
      </c>
      <c r="BY233" s="35">
        <v>13.665441754513433</v>
      </c>
      <c r="BZ233" s="35">
        <v>13.673527446752814</v>
      </c>
      <c r="CA233" s="35">
        <v>13.801848424763939</v>
      </c>
      <c r="CB233" s="35">
        <v>13.543400901289331</v>
      </c>
      <c r="CC233" s="35">
        <v>13.256900064344109</v>
      </c>
      <c r="CD233" s="35">
        <v>14.027261044388506</v>
      </c>
      <c r="CE233" s="35">
        <v>14.307211190340972</v>
      </c>
      <c r="CF233" s="35">
        <v>14.650947094533107</v>
      </c>
      <c r="CG233" s="35">
        <v>12.59551627337374</v>
      </c>
      <c r="CH233" s="35">
        <v>13.217526567800634</v>
      </c>
      <c r="CI233" s="35">
        <v>12.97814003924514</v>
      </c>
      <c r="CJ233" s="35">
        <v>13.391092019723324</v>
      </c>
      <c r="CK233" s="35">
        <v>13.412657258801362</v>
      </c>
      <c r="CL233" s="35">
        <v>13.867754415637121</v>
      </c>
      <c r="CN233" s="35">
        <v>12.669059398932474</v>
      </c>
      <c r="CO233" s="35">
        <v>13.706606241485474</v>
      </c>
      <c r="CP233" s="35">
        <v>12.783299275184936</v>
      </c>
      <c r="CQ233" s="35">
        <v>14.573198370738982</v>
      </c>
      <c r="CR233" s="35">
        <v>13.162038190325703</v>
      </c>
      <c r="CS233" s="35">
        <v>13.533054279099391</v>
      </c>
      <c r="CT233" s="35">
        <v>13.228084296892133</v>
      </c>
      <c r="CU233" s="35">
        <v>13.483166492912083</v>
      </c>
      <c r="CW233" s="35">
        <v>13.379936132543607</v>
      </c>
      <c r="CX233" s="35">
        <v>13.857260138228256</v>
      </c>
      <c r="CY233" s="35">
        <v>13.074969038042648</v>
      </c>
      <c r="CZ233" s="35">
        <v>13.393949590023951</v>
      </c>
      <c r="DA233" s="35">
        <v>13.405224673613388</v>
      </c>
      <c r="DB233" s="35">
        <v>13.923670321698088</v>
      </c>
      <c r="DD233" s="35">
        <v>14.156410547677378</v>
      </c>
      <c r="DE233" s="35">
        <v>12.761345499673036</v>
      </c>
      <c r="DF233" s="35">
        <v>12.902140332683848</v>
      </c>
      <c r="DG233" s="35">
        <v>13.641043014756349</v>
      </c>
      <c r="DH233" s="35">
        <v>13.712120336957588</v>
      </c>
      <c r="DI233" s="35">
        <v>11.776782186566825</v>
      </c>
      <c r="DJ233" s="35">
        <v>12.924296848325159</v>
      </c>
      <c r="DK233" s="35">
        <v>13.191113835537278</v>
      </c>
      <c r="DL233" s="35">
        <v>13.127476784411757</v>
      </c>
      <c r="DM233" s="35">
        <v>12.350743604246267</v>
      </c>
      <c r="DN233" s="35">
        <v>12.37461442815801</v>
      </c>
      <c r="DO233" s="35">
        <v>13.377642894775541</v>
      </c>
      <c r="DP233" s="35">
        <v>12.795363477705585</v>
      </c>
      <c r="DQ233" s="35">
        <v>13.131623264073806</v>
      </c>
      <c r="DR233" s="35">
        <v>14.123894392326168</v>
      </c>
      <c r="DS233" s="35">
        <v>13.502787330975266</v>
      </c>
      <c r="DT233" s="35">
        <v>13.774180952904544</v>
      </c>
      <c r="DU233" s="35">
        <v>12.628988169482547</v>
      </c>
      <c r="DW233" s="35">
        <v>13.027681092268617</v>
      </c>
      <c r="DX233" s="35">
        <v>12.743940644735106</v>
      </c>
      <c r="DY233" s="35">
        <v>13.724735465728147</v>
      </c>
      <c r="DZ233" s="35">
        <v>13.529053303561279</v>
      </c>
      <c r="EA233" s="35">
        <v>12.77809437687467</v>
      </c>
      <c r="EB233" s="35">
        <v>13.098347049646346</v>
      </c>
      <c r="EC233" s="35">
        <v>13.028090122285594</v>
      </c>
      <c r="ED233" s="35">
        <v>12.448775079722235</v>
      </c>
      <c r="EE233" s="35">
        <v>13.140526930168868</v>
      </c>
      <c r="EF233" s="35">
        <v>12.919794428839156</v>
      </c>
      <c r="EG233" s="35">
        <v>13.815119406166282</v>
      </c>
      <c r="EH233" s="35">
        <v>12.173823213106589</v>
      </c>
      <c r="EI233" s="35">
        <v>13.391656057683338</v>
      </c>
      <c r="EJ233" s="35">
        <v>12.515506435674412</v>
      </c>
      <c r="EK233" s="35">
        <v>12.051716286037209</v>
      </c>
      <c r="EL233" s="35">
        <v>13.160721516521047</v>
      </c>
      <c r="EM233" s="35">
        <v>12.745720843292601</v>
      </c>
      <c r="EN233" s="35">
        <v>13.818533043145484</v>
      </c>
      <c r="EO233" s="35">
        <v>12.250347282833189</v>
      </c>
      <c r="EP233" s="35">
        <v>12.834125137260058</v>
      </c>
      <c r="EQ233" s="35">
        <v>11.563716703448151</v>
      </c>
      <c r="ER233" s="35">
        <v>13.655656438314042</v>
      </c>
      <c r="ES233" s="35">
        <v>12.921209737152823</v>
      </c>
      <c r="ET233" s="35">
        <v>14.468426624019635</v>
      </c>
      <c r="EU233" s="35">
        <v>13.084890415880274</v>
      </c>
      <c r="EV233" s="35">
        <v>14.494810290377259</v>
      </c>
      <c r="EW233" s="35">
        <v>12.731113520288357</v>
      </c>
      <c r="EX233" s="35">
        <v>12.659631012981414</v>
      </c>
      <c r="EY233" s="35">
        <v>13.85561860648788</v>
      </c>
      <c r="EZ233" s="35">
        <v>13.342974344147159</v>
      </c>
      <c r="FA233" s="35">
        <v>13.000238457299503</v>
      </c>
      <c r="FB233" s="35">
        <v>13.678165828532794</v>
      </c>
      <c r="FC233" s="35">
        <v>14.132641213181463</v>
      </c>
      <c r="FD233" s="35">
        <v>13.188109691669268</v>
      </c>
      <c r="FE233" s="35">
        <v>13.267509502782149</v>
      </c>
      <c r="FF233" s="35">
        <v>13.19625679446691</v>
      </c>
      <c r="FG233" s="35">
        <v>13.867701521259193</v>
      </c>
      <c r="FH233" s="35">
        <v>13.955311579225253</v>
      </c>
      <c r="FI233" s="35">
        <v>13.295335579598499</v>
      </c>
      <c r="FJ233" s="35">
        <v>12.124498384612416</v>
      </c>
      <c r="FK233" s="35">
        <v>12.929847360016785</v>
      </c>
      <c r="FL233" s="35">
        <v>13.733872055815789</v>
      </c>
      <c r="FM233" s="35">
        <v>12.875854726009191</v>
      </c>
      <c r="FN233" s="35">
        <v>13.266936153444016</v>
      </c>
      <c r="FO233" s="35">
        <v>13.643201960859908</v>
      </c>
      <c r="FP233" s="35">
        <v>12.846538102934916</v>
      </c>
      <c r="FQ233" s="35">
        <v>13.995728396528868</v>
      </c>
      <c r="FR233" s="35">
        <v>14.147347720796514</v>
      </c>
      <c r="FS233" s="35">
        <v>13.938287108678631</v>
      </c>
      <c r="FT233" s="35">
        <v>12.927374837556339</v>
      </c>
      <c r="FU233" s="35">
        <v>13.63339359597428</v>
      </c>
      <c r="FV233" s="35">
        <v>13.940382091266482</v>
      </c>
      <c r="FW233" s="35">
        <v>13.815095811143033</v>
      </c>
      <c r="FX233" s="35">
        <v>13.184548242978277</v>
      </c>
      <c r="FY233" s="35">
        <v>13.028289260392887</v>
      </c>
      <c r="FZ233" s="35">
        <v>13.085738079818352</v>
      </c>
      <c r="GA233" s="35">
        <v>13.529876433301858</v>
      </c>
      <c r="GC233" s="35">
        <v>12.532505287029499</v>
      </c>
      <c r="GD233" s="35">
        <v>13.64321346122734</v>
      </c>
      <c r="GE233" s="35">
        <v>14.278341952653188</v>
      </c>
      <c r="GF233" s="35">
        <v>14.177405455773142</v>
      </c>
      <c r="GG233" s="35">
        <v>12.299179946255796</v>
      </c>
      <c r="GH233" s="35">
        <v>12.782130421649288</v>
      </c>
      <c r="GI233" s="35">
        <v>13.881081791643897</v>
      </c>
      <c r="GJ233" s="35">
        <v>14.061879250540983</v>
      </c>
      <c r="GK233" s="35">
        <v>13.052296206305934</v>
      </c>
      <c r="GL233" s="35">
        <v>12.230839496712875</v>
      </c>
      <c r="GM233" s="35">
        <v>13.373908020006919</v>
      </c>
      <c r="GN233" s="35">
        <v>13.221322047819452</v>
      </c>
      <c r="GO233" s="35">
        <v>39.72</v>
      </c>
      <c r="GP233" s="35" t="s">
        <v>4841</v>
      </c>
      <c r="GU233" s="59"/>
    </row>
    <row r="234" spans="1:203" x14ac:dyDescent="0.2">
      <c r="A234" s="35" t="s">
        <v>1036</v>
      </c>
      <c r="B234" s="35" t="s">
        <v>2733</v>
      </c>
      <c r="C234" s="35" t="s">
        <v>2734</v>
      </c>
      <c r="D234" s="9">
        <v>2</v>
      </c>
      <c r="E234" s="9">
        <v>2</v>
      </c>
      <c r="F234" s="9">
        <v>0.86618443499999997</v>
      </c>
      <c r="G234" s="9">
        <v>-0.14773656700000001</v>
      </c>
      <c r="H234" s="9">
        <v>0.85163075399999999</v>
      </c>
      <c r="I234" s="9">
        <v>-0.14540388900000001</v>
      </c>
      <c r="J234" s="9">
        <v>0</v>
      </c>
      <c r="K234" s="78">
        <v>0</v>
      </c>
      <c r="L234" s="79"/>
      <c r="M234" s="79"/>
      <c r="N234" s="79">
        <v>18.324546791291361</v>
      </c>
      <c r="O234" s="79">
        <v>16.466862911653553</v>
      </c>
      <c r="P234" s="78">
        <v>18.688896913451888</v>
      </c>
      <c r="Q234" s="78">
        <v>16.513283769264593</v>
      </c>
      <c r="R234" s="35">
        <v>15.928660610273106</v>
      </c>
      <c r="U234" s="35">
        <v>17.446812042501342</v>
      </c>
      <c r="V234" s="35">
        <v>18.897562448658778</v>
      </c>
      <c r="Y234" s="35">
        <v>17.045082948688897</v>
      </c>
      <c r="Z234" s="35">
        <v>18.109844566690278</v>
      </c>
      <c r="AB234" s="35">
        <v>17.867904439257391</v>
      </c>
      <c r="AC234" s="35">
        <v>19.298870133533626</v>
      </c>
      <c r="AD234" s="35">
        <v>19.03006544838507</v>
      </c>
      <c r="AE234" s="35">
        <v>18.85986076584495</v>
      </c>
      <c r="AF234" s="35">
        <v>18.820443984044601</v>
      </c>
      <c r="AH234" s="35">
        <v>15.170273220770255</v>
      </c>
      <c r="AI234" s="35">
        <v>18.299433891408196</v>
      </c>
      <c r="AJ234" s="35">
        <v>18.94711534640507</v>
      </c>
      <c r="AK234" s="35">
        <v>19.781118845647796</v>
      </c>
      <c r="AM234" s="35">
        <v>19.191645963494729</v>
      </c>
      <c r="AN234" s="35">
        <v>17.525278437786788</v>
      </c>
      <c r="AP234" s="35">
        <v>18.661030097825982</v>
      </c>
      <c r="AQ234" s="35">
        <v>16.597948443323752</v>
      </c>
      <c r="AR234" s="35">
        <v>17.696859287680315</v>
      </c>
      <c r="AS234" s="35">
        <v>18.473522962438619</v>
      </c>
      <c r="AU234" s="35">
        <v>17.58050606910264</v>
      </c>
      <c r="AV234" s="35">
        <v>17.869828334810887</v>
      </c>
      <c r="AW234" s="35">
        <v>18.016223088830451</v>
      </c>
      <c r="AY234" s="35">
        <v>18.218639246835401</v>
      </c>
      <c r="AZ234" s="35">
        <v>16.634216504031023</v>
      </c>
      <c r="BA234" s="35">
        <v>16.950968175185594</v>
      </c>
      <c r="BB234" s="35">
        <v>18.763957618313526</v>
      </c>
      <c r="BC234" s="35">
        <v>17.298680909971889</v>
      </c>
      <c r="BD234" s="35">
        <v>18.037277427486785</v>
      </c>
      <c r="BE234" s="35">
        <v>15.573540980362742</v>
      </c>
      <c r="BF234" s="35">
        <v>18.477793642134255</v>
      </c>
      <c r="BH234" s="35">
        <v>19.047195033129377</v>
      </c>
      <c r="BK234" s="35">
        <v>17.609624464517566</v>
      </c>
      <c r="BM234" s="35">
        <v>18.624032688970594</v>
      </c>
      <c r="BO234" s="35">
        <v>15.536505249005575</v>
      </c>
      <c r="BP234" s="35">
        <v>13.353972126210964</v>
      </c>
      <c r="BT234" s="35">
        <v>15.163216711962779</v>
      </c>
      <c r="BU234" s="35">
        <v>18.281443406309418</v>
      </c>
      <c r="BX234" s="35">
        <v>18.731657947471966</v>
      </c>
      <c r="BY234" s="35">
        <v>18.625882413400184</v>
      </c>
      <c r="BZ234" s="35">
        <v>18.922567601350313</v>
      </c>
      <c r="CA234" s="35">
        <v>18.839592640383998</v>
      </c>
      <c r="CB234" s="35">
        <v>18.659880115030099</v>
      </c>
      <c r="CE234" s="35">
        <v>17.437210718371382</v>
      </c>
      <c r="CF234" s="35">
        <v>17.660701354110714</v>
      </c>
      <c r="CG234" s="35">
        <v>18.734578943664097</v>
      </c>
      <c r="CH234" s="35">
        <v>17.371623732813383</v>
      </c>
      <c r="CJ234" s="35">
        <v>18.774734557796972</v>
      </c>
      <c r="CK234" s="35">
        <v>17.431492435830307</v>
      </c>
      <c r="CM234" s="35">
        <v>18.667938735412079</v>
      </c>
      <c r="CN234" s="35">
        <v>18.659229520980784</v>
      </c>
      <c r="CP234" s="35">
        <v>18.567431074504135</v>
      </c>
      <c r="CQ234" s="35">
        <v>19.105699865325562</v>
      </c>
      <c r="CS234" s="35">
        <v>19.254109291426495</v>
      </c>
      <c r="CT234" s="35">
        <v>18.670379058575506</v>
      </c>
      <c r="CV234" s="35">
        <v>18.738423902427435</v>
      </c>
      <c r="CW234" s="35">
        <v>16.177060206338325</v>
      </c>
      <c r="CX234" s="35">
        <v>19.136866082479582</v>
      </c>
      <c r="DA234" s="35">
        <v>18.392378469087092</v>
      </c>
      <c r="DB234" s="35">
        <v>18.506443595698528</v>
      </c>
      <c r="DC234" s="35">
        <v>13.024940120240982</v>
      </c>
      <c r="DE234" s="35">
        <v>17.859812933112185</v>
      </c>
      <c r="DG234" s="35">
        <v>15.973065340580412</v>
      </c>
      <c r="DJ234" s="35">
        <v>14.441497113429365</v>
      </c>
      <c r="DK234" s="35">
        <v>16.330826418618958</v>
      </c>
      <c r="DL234" s="35">
        <v>19.136122145371992</v>
      </c>
      <c r="DN234" s="35">
        <v>19.466036566117985</v>
      </c>
      <c r="DS234" s="35">
        <v>13.935385805204534</v>
      </c>
      <c r="DU234" s="35">
        <v>18.928430128048269</v>
      </c>
      <c r="DV234" s="35">
        <v>18.771053400620271</v>
      </c>
      <c r="DW234" s="35">
        <v>18.979970691403395</v>
      </c>
      <c r="DY234" s="35">
        <v>18.902814968536809</v>
      </c>
      <c r="EA234" s="35">
        <v>17.733854959215684</v>
      </c>
      <c r="EB234" s="35">
        <v>18.852493346995889</v>
      </c>
      <c r="EC234" s="35">
        <v>17.235332114970774</v>
      </c>
      <c r="EE234" s="35">
        <v>19.33659912276643</v>
      </c>
      <c r="EG234" s="35">
        <v>18.552249674333808</v>
      </c>
      <c r="EH234" s="35">
        <v>16.172062845688462</v>
      </c>
      <c r="EI234" s="35">
        <v>18.963376238689982</v>
      </c>
      <c r="EJ234" s="35">
        <v>17.96831525207303</v>
      </c>
      <c r="EL234" s="35">
        <v>18.993601944576689</v>
      </c>
      <c r="EM234" s="35">
        <v>17.988524687766152</v>
      </c>
      <c r="EO234" s="35">
        <v>18.99253308275015</v>
      </c>
      <c r="EP234" s="35">
        <v>18.742826815499342</v>
      </c>
      <c r="EQ234" s="35">
        <v>16.735631231052309</v>
      </c>
      <c r="ER234" s="35">
        <v>18.620309570664261</v>
      </c>
      <c r="ES234" s="35">
        <v>18.815305683744409</v>
      </c>
      <c r="ET234" s="35">
        <v>19.456309445487264</v>
      </c>
      <c r="EU234" s="35">
        <v>16.89853065435387</v>
      </c>
      <c r="EV234" s="35">
        <v>12.116592674673129</v>
      </c>
      <c r="EW234" s="35">
        <v>17.876910409110678</v>
      </c>
      <c r="FA234" s="35">
        <v>16.168079623426987</v>
      </c>
      <c r="FB234" s="35">
        <v>17.044078128003616</v>
      </c>
      <c r="FD234" s="35">
        <v>18.883837954604964</v>
      </c>
      <c r="FE234" s="35">
        <v>16.250602132543705</v>
      </c>
      <c r="FF234" s="35">
        <v>18.414571548509915</v>
      </c>
      <c r="FG234" s="35">
        <v>17.461600727994266</v>
      </c>
      <c r="FL234" s="35">
        <v>19.247775563771555</v>
      </c>
      <c r="FM234" s="35">
        <v>17.927072745053973</v>
      </c>
      <c r="FN234" s="35">
        <v>17.163327658228134</v>
      </c>
      <c r="FO234" s="35">
        <v>18.666334188711357</v>
      </c>
      <c r="FP234" s="35">
        <v>17.940598694746104</v>
      </c>
      <c r="FQ234" s="35">
        <v>17.785353656671582</v>
      </c>
      <c r="FR234" s="35">
        <v>17.064340676479254</v>
      </c>
      <c r="FU234" s="35">
        <v>17.639923280426462</v>
      </c>
      <c r="FV234" s="35">
        <v>17.916099337200983</v>
      </c>
      <c r="FW234" s="35">
        <v>19.113039401082574</v>
      </c>
      <c r="FX234" s="35">
        <v>17.570677737588817</v>
      </c>
      <c r="FY234" s="35">
        <v>17.497757800558055</v>
      </c>
      <c r="FZ234" s="35">
        <v>17.534618225312595</v>
      </c>
      <c r="GA234" s="35">
        <v>19.959590899608898</v>
      </c>
      <c r="GB234" s="35">
        <v>18.462866539014005</v>
      </c>
      <c r="GC234" s="35">
        <v>16.625736280681817</v>
      </c>
      <c r="GD234" s="35">
        <v>17.771920390553461</v>
      </c>
      <c r="GE234" s="35">
        <v>18.684916105492626</v>
      </c>
      <c r="GI234" s="35">
        <v>18.972364424429799</v>
      </c>
      <c r="GJ234" s="35">
        <v>16.420382668465308</v>
      </c>
      <c r="GK234" s="35">
        <v>18.51347883602709</v>
      </c>
      <c r="GL234" s="35">
        <v>17.432042545218128</v>
      </c>
      <c r="GM234" s="35">
        <v>18.934124839837551</v>
      </c>
      <c r="GO234" s="35">
        <v>0.93500000000000005</v>
      </c>
      <c r="GP234" s="35" t="s">
        <v>4595</v>
      </c>
      <c r="GU234" s="59"/>
    </row>
    <row r="235" spans="1:203" x14ac:dyDescent="0.2">
      <c r="A235" s="35" t="s">
        <v>2279</v>
      </c>
      <c r="B235" s="35" t="s">
        <v>4407</v>
      </c>
      <c r="C235" s="35" t="s">
        <v>4408</v>
      </c>
      <c r="D235" s="9">
        <v>4</v>
      </c>
      <c r="E235" s="9">
        <v>4</v>
      </c>
      <c r="F235" s="9">
        <v>0.362540788</v>
      </c>
      <c r="G235" s="9">
        <v>-0.448381313</v>
      </c>
      <c r="H235" s="9">
        <v>0.882201707</v>
      </c>
      <c r="I235" s="9">
        <v>-0.14523748</v>
      </c>
      <c r="J235" s="9">
        <v>0</v>
      </c>
      <c r="K235" s="78">
        <v>0</v>
      </c>
      <c r="L235" s="79">
        <v>10.544704181233284</v>
      </c>
      <c r="M235" s="79">
        <v>10.960279974241644</v>
      </c>
      <c r="N235" s="79">
        <v>10.510891389338594</v>
      </c>
      <c r="O235" s="79">
        <v>10.790635353133327</v>
      </c>
      <c r="P235" s="78">
        <v>10.392966298821451</v>
      </c>
      <c r="Q235" s="78">
        <v>10.80786885325209</v>
      </c>
      <c r="R235" s="35">
        <v>11.015290654805675</v>
      </c>
      <c r="S235" s="35">
        <v>10.641205890058925</v>
      </c>
      <c r="T235" s="35">
        <v>10.710233049532111</v>
      </c>
      <c r="U235" s="35">
        <v>11.128095885951932</v>
      </c>
      <c r="V235" s="35">
        <v>10.991153534867129</v>
      </c>
      <c r="W235" s="35">
        <v>11.057082975635872</v>
      </c>
      <c r="X235" s="35">
        <v>11.300259846729052</v>
      </c>
      <c r="AA235" s="35">
        <v>12.271521447902073</v>
      </c>
      <c r="AB235" s="35">
        <v>10.94866764452356</v>
      </c>
      <c r="AC235" s="35">
        <v>18.018404656149347</v>
      </c>
      <c r="AD235" s="35">
        <v>18.096363350194125</v>
      </c>
      <c r="AF235" s="35">
        <v>10.972804604990571</v>
      </c>
      <c r="AG235" s="35">
        <v>11.441028137189825</v>
      </c>
      <c r="AH235" s="35">
        <v>11.365794629308818</v>
      </c>
      <c r="AI235" s="35">
        <v>11.071774790512718</v>
      </c>
      <c r="AJ235" s="35">
        <v>11.57215375652008</v>
      </c>
      <c r="AK235" s="35">
        <v>17.19457284481139</v>
      </c>
      <c r="AL235" s="35">
        <v>11.889231584532334</v>
      </c>
      <c r="AN235" s="35">
        <v>16.64155129994807</v>
      </c>
      <c r="AO235" s="35">
        <v>12.438491277295034</v>
      </c>
      <c r="AP235" s="35">
        <v>11.403007562224142</v>
      </c>
      <c r="AQ235" s="35">
        <v>11.35897269033347</v>
      </c>
      <c r="AR235" s="35">
        <v>11.351750552869607</v>
      </c>
      <c r="AS235" s="35">
        <v>11.102523658931105</v>
      </c>
      <c r="AT235" s="35">
        <v>11.757837623557917</v>
      </c>
      <c r="AU235" s="35">
        <v>11.252596957718925</v>
      </c>
      <c r="AV235" s="35">
        <v>10.689067753048283</v>
      </c>
      <c r="AW235" s="35">
        <v>11.338880182543919</v>
      </c>
      <c r="AX235" s="35">
        <v>10.988408481887522</v>
      </c>
      <c r="AY235" s="35">
        <v>12.452019090074614</v>
      </c>
      <c r="AZ235" s="35">
        <v>11.425102729233195</v>
      </c>
      <c r="BA235" s="35">
        <v>11.311802792113289</v>
      </c>
      <c r="BC235" s="35">
        <v>17.840493488055525</v>
      </c>
      <c r="BD235" s="35">
        <v>11.499399863517016</v>
      </c>
      <c r="BF235" s="35">
        <v>12.626434620325149</v>
      </c>
      <c r="BH235" s="35">
        <v>11.233857038327338</v>
      </c>
      <c r="BI235" s="35">
        <v>11.39221592549913</v>
      </c>
      <c r="BJ235" s="35">
        <v>10.574704525251665</v>
      </c>
      <c r="BL235" s="35">
        <v>11.043663107771858</v>
      </c>
      <c r="BM235" s="35">
        <v>12.236237462235898</v>
      </c>
      <c r="BN235" s="35">
        <v>11.058333404748922</v>
      </c>
      <c r="BO235" s="35">
        <v>11.176020006332601</v>
      </c>
      <c r="BP235" s="35">
        <v>10.827485338167724</v>
      </c>
      <c r="BQ235" s="35">
        <v>10.908726949026306</v>
      </c>
      <c r="BS235" s="35">
        <v>11.200366164313538</v>
      </c>
      <c r="BT235" s="35">
        <v>10.947595496233566</v>
      </c>
      <c r="BV235" s="35">
        <v>10.739813125461389</v>
      </c>
      <c r="BW235" s="35">
        <v>11.204939775091594</v>
      </c>
      <c r="BX235" s="35">
        <v>11.888397637925809</v>
      </c>
      <c r="BY235" s="35">
        <v>12.390314833378635</v>
      </c>
      <c r="BZ235" s="35">
        <v>11.099386439285173</v>
      </c>
      <c r="CA235" s="35">
        <v>18.454769027711283</v>
      </c>
      <c r="CB235" s="35">
        <v>12.542909101372897</v>
      </c>
      <c r="CC235" s="35">
        <v>12.054083181344421</v>
      </c>
      <c r="CD235" s="35">
        <v>10.482766825153099</v>
      </c>
      <c r="CE235" s="35">
        <v>11.323601579495328</v>
      </c>
      <c r="CF235" s="35">
        <v>11.380528588376766</v>
      </c>
      <c r="CG235" s="35">
        <v>12.509126393381136</v>
      </c>
      <c r="CH235" s="35">
        <v>12.24924695161778</v>
      </c>
      <c r="CI235" s="35">
        <v>11.400794742285113</v>
      </c>
      <c r="CJ235" s="35">
        <v>12.361551927780381</v>
      </c>
      <c r="CK235" s="35">
        <v>10.384403509753042</v>
      </c>
      <c r="CL235" s="35">
        <v>10.736187142576322</v>
      </c>
      <c r="CM235" s="35">
        <v>11.214729627661447</v>
      </c>
      <c r="CN235" s="35">
        <v>17.339098847035086</v>
      </c>
      <c r="CO235" s="35">
        <v>12.700881090112061</v>
      </c>
      <c r="CQ235" s="35">
        <v>11.467787645473575</v>
      </c>
      <c r="CR235" s="35">
        <v>12.247276466252821</v>
      </c>
      <c r="CS235" s="35">
        <v>10.612636692555149</v>
      </c>
      <c r="CU235" s="35">
        <v>11.335553304830949</v>
      </c>
      <c r="CV235" s="35">
        <v>11.544021389214478</v>
      </c>
      <c r="CW235" s="35">
        <v>10.979508737613006</v>
      </c>
      <c r="CX235" s="35">
        <v>11.686676296705587</v>
      </c>
      <c r="CY235" s="35">
        <v>10.998944175481817</v>
      </c>
      <c r="CZ235" s="35">
        <v>10.544827068174531</v>
      </c>
      <c r="DA235" s="35">
        <v>10.989583301614498</v>
      </c>
      <c r="DC235" s="35">
        <v>11.544442821682479</v>
      </c>
      <c r="DD235" s="35">
        <v>10.269155789409723</v>
      </c>
      <c r="DE235" s="35">
        <v>10.91025220520981</v>
      </c>
      <c r="DF235" s="35">
        <v>11.52842783865796</v>
      </c>
      <c r="DG235" s="35">
        <v>10.832340990030819</v>
      </c>
      <c r="DH235" s="35">
        <v>10.743313315054058</v>
      </c>
      <c r="DI235" s="35">
        <v>11.092327750870176</v>
      </c>
      <c r="DK235" s="35">
        <v>11.876877741992168</v>
      </c>
      <c r="DL235" s="35">
        <v>11.202960748078791</v>
      </c>
      <c r="DM235" s="35">
        <v>12.598697436797421</v>
      </c>
      <c r="DQ235" s="35">
        <v>10.885887809094033</v>
      </c>
      <c r="DR235" s="35">
        <v>11.072181717435326</v>
      </c>
      <c r="DS235" s="35">
        <v>11.990844811318539</v>
      </c>
      <c r="DT235" s="35">
        <v>12.393116573979167</v>
      </c>
      <c r="DU235" s="35">
        <v>11.57920410358069</v>
      </c>
      <c r="DV235" s="35">
        <v>17.054826990833988</v>
      </c>
      <c r="DW235" s="35">
        <v>12.977420800692949</v>
      </c>
      <c r="DX235" s="35">
        <v>12.87889609046429</v>
      </c>
      <c r="DY235" s="35">
        <v>11.244425525735231</v>
      </c>
      <c r="DZ235" s="35">
        <v>11.028266490830763</v>
      </c>
      <c r="EA235" s="35">
        <v>10.906749232489082</v>
      </c>
      <c r="EC235" s="35">
        <v>10.410569277271712</v>
      </c>
      <c r="EE235" s="35">
        <v>11.186266782305891</v>
      </c>
      <c r="EF235" s="35">
        <v>11.411510988012072</v>
      </c>
      <c r="EG235" s="35">
        <v>10.555847563180789</v>
      </c>
      <c r="EI235" s="35">
        <v>10.790546134385584</v>
      </c>
      <c r="EJ235" s="35">
        <v>12.645507930459789</v>
      </c>
      <c r="EK235" s="35">
        <v>11.139865285288309</v>
      </c>
      <c r="EM235" s="35">
        <v>10.534784125151818</v>
      </c>
      <c r="EO235" s="35">
        <v>10.619720506223096</v>
      </c>
      <c r="EP235" s="35">
        <v>10.805887187232104</v>
      </c>
      <c r="EQ235" s="35">
        <v>11.013024104811739</v>
      </c>
      <c r="ER235" s="35">
        <v>11.154551080750503</v>
      </c>
      <c r="ES235" s="35">
        <v>11.01270809163832</v>
      </c>
      <c r="ET235" s="35">
        <v>10.85088875910049</v>
      </c>
      <c r="EV235" s="35">
        <v>12.476314895267654</v>
      </c>
      <c r="EX235" s="35">
        <v>11.363245976952662</v>
      </c>
      <c r="EY235" s="35">
        <v>10.654867725291457</v>
      </c>
      <c r="EZ235" s="35">
        <v>10.955322836078722</v>
      </c>
      <c r="FA235" s="35">
        <v>10.670903108437273</v>
      </c>
      <c r="FB235" s="35">
        <v>10.628721725580306</v>
      </c>
      <c r="FC235" s="35">
        <v>11.016454759211555</v>
      </c>
      <c r="FE235" s="35">
        <v>10.938303805179492</v>
      </c>
      <c r="FF235" s="35">
        <v>11.005209362537212</v>
      </c>
      <c r="FG235" s="35">
        <v>10.644010948907207</v>
      </c>
      <c r="FH235" s="35">
        <v>10.941191787225527</v>
      </c>
      <c r="FI235" s="35">
        <v>10.988753281926328</v>
      </c>
      <c r="FJ235" s="35">
        <v>11.836177107065819</v>
      </c>
      <c r="FK235" s="35">
        <v>10.862327422658572</v>
      </c>
      <c r="FL235" s="35">
        <v>10.392029488137057</v>
      </c>
      <c r="FM235" s="35">
        <v>11.06514567273223</v>
      </c>
      <c r="FN235" s="35">
        <v>10.82116375530113</v>
      </c>
      <c r="FO235" s="35">
        <v>11.026906716173022</v>
      </c>
      <c r="FP235" s="35">
        <v>11.163500821470022</v>
      </c>
      <c r="FQ235" s="35">
        <v>11.775007877791747</v>
      </c>
      <c r="FR235" s="35">
        <v>11.427527084940307</v>
      </c>
      <c r="FS235" s="35">
        <v>12.058334536647324</v>
      </c>
      <c r="FT235" s="35">
        <v>13.108202380530585</v>
      </c>
      <c r="FU235" s="35">
        <v>17.106447578586256</v>
      </c>
      <c r="FV235" s="35">
        <v>11.181334123932832</v>
      </c>
      <c r="FW235" s="35">
        <v>18.50060414070046</v>
      </c>
      <c r="FX235" s="35">
        <v>11.367490130087424</v>
      </c>
      <c r="FY235" s="35">
        <v>10.822562383658854</v>
      </c>
      <c r="FZ235" s="35">
        <v>10.815140977006703</v>
      </c>
      <c r="GA235" s="35">
        <v>16.2169061564224</v>
      </c>
      <c r="GB235" s="35">
        <v>16.043130241714668</v>
      </c>
      <c r="GC235" s="35">
        <v>10.883903254782737</v>
      </c>
      <c r="GE235" s="35">
        <v>10.711201889278737</v>
      </c>
      <c r="GF235" s="35">
        <v>11.255506995864877</v>
      </c>
      <c r="GG235" s="35">
        <v>11.525986418332518</v>
      </c>
      <c r="GH235" s="35">
        <v>10.797068477299895</v>
      </c>
      <c r="GI235" s="35">
        <v>10.989394445867513</v>
      </c>
      <c r="GJ235" s="35">
        <v>12.209597672964087</v>
      </c>
      <c r="GL235" s="35">
        <v>11.374757556895771</v>
      </c>
      <c r="GO235" s="35">
        <v>5.7110000000000003</v>
      </c>
      <c r="GP235" s="35" t="s">
        <v>4947</v>
      </c>
      <c r="GU235" s="59"/>
    </row>
    <row r="236" spans="1:203" x14ac:dyDescent="0.2">
      <c r="A236" s="35" t="s">
        <v>2149</v>
      </c>
      <c r="B236" s="35" t="s">
        <v>4147</v>
      </c>
      <c r="C236" s="35" t="s">
        <v>4148</v>
      </c>
      <c r="D236" s="9">
        <v>2</v>
      </c>
      <c r="E236" s="9">
        <v>2</v>
      </c>
      <c r="F236" s="9">
        <v>0.78458037899999999</v>
      </c>
      <c r="G236" s="9">
        <v>-4.0264715E-2</v>
      </c>
      <c r="H236" s="9">
        <v>5.2038675E-2</v>
      </c>
      <c r="I236" s="9">
        <v>-0.14474246900000001</v>
      </c>
      <c r="J236" s="9">
        <v>0</v>
      </c>
      <c r="K236" s="78">
        <v>0</v>
      </c>
      <c r="L236" s="79">
        <v>11.306937662869252</v>
      </c>
      <c r="M236" s="79">
        <v>10.727759672052542</v>
      </c>
      <c r="N236" s="79">
        <v>10.466997755578998</v>
      </c>
      <c r="O236" s="79">
        <v>10.829155100361501</v>
      </c>
      <c r="P236" s="78">
        <v>10.622160926895614</v>
      </c>
      <c r="Q236" s="78">
        <v>11.341204469739388</v>
      </c>
      <c r="R236" s="35">
        <v>10.662139787099708</v>
      </c>
      <c r="S236" s="35">
        <v>10.596351654274665</v>
      </c>
      <c r="T236" s="35">
        <v>10.143127530499576</v>
      </c>
      <c r="U236" s="35">
        <v>10.878474073968471</v>
      </c>
      <c r="V236" s="35">
        <v>10.729969477391087</v>
      </c>
      <c r="W236" s="35">
        <v>11.505656687479204</v>
      </c>
      <c r="X236" s="35">
        <v>10.970348758615497</v>
      </c>
      <c r="Y236" s="35">
        <v>10.753068394481973</v>
      </c>
      <c r="Z236" s="35">
        <v>10.848356053708098</v>
      </c>
      <c r="AB236" s="35">
        <v>10.653313580183781</v>
      </c>
      <c r="AC236" s="35">
        <v>10.313340925710474</v>
      </c>
      <c r="AD236" s="35">
        <v>10.824487242339689</v>
      </c>
      <c r="AE236" s="35">
        <v>11.139724567316769</v>
      </c>
      <c r="AF236" s="35">
        <v>10.63291537830052</v>
      </c>
      <c r="AG236" s="35">
        <v>11.349634325709211</v>
      </c>
      <c r="AH236" s="35">
        <v>11.114634188736385</v>
      </c>
      <c r="AI236" s="35">
        <v>10.907357756955363</v>
      </c>
      <c r="AJ236" s="35">
        <v>10.763793005054335</v>
      </c>
      <c r="AK236" s="35">
        <v>11.060370170264278</v>
      </c>
      <c r="AL236" s="35">
        <v>11.108157451717044</v>
      </c>
      <c r="AM236" s="35">
        <v>10.854324654803829</v>
      </c>
      <c r="AN236" s="35">
        <v>10.500116754425969</v>
      </c>
      <c r="AO236" s="35">
        <v>11.299668899858816</v>
      </c>
      <c r="AQ236" s="35">
        <v>11.542133982966917</v>
      </c>
      <c r="AR236" s="35">
        <v>10.911315286564687</v>
      </c>
      <c r="AS236" s="35">
        <v>10.262052950580589</v>
      </c>
      <c r="AU236" s="35">
        <v>10.197184512896349</v>
      </c>
      <c r="AV236" s="35">
        <v>10.642585155054624</v>
      </c>
      <c r="AX236" s="35">
        <v>10.746688937036726</v>
      </c>
      <c r="AY236" s="35">
        <v>11.150365808569269</v>
      </c>
      <c r="AZ236" s="35">
        <v>11.359615218811626</v>
      </c>
      <c r="BA236" s="35">
        <v>10.502703412478036</v>
      </c>
      <c r="BB236" s="35">
        <v>10.996248481969044</v>
      </c>
      <c r="BC236" s="35">
        <v>10.806142814272222</v>
      </c>
      <c r="BF236" s="35">
        <v>11.077653603027416</v>
      </c>
      <c r="BG236" s="35">
        <v>10.56825878934078</v>
      </c>
      <c r="BI236" s="35">
        <v>11.018554130906159</v>
      </c>
      <c r="BJ236" s="35">
        <v>10.586808348752925</v>
      </c>
      <c r="BL236" s="35">
        <v>10.872519099040385</v>
      </c>
      <c r="BN236" s="35">
        <v>10.761813848653055</v>
      </c>
      <c r="BO236" s="35">
        <v>10.451441063246666</v>
      </c>
      <c r="BQ236" s="35">
        <v>10.703753685170083</v>
      </c>
      <c r="BR236" s="35">
        <v>10.710644263645328</v>
      </c>
      <c r="BT236" s="35">
        <v>11.124339692619959</v>
      </c>
      <c r="BU236" s="35">
        <v>10.651637523465293</v>
      </c>
      <c r="BV236" s="35">
        <v>10.798722476023682</v>
      </c>
      <c r="BW236" s="35">
        <v>10.28966235848932</v>
      </c>
      <c r="BX236" s="35">
        <v>11.009530466583179</v>
      </c>
      <c r="BY236" s="35">
        <v>10.88519314991494</v>
      </c>
      <c r="BZ236" s="35">
        <v>10.658827675741552</v>
      </c>
      <c r="CA236" s="35">
        <v>10.87099594701305</v>
      </c>
      <c r="CB236" s="35">
        <v>11.024988868546323</v>
      </c>
      <c r="CC236" s="35">
        <v>10.36072189802109</v>
      </c>
      <c r="CD236" s="35">
        <v>9.9331417034731881</v>
      </c>
      <c r="CF236" s="35">
        <v>11.933888016876441</v>
      </c>
      <c r="CG236" s="35">
        <v>11.11476183770759</v>
      </c>
      <c r="CI236" s="35">
        <v>10.591586830244813</v>
      </c>
      <c r="CJ236" s="35">
        <v>10.831815997969649</v>
      </c>
      <c r="CK236" s="35">
        <v>10.443368354823289</v>
      </c>
      <c r="CL236" s="35">
        <v>10.988970985991273</v>
      </c>
      <c r="CM236" s="35">
        <v>10.409076452788224</v>
      </c>
      <c r="CN236" s="35">
        <v>10.305932884544205</v>
      </c>
      <c r="CP236" s="35">
        <v>10.400576494075253</v>
      </c>
      <c r="CQ236" s="35">
        <v>10.376174700270504</v>
      </c>
      <c r="CR236" s="35">
        <v>10.702675276359747</v>
      </c>
      <c r="CS236" s="35">
        <v>11.002961442308706</v>
      </c>
      <c r="CT236" s="35">
        <v>10.813180189046133</v>
      </c>
      <c r="CU236" s="35">
        <v>10.721688643837705</v>
      </c>
      <c r="CV236" s="35">
        <v>11.36456229880136</v>
      </c>
      <c r="CW236" s="35">
        <v>11.007651006642051</v>
      </c>
      <c r="CX236" s="35">
        <v>10.9609950517253</v>
      </c>
      <c r="CZ236" s="35">
        <v>10.184370137200665</v>
      </c>
      <c r="DA236" s="35">
        <v>10.527618416231679</v>
      </c>
      <c r="DC236" s="35">
        <v>10.928559603859917</v>
      </c>
      <c r="DD236" s="35">
        <v>10.733757111560791</v>
      </c>
      <c r="DE236" s="35">
        <v>11.116384219809127</v>
      </c>
      <c r="DF236" s="35">
        <v>11.000271693555277</v>
      </c>
      <c r="DG236" s="35">
        <v>10.627619595021425</v>
      </c>
      <c r="DH236" s="35">
        <v>10.573785636895192</v>
      </c>
      <c r="DJ236" s="35">
        <v>10.932395980791455</v>
      </c>
      <c r="DK236" s="35">
        <v>10.735836081655062</v>
      </c>
      <c r="DL236" s="35">
        <v>10.785909717362298</v>
      </c>
      <c r="DM236" s="35">
        <v>10.552776014973301</v>
      </c>
      <c r="DN236" s="35">
        <v>10.60736379249477</v>
      </c>
      <c r="DO236" s="35">
        <v>11.027787988542109</v>
      </c>
      <c r="DQ236" s="35">
        <v>10.638091368783051</v>
      </c>
      <c r="DR236" s="35">
        <v>11.450032473341805</v>
      </c>
      <c r="DS236" s="35">
        <v>10.160000881071486</v>
      </c>
      <c r="DT236" s="35">
        <v>10.845093438969506</v>
      </c>
      <c r="DV236" s="35">
        <v>11.050826300308845</v>
      </c>
      <c r="DW236" s="35">
        <v>10.786994035862154</v>
      </c>
      <c r="DX236" s="35">
        <v>10.760264157110697</v>
      </c>
      <c r="DZ236" s="35">
        <v>11.001544859151448</v>
      </c>
      <c r="EB236" s="35">
        <v>10.707062363705813</v>
      </c>
      <c r="EC236" s="35">
        <v>9.9586238015573674</v>
      </c>
      <c r="ED236" s="35">
        <v>10.446732084279262</v>
      </c>
      <c r="EF236" s="35">
        <v>11.050528905530555</v>
      </c>
      <c r="EG236" s="35">
        <v>10.855708324718123</v>
      </c>
      <c r="EH236" s="35">
        <v>10.680135581479743</v>
      </c>
      <c r="EI236" s="35">
        <v>10.690675845260657</v>
      </c>
      <c r="EJ236" s="35">
        <v>10.797662094838302</v>
      </c>
      <c r="EK236" s="35">
        <v>10.696993577812739</v>
      </c>
      <c r="EL236" s="35">
        <v>11.680764122254278</v>
      </c>
      <c r="EM236" s="35">
        <v>10.416985750938956</v>
      </c>
      <c r="EO236" s="35">
        <v>10.929283335944643</v>
      </c>
      <c r="EP236" s="35">
        <v>10.615687770226103</v>
      </c>
      <c r="EQ236" s="35">
        <v>10.812607800506523</v>
      </c>
      <c r="ER236" s="35">
        <v>11.103696193697582</v>
      </c>
      <c r="ES236" s="35">
        <v>10.641766171615284</v>
      </c>
      <c r="ET236" s="35">
        <v>10.858202818065795</v>
      </c>
      <c r="EU236" s="35">
        <v>10.440420289418867</v>
      </c>
      <c r="EV236" s="35">
        <v>10.203582216340212</v>
      </c>
      <c r="EW236" s="35">
        <v>10.458319042108046</v>
      </c>
      <c r="EX236" s="35">
        <v>10.805900993411326</v>
      </c>
      <c r="EY236" s="35">
        <v>10.442018593748317</v>
      </c>
      <c r="EZ236" s="35">
        <v>10.619437108051134</v>
      </c>
      <c r="FA236" s="35">
        <v>11.515850488593971</v>
      </c>
      <c r="FB236" s="35">
        <v>10.565995920711313</v>
      </c>
      <c r="FC236" s="35">
        <v>10.94945470398741</v>
      </c>
      <c r="FD236" s="35">
        <v>10.275458574870061</v>
      </c>
      <c r="FE236" s="35">
        <v>10.45064681443197</v>
      </c>
      <c r="FF236" s="35">
        <v>10.769201245261314</v>
      </c>
      <c r="FG236" s="35">
        <v>10.300006266976037</v>
      </c>
      <c r="FH236" s="35">
        <v>10.771996867300793</v>
      </c>
      <c r="FI236" s="35">
        <v>10.37720599561421</v>
      </c>
      <c r="FJ236" s="35">
        <v>10.920250462399256</v>
      </c>
      <c r="FL236" s="35">
        <v>10.792704889257493</v>
      </c>
      <c r="FM236" s="35">
        <v>11.036034396270601</v>
      </c>
      <c r="FN236" s="35">
        <v>10.285067634070762</v>
      </c>
      <c r="FO236" s="35">
        <v>10.685174508375111</v>
      </c>
      <c r="FP236" s="35">
        <v>10.668903077182433</v>
      </c>
      <c r="FQ236" s="35">
        <v>10.554429530723823</v>
      </c>
      <c r="FR236" s="35">
        <v>10.868639411999059</v>
      </c>
      <c r="FS236" s="35">
        <v>10.389681307173884</v>
      </c>
      <c r="FT236" s="35">
        <v>11.049897666802972</v>
      </c>
      <c r="FW236" s="35">
        <v>11.284515234931051</v>
      </c>
      <c r="FX236" s="35">
        <v>10.907938521842965</v>
      </c>
      <c r="FZ236" s="35">
        <v>10.216371918330422</v>
      </c>
      <c r="GB236" s="35">
        <v>10.266483233171716</v>
      </c>
      <c r="GC236" s="35">
        <v>10.883903254782737</v>
      </c>
      <c r="GE236" s="35">
        <v>10.222719520809559</v>
      </c>
      <c r="GF236" s="35">
        <v>10.818161812628471</v>
      </c>
      <c r="GH236" s="35">
        <v>10.719863083509219</v>
      </c>
      <c r="GI236" s="35">
        <v>10.695791619305005</v>
      </c>
      <c r="GK236" s="35">
        <v>10.496034833253363</v>
      </c>
      <c r="GL236" s="35">
        <v>10.85567194917782</v>
      </c>
      <c r="GM236" s="35">
        <v>10.778065653656345</v>
      </c>
      <c r="GN236" s="35">
        <v>10.75796659323974</v>
      </c>
      <c r="GO236" s="35">
        <v>3.0470000000000002</v>
      </c>
      <c r="GP236" s="35" t="s">
        <v>4884</v>
      </c>
      <c r="GU236" s="59"/>
    </row>
    <row r="237" spans="1:203" x14ac:dyDescent="0.2">
      <c r="A237" s="35" t="s">
        <v>691</v>
      </c>
      <c r="B237" s="35" t="s">
        <v>2355</v>
      </c>
      <c r="C237" s="35" t="s">
        <v>2356</v>
      </c>
      <c r="D237" s="9">
        <v>2</v>
      </c>
      <c r="E237" s="9">
        <v>2</v>
      </c>
      <c r="F237" s="9">
        <v>1.7045582E-2</v>
      </c>
      <c r="G237" s="9">
        <v>0.354711573</v>
      </c>
      <c r="H237" s="9">
        <v>1.2904419999999999E-3</v>
      </c>
      <c r="I237" s="9">
        <v>-0.143399785</v>
      </c>
      <c r="J237" s="58" t="s">
        <v>5711</v>
      </c>
      <c r="K237" s="56" t="s">
        <v>5710</v>
      </c>
      <c r="L237" s="79">
        <v>13.613309327734113</v>
      </c>
      <c r="M237" s="79">
        <v>14.609345669820247</v>
      </c>
      <c r="N237" s="79">
        <v>13.82376163057293</v>
      </c>
      <c r="O237" s="79">
        <v>13.473245506937403</v>
      </c>
      <c r="P237" s="78">
        <v>14.279951166869409</v>
      </c>
      <c r="Q237" s="78">
        <v>14.034617205639538</v>
      </c>
      <c r="R237" s="35">
        <v>12.85788813036789</v>
      </c>
      <c r="S237" s="35">
        <v>14.392150191161207</v>
      </c>
      <c r="T237" s="35">
        <v>14.211056782278346</v>
      </c>
      <c r="U237" s="35">
        <v>13.88845231668849</v>
      </c>
      <c r="V237" s="35">
        <v>13.213365156022766</v>
      </c>
      <c r="W237" s="35">
        <v>14.767014142754261</v>
      </c>
      <c r="X237" s="35">
        <v>13.241680215054782</v>
      </c>
      <c r="Y237" s="35">
        <v>14.278386019583825</v>
      </c>
      <c r="Z237" s="35">
        <v>14.2194037606065</v>
      </c>
      <c r="AA237" s="35">
        <v>14.688013823627774</v>
      </c>
      <c r="AB237" s="35">
        <v>14.754067884140227</v>
      </c>
      <c r="AC237" s="35">
        <v>13.712452807310749</v>
      </c>
      <c r="AD237" s="35">
        <v>14.14236021403069</v>
      </c>
      <c r="AE237" s="35">
        <v>13.697916546121229</v>
      </c>
      <c r="AF237" s="35">
        <v>13.6664449183275</v>
      </c>
      <c r="AG237" s="35">
        <v>14.892643935053005</v>
      </c>
      <c r="AH237" s="35">
        <v>12.841635407649862</v>
      </c>
      <c r="AI237" s="35">
        <v>14.233280827419584</v>
      </c>
      <c r="AK237" s="35">
        <v>14.406885388512297</v>
      </c>
      <c r="AL237" s="35">
        <v>12.592013820383089</v>
      </c>
      <c r="AM237" s="35">
        <v>14.910753413781205</v>
      </c>
      <c r="AO237" s="35">
        <v>14.545072881177481</v>
      </c>
      <c r="AP237" s="35">
        <v>15.384515918407752</v>
      </c>
      <c r="AQ237" s="35">
        <v>14.462510294441881</v>
      </c>
      <c r="AR237" s="35">
        <v>14.324697795352016</v>
      </c>
      <c r="AS237" s="35">
        <v>14.963714980330955</v>
      </c>
      <c r="AT237" s="35">
        <v>14.960583709927407</v>
      </c>
      <c r="AV237" s="35">
        <v>14.222420942475107</v>
      </c>
      <c r="AW237" s="35">
        <v>14.751819215938765</v>
      </c>
      <c r="AX237" s="35">
        <v>14.501850407693077</v>
      </c>
      <c r="AY237" s="35">
        <v>13.937445917244856</v>
      </c>
      <c r="AZ237" s="35">
        <v>14.392187435639467</v>
      </c>
      <c r="BA237" s="35">
        <v>13.744745359344796</v>
      </c>
      <c r="BB237" s="35">
        <v>14.164708452716486</v>
      </c>
      <c r="BC237" s="35">
        <v>14.053962830370358</v>
      </c>
      <c r="BD237" s="35">
        <v>14.568538980649141</v>
      </c>
      <c r="BE237" s="35">
        <v>14.807951923728034</v>
      </c>
      <c r="BF237" s="35">
        <v>14.939852845422342</v>
      </c>
      <c r="BG237" s="35">
        <v>14.197340647987884</v>
      </c>
      <c r="BH237" s="35">
        <v>13.693653603644153</v>
      </c>
      <c r="BI237" s="35">
        <v>14.217268394864186</v>
      </c>
      <c r="BJ237" s="35">
        <v>13.462208229594303</v>
      </c>
      <c r="BK237" s="35">
        <v>14.685413222663191</v>
      </c>
      <c r="BL237" s="35">
        <v>15.077317593964459</v>
      </c>
      <c r="BM237" s="35">
        <v>14.661072495305714</v>
      </c>
      <c r="BN237" s="35">
        <v>12.884318326304468</v>
      </c>
      <c r="BO237" s="35">
        <v>14.197113026327374</v>
      </c>
      <c r="BP237" s="35">
        <v>14.961541255187459</v>
      </c>
      <c r="BR237" s="35">
        <v>14.705605334974654</v>
      </c>
      <c r="BS237" s="35">
        <v>14.563259165450162</v>
      </c>
      <c r="BT237" s="35">
        <v>14.733211303437663</v>
      </c>
      <c r="BV237" s="35">
        <v>13.838959784671008</v>
      </c>
      <c r="BW237" s="35">
        <v>14.731046186361738</v>
      </c>
      <c r="BY237" s="35">
        <v>13.239941046245002</v>
      </c>
      <c r="BZ237" s="35">
        <v>13.992490083163617</v>
      </c>
      <c r="CA237" s="35">
        <v>12.987823269381774</v>
      </c>
      <c r="CB237" s="35">
        <v>12.863426439970642</v>
      </c>
      <c r="CC237" s="35">
        <v>14.37349640916692</v>
      </c>
      <c r="CE237" s="35">
        <v>14.354100703065988</v>
      </c>
      <c r="CF237" s="35">
        <v>14.404354245718499</v>
      </c>
      <c r="CG237" s="35">
        <v>14.849696171249301</v>
      </c>
      <c r="CH237" s="35">
        <v>14.733728909425228</v>
      </c>
      <c r="CI237" s="35">
        <v>14.599676148626889</v>
      </c>
      <c r="CJ237" s="35">
        <v>14.434651317391623</v>
      </c>
      <c r="CK237" s="35">
        <v>14.108977781993067</v>
      </c>
      <c r="CL237" s="35">
        <v>14.08720962243363</v>
      </c>
      <c r="CM237" s="35">
        <v>14.861377387393141</v>
      </c>
      <c r="CN237" s="35">
        <v>14.425874216582102</v>
      </c>
      <c r="CO237" s="35">
        <v>14.816266207877275</v>
      </c>
      <c r="CP237" s="35">
        <v>12.829445726886711</v>
      </c>
      <c r="CR237" s="35">
        <v>14.604619945553928</v>
      </c>
      <c r="CT237" s="35">
        <v>15.040176575624489</v>
      </c>
      <c r="CU237" s="35">
        <v>14.399038821885968</v>
      </c>
      <c r="CV237" s="35">
        <v>14.433557118216896</v>
      </c>
      <c r="CX237" s="35">
        <v>12.342051660502618</v>
      </c>
      <c r="CY237" s="35">
        <v>14.650421870582742</v>
      </c>
      <c r="CZ237" s="35">
        <v>13.92387557478404</v>
      </c>
      <c r="DA237" s="35">
        <v>14.193865823388062</v>
      </c>
      <c r="DB237" s="35">
        <v>14.751393041449655</v>
      </c>
      <c r="DC237" s="35">
        <v>14.584999112553778</v>
      </c>
      <c r="DD237" s="35">
        <v>15.042289717162449</v>
      </c>
      <c r="DF237" s="35">
        <v>14.306306983447657</v>
      </c>
      <c r="DG237" s="35">
        <v>14.238483959185338</v>
      </c>
      <c r="DH237" s="35">
        <v>13.43908135336188</v>
      </c>
      <c r="DI237" s="35">
        <v>14.952953218648256</v>
      </c>
      <c r="DJ237" s="35">
        <v>14.360194568443831</v>
      </c>
      <c r="DK237" s="35">
        <v>14.897227538383961</v>
      </c>
      <c r="DL237" s="35">
        <v>14.580039954730086</v>
      </c>
      <c r="DM237" s="35">
        <v>14.523647412930627</v>
      </c>
      <c r="DO237" s="35">
        <v>14.303703224949121</v>
      </c>
      <c r="DP237" s="35">
        <v>14.997808221355163</v>
      </c>
      <c r="DQ237" s="35">
        <v>14.576329840884593</v>
      </c>
      <c r="DR237" s="35">
        <v>14.407262640682491</v>
      </c>
      <c r="DT237" s="35">
        <v>14.252866573193478</v>
      </c>
      <c r="DU237" s="35">
        <v>15.248275007953065</v>
      </c>
      <c r="DV237" s="35">
        <v>14.900234627190848</v>
      </c>
      <c r="DZ237" s="35">
        <v>14.59077132177398</v>
      </c>
      <c r="EA237" s="35">
        <v>15.104732617802277</v>
      </c>
      <c r="EB237" s="35">
        <v>14.058569990259372</v>
      </c>
      <c r="EC237" s="35">
        <v>14.120815872577042</v>
      </c>
      <c r="ED237" s="35">
        <v>14.199876972154213</v>
      </c>
      <c r="EE237" s="35">
        <v>15.134000913711652</v>
      </c>
      <c r="EF237" s="35">
        <v>14.924580570251441</v>
      </c>
      <c r="EG237" s="35">
        <v>14.502367143358248</v>
      </c>
      <c r="EH237" s="35">
        <v>14.846393793906234</v>
      </c>
      <c r="EJ237" s="35">
        <v>14.236859129980077</v>
      </c>
      <c r="EK237" s="35">
        <v>14.351827614478918</v>
      </c>
      <c r="EM237" s="35">
        <v>14.573342428817361</v>
      </c>
      <c r="EN237" s="35">
        <v>15.082043141144126</v>
      </c>
      <c r="EQ237" s="35">
        <v>14.574561560077598</v>
      </c>
      <c r="EU237" s="35">
        <v>13.18995455708813</v>
      </c>
      <c r="EW237" s="35">
        <v>14.201942379477209</v>
      </c>
      <c r="EX237" s="35">
        <v>14.325318092626272</v>
      </c>
      <c r="EY237" s="35">
        <v>14.168744051596324</v>
      </c>
      <c r="EZ237" s="35">
        <v>14.299025383335124</v>
      </c>
      <c r="FA237" s="35">
        <v>14.099377632566874</v>
      </c>
      <c r="FB237" s="35">
        <v>14.661382134155694</v>
      </c>
      <c r="FC237" s="35">
        <v>14.164110794823381</v>
      </c>
      <c r="FD237" s="35">
        <v>10.362790689263418</v>
      </c>
      <c r="FG237" s="35">
        <v>14.279028701199662</v>
      </c>
      <c r="FH237" s="35">
        <v>12.655329193306985</v>
      </c>
      <c r="FI237" s="35">
        <v>14.311626653703053</v>
      </c>
      <c r="FK237" s="35">
        <v>14.950930141534563</v>
      </c>
      <c r="FM237" s="35">
        <v>14.396080800912197</v>
      </c>
      <c r="FO237" s="35">
        <v>14.122487414274634</v>
      </c>
      <c r="FP237" s="35">
        <v>14.252811011258649</v>
      </c>
      <c r="FT237" s="35">
        <v>15.227232450558517</v>
      </c>
      <c r="FU237" s="35">
        <v>14.396617952472223</v>
      </c>
      <c r="FV237" s="35">
        <v>14.713536791271972</v>
      </c>
      <c r="FW237" s="35">
        <v>14.427332436476744</v>
      </c>
      <c r="FX237" s="35">
        <v>14.52014099502022</v>
      </c>
      <c r="FY237" s="35">
        <v>13.433939317450042</v>
      </c>
      <c r="FZ237" s="35">
        <v>14.181383460116468</v>
      </c>
      <c r="GC237" s="35">
        <v>13.607696505696</v>
      </c>
      <c r="GD237" s="35">
        <v>14.511207551147812</v>
      </c>
      <c r="GE237" s="35">
        <v>13.958102207918595</v>
      </c>
      <c r="GG237" s="35">
        <v>13.642801942936448</v>
      </c>
      <c r="GH237" s="35">
        <v>14.198031658604474</v>
      </c>
      <c r="GI237" s="35">
        <v>14.380763974367175</v>
      </c>
      <c r="GL237" s="35">
        <v>13.860096040473268</v>
      </c>
      <c r="GN237" s="35">
        <v>14.183108110738562</v>
      </c>
      <c r="GO237" s="35">
        <v>0.751</v>
      </c>
      <c r="GP237" s="35" t="s">
        <v>4491</v>
      </c>
      <c r="GU237" s="59"/>
    </row>
    <row r="238" spans="1:203" x14ac:dyDescent="0.2">
      <c r="A238" s="35" t="s">
        <v>786</v>
      </c>
      <c r="B238" s="35" t="s">
        <v>2453</v>
      </c>
      <c r="C238" s="35" t="s">
        <v>2454</v>
      </c>
      <c r="D238" s="9">
        <v>3</v>
      </c>
      <c r="E238" s="9">
        <v>1</v>
      </c>
      <c r="F238" s="9">
        <v>0.76009133500000003</v>
      </c>
      <c r="G238" s="9">
        <v>-0.14253232800000001</v>
      </c>
      <c r="H238" s="9">
        <v>0.72938200600000003</v>
      </c>
      <c r="I238" s="9">
        <v>-0.141971652</v>
      </c>
      <c r="J238" s="9">
        <v>0</v>
      </c>
      <c r="K238" s="78">
        <v>0</v>
      </c>
      <c r="L238" s="80">
        <v>13.376083235036115</v>
      </c>
      <c r="M238" s="79"/>
      <c r="N238" s="79"/>
      <c r="O238" s="79"/>
      <c r="P238" s="78">
        <v>14.54290111649402</v>
      </c>
      <c r="T238" s="35">
        <v>15.087657083884</v>
      </c>
      <c r="Z238" s="35">
        <v>14.347942654535579</v>
      </c>
      <c r="AA238" s="35">
        <v>14.627926582666491</v>
      </c>
      <c r="AH238" s="35">
        <v>12.668996021510514</v>
      </c>
      <c r="AL238" s="35">
        <v>13.312678157278453</v>
      </c>
      <c r="AQ238" s="35">
        <v>14.482942061488139</v>
      </c>
      <c r="AR238" s="35">
        <v>14.138414627318177</v>
      </c>
      <c r="AS238" s="35">
        <v>14.078607152473669</v>
      </c>
      <c r="AT238" s="35">
        <v>14.800699344223981</v>
      </c>
      <c r="AU238" s="35">
        <v>14.811564249907136</v>
      </c>
      <c r="AW238" s="35">
        <v>14.289878871070448</v>
      </c>
      <c r="BA238" s="35">
        <v>12.532310314382896</v>
      </c>
      <c r="BJ238" s="35">
        <v>13.333369042416036</v>
      </c>
      <c r="BL238" s="35">
        <v>14.522848603672966</v>
      </c>
      <c r="BS238" s="35">
        <v>13.794064153079633</v>
      </c>
      <c r="BU238" s="35">
        <v>14.986949625369281</v>
      </c>
      <c r="BV238" s="35">
        <v>13.740217952401853</v>
      </c>
      <c r="CC238" s="35">
        <v>13.908489697699702</v>
      </c>
      <c r="CD238" s="35">
        <v>14.883197559059822</v>
      </c>
      <c r="CE238" s="35">
        <v>15.54457611861358</v>
      </c>
      <c r="CH238" s="35">
        <v>14.346499058183571</v>
      </c>
      <c r="CL238" s="35">
        <v>14.244026390390557</v>
      </c>
      <c r="CM238" s="35">
        <v>14.173914075425575</v>
      </c>
      <c r="CT238" s="35">
        <v>14.18842530830913</v>
      </c>
      <c r="CW238" s="35">
        <v>14.397065105524126</v>
      </c>
      <c r="DA238" s="35">
        <v>14.731682372906354</v>
      </c>
      <c r="DB238" s="35">
        <v>13.577610564337828</v>
      </c>
      <c r="DI238" s="35">
        <v>14.184991164647499</v>
      </c>
      <c r="DK238" s="35">
        <v>14.392323828403452</v>
      </c>
      <c r="DP238" s="35">
        <v>13.566496204258044</v>
      </c>
      <c r="DU238" s="35">
        <v>14.821983266334982</v>
      </c>
      <c r="DY238" s="35">
        <v>14.122584402800433</v>
      </c>
      <c r="EA238" s="35">
        <v>13.561898668267524</v>
      </c>
      <c r="ED238" s="35">
        <v>13.875799280857498</v>
      </c>
      <c r="EE238" s="35">
        <v>14.149436411758565</v>
      </c>
      <c r="EH238" s="35">
        <v>14.310747484615865</v>
      </c>
      <c r="EN238" s="35">
        <v>14.560090437948771</v>
      </c>
      <c r="EP238" s="35">
        <v>12.776960621448229</v>
      </c>
      <c r="ES238" s="35">
        <v>13.869298805227359</v>
      </c>
      <c r="EX238" s="35">
        <v>13.71125890329575</v>
      </c>
      <c r="EY238" s="35">
        <v>14.6920729881497</v>
      </c>
      <c r="EZ238" s="35">
        <v>14.018103625634994</v>
      </c>
      <c r="FB238" s="35">
        <v>14.979769192799484</v>
      </c>
      <c r="FH238" s="35">
        <v>12.564557310630491</v>
      </c>
      <c r="FI238" s="35">
        <v>14.775190961103622</v>
      </c>
      <c r="FM238" s="35">
        <v>14.27848503455416</v>
      </c>
      <c r="FQ238" s="35">
        <v>13.899761827388463</v>
      </c>
      <c r="FR238" s="35">
        <v>14.815914547757169</v>
      </c>
      <c r="FV238" s="35">
        <v>13.988266071628972</v>
      </c>
      <c r="FY238" s="35">
        <v>13.031271221154269</v>
      </c>
      <c r="GB238" s="35">
        <v>13.818188208605369</v>
      </c>
      <c r="GD238" s="35">
        <v>14.091663081187541</v>
      </c>
      <c r="GH238" s="35">
        <v>13.901358825453734</v>
      </c>
      <c r="GL238" s="35">
        <v>14.352400613896561</v>
      </c>
      <c r="GO238" s="35">
        <v>5.91</v>
      </c>
      <c r="GP238" s="35" t="s">
        <v>4519</v>
      </c>
      <c r="GU238" s="59"/>
    </row>
    <row r="239" spans="1:203" x14ac:dyDescent="0.2">
      <c r="A239" s="35" t="s">
        <v>2013</v>
      </c>
      <c r="B239" s="35" t="s">
        <v>3917</v>
      </c>
      <c r="C239" s="35" t="s">
        <v>3918</v>
      </c>
      <c r="D239" s="9">
        <v>8</v>
      </c>
      <c r="E239" s="9">
        <v>5</v>
      </c>
      <c r="F239" s="9">
        <v>1.8045368999999999E-2</v>
      </c>
      <c r="G239" s="9">
        <v>4.4362749999999999E-2</v>
      </c>
      <c r="H239" s="9">
        <v>1.76078E-3</v>
      </c>
      <c r="I239" s="9">
        <v>-0.14168075999999999</v>
      </c>
      <c r="J239" s="56" t="s">
        <v>5710</v>
      </c>
      <c r="K239" s="56" t="s">
        <v>5710</v>
      </c>
      <c r="L239" s="79">
        <v>13.15615357885553</v>
      </c>
      <c r="M239" s="79">
        <v>13.31409372121049</v>
      </c>
      <c r="N239" s="79">
        <v>13.301476237556219</v>
      </c>
      <c r="O239" s="79">
        <v>13.497481691852034</v>
      </c>
      <c r="P239" s="78">
        <v>11.574322298409419</v>
      </c>
      <c r="Q239" s="78">
        <v>15.212204257153651</v>
      </c>
      <c r="R239" s="35">
        <v>12.508142414965382</v>
      </c>
      <c r="S239" s="35">
        <v>14.197218056266987</v>
      </c>
      <c r="T239" s="35">
        <v>13.938380516341521</v>
      </c>
      <c r="U239" s="35">
        <v>12.737448519897633</v>
      </c>
      <c r="V239" s="35">
        <v>13.692189603161172</v>
      </c>
      <c r="W239" s="35">
        <v>13.555720122096686</v>
      </c>
      <c r="X239" s="35">
        <v>12.924142015603319</v>
      </c>
      <c r="Y239" s="35">
        <v>12.948514588766603</v>
      </c>
      <c r="Z239" s="35">
        <v>14.642956108766736</v>
      </c>
      <c r="AA239" s="35">
        <v>13.619716943668829</v>
      </c>
      <c r="AB239" s="35">
        <v>15.166206192944806</v>
      </c>
      <c r="AC239" s="35">
        <v>13.354834317028072</v>
      </c>
      <c r="AD239" s="35">
        <v>12.883161284600936</v>
      </c>
      <c r="AE239" s="35">
        <v>11.636599358492177</v>
      </c>
      <c r="AF239" s="35">
        <v>12.25049840569813</v>
      </c>
      <c r="AG239" s="35">
        <v>13.522841310049152</v>
      </c>
      <c r="AH239" s="35">
        <v>13.096989424374724</v>
      </c>
      <c r="AI239" s="35">
        <v>13.85058119744539</v>
      </c>
      <c r="AJ239" s="35">
        <v>12.682175561684753</v>
      </c>
      <c r="AK239" s="35">
        <v>14.199033361208784</v>
      </c>
      <c r="AL239" s="35">
        <v>13.229886112761523</v>
      </c>
      <c r="AM239" s="35">
        <v>13.530049833296522</v>
      </c>
      <c r="AN239" s="35">
        <v>11.739837166808112</v>
      </c>
      <c r="AO239" s="35">
        <v>14.639139235371736</v>
      </c>
      <c r="AP239" s="35">
        <v>12.850617621429169</v>
      </c>
      <c r="AQ239" s="35">
        <v>12.346863008055475</v>
      </c>
      <c r="AR239" s="35">
        <v>12.662213008602141</v>
      </c>
      <c r="AS239" s="35">
        <v>12.107537857980507</v>
      </c>
      <c r="AT239" s="35">
        <v>12.610802004418588</v>
      </c>
      <c r="AU239" s="35">
        <v>12.952380070860283</v>
      </c>
      <c r="AV239" s="35">
        <v>12.314324897926246</v>
      </c>
      <c r="AW239" s="35">
        <v>12.426968660882924</v>
      </c>
      <c r="AX239" s="35">
        <v>12.55234818660365</v>
      </c>
      <c r="AY239" s="35">
        <v>13.347439808300887</v>
      </c>
      <c r="AZ239" s="35">
        <v>12.68868789716527</v>
      </c>
      <c r="BA239" s="35">
        <v>12.587283640574377</v>
      </c>
      <c r="BB239" s="35">
        <v>13.06034662047005</v>
      </c>
      <c r="BC239" s="35">
        <v>12.463751571925187</v>
      </c>
      <c r="BD239" s="35">
        <v>12.803048874595316</v>
      </c>
      <c r="BE239" s="35">
        <v>12.7571060024798</v>
      </c>
      <c r="BF239" s="35">
        <v>11.030549367900374</v>
      </c>
      <c r="BG239" s="35">
        <v>13.307244391319898</v>
      </c>
      <c r="BH239" s="35">
        <v>13.076528073284665</v>
      </c>
      <c r="BI239" s="35">
        <v>12.065004693558777</v>
      </c>
      <c r="BJ239" s="35">
        <v>13.232446546907282</v>
      </c>
      <c r="BK239" s="35">
        <v>12.239760599542826</v>
      </c>
      <c r="BL239" s="35">
        <v>13.199803138469264</v>
      </c>
      <c r="BM239" s="35">
        <v>13.502722327283676</v>
      </c>
      <c r="BN239" s="35">
        <v>12.80731171370385</v>
      </c>
      <c r="BO239" s="35">
        <v>11.68688054512149</v>
      </c>
      <c r="BP239" s="35">
        <v>11.28078217063292</v>
      </c>
      <c r="BQ239" s="35">
        <v>13.029453540153074</v>
      </c>
      <c r="BR239" s="35">
        <v>13.883728069999293</v>
      </c>
      <c r="BS239" s="35">
        <v>13.112034234398312</v>
      </c>
      <c r="BT239" s="35">
        <v>13.029964178067466</v>
      </c>
      <c r="BU239" s="35">
        <v>13.616125921503334</v>
      </c>
      <c r="BV239" s="35">
        <v>12.166639041082998</v>
      </c>
      <c r="BW239" s="35">
        <v>12.658227963182048</v>
      </c>
      <c r="BX239" s="35">
        <v>11.951264956358077</v>
      </c>
      <c r="BY239" s="35">
        <v>12.615830588222334</v>
      </c>
      <c r="BZ239" s="35">
        <v>12.983888803142833</v>
      </c>
      <c r="CA239" s="35">
        <v>11.762729373507023</v>
      </c>
      <c r="CB239" s="35">
        <v>13.288352603161869</v>
      </c>
      <c r="CC239" s="35">
        <v>12.580727053800295</v>
      </c>
      <c r="CD239" s="35">
        <v>14.350969517697731</v>
      </c>
      <c r="CE239" s="35">
        <v>14.901698036866273</v>
      </c>
      <c r="CF239" s="35">
        <v>12.86557673309914</v>
      </c>
      <c r="CG239" s="35">
        <v>13.912563603350108</v>
      </c>
      <c r="CH239" s="35">
        <v>12.283580153399392</v>
      </c>
      <c r="CI239" s="35">
        <v>13.273864619252299</v>
      </c>
      <c r="CJ239" s="35">
        <v>15.234760694026097</v>
      </c>
      <c r="CK239" s="35">
        <v>13.518878670941117</v>
      </c>
      <c r="CL239" s="35">
        <v>14.344488786410128</v>
      </c>
      <c r="CM239" s="35">
        <v>13.828955909700763</v>
      </c>
      <c r="CN239" s="35">
        <v>12.655421238145571</v>
      </c>
      <c r="CO239" s="35">
        <v>16.695182879653331</v>
      </c>
      <c r="CP239" s="35">
        <v>12.947103645413465</v>
      </c>
      <c r="CQ239" s="35">
        <v>13.696586502182015</v>
      </c>
      <c r="CR239" s="35">
        <v>12.639541587923226</v>
      </c>
      <c r="CS239" s="35">
        <v>12.511787659893015</v>
      </c>
      <c r="CT239" s="35">
        <v>13.152581371441052</v>
      </c>
      <c r="CU239" s="35">
        <v>13.055167861481273</v>
      </c>
      <c r="CV239" s="35">
        <v>12.1505958205629</v>
      </c>
      <c r="CW239" s="35">
        <v>13.858546363589136</v>
      </c>
      <c r="CX239" s="35">
        <v>12.966565614389586</v>
      </c>
      <c r="CY239" s="35">
        <v>11.785254089433455</v>
      </c>
      <c r="CZ239" s="35">
        <v>13.253099018297274</v>
      </c>
      <c r="DA239" s="35">
        <v>13.88021461696113</v>
      </c>
      <c r="DB239" s="35">
        <v>13.125686348117519</v>
      </c>
      <c r="DC239" s="35">
        <v>14.81606142154488</v>
      </c>
      <c r="DD239" s="35">
        <v>13.596769540749298</v>
      </c>
      <c r="DE239" s="35">
        <v>12.309763241049716</v>
      </c>
      <c r="DF239" s="35">
        <v>13.522258588735159</v>
      </c>
      <c r="DG239" s="35">
        <v>11.88901157960791</v>
      </c>
      <c r="DH239" s="35">
        <v>13.892341815741062</v>
      </c>
      <c r="DI239" s="35">
        <v>12.5555119691161</v>
      </c>
      <c r="DJ239" s="35">
        <v>12.573642788529229</v>
      </c>
      <c r="DK239" s="35">
        <v>13.342136377933246</v>
      </c>
      <c r="DL239" s="35">
        <v>14.87630900598519</v>
      </c>
      <c r="DM239" s="35">
        <v>13.000633486995078</v>
      </c>
      <c r="DN239" s="35">
        <v>12.696689504354744</v>
      </c>
      <c r="DO239" s="35">
        <v>15.035855650733771</v>
      </c>
      <c r="DP239" s="35">
        <v>12.285520456788225</v>
      </c>
      <c r="DQ239" s="35">
        <v>13.270532682931382</v>
      </c>
      <c r="DR239" s="35">
        <v>12.303547890269913</v>
      </c>
      <c r="DS239" s="35">
        <v>13.568712441685332</v>
      </c>
      <c r="DT239" s="35">
        <v>10.938370789700222</v>
      </c>
      <c r="DU239" s="35">
        <v>12.687622421308534</v>
      </c>
      <c r="DV239" s="35">
        <v>13.126149418301425</v>
      </c>
      <c r="DW239" s="35">
        <v>12.951738391082452</v>
      </c>
      <c r="DX239" s="35">
        <v>12.364435641934143</v>
      </c>
      <c r="DY239" s="35">
        <v>14.095025300075756</v>
      </c>
      <c r="DZ239" s="35">
        <v>14.18648155187944</v>
      </c>
      <c r="EA239" s="35">
        <v>13.142182659729524</v>
      </c>
      <c r="EB239" s="35">
        <v>11.552152753583387</v>
      </c>
      <c r="EC239" s="35">
        <v>13.301660539158831</v>
      </c>
      <c r="EF239" s="35">
        <v>12.067098185748385</v>
      </c>
      <c r="EG239" s="35">
        <v>12.723186784156077</v>
      </c>
      <c r="EH239" s="35">
        <v>13.198109940026091</v>
      </c>
      <c r="EI239" s="35">
        <v>13.082483687572902</v>
      </c>
      <c r="EJ239" s="35">
        <v>14.521457645858469</v>
      </c>
      <c r="EK239" s="35">
        <v>14.572503225915268</v>
      </c>
      <c r="EL239" s="35">
        <v>13.856497822091892</v>
      </c>
      <c r="EM239" s="35">
        <v>12.152242057586328</v>
      </c>
      <c r="EN239" s="35">
        <v>12.583237284172686</v>
      </c>
      <c r="EO239" s="35">
        <v>13.46913958622924</v>
      </c>
      <c r="EQ239" s="35">
        <v>12.559085254716505</v>
      </c>
      <c r="ER239" s="35">
        <v>12.531534242410931</v>
      </c>
      <c r="ET239" s="35">
        <v>11.385487042645108</v>
      </c>
      <c r="EU239" s="35">
        <v>13.506399755133632</v>
      </c>
      <c r="EV239" s="35">
        <v>14.396093488878</v>
      </c>
      <c r="EW239" s="35">
        <v>13.033274008220332</v>
      </c>
      <c r="EX239" s="35">
        <v>12.732768320816378</v>
      </c>
      <c r="EY239" s="35">
        <v>13.758447657573171</v>
      </c>
      <c r="EZ239" s="35">
        <v>12.897675177078906</v>
      </c>
      <c r="FA239" s="35">
        <v>13.759148034136565</v>
      </c>
      <c r="FB239" s="35">
        <v>12.490142522903083</v>
      </c>
      <c r="FC239" s="35">
        <v>13.407021273406992</v>
      </c>
      <c r="FD239" s="35">
        <v>13.838792770186997</v>
      </c>
      <c r="FE239" s="35">
        <v>13.071225924991468</v>
      </c>
      <c r="FF239" s="35">
        <v>11.742796865466087</v>
      </c>
      <c r="FH239" s="35">
        <v>11.644580656264843</v>
      </c>
      <c r="FI239" s="35">
        <v>13.401052632141948</v>
      </c>
      <c r="FJ239" s="35">
        <v>11.948334321588563</v>
      </c>
      <c r="FK239" s="35">
        <v>12.024294902321964</v>
      </c>
      <c r="FL239" s="35">
        <v>12.079991614419903</v>
      </c>
      <c r="FM239" s="35">
        <v>13.838132341240389</v>
      </c>
      <c r="FN239" s="35">
        <v>11.957566705187075</v>
      </c>
      <c r="FO239" s="35">
        <v>10.921230534065728</v>
      </c>
      <c r="FP239" s="35">
        <v>12.301931586746116</v>
      </c>
      <c r="FQ239" s="35">
        <v>12.378883811962021</v>
      </c>
      <c r="FR239" s="35">
        <v>12.81389929041152</v>
      </c>
      <c r="FS239" s="35">
        <v>15.312014330562414</v>
      </c>
      <c r="FT239" s="35">
        <v>13.311704769252762</v>
      </c>
      <c r="FU239" s="35">
        <v>11.939537582251935</v>
      </c>
      <c r="FV239" s="35">
        <v>12.980672663140222</v>
      </c>
      <c r="FW239" s="35">
        <v>12.908443700612354</v>
      </c>
      <c r="FX239" s="35">
        <v>12.891906088318969</v>
      </c>
      <c r="FY239" s="35">
        <v>12.792594346831367</v>
      </c>
      <c r="FZ239" s="35">
        <v>14.322212618823553</v>
      </c>
      <c r="GA239" s="35">
        <v>12.906370240327036</v>
      </c>
      <c r="GB239" s="35">
        <v>13.604597720878772</v>
      </c>
      <c r="GC239" s="35">
        <v>13.793302453407405</v>
      </c>
      <c r="GD239" s="35">
        <v>13.783952868703123</v>
      </c>
      <c r="GE239" s="35">
        <v>12.556959438438328</v>
      </c>
      <c r="GF239" s="35">
        <v>13.251344777914056</v>
      </c>
      <c r="GH239" s="35">
        <v>12.761804157542265</v>
      </c>
      <c r="GJ239" s="35">
        <v>12.04403258732378</v>
      </c>
      <c r="GK239" s="35">
        <v>13.317981841099474</v>
      </c>
      <c r="GL239" s="35">
        <v>13.278883379902364</v>
      </c>
      <c r="GN239" s="35">
        <v>13.499257161969293</v>
      </c>
      <c r="GO239" s="35">
        <v>2.2370000000000001</v>
      </c>
      <c r="GP239" s="35" t="s">
        <v>4839</v>
      </c>
      <c r="GU239" s="59"/>
    </row>
    <row r="240" spans="1:203" x14ac:dyDescent="0.2">
      <c r="A240" s="35" t="s">
        <v>1131</v>
      </c>
      <c r="B240" s="35" t="s">
        <v>2859</v>
      </c>
      <c r="C240" s="35" t="s">
        <v>2860</v>
      </c>
      <c r="D240" s="9">
        <v>2</v>
      </c>
      <c r="E240" s="9">
        <v>2</v>
      </c>
      <c r="F240" s="9">
        <v>5.0522361000000002E-2</v>
      </c>
      <c r="G240" s="9">
        <v>-0.26108200599999998</v>
      </c>
      <c r="H240" s="9">
        <v>0.42649842999999998</v>
      </c>
      <c r="I240" s="9">
        <v>-0.13993784000000001</v>
      </c>
      <c r="J240" s="9">
        <v>0</v>
      </c>
      <c r="K240" s="78">
        <v>0</v>
      </c>
      <c r="L240" s="79">
        <v>10.922685986250839</v>
      </c>
      <c r="M240" s="79">
        <v>10.833783983781601</v>
      </c>
      <c r="N240" s="79">
        <v>11.962522147237127</v>
      </c>
      <c r="O240" s="79">
        <v>12.437578236571884</v>
      </c>
      <c r="P240" s="78">
        <v>11.551369006305961</v>
      </c>
      <c r="Q240" s="78">
        <v>12.108176906035698</v>
      </c>
      <c r="R240" s="35">
        <v>12.235849408607335</v>
      </c>
      <c r="S240" s="35">
        <v>11.864999666571984</v>
      </c>
      <c r="T240" s="35">
        <v>11.740159256418487</v>
      </c>
      <c r="U240" s="35">
        <v>12.236563510659007</v>
      </c>
      <c r="V240" s="35">
        <v>13.785675807548499</v>
      </c>
      <c r="W240" s="35">
        <v>11.792333457603778</v>
      </c>
      <c r="X240" s="35">
        <v>12.324030539288769</v>
      </c>
      <c r="Y240" s="35">
        <v>11.935614100058798</v>
      </c>
      <c r="AA240" s="35">
        <v>12.869551546004944</v>
      </c>
      <c r="AB240" s="35">
        <v>12.071894514873293</v>
      </c>
      <c r="AD240" s="35">
        <v>11.432598720786222</v>
      </c>
      <c r="AE240" s="35">
        <v>11.879811753124685</v>
      </c>
      <c r="AG240" s="35">
        <v>11.66820562109165</v>
      </c>
      <c r="AH240" s="35">
        <v>11.283007054742168</v>
      </c>
      <c r="AI240" s="35">
        <v>12.214771797859383</v>
      </c>
      <c r="AJ240" s="35">
        <v>11.967677882199164</v>
      </c>
      <c r="AK240" s="35">
        <v>12.25124233230674</v>
      </c>
      <c r="AL240" s="35">
        <v>10.90424946288328</v>
      </c>
      <c r="AM240" s="35">
        <v>11.945128664488662</v>
      </c>
      <c r="AN240" s="35">
        <v>12.400199445573868</v>
      </c>
      <c r="AO240" s="35">
        <v>11.80485063768057</v>
      </c>
      <c r="AP240" s="35">
        <v>11.487877958857958</v>
      </c>
      <c r="AQ240" s="35">
        <v>12.085817155315135</v>
      </c>
      <c r="AR240" s="35">
        <v>10.976816568345592</v>
      </c>
      <c r="AS240" s="35">
        <v>10.400478503077327</v>
      </c>
      <c r="AT240" s="35">
        <v>11.701740243087446</v>
      </c>
      <c r="AU240" s="35">
        <v>12.68468598458966</v>
      </c>
      <c r="AV240" s="35">
        <v>12.267918424925693</v>
      </c>
      <c r="AW240" s="35">
        <v>12.068297537029791</v>
      </c>
      <c r="AX240" s="35">
        <v>11.193947415556639</v>
      </c>
      <c r="AY240" s="35">
        <v>11.688524013153593</v>
      </c>
      <c r="BA240" s="35">
        <v>11.554383921026526</v>
      </c>
      <c r="BD240" s="35">
        <v>11.945063326826624</v>
      </c>
      <c r="BF240" s="35">
        <v>10.930121213627594</v>
      </c>
      <c r="BG240" s="35">
        <v>12.480381134813243</v>
      </c>
      <c r="BH240" s="35">
        <v>12.071482046234383</v>
      </c>
      <c r="BI240" s="35">
        <v>11.725223605984821</v>
      </c>
      <c r="BJ240" s="35">
        <v>11.291743963375072</v>
      </c>
      <c r="BL240" s="35">
        <v>11.93165667196587</v>
      </c>
      <c r="BM240" s="35">
        <v>12.391881650690879</v>
      </c>
      <c r="BN240" s="35">
        <v>11.799649004653427</v>
      </c>
      <c r="BP240" s="35">
        <v>11.993550739275962</v>
      </c>
      <c r="BQ240" s="35">
        <v>12.149121449064877</v>
      </c>
      <c r="BT240" s="35">
        <v>11.067958509958483</v>
      </c>
      <c r="BV240" s="35">
        <v>12.570816030081865</v>
      </c>
      <c r="BX240" s="35">
        <v>10.747879751379017</v>
      </c>
      <c r="BY240" s="35">
        <v>12.511769025650576</v>
      </c>
      <c r="CA240" s="35">
        <v>11.4342562818379</v>
      </c>
      <c r="CB240" s="35">
        <v>12.05334452268305</v>
      </c>
      <c r="CC240" s="35">
        <v>11.304812080892637</v>
      </c>
      <c r="CD240" s="35">
        <v>11.185586754682383</v>
      </c>
      <c r="CE240" s="35">
        <v>10.438860751869752</v>
      </c>
      <c r="CF240" s="35">
        <v>10.488126078917906</v>
      </c>
      <c r="CH240" s="35">
        <v>12.417442310075204</v>
      </c>
      <c r="CJ240" s="35">
        <v>13.196417627142949</v>
      </c>
      <c r="CK240" s="35">
        <v>13.266583426625676</v>
      </c>
      <c r="CL240" s="35">
        <v>12.42174937764346</v>
      </c>
      <c r="CM240" s="35">
        <v>11.390111351460249</v>
      </c>
      <c r="CN240" s="35">
        <v>11.572396123823539</v>
      </c>
      <c r="CP240" s="35">
        <v>11.734007202080788</v>
      </c>
      <c r="CQ240" s="35">
        <v>12.925049797475154</v>
      </c>
      <c r="CR240" s="35">
        <v>12.315826542723189</v>
      </c>
      <c r="CS240" s="35">
        <v>12.517783849835618</v>
      </c>
      <c r="CT240" s="35">
        <v>12.468260987216244</v>
      </c>
      <c r="CU240" s="35">
        <v>12.194377241870255</v>
      </c>
      <c r="CW240" s="35">
        <v>11.581251911979312</v>
      </c>
      <c r="CX240" s="35">
        <v>12.238644333506194</v>
      </c>
      <c r="CY240" s="35">
        <v>11.603102176133545</v>
      </c>
      <c r="CZ240" s="35">
        <v>11.773323055303845</v>
      </c>
      <c r="DA240" s="35">
        <v>10.938053000974417</v>
      </c>
      <c r="DC240" s="35">
        <v>11.009751766665833</v>
      </c>
      <c r="DD240" s="35">
        <v>11.554597487113378</v>
      </c>
      <c r="DE240" s="35">
        <v>11.924923134580611</v>
      </c>
      <c r="DF240" s="35">
        <v>11.626417629349055</v>
      </c>
      <c r="DG240" s="35">
        <v>11.508234145611489</v>
      </c>
      <c r="DH240" s="35">
        <v>11.622673817584943</v>
      </c>
      <c r="DJ240" s="35">
        <v>10.954187942244639</v>
      </c>
      <c r="DK240" s="35">
        <v>11.778691560616858</v>
      </c>
      <c r="DL240" s="35">
        <v>11.032733896014832</v>
      </c>
      <c r="DM240" s="35">
        <v>11.666691849831361</v>
      </c>
      <c r="DN240" s="35">
        <v>10.963246976752234</v>
      </c>
      <c r="DO240" s="35">
        <v>11.403261457705698</v>
      </c>
      <c r="DP240" s="35">
        <v>11.969336344435666</v>
      </c>
      <c r="DR240" s="35">
        <v>11.462357670582685</v>
      </c>
      <c r="DS240" s="35">
        <v>12.408808925124694</v>
      </c>
      <c r="DT240" s="35">
        <v>10.961220186552866</v>
      </c>
      <c r="DU240" s="35">
        <v>12.042403420141722</v>
      </c>
      <c r="DV240" s="35">
        <v>12.302739388716951</v>
      </c>
      <c r="DW240" s="35">
        <v>11.415373548995799</v>
      </c>
      <c r="DX240" s="35">
        <v>12.733765423426135</v>
      </c>
      <c r="DY240" s="35">
        <v>12.079425484684805</v>
      </c>
      <c r="DZ240" s="35">
        <v>12.228774785303267</v>
      </c>
      <c r="EB240" s="35">
        <v>11.267550883845004</v>
      </c>
      <c r="EC240" s="35">
        <v>11.578123374251279</v>
      </c>
      <c r="ED240" s="35">
        <v>11.026004370789067</v>
      </c>
      <c r="EE240" s="35">
        <v>12.396736036266521</v>
      </c>
      <c r="EF240" s="35">
        <v>12.014020470314934</v>
      </c>
      <c r="EG240" s="35">
        <v>11.358763420071895</v>
      </c>
      <c r="EH240" s="35">
        <v>11.717203722138525</v>
      </c>
      <c r="EI240" s="35">
        <v>12.612282850307315</v>
      </c>
      <c r="EJ240" s="35">
        <v>11.125327792441825</v>
      </c>
      <c r="EK240" s="35">
        <v>11.814870887353162</v>
      </c>
      <c r="EL240" s="35">
        <v>12.042540090172734</v>
      </c>
      <c r="EM240" s="35">
        <v>11.597665916374275</v>
      </c>
      <c r="EN240" s="35">
        <v>10.937653231808952</v>
      </c>
      <c r="EO240" s="35">
        <v>11.690874378404189</v>
      </c>
      <c r="EP240" s="35">
        <v>10.78617119824434</v>
      </c>
      <c r="EQ240" s="35">
        <v>11.561402837609904</v>
      </c>
      <c r="ER240" s="35">
        <v>11.360745684118154</v>
      </c>
      <c r="EU240" s="35">
        <v>10.320888147956452</v>
      </c>
      <c r="EV240" s="35">
        <v>12.158030628868397</v>
      </c>
      <c r="EW240" s="35">
        <v>12.147311454224388</v>
      </c>
      <c r="EX240" s="35">
        <v>12.432918120959645</v>
      </c>
      <c r="EY240" s="35">
        <v>12.383219094929302</v>
      </c>
      <c r="EZ240" s="35">
        <v>11.541867412888775</v>
      </c>
      <c r="FA240" s="35">
        <v>11.128110061960056</v>
      </c>
      <c r="FB240" s="35">
        <v>11.192879882671281</v>
      </c>
      <c r="FD240" s="35">
        <v>10.88808436445872</v>
      </c>
      <c r="FE240" s="35">
        <v>11.748757433357463</v>
      </c>
      <c r="FF240" s="35">
        <v>11.5742369018381</v>
      </c>
      <c r="FG240" s="35">
        <v>11.480540189112059</v>
      </c>
      <c r="FH240" s="35">
        <v>11.370884252410221</v>
      </c>
      <c r="FI240" s="35">
        <v>11.806874634853003</v>
      </c>
      <c r="FK240" s="35">
        <v>11.921302732885021</v>
      </c>
      <c r="FL240" s="35">
        <v>10.682772877838893</v>
      </c>
      <c r="FM240" s="35">
        <v>11.997471696076724</v>
      </c>
      <c r="FN240" s="35">
        <v>11.421317185520204</v>
      </c>
      <c r="FO240" s="35">
        <v>11.926067098944353</v>
      </c>
      <c r="FP240" s="35">
        <v>11.291138770723911</v>
      </c>
      <c r="FQ240" s="35">
        <v>11.645450697154024</v>
      </c>
      <c r="FR240" s="35">
        <v>12.692826841601638</v>
      </c>
      <c r="FS240" s="35">
        <v>11.594501099062381</v>
      </c>
      <c r="FU240" s="35">
        <v>12.272658092009502</v>
      </c>
      <c r="FV240" s="35">
        <v>12.459990142915583</v>
      </c>
      <c r="FW240" s="35">
        <v>10.827480444207145</v>
      </c>
      <c r="FZ240" s="35">
        <v>11.278553544750796</v>
      </c>
      <c r="GB240" s="35">
        <v>12.397353241789377</v>
      </c>
      <c r="GC240" s="35">
        <v>11.525925864626885</v>
      </c>
      <c r="GE240" s="35">
        <v>12.484267162400865</v>
      </c>
      <c r="GF240" s="35">
        <v>12.605311156909892</v>
      </c>
      <c r="GG240" s="35">
        <v>11.750003765517038</v>
      </c>
      <c r="GH240" s="35">
        <v>12.116541241944601</v>
      </c>
      <c r="GI240" s="35">
        <v>12.27014602046018</v>
      </c>
      <c r="GL240" s="35">
        <v>11.852122882096749</v>
      </c>
      <c r="GM240" s="35">
        <v>11.343177063855135</v>
      </c>
      <c r="GO240" s="35">
        <v>2.964</v>
      </c>
      <c r="GP240" s="35" t="s">
        <v>1020</v>
      </c>
      <c r="GU240" s="59"/>
    </row>
    <row r="241" spans="1:203" x14ac:dyDescent="0.2">
      <c r="A241" s="35" t="s">
        <v>1468</v>
      </c>
      <c r="B241" s="35" t="s">
        <v>3269</v>
      </c>
      <c r="C241" s="35" t="s">
        <v>3270</v>
      </c>
      <c r="D241" s="9">
        <v>2</v>
      </c>
      <c r="E241" s="9">
        <v>2</v>
      </c>
      <c r="F241" s="9">
        <v>0.30580524999999997</v>
      </c>
      <c r="G241" s="9">
        <v>0.25238746499999998</v>
      </c>
      <c r="H241" s="9">
        <v>0.85689732600000001</v>
      </c>
      <c r="I241" s="9">
        <v>-0.13971662900000001</v>
      </c>
      <c r="J241" s="9">
        <v>0</v>
      </c>
      <c r="K241" s="78">
        <v>0</v>
      </c>
      <c r="L241" s="79"/>
      <c r="M241" s="79">
        <v>11.185790389099697</v>
      </c>
      <c r="N241" s="79"/>
      <c r="O241" s="79"/>
      <c r="U241" s="35">
        <v>10.157384818589316</v>
      </c>
      <c r="AB241" s="35">
        <v>10.717972859022145</v>
      </c>
      <c r="AE241" s="35">
        <v>11.121086342283428</v>
      </c>
      <c r="AI241" s="35">
        <v>10.4971246642277</v>
      </c>
      <c r="AL241" s="35">
        <v>10.525399536183073</v>
      </c>
      <c r="AO241" s="35">
        <v>10.950318295075675</v>
      </c>
      <c r="AR241" s="35">
        <v>10.919128548301298</v>
      </c>
      <c r="AV241" s="35">
        <v>10.372162497686114</v>
      </c>
      <c r="BF241" s="35">
        <v>9.971482184163067</v>
      </c>
      <c r="BI241" s="35">
        <v>11.416303660608465</v>
      </c>
      <c r="BQ241" s="35">
        <v>11.016268631662955</v>
      </c>
      <c r="BZ241" s="35">
        <v>9.8308530530468907</v>
      </c>
      <c r="CI241" s="35">
        <v>11.04090829358033</v>
      </c>
      <c r="CO241" s="35">
        <v>11.277705939455439</v>
      </c>
      <c r="CY241" s="35">
        <v>10.957511456494471</v>
      </c>
      <c r="CZ241" s="35">
        <v>10.472295377108001</v>
      </c>
      <c r="DC241" s="35">
        <v>11.238620110240857</v>
      </c>
      <c r="DD241" s="35">
        <v>11.250560107154211</v>
      </c>
      <c r="DF241" s="35">
        <v>10.984871600261531</v>
      </c>
      <c r="DK241" s="35">
        <v>10.46880880739009</v>
      </c>
      <c r="DL241" s="35">
        <v>10.265568064072928</v>
      </c>
      <c r="DQ241" s="35">
        <v>11.092688025521818</v>
      </c>
      <c r="DU241" s="35">
        <v>11.44298159282622</v>
      </c>
      <c r="DV241" s="35">
        <v>11.323406447961483</v>
      </c>
      <c r="EI241" s="35">
        <v>11.457450248642918</v>
      </c>
      <c r="FA241" s="35">
        <v>10.91448651758706</v>
      </c>
      <c r="FG241" s="35">
        <v>10.590584884583009</v>
      </c>
      <c r="FO241" s="35">
        <v>10.31779143022827</v>
      </c>
      <c r="GO241" s="35">
        <v>4.5359999999999996</v>
      </c>
      <c r="GP241" s="35" t="s">
        <v>4700</v>
      </c>
      <c r="GU241" s="59"/>
    </row>
    <row r="242" spans="1:203" x14ac:dyDescent="0.2">
      <c r="A242" s="35" t="s">
        <v>823</v>
      </c>
      <c r="B242" s="35" t="s">
        <v>2503</v>
      </c>
      <c r="C242" s="35" t="s">
        <v>2504</v>
      </c>
      <c r="D242" s="9">
        <v>12</v>
      </c>
      <c r="E242" s="9">
        <v>12</v>
      </c>
      <c r="F242" s="9">
        <v>0.997803416</v>
      </c>
      <c r="G242" s="9">
        <v>1.6161943000000002E-2</v>
      </c>
      <c r="H242" s="9">
        <v>0.80541632100000005</v>
      </c>
      <c r="I242" s="9">
        <v>-0.13970893200000001</v>
      </c>
      <c r="J242" s="9">
        <v>0</v>
      </c>
      <c r="K242" s="78">
        <v>0</v>
      </c>
      <c r="L242" s="79"/>
      <c r="M242" s="79">
        <v>10.296560087078888</v>
      </c>
      <c r="N242" s="79">
        <v>10.494846564911429</v>
      </c>
      <c r="O242" s="79">
        <v>10.552850307167317</v>
      </c>
      <c r="P242" s="78">
        <v>11.256464700614671</v>
      </c>
      <c r="Q242" s="78">
        <v>10.344718413890899</v>
      </c>
      <c r="S242" s="35">
        <v>10.98792754738116</v>
      </c>
      <c r="T242" s="35">
        <v>10.177565271300281</v>
      </c>
      <c r="V242" s="35">
        <v>10.076892414749324</v>
      </c>
      <c r="Z242" s="35">
        <v>11.414539047824526</v>
      </c>
      <c r="AA242" s="35">
        <v>10.535966564398834</v>
      </c>
      <c r="AB242" s="35">
        <v>12.138709781064522</v>
      </c>
      <c r="AC242" s="35">
        <v>12.004996605130655</v>
      </c>
      <c r="AG242" s="35">
        <v>11.218014266332293</v>
      </c>
      <c r="AI242" s="35">
        <v>10.927112504972515</v>
      </c>
      <c r="AJ242" s="35">
        <v>12.106629258535538</v>
      </c>
      <c r="AQ242" s="35">
        <v>11.584125557322288</v>
      </c>
      <c r="AS242" s="35">
        <v>12.542014108203906</v>
      </c>
      <c r="BC242" s="35">
        <v>11.349069941976326</v>
      </c>
      <c r="BF242" s="35">
        <v>11.428308875747382</v>
      </c>
      <c r="BH242" s="35">
        <v>12.351462985275582</v>
      </c>
      <c r="BJ242" s="35">
        <v>10.78084843811871</v>
      </c>
      <c r="BU242" s="35">
        <v>11.465764659398703</v>
      </c>
      <c r="BY242" s="35">
        <v>11.712479245557418</v>
      </c>
      <c r="BZ242" s="35">
        <v>11.204371875832958</v>
      </c>
      <c r="CB242" s="35">
        <v>11.294489700301998</v>
      </c>
      <c r="CC242" s="35">
        <v>10.325964352807192</v>
      </c>
      <c r="CD242" s="35">
        <v>10.314227217323296</v>
      </c>
      <c r="CF242" s="35">
        <v>11.629345496649716</v>
      </c>
      <c r="CJ242" s="35">
        <v>10.912854054175801</v>
      </c>
      <c r="CK242" s="35">
        <v>10.576837342982707</v>
      </c>
      <c r="CL242" s="35">
        <v>7.934249951028491</v>
      </c>
      <c r="CM242" s="35">
        <v>10.853777423953039</v>
      </c>
      <c r="CO242" s="35">
        <v>12.428460837243584</v>
      </c>
      <c r="CP242" s="35">
        <v>11.631708273013203</v>
      </c>
      <c r="CR242" s="35">
        <v>10.22439407165767</v>
      </c>
      <c r="CV242" s="35">
        <v>11.512672964384944</v>
      </c>
      <c r="DA242" s="35">
        <v>10.761195974566558</v>
      </c>
      <c r="DC242" s="35">
        <v>11.702103171724596</v>
      </c>
      <c r="DG242" s="35">
        <v>10.029439945183814</v>
      </c>
      <c r="DK242" s="35">
        <v>12.301021065672943</v>
      </c>
      <c r="DT242" s="35">
        <v>10.505105465536108</v>
      </c>
      <c r="DV242" s="35">
        <v>11.072318593624569</v>
      </c>
      <c r="DY242" s="35">
        <v>10.953189364376078</v>
      </c>
      <c r="EB242" s="35">
        <v>11.164948368160372</v>
      </c>
      <c r="EC242" s="35">
        <v>10.89971025090901</v>
      </c>
      <c r="EG242" s="35">
        <v>11.53160001693411</v>
      </c>
      <c r="EP242" s="35">
        <v>10.753452095783679</v>
      </c>
      <c r="EQ242" s="35">
        <v>10.99665664281968</v>
      </c>
      <c r="ER242" s="35">
        <v>11.47508289679083</v>
      </c>
      <c r="ES242" s="35">
        <v>10.225513055376787</v>
      </c>
      <c r="EW242" s="35">
        <v>10.126465296554453</v>
      </c>
      <c r="EX242" s="35">
        <v>9.8120258542693968</v>
      </c>
      <c r="EY242" s="35">
        <v>10.556952220630693</v>
      </c>
      <c r="FA242" s="35">
        <v>11.838540338790271</v>
      </c>
      <c r="FB242" s="35">
        <v>12.56348088958217</v>
      </c>
      <c r="FE242" s="35">
        <v>12.216946580467496</v>
      </c>
      <c r="FF242" s="35">
        <v>10.128220252642555</v>
      </c>
      <c r="FG242" s="35">
        <v>9.9287813900403741</v>
      </c>
      <c r="FJ242" s="35">
        <v>11.422085059849202</v>
      </c>
      <c r="FL242" s="35">
        <v>10.960566440945101</v>
      </c>
      <c r="FQ242" s="35">
        <v>11.375361533786281</v>
      </c>
      <c r="FS242" s="35">
        <v>10.128383184072273</v>
      </c>
      <c r="FU242" s="35">
        <v>13.265579108700727</v>
      </c>
      <c r="FX242" s="35">
        <v>10.653065240937305</v>
      </c>
      <c r="GB242" s="35">
        <v>9.965721056208471</v>
      </c>
      <c r="GC242" s="35">
        <v>11.005349720457467</v>
      </c>
      <c r="GF242" s="35">
        <v>11.502226673047598</v>
      </c>
      <c r="GH242" s="35">
        <v>10.037855110815105</v>
      </c>
      <c r="GO242" s="35">
        <v>35.332999999999998</v>
      </c>
      <c r="GP242" s="35" t="s">
        <v>770</v>
      </c>
      <c r="GU242" s="59"/>
    </row>
    <row r="243" spans="1:203" x14ac:dyDescent="0.2">
      <c r="A243" s="35" t="s">
        <v>1785</v>
      </c>
      <c r="B243" s="35" t="s">
        <v>3621</v>
      </c>
      <c r="C243" s="35" t="s">
        <v>3622</v>
      </c>
      <c r="D243" s="9">
        <v>9</v>
      </c>
      <c r="E243" s="9">
        <v>9</v>
      </c>
      <c r="F243" s="9">
        <v>0.99559549199999997</v>
      </c>
      <c r="G243" s="9">
        <v>-7.6479139999999996E-3</v>
      </c>
      <c r="H243" s="9">
        <v>0.23782906700000001</v>
      </c>
      <c r="I243" s="9">
        <v>-0.13866835799999999</v>
      </c>
      <c r="J243" s="9">
        <v>0</v>
      </c>
      <c r="K243" s="78">
        <v>0</v>
      </c>
      <c r="L243" s="79">
        <v>10.929328838235001</v>
      </c>
      <c r="M243" s="79">
        <v>10.98073528419626</v>
      </c>
      <c r="N243" s="79">
        <v>11.727013101169991</v>
      </c>
      <c r="O243" s="79">
        <v>10.843251896500735</v>
      </c>
      <c r="P243" s="78">
        <v>10.427649393729192</v>
      </c>
      <c r="Q243" s="78">
        <v>10.942518379946872</v>
      </c>
      <c r="R243" s="35">
        <v>11.954499985521938</v>
      </c>
      <c r="S243" s="35">
        <v>11.034613373366225</v>
      </c>
      <c r="T243" s="35">
        <v>11.368114727788893</v>
      </c>
      <c r="U243" s="35">
        <v>11.472057580088357</v>
      </c>
      <c r="V243" s="35">
        <v>12.048599226388429</v>
      </c>
      <c r="W243" s="35">
        <v>11.66315769492733</v>
      </c>
      <c r="X243" s="35">
        <v>12.082434650159099</v>
      </c>
      <c r="Y243" s="35">
        <v>11.554298658582642</v>
      </c>
      <c r="Z243" s="35">
        <v>11.028720198997389</v>
      </c>
      <c r="AA243" s="35">
        <v>11.312011730699552</v>
      </c>
      <c r="AB243" s="35">
        <v>11.163465864704506</v>
      </c>
      <c r="AC243" s="35">
        <v>10.310658259193746</v>
      </c>
      <c r="AD243" s="35">
        <v>10.747666283216569</v>
      </c>
      <c r="AE243" s="35">
        <v>11.415830236087791</v>
      </c>
      <c r="AF243" s="35">
        <v>10.734333293147159</v>
      </c>
      <c r="AG243" s="35">
        <v>11.216770563633816</v>
      </c>
      <c r="AH243" s="35">
        <v>10.770486566689652</v>
      </c>
      <c r="AI243" s="35">
        <v>11.657427080891237</v>
      </c>
      <c r="AJ243" s="35">
        <v>10.840496612065246</v>
      </c>
      <c r="AK243" s="35">
        <v>12.04311280309798</v>
      </c>
      <c r="AL243" s="35">
        <v>10.12591685109907</v>
      </c>
      <c r="AM243" s="35">
        <v>11.752417336458274</v>
      </c>
      <c r="AN243" s="35">
        <v>11.952766390671306</v>
      </c>
      <c r="AO243" s="35">
        <v>10.867088753008179</v>
      </c>
      <c r="AP243" s="35">
        <v>11.174016861532662</v>
      </c>
      <c r="AQ243" s="35">
        <v>11.26147151682483</v>
      </c>
      <c r="AR243" s="35">
        <v>10.787149785089099</v>
      </c>
      <c r="AS243" s="35">
        <v>11.060621407000307</v>
      </c>
      <c r="AT243" s="35">
        <v>11.599779511794909</v>
      </c>
      <c r="AU243" s="35">
        <v>11.182411468463105</v>
      </c>
      <c r="AV243" s="35">
        <v>11.296721741387639</v>
      </c>
      <c r="AW243" s="35">
        <v>11.566290678646991</v>
      </c>
      <c r="AX243" s="35">
        <v>10.691459753729449</v>
      </c>
      <c r="AY243" s="35">
        <v>11.107886258946582</v>
      </c>
      <c r="AZ243" s="35">
        <v>11.409277083237242</v>
      </c>
      <c r="BA243" s="35">
        <v>10.750291930672475</v>
      </c>
      <c r="BB243" s="35">
        <v>10.744207733435964</v>
      </c>
      <c r="BC243" s="35">
        <v>10.719130301309622</v>
      </c>
      <c r="BD243" s="35">
        <v>11.991252959846692</v>
      </c>
      <c r="BE243" s="35">
        <v>10.960549904905522</v>
      </c>
      <c r="BF243" s="35">
        <v>11.028001915422688</v>
      </c>
      <c r="BG243" s="35">
        <v>10.675339272115606</v>
      </c>
      <c r="BH243" s="35">
        <v>11.277358676963924</v>
      </c>
      <c r="BI243" s="35">
        <v>11.578876207920191</v>
      </c>
      <c r="BJ243" s="35">
        <v>12.062580121903112</v>
      </c>
      <c r="BK243" s="35">
        <v>10.996277469339551</v>
      </c>
      <c r="BL243" s="35">
        <v>11.183956295282744</v>
      </c>
      <c r="BM243" s="35">
        <v>12.065393394521669</v>
      </c>
      <c r="BN243" s="35">
        <v>11.123847273165616</v>
      </c>
      <c r="BO243" s="35">
        <v>10.417546594625765</v>
      </c>
      <c r="BP243" s="35">
        <v>11.133408402858924</v>
      </c>
      <c r="BQ243" s="35">
        <v>11.906731795837509</v>
      </c>
      <c r="BR243" s="35">
        <v>10.967021948030427</v>
      </c>
      <c r="BS243" s="35">
        <v>11.738489880949498</v>
      </c>
      <c r="BT243" s="35">
        <v>11.112608267669851</v>
      </c>
      <c r="BU243" s="35">
        <v>10.571173966758519</v>
      </c>
      <c r="BV243" s="35">
        <v>12.159880670348947</v>
      </c>
      <c r="BW243" s="35">
        <v>11.127593406383445</v>
      </c>
      <c r="BX243" s="35">
        <v>10.904439630947154</v>
      </c>
      <c r="BY243" s="35">
        <v>11.095540152175953</v>
      </c>
      <c r="BZ243" s="35">
        <v>10.421314534172536</v>
      </c>
      <c r="CA243" s="35">
        <v>11.335399523612873</v>
      </c>
      <c r="CB243" s="35">
        <v>11.299708217756544</v>
      </c>
      <c r="CC243" s="35">
        <v>11.069103824301799</v>
      </c>
      <c r="CD243" s="35">
        <v>10.814273896852479</v>
      </c>
      <c r="CE243" s="35">
        <v>11.684009584119419</v>
      </c>
      <c r="CF243" s="35">
        <v>10.43551084595325</v>
      </c>
      <c r="CG243" s="35">
        <v>11.276788299508517</v>
      </c>
      <c r="CH243" s="35">
        <v>11.469118344847528</v>
      </c>
      <c r="CI243" s="35">
        <v>11.250183784168909</v>
      </c>
      <c r="CJ243" s="35">
        <v>12.507698066410921</v>
      </c>
      <c r="CK243" s="35">
        <v>12.457015368848806</v>
      </c>
      <c r="CL243" s="35">
        <v>10.995031646036253</v>
      </c>
      <c r="CM243" s="35">
        <v>10.741641874045188</v>
      </c>
      <c r="CN243" s="35">
        <v>11.034942496244483</v>
      </c>
      <c r="CO243" s="35">
        <v>13.413990284780436</v>
      </c>
      <c r="CP243" s="35">
        <v>11.365043628149897</v>
      </c>
      <c r="CQ243" s="35">
        <v>12.292322358059288</v>
      </c>
      <c r="CR243" s="35">
        <v>12.100990095835098</v>
      </c>
      <c r="CS243" s="35">
        <v>11.731126429426114</v>
      </c>
      <c r="CT243" s="35">
        <v>11.747812992183235</v>
      </c>
      <c r="CU243" s="35">
        <v>11.225874047872711</v>
      </c>
      <c r="CV243" s="35">
        <v>10.675111796640238</v>
      </c>
      <c r="CW243" s="35">
        <v>11.386585629636592</v>
      </c>
      <c r="CX243" s="35">
        <v>11.384261791937933</v>
      </c>
      <c r="CY243" s="35">
        <v>11.217944679015483</v>
      </c>
      <c r="CZ243" s="35">
        <v>11.418590252815642</v>
      </c>
      <c r="DA243" s="35">
        <v>10.769579416955054</v>
      </c>
      <c r="DC243" s="35">
        <v>11.36291870874771</v>
      </c>
      <c r="DD243" s="35">
        <v>11.35290045927891</v>
      </c>
      <c r="DE243" s="35">
        <v>11.633925404917337</v>
      </c>
      <c r="DF243" s="35">
        <v>10.731656255458182</v>
      </c>
      <c r="DG243" s="35">
        <v>10.947257754169275</v>
      </c>
      <c r="DH243" s="35">
        <v>10.620841491241162</v>
      </c>
      <c r="DI243" s="35">
        <v>11.323689744776569</v>
      </c>
      <c r="DJ243" s="35">
        <v>11.445704941883012</v>
      </c>
      <c r="DK243" s="35">
        <v>11.421139555998774</v>
      </c>
      <c r="DL243" s="35">
        <v>11.072041950963676</v>
      </c>
      <c r="DM243" s="35">
        <v>11.538797431257539</v>
      </c>
      <c r="DN243" s="35">
        <v>10.449790441006773</v>
      </c>
      <c r="DO243" s="35">
        <v>9.7101825412142002</v>
      </c>
      <c r="DP243" s="35">
        <v>11.570619925551595</v>
      </c>
      <c r="DQ243" s="35">
        <v>10.851989180938398</v>
      </c>
      <c r="DR243" s="35">
        <v>10.829141895003307</v>
      </c>
      <c r="DS243" s="35">
        <v>10.599824193158231</v>
      </c>
      <c r="DT243" s="35">
        <v>10.490312868976885</v>
      </c>
      <c r="DU243" s="35">
        <v>11.745477205746438</v>
      </c>
      <c r="DV243" s="35">
        <v>11.285717607252881</v>
      </c>
      <c r="DW243" s="35">
        <v>11.41606932669961</v>
      </c>
      <c r="DX243" s="35">
        <v>12.427193654239304</v>
      </c>
      <c r="DY243" s="35">
        <v>11.774573220462104</v>
      </c>
      <c r="DZ243" s="35">
        <v>11.849897263291679</v>
      </c>
      <c r="EA243" s="35">
        <v>11.205144393855493</v>
      </c>
      <c r="EB243" s="35">
        <v>11.190548463884273</v>
      </c>
      <c r="EC243" s="35">
        <v>11.405972881656625</v>
      </c>
      <c r="ED243" s="35">
        <v>11.071455889604053</v>
      </c>
      <c r="EE243" s="35">
        <v>11.609444670173669</v>
      </c>
      <c r="EF243" s="35">
        <v>11.766942940755785</v>
      </c>
      <c r="EG243" s="35">
        <v>10.871996829620134</v>
      </c>
      <c r="EH243" s="35">
        <v>11.82754210464978</v>
      </c>
      <c r="EI243" s="35">
        <v>11.551880511903647</v>
      </c>
      <c r="EJ243" s="35">
        <v>10.497226535797317</v>
      </c>
      <c r="EK243" s="35">
        <v>11.639660402746786</v>
      </c>
      <c r="EL243" s="35">
        <v>11.797969290170515</v>
      </c>
      <c r="EM243" s="35">
        <v>11.527276588482877</v>
      </c>
      <c r="EN243" s="35">
        <v>11.790986140753098</v>
      </c>
      <c r="EO243" s="35">
        <v>11.359360234687628</v>
      </c>
      <c r="EP243" s="35">
        <v>11.437094636155855</v>
      </c>
      <c r="EQ243" s="35">
        <v>11.517515193608904</v>
      </c>
      <c r="ER243" s="35">
        <v>11.260733952143225</v>
      </c>
      <c r="ES243" s="35">
        <v>10.794800665412941</v>
      </c>
      <c r="ET243" s="35">
        <v>10.57138991456409</v>
      </c>
      <c r="EU243" s="35">
        <v>10.645728682088869</v>
      </c>
      <c r="EV243" s="35">
        <v>11.045973866590355</v>
      </c>
      <c r="EW243" s="35">
        <v>11.200001256873836</v>
      </c>
      <c r="EX243" s="35">
        <v>12.105666422094737</v>
      </c>
      <c r="EY243" s="35">
        <v>11.065637063845747</v>
      </c>
      <c r="EZ243" s="35">
        <v>10.90752632522797</v>
      </c>
      <c r="FA243" s="35">
        <v>10.50178173705795</v>
      </c>
      <c r="FB243" s="35">
        <v>10.958947270731283</v>
      </c>
      <c r="FC243" s="35">
        <v>10.723111540803286</v>
      </c>
      <c r="FD243" s="35">
        <v>10.575160744033731</v>
      </c>
      <c r="FE243" s="35">
        <v>11.118265812136137</v>
      </c>
      <c r="FF243" s="35">
        <v>10.885764874929217</v>
      </c>
      <c r="FG243" s="35">
        <v>10.611729415879152</v>
      </c>
      <c r="FH243" s="35">
        <v>10.678697817824682</v>
      </c>
      <c r="FI243" s="35">
        <v>10.639087558272976</v>
      </c>
      <c r="FJ243" s="35">
        <v>11.253218349779113</v>
      </c>
      <c r="FK243" s="35">
        <v>11.609865237491078</v>
      </c>
      <c r="FL243" s="35">
        <v>11.101514345881155</v>
      </c>
      <c r="FM243" s="35">
        <v>11.439268580826591</v>
      </c>
      <c r="FN243" s="35">
        <v>10.946910722915369</v>
      </c>
      <c r="FO243" s="35">
        <v>11.445454463655548</v>
      </c>
      <c r="FP243" s="35">
        <v>10.961907771464032</v>
      </c>
      <c r="FQ243" s="35">
        <v>10.877634946270813</v>
      </c>
      <c r="FR243" s="35">
        <v>11.549895386283126</v>
      </c>
      <c r="FS243" s="35">
        <v>11.471722927298266</v>
      </c>
      <c r="FT243" s="35">
        <v>11.949778150525274</v>
      </c>
      <c r="FU243" s="35">
        <v>11.314283070227896</v>
      </c>
      <c r="FV243" s="35">
        <v>10.745757335715044</v>
      </c>
      <c r="FW243" s="35">
        <v>10.9094272306679</v>
      </c>
      <c r="FX243" s="35">
        <v>12.100468675499364</v>
      </c>
      <c r="FY243" s="35">
        <v>11.160920823043625</v>
      </c>
      <c r="FZ243" s="35">
        <v>10.687415881509931</v>
      </c>
      <c r="GA243" s="35">
        <v>11.663258097196962</v>
      </c>
      <c r="GB243" s="35">
        <v>11.201191007086445</v>
      </c>
      <c r="GC243" s="35">
        <v>11.040356266065675</v>
      </c>
      <c r="GD243" s="35">
        <v>11.252473282747644</v>
      </c>
      <c r="GE243" s="35">
        <v>11.208346804174653</v>
      </c>
      <c r="GF243" s="35">
        <v>11.20952330063175</v>
      </c>
      <c r="GG243" s="35">
        <v>12.44190876420079</v>
      </c>
      <c r="GH243" s="35">
        <v>10.824175304000759</v>
      </c>
      <c r="GI243" s="35">
        <v>11.777076620073814</v>
      </c>
      <c r="GJ243" s="35">
        <v>11.021215766814212</v>
      </c>
      <c r="GK243" s="35">
        <v>10.803076712146996</v>
      </c>
      <c r="GL243" s="35">
        <v>11.799194758050243</v>
      </c>
      <c r="GM243" s="35">
        <v>11.067477554377747</v>
      </c>
      <c r="GN243" s="35">
        <v>10.903667025410664</v>
      </c>
      <c r="GO243" s="35">
        <v>2.2309999999999999</v>
      </c>
      <c r="GP243" s="35" t="s">
        <v>1532</v>
      </c>
      <c r="GU243" s="59"/>
    </row>
    <row r="244" spans="1:203" x14ac:dyDescent="0.2">
      <c r="A244" s="35" t="s">
        <v>2181</v>
      </c>
      <c r="B244" s="35" t="s">
        <v>4211</v>
      </c>
      <c r="C244" s="35" t="s">
        <v>4212</v>
      </c>
      <c r="D244" s="9">
        <v>7</v>
      </c>
      <c r="E244" s="9">
        <v>7</v>
      </c>
      <c r="F244" s="9">
        <v>0.83366421599999996</v>
      </c>
      <c r="G244" s="9">
        <v>7.4527307000000001E-2</v>
      </c>
      <c r="H244" s="9">
        <v>0.48580720900000002</v>
      </c>
      <c r="I244" s="9">
        <v>-0.137328278</v>
      </c>
      <c r="J244" s="9">
        <v>0</v>
      </c>
      <c r="K244" s="78">
        <v>0</v>
      </c>
      <c r="L244" s="79">
        <v>11.311150071471884</v>
      </c>
      <c r="M244" s="79"/>
      <c r="N244" s="79"/>
      <c r="O244" s="79">
        <v>11.362531305617399</v>
      </c>
      <c r="Q244" s="78">
        <v>11.716778577532988</v>
      </c>
      <c r="S244" s="35">
        <v>10.5147825272532</v>
      </c>
      <c r="V244" s="35">
        <v>10.986082545319706</v>
      </c>
      <c r="X244" s="35">
        <v>11.147053576317116</v>
      </c>
      <c r="Z244" s="35">
        <v>11.076053097533698</v>
      </c>
      <c r="AC244" s="35">
        <v>12.968374768277904</v>
      </c>
      <c r="AE244" s="35">
        <v>11.807706385729887</v>
      </c>
      <c r="AF244" s="35">
        <v>12.366115058238989</v>
      </c>
      <c r="AG244" s="35">
        <v>11.572852942317692</v>
      </c>
      <c r="AJ244" s="35">
        <v>11.04090674551861</v>
      </c>
      <c r="AL244" s="35">
        <v>10.717120496813383</v>
      </c>
      <c r="AM244" s="35">
        <v>10.850751147018793</v>
      </c>
      <c r="AP244" s="35">
        <v>11.221053259198802</v>
      </c>
      <c r="AQ244" s="35">
        <v>11.272980332528046</v>
      </c>
      <c r="AS244" s="35">
        <v>11.006770147708732</v>
      </c>
      <c r="AU244" s="35">
        <v>11.595992146911978</v>
      </c>
      <c r="AY244" s="35">
        <v>11.403278360050109</v>
      </c>
      <c r="BB244" s="35">
        <v>10.579084067020933</v>
      </c>
      <c r="BF244" s="35">
        <v>11.243309586693719</v>
      </c>
      <c r="BH244" s="35">
        <v>11.660602497854139</v>
      </c>
      <c r="BJ244" s="35">
        <v>10.540522288390402</v>
      </c>
      <c r="BK244" s="35">
        <v>11.838825975961285</v>
      </c>
      <c r="BM244" s="35">
        <v>11.32527562162446</v>
      </c>
      <c r="BN244" s="35">
        <v>10.666748872532475</v>
      </c>
      <c r="BR244" s="35">
        <v>10.322481638251945</v>
      </c>
      <c r="BT244" s="35">
        <v>10.985698139096243</v>
      </c>
      <c r="BU244" s="35">
        <v>10.650626170433419</v>
      </c>
      <c r="BY244" s="35">
        <v>11.097681440333247</v>
      </c>
      <c r="BZ244" s="35">
        <v>11.03787005693723</v>
      </c>
      <c r="CB244" s="35">
        <v>11.332533194101579</v>
      </c>
      <c r="CC244" s="35">
        <v>11.026309296647955</v>
      </c>
      <c r="CE244" s="35">
        <v>10.603542761324007</v>
      </c>
      <c r="CF244" s="35">
        <v>11.016933182250046</v>
      </c>
      <c r="CG244" s="35">
        <v>10.992806955229813</v>
      </c>
      <c r="CJ244" s="35">
        <v>10.946992787305172</v>
      </c>
      <c r="CK244" s="35">
        <v>10.635342865361231</v>
      </c>
      <c r="CL244" s="35">
        <v>10.18954237111042</v>
      </c>
      <c r="CN244" s="35">
        <v>10.630111441692611</v>
      </c>
      <c r="CP244" s="35">
        <v>10.766811152396366</v>
      </c>
      <c r="CT244" s="35">
        <v>10.970721466032613</v>
      </c>
      <c r="CU244" s="35">
        <v>10.970697545273826</v>
      </c>
      <c r="CV244" s="35">
        <v>11.619336760355246</v>
      </c>
      <c r="CW244" s="35">
        <v>10.805501343726363</v>
      </c>
      <c r="CY244" s="35">
        <v>11.31541709064259</v>
      </c>
      <c r="CZ244" s="35">
        <v>11.107906450997238</v>
      </c>
      <c r="DC244" s="35">
        <v>11.194853766557802</v>
      </c>
      <c r="DE244" s="35">
        <v>10.960383460898429</v>
      </c>
      <c r="DF244" s="35">
        <v>14.646687926121915</v>
      </c>
      <c r="DI244" s="35">
        <v>11.514971959882333</v>
      </c>
      <c r="DJ244" s="35">
        <v>10.625309960623927</v>
      </c>
      <c r="DK244" s="35">
        <v>11.657325724412082</v>
      </c>
      <c r="DL244" s="35">
        <v>10.902897149938372</v>
      </c>
      <c r="DM244" s="35">
        <v>11.374527113381582</v>
      </c>
      <c r="DN244" s="35">
        <v>11.472859289427058</v>
      </c>
      <c r="DO244" s="35">
        <v>11.143759978348367</v>
      </c>
      <c r="DP244" s="35">
        <v>11.728328244931872</v>
      </c>
      <c r="DQ244" s="35">
        <v>10.773837940423306</v>
      </c>
      <c r="DT244" s="35">
        <v>10.738467182981111</v>
      </c>
      <c r="DV244" s="35">
        <v>10.551507152218329</v>
      </c>
      <c r="DW244" s="35">
        <v>11.249305002066205</v>
      </c>
      <c r="DX244" s="35">
        <v>11.271352353428224</v>
      </c>
      <c r="DZ244" s="35">
        <v>10.91153076933872</v>
      </c>
      <c r="EA244" s="35">
        <v>10.345617395632448</v>
      </c>
      <c r="EB244" s="35">
        <v>11.738880872513969</v>
      </c>
      <c r="ED244" s="35">
        <v>10.773662997966019</v>
      </c>
      <c r="EG244" s="35">
        <v>11.383448080407931</v>
      </c>
      <c r="EI244" s="35">
        <v>11.017944910470812</v>
      </c>
      <c r="EJ244" s="35">
        <v>10.597222245835106</v>
      </c>
      <c r="EP244" s="35">
        <v>10.283670857715157</v>
      </c>
      <c r="ES244" s="35">
        <v>11.101221049523129</v>
      </c>
      <c r="ET244" s="35">
        <v>10.823125970861083</v>
      </c>
      <c r="EU244" s="35">
        <v>10.59862315934901</v>
      </c>
      <c r="EV244" s="35">
        <v>10.963102595115988</v>
      </c>
      <c r="EW244" s="35">
        <v>10.866104199158631</v>
      </c>
      <c r="EX244" s="35">
        <v>10.552680877404487</v>
      </c>
      <c r="EY244" s="35">
        <v>11.042968994553856</v>
      </c>
      <c r="FA244" s="35">
        <v>10.938759561930095</v>
      </c>
      <c r="FB244" s="35">
        <v>11.637242405900583</v>
      </c>
      <c r="FC244" s="35">
        <v>11.132091850171626</v>
      </c>
      <c r="FD244" s="35">
        <v>10.617832304343681</v>
      </c>
      <c r="FE244" s="35">
        <v>10.960590982622813</v>
      </c>
      <c r="FF244" s="35">
        <v>10.951803636492045</v>
      </c>
      <c r="FG244" s="35">
        <v>11.06564171488008</v>
      </c>
      <c r="FH244" s="35">
        <v>10.540541457853591</v>
      </c>
      <c r="FI244" s="35">
        <v>10.874704950097268</v>
      </c>
      <c r="FJ244" s="35">
        <v>11.05382287795095</v>
      </c>
      <c r="FK244" s="35">
        <v>11.344563355331722</v>
      </c>
      <c r="FL244" s="35">
        <v>10.77696689065662</v>
      </c>
      <c r="FO244" s="35">
        <v>10.665635642061098</v>
      </c>
      <c r="FP244" s="35">
        <v>10.774201762291595</v>
      </c>
      <c r="FQ244" s="35">
        <v>11.386409360686091</v>
      </c>
      <c r="FR244" s="35">
        <v>11.14856180404656</v>
      </c>
      <c r="FT244" s="35">
        <v>11.350346562465774</v>
      </c>
      <c r="GA244" s="35">
        <v>11.316195416369057</v>
      </c>
      <c r="GB244" s="35">
        <v>11.510498158375277</v>
      </c>
      <c r="GC244" s="35">
        <v>10.377746733181469</v>
      </c>
      <c r="GE244" s="35">
        <v>10.191485413173019</v>
      </c>
      <c r="GF244" s="35">
        <v>11.602124015228064</v>
      </c>
      <c r="GI244" s="35">
        <v>10.412369764570997</v>
      </c>
      <c r="GJ244" s="35">
        <v>12.062590690200722</v>
      </c>
      <c r="GK244" s="35">
        <v>11.161855452203802</v>
      </c>
      <c r="GM244" s="35">
        <v>10.761817697147549</v>
      </c>
      <c r="GO244" s="35">
        <v>4.2910000000000004</v>
      </c>
      <c r="GP244" s="35" t="s">
        <v>4893</v>
      </c>
      <c r="GU244" s="59"/>
    </row>
    <row r="245" spans="1:203" x14ac:dyDescent="0.2">
      <c r="A245" s="35" t="s">
        <v>2286</v>
      </c>
      <c r="B245" s="35" t="s">
        <v>4421</v>
      </c>
      <c r="C245" s="35" t="s">
        <v>4422</v>
      </c>
      <c r="D245" s="9">
        <v>24</v>
      </c>
      <c r="E245" s="9">
        <v>24</v>
      </c>
      <c r="F245" s="9">
        <v>0.72372661999999999</v>
      </c>
      <c r="G245" s="9">
        <v>-5.9760829000000001E-2</v>
      </c>
      <c r="H245" s="9">
        <v>0.193576047</v>
      </c>
      <c r="I245" s="9">
        <v>-0.135841715</v>
      </c>
      <c r="J245" s="9">
        <v>0</v>
      </c>
      <c r="K245" s="78">
        <v>0</v>
      </c>
      <c r="L245" s="79">
        <v>13.940060201482652</v>
      </c>
      <c r="M245" s="79">
        <v>14.395538890414448</v>
      </c>
      <c r="N245" s="79">
        <v>13.757252870077741</v>
      </c>
      <c r="O245" s="79">
        <v>14.064958152918754</v>
      </c>
      <c r="P245" s="78">
        <v>13.497840842903141</v>
      </c>
      <c r="Q245" s="78">
        <v>14.144206823593876</v>
      </c>
      <c r="R245" s="35">
        <v>13.733413572495207</v>
      </c>
      <c r="S245" s="35">
        <v>14.203310984890098</v>
      </c>
      <c r="T245" s="35">
        <v>14.112449932220574</v>
      </c>
      <c r="U245" s="35">
        <v>14.252855338974193</v>
      </c>
      <c r="V245" s="35">
        <v>14.624985795012789</v>
      </c>
      <c r="W245" s="35">
        <v>14.400304726313415</v>
      </c>
      <c r="X245" s="35">
        <v>14.915064358979134</v>
      </c>
      <c r="Y245" s="35">
        <v>14.18219970932066</v>
      </c>
      <c r="Z245" s="35">
        <v>14.261336929674211</v>
      </c>
      <c r="AA245" s="35">
        <v>13.508599140167661</v>
      </c>
      <c r="AB245" s="35">
        <v>14.144793846354961</v>
      </c>
      <c r="AC245" s="35">
        <v>13.731579900976627</v>
      </c>
      <c r="AD245" s="35">
        <v>14.158037538378762</v>
      </c>
      <c r="AE245" s="35">
        <v>14.45901889359002</v>
      </c>
      <c r="AF245" s="35">
        <v>13.584199232746315</v>
      </c>
      <c r="AG245" s="35">
        <v>14.029034995651109</v>
      </c>
      <c r="AH245" s="35">
        <v>13.526428087859021</v>
      </c>
      <c r="AI245" s="35">
        <v>13.513886879975288</v>
      </c>
      <c r="AJ245" s="35">
        <v>14.255902673418319</v>
      </c>
      <c r="AK245" s="35">
        <v>14.447931875097897</v>
      </c>
      <c r="AL245" s="35">
        <v>13.316853640282847</v>
      </c>
      <c r="AM245" s="35">
        <v>14.202858967293103</v>
      </c>
      <c r="AN245" s="35">
        <v>13.692757884679624</v>
      </c>
      <c r="AO245" s="35">
        <v>14.171277134736036</v>
      </c>
      <c r="AP245" s="35">
        <v>13.823659532386293</v>
      </c>
      <c r="AQ245" s="35">
        <v>14.178481490709171</v>
      </c>
      <c r="AR245" s="35">
        <v>13.797973963077157</v>
      </c>
      <c r="AS245" s="35">
        <v>14.352387556761656</v>
      </c>
      <c r="AT245" s="35">
        <v>13.861638039261727</v>
      </c>
      <c r="AU245" s="35">
        <v>14.116127564223513</v>
      </c>
      <c r="AV245" s="35">
        <v>14.349269989953024</v>
      </c>
      <c r="AW245" s="35">
        <v>14.229635129772852</v>
      </c>
      <c r="AX245" s="35">
        <v>13.669993431517357</v>
      </c>
      <c r="AY245" s="35">
        <v>13.899055350627213</v>
      </c>
      <c r="AZ245" s="35">
        <v>14.638617514891317</v>
      </c>
      <c r="BA245" s="35">
        <v>13.65592940977508</v>
      </c>
      <c r="BB245" s="35">
        <v>13.926100615848551</v>
      </c>
      <c r="BC245" s="35">
        <v>13.438219499811501</v>
      </c>
      <c r="BD245" s="35">
        <v>13.91447941835828</v>
      </c>
      <c r="BE245" s="35">
        <v>14.530277887055693</v>
      </c>
      <c r="BF245" s="35">
        <v>14.29853015863667</v>
      </c>
      <c r="BG245" s="35">
        <v>13.833986555634549</v>
      </c>
      <c r="BH245" s="35">
        <v>13.89958861723173</v>
      </c>
      <c r="BI245" s="35">
        <v>14.773318726381659</v>
      </c>
      <c r="BJ245" s="35">
        <v>13.964829334930776</v>
      </c>
      <c r="BK245" s="35">
        <v>14.037999545624613</v>
      </c>
      <c r="BL245" s="35">
        <v>13.708576005076257</v>
      </c>
      <c r="BM245" s="35">
        <v>13.148508152037472</v>
      </c>
      <c r="BN245" s="35">
        <v>13.945879277556879</v>
      </c>
      <c r="BO245" s="35">
        <v>13.195685315624118</v>
      </c>
      <c r="BP245" s="35">
        <v>14.071448471235833</v>
      </c>
      <c r="BQ245" s="35">
        <v>14.212796737993276</v>
      </c>
      <c r="BR245" s="35">
        <v>13.60579194134394</v>
      </c>
      <c r="BS245" s="35">
        <v>14.052117883766442</v>
      </c>
      <c r="BT245" s="35">
        <v>14.078636953217762</v>
      </c>
      <c r="BU245" s="35">
        <v>13.977729503849403</v>
      </c>
      <c r="BV245" s="35">
        <v>13.519947880110436</v>
      </c>
      <c r="BW245" s="35">
        <v>13.741674254056475</v>
      </c>
      <c r="BX245" s="35">
        <v>13.449959931524784</v>
      </c>
      <c r="BY245" s="35">
        <v>13.970632566010849</v>
      </c>
      <c r="BZ245" s="35">
        <v>14.24401920192194</v>
      </c>
      <c r="CA245" s="35">
        <v>14.065502090940139</v>
      </c>
      <c r="CB245" s="35">
        <v>14.034278184190654</v>
      </c>
      <c r="CC245" s="35">
        <v>13.413880787553353</v>
      </c>
      <c r="CD245" s="35">
        <v>13.635383814353885</v>
      </c>
      <c r="CE245" s="35">
        <v>14.26785866969311</v>
      </c>
      <c r="CF245" s="35">
        <v>13.614684139858465</v>
      </c>
      <c r="CG245" s="35">
        <v>14.640061936378373</v>
      </c>
      <c r="CH245" s="35">
        <v>14.251860614713628</v>
      </c>
      <c r="CI245" s="35">
        <v>14.479354091370411</v>
      </c>
      <c r="CJ245" s="35">
        <v>13.950927820005207</v>
      </c>
      <c r="CK245" s="35">
        <v>14.3085231346159</v>
      </c>
      <c r="CL245" s="35">
        <v>14.002482734916899</v>
      </c>
      <c r="CM245" s="35">
        <v>13.962044065893775</v>
      </c>
      <c r="CN245" s="35">
        <v>13.012793950241226</v>
      </c>
      <c r="CO245" s="35">
        <v>13.435210310847584</v>
      </c>
      <c r="CP245" s="35">
        <v>14.422658084340634</v>
      </c>
      <c r="CQ245" s="35">
        <v>17.019244775886023</v>
      </c>
      <c r="CR245" s="35">
        <v>13.950749811826039</v>
      </c>
      <c r="CS245" s="35">
        <v>14.321573365226032</v>
      </c>
      <c r="CT245" s="35">
        <v>13.683617869665328</v>
      </c>
      <c r="CU245" s="35">
        <v>13.232019810201207</v>
      </c>
      <c r="CV245" s="35">
        <v>14.288079415396492</v>
      </c>
      <c r="CW245" s="35">
        <v>14.033312700855243</v>
      </c>
      <c r="CX245" s="35">
        <v>14.144415925218981</v>
      </c>
      <c r="CY245" s="35">
        <v>14.100312230949385</v>
      </c>
      <c r="CZ245" s="35">
        <v>14.259090314703037</v>
      </c>
      <c r="DA245" s="35">
        <v>13.68398106503725</v>
      </c>
      <c r="DB245" s="35">
        <v>14.528809523878943</v>
      </c>
      <c r="DC245" s="35">
        <v>13.826122567675984</v>
      </c>
      <c r="DD245" s="35">
        <v>13.205209154007013</v>
      </c>
      <c r="DE245" s="35">
        <v>14.046759048408264</v>
      </c>
      <c r="DF245" s="35">
        <v>13.954687386350855</v>
      </c>
      <c r="DG245" s="35">
        <v>13.486211410216589</v>
      </c>
      <c r="DH245" s="35">
        <v>14.187572649273072</v>
      </c>
      <c r="DI245" s="35">
        <v>13.820953616252707</v>
      </c>
      <c r="DJ245" s="35">
        <v>13.748247790762459</v>
      </c>
      <c r="DK245" s="35">
        <v>13.735949354142921</v>
      </c>
      <c r="DL245" s="35">
        <v>13.425190645260709</v>
      </c>
      <c r="DM245" s="35">
        <v>13.067825955655159</v>
      </c>
      <c r="DN245" s="35">
        <v>13.250680848253774</v>
      </c>
      <c r="DO245" s="35">
        <v>14.489386060739184</v>
      </c>
      <c r="DP245" s="35">
        <v>14.295960429768536</v>
      </c>
      <c r="DQ245" s="35">
        <v>14.035205497359419</v>
      </c>
      <c r="DR245" s="35">
        <v>14.582590489937221</v>
      </c>
      <c r="DS245" s="35">
        <v>13.60157929683076</v>
      </c>
      <c r="DT245" s="35">
        <v>13.755801322611168</v>
      </c>
      <c r="DU245" s="35">
        <v>13.558827364828087</v>
      </c>
      <c r="DV245" s="35">
        <v>14.222052889869559</v>
      </c>
      <c r="DW245" s="35">
        <v>14.535224204549275</v>
      </c>
      <c r="DX245" s="35">
        <v>14.365923837023024</v>
      </c>
      <c r="DY245" s="35">
        <v>14.464677052402388</v>
      </c>
      <c r="DZ245" s="35">
        <v>13.889293106463645</v>
      </c>
      <c r="EA245" s="35">
        <v>13.820166383603963</v>
      </c>
      <c r="EB245" s="35">
        <v>14.096423135321036</v>
      </c>
      <c r="EC245" s="35">
        <v>14.361251012040899</v>
      </c>
      <c r="ED245" s="35">
        <v>13.922863115839892</v>
      </c>
      <c r="EE245" s="35">
        <v>14.206155204261798</v>
      </c>
      <c r="EF245" s="35">
        <v>14.002256237387122</v>
      </c>
      <c r="EG245" s="35">
        <v>13.659204152046087</v>
      </c>
      <c r="EH245" s="35">
        <v>14.536415482588779</v>
      </c>
      <c r="EI245" s="35">
        <v>14.320788455745063</v>
      </c>
      <c r="EJ245" s="35">
        <v>13.698168040091668</v>
      </c>
      <c r="EK245" s="35">
        <v>13.72744233855769</v>
      </c>
      <c r="EL245" s="35">
        <v>14.200923695430223</v>
      </c>
      <c r="EM245" s="35">
        <v>12.677553688416303</v>
      </c>
      <c r="EN245" s="35">
        <v>14.806177273375239</v>
      </c>
      <c r="EO245" s="35">
        <v>13.751105754975061</v>
      </c>
      <c r="EP245" s="35">
        <v>13.594571257871674</v>
      </c>
      <c r="EQ245" s="35">
        <v>14.447531003377007</v>
      </c>
      <c r="ER245" s="35">
        <v>14.247054764016873</v>
      </c>
      <c r="ES245" s="35">
        <v>13.963222009687215</v>
      </c>
      <c r="ET245" s="35">
        <v>13.903744961669101</v>
      </c>
      <c r="EU245" s="35">
        <v>12.774080391987031</v>
      </c>
      <c r="EV245" s="35">
        <v>13.812325587888889</v>
      </c>
      <c r="EW245" s="35">
        <v>13.612312247020364</v>
      </c>
      <c r="EX245" s="35">
        <v>14.061001239199133</v>
      </c>
      <c r="EY245" s="35">
        <v>12.854017521264741</v>
      </c>
      <c r="EZ245" s="35">
        <v>13.407743714201009</v>
      </c>
      <c r="FA245" s="35">
        <v>13.630875836291922</v>
      </c>
      <c r="FB245" s="35">
        <v>13.903448969568187</v>
      </c>
      <c r="FC245" s="35">
        <v>14.500257677893483</v>
      </c>
      <c r="FD245" s="35">
        <v>13.532162064296969</v>
      </c>
      <c r="FE245" s="35">
        <v>14.506521915515485</v>
      </c>
      <c r="FF245" s="35">
        <v>13.366777061461072</v>
      </c>
      <c r="FG245" s="35">
        <v>13.950841741831283</v>
      </c>
      <c r="FH245" s="35">
        <v>14.126273647704</v>
      </c>
      <c r="FI245" s="35">
        <v>13.48748903531137</v>
      </c>
      <c r="FJ245" s="35">
        <v>13.499763797064009</v>
      </c>
      <c r="FK245" s="35">
        <v>13.992573579264272</v>
      </c>
      <c r="FL245" s="35">
        <v>14.060053147460122</v>
      </c>
      <c r="FM245" s="35">
        <v>13.315844592736472</v>
      </c>
      <c r="FN245" s="35">
        <v>13.572802553566813</v>
      </c>
      <c r="FO245" s="35">
        <v>13.946192918623419</v>
      </c>
      <c r="FP245" s="35">
        <v>14.103839136604357</v>
      </c>
      <c r="FQ245" s="35">
        <v>14.451704615493684</v>
      </c>
      <c r="FR245" s="35">
        <v>14.762443111224554</v>
      </c>
      <c r="FS245" s="35">
        <v>13.329647022975717</v>
      </c>
      <c r="FT245" s="35">
        <v>14.29615469773027</v>
      </c>
      <c r="FU245" s="35">
        <v>13.58393299649225</v>
      </c>
      <c r="FV245" s="35">
        <v>14.441467131839797</v>
      </c>
      <c r="FW245" s="35">
        <v>14.085711228811531</v>
      </c>
      <c r="FX245" s="35">
        <v>13.883935805813174</v>
      </c>
      <c r="FY245" s="35">
        <v>14.273204416060365</v>
      </c>
      <c r="FZ245" s="35">
        <v>13.629490971378207</v>
      </c>
      <c r="GA245" s="35">
        <v>14.252366155130566</v>
      </c>
      <c r="GB245" s="35">
        <v>13.892161543763443</v>
      </c>
      <c r="GC245" s="35">
        <v>13.992532549216612</v>
      </c>
      <c r="GD245" s="35">
        <v>15.071972196638065</v>
      </c>
      <c r="GE245" s="35">
        <v>13.980107209007683</v>
      </c>
      <c r="GF245" s="35">
        <v>14.139110131107547</v>
      </c>
      <c r="GG245" s="35">
        <v>13.490408372222195</v>
      </c>
      <c r="GH245" s="35">
        <v>13.753203463568525</v>
      </c>
      <c r="GI245" s="35">
        <v>13.272805366910671</v>
      </c>
      <c r="GJ245" s="35">
        <v>14.092826094214828</v>
      </c>
      <c r="GK245" s="35">
        <v>14.162449359294289</v>
      </c>
      <c r="GL245" s="35">
        <v>14.010796083955409</v>
      </c>
      <c r="GM245" s="35">
        <v>13.700921193784731</v>
      </c>
      <c r="GN245" s="35">
        <v>13.887788572414353</v>
      </c>
      <c r="GO245" s="35">
        <v>45.726999999999997</v>
      </c>
      <c r="GP245" s="35" t="s">
        <v>746</v>
      </c>
      <c r="GU245" s="59"/>
    </row>
    <row r="246" spans="1:203" x14ac:dyDescent="0.2">
      <c r="A246" s="35" t="s">
        <v>1932</v>
      </c>
      <c r="B246" s="35" t="s">
        <v>3813</v>
      </c>
      <c r="C246" s="35" t="s">
        <v>3814</v>
      </c>
      <c r="D246" s="9">
        <v>10</v>
      </c>
      <c r="E246" s="9">
        <v>9</v>
      </c>
      <c r="F246" s="9">
        <v>0.38213502999999999</v>
      </c>
      <c r="G246" s="9">
        <v>-0.32554871499999999</v>
      </c>
      <c r="H246" s="9">
        <v>0.83153497300000001</v>
      </c>
      <c r="I246" s="9">
        <v>-0.13471623199999999</v>
      </c>
      <c r="J246" s="9">
        <v>0</v>
      </c>
      <c r="K246" s="78">
        <v>0</v>
      </c>
      <c r="L246" s="79">
        <v>14.470952828215854</v>
      </c>
      <c r="M246" s="79"/>
      <c r="N246" s="79">
        <v>16.243635090043178</v>
      </c>
      <c r="O246" s="79">
        <v>13.677632649973114</v>
      </c>
      <c r="P246" s="78">
        <v>15.064019046019178</v>
      </c>
      <c r="Q246" s="78">
        <v>15.787661909739628</v>
      </c>
      <c r="R246" s="35">
        <v>14.393085177226087</v>
      </c>
      <c r="T246" s="35">
        <v>15.097706921224828</v>
      </c>
      <c r="U246" s="35">
        <v>16.650735335778691</v>
      </c>
      <c r="V246" s="35">
        <v>17.776213028241919</v>
      </c>
      <c r="W246" s="35">
        <v>15.195661453713589</v>
      </c>
      <c r="X246" s="35">
        <v>16.120260905607942</v>
      </c>
      <c r="Y246" s="35">
        <v>13.290616241348564</v>
      </c>
      <c r="Z246" s="35">
        <v>16.171514675759113</v>
      </c>
      <c r="AB246" s="35">
        <v>16.657369336281967</v>
      </c>
      <c r="AC246" s="35">
        <v>17.036651276529739</v>
      </c>
      <c r="AD246" s="35">
        <v>16.376766963032946</v>
      </c>
      <c r="AE246" s="35">
        <v>16.497149534991973</v>
      </c>
      <c r="AF246" s="35">
        <v>16.411159281871374</v>
      </c>
      <c r="AH246" s="35">
        <v>13.598470295863738</v>
      </c>
      <c r="AI246" s="35">
        <v>16.423670749312542</v>
      </c>
      <c r="AJ246" s="35">
        <v>15.926962681175583</v>
      </c>
      <c r="AK246" s="35">
        <v>17.607977867953885</v>
      </c>
      <c r="AM246" s="35">
        <v>16.043380753285906</v>
      </c>
      <c r="AN246" s="35">
        <v>16.495982178655058</v>
      </c>
      <c r="AO246" s="35">
        <v>14.71211825798509</v>
      </c>
      <c r="AP246" s="35">
        <v>17.070550935387111</v>
      </c>
      <c r="AQ246" s="35">
        <v>16.260669687113101</v>
      </c>
      <c r="AR246" s="35">
        <v>16.559576146873539</v>
      </c>
      <c r="AS246" s="35">
        <v>16.064147605845342</v>
      </c>
      <c r="AU246" s="35">
        <v>15.522014626828309</v>
      </c>
      <c r="AV246" s="35">
        <v>16.630584738820723</v>
      </c>
      <c r="AW246" s="35">
        <v>16.607997891612289</v>
      </c>
      <c r="AX246" s="35">
        <v>10.846480156091729</v>
      </c>
      <c r="AY246" s="35">
        <v>15.113013228233996</v>
      </c>
      <c r="AZ246" s="35">
        <v>17.072695172796493</v>
      </c>
      <c r="BA246" s="35">
        <v>15.995674384335533</v>
      </c>
      <c r="BB246" s="35">
        <v>16.201887524090253</v>
      </c>
      <c r="BC246" s="35">
        <v>17.242297751369723</v>
      </c>
      <c r="BD246" s="35">
        <v>17.951410542037117</v>
      </c>
      <c r="BE246" s="35">
        <v>14.577397811507566</v>
      </c>
      <c r="BF246" s="35">
        <v>17.093646349749271</v>
      </c>
      <c r="BG246" s="35">
        <v>14.58327978830205</v>
      </c>
      <c r="BH246" s="35">
        <v>17.2695972292011</v>
      </c>
      <c r="BK246" s="35">
        <v>16.32038580660457</v>
      </c>
      <c r="BM246" s="35">
        <v>15.850521232502963</v>
      </c>
      <c r="BO246" s="35">
        <v>16.598696746524148</v>
      </c>
      <c r="BP246" s="35">
        <v>15.375006854355787</v>
      </c>
      <c r="BQ246" s="35">
        <v>14.464553954519204</v>
      </c>
      <c r="BR246" s="35">
        <v>15.462251064044006</v>
      </c>
      <c r="BS246" s="35">
        <v>14.550625509753749</v>
      </c>
      <c r="BT246" s="35">
        <v>13.088897847650847</v>
      </c>
      <c r="BU246" s="35">
        <v>16.396963814700175</v>
      </c>
      <c r="BW246" s="35">
        <v>10.958641817730838</v>
      </c>
      <c r="BX246" s="35">
        <v>15.572217531738307</v>
      </c>
      <c r="BY246" s="35">
        <v>16.268125999707859</v>
      </c>
      <c r="BZ246" s="35">
        <v>15.727178023979615</v>
      </c>
      <c r="CA246" s="35">
        <v>16.046762300029648</v>
      </c>
      <c r="CB246" s="35">
        <v>15.770701297967877</v>
      </c>
      <c r="CC246" s="35">
        <v>15.652323294486813</v>
      </c>
      <c r="CD246" s="35">
        <v>15.160104381417147</v>
      </c>
      <c r="CE246" s="35">
        <v>16.998120291004003</v>
      </c>
      <c r="CF246" s="35">
        <v>15.522726231954801</v>
      </c>
      <c r="CG246" s="35">
        <v>16.331984192356074</v>
      </c>
      <c r="CH246" s="35">
        <v>16.724292660576538</v>
      </c>
      <c r="CI246" s="35">
        <v>15.199240684790855</v>
      </c>
      <c r="CJ246" s="35">
        <v>16.630392369741386</v>
      </c>
      <c r="CK246" s="35">
        <v>16.435139741647244</v>
      </c>
      <c r="CL246" s="35">
        <v>13.555568561526034</v>
      </c>
      <c r="CM246" s="35">
        <v>16.238214751803177</v>
      </c>
      <c r="CN246" s="35">
        <v>16.079313244895765</v>
      </c>
      <c r="CO246" s="35">
        <v>14.598864143232666</v>
      </c>
      <c r="CP246" s="35">
        <v>15.777970351351421</v>
      </c>
      <c r="CQ246" s="35">
        <v>17.716713856941141</v>
      </c>
      <c r="CR246" s="35">
        <v>14.292855486351922</v>
      </c>
      <c r="CS246" s="35">
        <v>15.887411523324154</v>
      </c>
      <c r="CT246" s="35">
        <v>16.865132710654272</v>
      </c>
      <c r="CU246" s="35">
        <v>14.71604085843115</v>
      </c>
      <c r="CV246" s="35">
        <v>16.148161839642761</v>
      </c>
      <c r="CW246" s="35">
        <v>16.155832459629476</v>
      </c>
      <c r="CX246" s="35">
        <v>18.155035579716923</v>
      </c>
      <c r="CY246" s="35">
        <v>12.952077570443844</v>
      </c>
      <c r="CZ246" s="35">
        <v>16.009916818438121</v>
      </c>
      <c r="DA246" s="35">
        <v>15.414123990320984</v>
      </c>
      <c r="DB246" s="35">
        <v>16.785855417669005</v>
      </c>
      <c r="DC246" s="35">
        <v>12.422180076424231</v>
      </c>
      <c r="DD246" s="35">
        <v>15.529403746381629</v>
      </c>
      <c r="DE246" s="35">
        <v>15.303859543960327</v>
      </c>
      <c r="DF246" s="35">
        <v>13.15385795818284</v>
      </c>
      <c r="DG246" s="35">
        <v>15.131926784615615</v>
      </c>
      <c r="DH246" s="35">
        <v>14.111133821608975</v>
      </c>
      <c r="DI246" s="35">
        <v>15.838764067539609</v>
      </c>
      <c r="DJ246" s="35">
        <v>14.773295881399571</v>
      </c>
      <c r="DK246" s="35">
        <v>13.435299545199838</v>
      </c>
      <c r="DL246" s="35">
        <v>15.971923869569768</v>
      </c>
      <c r="DM246" s="35">
        <v>13.049297219825434</v>
      </c>
      <c r="DP246" s="35">
        <v>13.607212412049741</v>
      </c>
      <c r="DQ246" s="35">
        <v>13.079164442574932</v>
      </c>
      <c r="DR246" s="35">
        <v>14.239053215365892</v>
      </c>
      <c r="DS246" s="35">
        <v>13.621394754175704</v>
      </c>
      <c r="DU246" s="35">
        <v>17.246282616751241</v>
      </c>
      <c r="DV246" s="35">
        <v>17.196978445547693</v>
      </c>
      <c r="DW246" s="35">
        <v>17.580670831313164</v>
      </c>
      <c r="DX246" s="35">
        <v>16.040757094843983</v>
      </c>
      <c r="DY246" s="35">
        <v>16.285571478648716</v>
      </c>
      <c r="DZ246" s="35">
        <v>15.783971580654212</v>
      </c>
      <c r="EA246" s="35">
        <v>15.532195662002174</v>
      </c>
      <c r="EB246" s="35">
        <v>17.245685484526842</v>
      </c>
      <c r="EC246" s="35">
        <v>15.13395147166591</v>
      </c>
      <c r="EE246" s="35">
        <v>17.013416692160966</v>
      </c>
      <c r="EG246" s="35">
        <v>16.226675109674321</v>
      </c>
      <c r="EH246" s="35">
        <v>14.198718774692807</v>
      </c>
      <c r="EI246" s="35">
        <v>16.332502602753017</v>
      </c>
      <c r="EJ246" s="35">
        <v>16.007241438029407</v>
      </c>
      <c r="EL246" s="35">
        <v>16.508324044998389</v>
      </c>
      <c r="EM246" s="35">
        <v>16.633708666299803</v>
      </c>
      <c r="EN246" s="35">
        <v>15.093906520997805</v>
      </c>
      <c r="EO246" s="35">
        <v>14.473357005552932</v>
      </c>
      <c r="EP246" s="35">
        <v>15.767313803502375</v>
      </c>
      <c r="EQ246" s="35">
        <v>16.939498758500612</v>
      </c>
      <c r="ER246" s="35">
        <v>16.298511934093924</v>
      </c>
      <c r="ES246" s="35">
        <v>15.10431338016893</v>
      </c>
      <c r="ET246" s="35">
        <v>16.404684324531388</v>
      </c>
      <c r="EU246" s="35">
        <v>15.068542711371638</v>
      </c>
      <c r="EV246" s="35">
        <v>14.996269803972309</v>
      </c>
      <c r="EW246" s="35">
        <v>16.803437840526136</v>
      </c>
      <c r="EX246" s="35">
        <v>14.887179165275008</v>
      </c>
      <c r="EY246" s="35">
        <v>15.342423473192511</v>
      </c>
      <c r="FA246" s="35">
        <v>15.4041093771988</v>
      </c>
      <c r="FB246" s="35">
        <v>16.494674539827116</v>
      </c>
      <c r="FD246" s="35">
        <v>16.127277436703732</v>
      </c>
      <c r="FE246" s="35">
        <v>14.154807280962176</v>
      </c>
      <c r="FF246" s="35">
        <v>16.463651028020134</v>
      </c>
      <c r="FG246" s="35">
        <v>15.91742124987471</v>
      </c>
      <c r="FJ246" s="35">
        <v>15.551272170101281</v>
      </c>
      <c r="FK246" s="35">
        <v>16.319657635231742</v>
      </c>
      <c r="FL246" s="35">
        <v>16.242796208868526</v>
      </c>
      <c r="FM246" s="35">
        <v>15.684973425520237</v>
      </c>
      <c r="FN246" s="35">
        <v>16.033470082065513</v>
      </c>
      <c r="FO246" s="35">
        <v>16.950353293584886</v>
      </c>
      <c r="FP246" s="35">
        <v>14.804104733605767</v>
      </c>
      <c r="FQ246" s="35">
        <v>12.621663932959589</v>
      </c>
      <c r="FR246" s="35">
        <v>15.708099730212679</v>
      </c>
      <c r="FS246" s="35">
        <v>13.93489979744847</v>
      </c>
      <c r="FT246" s="35">
        <v>16.562671716662379</v>
      </c>
      <c r="FU246" s="35">
        <v>17.516613405553514</v>
      </c>
      <c r="FV246" s="35">
        <v>16.280475025271436</v>
      </c>
      <c r="FW246" s="35">
        <v>16.925850993680122</v>
      </c>
      <c r="FX246" s="35">
        <v>17.280861315757313</v>
      </c>
      <c r="FY246" s="35">
        <v>15.21472847743544</v>
      </c>
      <c r="FZ246" s="35">
        <v>15.17183710022578</v>
      </c>
      <c r="GA246" s="35">
        <v>17.561234335768091</v>
      </c>
      <c r="GB246" s="35">
        <v>16.777355685150443</v>
      </c>
      <c r="GC246" s="35">
        <v>16.573668112474127</v>
      </c>
      <c r="GD246" s="35">
        <v>16.043566263768483</v>
      </c>
      <c r="GE246" s="35">
        <v>16.429636649547035</v>
      </c>
      <c r="GF246" s="35">
        <v>14.953273552989387</v>
      </c>
      <c r="GG246" s="35">
        <v>14.980911434360895</v>
      </c>
      <c r="GH246" s="35">
        <v>11.334389738136101</v>
      </c>
      <c r="GI246" s="35">
        <v>16.418491777944105</v>
      </c>
      <c r="GJ246" s="35">
        <v>11.782216600490587</v>
      </c>
      <c r="GL246" s="35">
        <v>15.914595856497142</v>
      </c>
      <c r="GM246" s="35">
        <v>16.296535676463407</v>
      </c>
      <c r="GN246" s="35">
        <v>13.826463373902595</v>
      </c>
      <c r="GO246" s="35">
        <v>1.915</v>
      </c>
      <c r="GP246" s="35" t="s">
        <v>1635</v>
      </c>
      <c r="GU246" s="59"/>
    </row>
    <row r="247" spans="1:203" x14ac:dyDescent="0.2">
      <c r="A247" s="35" t="s">
        <v>924</v>
      </c>
      <c r="B247" s="35" t="s">
        <v>2625</v>
      </c>
      <c r="C247" s="35" t="s">
        <v>2626</v>
      </c>
      <c r="D247" s="9">
        <v>11</v>
      </c>
      <c r="E247" s="9">
        <v>11</v>
      </c>
      <c r="F247" s="9">
        <v>0.73640756299999999</v>
      </c>
      <c r="G247" s="9">
        <v>7.9168138999999998E-2</v>
      </c>
      <c r="H247" s="9">
        <v>0.40878565100000003</v>
      </c>
      <c r="I247" s="9">
        <v>-0.13435473000000001</v>
      </c>
      <c r="J247" s="9">
        <v>0</v>
      </c>
      <c r="K247" s="78">
        <v>0</v>
      </c>
      <c r="L247" s="80">
        <v>11.683685536973636</v>
      </c>
      <c r="M247" s="79">
        <v>12.622914427903012</v>
      </c>
      <c r="N247" s="79">
        <v>12.154047390945927</v>
      </c>
      <c r="O247" s="79">
        <v>12.259202683448052</v>
      </c>
      <c r="P247" s="78">
        <v>12.048334129577901</v>
      </c>
      <c r="Q247" s="78">
        <v>14.819718331052329</v>
      </c>
      <c r="R247" s="35">
        <v>11.139649237782621</v>
      </c>
      <c r="S247" s="35">
        <v>13.920684606554634</v>
      </c>
      <c r="T247" s="35">
        <v>13.179744979751451</v>
      </c>
      <c r="U247" s="35">
        <v>12.393188424965023</v>
      </c>
      <c r="V247" s="35">
        <v>12.072223337729977</v>
      </c>
      <c r="W247" s="35">
        <v>12.576725236698156</v>
      </c>
      <c r="X247" s="35">
        <v>11.125397585169607</v>
      </c>
      <c r="Y247" s="35">
        <v>12.330383611698126</v>
      </c>
      <c r="Z247" s="35">
        <v>12.981037948517713</v>
      </c>
      <c r="AA247" s="35">
        <v>12.927575769045941</v>
      </c>
      <c r="AB247" s="35">
        <v>14.446030556948649</v>
      </c>
      <c r="AC247" s="35">
        <v>12.388122878888652</v>
      </c>
      <c r="AD247" s="35">
        <v>12.366113366064999</v>
      </c>
      <c r="AE247" s="35">
        <v>11.777967872578422</v>
      </c>
      <c r="AF247" s="35">
        <v>12.327377971589172</v>
      </c>
      <c r="AG247" s="35">
        <v>12.980152154114268</v>
      </c>
      <c r="AH247" s="35">
        <v>11.360205006137523</v>
      </c>
      <c r="AI247" s="35">
        <v>12.266446926984893</v>
      </c>
      <c r="AJ247" s="35">
        <v>12.403858972918652</v>
      </c>
      <c r="AK247" s="35">
        <v>13.77277988532243</v>
      </c>
      <c r="AL247" s="35">
        <v>11.890294133116122</v>
      </c>
      <c r="AM247" s="35">
        <v>12.331941415712786</v>
      </c>
      <c r="AN247" s="35">
        <v>12.080649244667072</v>
      </c>
      <c r="AO247" s="35">
        <v>13.788234589120755</v>
      </c>
      <c r="AP247" s="35">
        <v>12.557610859123621</v>
      </c>
      <c r="AQ247" s="35">
        <v>12.270130677887025</v>
      </c>
      <c r="AR247" s="35">
        <v>11.921001199520724</v>
      </c>
      <c r="AS247" s="35">
        <v>12.019805625084775</v>
      </c>
      <c r="AT247" s="35">
        <v>12.825317209905538</v>
      </c>
      <c r="AU247" s="35">
        <v>11.72708554959264</v>
      </c>
      <c r="AV247" s="35">
        <v>11.701407304712619</v>
      </c>
      <c r="AW247" s="35">
        <v>11.452260042190069</v>
      </c>
      <c r="AX247" s="35">
        <v>12.13494118574225</v>
      </c>
      <c r="AY247" s="35">
        <v>12.308098128860051</v>
      </c>
      <c r="AZ247" s="35">
        <v>12.593436664902212</v>
      </c>
      <c r="BA247" s="35">
        <v>11.80185267891736</v>
      </c>
      <c r="BB247" s="35">
        <v>12.060737244837547</v>
      </c>
      <c r="BC247" s="35">
        <v>11.921561949257754</v>
      </c>
      <c r="BD247" s="35">
        <v>12.224077746272631</v>
      </c>
      <c r="BE247" s="35">
        <v>12.372786106288405</v>
      </c>
      <c r="BF247" s="35">
        <v>11.443004076437932</v>
      </c>
      <c r="BG247" s="35">
        <v>11.991550887276601</v>
      </c>
      <c r="BH247" s="35">
        <v>12.471793974092407</v>
      </c>
      <c r="BI247" s="35">
        <v>12.196660184474506</v>
      </c>
      <c r="BJ247" s="35">
        <v>12.429034773031859</v>
      </c>
      <c r="BK247" s="35">
        <v>11.848551891990773</v>
      </c>
      <c r="BL247" s="35">
        <v>12.799503885682036</v>
      </c>
      <c r="BM247" s="35">
        <v>12.241068159107586</v>
      </c>
      <c r="BN247" s="35">
        <v>11.127605646514645</v>
      </c>
      <c r="BO247" s="35">
        <v>11.916258935070523</v>
      </c>
      <c r="BP247" s="35">
        <v>12.384591028734647</v>
      </c>
      <c r="BQ247" s="35">
        <v>12.096575252966371</v>
      </c>
      <c r="BR247" s="35">
        <v>12.461437240550971</v>
      </c>
      <c r="BS247" s="35">
        <v>12.640087137130086</v>
      </c>
      <c r="BT247" s="35">
        <v>12.445536914613717</v>
      </c>
      <c r="BU247" s="35">
        <v>12.382016614345279</v>
      </c>
      <c r="BV247" s="35">
        <v>12.236811762165964</v>
      </c>
      <c r="BW247" s="35">
        <v>12.345664607677492</v>
      </c>
      <c r="BX247" s="35">
        <v>11.685042890086169</v>
      </c>
      <c r="BY247" s="35">
        <v>11.617436409911736</v>
      </c>
      <c r="BZ247" s="35">
        <v>12.248589560665835</v>
      </c>
      <c r="CA247" s="35">
        <v>11.444022051183012</v>
      </c>
      <c r="CB247" s="35">
        <v>11.682251247234522</v>
      </c>
      <c r="CC247" s="35">
        <v>12.196707235036943</v>
      </c>
      <c r="CD247" s="35">
        <v>13.829692340714422</v>
      </c>
      <c r="CE247" s="35">
        <v>13.49273828633272</v>
      </c>
      <c r="CF247" s="35">
        <v>11.994005452084686</v>
      </c>
      <c r="CG247" s="35">
        <v>12.509587318318248</v>
      </c>
      <c r="CH247" s="35">
        <v>12.302292412641279</v>
      </c>
      <c r="CI247" s="35">
        <v>12.3952533760345</v>
      </c>
      <c r="CJ247" s="35">
        <v>13.795829496285494</v>
      </c>
      <c r="CK247" s="35">
        <v>11.430630978547899</v>
      </c>
      <c r="CL247" s="35">
        <v>12.773365675517198</v>
      </c>
      <c r="CM247" s="35">
        <v>12.97069224703284</v>
      </c>
      <c r="CN247" s="35">
        <v>12.07744212456387</v>
      </c>
      <c r="CO247" s="35">
        <v>14.683015852325243</v>
      </c>
      <c r="CP247" s="35">
        <v>12.23407665844071</v>
      </c>
      <c r="CQ247" s="35">
        <v>13.125165963091362</v>
      </c>
      <c r="CR247" s="35">
        <v>12.134206307959474</v>
      </c>
      <c r="CS247" s="35">
        <v>11.806438015276008</v>
      </c>
      <c r="CT247" s="35">
        <v>12.342585913740521</v>
      </c>
      <c r="CU247" s="35">
        <v>11.74707314647865</v>
      </c>
      <c r="CV247" s="35">
        <v>11.758226476876768</v>
      </c>
      <c r="CW247" s="35">
        <v>13.445927023320959</v>
      </c>
      <c r="CY247" s="35">
        <v>12.228945604218055</v>
      </c>
      <c r="CZ247" s="35">
        <v>12.44955066142607</v>
      </c>
      <c r="DA247" s="35">
        <v>12.435635420738734</v>
      </c>
      <c r="DB247" s="35">
        <v>15.115113986339153</v>
      </c>
      <c r="DC247" s="35">
        <v>13.4698819916876</v>
      </c>
      <c r="DD247" s="35">
        <v>12.468963573689262</v>
      </c>
      <c r="DE247" s="35">
        <v>12.072162097588629</v>
      </c>
      <c r="DF247" s="35">
        <v>12.825633496966239</v>
      </c>
      <c r="DG247" s="35">
        <v>12.500494247162681</v>
      </c>
      <c r="DH247" s="35">
        <v>12.556338820442082</v>
      </c>
      <c r="DI247" s="35">
        <v>12.328764957902177</v>
      </c>
      <c r="DJ247" s="35">
        <v>12.23633484313644</v>
      </c>
      <c r="DK247" s="35">
        <v>12.351098021095783</v>
      </c>
      <c r="DL247" s="35">
        <v>13.119284709987852</v>
      </c>
      <c r="DM247" s="35">
        <v>12.408087580624134</v>
      </c>
      <c r="DN247" s="35">
        <v>11.9768599750967</v>
      </c>
      <c r="DO247" s="35">
        <v>13.619814622382888</v>
      </c>
      <c r="DP247" s="35">
        <v>12.400250108422544</v>
      </c>
      <c r="DQ247" s="35">
        <v>12.741351169699964</v>
      </c>
      <c r="DR247" s="35">
        <v>12.243862179606889</v>
      </c>
      <c r="DS247" s="35">
        <v>12.25827697466489</v>
      </c>
      <c r="DT247" s="35">
        <v>11.481824055944834</v>
      </c>
      <c r="DU247" s="35">
        <v>12.36595400120413</v>
      </c>
      <c r="DV247" s="35">
        <v>12.015158874067573</v>
      </c>
      <c r="DW247" s="35">
        <v>12.248055985532158</v>
      </c>
      <c r="DX247" s="35">
        <v>11.972368571744257</v>
      </c>
      <c r="DY247" s="35">
        <v>13.681352120341954</v>
      </c>
      <c r="DZ247" s="35">
        <v>12.644638662744713</v>
      </c>
      <c r="EA247" s="35">
        <v>12.093693712276607</v>
      </c>
      <c r="EB247" s="35">
        <v>12.03718822561931</v>
      </c>
      <c r="EC247" s="35">
        <v>12.445456141017841</v>
      </c>
      <c r="ED247" s="35">
        <v>11.51232664843921</v>
      </c>
      <c r="EE247" s="35">
        <v>12.332022501134597</v>
      </c>
      <c r="EF247" s="35">
        <v>12.278589166850033</v>
      </c>
      <c r="EG247" s="35">
        <v>11.83094898911513</v>
      </c>
      <c r="EH247" s="35">
        <v>12.403693828652372</v>
      </c>
      <c r="EI247" s="35">
        <v>12.208481860029073</v>
      </c>
      <c r="EJ247" s="35">
        <v>12.843162277703398</v>
      </c>
      <c r="EK247" s="35">
        <v>13.076431595142928</v>
      </c>
      <c r="EL247" s="35">
        <v>12.244969685362708</v>
      </c>
      <c r="EM247" s="35">
        <v>11.885147246243367</v>
      </c>
      <c r="EN247" s="35">
        <v>12.434743078415861</v>
      </c>
      <c r="EO247" s="35">
        <v>12.59830379711995</v>
      </c>
      <c r="EP247" s="35">
        <v>11.157461018463543</v>
      </c>
      <c r="EQ247" s="35">
        <v>12.691205826783538</v>
      </c>
      <c r="ER247" s="35">
        <v>12.17427306421845</v>
      </c>
      <c r="ES247" s="35">
        <v>12.392971044196264</v>
      </c>
      <c r="ET247" s="35">
        <v>11.521381511105503</v>
      </c>
      <c r="EU247" s="35">
        <v>12.363063182752486</v>
      </c>
      <c r="EV247" s="35">
        <v>12.617225287134815</v>
      </c>
      <c r="EW247" s="35">
        <v>12.251761004224456</v>
      </c>
      <c r="EX247" s="35">
        <v>12.194443582073054</v>
      </c>
      <c r="EY247" s="35">
        <v>12.509394114232222</v>
      </c>
      <c r="EZ247" s="35">
        <v>11.84162374214819</v>
      </c>
      <c r="FA247" s="35">
        <v>12.527110671257384</v>
      </c>
      <c r="FB247" s="35">
        <v>11.605422989391677</v>
      </c>
      <c r="FC247" s="35">
        <v>12.529557289550656</v>
      </c>
      <c r="FD247" s="35">
        <v>12.234701893730634</v>
      </c>
      <c r="FE247" s="35">
        <v>12.407885593048853</v>
      </c>
      <c r="FF247" s="35">
        <v>11.704351723330849</v>
      </c>
      <c r="FG247" s="35">
        <v>12.009885264321625</v>
      </c>
      <c r="FH247" s="35">
        <v>11.403900680891546</v>
      </c>
      <c r="FI247" s="35">
        <v>12.256214294543309</v>
      </c>
      <c r="FJ247" s="35">
        <v>12.092312527776407</v>
      </c>
      <c r="FK247" s="35">
        <v>12.267451106705209</v>
      </c>
      <c r="FL247" s="35">
        <v>11.919527617451983</v>
      </c>
      <c r="FM247" s="35">
        <v>12.225881023269245</v>
      </c>
      <c r="FN247" s="35">
        <v>12.502169949809931</v>
      </c>
      <c r="FO247" s="35">
        <v>11.678790604796514</v>
      </c>
      <c r="FP247" s="35">
        <v>11.940865994138314</v>
      </c>
      <c r="FQ247" s="35">
        <v>11.787325812247019</v>
      </c>
      <c r="FR247" s="35">
        <v>12.455465316847382</v>
      </c>
      <c r="FS247" s="35">
        <v>13.248398806064216</v>
      </c>
      <c r="FT247" s="35">
        <v>12.754021281229546</v>
      </c>
      <c r="FU247" s="35">
        <v>11.982770791246248</v>
      </c>
      <c r="FV247" s="35">
        <v>12.29011598266373</v>
      </c>
      <c r="FW247" s="35">
        <v>11.700568237308744</v>
      </c>
      <c r="FX247" s="35">
        <v>12.486983590846819</v>
      </c>
      <c r="FY247" s="35">
        <v>11.847226704965635</v>
      </c>
      <c r="FZ247" s="35">
        <v>13.091216876471529</v>
      </c>
      <c r="GA247" s="35">
        <v>12.563730263567903</v>
      </c>
      <c r="GB247" s="35">
        <v>12.316707360305077</v>
      </c>
      <c r="GC247" s="35">
        <v>12.934810162484194</v>
      </c>
      <c r="GD247" s="35">
        <v>12.334290052192602</v>
      </c>
      <c r="GE247" s="35">
        <v>11.780893598350858</v>
      </c>
      <c r="GF247" s="35">
        <v>12.556544531124795</v>
      </c>
      <c r="GG247" s="35">
        <v>12.805936807970774</v>
      </c>
      <c r="GH247" s="35">
        <v>12.099809746614186</v>
      </c>
      <c r="GI247" s="35">
        <v>11.838413954504336</v>
      </c>
      <c r="GJ247" s="35">
        <v>12.468261161233926</v>
      </c>
      <c r="GK247" s="35">
        <v>12.474896715023547</v>
      </c>
      <c r="GL247" s="35">
        <v>12.152931878257174</v>
      </c>
      <c r="GM247" s="35">
        <v>11.921130987844704</v>
      </c>
      <c r="GN247" s="35">
        <v>12.444783354342153</v>
      </c>
      <c r="GO247" s="35">
        <v>48.076999999999998</v>
      </c>
      <c r="GP247" s="35" t="s">
        <v>4569</v>
      </c>
      <c r="GU247" s="59"/>
    </row>
    <row r="248" spans="1:203" x14ac:dyDescent="0.2">
      <c r="A248" s="35" t="s">
        <v>2265</v>
      </c>
      <c r="B248" s="35" t="s">
        <v>4379</v>
      </c>
      <c r="C248" s="35" t="s">
        <v>4380</v>
      </c>
      <c r="D248" s="9">
        <v>2</v>
      </c>
      <c r="E248" s="9">
        <v>2</v>
      </c>
      <c r="F248" s="9">
        <v>0.122613448</v>
      </c>
      <c r="G248" s="9">
        <v>-0.27892418600000002</v>
      </c>
      <c r="H248" s="9">
        <v>3.8744969999999997E-2</v>
      </c>
      <c r="I248" s="9">
        <v>-0.13255673900000001</v>
      </c>
      <c r="J248" s="9">
        <v>0</v>
      </c>
      <c r="K248" s="56" t="s">
        <v>5710</v>
      </c>
      <c r="L248" s="79">
        <v>12.072003884966009</v>
      </c>
      <c r="M248" s="79">
        <v>11.474665852996548</v>
      </c>
      <c r="N248" s="79">
        <v>11.981125191407715</v>
      </c>
      <c r="O248" s="79">
        <v>11.824339892938678</v>
      </c>
      <c r="P248" s="78">
        <v>11.679820136029667</v>
      </c>
      <c r="Q248" s="78">
        <v>12.49273379885978</v>
      </c>
      <c r="R248" s="35">
        <v>12.879409701166054</v>
      </c>
      <c r="U248" s="35">
        <v>11.615354900953426</v>
      </c>
      <c r="V248" s="35">
        <v>12.645567635113299</v>
      </c>
      <c r="W248" s="35">
        <v>12.305762088492596</v>
      </c>
      <c r="X248" s="35">
        <v>12.293284675812714</v>
      </c>
      <c r="Z248" s="35">
        <v>11.103861158622804</v>
      </c>
      <c r="AA248" s="35">
        <v>11.36378370309664</v>
      </c>
      <c r="AB248" s="35">
        <v>12.654378230958477</v>
      </c>
      <c r="AC248" s="35">
        <v>10.615941079925314</v>
      </c>
      <c r="AF248" s="35">
        <v>10.95148360057679</v>
      </c>
      <c r="AG248" s="35">
        <v>11.878261382582865</v>
      </c>
      <c r="AH248" s="35">
        <v>12.019754737756362</v>
      </c>
      <c r="AI248" s="35">
        <v>12.485323807616664</v>
      </c>
      <c r="AJ248" s="35">
        <v>11.577201091257397</v>
      </c>
      <c r="AL248" s="35">
        <v>11.710923430663609</v>
      </c>
      <c r="AM248" s="35">
        <v>11.876755196434546</v>
      </c>
      <c r="AN248" s="35">
        <v>11.43112656860319</v>
      </c>
      <c r="AO248" s="35">
        <v>12.476512193115163</v>
      </c>
      <c r="AQ248" s="35">
        <v>12.198744449767725</v>
      </c>
      <c r="AR248" s="35">
        <v>11.421670104567221</v>
      </c>
      <c r="AS248" s="35">
        <v>10.337379531453305</v>
      </c>
      <c r="AT248" s="35">
        <v>12.381723167913405</v>
      </c>
      <c r="AU248" s="35">
        <v>12.776298194701649</v>
      </c>
      <c r="AV248" s="35">
        <v>10.647301390182729</v>
      </c>
      <c r="AX248" s="35">
        <v>11.048164479670342</v>
      </c>
      <c r="AY248" s="35">
        <v>12.124862781143372</v>
      </c>
      <c r="AZ248" s="35">
        <v>12.040681207835938</v>
      </c>
      <c r="BA248" s="35">
        <v>11.307704870668443</v>
      </c>
      <c r="BB248" s="35">
        <v>11.575770683940689</v>
      </c>
      <c r="BC248" s="35">
        <v>11.226120556914664</v>
      </c>
      <c r="BD248" s="35">
        <v>12.069935293602894</v>
      </c>
      <c r="BF248" s="35">
        <v>11.540343548590069</v>
      </c>
      <c r="BG248" s="35">
        <v>12.054770446820338</v>
      </c>
      <c r="BJ248" s="35">
        <v>11.490081586748012</v>
      </c>
      <c r="BN248" s="35">
        <v>11.664182125055016</v>
      </c>
      <c r="BQ248" s="35">
        <v>11.954642784081665</v>
      </c>
      <c r="BT248" s="35">
        <v>10.976535482194889</v>
      </c>
      <c r="BU248" s="35">
        <v>12.064651607207841</v>
      </c>
      <c r="BV248" s="35">
        <v>11.673237650684872</v>
      </c>
      <c r="BW248" s="35">
        <v>11.32512403019161</v>
      </c>
      <c r="BY248" s="35">
        <v>11.978441688127628</v>
      </c>
      <c r="BZ248" s="35">
        <v>12.022547570217416</v>
      </c>
      <c r="CA248" s="35">
        <v>11.12769501435776</v>
      </c>
      <c r="CB248" s="35">
        <v>11.953131208622867</v>
      </c>
      <c r="CD248" s="35">
        <v>10.926090776938764</v>
      </c>
      <c r="CE248" s="35">
        <v>10.96507493056259</v>
      </c>
      <c r="CF248" s="35">
        <v>11.685715593341726</v>
      </c>
      <c r="CG248" s="35">
        <v>10.620217463606803</v>
      </c>
      <c r="CH248" s="35">
        <v>12.206083939013734</v>
      </c>
      <c r="CJ248" s="35">
        <v>13.14151048305895</v>
      </c>
      <c r="CK248" s="35">
        <v>12.513444695529412</v>
      </c>
      <c r="CL248" s="35">
        <v>12.891515073595155</v>
      </c>
      <c r="CM248" s="35">
        <v>11.085161840170919</v>
      </c>
      <c r="CN248" s="35">
        <v>10.889461168949063</v>
      </c>
      <c r="CO248" s="35">
        <v>11.697284839705922</v>
      </c>
      <c r="CQ248" s="35">
        <v>11.583035554295572</v>
      </c>
      <c r="CR248" s="35">
        <v>10.832670666022917</v>
      </c>
      <c r="CS248" s="35">
        <v>10.732930926272862</v>
      </c>
      <c r="CT248" s="35">
        <v>12.148279792377354</v>
      </c>
      <c r="CU248" s="35">
        <v>11.748508241437245</v>
      </c>
      <c r="CV248" s="35">
        <v>11.052911856357525</v>
      </c>
      <c r="CW248" s="35">
        <v>11.699032956013564</v>
      </c>
      <c r="DA248" s="35">
        <v>10.599938255463595</v>
      </c>
      <c r="DE248" s="35">
        <v>11.204822184476711</v>
      </c>
      <c r="DF248" s="35">
        <v>10.955725254602013</v>
      </c>
      <c r="DH248" s="35">
        <v>10.332440365248942</v>
      </c>
      <c r="DJ248" s="35">
        <v>11.190168895783628</v>
      </c>
      <c r="DM248" s="35">
        <v>11.135611644646545</v>
      </c>
      <c r="DN248" s="35">
        <v>10.645223336320788</v>
      </c>
      <c r="DO248" s="35">
        <v>11.430789865251139</v>
      </c>
      <c r="DQ248" s="35">
        <v>11.138025391099482</v>
      </c>
      <c r="DR248" s="35">
        <v>11.215709028813031</v>
      </c>
      <c r="DS248" s="35">
        <v>11.354939329247635</v>
      </c>
      <c r="DT248" s="35">
        <v>11.384739061840602</v>
      </c>
      <c r="DU248" s="35">
        <v>12.000179567718861</v>
      </c>
      <c r="DV248" s="35">
        <v>11.791136841080515</v>
      </c>
      <c r="DW248" s="35">
        <v>11.042626740402641</v>
      </c>
      <c r="DX248" s="35">
        <v>11.981974420866283</v>
      </c>
      <c r="DY248" s="35">
        <v>12.019034143949694</v>
      </c>
      <c r="EC248" s="35">
        <v>11.114176274491488</v>
      </c>
      <c r="EG248" s="35">
        <v>11.393899282461309</v>
      </c>
      <c r="EH248" s="35">
        <v>12.426748008035458</v>
      </c>
      <c r="EI248" s="35">
        <v>11.727841605865057</v>
      </c>
      <c r="EL248" s="35">
        <v>13.665352339552454</v>
      </c>
      <c r="EM248" s="35">
        <v>11.435337592139156</v>
      </c>
      <c r="EP248" s="35">
        <v>11.490203066050984</v>
      </c>
      <c r="EQ248" s="35">
        <v>11.295122772272457</v>
      </c>
      <c r="ES248" s="35">
        <v>11.580101255288829</v>
      </c>
      <c r="EU248" s="35">
        <v>11.372733481907293</v>
      </c>
      <c r="EW248" s="35">
        <v>11.8000706499852</v>
      </c>
      <c r="EX248" s="35">
        <v>11.56242885395605</v>
      </c>
      <c r="EY248" s="35">
        <v>11.565347646052022</v>
      </c>
      <c r="EZ248" s="35">
        <v>10.719012739365851</v>
      </c>
      <c r="FA248" s="35">
        <v>12.798451416528648</v>
      </c>
      <c r="FB248" s="35">
        <v>10.957195964982443</v>
      </c>
      <c r="FE248" s="35">
        <v>11.805093310012488</v>
      </c>
      <c r="FG248" s="35">
        <v>10.740045783465606</v>
      </c>
      <c r="FM248" s="35">
        <v>12.532568606341739</v>
      </c>
      <c r="FP248" s="35">
        <v>10.488445828554813</v>
      </c>
      <c r="FQ248" s="35">
        <v>11.023223928320892</v>
      </c>
      <c r="FR248" s="35">
        <v>11.980395410509352</v>
      </c>
      <c r="FU248" s="35">
        <v>10.83348642282486</v>
      </c>
      <c r="FV248" s="35">
        <v>12.989534622867756</v>
      </c>
      <c r="FW248" s="35">
        <v>11.968262192680921</v>
      </c>
      <c r="FX248" s="35">
        <v>11.706403652819612</v>
      </c>
      <c r="GB248" s="35">
        <v>12.393512980272639</v>
      </c>
      <c r="GC248" s="35">
        <v>11.729168133164341</v>
      </c>
      <c r="GE248" s="35">
        <v>10.858473819156641</v>
      </c>
      <c r="GF248" s="35">
        <v>12.074418007124695</v>
      </c>
      <c r="GH248" s="35">
        <v>11.21869578593909</v>
      </c>
      <c r="GL248" s="35">
        <v>11.564539759933792</v>
      </c>
      <c r="GM248" s="35">
        <v>11.829663138533231</v>
      </c>
      <c r="GN248" s="35">
        <v>11.124916114202087</v>
      </c>
      <c r="GO248" s="35">
        <v>5.1280000000000001</v>
      </c>
      <c r="GP248" s="35" t="s">
        <v>2027</v>
      </c>
      <c r="GU248" s="59"/>
    </row>
    <row r="249" spans="1:203" x14ac:dyDescent="0.2">
      <c r="A249" s="35" t="s">
        <v>1328</v>
      </c>
      <c r="B249" s="35" t="s">
        <v>3087</v>
      </c>
      <c r="C249" s="35" t="s">
        <v>3088</v>
      </c>
      <c r="D249" s="9">
        <v>21</v>
      </c>
      <c r="E249" s="9">
        <v>12</v>
      </c>
      <c r="F249" s="9">
        <v>0.23158348300000001</v>
      </c>
      <c r="G249" s="9">
        <v>-0.139011623</v>
      </c>
      <c r="H249" s="9">
        <v>0.25402889200000001</v>
      </c>
      <c r="I249" s="9">
        <v>-0.13128363100000001</v>
      </c>
      <c r="J249" s="9">
        <v>0</v>
      </c>
      <c r="K249" s="78">
        <v>0</v>
      </c>
      <c r="L249" s="79">
        <v>17.517426729114611</v>
      </c>
      <c r="M249" s="79">
        <v>17.120418018003491</v>
      </c>
      <c r="N249" s="79">
        <v>16.486393022406396</v>
      </c>
      <c r="O249" s="79">
        <v>17.056070058899703</v>
      </c>
      <c r="P249" s="78">
        <v>16.121531396714726</v>
      </c>
      <c r="Q249" s="78">
        <v>16.096969509249419</v>
      </c>
      <c r="R249" s="35">
        <v>17.205846814334961</v>
      </c>
      <c r="S249" s="35">
        <v>16.157963000457208</v>
      </c>
      <c r="T249" s="35">
        <v>17.040037979255914</v>
      </c>
      <c r="U249" s="35">
        <v>17.074812946096557</v>
      </c>
      <c r="V249" s="35">
        <v>15.72695142393675</v>
      </c>
      <c r="W249" s="35">
        <v>16.96997276839836</v>
      </c>
      <c r="X249" s="35">
        <v>17.597677881038237</v>
      </c>
      <c r="Y249" s="35">
        <v>16.979963931415888</v>
      </c>
      <c r="Z249" s="35">
        <v>16.597151411863436</v>
      </c>
      <c r="AA249" s="35">
        <v>16.819618160274779</v>
      </c>
      <c r="AB249" s="35">
        <v>16.727854290290196</v>
      </c>
      <c r="AC249" s="35">
        <v>17.573297931098367</v>
      </c>
      <c r="AD249" s="35">
        <v>17.063896110193181</v>
      </c>
      <c r="AE249" s="35">
        <v>16.91214428141717</v>
      </c>
      <c r="AF249" s="35">
        <v>16.553727560114094</v>
      </c>
      <c r="AG249" s="35">
        <v>16.739160459472558</v>
      </c>
      <c r="AH249" s="35">
        <v>16.679748761536203</v>
      </c>
      <c r="AI249" s="35">
        <v>16.46052715359594</v>
      </c>
      <c r="AJ249" s="35">
        <v>15.991786734850399</v>
      </c>
      <c r="AK249" s="35">
        <v>17.129115589271414</v>
      </c>
      <c r="AL249" s="35">
        <v>16.451652469315565</v>
      </c>
      <c r="AM249" s="35">
        <v>16.635351846705611</v>
      </c>
      <c r="AN249" s="35">
        <v>17.17827301462674</v>
      </c>
      <c r="AO249" s="35">
        <v>17.305892659214681</v>
      </c>
      <c r="AP249" s="35">
        <v>17.210654211689302</v>
      </c>
      <c r="AQ249" s="35">
        <v>17.242319990530454</v>
      </c>
      <c r="AR249" s="35">
        <v>17.538273659161511</v>
      </c>
      <c r="AS249" s="35">
        <v>15.927758643982386</v>
      </c>
      <c r="AT249" s="35">
        <v>17.694514405436681</v>
      </c>
      <c r="AU249" s="35">
        <v>17.155956330035462</v>
      </c>
      <c r="AV249" s="35">
        <v>17.181151578895886</v>
      </c>
      <c r="AW249" s="35">
        <v>17.076922073704033</v>
      </c>
      <c r="AX249" s="35">
        <v>16.672145553771831</v>
      </c>
      <c r="AY249" s="35">
        <v>16.61871531592476</v>
      </c>
      <c r="AZ249" s="35">
        <v>17.230087940446559</v>
      </c>
      <c r="BA249" s="35">
        <v>16.750483823333145</v>
      </c>
      <c r="BB249" s="35">
        <v>17.178624705565802</v>
      </c>
      <c r="BC249" s="35">
        <v>17.16362063477607</v>
      </c>
      <c r="BD249" s="35">
        <v>16.59293266530409</v>
      </c>
      <c r="BE249" s="35">
        <v>16.387629742409239</v>
      </c>
      <c r="BF249" s="35">
        <v>16.504932738778368</v>
      </c>
      <c r="BG249" s="35">
        <v>17.533611304320583</v>
      </c>
      <c r="BH249" s="35">
        <v>17.344516258024498</v>
      </c>
      <c r="BI249" s="35">
        <v>17.290915963085865</v>
      </c>
      <c r="BJ249" s="35">
        <v>16.945366789338919</v>
      </c>
      <c r="BK249" s="35">
        <v>17.736613651624982</v>
      </c>
      <c r="BL249" s="35">
        <v>16.930218872819339</v>
      </c>
      <c r="BM249" s="35">
        <v>16.729794469700547</v>
      </c>
      <c r="BN249" s="35">
        <v>17.319968450980816</v>
      </c>
      <c r="BO249" s="35">
        <v>17.881080557754956</v>
      </c>
      <c r="BP249" s="35">
        <v>16.806747633310543</v>
      </c>
      <c r="BQ249" s="35">
        <v>16.611846024823748</v>
      </c>
      <c r="BR249" s="35">
        <v>16.986356114482152</v>
      </c>
      <c r="BS249" s="35">
        <v>17.241002023359236</v>
      </c>
      <c r="BT249" s="35">
        <v>17.390762205905979</v>
      </c>
      <c r="BU249" s="35">
        <v>16.718411128850708</v>
      </c>
      <c r="BV249" s="35">
        <v>16.411485628506934</v>
      </c>
      <c r="BW249" s="35">
        <v>17.07567892113002</v>
      </c>
      <c r="BX249" s="35">
        <v>16.385494575156866</v>
      </c>
      <c r="BY249" s="35">
        <v>15.548674714706396</v>
      </c>
      <c r="BZ249" s="35">
        <v>16.873247253888518</v>
      </c>
      <c r="CA249" s="35">
        <v>16.857351189242717</v>
      </c>
      <c r="CB249" s="35">
        <v>17.593325580084734</v>
      </c>
      <c r="CC249" s="35">
        <v>16.856935904416122</v>
      </c>
      <c r="CD249" s="35">
        <v>17.089550034939933</v>
      </c>
      <c r="CE249" s="35">
        <v>17.226849572629483</v>
      </c>
      <c r="CF249" s="35">
        <v>17.201861891979462</v>
      </c>
      <c r="CG249" s="35">
        <v>16.578348325731241</v>
      </c>
      <c r="CH249" s="35">
        <v>17.407382203297672</v>
      </c>
      <c r="CI249" s="35">
        <v>17.330990215531443</v>
      </c>
      <c r="CJ249" s="35">
        <v>15.972692169016598</v>
      </c>
      <c r="CK249" s="35">
        <v>17.376442778467641</v>
      </c>
      <c r="CL249" s="35">
        <v>17.237805934963433</v>
      </c>
      <c r="CM249" s="35">
        <v>16.43763743591278</v>
      </c>
      <c r="CN249" s="35">
        <v>17.101809102612101</v>
      </c>
      <c r="CO249" s="35">
        <v>16.58652698817415</v>
      </c>
      <c r="CP249" s="35">
        <v>16.755825310628509</v>
      </c>
      <c r="CQ249" s="35">
        <v>17.155695044291775</v>
      </c>
      <c r="CR249" s="35">
        <v>17.06083663949973</v>
      </c>
      <c r="CS249" s="35">
        <v>17.467539132228744</v>
      </c>
      <c r="CT249" s="35">
        <v>17.113168652456594</v>
      </c>
      <c r="CU249" s="35">
        <v>15.983743205315305</v>
      </c>
      <c r="CV249" s="35">
        <v>16.673738186599568</v>
      </c>
      <c r="CW249" s="35">
        <v>17.078093822494424</v>
      </c>
      <c r="CX249" s="35">
        <v>17.23655690855146</v>
      </c>
      <c r="CY249" s="35">
        <v>16.794267458127965</v>
      </c>
      <c r="CZ249" s="35">
        <v>17.119747930825667</v>
      </c>
      <c r="DA249" s="35">
        <v>16.689859970790152</v>
      </c>
      <c r="DB249" s="35">
        <v>17.199072460906883</v>
      </c>
      <c r="DC249" s="35">
        <v>17.813951102046417</v>
      </c>
      <c r="DD249" s="35">
        <v>17.616275225301898</v>
      </c>
      <c r="DE249" s="35">
        <v>17.127217480457745</v>
      </c>
      <c r="DF249" s="35">
        <v>16.427851165205155</v>
      </c>
      <c r="DG249" s="35">
        <v>16.438298343082621</v>
      </c>
      <c r="DH249" s="35">
        <v>15.309818315911089</v>
      </c>
      <c r="DI249" s="35">
        <v>17.289162705781724</v>
      </c>
      <c r="DJ249" s="35">
        <v>15.739644058413582</v>
      </c>
      <c r="DK249" s="35">
        <v>16.817620048193575</v>
      </c>
      <c r="DL249" s="35">
        <v>16.165036365170199</v>
      </c>
      <c r="DM249" s="35">
        <v>16.409696980975745</v>
      </c>
      <c r="DN249" s="35">
        <v>17.145747138136972</v>
      </c>
      <c r="DO249" s="35">
        <v>16.929348421623978</v>
      </c>
      <c r="DP249" s="35">
        <v>17.376514602299679</v>
      </c>
      <c r="DQ249" s="35">
        <v>16.737917881584821</v>
      </c>
      <c r="DR249" s="35">
        <v>16.906007592531228</v>
      </c>
      <c r="DS249" s="35">
        <v>16.322143884476134</v>
      </c>
      <c r="DT249" s="35">
        <v>16.398347677265981</v>
      </c>
      <c r="DU249" s="35">
        <v>16.758887340440243</v>
      </c>
      <c r="DV249" s="35">
        <v>16.324710434832554</v>
      </c>
      <c r="DW249" s="35">
        <v>17.732794768197262</v>
      </c>
      <c r="DX249" s="35">
        <v>17.423523768632375</v>
      </c>
      <c r="DY249" s="35">
        <v>17.163159872106824</v>
      </c>
      <c r="DZ249" s="35">
        <v>16.353705884200352</v>
      </c>
      <c r="EA249" s="35">
        <v>16.506596489918504</v>
      </c>
      <c r="EB249" s="35">
        <v>16.208685024288467</v>
      </c>
      <c r="EC249" s="35">
        <v>16.737056326695871</v>
      </c>
      <c r="ED249" s="35">
        <v>16.310131823867756</v>
      </c>
      <c r="EE249" s="35">
        <v>16.593159632945564</v>
      </c>
      <c r="EF249" s="35">
        <v>16.756217499583933</v>
      </c>
      <c r="EG249" s="35">
        <v>16.896248096592807</v>
      </c>
      <c r="EH249" s="35">
        <v>16.281652224749621</v>
      </c>
      <c r="EI249" s="35">
        <v>17.034863044888986</v>
      </c>
      <c r="EJ249" s="35">
        <v>16.689509805580499</v>
      </c>
      <c r="EK249" s="35">
        <v>17.231303010606105</v>
      </c>
      <c r="EL249" s="35">
        <v>16.405825646216499</v>
      </c>
      <c r="EM249" s="35">
        <v>16.862022062557969</v>
      </c>
      <c r="EN249" s="35">
        <v>16.90273171434287</v>
      </c>
      <c r="EO249" s="35">
        <v>16.518525732376183</v>
      </c>
      <c r="EP249" s="35">
        <v>17.301249480878184</v>
      </c>
      <c r="EQ249" s="35">
        <v>17.450132916062678</v>
      </c>
      <c r="ER249" s="35">
        <v>16.426446194289419</v>
      </c>
      <c r="ES249" s="35">
        <v>17.427130005304893</v>
      </c>
      <c r="ET249" s="35">
        <v>17.150474010074205</v>
      </c>
      <c r="EU249" s="35">
        <v>15.827550812502519</v>
      </c>
      <c r="EV249" s="35">
        <v>16.914743203831968</v>
      </c>
      <c r="EW249" s="35">
        <v>16.946724052324004</v>
      </c>
      <c r="EX249" s="35">
        <v>16.250842382938082</v>
      </c>
      <c r="EY249" s="35">
        <v>17.099375175247342</v>
      </c>
      <c r="EZ249" s="35">
        <v>16.47227369384208</v>
      </c>
      <c r="FA249" s="35">
        <v>17.359355014608393</v>
      </c>
      <c r="FB249" s="35">
        <v>16.328423048594356</v>
      </c>
      <c r="FC249" s="35">
        <v>16.439644770604929</v>
      </c>
      <c r="FD249" s="35">
        <v>16.397762330739784</v>
      </c>
      <c r="FE249" s="35">
        <v>15.991392878427938</v>
      </c>
      <c r="FF249" s="35">
        <v>16.909695839368936</v>
      </c>
      <c r="FG249" s="35">
        <v>16.586034967029676</v>
      </c>
      <c r="FH249" s="35">
        <v>16.139160324920873</v>
      </c>
      <c r="FI249" s="35">
        <v>16.4650205948811</v>
      </c>
      <c r="FJ249" s="35">
        <v>16.126105358927834</v>
      </c>
      <c r="FK249" s="35">
        <v>17.528164999441614</v>
      </c>
      <c r="FL249" s="35">
        <v>15.637045640176209</v>
      </c>
      <c r="FM249" s="35">
        <v>17.11367416480849</v>
      </c>
      <c r="FN249" s="35">
        <v>16.154892931145742</v>
      </c>
      <c r="FO249" s="35">
        <v>16.925440868380342</v>
      </c>
      <c r="FP249" s="35">
        <v>17.331853069292805</v>
      </c>
      <c r="FQ249" s="35">
        <v>17.802467213070543</v>
      </c>
      <c r="FR249" s="35">
        <v>16.595089234884799</v>
      </c>
      <c r="FS249" s="35">
        <v>17.037986533732209</v>
      </c>
      <c r="FT249" s="35">
        <v>17.821432246246822</v>
      </c>
      <c r="FU249" s="35">
        <v>17.017880695668641</v>
      </c>
      <c r="FV249" s="35">
        <v>16.907532072434787</v>
      </c>
      <c r="FW249" s="35">
        <v>16.417630012624596</v>
      </c>
      <c r="FX249" s="35">
        <v>17.235276091139227</v>
      </c>
      <c r="FY249" s="35">
        <v>17.211673283120206</v>
      </c>
      <c r="FZ249" s="35">
        <v>16.467735970918103</v>
      </c>
      <c r="GA249" s="35">
        <v>16.731980818497071</v>
      </c>
      <c r="GB249" s="35">
        <v>17.08333471963703</v>
      </c>
      <c r="GC249" s="35">
        <v>17.079957193724589</v>
      </c>
      <c r="GD249" s="35">
        <v>17.67117775743074</v>
      </c>
      <c r="GE249" s="35">
        <v>17.008037945091985</v>
      </c>
      <c r="GF249" s="35">
        <v>16.746652742416927</v>
      </c>
      <c r="GG249" s="35">
        <v>17.220732754078789</v>
      </c>
      <c r="GH249" s="35">
        <v>17.158182328216945</v>
      </c>
      <c r="GI249" s="35">
        <v>16.58807674200197</v>
      </c>
      <c r="GJ249" s="35">
        <v>16.783689631433095</v>
      </c>
      <c r="GK249" s="35">
        <v>16.801316878508423</v>
      </c>
      <c r="GL249" s="35">
        <v>17.134648034809423</v>
      </c>
      <c r="GM249" s="35">
        <v>16.204384949569633</v>
      </c>
      <c r="GN249" s="35">
        <v>15.292933608746301</v>
      </c>
      <c r="GO249" s="35">
        <v>54.444000000000003</v>
      </c>
      <c r="GP249" s="35" t="s">
        <v>1173</v>
      </c>
      <c r="GU249" s="59"/>
    </row>
    <row r="250" spans="1:203" x14ac:dyDescent="0.2">
      <c r="A250" s="35" t="s">
        <v>1018</v>
      </c>
      <c r="B250" s="35" t="s">
        <v>2713</v>
      </c>
      <c r="C250" s="35" t="s">
        <v>2714</v>
      </c>
      <c r="D250" s="9">
        <v>202</v>
      </c>
      <c r="E250" s="9">
        <v>172</v>
      </c>
      <c r="F250" s="9">
        <v>0.83116702899999995</v>
      </c>
      <c r="G250" s="9">
        <v>-2.4304758999999999E-2</v>
      </c>
      <c r="H250" s="9">
        <v>8.0987860000000002E-3</v>
      </c>
      <c r="I250" s="9">
        <v>-0.13126586100000001</v>
      </c>
      <c r="J250" s="9">
        <v>0</v>
      </c>
      <c r="K250" s="56" t="s">
        <v>5707</v>
      </c>
      <c r="L250" s="79">
        <v>19.60949613791216</v>
      </c>
      <c r="M250" s="79">
        <v>19.14781002623981</v>
      </c>
      <c r="N250" s="79">
        <v>19.281099025617763</v>
      </c>
      <c r="O250" s="79">
        <v>19.176448796568042</v>
      </c>
      <c r="P250" s="78">
        <v>19.089121282482616</v>
      </c>
      <c r="Q250" s="78">
        <v>19.136513678872454</v>
      </c>
      <c r="R250" s="35">
        <v>18.922542188690919</v>
      </c>
      <c r="S250" s="35">
        <v>19.077567930551286</v>
      </c>
      <c r="T250" s="35">
        <v>19.061482359383575</v>
      </c>
      <c r="U250" s="35">
        <v>19.071719995190783</v>
      </c>
      <c r="V250" s="35">
        <v>19.189333250080225</v>
      </c>
      <c r="W250" s="35">
        <v>19.256319569359128</v>
      </c>
      <c r="X250" s="35">
        <v>19.39376288529666</v>
      </c>
      <c r="Y250" s="35">
        <v>19.347483779412929</v>
      </c>
      <c r="Z250" s="35">
        <v>19.33791339923366</v>
      </c>
      <c r="AA250" s="35">
        <v>19.577215961301526</v>
      </c>
      <c r="AB250" s="35">
        <v>19.392003149986159</v>
      </c>
      <c r="AC250" s="35">
        <v>19.11585502069325</v>
      </c>
      <c r="AD250" s="35">
        <v>19.169565337627986</v>
      </c>
      <c r="AE250" s="35">
        <v>19.311034763144995</v>
      </c>
      <c r="AF250" s="35">
        <v>19.050361412885501</v>
      </c>
      <c r="AG250" s="35">
        <v>19.488515955946419</v>
      </c>
      <c r="AH250" s="35">
        <v>18.743335757002747</v>
      </c>
      <c r="AI250" s="35">
        <v>18.745114085189517</v>
      </c>
      <c r="AJ250" s="35">
        <v>18.980526797663032</v>
      </c>
      <c r="AK250" s="35">
        <v>19.263353493564935</v>
      </c>
      <c r="AL250" s="35">
        <v>18.934265875415711</v>
      </c>
      <c r="AM250" s="35">
        <v>18.93996201489405</v>
      </c>
      <c r="AN250" s="35">
        <v>18.775198471035381</v>
      </c>
      <c r="AO250" s="35">
        <v>19.121310941568531</v>
      </c>
      <c r="AP250" s="35">
        <v>19.252066192838495</v>
      </c>
      <c r="AQ250" s="35">
        <v>19.172058595858076</v>
      </c>
      <c r="AR250" s="35">
        <v>19.05494250875482</v>
      </c>
      <c r="AS250" s="35">
        <v>18.972853942205891</v>
      </c>
      <c r="AT250" s="35">
        <v>19.039985908601821</v>
      </c>
      <c r="AU250" s="35">
        <v>19.051849292639005</v>
      </c>
      <c r="AV250" s="35">
        <v>19.076209463096468</v>
      </c>
      <c r="AW250" s="35">
        <v>19.068288503460927</v>
      </c>
      <c r="AX250" s="35">
        <v>19.218082472550293</v>
      </c>
      <c r="AY250" s="35">
        <v>18.870804963879159</v>
      </c>
      <c r="AZ250" s="35">
        <v>19.054282718874902</v>
      </c>
      <c r="BA250" s="35">
        <v>18.882814436734989</v>
      </c>
      <c r="BB250" s="35">
        <v>18.960675521075451</v>
      </c>
      <c r="BC250" s="35">
        <v>19.20914921285468</v>
      </c>
      <c r="BD250" s="35">
        <v>19.146283842941223</v>
      </c>
      <c r="BE250" s="35">
        <v>19.65135927379189</v>
      </c>
      <c r="BF250" s="35">
        <v>19.152168059158441</v>
      </c>
      <c r="BG250" s="35">
        <v>18.948555241651878</v>
      </c>
      <c r="BH250" s="35">
        <v>19.2783274772396</v>
      </c>
      <c r="BI250" s="35">
        <v>19.195660757655403</v>
      </c>
      <c r="BJ250" s="35">
        <v>19.257541839985631</v>
      </c>
      <c r="BK250" s="35">
        <v>19.545543327256915</v>
      </c>
      <c r="BL250" s="35">
        <v>18.888772902705785</v>
      </c>
      <c r="BM250" s="35">
        <v>19.01277779770675</v>
      </c>
      <c r="BN250" s="35">
        <v>18.594919540125559</v>
      </c>
      <c r="BO250" s="35">
        <v>19.485430176546295</v>
      </c>
      <c r="BP250" s="35">
        <v>19.244320184000799</v>
      </c>
      <c r="BQ250" s="35">
        <v>19.07893679990547</v>
      </c>
      <c r="BR250" s="35">
        <v>19.268432952556296</v>
      </c>
      <c r="BS250" s="35">
        <v>18.984468131790962</v>
      </c>
      <c r="BT250" s="35">
        <v>19.380617130202332</v>
      </c>
      <c r="BU250" s="35">
        <v>19.237542820168407</v>
      </c>
      <c r="BV250" s="35">
        <v>19.012859054223604</v>
      </c>
      <c r="BW250" s="35">
        <v>19.510440877111058</v>
      </c>
      <c r="BX250" s="35">
        <v>18.965840298364025</v>
      </c>
      <c r="BY250" s="35">
        <v>19.074229748675315</v>
      </c>
      <c r="BZ250" s="35">
        <v>18.726997176318999</v>
      </c>
      <c r="CA250" s="35">
        <v>18.985251910923736</v>
      </c>
      <c r="CB250" s="35">
        <v>18.918897312638109</v>
      </c>
      <c r="CC250" s="35">
        <v>19.203018028045815</v>
      </c>
      <c r="CD250" s="35">
        <v>19.11834994514026</v>
      </c>
      <c r="CE250" s="35">
        <v>19.024059466569426</v>
      </c>
      <c r="CF250" s="35">
        <v>19.25078031750278</v>
      </c>
      <c r="CG250" s="35">
        <v>19.492392947006152</v>
      </c>
      <c r="CH250" s="35">
        <v>19.262069271016472</v>
      </c>
      <c r="CI250" s="35">
        <v>19.262601474791978</v>
      </c>
      <c r="CJ250" s="35">
        <v>19.047597727060154</v>
      </c>
      <c r="CK250" s="35">
        <v>18.936003278648208</v>
      </c>
      <c r="CL250" s="35">
        <v>18.966925360327643</v>
      </c>
      <c r="CM250" s="35">
        <v>18.756979905699279</v>
      </c>
      <c r="CN250" s="35">
        <v>18.963706313161833</v>
      </c>
      <c r="CO250" s="35">
        <v>19.934280434383787</v>
      </c>
      <c r="CP250" s="35">
        <v>18.848299623318411</v>
      </c>
      <c r="CQ250" s="35">
        <v>19.18903609489297</v>
      </c>
      <c r="CR250" s="35">
        <v>18.960285189587324</v>
      </c>
      <c r="CS250" s="35">
        <v>18.775669731005223</v>
      </c>
      <c r="CT250" s="35">
        <v>18.947896681911633</v>
      </c>
      <c r="CU250" s="35">
        <v>19.3322383083284</v>
      </c>
      <c r="CV250" s="35">
        <v>19.194593556855594</v>
      </c>
      <c r="CW250" s="35">
        <v>19.136606578211079</v>
      </c>
      <c r="CX250" s="35">
        <v>19.573597830293597</v>
      </c>
      <c r="CY250" s="35">
        <v>19.490363936252358</v>
      </c>
      <c r="CZ250" s="35">
        <v>19.14042487035746</v>
      </c>
      <c r="DA250" s="35">
        <v>19.512479829841297</v>
      </c>
      <c r="DB250" s="35">
        <v>19.207370744272936</v>
      </c>
      <c r="DC250" s="35">
        <v>19.324496121594496</v>
      </c>
      <c r="DD250" s="35">
        <v>19.410084849449781</v>
      </c>
      <c r="DE250" s="35">
        <v>19.157463752013943</v>
      </c>
      <c r="DF250" s="35">
        <v>19.016278159504225</v>
      </c>
      <c r="DG250" s="35">
        <v>18.933521526583824</v>
      </c>
      <c r="DH250" s="35">
        <v>19.214320828578352</v>
      </c>
      <c r="DI250" s="35">
        <v>19.284151101217944</v>
      </c>
      <c r="DJ250" s="35">
        <v>19.111789053039892</v>
      </c>
      <c r="DK250" s="35">
        <v>19.080639381004058</v>
      </c>
      <c r="DL250" s="35">
        <v>19.155640967368381</v>
      </c>
      <c r="DM250" s="35">
        <v>18.958001004884402</v>
      </c>
      <c r="DN250" s="35">
        <v>19.051801832706303</v>
      </c>
      <c r="DO250" s="35">
        <v>19.02725886616518</v>
      </c>
      <c r="DP250" s="35">
        <v>19.265169007674743</v>
      </c>
      <c r="DQ250" s="35">
        <v>18.946462702253346</v>
      </c>
      <c r="DR250" s="35">
        <v>18.385073910243054</v>
      </c>
      <c r="DS250" s="35">
        <v>18.569646937795888</v>
      </c>
      <c r="DT250" s="35">
        <v>18.923279138968581</v>
      </c>
      <c r="DU250" s="35">
        <v>19.166096957604314</v>
      </c>
      <c r="DV250" s="35">
        <v>19.027767917614508</v>
      </c>
      <c r="DW250" s="35">
        <v>19.336394903035135</v>
      </c>
      <c r="DX250" s="35">
        <v>19.335357301702437</v>
      </c>
      <c r="DY250" s="35">
        <v>19.080930167779513</v>
      </c>
      <c r="DZ250" s="35">
        <v>18.93614514148209</v>
      </c>
      <c r="EA250" s="35">
        <v>19.044589255792271</v>
      </c>
      <c r="EB250" s="35">
        <v>18.992494069300026</v>
      </c>
      <c r="EC250" s="35">
        <v>18.864378690800677</v>
      </c>
      <c r="ED250" s="35">
        <v>18.81425013852644</v>
      </c>
      <c r="EE250" s="35">
        <v>19.239669819155178</v>
      </c>
      <c r="EF250" s="35">
        <v>18.915368824058636</v>
      </c>
      <c r="EG250" s="35">
        <v>18.97795579233949</v>
      </c>
      <c r="EH250" s="35">
        <v>19.308643159768696</v>
      </c>
      <c r="EI250" s="35">
        <v>19.206068351443804</v>
      </c>
      <c r="EJ250" s="35">
        <v>18.79255424049942</v>
      </c>
      <c r="EK250" s="35">
        <v>19.499968113711713</v>
      </c>
      <c r="EL250" s="35">
        <v>19.130125566573849</v>
      </c>
      <c r="EM250" s="35">
        <v>19.223830049182538</v>
      </c>
      <c r="EN250" s="35">
        <v>18.960048959538014</v>
      </c>
      <c r="EO250" s="35">
        <v>19.375243532184918</v>
      </c>
      <c r="EP250" s="35">
        <v>19.156786772486704</v>
      </c>
      <c r="EQ250" s="35">
        <v>20.016062223947053</v>
      </c>
      <c r="ER250" s="35">
        <v>19.092941191161184</v>
      </c>
      <c r="ES250" s="35">
        <v>19.108287880911689</v>
      </c>
      <c r="ET250" s="35">
        <v>18.939298173090286</v>
      </c>
      <c r="EU250" s="35">
        <v>18.769496933595203</v>
      </c>
      <c r="EV250" s="35">
        <v>19.194285692124879</v>
      </c>
      <c r="EW250" s="35">
        <v>19.114004604824352</v>
      </c>
      <c r="EX250" s="35">
        <v>18.685525164184781</v>
      </c>
      <c r="EY250" s="35">
        <v>18.799591101866085</v>
      </c>
      <c r="EZ250" s="35">
        <v>18.999779400021225</v>
      </c>
      <c r="FA250" s="35">
        <v>19.050786674344973</v>
      </c>
      <c r="FB250" s="35">
        <v>19.123502033468544</v>
      </c>
      <c r="FC250" s="35">
        <v>19.107596229034215</v>
      </c>
      <c r="FD250" s="35">
        <v>18.831424853562368</v>
      </c>
      <c r="FE250" s="35">
        <v>18.6598611611</v>
      </c>
      <c r="FF250" s="35">
        <v>18.784802313101849</v>
      </c>
      <c r="FG250" s="35">
        <v>19.124856934546955</v>
      </c>
      <c r="FH250" s="35">
        <v>18.89413705994253</v>
      </c>
      <c r="FI250" s="35">
        <v>19.289250807698799</v>
      </c>
      <c r="FJ250" s="35">
        <v>18.888192818517378</v>
      </c>
      <c r="FK250" s="35">
        <v>18.977080409924518</v>
      </c>
      <c r="FL250" s="35">
        <v>18.845564876703421</v>
      </c>
      <c r="FM250" s="35">
        <v>19.201920750387849</v>
      </c>
      <c r="FN250" s="35">
        <v>18.779208637408757</v>
      </c>
      <c r="FO250" s="35">
        <v>19.395117892616508</v>
      </c>
      <c r="FP250" s="35">
        <v>18.769764972576617</v>
      </c>
      <c r="FQ250" s="35">
        <v>18.570956411782518</v>
      </c>
      <c r="FR250" s="35">
        <v>19.013328876967996</v>
      </c>
      <c r="FS250" s="35">
        <v>19.537095686193503</v>
      </c>
      <c r="FT250" s="35">
        <v>19.743350417825052</v>
      </c>
      <c r="FU250" s="35">
        <v>19.058607983770571</v>
      </c>
      <c r="FV250" s="35">
        <v>19.238633446735399</v>
      </c>
      <c r="FW250" s="35">
        <v>19.041861380877116</v>
      </c>
      <c r="FX250" s="35">
        <v>19.354662407161545</v>
      </c>
      <c r="FY250" s="35">
        <v>18.91811380981277</v>
      </c>
      <c r="FZ250" s="35">
        <v>19.108963294058775</v>
      </c>
      <c r="GA250" s="35">
        <v>18.938341898245589</v>
      </c>
      <c r="GB250" s="35">
        <v>18.279404709231372</v>
      </c>
      <c r="GC250" s="35">
        <v>19.064088496698552</v>
      </c>
      <c r="GD250" s="35">
        <v>19.687647118410375</v>
      </c>
      <c r="GE250" s="35">
        <v>18.974304678134203</v>
      </c>
      <c r="GF250" s="35">
        <v>19.27015923705406</v>
      </c>
      <c r="GG250" s="35">
        <v>19.276875441289086</v>
      </c>
      <c r="GH250" s="35">
        <v>19.184624017457512</v>
      </c>
      <c r="GI250" s="35">
        <v>19.142385555845252</v>
      </c>
      <c r="GJ250" s="35">
        <v>18.624212768972221</v>
      </c>
      <c r="GK250" s="35">
        <v>18.798639404212246</v>
      </c>
      <c r="GL250" s="35">
        <v>18.808892723794528</v>
      </c>
      <c r="GM250" s="35">
        <v>18.562789475515483</v>
      </c>
      <c r="GN250" s="35">
        <v>18.848217923469843</v>
      </c>
      <c r="GO250" s="35">
        <v>77.091999999999999</v>
      </c>
      <c r="GP250" s="35" t="s">
        <v>4588</v>
      </c>
      <c r="GU250" s="59"/>
    </row>
    <row r="251" spans="1:203" x14ac:dyDescent="0.2">
      <c r="A251" s="35" t="s">
        <v>1860</v>
      </c>
      <c r="B251" s="35" t="s">
        <v>3717</v>
      </c>
      <c r="C251" s="35" t="s">
        <v>3718</v>
      </c>
      <c r="D251" s="9">
        <v>8</v>
      </c>
      <c r="E251" s="9">
        <v>8</v>
      </c>
      <c r="F251" s="9">
        <v>0.39585571200000003</v>
      </c>
      <c r="G251" s="9">
        <v>0.101503093</v>
      </c>
      <c r="H251" s="9">
        <v>0.18730487400000001</v>
      </c>
      <c r="I251" s="9">
        <v>-0.131209362</v>
      </c>
      <c r="J251" s="9">
        <v>0</v>
      </c>
      <c r="K251" s="78">
        <v>0</v>
      </c>
      <c r="L251" s="79">
        <v>15.44731313999182</v>
      </c>
      <c r="M251" s="79">
        <v>15.368414472916633</v>
      </c>
      <c r="N251" s="79">
        <v>15.556571360525847</v>
      </c>
      <c r="O251" s="79">
        <v>14.754791715508915</v>
      </c>
      <c r="P251" s="78">
        <v>15.225154698362813</v>
      </c>
      <c r="Q251" s="78">
        <v>14.480891549050924</v>
      </c>
      <c r="S251" s="35">
        <v>14.834388586983319</v>
      </c>
      <c r="T251" s="35">
        <v>15.809198895025377</v>
      </c>
      <c r="U251" s="35">
        <v>15.054296985905387</v>
      </c>
      <c r="V251" s="35">
        <v>15.28819045421278</v>
      </c>
      <c r="W251" s="35">
        <v>15.44217224724826</v>
      </c>
      <c r="X251" s="35">
        <v>15.288372168356252</v>
      </c>
      <c r="Y251" s="35">
        <v>13.994343288712122</v>
      </c>
      <c r="Z251" s="35">
        <v>15.018002359190508</v>
      </c>
      <c r="AA251" s="35">
        <v>14.918575375136976</v>
      </c>
      <c r="AB251" s="35">
        <v>15.380877552822986</v>
      </c>
      <c r="AC251" s="35">
        <v>15.309505396555261</v>
      </c>
      <c r="AD251" s="35">
        <v>15.183578514438787</v>
      </c>
      <c r="AE251" s="35">
        <v>15.011468600372215</v>
      </c>
      <c r="AF251" s="35">
        <v>15.531440499956279</v>
      </c>
      <c r="AH251" s="35">
        <v>15.076871068032316</v>
      </c>
      <c r="AI251" s="35">
        <v>14.878612153805708</v>
      </c>
      <c r="AJ251" s="35">
        <v>15.721679305211637</v>
      </c>
      <c r="AK251" s="35">
        <v>15.57243674461983</v>
      </c>
      <c r="AL251" s="35">
        <v>15.112102044464432</v>
      </c>
      <c r="AM251" s="35">
        <v>15.035670724179566</v>
      </c>
      <c r="AN251" s="35">
        <v>15.422975998356824</v>
      </c>
      <c r="AO251" s="35">
        <v>15.608027071197146</v>
      </c>
      <c r="AP251" s="35">
        <v>14.549211724672293</v>
      </c>
      <c r="AQ251" s="35">
        <v>15.060311634084282</v>
      </c>
      <c r="AR251" s="35">
        <v>15.136419536599135</v>
      </c>
      <c r="AS251" s="35">
        <v>15.291147415514011</v>
      </c>
      <c r="AT251" s="35">
        <v>14.900203965029149</v>
      </c>
      <c r="AU251" s="35">
        <v>15.006455772062836</v>
      </c>
      <c r="AV251" s="35">
        <v>15.162651262130696</v>
      </c>
      <c r="AW251" s="35">
        <v>15.117961685681118</v>
      </c>
      <c r="AX251" s="35">
        <v>15.476856385951818</v>
      </c>
      <c r="AY251" s="35">
        <v>15.192436525100909</v>
      </c>
      <c r="AZ251" s="35">
        <v>15.074615297257916</v>
      </c>
      <c r="BA251" s="35">
        <v>15.105681956031715</v>
      </c>
      <c r="BB251" s="35">
        <v>15.050513579478373</v>
      </c>
      <c r="BC251" s="35">
        <v>14.776418287234087</v>
      </c>
      <c r="BD251" s="35">
        <v>14.676112626554918</v>
      </c>
      <c r="BE251" s="35">
        <v>15.047853051440658</v>
      </c>
      <c r="BF251" s="35">
        <v>14.803565326142969</v>
      </c>
      <c r="BG251" s="35">
        <v>14.458271210415477</v>
      </c>
      <c r="BH251" s="35">
        <v>15.089112698219978</v>
      </c>
      <c r="BJ251" s="35">
        <v>15.154571100247491</v>
      </c>
      <c r="BK251" s="35">
        <v>15.157523892837663</v>
      </c>
      <c r="BL251" s="35">
        <v>15.339479108440464</v>
      </c>
      <c r="BM251" s="35">
        <v>14.163968937776202</v>
      </c>
      <c r="BN251" s="35">
        <v>14.94278345962798</v>
      </c>
      <c r="BO251" s="35">
        <v>14.978447933552044</v>
      </c>
      <c r="BP251" s="35">
        <v>15.05071561441278</v>
      </c>
      <c r="BQ251" s="35">
        <v>15.2034848427482</v>
      </c>
      <c r="BR251" s="35">
        <v>15.60952782930662</v>
      </c>
      <c r="BS251" s="35">
        <v>15.152179769483867</v>
      </c>
      <c r="BT251" s="35">
        <v>15.111521491693118</v>
      </c>
      <c r="BU251" s="35">
        <v>15.067496225364184</v>
      </c>
      <c r="BV251" s="35">
        <v>15.07083542135698</v>
      </c>
      <c r="BW251" s="35">
        <v>12.4524268144754</v>
      </c>
      <c r="BX251" s="35">
        <v>14.92371986992633</v>
      </c>
      <c r="BY251" s="35">
        <v>15.377040781270718</v>
      </c>
      <c r="BZ251" s="35">
        <v>15.582216312641783</v>
      </c>
      <c r="CA251" s="35">
        <v>14.613184828934019</v>
      </c>
      <c r="CB251" s="35">
        <v>14.677742058200984</v>
      </c>
      <c r="CC251" s="35">
        <v>15.062261056093604</v>
      </c>
      <c r="CD251" s="35">
        <v>15.138491513253884</v>
      </c>
      <c r="CE251" s="35">
        <v>15.718031985214294</v>
      </c>
      <c r="CF251" s="35">
        <v>15.157699728041393</v>
      </c>
      <c r="CG251" s="35">
        <v>15.557099286481289</v>
      </c>
      <c r="CH251" s="35">
        <v>14.81961559193166</v>
      </c>
      <c r="CI251" s="35">
        <v>15.017224543315313</v>
      </c>
      <c r="CJ251" s="35">
        <v>14.920446073951751</v>
      </c>
      <c r="CK251" s="35">
        <v>15.068980023655264</v>
      </c>
      <c r="CL251" s="35">
        <v>14.436626860717414</v>
      </c>
      <c r="CM251" s="35">
        <v>14.966441395365903</v>
      </c>
      <c r="CN251" s="35">
        <v>14.338041270664146</v>
      </c>
      <c r="CO251" s="35">
        <v>15.811290793241483</v>
      </c>
      <c r="CP251" s="35">
        <v>14.523756475994791</v>
      </c>
      <c r="CQ251" s="35">
        <v>15.670741191749933</v>
      </c>
      <c r="CR251" s="35">
        <v>14.930415384136992</v>
      </c>
      <c r="CS251" s="35">
        <v>14.520485281947913</v>
      </c>
      <c r="CT251" s="35">
        <v>15.07624794081114</v>
      </c>
      <c r="CU251" s="35">
        <v>14.995654018182815</v>
      </c>
      <c r="CV251" s="35">
        <v>14.619609883999322</v>
      </c>
      <c r="CW251" s="35">
        <v>15.195373011695855</v>
      </c>
      <c r="CX251" s="35">
        <v>15.424327489971665</v>
      </c>
      <c r="CY251" s="35">
        <v>14.861008272507178</v>
      </c>
      <c r="CZ251" s="35">
        <v>15.7204289309748</v>
      </c>
      <c r="DA251" s="35">
        <v>15.146823043425696</v>
      </c>
      <c r="DB251" s="35">
        <v>14.981352302413786</v>
      </c>
      <c r="DC251" s="35">
        <v>15.509516830042129</v>
      </c>
      <c r="DD251" s="35">
        <v>15.480854530526738</v>
      </c>
      <c r="DE251" s="35">
        <v>15.567721670502747</v>
      </c>
      <c r="DF251" s="35">
        <v>15.108957597853856</v>
      </c>
      <c r="DG251" s="35">
        <v>14.676088304655901</v>
      </c>
      <c r="DI251" s="35">
        <v>15.26694693274373</v>
      </c>
      <c r="DJ251" s="35">
        <v>15.027683955329792</v>
      </c>
      <c r="DK251" s="35">
        <v>14.935656372452781</v>
      </c>
      <c r="DL251" s="35">
        <v>14.789331050582561</v>
      </c>
      <c r="DN251" s="35">
        <v>14.950689452081649</v>
      </c>
      <c r="DO251" s="35">
        <v>15.360209962606053</v>
      </c>
      <c r="DP251" s="35">
        <v>14.926729672414679</v>
      </c>
      <c r="DQ251" s="35">
        <v>15.548074384790967</v>
      </c>
      <c r="DR251" s="35">
        <v>15.159447277847264</v>
      </c>
      <c r="DS251" s="35">
        <v>14.483464046409759</v>
      </c>
      <c r="DT251" s="35">
        <v>15.367586756721405</v>
      </c>
      <c r="DU251" s="35">
        <v>14.466597416484365</v>
      </c>
      <c r="DV251" s="35">
        <v>15.709421415297426</v>
      </c>
      <c r="DW251" s="35">
        <v>15.225062969743984</v>
      </c>
      <c r="DY251" s="35">
        <v>15.748246957802017</v>
      </c>
      <c r="DZ251" s="35">
        <v>15.864897142435769</v>
      </c>
      <c r="EA251" s="35">
        <v>15.19784870181679</v>
      </c>
      <c r="EB251" s="35">
        <v>15.533521123723057</v>
      </c>
      <c r="EC251" s="35">
        <v>15.63640948484108</v>
      </c>
      <c r="ED251" s="35">
        <v>14.971626756758965</v>
      </c>
      <c r="EE251" s="35">
        <v>14.184378100610076</v>
      </c>
      <c r="EF251" s="35">
        <v>14.732167425663384</v>
      </c>
      <c r="EG251" s="35">
        <v>15.508316409689435</v>
      </c>
      <c r="EI251" s="35">
        <v>15.384730148620173</v>
      </c>
      <c r="EJ251" s="35">
        <v>14.486521549805682</v>
      </c>
      <c r="EK251" s="35">
        <v>15.31276517961205</v>
      </c>
      <c r="EL251" s="35">
        <v>15.496894897582228</v>
      </c>
      <c r="EM251" s="35">
        <v>14.483737345836408</v>
      </c>
      <c r="EN251" s="35">
        <v>15.71924656124229</v>
      </c>
      <c r="EO251" s="35">
        <v>14.602893921253294</v>
      </c>
      <c r="EP251" s="35">
        <v>14.477112159844266</v>
      </c>
      <c r="EQ251" s="35">
        <v>15.231673849605079</v>
      </c>
      <c r="ER251" s="35">
        <v>15.373014307706264</v>
      </c>
      <c r="ES251" s="35">
        <v>15.413158246666018</v>
      </c>
      <c r="ET251" s="35">
        <v>14.985834706572435</v>
      </c>
      <c r="EU251" s="35">
        <v>14.698750762031294</v>
      </c>
      <c r="EV251" s="35">
        <v>15.082661266448236</v>
      </c>
      <c r="EW251" s="35">
        <v>14.906892237450714</v>
      </c>
      <c r="EX251" s="35">
        <v>14.37967310317924</v>
      </c>
      <c r="EY251" s="35">
        <v>14.922567653190585</v>
      </c>
      <c r="EZ251" s="35">
        <v>15.249199308577635</v>
      </c>
      <c r="FA251" s="35">
        <v>14.85897734335237</v>
      </c>
      <c r="FB251" s="35">
        <v>14.72469303968489</v>
      </c>
      <c r="FC251" s="35">
        <v>14.908189500882653</v>
      </c>
      <c r="FD251" s="35">
        <v>14.058855228220377</v>
      </c>
      <c r="FE251" s="35">
        <v>14.84229625790724</v>
      </c>
      <c r="FF251" s="35">
        <v>15.239839836838909</v>
      </c>
      <c r="FG251" s="35">
        <v>14.524601994173439</v>
      </c>
      <c r="FH251" s="35">
        <v>15.121469886798099</v>
      </c>
      <c r="FI251" s="35">
        <v>14.765833092952944</v>
      </c>
      <c r="FJ251" s="35">
        <v>12.998768468929443</v>
      </c>
      <c r="FK251" s="35">
        <v>14.775462285813393</v>
      </c>
      <c r="FL251" s="35">
        <v>15.025687336745804</v>
      </c>
      <c r="FM251" s="35">
        <v>15.06597182713829</v>
      </c>
      <c r="FN251" s="35">
        <v>14.390555238988274</v>
      </c>
      <c r="FO251" s="35">
        <v>14.729277387470971</v>
      </c>
      <c r="FP251" s="35">
        <v>14.356458330471112</v>
      </c>
      <c r="FQ251" s="35">
        <v>15.103100020583023</v>
      </c>
      <c r="FR251" s="35">
        <v>15.192249671994073</v>
      </c>
      <c r="FS251" s="35">
        <v>15.223735254472262</v>
      </c>
      <c r="FT251" s="35">
        <v>15.342892209372099</v>
      </c>
      <c r="FU251" s="35">
        <v>15.33996485058036</v>
      </c>
      <c r="FV251" s="35">
        <v>14.429469368844147</v>
      </c>
      <c r="FW251" s="35">
        <v>15.024230219909882</v>
      </c>
      <c r="FX251" s="35">
        <v>15.188153196984649</v>
      </c>
      <c r="FY251" s="35">
        <v>15.593950045463634</v>
      </c>
      <c r="FZ251" s="35">
        <v>15.021687775157712</v>
      </c>
      <c r="GA251" s="35">
        <v>15.118586474087115</v>
      </c>
      <c r="GB251" s="35">
        <v>15.226775975585529</v>
      </c>
      <c r="GC251" s="35">
        <v>15.341553264925695</v>
      </c>
      <c r="GD251" s="35">
        <v>15.303485947318533</v>
      </c>
      <c r="GE251" s="35">
        <v>14.978135112403828</v>
      </c>
      <c r="GF251" s="35">
        <v>15.321586932849998</v>
      </c>
      <c r="GG251" s="35">
        <v>15.170351311093462</v>
      </c>
      <c r="GH251" s="35">
        <v>14.130462256598641</v>
      </c>
      <c r="GI251" s="35">
        <v>14.993678851857807</v>
      </c>
      <c r="GJ251" s="35">
        <v>14.703510722117072</v>
      </c>
      <c r="GK251" s="35">
        <v>15.298869027495584</v>
      </c>
      <c r="GL251" s="35">
        <v>15.163887971682682</v>
      </c>
      <c r="GM251" s="35">
        <v>15.246560713331974</v>
      </c>
      <c r="GN251" s="35">
        <v>14.786837295765494</v>
      </c>
      <c r="GO251" s="35">
        <v>0.39800000000000002</v>
      </c>
      <c r="GP251" s="35" t="s">
        <v>4812</v>
      </c>
      <c r="GU251" s="59"/>
    </row>
    <row r="252" spans="1:203" x14ac:dyDescent="0.2">
      <c r="A252" s="35" t="s">
        <v>733</v>
      </c>
      <c r="B252" s="35" t="s">
        <v>733</v>
      </c>
      <c r="C252" s="35" t="s">
        <v>733</v>
      </c>
      <c r="D252" s="9">
        <v>3</v>
      </c>
      <c r="E252" s="9">
        <v>3</v>
      </c>
      <c r="F252" s="9">
        <v>0.35177316199999997</v>
      </c>
      <c r="G252" s="9">
        <v>-0.28881392099999997</v>
      </c>
      <c r="H252" s="9">
        <v>1</v>
      </c>
      <c r="I252" s="9">
        <v>-0.130952285</v>
      </c>
      <c r="J252" s="9">
        <v>0</v>
      </c>
      <c r="K252" s="78">
        <v>0</v>
      </c>
      <c r="L252" s="79"/>
      <c r="M252" s="79"/>
      <c r="N252" s="79"/>
      <c r="O252" s="79"/>
      <c r="Q252" s="78">
        <v>10.973017322754062</v>
      </c>
      <c r="BU252" s="35">
        <v>10.735110328210602</v>
      </c>
      <c r="DC252" s="35">
        <v>10.356930068757482</v>
      </c>
      <c r="DX252" s="35">
        <v>10.773569739283479</v>
      </c>
      <c r="FC252" s="35">
        <v>10.723111540803286</v>
      </c>
      <c r="GO252" s="35">
        <v>4.2030000000000003</v>
      </c>
      <c r="GP252" s="35" t="s">
        <v>4500</v>
      </c>
      <c r="GU252" s="59"/>
    </row>
    <row r="253" spans="1:203" x14ac:dyDescent="0.2">
      <c r="A253" s="35" t="s">
        <v>1516</v>
      </c>
      <c r="B253" s="35" t="s">
        <v>3327</v>
      </c>
      <c r="C253" s="35" t="s">
        <v>3328</v>
      </c>
      <c r="D253" s="9">
        <v>6</v>
      </c>
      <c r="E253" s="9">
        <v>6</v>
      </c>
      <c r="F253" s="9">
        <v>0.73025651999999996</v>
      </c>
      <c r="G253" s="9">
        <v>0.115898291</v>
      </c>
      <c r="H253" s="9">
        <v>0.59821777099999995</v>
      </c>
      <c r="I253" s="9">
        <v>-0.12977509600000001</v>
      </c>
      <c r="J253" s="9">
        <v>0</v>
      </c>
      <c r="K253" s="78">
        <v>0</v>
      </c>
      <c r="L253" s="79"/>
      <c r="M253" s="79">
        <v>10.611732262657124</v>
      </c>
      <c r="N253" s="79">
        <v>10.107709579255651</v>
      </c>
      <c r="O253" s="79"/>
      <c r="Q253" s="78">
        <v>10.305506062900909</v>
      </c>
      <c r="S253" s="35">
        <v>9.887238180748346</v>
      </c>
      <c r="T253" s="35">
        <v>10.454010553568057</v>
      </c>
      <c r="Y253" s="35">
        <v>10.361604868096865</v>
      </c>
      <c r="Z253" s="35">
        <v>10.407791528072135</v>
      </c>
      <c r="AA253" s="35">
        <v>10.847847997465255</v>
      </c>
      <c r="AB253" s="35">
        <v>10.061867724696699</v>
      </c>
      <c r="AE253" s="35">
        <v>10.33077734635175</v>
      </c>
      <c r="AG253" s="35">
        <v>10.961553644573156</v>
      </c>
      <c r="AO253" s="35">
        <v>10.223957801268462</v>
      </c>
      <c r="AQ253" s="35">
        <v>10.419093682771042</v>
      </c>
      <c r="AR253" s="35">
        <v>9.7411231687551023</v>
      </c>
      <c r="AS253" s="35">
        <v>10.679464429958768</v>
      </c>
      <c r="AU253" s="35">
        <v>10.495508583774825</v>
      </c>
      <c r="AV253" s="35">
        <v>10.191881322441262</v>
      </c>
      <c r="AX253" s="35">
        <v>10.008776279581484</v>
      </c>
      <c r="AY253" s="35">
        <v>10.186198661409984</v>
      </c>
      <c r="AZ253" s="35">
        <v>10.698337817415705</v>
      </c>
      <c r="BA253" s="35">
        <v>9.8450779128713393</v>
      </c>
      <c r="BB253" s="35">
        <v>9.8690853859348824</v>
      </c>
      <c r="BF253" s="35">
        <v>10.229682142367906</v>
      </c>
      <c r="BI253" s="35">
        <v>10.822829660031791</v>
      </c>
      <c r="BK253" s="35">
        <v>7.9217283159519933</v>
      </c>
      <c r="BQ253" s="35">
        <v>10.103607768684039</v>
      </c>
      <c r="BT253" s="35">
        <v>10.003252820570669</v>
      </c>
      <c r="BU253" s="35">
        <v>10.47207592237681</v>
      </c>
      <c r="BZ253" s="35">
        <v>9.9957846610760495</v>
      </c>
      <c r="CC253" s="35">
        <v>10.179902511977666</v>
      </c>
      <c r="CD253" s="35">
        <v>10.386735614004516</v>
      </c>
      <c r="CE253" s="35">
        <v>10.752946725173819</v>
      </c>
      <c r="CF253" s="35">
        <v>10.37463702310531</v>
      </c>
      <c r="CG253" s="35">
        <v>10.611691200171784</v>
      </c>
      <c r="CI253" s="35">
        <v>10.902087974914375</v>
      </c>
      <c r="CK253" s="35">
        <v>10.42609777934811</v>
      </c>
      <c r="CL253" s="35">
        <v>10.022527099565233</v>
      </c>
      <c r="CM253" s="35">
        <v>10.639453743546246</v>
      </c>
      <c r="CR253" s="35">
        <v>10.376774115443101</v>
      </c>
      <c r="CU253" s="35">
        <v>10.160416249161649</v>
      </c>
      <c r="CW253" s="35">
        <v>10.282604907190064</v>
      </c>
      <c r="CY253" s="35">
        <v>10.581709120498727</v>
      </c>
      <c r="CZ253" s="35">
        <v>10.390754110614184</v>
      </c>
      <c r="DA253" s="35">
        <v>10.178657492966588</v>
      </c>
      <c r="DD253" s="35">
        <v>11.160462918564937</v>
      </c>
      <c r="DE253" s="35">
        <v>10.561169062482023</v>
      </c>
      <c r="DJ253" s="35">
        <v>9.7927444175574188</v>
      </c>
      <c r="DK253" s="35">
        <v>10.99788614990085</v>
      </c>
      <c r="DL253" s="35">
        <v>10.065859593607964</v>
      </c>
      <c r="DM253" s="35">
        <v>9.9596758091254429</v>
      </c>
      <c r="DQ253" s="35">
        <v>9.679379340159727</v>
      </c>
      <c r="DT253" s="35">
        <v>9.8739002657439912</v>
      </c>
      <c r="DV253" s="35">
        <v>10.524640264956933</v>
      </c>
      <c r="DW253" s="35">
        <v>10.735491049878892</v>
      </c>
      <c r="DY253" s="35">
        <v>10.625459868800643</v>
      </c>
      <c r="EC253" s="35">
        <v>10.530522340790556</v>
      </c>
      <c r="EG253" s="35">
        <v>10.217342188440224</v>
      </c>
      <c r="EH253" s="35">
        <v>10.742995605318319</v>
      </c>
      <c r="EJ253" s="35">
        <v>10.247811798966818</v>
      </c>
      <c r="EL253" s="35">
        <v>10.392838801895657</v>
      </c>
      <c r="EO253" s="35">
        <v>10.927121994655176</v>
      </c>
      <c r="EV253" s="35">
        <v>10.348073911622514</v>
      </c>
      <c r="EW253" s="35">
        <v>9.8692168110259662</v>
      </c>
      <c r="EX253" s="35">
        <v>8.2765679056082178</v>
      </c>
      <c r="EY253" s="35">
        <v>9.7982565942081461</v>
      </c>
      <c r="FA253" s="35">
        <v>10.768928580823498</v>
      </c>
      <c r="FB253" s="35">
        <v>10.876212431590481</v>
      </c>
      <c r="FE253" s="35">
        <v>10.421619704082682</v>
      </c>
      <c r="FF253" s="35">
        <v>9.8987384065197865</v>
      </c>
      <c r="FG253" s="35">
        <v>10.12833842751192</v>
      </c>
      <c r="FI253" s="35">
        <v>10.077804469743455</v>
      </c>
      <c r="FJ253" s="35">
        <v>10.215690949908925</v>
      </c>
      <c r="FL253" s="35">
        <v>10.516274377125509</v>
      </c>
      <c r="FM253" s="35">
        <v>10.203717266152188</v>
      </c>
      <c r="FO253" s="35">
        <v>10.494073061961778</v>
      </c>
      <c r="FP253" s="35">
        <v>9.9656574682880468</v>
      </c>
      <c r="FQ253" s="35">
        <v>10.036701432238432</v>
      </c>
      <c r="FR253" s="35">
        <v>10.659830277500301</v>
      </c>
      <c r="FS253" s="35">
        <v>10.689580669221197</v>
      </c>
      <c r="FT253" s="35">
        <v>11.099338774680335</v>
      </c>
      <c r="FU253" s="35">
        <v>10.407523961479738</v>
      </c>
      <c r="FW253" s="35">
        <v>7.7039869869578936</v>
      </c>
      <c r="GA253" s="35">
        <v>10.486286178142555</v>
      </c>
      <c r="GE253" s="35">
        <v>9.9656539078698003</v>
      </c>
      <c r="GF253" s="35">
        <v>10.347375905733767</v>
      </c>
      <c r="GI253" s="35">
        <v>10.301338452182254</v>
      </c>
      <c r="GJ253" s="35">
        <v>12.213120939573198</v>
      </c>
      <c r="GK253" s="35">
        <v>9.7097112357000697</v>
      </c>
      <c r="GM253" s="35">
        <v>8.8484716603438969</v>
      </c>
      <c r="GO253" s="35">
        <v>1.276</v>
      </c>
      <c r="GP253" s="35" t="s">
        <v>4721</v>
      </c>
      <c r="GU253" s="59"/>
    </row>
    <row r="254" spans="1:203" x14ac:dyDescent="0.2">
      <c r="A254" s="35" t="s">
        <v>1077</v>
      </c>
      <c r="B254" s="35" t="s">
        <v>2795</v>
      </c>
      <c r="C254" s="35" t="s">
        <v>2796</v>
      </c>
      <c r="D254" s="9">
        <v>16</v>
      </c>
      <c r="E254" s="9">
        <v>13</v>
      </c>
      <c r="F254" s="9">
        <v>0.81917430000000002</v>
      </c>
      <c r="G254" s="9">
        <v>-8.0329055999999996E-2</v>
      </c>
      <c r="H254" s="9">
        <v>0.592070875</v>
      </c>
      <c r="I254" s="9">
        <v>-0.128349345</v>
      </c>
      <c r="J254" s="9">
        <v>0</v>
      </c>
      <c r="K254" s="78">
        <v>0</v>
      </c>
      <c r="L254" s="79">
        <v>17.208212757917309</v>
      </c>
      <c r="M254" s="79">
        <v>17.555453396481866</v>
      </c>
      <c r="N254" s="79">
        <v>17.835118641728258</v>
      </c>
      <c r="O254" s="79">
        <v>17.709259520014147</v>
      </c>
      <c r="P254" s="78">
        <v>16.664432174101428</v>
      </c>
      <c r="Q254" s="78">
        <v>17.329564137888227</v>
      </c>
      <c r="R254" s="35">
        <v>16.93462755791856</v>
      </c>
      <c r="S254" s="35">
        <v>17.834864821027494</v>
      </c>
      <c r="T254" s="35">
        <v>17.288414133602249</v>
      </c>
      <c r="U254" s="35">
        <v>17.489506719074996</v>
      </c>
      <c r="V254" s="35">
        <v>17.506120269188919</v>
      </c>
      <c r="W254" s="35">
        <v>17.511387088288625</v>
      </c>
      <c r="X254" s="35">
        <v>18.222868945369932</v>
      </c>
      <c r="Y254" s="35">
        <v>16.569024967827179</v>
      </c>
      <c r="Z254" s="35">
        <v>17.094550767881294</v>
      </c>
      <c r="AA254" s="35">
        <v>17.510248646420028</v>
      </c>
      <c r="AB254" s="35">
        <v>16.716209702925635</v>
      </c>
      <c r="AC254" s="35">
        <v>17.121887888349391</v>
      </c>
      <c r="AD254" s="35">
        <v>17.333782008407418</v>
      </c>
      <c r="AE254" s="35">
        <v>17.085373984159961</v>
      </c>
      <c r="AF254" s="35">
        <v>16.755933802720726</v>
      </c>
      <c r="AG254" s="35">
        <v>17.274970774581799</v>
      </c>
      <c r="AH254" s="35">
        <v>17.333523689560309</v>
      </c>
      <c r="AI254" s="35">
        <v>16.495516669778816</v>
      </c>
      <c r="AJ254" s="35">
        <v>17.233121529169033</v>
      </c>
      <c r="AK254" s="35">
        <v>17.860637651535789</v>
      </c>
      <c r="AL254" s="35">
        <v>16.639719118438236</v>
      </c>
      <c r="AM254" s="35">
        <v>16.760158777180816</v>
      </c>
      <c r="AN254" s="35">
        <v>17.288592689303009</v>
      </c>
      <c r="AO254" s="35">
        <v>17.346782804977629</v>
      </c>
      <c r="AP254" s="35">
        <v>17.149415442185212</v>
      </c>
      <c r="AQ254" s="35">
        <v>17.530754070323802</v>
      </c>
      <c r="AR254" s="35">
        <v>17.481909500954963</v>
      </c>
      <c r="AS254" s="35">
        <v>17.599534675234466</v>
      </c>
      <c r="AT254" s="35">
        <v>17.213891927431533</v>
      </c>
      <c r="AU254" s="35">
        <v>16.936613783558631</v>
      </c>
      <c r="AV254" s="35">
        <v>17.391024950532291</v>
      </c>
      <c r="AW254" s="35">
        <v>17.460235832313973</v>
      </c>
      <c r="AX254" s="35">
        <v>17.483921087349703</v>
      </c>
      <c r="AY254" s="35">
        <v>17.240887581537784</v>
      </c>
      <c r="AZ254" s="35">
        <v>17.010078237273376</v>
      </c>
      <c r="BA254" s="35">
        <v>17.312820347847023</v>
      </c>
      <c r="BB254" s="35">
        <v>16.768015246333675</v>
      </c>
      <c r="BC254" s="35">
        <v>17.289565003514095</v>
      </c>
      <c r="BD254" s="35">
        <v>17.479283583676036</v>
      </c>
      <c r="BE254" s="35">
        <v>17.038426118244907</v>
      </c>
      <c r="BF254" s="35">
        <v>16.80475949918716</v>
      </c>
      <c r="BG254" s="35">
        <v>17.725744259540463</v>
      </c>
      <c r="BH254" s="35">
        <v>17.374015721410736</v>
      </c>
      <c r="BI254" s="35">
        <v>17.622031718455084</v>
      </c>
      <c r="BJ254" s="35">
        <v>18.208956976936342</v>
      </c>
      <c r="BK254" s="35">
        <v>17.746585932763608</v>
      </c>
      <c r="BL254" s="35">
        <v>17.48347508502367</v>
      </c>
      <c r="BM254" s="35">
        <v>17.058158485613152</v>
      </c>
      <c r="BN254" s="35">
        <v>17.225676941924988</v>
      </c>
      <c r="BO254" s="35">
        <v>16.68901683468129</v>
      </c>
      <c r="BP254" s="35">
        <v>17.435283391726159</v>
      </c>
      <c r="BQ254" s="35">
        <v>17.73111324924</v>
      </c>
      <c r="BR254" s="35">
        <v>17.737133218416442</v>
      </c>
      <c r="BS254" s="35">
        <v>17.698205416164612</v>
      </c>
      <c r="BT254" s="35">
        <v>17.201971937719662</v>
      </c>
      <c r="BU254" s="35">
        <v>17.27725416016866</v>
      </c>
      <c r="BV254" s="35">
        <v>16.377455702112364</v>
      </c>
      <c r="BW254" s="35">
        <v>17.140181437181973</v>
      </c>
      <c r="BX254" s="35">
        <v>16.974697592730735</v>
      </c>
      <c r="BY254" s="35">
        <v>17.055242778158263</v>
      </c>
      <c r="BZ254" s="35">
        <v>17.399794654822838</v>
      </c>
      <c r="CA254" s="35">
        <v>13.936201514688076</v>
      </c>
      <c r="CB254" s="35">
        <v>16.769615048732568</v>
      </c>
      <c r="CC254" s="35">
        <v>17.556035473741535</v>
      </c>
      <c r="CD254" s="35">
        <v>17.536674091683093</v>
      </c>
      <c r="CE254" s="35">
        <v>17.185596864657668</v>
      </c>
      <c r="CF254" s="35">
        <v>17.112197895070736</v>
      </c>
      <c r="CG254" s="35">
        <v>17.716460101073235</v>
      </c>
      <c r="CH254" s="35">
        <v>17.549912847830903</v>
      </c>
      <c r="CI254" s="35">
        <v>17.269041943533491</v>
      </c>
      <c r="CJ254" s="35">
        <v>17.192376037924618</v>
      </c>
      <c r="CK254" s="35">
        <v>17.307219854152738</v>
      </c>
      <c r="CL254" s="35">
        <v>16.818513784002889</v>
      </c>
      <c r="CM254" s="35">
        <v>17.34920186201926</v>
      </c>
      <c r="CN254" s="35">
        <v>16.174197659775089</v>
      </c>
      <c r="CO254" s="35">
        <v>18.456011179944191</v>
      </c>
      <c r="CP254" s="35">
        <v>16.542419927040587</v>
      </c>
      <c r="CQ254" s="35">
        <v>18.245260345531584</v>
      </c>
      <c r="CR254" s="35">
        <v>16.917882186018751</v>
      </c>
      <c r="CS254" s="35">
        <v>17.977845396120095</v>
      </c>
      <c r="CT254" s="35">
        <v>17.481769338791661</v>
      </c>
      <c r="CU254" s="35">
        <v>17.264642324443539</v>
      </c>
      <c r="CV254" s="35">
        <v>17.07306610614118</v>
      </c>
      <c r="CW254" s="35">
        <v>17.100043010126601</v>
      </c>
      <c r="CX254" s="35">
        <v>17.539973334262772</v>
      </c>
      <c r="CY254" s="35">
        <v>16.95583867234231</v>
      </c>
      <c r="CZ254" s="35">
        <v>17.66771393809772</v>
      </c>
      <c r="DA254" s="35">
        <v>16.794553127430909</v>
      </c>
      <c r="DB254" s="35">
        <v>17.496904692662731</v>
      </c>
      <c r="DC254" s="35">
        <v>17.061731985916147</v>
      </c>
      <c r="DD254" s="35">
        <v>18.26091766546438</v>
      </c>
      <c r="DE254" s="35">
        <v>16.61002119480883</v>
      </c>
      <c r="DF254" s="35">
        <v>17.093286486435112</v>
      </c>
      <c r="DG254" s="35">
        <v>17.057078335567038</v>
      </c>
      <c r="DH254" s="35">
        <v>17.303422439395021</v>
      </c>
      <c r="DI254" s="35">
        <v>18.006196774002401</v>
      </c>
      <c r="DJ254" s="35">
        <v>16.863573600475405</v>
      </c>
      <c r="DK254" s="35">
        <v>16.964940375642804</v>
      </c>
      <c r="DL254" s="35">
        <v>16.798422617459174</v>
      </c>
      <c r="DM254" s="35">
        <v>17.066057124909666</v>
      </c>
      <c r="DN254" s="35">
        <v>16.43875149433077</v>
      </c>
      <c r="DO254" s="35">
        <v>18.94183168578278</v>
      </c>
      <c r="DP254" s="35">
        <v>14.364723039943126</v>
      </c>
      <c r="DQ254" s="35">
        <v>17.071842164882145</v>
      </c>
      <c r="DR254" s="35">
        <v>16.915971067061434</v>
      </c>
      <c r="DS254" s="35">
        <v>17.624682268599962</v>
      </c>
      <c r="DT254" s="35">
        <v>16.864602934715581</v>
      </c>
      <c r="DU254" s="35">
        <v>17.635946095145886</v>
      </c>
      <c r="DV254" s="35">
        <v>17.698583205358585</v>
      </c>
      <c r="DW254" s="35">
        <v>17.727140271683524</v>
      </c>
      <c r="DX254" s="35">
        <v>17.176596412786424</v>
      </c>
      <c r="DY254" s="35">
        <v>17.82212689886742</v>
      </c>
      <c r="DZ254" s="35">
        <v>17.431711168101298</v>
      </c>
      <c r="EA254" s="35">
        <v>14.99664599899894</v>
      </c>
      <c r="EB254" s="35">
        <v>16.956510380689679</v>
      </c>
      <c r="EC254" s="35">
        <v>17.601230841251784</v>
      </c>
      <c r="ED254" s="35">
        <v>16.789952889549497</v>
      </c>
      <c r="EE254" s="35">
        <v>17.214808463437354</v>
      </c>
      <c r="EF254" s="35">
        <v>17.237192992821065</v>
      </c>
      <c r="EG254" s="35">
        <v>16.631664253437037</v>
      </c>
      <c r="EH254" s="35">
        <v>17.312381989292732</v>
      </c>
      <c r="EI254" s="35">
        <v>17.131933544845907</v>
      </c>
      <c r="EJ254" s="35">
        <v>17.24343150321274</v>
      </c>
      <c r="EK254" s="35">
        <v>17.094322164596313</v>
      </c>
      <c r="EL254" s="35">
        <v>17.536158080187541</v>
      </c>
      <c r="EM254" s="35">
        <v>14.519458552079044</v>
      </c>
      <c r="EN254" s="35">
        <v>17.909219430673652</v>
      </c>
      <c r="EO254" s="35">
        <v>18.132946782065428</v>
      </c>
      <c r="EP254" s="35">
        <v>16.661625202995431</v>
      </c>
      <c r="EQ254" s="35">
        <v>17.770529865846548</v>
      </c>
      <c r="ER254" s="35">
        <v>19.082532733898624</v>
      </c>
      <c r="ES254" s="35">
        <v>14.107788829854609</v>
      </c>
      <c r="ET254" s="35">
        <v>16.934366412457031</v>
      </c>
      <c r="EU254" s="35">
        <v>16.753428585433902</v>
      </c>
      <c r="EV254" s="35">
        <v>17.214437101251381</v>
      </c>
      <c r="EW254" s="35">
        <v>17.038543279825085</v>
      </c>
      <c r="EX254" s="35">
        <v>17.262761140415414</v>
      </c>
      <c r="EY254" s="35">
        <v>16.978472331356784</v>
      </c>
      <c r="EZ254" s="35">
        <v>17.150141278128672</v>
      </c>
      <c r="FA254" s="35">
        <v>17.133909292508619</v>
      </c>
      <c r="FB254" s="35">
        <v>17.85305389466593</v>
      </c>
      <c r="FC254" s="35">
        <v>17.871119159720173</v>
      </c>
      <c r="FD254" s="35">
        <v>17.862212398923909</v>
      </c>
      <c r="FE254" s="35">
        <v>13.126457076668267</v>
      </c>
      <c r="FF254" s="35">
        <v>16.972331135551819</v>
      </c>
      <c r="FG254" s="35">
        <v>16.948588302654603</v>
      </c>
      <c r="FH254" s="35">
        <v>17.22155107747821</v>
      </c>
      <c r="FI254" s="35">
        <v>16.635029961135661</v>
      </c>
      <c r="FJ254" s="35">
        <v>14.479883065793324</v>
      </c>
      <c r="FK254" s="35">
        <v>17.640170267826903</v>
      </c>
      <c r="FL254" s="35">
        <v>17.481190438616025</v>
      </c>
      <c r="FM254" s="35">
        <v>17.350161889942203</v>
      </c>
      <c r="FN254" s="35">
        <v>16.668089901357508</v>
      </c>
      <c r="FO254" s="35">
        <v>14.173523383528337</v>
      </c>
      <c r="FP254" s="35">
        <v>16.888078512564075</v>
      </c>
      <c r="FQ254" s="35">
        <v>17.535907096451044</v>
      </c>
      <c r="FR254" s="35">
        <v>17.600721648247976</v>
      </c>
      <c r="FS254" s="35">
        <v>17.584136956220203</v>
      </c>
      <c r="FT254" s="35">
        <v>17.395323116040309</v>
      </c>
      <c r="FU254" s="35">
        <v>16.767021317722872</v>
      </c>
      <c r="FV254" s="35">
        <v>17.542191713881998</v>
      </c>
      <c r="FW254" s="35">
        <v>17.41080021100862</v>
      </c>
      <c r="FX254" s="35">
        <v>17.768704912823765</v>
      </c>
      <c r="FY254" s="35">
        <v>17.357533534033124</v>
      </c>
      <c r="FZ254" s="35">
        <v>16.506156506481602</v>
      </c>
      <c r="GA254" s="35">
        <v>17.564666024229311</v>
      </c>
      <c r="GB254" s="35">
        <v>17.263351051898539</v>
      </c>
      <c r="GC254" s="35">
        <v>19.169872083288155</v>
      </c>
      <c r="GD254" s="35">
        <v>18.701198822803125</v>
      </c>
      <c r="GE254" s="35">
        <v>17.842733288745109</v>
      </c>
      <c r="GF254" s="35">
        <v>17.304189798261088</v>
      </c>
      <c r="GG254" s="35">
        <v>16.99383875680806</v>
      </c>
      <c r="GH254" s="35">
        <v>17.221620600646123</v>
      </c>
      <c r="GI254" s="35">
        <v>17.457405947801043</v>
      </c>
      <c r="GJ254" s="35">
        <v>18.1967381817418</v>
      </c>
      <c r="GK254" s="35">
        <v>18.083666169598803</v>
      </c>
      <c r="GL254" s="35">
        <v>18.427023048723076</v>
      </c>
      <c r="GM254" s="35">
        <v>16.903474470778068</v>
      </c>
      <c r="GN254" s="35">
        <v>17.43879521753427</v>
      </c>
      <c r="GO254" s="35">
        <v>74.698999999999998</v>
      </c>
      <c r="GP254" s="35" t="s">
        <v>983</v>
      </c>
      <c r="GU254" s="59"/>
    </row>
    <row r="255" spans="1:203" x14ac:dyDescent="0.2">
      <c r="A255" s="35" t="s">
        <v>2202</v>
      </c>
      <c r="B255" s="35" t="s">
        <v>4253</v>
      </c>
      <c r="C255" s="35" t="s">
        <v>4254</v>
      </c>
      <c r="D255" s="9">
        <v>5</v>
      </c>
      <c r="E255" s="9">
        <v>5</v>
      </c>
      <c r="F255" s="9">
        <v>0.96378923299999997</v>
      </c>
      <c r="G255" s="9">
        <v>-4.8653701000000001E-2</v>
      </c>
      <c r="H255" s="9">
        <v>0.78651064100000001</v>
      </c>
      <c r="I255" s="9">
        <v>-0.12807791399999999</v>
      </c>
      <c r="J255" s="9">
        <v>0</v>
      </c>
      <c r="K255" s="78">
        <v>0</v>
      </c>
      <c r="L255" s="79">
        <v>11.132533154268174</v>
      </c>
      <c r="M255" s="79"/>
      <c r="N255" s="79"/>
      <c r="O255" s="79"/>
      <c r="Q255" s="78">
        <v>11.242783297725339</v>
      </c>
      <c r="T255" s="35">
        <v>10.035338073000819</v>
      </c>
      <c r="U255" s="35">
        <v>11.031536337155602</v>
      </c>
      <c r="V255" s="35">
        <v>11.780315340158763</v>
      </c>
      <c r="W255" s="35">
        <v>10.705011781227341</v>
      </c>
      <c r="AB255" s="35">
        <v>10.494597786921709</v>
      </c>
      <c r="AC255" s="35">
        <v>11.548514893788202</v>
      </c>
      <c r="AE255" s="35">
        <v>9.7554143227483792</v>
      </c>
      <c r="AF255" s="35">
        <v>11.317827510953034</v>
      </c>
      <c r="AG255" s="35">
        <v>9.8876664749642735</v>
      </c>
      <c r="AH255" s="35">
        <v>10.292032223345362</v>
      </c>
      <c r="AI255" s="35">
        <v>11.462415635484096</v>
      </c>
      <c r="AK255" s="35">
        <v>11.257189712072782</v>
      </c>
      <c r="AN255" s="35">
        <v>11.687644206163522</v>
      </c>
      <c r="AS255" s="35">
        <v>10.607353017323861</v>
      </c>
      <c r="AT255" s="35">
        <v>9.1710501739140255</v>
      </c>
      <c r="AU255" s="35">
        <v>10.700625354023954</v>
      </c>
      <c r="AV255" s="35">
        <v>10.449805100731824</v>
      </c>
      <c r="AY255" s="35">
        <v>11.084137656173974</v>
      </c>
      <c r="BB255" s="35">
        <v>11.883596530479592</v>
      </c>
      <c r="BC255" s="35">
        <v>11.105682778592993</v>
      </c>
      <c r="BF255" s="35">
        <v>11.060220234576716</v>
      </c>
      <c r="BK255" s="35">
        <v>10.996585479722107</v>
      </c>
      <c r="BU255" s="35">
        <v>10.705223829278378</v>
      </c>
      <c r="BY255" s="35">
        <v>11.520478856408349</v>
      </c>
      <c r="CB255" s="35">
        <v>11.56939025604729</v>
      </c>
      <c r="CD255" s="35">
        <v>10.016645520779647</v>
      </c>
      <c r="CE255" s="35">
        <v>11.481826852924314</v>
      </c>
      <c r="CF255" s="35">
        <v>10.926507025172741</v>
      </c>
      <c r="CG255" s="35">
        <v>11.019590833697009</v>
      </c>
      <c r="CJ255" s="35">
        <v>11.533429471869797</v>
      </c>
      <c r="CK255" s="35">
        <v>11.605788374494448</v>
      </c>
      <c r="CL255" s="35">
        <v>10.856838555383417</v>
      </c>
      <c r="CN255" s="35">
        <v>10.659170578165501</v>
      </c>
      <c r="CQ255" s="35">
        <v>11.701209250505562</v>
      </c>
      <c r="CS255" s="35">
        <v>10.740414458105306</v>
      </c>
      <c r="CU255" s="35">
        <v>10.387165750248807</v>
      </c>
      <c r="CY255" s="35">
        <v>10.650999890090048</v>
      </c>
      <c r="DC255" s="35">
        <v>9.2330192791320869</v>
      </c>
      <c r="DD255" s="35">
        <v>10.242740602694912</v>
      </c>
      <c r="DH255" s="35">
        <v>10.237606368682997</v>
      </c>
      <c r="DN255" s="35">
        <v>10.850807469970682</v>
      </c>
      <c r="DP255" s="35">
        <v>11.603570214515692</v>
      </c>
      <c r="DT255" s="35">
        <v>10.049401106231816</v>
      </c>
      <c r="DU255" s="35">
        <v>11.165793092682565</v>
      </c>
      <c r="DV255" s="35">
        <v>11.419570844871798</v>
      </c>
      <c r="DW255" s="35">
        <v>11.309261135729843</v>
      </c>
      <c r="DX255" s="35">
        <v>10.692648654837878</v>
      </c>
      <c r="DZ255" s="35">
        <v>11.306851374737274</v>
      </c>
      <c r="EB255" s="35">
        <v>10.784686570742585</v>
      </c>
      <c r="EC255" s="35">
        <v>10.341972888060756</v>
      </c>
      <c r="EL255" s="35">
        <v>12.685747731929842</v>
      </c>
      <c r="EM255" s="35">
        <v>10.926863812898173</v>
      </c>
      <c r="EO255" s="35">
        <v>11.166715156745232</v>
      </c>
      <c r="EU255" s="35">
        <v>9.5222143805825148</v>
      </c>
      <c r="EV255" s="35">
        <v>9.8003857837444173</v>
      </c>
      <c r="EW255" s="35">
        <v>10.857173839223604</v>
      </c>
      <c r="EY255" s="35">
        <v>10.187998257918595</v>
      </c>
      <c r="FA255" s="35">
        <v>11.176755770901783</v>
      </c>
      <c r="FM255" s="35">
        <v>11.718957581209274</v>
      </c>
      <c r="FS255" s="35">
        <v>10.533531111898361</v>
      </c>
      <c r="FU255" s="35">
        <v>11.459382006479538</v>
      </c>
      <c r="FV255" s="35">
        <v>11.860515747092407</v>
      </c>
      <c r="FZ255" s="35">
        <v>9.2860872174362026</v>
      </c>
      <c r="GA255" s="35">
        <v>11.288327300303692</v>
      </c>
      <c r="GB255" s="35">
        <v>10.776992411048832</v>
      </c>
      <c r="GE255" s="35">
        <v>10.944845445589895</v>
      </c>
      <c r="GF255" s="35">
        <v>11.270923845295894</v>
      </c>
      <c r="GM255" s="35">
        <v>11.265723888382494</v>
      </c>
      <c r="GO255" s="35">
        <v>0.68400000000000005</v>
      </c>
      <c r="GP255" s="35" t="s">
        <v>4905</v>
      </c>
      <c r="GU255" s="59"/>
    </row>
    <row r="256" spans="1:203" x14ac:dyDescent="0.2">
      <c r="A256" s="35" t="s">
        <v>1194</v>
      </c>
      <c r="B256" s="35" t="s">
        <v>2919</v>
      </c>
      <c r="C256" s="35" t="s">
        <v>2920</v>
      </c>
      <c r="D256" s="9">
        <v>2</v>
      </c>
      <c r="E256" s="9">
        <v>2</v>
      </c>
      <c r="F256" s="9">
        <v>0.99965454499999995</v>
      </c>
      <c r="G256" s="9">
        <v>-5.639809E-3</v>
      </c>
      <c r="H256" s="9">
        <v>0.76469125199999999</v>
      </c>
      <c r="I256" s="9">
        <v>-0.12800194200000001</v>
      </c>
      <c r="J256" s="9">
        <v>0</v>
      </c>
      <c r="K256" s="78">
        <v>0</v>
      </c>
      <c r="L256" s="79"/>
      <c r="M256" s="79"/>
      <c r="N256" s="79"/>
      <c r="O256" s="79">
        <v>13.096169831185199</v>
      </c>
      <c r="R256" s="35">
        <v>12.590027781271177</v>
      </c>
      <c r="T256" s="35">
        <v>13.964788153457588</v>
      </c>
      <c r="W256" s="35">
        <v>13.357327542092339</v>
      </c>
      <c r="Z256" s="35">
        <v>13.037616421949005</v>
      </c>
      <c r="AC256" s="35">
        <v>13.932034202082585</v>
      </c>
      <c r="AD256" s="35">
        <v>14.17878800741099</v>
      </c>
      <c r="AN256" s="35">
        <v>13.827445316518149</v>
      </c>
      <c r="AQ256" s="35">
        <v>14.249537343094291</v>
      </c>
      <c r="AZ256" s="35">
        <v>14.838488138846447</v>
      </c>
      <c r="BB256" s="35">
        <v>13.574431630126227</v>
      </c>
      <c r="BE256" s="35">
        <v>13.804768185381869</v>
      </c>
      <c r="BK256" s="35">
        <v>14.065299961467042</v>
      </c>
      <c r="BL256" s="35">
        <v>13.524983773312584</v>
      </c>
      <c r="BM256" s="35">
        <v>13.255367561888777</v>
      </c>
      <c r="BP256" s="35">
        <v>11.954375970626405</v>
      </c>
      <c r="BT256" s="35">
        <v>12.814698711784953</v>
      </c>
      <c r="BU256" s="35">
        <v>14.245890389673011</v>
      </c>
      <c r="CC256" s="35">
        <v>13.754648169936258</v>
      </c>
      <c r="CD256" s="35">
        <v>13.802878394548083</v>
      </c>
      <c r="CI256" s="35">
        <v>13.369402394930621</v>
      </c>
      <c r="CJ256" s="35">
        <v>13.510046185189978</v>
      </c>
      <c r="CP256" s="35">
        <v>12.570817781588371</v>
      </c>
      <c r="CR256" s="35">
        <v>12.604569389422622</v>
      </c>
      <c r="CW256" s="35">
        <v>14.116153769792897</v>
      </c>
      <c r="DA256" s="35">
        <v>13.754648384071626</v>
      </c>
      <c r="DF256" s="35">
        <v>14.118531351646538</v>
      </c>
      <c r="DG256" s="35">
        <v>13.066361147935714</v>
      </c>
      <c r="DL256" s="35">
        <v>13.262771675389658</v>
      </c>
      <c r="DP256" s="35">
        <v>13.275450280120628</v>
      </c>
      <c r="DY256" s="35">
        <v>14.290748192272405</v>
      </c>
      <c r="EE256" s="35">
        <v>13.805130590831553</v>
      </c>
      <c r="EK256" s="35">
        <v>13.332861294657746</v>
      </c>
      <c r="EP256" s="35">
        <v>12.737338605158373</v>
      </c>
      <c r="EU256" s="35">
        <v>14.319288651020264</v>
      </c>
      <c r="EW256" s="35">
        <v>13.576269873087007</v>
      </c>
      <c r="EZ256" s="35">
        <v>12.900144277529074</v>
      </c>
      <c r="FG256" s="35">
        <v>13.84609238710453</v>
      </c>
      <c r="FI256" s="35">
        <v>12.988077704746626</v>
      </c>
      <c r="FM256" s="35">
        <v>12.641512637527056</v>
      </c>
      <c r="FQ256" s="35">
        <v>12.530639759264192</v>
      </c>
      <c r="FR256" s="35">
        <v>14.129295432261609</v>
      </c>
      <c r="FS256" s="35">
        <v>13.563224354502118</v>
      </c>
      <c r="FW256" s="35">
        <v>13.592171755853968</v>
      </c>
      <c r="FX256" s="35">
        <v>13.269701745297457</v>
      </c>
      <c r="FY256" s="35">
        <v>13.985290118283448</v>
      </c>
      <c r="GB256" s="35">
        <v>11.95705456403573</v>
      </c>
      <c r="GC256" s="35">
        <v>13.873968391920581</v>
      </c>
      <c r="GJ256" s="35">
        <v>13.412901232405204</v>
      </c>
      <c r="GN256" s="35">
        <v>13.712291255170143</v>
      </c>
      <c r="GO256" s="35">
        <v>2.0089999999999999</v>
      </c>
      <c r="GP256" s="35" t="s">
        <v>4629</v>
      </c>
      <c r="GU256" s="59"/>
    </row>
    <row r="257" spans="1:203" x14ac:dyDescent="0.2">
      <c r="A257" s="35" t="s">
        <v>1615</v>
      </c>
      <c r="B257" s="35" t="s">
        <v>3441</v>
      </c>
      <c r="C257" s="35" t="s">
        <v>3442</v>
      </c>
      <c r="D257" s="9">
        <v>2</v>
      </c>
      <c r="E257" s="9">
        <v>1</v>
      </c>
      <c r="F257" s="9">
        <v>0.355647033</v>
      </c>
      <c r="G257" s="9">
        <v>-0.19517752099999999</v>
      </c>
      <c r="H257" s="9">
        <v>0.53410970499999999</v>
      </c>
      <c r="I257" s="9">
        <v>-0.12798980500000001</v>
      </c>
      <c r="J257" s="9">
        <v>0</v>
      </c>
      <c r="K257" s="78">
        <v>0</v>
      </c>
      <c r="L257" s="79"/>
      <c r="M257" s="79">
        <v>10.67472167867227</v>
      </c>
      <c r="N257" s="79"/>
      <c r="O257" s="79"/>
      <c r="T257" s="35">
        <v>10.640194273225692</v>
      </c>
      <c r="U257" s="35">
        <v>10.334501048869267</v>
      </c>
      <c r="Y257" s="35">
        <v>9.2165995007766348</v>
      </c>
      <c r="Z257" s="35">
        <v>11.052436267971197</v>
      </c>
      <c r="AC257" s="35">
        <v>10.571575263598652</v>
      </c>
      <c r="AD257" s="35">
        <v>10.77052501634693</v>
      </c>
      <c r="AF257" s="35">
        <v>11.176975532905979</v>
      </c>
      <c r="AI257" s="35">
        <v>11.119614564819043</v>
      </c>
      <c r="AK257" s="35">
        <v>11.323497355406968</v>
      </c>
      <c r="AN257" s="35">
        <v>10.561536341958121</v>
      </c>
      <c r="AT257" s="35">
        <v>11.369632891640121</v>
      </c>
      <c r="AU257" s="35">
        <v>10.779080993174352</v>
      </c>
      <c r="AV257" s="35">
        <v>11.007148414598353</v>
      </c>
      <c r="AX257" s="35">
        <v>10.889924335380892</v>
      </c>
      <c r="AY257" s="35">
        <v>11.216006710240112</v>
      </c>
      <c r="BA257" s="35">
        <v>10.596796908406887</v>
      </c>
      <c r="BB257" s="35">
        <v>10.758906158333327</v>
      </c>
      <c r="BF257" s="35">
        <v>10.791545983719011</v>
      </c>
      <c r="BG257" s="35">
        <v>10.848777046271945</v>
      </c>
      <c r="BH257" s="35">
        <v>11.847333835980017</v>
      </c>
      <c r="BJ257" s="35">
        <v>11.032394109013318</v>
      </c>
      <c r="BK257" s="35">
        <v>11.167243000968252</v>
      </c>
      <c r="BL257" s="35">
        <v>11.516814250104792</v>
      </c>
      <c r="BM257" s="35">
        <v>10.403972078871963</v>
      </c>
      <c r="BT257" s="35">
        <v>10.3409770043649</v>
      </c>
      <c r="BY257" s="35">
        <v>10.865284654233525</v>
      </c>
      <c r="BZ257" s="35">
        <v>11.393483522956664</v>
      </c>
      <c r="CA257" s="35">
        <v>11.268264355509382</v>
      </c>
      <c r="CB257" s="35">
        <v>10.462850610731607</v>
      </c>
      <c r="CE257" s="35">
        <v>11.2003878667091</v>
      </c>
      <c r="CK257" s="35">
        <v>10.365776386030685</v>
      </c>
      <c r="CL257" s="35">
        <v>10.703341215258035</v>
      </c>
      <c r="CM257" s="35">
        <v>11.516637686750313</v>
      </c>
      <c r="CN257" s="35">
        <v>10.283710649893839</v>
      </c>
      <c r="CO257" s="35">
        <v>11.214256508584196</v>
      </c>
      <c r="CP257" s="35">
        <v>10.901146675505981</v>
      </c>
      <c r="CQ257" s="35">
        <v>11.513265275991397</v>
      </c>
      <c r="CV257" s="35">
        <v>11.40554049636426</v>
      </c>
      <c r="DD257" s="35">
        <v>10.673374957024775</v>
      </c>
      <c r="DG257" s="35">
        <v>10.811876887471103</v>
      </c>
      <c r="DL257" s="35">
        <v>10.606216962659371</v>
      </c>
      <c r="DN257" s="35">
        <v>10.132701130671085</v>
      </c>
      <c r="DO257" s="35">
        <v>11.283735987777822</v>
      </c>
      <c r="DS257" s="35">
        <v>10.998524955816483</v>
      </c>
      <c r="DT257" s="35">
        <v>10.052158425221725</v>
      </c>
      <c r="EB257" s="35">
        <v>11.399998815804418</v>
      </c>
      <c r="ED257" s="35">
        <v>10.283097049380109</v>
      </c>
      <c r="EI257" s="35">
        <v>10.294767919413593</v>
      </c>
      <c r="EM257" s="35">
        <v>10.838628062126903</v>
      </c>
      <c r="EP257" s="35">
        <v>10.646434398621915</v>
      </c>
      <c r="ER257" s="35">
        <v>11.142068830394866</v>
      </c>
      <c r="ES257" s="35">
        <v>10.182580682113617</v>
      </c>
      <c r="ET257" s="35">
        <v>11.473915944426052</v>
      </c>
      <c r="EW257" s="35">
        <v>10.111522697506317</v>
      </c>
      <c r="EY257" s="35">
        <v>10.248029967295333</v>
      </c>
      <c r="FB257" s="35">
        <v>9.9153255442465493</v>
      </c>
      <c r="FF257" s="35">
        <v>10.618300438354281</v>
      </c>
      <c r="FI257" s="35">
        <v>10.858055412847801</v>
      </c>
      <c r="FJ257" s="35">
        <v>10.941148103815232</v>
      </c>
      <c r="FK257" s="35">
        <v>11.190364327128579</v>
      </c>
      <c r="FL257" s="35">
        <v>10.955049435977536</v>
      </c>
      <c r="FN257" s="35">
        <v>11.026288599708574</v>
      </c>
      <c r="FO257" s="35">
        <v>10.171814296737944</v>
      </c>
      <c r="FP257" s="35">
        <v>10.792276066296468</v>
      </c>
      <c r="FS257" s="35">
        <v>10.187523369577489</v>
      </c>
      <c r="FU257" s="35">
        <v>11.12584855793313</v>
      </c>
      <c r="FW257" s="35">
        <v>10.777070643482398</v>
      </c>
      <c r="FZ257" s="35">
        <v>11.147119691352476</v>
      </c>
      <c r="GA257" s="35">
        <v>10.827315950443964</v>
      </c>
      <c r="GF257" s="35">
        <v>11.498040395055089</v>
      </c>
      <c r="GK257" s="35">
        <v>11.393986332139413</v>
      </c>
      <c r="GO257" s="35">
        <v>66.301000000000002</v>
      </c>
      <c r="GP257" s="35" t="s">
        <v>4745</v>
      </c>
      <c r="GU257" s="59"/>
    </row>
    <row r="258" spans="1:203" x14ac:dyDescent="0.2">
      <c r="A258" s="35" t="s">
        <v>2147</v>
      </c>
      <c r="B258" s="35" t="s">
        <v>4143</v>
      </c>
      <c r="C258" s="35" t="s">
        <v>4144</v>
      </c>
      <c r="D258" s="9">
        <v>12</v>
      </c>
      <c r="E258" s="9">
        <v>12</v>
      </c>
      <c r="F258" s="9">
        <v>0.81061328799999999</v>
      </c>
      <c r="G258" s="9">
        <v>2.9667010000000001E-2</v>
      </c>
      <c r="H258" s="9">
        <v>2.9330131999999998E-2</v>
      </c>
      <c r="I258" s="9">
        <v>-0.12680780799999999</v>
      </c>
      <c r="J258" s="9">
        <v>0</v>
      </c>
      <c r="K258" s="56" t="s">
        <v>5707</v>
      </c>
      <c r="L258" s="79">
        <v>12.933115320261464</v>
      </c>
      <c r="M258" s="79">
        <v>13.003254778753577</v>
      </c>
      <c r="N258" s="79">
        <v>12.406334883691787</v>
      </c>
      <c r="O258" s="79">
        <v>12.403150099574155</v>
      </c>
      <c r="P258" s="78">
        <v>12.416348374392269</v>
      </c>
      <c r="Q258" s="78">
        <v>12.274598153619539</v>
      </c>
      <c r="R258" s="35">
        <v>12.423799429352213</v>
      </c>
      <c r="S258" s="35">
        <v>12.959489870967376</v>
      </c>
      <c r="T258" s="35">
        <v>12.69215226980084</v>
      </c>
      <c r="U258" s="35">
        <v>12.451786624003178</v>
      </c>
      <c r="V258" s="35">
        <v>12.806638687461724</v>
      </c>
      <c r="W258" s="35">
        <v>12.683778146046398</v>
      </c>
      <c r="X258" s="35">
        <v>12.306623358447361</v>
      </c>
      <c r="Y258" s="35">
        <v>12.694454024437441</v>
      </c>
      <c r="Z258" s="35">
        <v>12.694173766061379</v>
      </c>
      <c r="AA258" s="35">
        <v>12.514204760853325</v>
      </c>
      <c r="AB258" s="35">
        <v>12.615127196549514</v>
      </c>
      <c r="AC258" s="35">
        <v>13.120618642922713</v>
      </c>
      <c r="AD258" s="35">
        <v>12.958745820184021</v>
      </c>
      <c r="AE258" s="35">
        <v>12.791590812776015</v>
      </c>
      <c r="AF258" s="35">
        <v>12.952808135361154</v>
      </c>
      <c r="AG258" s="35">
        <v>12.932695877717393</v>
      </c>
      <c r="AH258" s="35">
        <v>12.919752097565871</v>
      </c>
      <c r="AI258" s="35">
        <v>12.70968150006173</v>
      </c>
      <c r="AJ258" s="35">
        <v>12.903935897806901</v>
      </c>
      <c r="AK258" s="35">
        <v>13.074236988993071</v>
      </c>
      <c r="AL258" s="35">
        <v>12.936858852662004</v>
      </c>
      <c r="AM258" s="35">
        <v>12.705553231478858</v>
      </c>
      <c r="AN258" s="35">
        <v>12.609060876353183</v>
      </c>
      <c r="AO258" s="35">
        <v>12.578523579733497</v>
      </c>
      <c r="AP258" s="35">
        <v>12.850744515233632</v>
      </c>
      <c r="AQ258" s="35">
        <v>12.573887956255842</v>
      </c>
      <c r="AR258" s="35">
        <v>13.200955461449691</v>
      </c>
      <c r="AS258" s="35">
        <v>12.678592233480368</v>
      </c>
      <c r="AT258" s="35">
        <v>12.888382562723915</v>
      </c>
      <c r="AU258" s="35">
        <v>12.145909061211995</v>
      </c>
      <c r="AV258" s="35">
        <v>12.749133214411749</v>
      </c>
      <c r="AW258" s="35">
        <v>12.886820135479208</v>
      </c>
      <c r="AX258" s="35">
        <v>12.620456118678419</v>
      </c>
      <c r="AY258" s="35">
        <v>12.547823954429832</v>
      </c>
      <c r="AZ258" s="35">
        <v>13.106790795460986</v>
      </c>
      <c r="BA258" s="35">
        <v>12.854908877695092</v>
      </c>
      <c r="BB258" s="35">
        <v>12.87669237034933</v>
      </c>
      <c r="BC258" s="35">
        <v>12.745563868313997</v>
      </c>
      <c r="BD258" s="35">
        <v>12.567916695191766</v>
      </c>
      <c r="BE258" s="35">
        <v>12.885704487173166</v>
      </c>
      <c r="BF258" s="35">
        <v>12.577133412562267</v>
      </c>
      <c r="BG258" s="35">
        <v>12.333072785054817</v>
      </c>
      <c r="BH258" s="35">
        <v>12.70725011552288</v>
      </c>
      <c r="BI258" s="35">
        <v>12.069396649136252</v>
      </c>
      <c r="BJ258" s="35">
        <v>12.678068415836369</v>
      </c>
      <c r="BK258" s="35">
        <v>13.440297362344001</v>
      </c>
      <c r="BL258" s="35">
        <v>12.797606664533511</v>
      </c>
      <c r="BM258" s="35">
        <v>12.567601837572038</v>
      </c>
      <c r="BN258" s="35">
        <v>12.906116264801025</v>
      </c>
      <c r="BO258" s="35">
        <v>13.098492268541124</v>
      </c>
      <c r="BP258" s="35">
        <v>12.606808658871156</v>
      </c>
      <c r="BQ258" s="35">
        <v>12.973097813071314</v>
      </c>
      <c r="BR258" s="35">
        <v>12.669046960747309</v>
      </c>
      <c r="BS258" s="35">
        <v>12.959948718798042</v>
      </c>
      <c r="BT258" s="35">
        <v>12.499821400971285</v>
      </c>
      <c r="BU258" s="35">
        <v>12.296749867517303</v>
      </c>
      <c r="BV258" s="35">
        <v>12.900033701218231</v>
      </c>
      <c r="BW258" s="35">
        <v>12.565019062881611</v>
      </c>
      <c r="BX258" s="35">
        <v>12.295414126888355</v>
      </c>
      <c r="BY258" s="35">
        <v>12.572249679715506</v>
      </c>
      <c r="BZ258" s="35">
        <v>13.13116117299786</v>
      </c>
      <c r="CA258" s="35">
        <v>13.06444009781819</v>
      </c>
      <c r="CB258" s="35">
        <v>12.343536049258697</v>
      </c>
      <c r="CC258" s="35">
        <v>12.842415045350879</v>
      </c>
      <c r="CD258" s="35">
        <v>12.496582794851587</v>
      </c>
      <c r="CE258" s="35">
        <v>13.054781698250167</v>
      </c>
      <c r="CF258" s="35">
        <v>13.374776960153021</v>
      </c>
      <c r="CG258" s="35">
        <v>13.09557190179143</v>
      </c>
      <c r="CH258" s="35">
        <v>12.776007040270748</v>
      </c>
      <c r="CI258" s="35">
        <v>12.635829668206295</v>
      </c>
      <c r="CJ258" s="35">
        <v>13.135177104124447</v>
      </c>
      <c r="CK258" s="35">
        <v>12.849477466101764</v>
      </c>
      <c r="CL258" s="35">
        <v>13.119847462758848</v>
      </c>
      <c r="CM258" s="35">
        <v>12.453291896504812</v>
      </c>
      <c r="CN258" s="35">
        <v>12.403289667311643</v>
      </c>
      <c r="CO258" s="35">
        <v>12.352209733353803</v>
      </c>
      <c r="CP258" s="35">
        <v>12.545640445561938</v>
      </c>
      <c r="CQ258" s="35">
        <v>12.835686855742971</v>
      </c>
      <c r="CR258" s="35">
        <v>12.927480922448989</v>
      </c>
      <c r="CS258" s="35">
        <v>12.974316894825549</v>
      </c>
      <c r="CT258" s="35">
        <v>12.979032429821505</v>
      </c>
      <c r="CU258" s="35">
        <v>12.671293567104708</v>
      </c>
      <c r="CV258" s="35">
        <v>13.02010647519154</v>
      </c>
      <c r="CW258" s="35">
        <v>12.442322200331652</v>
      </c>
      <c r="CX258" s="35">
        <v>12.502345615257095</v>
      </c>
      <c r="CY258" s="35">
        <v>12.458551465284357</v>
      </c>
      <c r="CZ258" s="35">
        <v>12.666280321253637</v>
      </c>
      <c r="DA258" s="35">
        <v>12.449949427576172</v>
      </c>
      <c r="DB258" s="35">
        <v>12.71798040248164</v>
      </c>
      <c r="DC258" s="35">
        <v>12.873786336473234</v>
      </c>
      <c r="DD258" s="35">
        <v>12.681891191631788</v>
      </c>
      <c r="DE258" s="35">
        <v>12.630390887728218</v>
      </c>
      <c r="DF258" s="35">
        <v>12.519405222104242</v>
      </c>
      <c r="DG258" s="35">
        <v>12.893159604996947</v>
      </c>
      <c r="DH258" s="35">
        <v>12.672157146441052</v>
      </c>
      <c r="DI258" s="35">
        <v>11.987923524615354</v>
      </c>
      <c r="DJ258" s="35">
        <v>13.165405295294915</v>
      </c>
      <c r="DK258" s="35">
        <v>12.24433597065477</v>
      </c>
      <c r="DL258" s="35">
        <v>13.117947245326739</v>
      </c>
      <c r="DM258" s="35">
        <v>12.606676268305074</v>
      </c>
      <c r="DN258" s="35">
        <v>12.835920218649381</v>
      </c>
      <c r="DO258" s="35">
        <v>12.83717370138492</v>
      </c>
      <c r="DP258" s="35">
        <v>12.785346375698655</v>
      </c>
      <c r="DQ258" s="35">
        <v>13.131732397593037</v>
      </c>
      <c r="DR258" s="35">
        <v>13.178030579146277</v>
      </c>
      <c r="DS258" s="35">
        <v>13.115350324221961</v>
      </c>
      <c r="DT258" s="35">
        <v>12.597789627686632</v>
      </c>
      <c r="DU258" s="35">
        <v>12.947729030237689</v>
      </c>
      <c r="DV258" s="35">
        <v>12.66471584525212</v>
      </c>
      <c r="DW258" s="35">
        <v>12.938965763235908</v>
      </c>
      <c r="DX258" s="35">
        <v>13.014159341953899</v>
      </c>
      <c r="DY258" s="35">
        <v>12.989729294697097</v>
      </c>
      <c r="DZ258" s="35">
        <v>12.874255125344282</v>
      </c>
      <c r="EA258" s="35">
        <v>12.60132045405544</v>
      </c>
      <c r="EB258" s="35">
        <v>13.097077244089585</v>
      </c>
      <c r="EC258" s="35">
        <v>12.881936857930443</v>
      </c>
      <c r="ED258" s="35">
        <v>12.444369306341217</v>
      </c>
      <c r="EE258" s="35">
        <v>12.815723348698308</v>
      </c>
      <c r="EF258" s="35">
        <v>12.656126878644578</v>
      </c>
      <c r="EG258" s="35">
        <v>12.757245219096726</v>
      </c>
      <c r="EH258" s="35">
        <v>12.48362003238104</v>
      </c>
      <c r="EI258" s="35">
        <v>12.355369599713203</v>
      </c>
      <c r="EJ258" s="35">
        <v>12.971226900778474</v>
      </c>
      <c r="EK258" s="35">
        <v>12.539120803401063</v>
      </c>
      <c r="EL258" s="35">
        <v>12.757628503866888</v>
      </c>
      <c r="EM258" s="35">
        <v>12.701653345199851</v>
      </c>
      <c r="EN258" s="35">
        <v>13.025797582679647</v>
      </c>
      <c r="EO258" s="35">
        <v>12.841732610635541</v>
      </c>
      <c r="EP258" s="35">
        <v>12.564661270070829</v>
      </c>
      <c r="EQ258" s="35">
        <v>13.097289019332798</v>
      </c>
      <c r="ER258" s="35">
        <v>12.695471027952175</v>
      </c>
      <c r="ES258" s="35">
        <v>11.887775578167455</v>
      </c>
      <c r="ET258" s="35">
        <v>12.639087227670277</v>
      </c>
      <c r="EU258" s="35">
        <v>12.936649000933393</v>
      </c>
      <c r="EV258" s="35">
        <v>12.832151534218832</v>
      </c>
      <c r="EW258" s="35">
        <v>13.032627456579398</v>
      </c>
      <c r="EX258" s="35">
        <v>12.203919142951637</v>
      </c>
      <c r="EY258" s="35">
        <v>12.402665302571965</v>
      </c>
      <c r="EZ258" s="35">
        <v>12.788496086078087</v>
      </c>
      <c r="FA258" s="35">
        <v>12.34404067673969</v>
      </c>
      <c r="FB258" s="35">
        <v>12.556025084663123</v>
      </c>
      <c r="FC258" s="35">
        <v>12.956079359109088</v>
      </c>
      <c r="FD258" s="35">
        <v>12.674793185044326</v>
      </c>
      <c r="FE258" s="35">
        <v>11.931686434765638</v>
      </c>
      <c r="FF258" s="35">
        <v>12.588986532974259</v>
      </c>
      <c r="FG258" s="35">
        <v>12.067464198730629</v>
      </c>
      <c r="FH258" s="35">
        <v>12.726005726982864</v>
      </c>
      <c r="FI258" s="35">
        <v>12.139651158386075</v>
      </c>
      <c r="FJ258" s="35">
        <v>12.353135760953245</v>
      </c>
      <c r="FK258" s="35">
        <v>11.808363070473792</v>
      </c>
      <c r="FL258" s="35">
        <v>12.651648468236477</v>
      </c>
      <c r="FM258" s="35">
        <v>12.666663073767062</v>
      </c>
      <c r="FN258" s="35">
        <v>12.301705521160176</v>
      </c>
      <c r="FO258" s="35">
        <v>12.253456881718318</v>
      </c>
      <c r="FP258" s="35">
        <v>12.403295312168787</v>
      </c>
      <c r="FQ258" s="35">
        <v>13.304214228136026</v>
      </c>
      <c r="FR258" s="35">
        <v>12.624886232768684</v>
      </c>
      <c r="FS258" s="35">
        <v>12.702523532726291</v>
      </c>
      <c r="FT258" s="35">
        <v>12.847842282273287</v>
      </c>
      <c r="FU258" s="35">
        <v>13.197033378712405</v>
      </c>
      <c r="FV258" s="35">
        <v>12.66544787077143</v>
      </c>
      <c r="FW258" s="35">
        <v>13.045396500425733</v>
      </c>
      <c r="FX258" s="35">
        <v>12.399292887764021</v>
      </c>
      <c r="FY258" s="35">
        <v>12.607561912098658</v>
      </c>
      <c r="FZ258" s="35">
        <v>13.092424843618382</v>
      </c>
      <c r="GA258" s="35">
        <v>13.055981082368518</v>
      </c>
      <c r="GB258" s="35">
        <v>12.697146137727851</v>
      </c>
      <c r="GC258" s="35">
        <v>12.360606391506035</v>
      </c>
      <c r="GD258" s="35">
        <v>12.411179657330422</v>
      </c>
      <c r="GE258" s="35">
        <v>12.588282389454498</v>
      </c>
      <c r="GF258" s="35">
        <v>12.42660259688434</v>
      </c>
      <c r="GG258" s="35">
        <v>13.001236476937368</v>
      </c>
      <c r="GH258" s="35">
        <v>12.54192761083168</v>
      </c>
      <c r="GI258" s="35">
        <v>13.09797966145225</v>
      </c>
      <c r="GJ258" s="35">
        <v>12.683809560148156</v>
      </c>
      <c r="GK258" s="35">
        <v>12.71703399748329</v>
      </c>
      <c r="GL258" s="35">
        <v>12.404833187863915</v>
      </c>
      <c r="GM258" s="35">
        <v>12.629616331510658</v>
      </c>
      <c r="GN258" s="35">
        <v>12.960571769565824</v>
      </c>
      <c r="GO258" s="35">
        <v>9.8770000000000007</v>
      </c>
      <c r="GP258" s="35" t="s">
        <v>4882</v>
      </c>
      <c r="GU258" s="59"/>
    </row>
    <row r="259" spans="1:203" x14ac:dyDescent="0.2">
      <c r="A259" s="35" t="s">
        <v>751</v>
      </c>
      <c r="B259" s="35" t="s">
        <v>2403</v>
      </c>
      <c r="C259" s="35" t="s">
        <v>2404</v>
      </c>
      <c r="D259" s="9">
        <v>32</v>
      </c>
      <c r="E259" s="9">
        <v>31</v>
      </c>
      <c r="F259" s="9">
        <v>0.318098084</v>
      </c>
      <c r="G259" s="9">
        <v>-0.10639455</v>
      </c>
      <c r="H259" s="9">
        <v>0.1903485</v>
      </c>
      <c r="I259" s="9">
        <v>-0.126552796</v>
      </c>
      <c r="J259" s="9">
        <v>0</v>
      </c>
      <c r="K259" s="78">
        <v>0</v>
      </c>
      <c r="L259" s="79">
        <v>16.837443487688653</v>
      </c>
      <c r="M259" s="79">
        <v>16.603615922188798</v>
      </c>
      <c r="N259" s="79">
        <v>16.153111934829731</v>
      </c>
      <c r="O259" s="79">
        <v>16.481217100683644</v>
      </c>
      <c r="P259" s="78">
        <v>16.188140224676722</v>
      </c>
      <c r="Q259" s="78">
        <v>16.198823061690025</v>
      </c>
      <c r="R259" s="35">
        <v>16.506212601339087</v>
      </c>
      <c r="S259" s="35">
        <v>17.429292285987774</v>
      </c>
      <c r="T259" s="35">
        <v>16.344791376617255</v>
      </c>
      <c r="U259" s="35">
        <v>15.866996927411941</v>
      </c>
      <c r="V259" s="35">
        <v>16.722186544037022</v>
      </c>
      <c r="W259" s="35">
        <v>17.009479241628643</v>
      </c>
      <c r="X259" s="35">
        <v>16.898040599035234</v>
      </c>
      <c r="Y259" s="35">
        <v>16.782903773927096</v>
      </c>
      <c r="Z259" s="35">
        <v>16.751856433333522</v>
      </c>
      <c r="AA259" s="35">
        <v>16.162491181926001</v>
      </c>
      <c r="AB259" s="35">
        <v>16.162836369734588</v>
      </c>
      <c r="AC259" s="35">
        <v>16.969150516373141</v>
      </c>
      <c r="AD259" s="35">
        <v>16.007941180669086</v>
      </c>
      <c r="AE259" s="35">
        <v>16.792286566576561</v>
      </c>
      <c r="AF259" s="35">
        <v>16.906711201155737</v>
      </c>
      <c r="AG259" s="35">
        <v>16.444981374117916</v>
      </c>
      <c r="AH259" s="35">
        <v>16.760493287516862</v>
      </c>
      <c r="AI259" s="35">
        <v>16.658988649488673</v>
      </c>
      <c r="AJ259" s="35">
        <v>16.89782027376544</v>
      </c>
      <c r="AK259" s="35">
        <v>16.749797997610045</v>
      </c>
      <c r="AL259" s="35">
        <v>16.630823043890214</v>
      </c>
      <c r="AM259" s="35">
        <v>16.621166205457698</v>
      </c>
      <c r="AN259" s="35">
        <v>15.984964666420074</v>
      </c>
      <c r="AO259" s="35">
        <v>16.753102837656279</v>
      </c>
      <c r="AP259" s="35">
        <v>16.626757644820152</v>
      </c>
      <c r="AQ259" s="35">
        <v>16.511630174449522</v>
      </c>
      <c r="AR259" s="35">
        <v>16.904830140236889</v>
      </c>
      <c r="AS259" s="35">
        <v>17.096627830732331</v>
      </c>
      <c r="AT259" s="35">
        <v>16.407265189733181</v>
      </c>
      <c r="AU259" s="35">
        <v>16.621424876969705</v>
      </c>
      <c r="AV259" s="35">
        <v>16.709387590150968</v>
      </c>
      <c r="AW259" s="35">
        <v>16.719913573687336</v>
      </c>
      <c r="AX259" s="35">
        <v>16.33084007606881</v>
      </c>
      <c r="AY259" s="35">
        <v>16.200372542805951</v>
      </c>
      <c r="AZ259" s="35">
        <v>16.862594338332912</v>
      </c>
      <c r="BA259" s="35">
        <v>16.699888761826415</v>
      </c>
      <c r="BB259" s="35">
        <v>16.93181838677793</v>
      </c>
      <c r="BC259" s="35">
        <v>16.644861697994767</v>
      </c>
      <c r="BD259" s="35">
        <v>16.372940546056999</v>
      </c>
      <c r="BE259" s="35">
        <v>16.177267464426471</v>
      </c>
      <c r="BF259" s="35">
        <v>16.76275771723077</v>
      </c>
      <c r="BG259" s="35">
        <v>16.656340533102892</v>
      </c>
      <c r="BH259" s="35">
        <v>16.742203879627471</v>
      </c>
      <c r="BI259" s="35">
        <v>15.750195526872885</v>
      </c>
      <c r="BJ259" s="35">
        <v>17.133313648671031</v>
      </c>
      <c r="BK259" s="35">
        <v>16.780504733697121</v>
      </c>
      <c r="BL259" s="35">
        <v>17.325766000765253</v>
      </c>
      <c r="BM259" s="35">
        <v>15.766451133561022</v>
      </c>
      <c r="BN259" s="35">
        <v>16.697625603424342</v>
      </c>
      <c r="BO259" s="35">
        <v>16.894930146406168</v>
      </c>
      <c r="BP259" s="35">
        <v>16.652483599304411</v>
      </c>
      <c r="BQ259" s="35">
        <v>16.380213731581691</v>
      </c>
      <c r="BR259" s="35">
        <v>16.752218546948626</v>
      </c>
      <c r="BS259" s="35">
        <v>16.755335403791506</v>
      </c>
      <c r="BT259" s="35">
        <v>16.650224078017192</v>
      </c>
      <c r="BU259" s="35">
        <v>16.45005846257834</v>
      </c>
      <c r="BV259" s="35">
        <v>16.310683747408532</v>
      </c>
      <c r="BW259" s="35">
        <v>17.159827940849979</v>
      </c>
      <c r="BX259" s="35">
        <v>16.166925691042522</v>
      </c>
      <c r="BY259" s="35">
        <v>16.592862898604487</v>
      </c>
      <c r="BZ259" s="35">
        <v>16.497946889949244</v>
      </c>
      <c r="CA259" s="35">
        <v>15.994417524560165</v>
      </c>
      <c r="CB259" s="35">
        <v>16.116372729118488</v>
      </c>
      <c r="CC259" s="35">
        <v>16.753884047360497</v>
      </c>
      <c r="CD259" s="35">
        <v>16.933474389108582</v>
      </c>
      <c r="CE259" s="35">
        <v>16.369516983988738</v>
      </c>
      <c r="CF259" s="35">
        <v>17.26472879704918</v>
      </c>
      <c r="CG259" s="35">
        <v>16.785656749943286</v>
      </c>
      <c r="CH259" s="35">
        <v>16.333922491287243</v>
      </c>
      <c r="CI259" s="35">
        <v>16.996637723511181</v>
      </c>
      <c r="CJ259" s="35">
        <v>16.428847393930777</v>
      </c>
      <c r="CK259" s="35">
        <v>16.285398272602123</v>
      </c>
      <c r="CL259" s="35">
        <v>17.310137382513449</v>
      </c>
      <c r="CM259" s="35">
        <v>16.356697789970433</v>
      </c>
      <c r="CN259" s="35">
        <v>16.810285354140568</v>
      </c>
      <c r="CO259" s="35">
        <v>16.176160376407026</v>
      </c>
      <c r="CP259" s="35">
        <v>16.201600341693958</v>
      </c>
      <c r="CQ259" s="35">
        <v>16.687418310276673</v>
      </c>
      <c r="CR259" s="35">
        <v>16.52304199995654</v>
      </c>
      <c r="CS259" s="35">
        <v>16.664704052030832</v>
      </c>
      <c r="CT259" s="35">
        <v>17.056793098812676</v>
      </c>
      <c r="CU259" s="35">
        <v>16.228999012607339</v>
      </c>
      <c r="CV259" s="35">
        <v>16.623076646978586</v>
      </c>
      <c r="CW259" s="35">
        <v>16.022186917285055</v>
      </c>
      <c r="CX259" s="35">
        <v>17.10595916949303</v>
      </c>
      <c r="CY259" s="35">
        <v>16.818806766749006</v>
      </c>
      <c r="CZ259" s="35">
        <v>16.795049397664762</v>
      </c>
      <c r="DA259" s="35">
        <v>15.48403669408572</v>
      </c>
      <c r="DB259" s="35">
        <v>15.603429452566303</v>
      </c>
      <c r="DC259" s="35">
        <v>16.915746939826448</v>
      </c>
      <c r="DD259" s="35">
        <v>16.523323832546861</v>
      </c>
      <c r="DE259" s="35">
        <v>16.345485563406076</v>
      </c>
      <c r="DF259" s="35">
        <v>16.126717728232443</v>
      </c>
      <c r="DG259" s="35">
        <v>16.511596740900842</v>
      </c>
      <c r="DH259" s="35">
        <v>16.94246899487991</v>
      </c>
      <c r="DI259" s="35">
        <v>16.696623603074507</v>
      </c>
      <c r="DJ259" s="35">
        <v>16.831059111027241</v>
      </c>
      <c r="DK259" s="35">
        <v>17.068972993788179</v>
      </c>
      <c r="DL259" s="35">
        <v>16.610265293012489</v>
      </c>
      <c r="DM259" s="35">
        <v>15.860539576843468</v>
      </c>
      <c r="DN259" s="35">
        <v>16.631577563653295</v>
      </c>
      <c r="DO259" s="35">
        <v>16.836517615507365</v>
      </c>
      <c r="DP259" s="35">
        <v>17.136489873314993</v>
      </c>
      <c r="DQ259" s="35">
        <v>16.939374832886315</v>
      </c>
      <c r="DR259" s="35">
        <v>17.10092717448266</v>
      </c>
      <c r="DS259" s="35">
        <v>16.757386250702979</v>
      </c>
      <c r="DT259" s="35">
        <v>16.971166137706017</v>
      </c>
      <c r="DU259" s="35">
        <v>15.496561256940154</v>
      </c>
      <c r="DV259" s="35">
        <v>16.432393494670773</v>
      </c>
      <c r="DW259" s="35">
        <v>16.39522495521247</v>
      </c>
      <c r="DX259" s="35">
        <v>16.499348081770535</v>
      </c>
      <c r="DY259" s="35">
        <v>16.718099405698986</v>
      </c>
      <c r="DZ259" s="35">
        <v>16.109242943511532</v>
      </c>
      <c r="EA259" s="35">
        <v>16.458776522204715</v>
      </c>
      <c r="EB259" s="35">
        <v>17.050031872453651</v>
      </c>
      <c r="EC259" s="35">
        <v>16.645677947165844</v>
      </c>
      <c r="ED259" s="35">
        <v>15.768961277416045</v>
      </c>
      <c r="EE259" s="35">
        <v>16.904964983049894</v>
      </c>
      <c r="EF259" s="35">
        <v>16.804813079580299</v>
      </c>
      <c r="EG259" s="35">
        <v>16.321635057990743</v>
      </c>
      <c r="EH259" s="35">
        <v>16.199111552366553</v>
      </c>
      <c r="EI259" s="35">
        <v>15.989238286368959</v>
      </c>
      <c r="EJ259" s="35">
        <v>16.727233622322686</v>
      </c>
      <c r="EK259" s="35">
        <v>15.421583117800985</v>
      </c>
      <c r="EL259" s="35">
        <v>16.462661656545485</v>
      </c>
      <c r="EM259" s="35">
        <v>17.13384476474122</v>
      </c>
      <c r="EN259" s="35">
        <v>16.62239643184062</v>
      </c>
      <c r="EO259" s="35">
        <v>15.836628891299101</v>
      </c>
      <c r="EP259" s="35">
        <v>15.633148273181371</v>
      </c>
      <c r="EQ259" s="35">
        <v>16.999057463468162</v>
      </c>
      <c r="ER259" s="35">
        <v>16.708786304549747</v>
      </c>
      <c r="ES259" s="35">
        <v>15.540401044689874</v>
      </c>
      <c r="ET259" s="35">
        <v>16.486807996653816</v>
      </c>
      <c r="EU259" s="35">
        <v>16.861132084952153</v>
      </c>
      <c r="EV259" s="35">
        <v>16.340393399060158</v>
      </c>
      <c r="EW259" s="35">
        <v>16.874512268097131</v>
      </c>
      <c r="EX259" s="35">
        <v>16.333601618136697</v>
      </c>
      <c r="EY259" s="35">
        <v>16.362140309932681</v>
      </c>
      <c r="EZ259" s="35">
        <v>17.266871394630662</v>
      </c>
      <c r="FA259" s="35">
        <v>15.642349238946005</v>
      </c>
      <c r="FB259" s="35">
        <v>16.593608711802233</v>
      </c>
      <c r="FC259" s="35">
        <v>16.616644694121877</v>
      </c>
      <c r="FD259" s="35">
        <v>16.105941099290064</v>
      </c>
      <c r="FE259" s="35">
        <v>16.712872714228951</v>
      </c>
      <c r="FF259" s="35">
        <v>16.75445328536621</v>
      </c>
      <c r="FG259" s="35">
        <v>17.261116653803022</v>
      </c>
      <c r="FH259" s="35">
        <v>16.504947557928929</v>
      </c>
      <c r="FI259" s="35">
        <v>16.233366695810169</v>
      </c>
      <c r="FJ259" s="35">
        <v>16.49560004563822</v>
      </c>
      <c r="FK259" s="35">
        <v>14.988606561972908</v>
      </c>
      <c r="FL259" s="35">
        <v>17.363142875184785</v>
      </c>
      <c r="FM259" s="35">
        <v>16.383946357933684</v>
      </c>
      <c r="FN259" s="35">
        <v>16.321730581922207</v>
      </c>
      <c r="FO259" s="35">
        <v>16.059293392057121</v>
      </c>
      <c r="FP259" s="35">
        <v>16.474655630161791</v>
      </c>
      <c r="FQ259" s="35">
        <v>16.559664715178315</v>
      </c>
      <c r="FR259" s="35">
        <v>16.001311839186883</v>
      </c>
      <c r="FS259" s="35">
        <v>16.835020721731464</v>
      </c>
      <c r="FT259" s="35">
        <v>16.431517925993813</v>
      </c>
      <c r="FU259" s="35">
        <v>16.861224785393304</v>
      </c>
      <c r="FV259" s="35">
        <v>16.317045672460203</v>
      </c>
      <c r="FW259" s="35">
        <v>17.136172738829352</v>
      </c>
      <c r="FX259" s="35">
        <v>16.767530050476076</v>
      </c>
      <c r="FY259" s="35">
        <v>16.419590688771887</v>
      </c>
      <c r="FZ259" s="35">
        <v>16.878856419307155</v>
      </c>
      <c r="GA259" s="35">
        <v>16.96659533591308</v>
      </c>
      <c r="GB259" s="35">
        <v>15.236817874338406</v>
      </c>
      <c r="GC259" s="35">
        <v>16.649441792992175</v>
      </c>
      <c r="GD259" s="35">
        <v>16.2655028898387</v>
      </c>
      <c r="GE259" s="35">
        <v>16.555975668744551</v>
      </c>
      <c r="GF259" s="35">
        <v>15.917462790580917</v>
      </c>
      <c r="GG259" s="35">
        <v>15.807274515174303</v>
      </c>
      <c r="GH259" s="35">
        <v>16.92319356135247</v>
      </c>
      <c r="GI259" s="35">
        <v>16.86575493960984</v>
      </c>
      <c r="GJ259" s="35">
        <v>16.901320944897346</v>
      </c>
      <c r="GK259" s="35">
        <v>17.134450344146131</v>
      </c>
      <c r="GL259" s="35">
        <v>15.582840540516697</v>
      </c>
      <c r="GM259" s="35">
        <v>16.329978040477389</v>
      </c>
      <c r="GN259" s="35">
        <v>16.606444916576599</v>
      </c>
      <c r="GO259" s="35">
        <v>50.579000000000001</v>
      </c>
      <c r="GP259" s="35" t="s">
        <v>4507</v>
      </c>
      <c r="GU259" s="59"/>
    </row>
    <row r="260" spans="1:203" x14ac:dyDescent="0.2">
      <c r="A260" s="35" t="s">
        <v>1964</v>
      </c>
      <c r="B260" s="35" t="s">
        <v>3851</v>
      </c>
      <c r="C260" s="35" t="s">
        <v>3852</v>
      </c>
      <c r="D260" s="9">
        <v>2</v>
      </c>
      <c r="E260" s="9">
        <v>2</v>
      </c>
      <c r="F260" s="9">
        <v>0.93063265299999998</v>
      </c>
      <c r="G260" s="9">
        <v>5.3774586999999999E-2</v>
      </c>
      <c r="H260" s="9">
        <v>0.71379653799999998</v>
      </c>
      <c r="I260" s="9">
        <v>-0.125797409</v>
      </c>
      <c r="J260" s="9">
        <v>0</v>
      </c>
      <c r="K260" s="78">
        <v>0</v>
      </c>
      <c r="L260" s="79">
        <v>10.663269282424702</v>
      </c>
      <c r="M260" s="79"/>
      <c r="N260" s="79"/>
      <c r="O260" s="79"/>
      <c r="R260" s="35">
        <v>10.63984545699811</v>
      </c>
      <c r="T260" s="35">
        <v>10.242230287305791</v>
      </c>
      <c r="U260" s="35">
        <v>12.119335457893316</v>
      </c>
      <c r="Y260" s="35">
        <v>10.759894072521565</v>
      </c>
      <c r="Z260" s="35">
        <v>10.986165962236907</v>
      </c>
      <c r="AC260" s="35">
        <v>11.869603746712674</v>
      </c>
      <c r="AD260" s="35">
        <v>12.123725764581266</v>
      </c>
      <c r="AE260" s="35">
        <v>11.490868449996986</v>
      </c>
      <c r="AF260" s="35">
        <v>10.143121483398728</v>
      </c>
      <c r="AI260" s="35">
        <v>9.7777764835365435</v>
      </c>
      <c r="AJ260" s="35">
        <v>12.169794454983123</v>
      </c>
      <c r="AK260" s="35">
        <v>10.912251639138919</v>
      </c>
      <c r="AM260" s="35">
        <v>10.866507699990128</v>
      </c>
      <c r="AN260" s="35">
        <v>10.915241457179638</v>
      </c>
      <c r="AO260" s="35">
        <v>10.16167352301412</v>
      </c>
      <c r="AP260" s="35">
        <v>11.262982373701087</v>
      </c>
      <c r="AT260" s="35">
        <v>10.437508082896031</v>
      </c>
      <c r="AV260" s="35">
        <v>10.539806557877188</v>
      </c>
      <c r="AY260" s="35">
        <v>10.852603876380311</v>
      </c>
      <c r="AZ260" s="35">
        <v>10.557712201628263</v>
      </c>
      <c r="BA260" s="35">
        <v>9.7649793740000135</v>
      </c>
      <c r="BB260" s="35">
        <v>10.47792498867398</v>
      </c>
      <c r="BC260" s="35">
        <v>12.043579907728745</v>
      </c>
      <c r="BF260" s="35">
        <v>12.280163257971846</v>
      </c>
      <c r="BG260" s="35">
        <v>10.915806185087099</v>
      </c>
      <c r="BH260" s="35">
        <v>11.64101048020593</v>
      </c>
      <c r="BI260" s="35">
        <v>12.378084338377974</v>
      </c>
      <c r="BJ260" s="35">
        <v>10.909297384521414</v>
      </c>
      <c r="BM260" s="35">
        <v>10.993946891797027</v>
      </c>
      <c r="BO260" s="35">
        <v>11.07168327503188</v>
      </c>
      <c r="BU260" s="35">
        <v>9.9866490952065678</v>
      </c>
      <c r="BW260" s="35">
        <v>10.61906664922725</v>
      </c>
      <c r="BX260" s="35">
        <v>10.586923016452683</v>
      </c>
      <c r="BY260" s="35">
        <v>10.986846190135379</v>
      </c>
      <c r="BZ260" s="35">
        <v>10.864113825409131</v>
      </c>
      <c r="CA260" s="35">
        <v>12.117666016418196</v>
      </c>
      <c r="CB260" s="35">
        <v>11.085443677303497</v>
      </c>
      <c r="CC260" s="35">
        <v>10.604909997904706</v>
      </c>
      <c r="CD260" s="35">
        <v>10.031322097412092</v>
      </c>
      <c r="CE260" s="35">
        <v>11.129741259273393</v>
      </c>
      <c r="CF260" s="35">
        <v>10.602816013894902</v>
      </c>
      <c r="CI260" s="35">
        <v>11.044612736288034</v>
      </c>
      <c r="CK260" s="35">
        <v>10.132780806578275</v>
      </c>
      <c r="CL260" s="35">
        <v>10.15770503474295</v>
      </c>
      <c r="CN260" s="35">
        <v>11.099576732129051</v>
      </c>
      <c r="CP260" s="35">
        <v>10.85524911706395</v>
      </c>
      <c r="CQ260" s="35">
        <v>11.534766345202321</v>
      </c>
      <c r="CR260" s="35">
        <v>10.672896443730808</v>
      </c>
      <c r="CS260" s="35">
        <v>10.985911667442734</v>
      </c>
      <c r="CV260" s="35">
        <v>11.18996238415038</v>
      </c>
      <c r="CZ260" s="35">
        <v>10.341237262623247</v>
      </c>
      <c r="DD260" s="35">
        <v>9.9990213401582473</v>
      </c>
      <c r="DE260" s="35">
        <v>10.999717544004838</v>
      </c>
      <c r="DG260" s="35">
        <v>10.014790300867325</v>
      </c>
      <c r="DH260" s="35">
        <v>10.596007819321162</v>
      </c>
      <c r="DI260" s="35">
        <v>11.232432593875298</v>
      </c>
      <c r="DJ260" s="35">
        <v>11.611410877572466</v>
      </c>
      <c r="DK260" s="35">
        <v>11.09270237576329</v>
      </c>
      <c r="DL260" s="35">
        <v>11.527256600179461</v>
      </c>
      <c r="DM260" s="35">
        <v>10.625123709040301</v>
      </c>
      <c r="DO260" s="35">
        <v>11.179312572060045</v>
      </c>
      <c r="DR260" s="35">
        <v>9.9929117540879595</v>
      </c>
      <c r="DT260" s="35">
        <v>12.300540964702481</v>
      </c>
      <c r="DW260" s="35">
        <v>11.346966303615591</v>
      </c>
      <c r="DY260" s="35">
        <v>11.14114603824525</v>
      </c>
      <c r="DZ260" s="35">
        <v>11.217943337023833</v>
      </c>
      <c r="EB260" s="35">
        <v>10.858059757072803</v>
      </c>
      <c r="ED260" s="35">
        <v>10.813611766078887</v>
      </c>
      <c r="EH260" s="35">
        <v>10.781616899345627</v>
      </c>
      <c r="EJ260" s="35">
        <v>10.834479277283565</v>
      </c>
      <c r="EN260" s="35">
        <v>11.599915141746138</v>
      </c>
      <c r="EO260" s="35">
        <v>10.909713698478642</v>
      </c>
      <c r="EP260" s="35">
        <v>10.524029825581055</v>
      </c>
      <c r="ER260" s="35">
        <v>12.45998516200188</v>
      </c>
      <c r="ET260" s="35">
        <v>11.852415582230497</v>
      </c>
      <c r="EU260" s="35">
        <v>10.703815163761035</v>
      </c>
      <c r="EV260" s="35">
        <v>10.258086098872742</v>
      </c>
      <c r="EW260" s="35">
        <v>10.526372431438258</v>
      </c>
      <c r="EY260" s="35">
        <v>10.232196093261679</v>
      </c>
      <c r="FB260" s="35">
        <v>10.084370833951649</v>
      </c>
      <c r="FF260" s="35">
        <v>10.563112596119234</v>
      </c>
      <c r="FG260" s="35">
        <v>9.3477283606868458</v>
      </c>
      <c r="FJ260" s="35">
        <v>10.935289412105043</v>
      </c>
      <c r="FO260" s="35">
        <v>11.875903830966275</v>
      </c>
      <c r="FP260" s="35">
        <v>11.128805080208776</v>
      </c>
      <c r="FR260" s="35">
        <v>11.200058039090228</v>
      </c>
      <c r="FU260" s="35">
        <v>10.587522684935159</v>
      </c>
      <c r="FW260" s="35">
        <v>10.554461949800729</v>
      </c>
      <c r="FZ260" s="35">
        <v>10.750686704432441</v>
      </c>
      <c r="GA260" s="35">
        <v>11.349379233939727</v>
      </c>
      <c r="GE260" s="35">
        <v>10.966514447734795</v>
      </c>
      <c r="GF260" s="35">
        <v>12.420809187080048</v>
      </c>
      <c r="GG260" s="35">
        <v>10.467929316742746</v>
      </c>
      <c r="GK260" s="35">
        <v>10.603047128368662</v>
      </c>
      <c r="GO260" s="35">
        <v>0.76600000000000001</v>
      </c>
      <c r="GP260" s="35" t="s">
        <v>4829</v>
      </c>
      <c r="GU260" s="59"/>
    </row>
    <row r="261" spans="1:203" x14ac:dyDescent="0.2">
      <c r="A261" s="35" t="s">
        <v>1158</v>
      </c>
      <c r="B261" s="35" t="s">
        <v>2883</v>
      </c>
      <c r="C261" s="35" t="s">
        <v>2884</v>
      </c>
      <c r="D261" s="9">
        <v>2</v>
      </c>
      <c r="E261" s="9">
        <v>1</v>
      </c>
      <c r="F261" s="9">
        <v>0.95448478699999995</v>
      </c>
      <c r="G261" s="9">
        <v>3.1591116000000002E-2</v>
      </c>
      <c r="H261" s="9">
        <v>0.47790735600000001</v>
      </c>
      <c r="I261" s="9">
        <v>-0.12524636</v>
      </c>
      <c r="J261" s="9">
        <v>0</v>
      </c>
      <c r="K261" s="78">
        <v>0</v>
      </c>
      <c r="L261" s="79">
        <v>17.484016892161122</v>
      </c>
      <c r="M261" s="79">
        <v>17.168762859450378</v>
      </c>
      <c r="N261" s="79">
        <v>16.746799416536913</v>
      </c>
      <c r="O261" s="79">
        <v>17.032331705694421</v>
      </c>
      <c r="P261" s="78">
        <v>17.146904834590575</v>
      </c>
      <c r="Q261" s="78">
        <v>16.719456235562006</v>
      </c>
      <c r="R261" s="35">
        <v>16.93462755791856</v>
      </c>
      <c r="S261" s="35">
        <v>17.961333582483373</v>
      </c>
      <c r="T261" s="35">
        <v>17.770968373286095</v>
      </c>
      <c r="U261" s="35">
        <v>17.318516091406099</v>
      </c>
      <c r="V261" s="35">
        <v>18.906666049100572</v>
      </c>
      <c r="W261" s="35">
        <v>17.133397660175632</v>
      </c>
      <c r="X261" s="35">
        <v>18.222868945369932</v>
      </c>
      <c r="Y261" s="35">
        <v>16.261594161031496</v>
      </c>
      <c r="Z261" s="35">
        <v>17.10423885291986</v>
      </c>
      <c r="AA261" s="35">
        <v>17.510248646420028</v>
      </c>
      <c r="AB261" s="35">
        <v>17.180237016905636</v>
      </c>
      <c r="AC261" s="35">
        <v>17.237704667081282</v>
      </c>
      <c r="AD261" s="35">
        <v>17.333782008407418</v>
      </c>
      <c r="AE261" s="35">
        <v>16.937405599725345</v>
      </c>
      <c r="AF261" s="35">
        <v>16.765781794143344</v>
      </c>
      <c r="AG261" s="35">
        <v>17.166132339741864</v>
      </c>
      <c r="AH261" s="35">
        <v>17.396962612049826</v>
      </c>
      <c r="AI261" s="35">
        <v>17.924571823753261</v>
      </c>
      <c r="AJ261" s="35">
        <v>17.233121529169033</v>
      </c>
      <c r="AK261" s="35">
        <v>17.860637651535789</v>
      </c>
      <c r="AL261" s="35">
        <v>16.930817768710138</v>
      </c>
      <c r="AM261" s="35">
        <v>17.067385501429804</v>
      </c>
      <c r="AN261" s="35">
        <v>17.882442584002114</v>
      </c>
      <c r="AO261" s="35">
        <v>17.245825351610307</v>
      </c>
      <c r="AP261" s="35">
        <v>17.416712374495443</v>
      </c>
      <c r="AQ261" s="35">
        <v>17.530754070323802</v>
      </c>
      <c r="AR261" s="35">
        <v>17.894471968099872</v>
      </c>
      <c r="AS261" s="35">
        <v>17.409183883928296</v>
      </c>
      <c r="AT261" s="35">
        <v>17.213891927431533</v>
      </c>
      <c r="AU261" s="35">
        <v>17.813409193860508</v>
      </c>
      <c r="AV261" s="35">
        <v>17.83597738351509</v>
      </c>
      <c r="AW261" s="35">
        <v>17.632609366722001</v>
      </c>
      <c r="AX261" s="35">
        <v>17.483921087349703</v>
      </c>
      <c r="AY261" s="35">
        <v>16.8582885895615</v>
      </c>
      <c r="AZ261" s="35">
        <v>17.326924178512314</v>
      </c>
      <c r="BA261" s="35">
        <v>17.32006277597246</v>
      </c>
      <c r="BB261" s="35">
        <v>17.150487240642093</v>
      </c>
      <c r="BC261" s="35">
        <v>17.289565003514095</v>
      </c>
      <c r="BD261" s="35">
        <v>17.479283583676036</v>
      </c>
      <c r="BE261" s="35">
        <v>17.038426118244907</v>
      </c>
      <c r="BF261" s="35">
        <v>17.729450928992037</v>
      </c>
      <c r="BG261" s="35">
        <v>17.174707071716803</v>
      </c>
      <c r="BH261" s="35">
        <v>17.374015721410736</v>
      </c>
      <c r="BI261" s="35">
        <v>12.851938064494421</v>
      </c>
      <c r="BJ261" s="35">
        <v>17.133472315947351</v>
      </c>
      <c r="BK261" s="35">
        <v>17.146453348875546</v>
      </c>
      <c r="BL261" s="35">
        <v>17.864627825723339</v>
      </c>
      <c r="BM261" s="35">
        <v>17.016008660782298</v>
      </c>
      <c r="BN261" s="35">
        <v>17.786396120561687</v>
      </c>
      <c r="BO261" s="35">
        <v>16.980663717684788</v>
      </c>
      <c r="BP261" s="35">
        <v>17.364722963489825</v>
      </c>
      <c r="BQ261" s="35">
        <v>17.838718880076712</v>
      </c>
      <c r="BR261" s="35">
        <v>17.501672839871866</v>
      </c>
      <c r="BS261" s="35">
        <v>17.698205416164612</v>
      </c>
      <c r="BT261" s="35">
        <v>17.201971937719662</v>
      </c>
      <c r="BU261" s="35">
        <v>17.526643634451187</v>
      </c>
      <c r="BV261" s="35">
        <v>17.265234135773735</v>
      </c>
      <c r="BW261" s="35">
        <v>16.420539423694926</v>
      </c>
      <c r="BX261" s="35">
        <v>16.974697592730735</v>
      </c>
      <c r="BY261" s="35">
        <v>17.476310705790443</v>
      </c>
      <c r="BZ261" s="35">
        <v>17.268004059540701</v>
      </c>
      <c r="CA261" s="35">
        <v>16.774804473227011</v>
      </c>
      <c r="CB261" s="35">
        <v>16.915795676602237</v>
      </c>
      <c r="CC261" s="35">
        <v>17.451007569164688</v>
      </c>
      <c r="CD261" s="35">
        <v>17.644578442018027</v>
      </c>
      <c r="CE261" s="35">
        <v>17.560973562325515</v>
      </c>
      <c r="CF261" s="35">
        <v>16.69478371080557</v>
      </c>
      <c r="CG261" s="35">
        <v>17.716460101073235</v>
      </c>
      <c r="CH261" s="35">
        <v>17.549912847830903</v>
      </c>
      <c r="CI261" s="35">
        <v>17.074269893744432</v>
      </c>
      <c r="CJ261" s="35">
        <v>17.445112288692442</v>
      </c>
      <c r="CK261" s="35">
        <v>17.450558467684871</v>
      </c>
      <c r="CL261" s="35">
        <v>17.055911354472279</v>
      </c>
      <c r="CM261" s="35">
        <v>17.261955734829506</v>
      </c>
      <c r="CN261" s="35">
        <v>16.302350201649329</v>
      </c>
      <c r="CO261" s="35">
        <v>17.881453335753882</v>
      </c>
      <c r="CP261" s="35">
        <v>16.528798350964657</v>
      </c>
      <c r="CQ261" s="35">
        <v>18.245260345531584</v>
      </c>
      <c r="CR261" s="35">
        <v>17.064763757741794</v>
      </c>
      <c r="CS261" s="35">
        <v>18.504101228845336</v>
      </c>
      <c r="CT261" s="35">
        <v>17.771955955658925</v>
      </c>
      <c r="CU261" s="35">
        <v>17.240795452969209</v>
      </c>
      <c r="CV261" s="35">
        <v>17.07306610614118</v>
      </c>
      <c r="CW261" s="35">
        <v>17.134877819418765</v>
      </c>
      <c r="CX261" s="35">
        <v>17.565393574376799</v>
      </c>
      <c r="CY261" s="35">
        <v>17.999782827551392</v>
      </c>
      <c r="CZ261" s="35">
        <v>17.908812001111272</v>
      </c>
      <c r="DA261" s="35">
        <v>16.794553127430909</v>
      </c>
      <c r="DB261" s="35">
        <v>17.496904692662731</v>
      </c>
      <c r="DC261" s="35">
        <v>17.061731985916147</v>
      </c>
      <c r="DD261" s="35">
        <v>18.107700517837515</v>
      </c>
      <c r="DE261" s="35">
        <v>17.736154465361096</v>
      </c>
      <c r="DF261" s="35">
        <v>17.524257410825761</v>
      </c>
      <c r="DG261" s="35">
        <v>16.767758048867428</v>
      </c>
      <c r="DH261" s="35">
        <v>17.290413629413816</v>
      </c>
      <c r="DI261" s="35">
        <v>18.006196774002401</v>
      </c>
      <c r="DJ261" s="35">
        <v>16.357713640327564</v>
      </c>
      <c r="DK261" s="35">
        <v>16.813778972985073</v>
      </c>
      <c r="DL261" s="35">
        <v>17.108979158410364</v>
      </c>
      <c r="DM261" s="35">
        <v>17.066057124909666</v>
      </c>
      <c r="DN261" s="35">
        <v>16.516892745427164</v>
      </c>
      <c r="DO261" s="35">
        <v>17.423217257106437</v>
      </c>
      <c r="DP261" s="35">
        <v>16.962222029090341</v>
      </c>
      <c r="DQ261" s="35">
        <v>17.600389992199307</v>
      </c>
      <c r="DR261" s="35">
        <v>17.343429841987714</v>
      </c>
      <c r="DS261" s="35">
        <v>17.624682268599962</v>
      </c>
      <c r="DT261" s="35">
        <v>17.24363578279743</v>
      </c>
      <c r="DU261" s="35">
        <v>17.820870741256002</v>
      </c>
      <c r="DV261" s="35">
        <v>17.772613803823347</v>
      </c>
      <c r="DW261" s="35">
        <v>18.114079053245455</v>
      </c>
      <c r="DX261" s="35">
        <v>17.200780213482496</v>
      </c>
      <c r="DY261" s="35">
        <v>17.385882318420784</v>
      </c>
      <c r="DZ261" s="35">
        <v>18.333336465082155</v>
      </c>
      <c r="EA261" s="35">
        <v>17.486010041441084</v>
      </c>
      <c r="EB261" s="35">
        <v>16.924301473789622</v>
      </c>
      <c r="EC261" s="35">
        <v>17.601230841251784</v>
      </c>
      <c r="ED261" s="35">
        <v>16.676813233490932</v>
      </c>
      <c r="EE261" s="35">
        <v>17.333600842923673</v>
      </c>
      <c r="EF261" s="35">
        <v>17.568104566521836</v>
      </c>
      <c r="EG261" s="35">
        <v>16.980153844725297</v>
      </c>
      <c r="EH261" s="35">
        <v>16.06054343864275</v>
      </c>
      <c r="EI261" s="35">
        <v>17.131933544845907</v>
      </c>
      <c r="EJ261" s="35">
        <v>16.921713790691072</v>
      </c>
      <c r="EK261" s="35">
        <v>17.051181993797574</v>
      </c>
      <c r="EL261" s="35">
        <v>17.536158080187541</v>
      </c>
      <c r="EM261" s="35">
        <v>17.416358570250665</v>
      </c>
      <c r="EN261" s="35">
        <v>17.741478456889617</v>
      </c>
      <c r="EO261" s="35">
        <v>18.26462019805269</v>
      </c>
      <c r="EP261" s="35">
        <v>17.049699217940102</v>
      </c>
      <c r="EQ261" s="35">
        <v>17.925369982488988</v>
      </c>
      <c r="ER261" s="35">
        <v>16.958641972530618</v>
      </c>
      <c r="ES261" s="35">
        <v>17.096016557034208</v>
      </c>
      <c r="ET261" s="35">
        <v>17.137958657184328</v>
      </c>
      <c r="EU261" s="35">
        <v>16.674984944074936</v>
      </c>
      <c r="EV261" s="35">
        <v>17.915638797953331</v>
      </c>
      <c r="EW261" s="35">
        <v>17.038543279825085</v>
      </c>
      <c r="EX261" s="35">
        <v>17.464997851710407</v>
      </c>
      <c r="EY261" s="35">
        <v>17.97871896873108</v>
      </c>
      <c r="EZ261" s="35">
        <v>17.150141278128672</v>
      </c>
      <c r="FA261" s="35">
        <v>16.343967588769377</v>
      </c>
      <c r="FB261" s="35">
        <v>17.136492332544478</v>
      </c>
      <c r="FC261" s="35">
        <v>16.7508217247019</v>
      </c>
      <c r="FD261" s="35">
        <v>17.413819320532106</v>
      </c>
      <c r="FE261" s="35">
        <v>15.185957007231538</v>
      </c>
      <c r="FF261" s="35">
        <v>16.891657965442224</v>
      </c>
      <c r="FG261" s="35">
        <v>16.805763840045827</v>
      </c>
      <c r="FH261" s="35">
        <v>17.211189896786241</v>
      </c>
      <c r="FI261" s="35">
        <v>17.197348427630569</v>
      </c>
      <c r="FJ261" s="35">
        <v>17.371633529042033</v>
      </c>
      <c r="FK261" s="35">
        <v>17.845764535045337</v>
      </c>
      <c r="FL261" s="35">
        <v>17.362437497356691</v>
      </c>
      <c r="FM261" s="35">
        <v>17.60166393651761</v>
      </c>
      <c r="FN261" s="35">
        <v>17.274285175847535</v>
      </c>
      <c r="FO261" s="35">
        <v>17.22491444992357</v>
      </c>
      <c r="FP261" s="35">
        <v>16.820002046703006</v>
      </c>
      <c r="FQ261" s="35">
        <v>17.535907096451044</v>
      </c>
      <c r="FR261" s="35">
        <v>17.277303812945853</v>
      </c>
      <c r="FS261" s="35">
        <v>17.04320451191083</v>
      </c>
      <c r="FT261" s="35">
        <v>17.206883612537787</v>
      </c>
      <c r="FU261" s="35">
        <v>17.919027331332394</v>
      </c>
      <c r="FV261" s="35">
        <v>17.542191713881998</v>
      </c>
      <c r="FW261" s="35">
        <v>17.600892336315702</v>
      </c>
      <c r="FX261" s="35">
        <v>17.401008383443891</v>
      </c>
      <c r="FY261" s="35">
        <v>18.085526447126156</v>
      </c>
      <c r="FZ261" s="35">
        <v>17.039751155932944</v>
      </c>
      <c r="GA261" s="35">
        <v>18.080240207443367</v>
      </c>
      <c r="GB261" s="35">
        <v>17.29963429538067</v>
      </c>
      <c r="GC261" s="35">
        <v>16.71454351074285</v>
      </c>
      <c r="GD261" s="35">
        <v>17.073058546307795</v>
      </c>
      <c r="GE261" s="35">
        <v>17.862589556161716</v>
      </c>
      <c r="GF261" s="35">
        <v>17.246333175287859</v>
      </c>
      <c r="GG261" s="35">
        <v>16.902565601630105</v>
      </c>
      <c r="GH261" s="35">
        <v>17.325882205570117</v>
      </c>
      <c r="GI261" s="35">
        <v>18.030113080139508</v>
      </c>
      <c r="GJ261" s="35">
        <v>17.417361140717531</v>
      </c>
      <c r="GK261" s="35">
        <v>16.733145601534389</v>
      </c>
      <c r="GL261" s="35">
        <v>13.000367767901203</v>
      </c>
      <c r="GM261" s="35">
        <v>17.558515620427045</v>
      </c>
      <c r="GN261" s="35">
        <v>17.692723494836081</v>
      </c>
      <c r="GO261" s="35">
        <v>12.121</v>
      </c>
      <c r="GP261" s="35" t="s">
        <v>1038</v>
      </c>
      <c r="GU261" s="59"/>
    </row>
    <row r="262" spans="1:203" x14ac:dyDescent="0.2">
      <c r="A262" s="35" t="s">
        <v>2083</v>
      </c>
      <c r="B262" s="35" t="s">
        <v>4029</v>
      </c>
      <c r="C262" s="35" t="s">
        <v>4030</v>
      </c>
      <c r="D262" s="9">
        <v>150</v>
      </c>
      <c r="E262" s="9">
        <v>129</v>
      </c>
      <c r="F262" s="9">
        <v>1.4032848000000001E-2</v>
      </c>
      <c r="G262" s="9">
        <v>0.68906783999999999</v>
      </c>
      <c r="H262" s="9">
        <v>0.84325354100000005</v>
      </c>
      <c r="I262" s="9">
        <v>-0.124916807</v>
      </c>
      <c r="J262" s="58" t="s">
        <v>5711</v>
      </c>
      <c r="K262" s="78">
        <v>0</v>
      </c>
      <c r="L262" s="79">
        <v>13.433993267904466</v>
      </c>
      <c r="M262" s="79">
        <v>14.827663088300998</v>
      </c>
      <c r="N262" s="79">
        <v>10.34239759133377</v>
      </c>
      <c r="O262" s="79">
        <v>11.342037106525996</v>
      </c>
      <c r="P262" s="78">
        <v>11.404580927724167</v>
      </c>
      <c r="Q262" s="78">
        <v>12.686946334057875</v>
      </c>
      <c r="R262" s="35">
        <v>12.467135224464393</v>
      </c>
      <c r="S262" s="35">
        <v>13.672171690273956</v>
      </c>
      <c r="T262" s="35">
        <v>11.340053735456559</v>
      </c>
      <c r="U262" s="35">
        <v>14.258943561296784</v>
      </c>
      <c r="V262" s="35">
        <v>14.673240516481167</v>
      </c>
      <c r="W262" s="35">
        <v>13.21018742611145</v>
      </c>
      <c r="X262" s="35">
        <v>12.709483070478512</v>
      </c>
      <c r="Y262" s="35">
        <v>13.368127264551955</v>
      </c>
      <c r="Z262" s="35">
        <v>13.770882124343968</v>
      </c>
      <c r="AA262" s="35">
        <v>12.147028425451918</v>
      </c>
      <c r="AB262" s="35">
        <v>13.362673234898452</v>
      </c>
      <c r="AC262" s="35">
        <v>13.448806823355294</v>
      </c>
      <c r="AD262" s="35">
        <v>15.734643747364423</v>
      </c>
      <c r="AE262" s="35">
        <v>14.098194186500258</v>
      </c>
      <c r="AF262" s="35">
        <v>13.20583101494339</v>
      </c>
      <c r="AG262" s="35">
        <v>13.011363212666094</v>
      </c>
      <c r="AH262" s="35">
        <v>14.557572120942172</v>
      </c>
      <c r="AI262" s="35">
        <v>14.786185433061124</v>
      </c>
      <c r="AJ262" s="35">
        <v>12.434004021361922</v>
      </c>
      <c r="AK262" s="35">
        <v>13.982824130770897</v>
      </c>
      <c r="AL262" s="35">
        <v>14.087595459050696</v>
      </c>
      <c r="AM262" s="35">
        <v>14.068537892833579</v>
      </c>
      <c r="AN262" s="35">
        <v>13.91988254656297</v>
      </c>
      <c r="AO262" s="35">
        <v>14.432572477725969</v>
      </c>
      <c r="AP262" s="35">
        <v>12.643465429467126</v>
      </c>
      <c r="AQ262" s="35">
        <v>12.014736452217095</v>
      </c>
      <c r="AR262" s="35">
        <v>16.636413994064249</v>
      </c>
      <c r="AS262" s="35">
        <v>13.508172734981791</v>
      </c>
      <c r="AT262" s="35">
        <v>14.236513771900144</v>
      </c>
      <c r="AV262" s="35">
        <v>14.406577918765779</v>
      </c>
      <c r="AW262" s="35">
        <v>13.919361766988285</v>
      </c>
      <c r="AX262" s="35">
        <v>11.687637170169577</v>
      </c>
      <c r="AY262" s="35">
        <v>12.067406412482386</v>
      </c>
      <c r="AZ262" s="35">
        <v>12.967842529164779</v>
      </c>
      <c r="BA262" s="35">
        <v>11.131524675971031</v>
      </c>
      <c r="BB262" s="35">
        <v>10.894648398382929</v>
      </c>
      <c r="BC262" s="35">
        <v>13.77962826451488</v>
      </c>
      <c r="BD262" s="35">
        <v>13.715249522229477</v>
      </c>
      <c r="BE262" s="35">
        <v>15.804222212409446</v>
      </c>
      <c r="BF262" s="35">
        <v>14.064406599378058</v>
      </c>
      <c r="BG262" s="35">
        <v>12.915662734128924</v>
      </c>
      <c r="BH262" s="35">
        <v>13.027246565840287</v>
      </c>
      <c r="BI262" s="35">
        <v>14.765544433482226</v>
      </c>
      <c r="BJ262" s="35">
        <v>13.55592814138895</v>
      </c>
      <c r="BK262" s="35">
        <v>11.953832956626623</v>
      </c>
      <c r="BL262" s="35">
        <v>13.123733734388578</v>
      </c>
      <c r="BM262" s="35">
        <v>11.968828750291131</v>
      </c>
      <c r="BN262" s="35">
        <v>13.202430832103829</v>
      </c>
      <c r="BO262" s="35">
        <v>14.175582980504444</v>
      </c>
      <c r="BP262" s="35">
        <v>14.361501639750257</v>
      </c>
      <c r="BQ262" s="35">
        <v>14.185946870932275</v>
      </c>
      <c r="BR262" s="35">
        <v>14.560430249979067</v>
      </c>
      <c r="BS262" s="35">
        <v>13.553254786907777</v>
      </c>
      <c r="BT262" s="35">
        <v>13.884324673311056</v>
      </c>
      <c r="BU262" s="35">
        <v>12.429061776900276</v>
      </c>
      <c r="BV262" s="35">
        <v>11.636462943674875</v>
      </c>
      <c r="BW262" s="35">
        <v>13.051180843763571</v>
      </c>
      <c r="BY262" s="35">
        <v>12.232212559021349</v>
      </c>
      <c r="BZ262" s="35">
        <v>11.249575222666223</v>
      </c>
      <c r="CA262" s="35">
        <v>14.165777449262725</v>
      </c>
      <c r="CB262" s="35">
        <v>12.827781770749521</v>
      </c>
      <c r="CC262" s="35">
        <v>13.550202018744679</v>
      </c>
      <c r="CD262" s="35">
        <v>11.644971182794423</v>
      </c>
      <c r="CE262" s="35">
        <v>17.105510884594693</v>
      </c>
      <c r="CF262" s="35">
        <v>12.080816609350588</v>
      </c>
      <c r="CG262" s="35">
        <v>12.277548663730531</v>
      </c>
      <c r="CH262" s="35">
        <v>12.553633217210095</v>
      </c>
      <c r="CI262" s="35">
        <v>15.850975873316138</v>
      </c>
      <c r="CJ262" s="35">
        <v>11.091914332676454</v>
      </c>
      <c r="CK262" s="35">
        <v>13.298303729473707</v>
      </c>
      <c r="CL262" s="35">
        <v>13.145101958774072</v>
      </c>
      <c r="CM262" s="35">
        <v>10.701457547696867</v>
      </c>
      <c r="CN262" s="35">
        <v>13.435595602983016</v>
      </c>
      <c r="CO262" s="35">
        <v>14.161768741198346</v>
      </c>
      <c r="CP262" s="35">
        <v>10.941806501429944</v>
      </c>
      <c r="CQ262" s="35">
        <v>12.95273533998501</v>
      </c>
      <c r="CR262" s="35">
        <v>14.287613655839024</v>
      </c>
      <c r="CS262" s="35">
        <v>12.933623324866918</v>
      </c>
      <c r="CT262" s="35">
        <v>10.906156202004771</v>
      </c>
      <c r="CU262" s="35">
        <v>14.463176034935783</v>
      </c>
      <c r="CV262" s="35">
        <v>14.246549201208246</v>
      </c>
      <c r="CW262" s="35">
        <v>14.614152226593729</v>
      </c>
      <c r="CX262" s="35">
        <v>14.461472718952049</v>
      </c>
      <c r="CY262" s="35">
        <v>15.045248045203557</v>
      </c>
      <c r="CZ262" s="35">
        <v>14.464929052793774</v>
      </c>
      <c r="DA262" s="35">
        <v>14.391714080723796</v>
      </c>
      <c r="DB262" s="35">
        <v>13.332790749411927</v>
      </c>
      <c r="DC262" s="35">
        <v>15.482563209742729</v>
      </c>
      <c r="DD262" s="35">
        <v>15.823949320182466</v>
      </c>
      <c r="DE262" s="35">
        <v>13.653832413557634</v>
      </c>
      <c r="DF262" s="35">
        <v>15.75474391704034</v>
      </c>
      <c r="DG262" s="35">
        <v>14.627547627283384</v>
      </c>
      <c r="DH262" s="35">
        <v>13.252881133193814</v>
      </c>
      <c r="DI262" s="35">
        <v>13.247578843257486</v>
      </c>
      <c r="DJ262" s="35">
        <v>12.252807210706662</v>
      </c>
      <c r="DK262" s="35">
        <v>15.610865667904299</v>
      </c>
      <c r="DL262" s="35">
        <v>14.071363349310642</v>
      </c>
      <c r="DM262" s="35">
        <v>13.292186864663712</v>
      </c>
      <c r="DN262" s="35">
        <v>13.455441967502853</v>
      </c>
      <c r="DO262" s="35">
        <v>14.34523669411792</v>
      </c>
      <c r="DP262" s="35">
        <v>12.952564824912532</v>
      </c>
      <c r="DQ262" s="35">
        <v>15.639287902953836</v>
      </c>
      <c r="DR262" s="35">
        <v>14.261935296905445</v>
      </c>
      <c r="DS262" s="35">
        <v>13.04818420145104</v>
      </c>
      <c r="DT262" s="35">
        <v>13.674382428768359</v>
      </c>
      <c r="DU262" s="35">
        <v>15.366383079568642</v>
      </c>
      <c r="DV262" s="35">
        <v>15.87680886900527</v>
      </c>
      <c r="DX262" s="35">
        <v>13.928727915063666</v>
      </c>
      <c r="DY262" s="35">
        <v>13.513145256182925</v>
      </c>
      <c r="DZ262" s="35">
        <v>13.806760908202534</v>
      </c>
      <c r="EA262" s="35">
        <v>12.117968863226331</v>
      </c>
      <c r="EB262" s="35">
        <v>11.177802739269499</v>
      </c>
      <c r="EC262" s="35">
        <v>11.964726153757887</v>
      </c>
      <c r="ED262" s="35">
        <v>11.323739033877454</v>
      </c>
      <c r="EF262" s="35">
        <v>10.818582177480858</v>
      </c>
      <c r="EG262" s="35">
        <v>13.609081911686037</v>
      </c>
      <c r="EH262" s="35">
        <v>16.905606733753217</v>
      </c>
      <c r="EI262" s="35">
        <v>14.847283799394081</v>
      </c>
      <c r="EJ262" s="35">
        <v>15.780473256436535</v>
      </c>
      <c r="EK262" s="35">
        <v>12.837357636455376</v>
      </c>
      <c r="EM262" s="35">
        <v>14.886857694662909</v>
      </c>
      <c r="EN262" s="35">
        <v>14.755357140489767</v>
      </c>
      <c r="EO262" s="35">
        <v>13.913129729955051</v>
      </c>
      <c r="EP262" s="35">
        <v>16.114030052845067</v>
      </c>
      <c r="EQ262" s="35">
        <v>13.187695532691425</v>
      </c>
      <c r="ER262" s="35">
        <v>14.097877861627412</v>
      </c>
      <c r="ES262" s="35">
        <v>14.377049499591539</v>
      </c>
      <c r="ET262" s="35">
        <v>14.216618711529332</v>
      </c>
      <c r="EU262" s="35">
        <v>13.76321411899877</v>
      </c>
      <c r="EV262" s="35">
        <v>13.026507371444204</v>
      </c>
      <c r="EW262" s="35">
        <v>11.361456765663048</v>
      </c>
      <c r="EX262" s="35">
        <v>11.471396485187583</v>
      </c>
      <c r="EY262" s="35">
        <v>10.985779844490242</v>
      </c>
      <c r="EZ262" s="35">
        <v>11.780257084816366</v>
      </c>
      <c r="FA262" s="35">
        <v>15.761989576588688</v>
      </c>
      <c r="FB262" s="35">
        <v>11.958437165278973</v>
      </c>
      <c r="FC262" s="35">
        <v>15.344856433545655</v>
      </c>
      <c r="FD262" s="35">
        <v>11.812310487069915</v>
      </c>
      <c r="FE262" s="35">
        <v>12.056722472613792</v>
      </c>
      <c r="FF262" s="35">
        <v>14.666425332678312</v>
      </c>
      <c r="FG262" s="35">
        <v>14.295871804882891</v>
      </c>
      <c r="FH262" s="35">
        <v>10.808814254053265</v>
      </c>
      <c r="FJ262" s="35">
        <v>13.771716750811166</v>
      </c>
      <c r="FK262" s="35">
        <v>11.561788545387502</v>
      </c>
      <c r="FL262" s="35">
        <v>13.423997216795692</v>
      </c>
      <c r="FM262" s="35">
        <v>12.466029383030644</v>
      </c>
      <c r="FN262" s="35">
        <v>11.266939892242329</v>
      </c>
      <c r="FO262" s="35">
        <v>14.914850409566609</v>
      </c>
      <c r="FP262" s="35">
        <v>13.610150138426427</v>
      </c>
      <c r="FQ262" s="35">
        <v>13.472323263673369</v>
      </c>
      <c r="FR262" s="35">
        <v>14.093703789258846</v>
      </c>
      <c r="FS262" s="35">
        <v>12.991513648920053</v>
      </c>
      <c r="FT262" s="35">
        <v>13.720956700738428</v>
      </c>
      <c r="FU262" s="35">
        <v>13.274901576120236</v>
      </c>
      <c r="FV262" s="35">
        <v>13.601888616013017</v>
      </c>
      <c r="FW262" s="35">
        <v>11.982431682098417</v>
      </c>
      <c r="FX262" s="35">
        <v>14.622502031271676</v>
      </c>
      <c r="FY262" s="35">
        <v>14.916116250052191</v>
      </c>
      <c r="FZ262" s="35">
        <v>14.032164088049496</v>
      </c>
      <c r="GA262" s="35">
        <v>13.670138192940035</v>
      </c>
      <c r="GB262" s="35">
        <v>13.314718555662873</v>
      </c>
      <c r="GC262" s="35">
        <v>13.951927064181223</v>
      </c>
      <c r="GD262" s="35">
        <v>14.068106965106484</v>
      </c>
      <c r="GE262" s="35">
        <v>15.10136861427728</v>
      </c>
      <c r="GF262" s="35">
        <v>13.688897750310199</v>
      </c>
      <c r="GH262" s="35">
        <v>11.516430758464409</v>
      </c>
      <c r="GI262" s="35">
        <v>12.126008995702566</v>
      </c>
      <c r="GK262" s="35">
        <v>11.146780452863528</v>
      </c>
      <c r="GL262" s="35">
        <v>13.990312701822999</v>
      </c>
      <c r="GM262" s="35">
        <v>11.698735634535332</v>
      </c>
      <c r="GN262" s="35">
        <v>13.113637116713385</v>
      </c>
      <c r="GO262" s="35">
        <v>15.939</v>
      </c>
      <c r="GP262" s="35" t="s">
        <v>1771</v>
      </c>
      <c r="GU262" s="59"/>
    </row>
    <row r="263" spans="1:203" x14ac:dyDescent="0.2">
      <c r="A263" s="35" t="s">
        <v>2018</v>
      </c>
      <c r="B263" s="35" t="s">
        <v>3927</v>
      </c>
      <c r="C263" s="35" t="s">
        <v>3928</v>
      </c>
      <c r="D263" s="9">
        <v>30</v>
      </c>
      <c r="E263" s="9">
        <v>29</v>
      </c>
      <c r="F263" s="9">
        <v>9.0583700000000005E-4</v>
      </c>
      <c r="G263" s="9">
        <v>-0.32384424299999998</v>
      </c>
      <c r="H263" s="9">
        <v>0.29169204999999998</v>
      </c>
      <c r="I263" s="9">
        <v>-0.122759036</v>
      </c>
      <c r="J263" s="56" t="s">
        <v>5707</v>
      </c>
      <c r="K263" s="78">
        <v>0</v>
      </c>
      <c r="L263" s="79">
        <v>13.547132140521772</v>
      </c>
      <c r="M263" s="79">
        <v>14.113904495852204</v>
      </c>
      <c r="N263" s="79">
        <v>13.97636153856388</v>
      </c>
      <c r="O263" s="79">
        <v>14.384501622599606</v>
      </c>
      <c r="P263" s="78">
        <v>13.179899652249222</v>
      </c>
      <c r="Q263" s="78">
        <v>13.570439040201855</v>
      </c>
      <c r="R263" s="35">
        <v>13.758411809629454</v>
      </c>
      <c r="S263" s="35">
        <v>13.65641632912606</v>
      </c>
      <c r="T263" s="35">
        <v>13.401212651569706</v>
      </c>
      <c r="U263" s="35">
        <v>12.247095445000685</v>
      </c>
      <c r="V263" s="35">
        <v>13.635751973223497</v>
      </c>
      <c r="W263" s="35">
        <v>14.039361714420478</v>
      </c>
      <c r="X263" s="35">
        <v>13.918203747759073</v>
      </c>
      <c r="Y263" s="35">
        <v>13.110089953628961</v>
      </c>
      <c r="Z263" s="35">
        <v>14.002568936956401</v>
      </c>
      <c r="AA263" s="35">
        <v>13.87247487749784</v>
      </c>
      <c r="AB263" s="35">
        <v>13.353365343574499</v>
      </c>
      <c r="AC263" s="35">
        <v>14.298034778611175</v>
      </c>
      <c r="AD263" s="35">
        <v>13.39263839846706</v>
      </c>
      <c r="AE263" s="35">
        <v>13.871991811653114</v>
      </c>
      <c r="AF263" s="35">
        <v>13.778964732218451</v>
      </c>
      <c r="AG263" s="35">
        <v>13.556368678300188</v>
      </c>
      <c r="AH263" s="35">
        <v>13.957802736033411</v>
      </c>
      <c r="AI263" s="35">
        <v>12.687118127286437</v>
      </c>
      <c r="AJ263" s="35">
        <v>13.508591793573324</v>
      </c>
      <c r="AK263" s="35">
        <v>13.637054839945666</v>
      </c>
      <c r="AL263" s="35">
        <v>14.234360873372484</v>
      </c>
      <c r="AM263" s="35">
        <v>13.59625649007134</v>
      </c>
      <c r="AN263" s="35">
        <v>13.128891032128141</v>
      </c>
      <c r="AO263" s="35">
        <v>13.528317108830883</v>
      </c>
      <c r="AP263" s="35">
        <v>13.400640236434977</v>
      </c>
      <c r="AQ263" s="35">
        <v>13.765489850667329</v>
      </c>
      <c r="AR263" s="35">
        <v>14.586111641836132</v>
      </c>
      <c r="AS263" s="35">
        <v>13.76360885438212</v>
      </c>
      <c r="AT263" s="35">
        <v>12.849571715820137</v>
      </c>
      <c r="AU263" s="35">
        <v>14.076485074379546</v>
      </c>
      <c r="AV263" s="35">
        <v>12.907260337274884</v>
      </c>
      <c r="AW263" s="35">
        <v>14.069518008237759</v>
      </c>
      <c r="AX263" s="35">
        <v>13.090192611094317</v>
      </c>
      <c r="AY263" s="35">
        <v>13.05735663509709</v>
      </c>
      <c r="AZ263" s="35">
        <v>13.480790392897463</v>
      </c>
      <c r="BA263" s="35">
        <v>13.90133615134387</v>
      </c>
      <c r="BB263" s="35">
        <v>13.733400327940203</v>
      </c>
      <c r="BC263" s="35">
        <v>13.438969561793975</v>
      </c>
      <c r="BD263" s="35">
        <v>13.304753255177896</v>
      </c>
      <c r="BE263" s="35">
        <v>13.472679514801897</v>
      </c>
      <c r="BF263" s="35">
        <v>13.020114336141532</v>
      </c>
      <c r="BG263" s="35">
        <v>13.89645651331584</v>
      </c>
      <c r="BH263" s="35">
        <v>13.374430460190364</v>
      </c>
      <c r="BI263" s="35">
        <v>13.397965894885377</v>
      </c>
      <c r="BJ263" s="35">
        <v>13.256087537220111</v>
      </c>
      <c r="BK263" s="35">
        <v>13.872719703734072</v>
      </c>
      <c r="BM263" s="35">
        <v>13.243434054368008</v>
      </c>
      <c r="BN263" s="35">
        <v>13.996422156380078</v>
      </c>
      <c r="BO263" s="35">
        <v>13.096177328899305</v>
      </c>
      <c r="BP263" s="35">
        <v>13.886355082148473</v>
      </c>
      <c r="BQ263" s="35">
        <v>13.860249523250047</v>
      </c>
      <c r="BR263" s="35">
        <v>13.429043262199801</v>
      </c>
      <c r="BS263" s="35">
        <v>13.267772017334039</v>
      </c>
      <c r="BT263" s="35">
        <v>13.639370560279851</v>
      </c>
      <c r="BU263" s="35">
        <v>13.328077953828014</v>
      </c>
      <c r="BV263" s="35">
        <v>13.308291178137198</v>
      </c>
      <c r="BW263" s="35">
        <v>13.26558485546885</v>
      </c>
      <c r="BX263" s="35">
        <v>12.180004710443093</v>
      </c>
      <c r="BY263" s="35">
        <v>13.183179757263208</v>
      </c>
      <c r="BZ263" s="35">
        <v>13.461446944060501</v>
      </c>
      <c r="CA263" s="35">
        <v>13.17810473245062</v>
      </c>
      <c r="CB263" s="35">
        <v>13.571371854134695</v>
      </c>
      <c r="CC263" s="35">
        <v>12.769673041236942</v>
      </c>
      <c r="CD263" s="35">
        <v>14.139227739723353</v>
      </c>
      <c r="CE263" s="35">
        <v>13.691496302909155</v>
      </c>
      <c r="CF263" s="35">
        <v>14.709560891568975</v>
      </c>
      <c r="CG263" s="35">
        <v>13.786455158910385</v>
      </c>
      <c r="CH263" s="35">
        <v>13.87518005487564</v>
      </c>
      <c r="CI263" s="35">
        <v>13.134304932769201</v>
      </c>
      <c r="CJ263" s="35">
        <v>13.331598692187779</v>
      </c>
      <c r="CK263" s="35">
        <v>13.474805936798436</v>
      </c>
      <c r="CL263" s="35">
        <v>13.829645395021366</v>
      </c>
      <c r="CM263" s="35">
        <v>12.874961369987322</v>
      </c>
      <c r="CN263" s="35">
        <v>13.15552763186699</v>
      </c>
      <c r="CO263" s="35">
        <v>13.995030400027519</v>
      </c>
      <c r="CP263" s="35">
        <v>13.827712752725315</v>
      </c>
      <c r="CQ263" s="35">
        <v>13.938107107395385</v>
      </c>
      <c r="CR263" s="35">
        <v>13.82704953882476</v>
      </c>
      <c r="CS263" s="35">
        <v>12.717520276635318</v>
      </c>
      <c r="CT263" s="35">
        <v>14.018347867787702</v>
      </c>
      <c r="CU263" s="35">
        <v>13.474445278150636</v>
      </c>
      <c r="CV263" s="35">
        <v>13.1419228076156</v>
      </c>
      <c r="CW263" s="35">
        <v>14.07250289739568</v>
      </c>
      <c r="CX263" s="35">
        <v>13.900421299584824</v>
      </c>
      <c r="CY263" s="35">
        <v>14.452254278459066</v>
      </c>
      <c r="CZ263" s="35">
        <v>13.642467779383759</v>
      </c>
      <c r="DA263" s="35">
        <v>12.160663857882852</v>
      </c>
      <c r="DC263" s="35">
        <v>12.608550804733945</v>
      </c>
      <c r="DD263" s="35">
        <v>13.200580123788454</v>
      </c>
      <c r="DE263" s="35">
        <v>13.245258433163768</v>
      </c>
      <c r="DF263" s="35">
        <v>13.086066452303136</v>
      </c>
      <c r="DG263" s="35">
        <v>12.704259280749094</v>
      </c>
      <c r="DH263" s="35">
        <v>14.146811181249705</v>
      </c>
      <c r="DI263" s="35">
        <v>12.612374931981339</v>
      </c>
      <c r="DJ263" s="35">
        <v>13.546370691681787</v>
      </c>
      <c r="DK263" s="35">
        <v>13.421975607929461</v>
      </c>
      <c r="DL263" s="35">
        <v>13.326956566961382</v>
      </c>
      <c r="DM263" s="35">
        <v>12.986520918793742</v>
      </c>
      <c r="DN263" s="35">
        <v>13.009238475747152</v>
      </c>
      <c r="DO263" s="35">
        <v>13.840042433739761</v>
      </c>
      <c r="DP263" s="35">
        <v>14.473796868482919</v>
      </c>
      <c r="DQ263" s="35">
        <v>12.904757915552707</v>
      </c>
      <c r="DR263" s="35">
        <v>12.753446586925637</v>
      </c>
      <c r="DS263" s="35">
        <v>12.877119480989514</v>
      </c>
      <c r="DT263" s="35">
        <v>13.614184455321524</v>
      </c>
      <c r="DU263" s="35">
        <v>12.614470733705602</v>
      </c>
      <c r="DV263" s="35">
        <v>13.373615285711949</v>
      </c>
      <c r="DW263" s="35">
        <v>13.311197209253848</v>
      </c>
      <c r="DX263" s="35">
        <v>12.981243447957066</v>
      </c>
      <c r="DY263" s="35">
        <v>14.13443925528837</v>
      </c>
      <c r="DZ263" s="35">
        <v>13.560271469230837</v>
      </c>
      <c r="EA263" s="35">
        <v>13.265927289063352</v>
      </c>
      <c r="EB263" s="35">
        <v>13.632197214262234</v>
      </c>
      <c r="EC263" s="35">
        <v>13.733822581981606</v>
      </c>
      <c r="ED263" s="35">
        <v>13.466229490960728</v>
      </c>
      <c r="EE263" s="35">
        <v>13.56352195122663</v>
      </c>
      <c r="EF263" s="35">
        <v>12.869279080027287</v>
      </c>
      <c r="EG263" s="35">
        <v>13.027337153172347</v>
      </c>
      <c r="EH263" s="35">
        <v>12.70338426291076</v>
      </c>
      <c r="EI263" s="35">
        <v>13.750669215870539</v>
      </c>
      <c r="EJ263" s="35">
        <v>12.847063341120394</v>
      </c>
      <c r="EK263" s="35">
        <v>12.762557572786051</v>
      </c>
      <c r="EL263" s="35">
        <v>13.243397911381305</v>
      </c>
      <c r="EM263" s="35">
        <v>13.267711336961666</v>
      </c>
      <c r="EN263" s="35">
        <v>13.559561493293398</v>
      </c>
      <c r="EO263" s="35">
        <v>13.232453378876595</v>
      </c>
      <c r="EP263" s="35">
        <v>12.959171753298422</v>
      </c>
      <c r="EQ263" s="35">
        <v>13.559682454501782</v>
      </c>
      <c r="ER263" s="35">
        <v>13.164216465542577</v>
      </c>
      <c r="ES263" s="35">
        <v>13.409751269296683</v>
      </c>
      <c r="ET263" s="35">
        <v>13.786966944063842</v>
      </c>
      <c r="EU263" s="35">
        <v>13.525934925377239</v>
      </c>
      <c r="EV263" s="35">
        <v>13.685116485035445</v>
      </c>
      <c r="EW263" s="35">
        <v>13.107441451841122</v>
      </c>
      <c r="EX263" s="35">
        <v>12.242017948230377</v>
      </c>
      <c r="EY263" s="35">
        <v>13.894985833431452</v>
      </c>
      <c r="EZ263" s="35">
        <v>14.080295950386983</v>
      </c>
      <c r="FA263" s="35">
        <v>14.05802498877712</v>
      </c>
      <c r="FB263" s="35">
        <v>13.369178322661337</v>
      </c>
      <c r="FC263" s="35">
        <v>13.902417787377109</v>
      </c>
      <c r="FD263" s="35">
        <v>14.138606726825341</v>
      </c>
      <c r="FE263" s="35">
        <v>13.365719461145968</v>
      </c>
      <c r="FF263" s="35">
        <v>13.344195382748117</v>
      </c>
      <c r="FG263" s="35">
        <v>13.259570185222712</v>
      </c>
      <c r="FH263" s="35">
        <v>13.435275964887857</v>
      </c>
      <c r="FI263" s="35">
        <v>12.631434316556707</v>
      </c>
      <c r="FJ263" s="35">
        <v>12.699816037584448</v>
      </c>
      <c r="FK263" s="35">
        <v>12.572259266372468</v>
      </c>
      <c r="FL263" s="35">
        <v>13.834799592097035</v>
      </c>
      <c r="FM263" s="35">
        <v>14.229592769090633</v>
      </c>
      <c r="FN263" s="35">
        <v>12.198031377210427</v>
      </c>
      <c r="FO263" s="35">
        <v>13.120493508059639</v>
      </c>
      <c r="FP263" s="35">
        <v>13.216685912202555</v>
      </c>
      <c r="FQ263" s="35">
        <v>13.895014499068527</v>
      </c>
      <c r="FR263" s="35">
        <v>13.69627086042399</v>
      </c>
      <c r="FS263" s="35">
        <v>12.993163474572478</v>
      </c>
      <c r="FT263" s="35">
        <v>13.976028766514073</v>
      </c>
      <c r="FU263" s="35">
        <v>14.238806702851599</v>
      </c>
      <c r="FV263" s="35">
        <v>13.294630382432601</v>
      </c>
      <c r="FW263" s="35">
        <v>13.45849693432954</v>
      </c>
      <c r="FX263" s="35">
        <v>13.566527482741078</v>
      </c>
      <c r="FY263" s="35">
        <v>12.544585761814041</v>
      </c>
      <c r="FZ263" s="35">
        <v>13.003531354124707</v>
      </c>
      <c r="GA263" s="35">
        <v>13.401016580044745</v>
      </c>
      <c r="GB263" s="35">
        <v>13.210780607735732</v>
      </c>
      <c r="GC263" s="35">
        <v>13.974401622732987</v>
      </c>
      <c r="GD263" s="35">
        <v>14.157046626915866</v>
      </c>
      <c r="GE263" s="35">
        <v>13.798186487064356</v>
      </c>
      <c r="GF263" s="35">
        <v>13.180158014874898</v>
      </c>
      <c r="GG263" s="35">
        <v>14.230089072900494</v>
      </c>
      <c r="GH263" s="35">
        <v>13.401475310599478</v>
      </c>
      <c r="GI263" s="35">
        <v>14.291101381732856</v>
      </c>
      <c r="GJ263" s="35">
        <v>13.995432762298545</v>
      </c>
      <c r="GK263" s="35">
        <v>13.744952997793195</v>
      </c>
      <c r="GL263" s="35">
        <v>12.517124331434424</v>
      </c>
      <c r="GM263" s="35">
        <v>12.545901105697615</v>
      </c>
      <c r="GN263" s="35">
        <v>13.150424450839868</v>
      </c>
      <c r="GO263" s="35">
        <v>58.558999999999997</v>
      </c>
      <c r="GP263" s="35" t="s">
        <v>4843</v>
      </c>
      <c r="GU263" s="59"/>
    </row>
    <row r="264" spans="1:203" x14ac:dyDescent="0.2">
      <c r="A264" s="35" t="s">
        <v>1260</v>
      </c>
      <c r="B264" s="35" t="s">
        <v>2989</v>
      </c>
      <c r="C264" s="35" t="s">
        <v>2990</v>
      </c>
      <c r="D264" s="9">
        <v>5</v>
      </c>
      <c r="E264" s="9">
        <v>5</v>
      </c>
      <c r="F264" s="9">
        <v>0.99891920400000001</v>
      </c>
      <c r="G264" s="9">
        <v>-4.8986209999999997E-3</v>
      </c>
      <c r="H264" s="9">
        <v>0.49793196899999997</v>
      </c>
      <c r="I264" s="9">
        <v>-0.12260856000000001</v>
      </c>
      <c r="J264" s="9">
        <v>0</v>
      </c>
      <c r="K264" s="78">
        <v>0</v>
      </c>
      <c r="L264" s="79">
        <v>10.766850639728647</v>
      </c>
      <c r="M264" s="79">
        <v>11.025576959023136</v>
      </c>
      <c r="N264" s="79">
        <v>10.987918924302608</v>
      </c>
      <c r="O264" s="79">
        <v>10.770310432961534</v>
      </c>
      <c r="P264" s="78">
        <v>11.267283960641617</v>
      </c>
      <c r="Q264" s="78">
        <v>11.15012154980068</v>
      </c>
      <c r="R264" s="35">
        <v>10.071504111121731</v>
      </c>
      <c r="S264" s="35">
        <v>11.855866431524815</v>
      </c>
      <c r="T264" s="35">
        <v>11.812162463001137</v>
      </c>
      <c r="U264" s="35">
        <v>11.5139652137902</v>
      </c>
      <c r="V264" s="35">
        <v>10.642616514521311</v>
      </c>
      <c r="W264" s="35">
        <v>11.240173746865018</v>
      </c>
      <c r="X264" s="35">
        <v>10.14182116729771</v>
      </c>
      <c r="Y264" s="35">
        <v>10.788866203207327</v>
      </c>
      <c r="Z264" s="35">
        <v>10.864847142239825</v>
      </c>
      <c r="AA264" s="35">
        <v>12.390154800929722</v>
      </c>
      <c r="AB264" s="35">
        <v>11.104071152884696</v>
      </c>
      <c r="AC264" s="35">
        <v>10.22162054600749</v>
      </c>
      <c r="AD264" s="35">
        <v>10.736766999136622</v>
      </c>
      <c r="AE264" s="35">
        <v>11.078248538281599</v>
      </c>
      <c r="AF264" s="35">
        <v>9.996208316484406</v>
      </c>
      <c r="AG264" s="35">
        <v>11.844033080973773</v>
      </c>
      <c r="AI264" s="35">
        <v>11.580669027580479</v>
      </c>
      <c r="AJ264" s="35">
        <v>10.099033824801452</v>
      </c>
      <c r="AK264" s="35">
        <v>11.853067990273122</v>
      </c>
      <c r="AL264" s="35">
        <v>11.138890180092101</v>
      </c>
      <c r="AM264" s="35">
        <v>10.525601366427498</v>
      </c>
      <c r="AN264" s="35">
        <v>11.450879415908842</v>
      </c>
      <c r="AO264" s="35">
        <v>11.317481272043668</v>
      </c>
      <c r="AP264" s="35">
        <v>10.94769804768729</v>
      </c>
      <c r="AQ264" s="35">
        <v>11.519937330156687</v>
      </c>
      <c r="AR264" s="35">
        <v>10.737948920959958</v>
      </c>
      <c r="AS264" s="35">
        <v>11.24534471320457</v>
      </c>
      <c r="AT264" s="35">
        <v>11.841720808283284</v>
      </c>
      <c r="AU264" s="35">
        <v>12.033004980563431</v>
      </c>
      <c r="AV264" s="35">
        <v>11.677942471268757</v>
      </c>
      <c r="AW264" s="35">
        <v>11.032821689667626</v>
      </c>
      <c r="AX264" s="35">
        <v>11.275953387589588</v>
      </c>
      <c r="AY264" s="35">
        <v>11.454799743118318</v>
      </c>
      <c r="AZ264" s="35">
        <v>10.532714148000627</v>
      </c>
      <c r="BA264" s="35">
        <v>10.760988513803978</v>
      </c>
      <c r="BB264" s="35">
        <v>10.35173156006142</v>
      </c>
      <c r="BC264" s="35">
        <v>10.474916588258711</v>
      </c>
      <c r="BD264" s="35">
        <v>11.038790191120913</v>
      </c>
      <c r="BE264" s="35">
        <v>11.988337085005218</v>
      </c>
      <c r="BF264" s="35">
        <v>10.472773033517951</v>
      </c>
      <c r="BG264" s="35">
        <v>11.347419763781437</v>
      </c>
      <c r="BH264" s="35">
        <v>11.177219976684247</v>
      </c>
      <c r="BI264" s="35">
        <v>11.909343671888582</v>
      </c>
      <c r="BJ264" s="35">
        <v>11.126302207174401</v>
      </c>
      <c r="BL264" s="35">
        <v>11.436599314622249</v>
      </c>
      <c r="BM264" s="35">
        <v>11.533554192955119</v>
      </c>
      <c r="BO264" s="35">
        <v>10.927550658202071</v>
      </c>
      <c r="BP264" s="35">
        <v>10.702881697610025</v>
      </c>
      <c r="BQ264" s="35">
        <v>10.981810102679088</v>
      </c>
      <c r="BR264" s="35">
        <v>10.785537470274186</v>
      </c>
      <c r="BS264" s="35">
        <v>11.009308924387224</v>
      </c>
      <c r="BT264" s="35">
        <v>11.108512608309118</v>
      </c>
      <c r="BU264" s="35">
        <v>11.47207592237681</v>
      </c>
      <c r="BV264" s="35">
        <v>11.192542914812183</v>
      </c>
      <c r="BW264" s="35">
        <v>11.818011306452743</v>
      </c>
      <c r="BX264" s="35">
        <v>12.032825955115651</v>
      </c>
      <c r="BY264" s="35">
        <v>9.6310022669995945</v>
      </c>
      <c r="BZ264" s="35">
        <v>9.82018831834867</v>
      </c>
      <c r="CC264" s="35">
        <v>10.620076445498988</v>
      </c>
      <c r="CD264" s="35">
        <v>10.488053829724581</v>
      </c>
      <c r="CE264" s="35">
        <v>12.810332394134452</v>
      </c>
      <c r="CF264" s="35">
        <v>10.537740370091541</v>
      </c>
      <c r="CG264" s="35">
        <v>10.938384531254561</v>
      </c>
      <c r="CH264" s="35">
        <v>11.203945028257399</v>
      </c>
      <c r="CI264" s="35">
        <v>12.195873198178617</v>
      </c>
      <c r="CJ264" s="35">
        <v>11.306780227361999</v>
      </c>
      <c r="CK264" s="35">
        <v>11.177078875123215</v>
      </c>
      <c r="CL264" s="35">
        <v>11.208331107812917</v>
      </c>
      <c r="CM264" s="35">
        <v>11.546465011233868</v>
      </c>
      <c r="CN264" s="35">
        <v>10.667080108762814</v>
      </c>
      <c r="CO264" s="35">
        <v>12.04977327640581</v>
      </c>
      <c r="CP264" s="35">
        <v>10.033255610564458</v>
      </c>
      <c r="CQ264" s="35">
        <v>10.971554049292099</v>
      </c>
      <c r="CR264" s="35">
        <v>11.094092735888427</v>
      </c>
      <c r="CS264" s="35">
        <v>10.412727660830893</v>
      </c>
      <c r="CT264" s="35">
        <v>11.002887802678984</v>
      </c>
      <c r="CU264" s="35">
        <v>10.582193272414074</v>
      </c>
      <c r="CV264" s="35">
        <v>10.414295216056262</v>
      </c>
      <c r="CW264" s="35">
        <v>11.21807592136939</v>
      </c>
      <c r="CY264" s="35">
        <v>11.154303063789467</v>
      </c>
      <c r="CZ264" s="35">
        <v>11.032247027194213</v>
      </c>
      <c r="DA264" s="35">
        <v>11.823115409201467</v>
      </c>
      <c r="DC264" s="35">
        <v>11.18091758270333</v>
      </c>
      <c r="DD264" s="35">
        <v>12.660813191571151</v>
      </c>
      <c r="DE264" s="35">
        <v>11.538142761715434</v>
      </c>
      <c r="DF264" s="35">
        <v>10.639888269146503</v>
      </c>
      <c r="DG264" s="35">
        <v>10.609101668147074</v>
      </c>
      <c r="DH264" s="35">
        <v>9.513200768053192</v>
      </c>
      <c r="DJ264" s="35">
        <v>10.444359771584264</v>
      </c>
      <c r="DK264" s="35">
        <v>10.570886675503457</v>
      </c>
      <c r="DL264" s="35">
        <v>10.914348132486937</v>
      </c>
      <c r="DM264" s="35">
        <v>11.519649589660739</v>
      </c>
      <c r="DO264" s="35">
        <v>11.177833912442896</v>
      </c>
      <c r="DP264" s="35">
        <v>10.75159107567668</v>
      </c>
      <c r="DQ264" s="35">
        <v>11.562518564030139</v>
      </c>
      <c r="DR264" s="35">
        <v>10.424505818159364</v>
      </c>
      <c r="DS264" s="35">
        <v>10.52133377319435</v>
      </c>
      <c r="DT264" s="35">
        <v>10.382436045520555</v>
      </c>
      <c r="DU264" s="35">
        <v>11.89466461494208</v>
      </c>
      <c r="DV264" s="35">
        <v>10.952922497712812</v>
      </c>
      <c r="DW264" s="35">
        <v>12.166880468983399</v>
      </c>
      <c r="DX264" s="35">
        <v>11.239265932971586</v>
      </c>
      <c r="DY264" s="35">
        <v>11.021772572562249</v>
      </c>
      <c r="DZ264" s="35">
        <v>11.564988492902966</v>
      </c>
      <c r="EA264" s="35">
        <v>11.559093383734931</v>
      </c>
      <c r="EB264" s="35">
        <v>10.661272151886756</v>
      </c>
      <c r="EC264" s="35">
        <v>10.189716340791415</v>
      </c>
      <c r="ED264" s="35">
        <v>10.799272326806367</v>
      </c>
      <c r="EE264" s="35">
        <v>11.977416268955254</v>
      </c>
      <c r="EF264" s="35">
        <v>12.163964091412272</v>
      </c>
      <c r="EG264" s="35">
        <v>10.829828602963211</v>
      </c>
      <c r="EH264" s="35">
        <v>11.828295273573641</v>
      </c>
      <c r="EI264" s="35">
        <v>11.370503616935551</v>
      </c>
      <c r="EJ264" s="35">
        <v>10.347233735670271</v>
      </c>
      <c r="EK264" s="35">
        <v>11.894185445024045</v>
      </c>
      <c r="EL264" s="35">
        <v>11.052390565699602</v>
      </c>
      <c r="EM264" s="35">
        <v>10.332838228717431</v>
      </c>
      <c r="EN264" s="35">
        <v>10.9642741122162</v>
      </c>
      <c r="EP264" s="35">
        <v>10.194493270157206</v>
      </c>
      <c r="EQ264" s="35">
        <v>11.314488097139387</v>
      </c>
      <c r="ER264" s="35">
        <v>10.67844723897284</v>
      </c>
      <c r="ES264" s="35">
        <v>11.385317842999594</v>
      </c>
      <c r="ET264" s="35">
        <v>9.6013563404002209</v>
      </c>
      <c r="EU264" s="35">
        <v>8.4760441991495892</v>
      </c>
      <c r="EV264" s="35">
        <v>11.411751283562561</v>
      </c>
      <c r="EW264" s="35">
        <v>11.46890983629895</v>
      </c>
      <c r="EX264" s="35">
        <v>10.943553717744763</v>
      </c>
      <c r="EY264" s="35">
        <v>11.473533881658613</v>
      </c>
      <c r="EZ264" s="35">
        <v>10.949612953793375</v>
      </c>
      <c r="FA264" s="35">
        <v>10.949998479123199</v>
      </c>
      <c r="FB264" s="35">
        <v>11.587683942829409</v>
      </c>
      <c r="FC264" s="35">
        <v>11.582723239867731</v>
      </c>
      <c r="FD264" s="35">
        <v>10.051533647887561</v>
      </c>
      <c r="FE264" s="35">
        <v>11.596919417438871</v>
      </c>
      <c r="FG264" s="35">
        <v>11.305023909732606</v>
      </c>
      <c r="FI264" s="35">
        <v>9.5755157766936936</v>
      </c>
      <c r="FJ264" s="35">
        <v>11.549489776029596</v>
      </c>
      <c r="FK264" s="35">
        <v>11.742720614253285</v>
      </c>
      <c r="FL264" s="35">
        <v>10.59010845213008</v>
      </c>
      <c r="FM264" s="35">
        <v>10.369930293538047</v>
      </c>
      <c r="FN264" s="35">
        <v>10.564511821347995</v>
      </c>
      <c r="FO264" s="35">
        <v>10.813805273562362</v>
      </c>
      <c r="FP264" s="35">
        <v>11.106051824652461</v>
      </c>
      <c r="FQ264" s="35">
        <v>9.8632660364759115</v>
      </c>
      <c r="FR264" s="35">
        <v>11.126778101658935</v>
      </c>
      <c r="FS264" s="35">
        <v>11.075446829872339</v>
      </c>
      <c r="FT264" s="35">
        <v>11.921017131389668</v>
      </c>
      <c r="FU264" s="35">
        <v>12.154204710479156</v>
      </c>
      <c r="FV264" s="35">
        <v>10.687590681037481</v>
      </c>
      <c r="FW264" s="35">
        <v>11.149577166882777</v>
      </c>
      <c r="FX264" s="35">
        <v>11.45951926857977</v>
      </c>
      <c r="FY264" s="35">
        <v>10.829958126904682</v>
      </c>
      <c r="FZ264" s="35">
        <v>10.045654240539541</v>
      </c>
      <c r="GA264" s="35">
        <v>11.289087613913326</v>
      </c>
      <c r="GB264" s="35">
        <v>11.337707365523311</v>
      </c>
      <c r="GC264" s="35">
        <v>10.806158910233709</v>
      </c>
      <c r="GD264" s="35">
        <v>11.413949268586787</v>
      </c>
      <c r="GE264" s="35">
        <v>11.754808420222966</v>
      </c>
      <c r="GF264" s="35">
        <v>10.696290034894014</v>
      </c>
      <c r="GG264" s="35">
        <v>10.952360151439263</v>
      </c>
      <c r="GH264" s="35">
        <v>10.402331167412308</v>
      </c>
      <c r="GI264" s="35">
        <v>11.374777876433601</v>
      </c>
      <c r="GJ264" s="35">
        <v>10.892706520357565</v>
      </c>
      <c r="GL264" s="35">
        <v>11.550921619919624</v>
      </c>
      <c r="GM264" s="35">
        <v>10.989849136775275</v>
      </c>
      <c r="GN264" s="35">
        <v>10.416639278851928</v>
      </c>
      <c r="GO264" s="35">
        <v>10.228999999999999</v>
      </c>
      <c r="GP264" s="35" t="s">
        <v>1124</v>
      </c>
      <c r="GU264" s="59"/>
    </row>
    <row r="265" spans="1:203" x14ac:dyDescent="0.2">
      <c r="A265" s="35" t="s">
        <v>990</v>
      </c>
      <c r="B265" s="35" t="s">
        <v>2693</v>
      </c>
      <c r="C265" s="35" t="s">
        <v>2694</v>
      </c>
      <c r="D265" s="9">
        <v>2</v>
      </c>
      <c r="E265" s="9">
        <v>2</v>
      </c>
      <c r="F265" s="9">
        <v>0.615134246</v>
      </c>
      <c r="G265" s="9">
        <v>1.282029096</v>
      </c>
      <c r="H265" s="9">
        <v>0.99338497000000003</v>
      </c>
      <c r="I265" s="9">
        <v>-0.121732251</v>
      </c>
      <c r="J265" s="9">
        <v>0</v>
      </c>
      <c r="K265" s="78">
        <v>0</v>
      </c>
      <c r="L265" s="79"/>
      <c r="M265" s="79"/>
      <c r="N265" s="79"/>
      <c r="O265" s="79"/>
      <c r="T265" s="35">
        <v>13.613847716302599</v>
      </c>
      <c r="AE265" s="35">
        <v>10.406804185208511</v>
      </c>
      <c r="AN265" s="35">
        <v>12.535498807032729</v>
      </c>
      <c r="DM265" s="35">
        <v>13.267634152553866</v>
      </c>
      <c r="DN265" s="35">
        <v>13.667191178445409</v>
      </c>
      <c r="EW265" s="35">
        <v>9.9232697147828723</v>
      </c>
      <c r="FG265" s="35">
        <v>13.175063503011891</v>
      </c>
      <c r="GC265" s="35">
        <v>13.092620739222109</v>
      </c>
      <c r="GO265" s="35">
        <v>9.5790000000000006</v>
      </c>
      <c r="GP265" s="35" t="s">
        <v>4584</v>
      </c>
      <c r="GU265" s="59"/>
    </row>
    <row r="266" spans="1:203" x14ac:dyDescent="0.2">
      <c r="A266" s="35" t="s">
        <v>1070</v>
      </c>
      <c r="B266" s="35" t="s">
        <v>2779</v>
      </c>
      <c r="C266" s="35" t="s">
        <v>2780</v>
      </c>
      <c r="D266" s="9">
        <v>3</v>
      </c>
      <c r="E266" s="9">
        <v>3</v>
      </c>
      <c r="F266" s="9">
        <v>4.3910900000000003E-3</v>
      </c>
      <c r="G266" s="9">
        <v>-0.25245315400000001</v>
      </c>
      <c r="H266" s="9">
        <v>0.55392991899999999</v>
      </c>
      <c r="I266" s="9">
        <v>-0.121358092</v>
      </c>
      <c r="J266" s="56" t="s">
        <v>5710</v>
      </c>
      <c r="K266" s="78">
        <v>0</v>
      </c>
      <c r="L266" s="79">
        <v>13.683986891254435</v>
      </c>
      <c r="M266" s="79">
        <v>12.143255504416821</v>
      </c>
      <c r="N266" s="79"/>
      <c r="O266" s="79">
        <v>11.78680256608255</v>
      </c>
      <c r="P266" s="78">
        <v>12.649635326169156</v>
      </c>
      <c r="Q266" s="78">
        <v>13.345571490711393</v>
      </c>
      <c r="R266" s="35">
        <v>12.336657436549963</v>
      </c>
      <c r="T266" s="35">
        <v>12.755795216954592</v>
      </c>
      <c r="U266" s="35">
        <v>13.112054324751785</v>
      </c>
      <c r="V266" s="35">
        <v>12.079112573900824</v>
      </c>
      <c r="W266" s="35">
        <v>12.788036735354343</v>
      </c>
      <c r="X266" s="35">
        <v>12.159892833772934</v>
      </c>
      <c r="Z266" s="35">
        <v>11.589570243601738</v>
      </c>
      <c r="AB266" s="35">
        <v>12.362797942015112</v>
      </c>
      <c r="AC266" s="35">
        <v>12.087103598575419</v>
      </c>
      <c r="AE266" s="35">
        <v>11.853236880762889</v>
      </c>
      <c r="AF266" s="35">
        <v>11.617366096681513</v>
      </c>
      <c r="AG266" s="35">
        <v>12.5891917206085</v>
      </c>
      <c r="AH266" s="35">
        <v>13.258028186540717</v>
      </c>
      <c r="AI266" s="35">
        <v>12.693690013508393</v>
      </c>
      <c r="AJ266" s="35">
        <v>12.247132463790587</v>
      </c>
      <c r="AK266" s="35">
        <v>13.325185608233602</v>
      </c>
      <c r="AL266" s="35">
        <v>12.297559858151835</v>
      </c>
      <c r="AM266" s="35">
        <v>12.35039460702486</v>
      </c>
      <c r="AN266" s="35">
        <v>12.382902622092836</v>
      </c>
      <c r="AO266" s="35">
        <v>13.453733455525606</v>
      </c>
      <c r="AQ266" s="35">
        <v>13.051180979056486</v>
      </c>
      <c r="AS266" s="35">
        <v>11.937126129045508</v>
      </c>
      <c r="AT266" s="35">
        <v>12.867446510353602</v>
      </c>
      <c r="AU266" s="35">
        <v>13.09609051409511</v>
      </c>
      <c r="AV266" s="35">
        <v>12.158115844623744</v>
      </c>
      <c r="AX266" s="35">
        <v>12.496312932723441</v>
      </c>
      <c r="AY266" s="35">
        <v>13.633750592541276</v>
      </c>
      <c r="AZ266" s="35">
        <v>12.592932312673314</v>
      </c>
      <c r="BA266" s="35">
        <v>12.0542247212177</v>
      </c>
      <c r="BB266" s="35">
        <v>11.904528603046664</v>
      </c>
      <c r="BC266" s="35">
        <v>12.472135488523479</v>
      </c>
      <c r="BF266" s="35">
        <v>12.420227417185101</v>
      </c>
      <c r="BG266" s="35">
        <v>12.755875537988739</v>
      </c>
      <c r="BI266" s="35">
        <v>13.455373225287056</v>
      </c>
      <c r="BJ266" s="35">
        <v>12.360236560247362</v>
      </c>
      <c r="BN266" s="35">
        <v>12.28144376341837</v>
      </c>
      <c r="BQ266" s="35">
        <v>12.497141192542767</v>
      </c>
      <c r="BR266" s="35">
        <v>12.117565193092993</v>
      </c>
      <c r="BT266" s="35">
        <v>11.84923597583315</v>
      </c>
      <c r="BU266" s="35">
        <v>12.729134447572523</v>
      </c>
      <c r="BV266" s="35">
        <v>11.896158977347071</v>
      </c>
      <c r="BW266" s="35">
        <v>12.111666288238647</v>
      </c>
      <c r="BY266" s="35">
        <v>12.399621503400418</v>
      </c>
      <c r="CA266" s="35">
        <v>11.777043436505695</v>
      </c>
      <c r="CB266" s="35">
        <v>12.572606251674358</v>
      </c>
      <c r="CC266" s="35">
        <v>11.377638944272308</v>
      </c>
      <c r="CD266" s="35">
        <v>12.76273280839257</v>
      </c>
      <c r="CF266" s="35">
        <v>12.829432231621889</v>
      </c>
      <c r="CG266" s="35">
        <v>12.537428864893041</v>
      </c>
      <c r="CI266" s="35">
        <v>12.200641561427929</v>
      </c>
      <c r="CJ266" s="35">
        <v>12.958927083127996</v>
      </c>
      <c r="CK266" s="35">
        <v>12.770997764847303</v>
      </c>
      <c r="CL266" s="35">
        <v>12.867811087477522</v>
      </c>
      <c r="CM266" s="35">
        <v>12.203753872805942</v>
      </c>
      <c r="CN266" s="35">
        <v>12.076117759305063</v>
      </c>
      <c r="CO266" s="35">
        <v>12.714781906928321</v>
      </c>
      <c r="CU266" s="35">
        <v>12.633454287931418</v>
      </c>
      <c r="CV266" s="35">
        <v>12.77168505633529</v>
      </c>
      <c r="CW266" s="35">
        <v>12.376541810825472</v>
      </c>
      <c r="CZ266" s="35">
        <v>12.541860137931243</v>
      </c>
      <c r="DC266" s="35">
        <v>11.424975456180579</v>
      </c>
      <c r="DD266" s="35">
        <v>12.639049886529959</v>
      </c>
      <c r="DJ266" s="35">
        <v>11.784688200950104</v>
      </c>
      <c r="DL266" s="35">
        <v>11.510572182309748</v>
      </c>
      <c r="DN266" s="35">
        <v>12.168502715735846</v>
      </c>
      <c r="DQ266" s="35">
        <v>12.494856596449644</v>
      </c>
      <c r="DR266" s="35">
        <v>12.515610817370394</v>
      </c>
      <c r="DS266" s="35">
        <v>11.88493368704415</v>
      </c>
      <c r="DV266" s="35">
        <v>12.792087671564342</v>
      </c>
      <c r="DW266" s="35">
        <v>12.25078873301038</v>
      </c>
      <c r="DZ266" s="35">
        <v>13.06157425521784</v>
      </c>
      <c r="EB266" s="35">
        <v>11.754503565246207</v>
      </c>
      <c r="EC266" s="35">
        <v>12.414472771339184</v>
      </c>
      <c r="ED266" s="35">
        <v>10.631347457447749</v>
      </c>
      <c r="EG266" s="35">
        <v>12.225898398630109</v>
      </c>
      <c r="EI266" s="35">
        <v>11.865834261689821</v>
      </c>
      <c r="EL266" s="35">
        <v>13.79080833340444</v>
      </c>
      <c r="EO266" s="35">
        <v>12.807875871985525</v>
      </c>
      <c r="ET266" s="35">
        <v>11.782377195213693</v>
      </c>
      <c r="EU266" s="35">
        <v>12.499073509259297</v>
      </c>
      <c r="EV266" s="35">
        <v>11.853634700989012</v>
      </c>
      <c r="EW266" s="35">
        <v>12.511793196333738</v>
      </c>
      <c r="EX266" s="35">
        <v>12.037408893691175</v>
      </c>
      <c r="EY266" s="35">
        <v>12.987355725019635</v>
      </c>
      <c r="EZ266" s="35">
        <v>11.349674038209685</v>
      </c>
      <c r="FA266" s="35">
        <v>13.248450471734792</v>
      </c>
      <c r="FB266" s="35">
        <v>11.699145767437006</v>
      </c>
      <c r="FC266" s="35">
        <v>11.357660497225369</v>
      </c>
      <c r="FE266" s="35">
        <v>12.853745971020825</v>
      </c>
      <c r="FG266" s="35">
        <v>11.900854774285996</v>
      </c>
      <c r="FH266" s="35">
        <v>11.474240646034211</v>
      </c>
      <c r="FK266" s="35">
        <v>12.486873437513461</v>
      </c>
      <c r="FM266" s="35">
        <v>13.1422006652543</v>
      </c>
      <c r="FP266" s="35">
        <v>11.974058821934861</v>
      </c>
      <c r="FR266" s="35">
        <v>12.651290563677058</v>
      </c>
      <c r="FU266" s="35">
        <v>12.142050510194528</v>
      </c>
      <c r="FV266" s="35">
        <v>12.666196957725724</v>
      </c>
      <c r="FW266" s="35">
        <v>13.033214433604778</v>
      </c>
      <c r="FX266" s="35">
        <v>12.542206550882035</v>
      </c>
      <c r="GB266" s="35">
        <v>12.81515166506902</v>
      </c>
      <c r="GE266" s="35">
        <v>12.200312706044993</v>
      </c>
      <c r="GF266" s="35">
        <v>13.398523437264684</v>
      </c>
      <c r="GH266" s="35">
        <v>11.94916592312331</v>
      </c>
      <c r="GL266" s="35">
        <v>12.783442632586235</v>
      </c>
      <c r="GM266" s="35">
        <v>12.758446339990591</v>
      </c>
      <c r="GN266" s="35">
        <v>12.292466866775118</v>
      </c>
      <c r="GO266" s="35">
        <v>2.552</v>
      </c>
      <c r="GP266" s="35" t="s">
        <v>976</v>
      </c>
      <c r="GU266" s="59"/>
    </row>
    <row r="267" spans="1:203" x14ac:dyDescent="0.2">
      <c r="A267" s="35" t="s">
        <v>936</v>
      </c>
      <c r="B267" s="35" t="s">
        <v>2643</v>
      </c>
      <c r="C267" s="35" t="s">
        <v>2644</v>
      </c>
      <c r="D267" s="9">
        <v>6</v>
      </c>
      <c r="E267" s="9">
        <v>4</v>
      </c>
      <c r="F267" s="9">
        <v>0.113896762</v>
      </c>
      <c r="G267" s="9">
        <v>0.228361693</v>
      </c>
      <c r="H267" s="9">
        <v>0.469758711</v>
      </c>
      <c r="I267" s="9">
        <v>-0.12099241099999999</v>
      </c>
      <c r="J267" s="9">
        <v>0</v>
      </c>
      <c r="K267" s="78">
        <v>0</v>
      </c>
      <c r="L267" s="79">
        <v>11.079407725385451</v>
      </c>
      <c r="M267" s="79">
        <v>11.396826956598709</v>
      </c>
      <c r="N267" s="79">
        <v>11.5879715073906</v>
      </c>
      <c r="O267" s="79">
        <v>11.26614595789801</v>
      </c>
      <c r="P267" s="78">
        <v>10.918410251586227</v>
      </c>
      <c r="S267" s="35">
        <v>10.987531812799865</v>
      </c>
      <c r="T267" s="35">
        <v>11.33994321199739</v>
      </c>
      <c r="U267" s="35">
        <v>11.549444944648409</v>
      </c>
      <c r="V267" s="35">
        <v>12.015298865626942</v>
      </c>
      <c r="W267" s="35">
        <v>11.948335312383847</v>
      </c>
      <c r="Y267" s="35">
        <v>11.309628106812358</v>
      </c>
      <c r="Z267" s="35">
        <v>11.021348956197114</v>
      </c>
      <c r="AA267" s="35">
        <v>12.269826651770735</v>
      </c>
      <c r="AB267" s="35">
        <v>11.154299739312432</v>
      </c>
      <c r="AD267" s="35">
        <v>12.102370028638166</v>
      </c>
      <c r="AE267" s="35">
        <v>11.098784039701137</v>
      </c>
      <c r="AF267" s="35">
        <v>10.628101088000776</v>
      </c>
      <c r="AG267" s="35">
        <v>10.982114281038374</v>
      </c>
      <c r="AH267" s="35">
        <v>12.096637120189342</v>
      </c>
      <c r="AI267" s="35">
        <v>11.462810299702365</v>
      </c>
      <c r="AJ267" s="35">
        <v>11.454568260132392</v>
      </c>
      <c r="AK267" s="35">
        <v>11.3768636074862</v>
      </c>
      <c r="AL267" s="35">
        <v>11.683451995237593</v>
      </c>
      <c r="AM267" s="35">
        <v>12.026276296078629</v>
      </c>
      <c r="AN267" s="35">
        <v>11.531955916085828</v>
      </c>
      <c r="AO267" s="35">
        <v>11.657441214417869</v>
      </c>
      <c r="AP267" s="35">
        <v>11.329279598891699</v>
      </c>
      <c r="AQ267" s="35">
        <v>11.827325518273197</v>
      </c>
      <c r="AR267" s="35">
        <v>13.254072841730368</v>
      </c>
      <c r="AS267" s="35">
        <v>11.134633489434201</v>
      </c>
      <c r="AT267" s="35">
        <v>11.269282862217134</v>
      </c>
      <c r="AU267" s="35">
        <v>11.788318411343987</v>
      </c>
      <c r="AV267" s="35">
        <v>11.610582330568564</v>
      </c>
      <c r="AW267" s="35">
        <v>11.592610377185915</v>
      </c>
      <c r="AX267" s="35">
        <v>11.28340151978702</v>
      </c>
      <c r="AY267" s="35">
        <v>11.221401293542723</v>
      </c>
      <c r="BA267" s="35">
        <v>10.794588537665728</v>
      </c>
      <c r="BC267" s="35">
        <v>10.904295625890256</v>
      </c>
      <c r="BD267" s="35">
        <v>11.415398598660213</v>
      </c>
      <c r="BE267" s="35">
        <v>13.15478934859838</v>
      </c>
      <c r="BF267" s="35">
        <v>10.854099582048823</v>
      </c>
      <c r="BG267" s="35">
        <v>10.825198415865351</v>
      </c>
      <c r="BI267" s="35">
        <v>12.07267428786948</v>
      </c>
      <c r="BJ267" s="35">
        <v>11.002008946256272</v>
      </c>
      <c r="BK267" s="35">
        <v>12.445270778902584</v>
      </c>
      <c r="BM267" s="35">
        <v>11.89556592079504</v>
      </c>
      <c r="BN267" s="35">
        <v>11.25832614185742</v>
      </c>
      <c r="BO267" s="35">
        <v>11.522244115888775</v>
      </c>
      <c r="BP267" s="35">
        <v>11.437770412325381</v>
      </c>
      <c r="BQ267" s="35">
        <v>11.705198912431944</v>
      </c>
      <c r="BR267" s="35">
        <v>11.866775307519575</v>
      </c>
      <c r="BT267" s="35">
        <v>11.228951005646078</v>
      </c>
      <c r="BU267" s="35">
        <v>11.712026715097561</v>
      </c>
      <c r="BV267" s="35">
        <v>11.849403118494088</v>
      </c>
      <c r="BX267" s="35">
        <v>10.659473514089466</v>
      </c>
      <c r="BY267" s="35">
        <v>11.545249354639578</v>
      </c>
      <c r="CA267" s="35">
        <v>10.910362211746548</v>
      </c>
      <c r="CC267" s="35">
        <v>11.425094599557555</v>
      </c>
      <c r="CD267" s="35">
        <v>11.156510959257746</v>
      </c>
      <c r="CE267" s="35">
        <v>13.013068411840578</v>
      </c>
      <c r="CF267" s="35">
        <v>11.315726662556017</v>
      </c>
      <c r="CH267" s="35">
        <v>12.113971608788042</v>
      </c>
      <c r="CI267" s="35">
        <v>13.128600379008185</v>
      </c>
      <c r="CJ267" s="35">
        <v>12.195306365743205</v>
      </c>
      <c r="CK267" s="35">
        <v>11.36221117954271</v>
      </c>
      <c r="CL267" s="35">
        <v>11.211316769446359</v>
      </c>
      <c r="CM267" s="35">
        <v>11.610196567697754</v>
      </c>
      <c r="CQ267" s="35">
        <v>11.766007316913289</v>
      </c>
      <c r="CR267" s="35">
        <v>11.732847373482333</v>
      </c>
      <c r="CS267" s="35">
        <v>11.453160985494112</v>
      </c>
      <c r="CT267" s="35">
        <v>12.170523967490674</v>
      </c>
      <c r="CU267" s="35">
        <v>12.10764992585969</v>
      </c>
      <c r="CV267" s="35">
        <v>11.44182556882998</v>
      </c>
      <c r="CW267" s="35">
        <v>11.415591983536986</v>
      </c>
      <c r="CX267" s="35">
        <v>11.272109805964492</v>
      </c>
      <c r="CY267" s="35">
        <v>12.570320217083244</v>
      </c>
      <c r="CZ267" s="35">
        <v>11.634506369420784</v>
      </c>
      <c r="DA267" s="35">
        <v>11.851942682029879</v>
      </c>
      <c r="DC267" s="35">
        <v>12.837765360339546</v>
      </c>
      <c r="DD267" s="35">
        <v>12.041701170895806</v>
      </c>
      <c r="DE267" s="35">
        <v>12.074675810445516</v>
      </c>
      <c r="DF267" s="35">
        <v>13.671006964624858</v>
      </c>
      <c r="DG267" s="35">
        <v>12.130684273504217</v>
      </c>
      <c r="DJ267" s="35">
        <v>10.81913974873736</v>
      </c>
      <c r="DK267" s="35">
        <v>12.255017802816035</v>
      </c>
      <c r="DM267" s="35">
        <v>10.538769854353777</v>
      </c>
      <c r="DQ267" s="35">
        <v>12.473053581898442</v>
      </c>
      <c r="DR267" s="35">
        <v>11.290545096365104</v>
      </c>
      <c r="DS267" s="35">
        <v>11.67633923680099</v>
      </c>
      <c r="DT267" s="35">
        <v>11.021463685977388</v>
      </c>
      <c r="DU267" s="35">
        <v>12.331739277332364</v>
      </c>
      <c r="DV267" s="35">
        <v>11.827577111616465</v>
      </c>
      <c r="DW267" s="35">
        <v>11.520050049146137</v>
      </c>
      <c r="DX267" s="35">
        <v>11.580373324364718</v>
      </c>
      <c r="DY267" s="35">
        <v>11.826780588477716</v>
      </c>
      <c r="DZ267" s="35">
        <v>11.200631661982232</v>
      </c>
      <c r="EC267" s="35">
        <v>11.421895694944503</v>
      </c>
      <c r="EE267" s="35">
        <v>12.041720627230498</v>
      </c>
      <c r="EF267" s="35">
        <v>11.579787329526992</v>
      </c>
      <c r="EG267" s="35">
        <v>11.296531445593105</v>
      </c>
      <c r="EH267" s="35">
        <v>13.423736224984459</v>
      </c>
      <c r="EI267" s="35">
        <v>12.239127391180816</v>
      </c>
      <c r="EJ267" s="35">
        <v>10.322608287376932</v>
      </c>
      <c r="EK267" s="35">
        <v>11.682439413528755</v>
      </c>
      <c r="EL267" s="35">
        <v>11.841795531135142</v>
      </c>
      <c r="EM267" s="35">
        <v>11.577668981342178</v>
      </c>
      <c r="EN267" s="35">
        <v>12.109407250408042</v>
      </c>
      <c r="EO267" s="35">
        <v>11.559599513785525</v>
      </c>
      <c r="ER267" s="35">
        <v>11.844902672904389</v>
      </c>
      <c r="ES267" s="35">
        <v>11.719845188828099</v>
      </c>
      <c r="ET267" s="35">
        <v>11.42192467254713</v>
      </c>
      <c r="EV267" s="35">
        <v>11.314026983135586</v>
      </c>
      <c r="EW267" s="35">
        <v>11.197880685633313</v>
      </c>
      <c r="EX267" s="35">
        <v>12.122567372720573</v>
      </c>
      <c r="EY267" s="35">
        <v>11.243176489073125</v>
      </c>
      <c r="EZ267" s="35">
        <v>11.050633234640999</v>
      </c>
      <c r="FA267" s="35">
        <v>11.173372351169506</v>
      </c>
      <c r="FC267" s="35">
        <v>13.062517359340212</v>
      </c>
      <c r="FE267" s="35">
        <v>10.985301284716661</v>
      </c>
      <c r="FF267" s="35">
        <v>12.101773272443555</v>
      </c>
      <c r="FG267" s="35">
        <v>11.077980130124532</v>
      </c>
      <c r="FI267" s="35">
        <v>11.38851324654841</v>
      </c>
      <c r="FJ267" s="35">
        <v>11.721042698743055</v>
      </c>
      <c r="FK267" s="35">
        <v>11.601332162098377</v>
      </c>
      <c r="FL267" s="35">
        <v>10.950127657077351</v>
      </c>
      <c r="FM267" s="35">
        <v>11.398779268271872</v>
      </c>
      <c r="FN267" s="35">
        <v>11.450109942032501</v>
      </c>
      <c r="FO267" s="35">
        <v>11.538692506055106</v>
      </c>
      <c r="FP267" s="35">
        <v>10.924346609449408</v>
      </c>
      <c r="FQ267" s="35">
        <v>10.930430738392811</v>
      </c>
      <c r="FR267" s="35">
        <v>11.420043895621816</v>
      </c>
      <c r="FS267" s="35">
        <v>11.542575220085235</v>
      </c>
      <c r="FT267" s="35">
        <v>10.995783322025733</v>
      </c>
      <c r="FU267" s="35">
        <v>11.672452555954058</v>
      </c>
      <c r="FV267" s="35">
        <v>11.999643076342046</v>
      </c>
      <c r="FX267" s="35">
        <v>12.290239229014</v>
      </c>
      <c r="FY267" s="35">
        <v>12.071287608407182</v>
      </c>
      <c r="FZ267" s="35">
        <v>11.574415614416749</v>
      </c>
      <c r="GA267" s="35">
        <v>10.660987452148047</v>
      </c>
      <c r="GB267" s="35">
        <v>11.598350304231836</v>
      </c>
      <c r="GC267" s="35">
        <v>11.040124630248027</v>
      </c>
      <c r="GD267" s="35">
        <v>11.69401021825713</v>
      </c>
      <c r="GE267" s="35">
        <v>11.329712030105178</v>
      </c>
      <c r="GF267" s="35">
        <v>11.419979654690605</v>
      </c>
      <c r="GG267" s="35">
        <v>12.36605588900823</v>
      </c>
      <c r="GH267" s="35">
        <v>10.971912535118046</v>
      </c>
      <c r="GI267" s="35">
        <v>11.525298718584203</v>
      </c>
      <c r="GL267" s="35">
        <v>11.440838782323903</v>
      </c>
      <c r="GM267" s="35">
        <v>11.38220416156201</v>
      </c>
      <c r="GN267" s="35">
        <v>10.286324629131197</v>
      </c>
      <c r="GO267" s="35">
        <v>6.6669999999999998</v>
      </c>
      <c r="GP267" s="35" t="s">
        <v>865</v>
      </c>
      <c r="GU267" s="59"/>
    </row>
    <row r="268" spans="1:203" x14ac:dyDescent="0.2">
      <c r="A268" s="35" t="s">
        <v>946</v>
      </c>
      <c r="B268" s="35" t="s">
        <v>2659</v>
      </c>
      <c r="C268" s="35" t="s">
        <v>2660</v>
      </c>
      <c r="D268" s="9">
        <v>2</v>
      </c>
      <c r="E268" s="9">
        <v>2</v>
      </c>
      <c r="F268" s="9">
        <v>0.97501870700000004</v>
      </c>
      <c r="G268" s="9">
        <v>8.2415151000000006E-2</v>
      </c>
      <c r="H268" s="9">
        <v>0.918889336</v>
      </c>
      <c r="I268" s="9">
        <v>-0.120808569</v>
      </c>
      <c r="J268" s="9">
        <v>0</v>
      </c>
      <c r="K268" s="78">
        <v>0</v>
      </c>
      <c r="L268" s="79">
        <v>10.294159548759872</v>
      </c>
      <c r="M268" s="79"/>
      <c r="N268" s="79">
        <v>10.262116780167648</v>
      </c>
      <c r="O268" s="79">
        <v>11.408849072354959</v>
      </c>
      <c r="AA268" s="35">
        <v>11.47166325643253</v>
      </c>
      <c r="AC268" s="35">
        <v>10.693177179328405</v>
      </c>
      <c r="AE268" s="35">
        <v>10.916391067573292</v>
      </c>
      <c r="AG268" s="35">
        <v>10.693277975141097</v>
      </c>
      <c r="AI268" s="35">
        <v>10.539649280874256</v>
      </c>
      <c r="AL268" s="35">
        <v>10.646320411453367</v>
      </c>
      <c r="AP268" s="35">
        <v>11.207028484757664</v>
      </c>
      <c r="AQ268" s="35">
        <v>11.151847025650333</v>
      </c>
      <c r="AU268" s="35">
        <v>10.884830725324049</v>
      </c>
      <c r="AY268" s="35">
        <v>14.050759497193543</v>
      </c>
      <c r="BA268" s="35">
        <v>10.871230200727307</v>
      </c>
      <c r="BB268" s="35">
        <v>14.871568707677262</v>
      </c>
      <c r="BJ268" s="35">
        <v>11.064158534525692</v>
      </c>
      <c r="BO268" s="35">
        <v>10.980344923371934</v>
      </c>
      <c r="BP268" s="35">
        <v>11.778709683229774</v>
      </c>
      <c r="BR268" s="35">
        <v>11.225184436897029</v>
      </c>
      <c r="BW268" s="35">
        <v>11.092371920239765</v>
      </c>
      <c r="BX268" s="35">
        <v>10.647394155298755</v>
      </c>
      <c r="CB268" s="35">
        <v>14.931248752336334</v>
      </c>
      <c r="CD268" s="35">
        <v>10.259128014934904</v>
      </c>
      <c r="CI268" s="35">
        <v>10.94335599328611</v>
      </c>
      <c r="CK268" s="35">
        <v>9.5802925541884996</v>
      </c>
      <c r="CL268" s="35">
        <v>10.277465736357899</v>
      </c>
      <c r="CQ268" s="35">
        <v>10.886546310191488</v>
      </c>
      <c r="CR268" s="35">
        <v>9.8597929490079501</v>
      </c>
      <c r="CV268" s="35">
        <v>12.298155303990782</v>
      </c>
      <c r="CY268" s="35">
        <v>10.916946950853291</v>
      </c>
      <c r="DF268" s="35">
        <v>10.750760056251412</v>
      </c>
      <c r="DH268" s="35">
        <v>11.403418636226142</v>
      </c>
      <c r="DT268" s="35">
        <v>10.493396006267275</v>
      </c>
      <c r="DU268" s="35">
        <v>11.434910550568203</v>
      </c>
      <c r="DX268" s="35">
        <v>11.002910632197443</v>
      </c>
      <c r="EC268" s="35">
        <v>10.596982401502594</v>
      </c>
      <c r="EE268" s="35">
        <v>12.212252175362543</v>
      </c>
      <c r="EG268" s="35">
        <v>10.513342834666252</v>
      </c>
      <c r="EJ268" s="35">
        <v>13.344952694074031</v>
      </c>
      <c r="EV268" s="35">
        <v>9.4773307132344371</v>
      </c>
      <c r="EW268" s="35">
        <v>10.951662531138851</v>
      </c>
      <c r="EX268" s="35">
        <v>10.875882758348091</v>
      </c>
      <c r="FB268" s="35">
        <v>11.20291167613194</v>
      </c>
      <c r="FD268" s="35">
        <v>10.739461748745212</v>
      </c>
      <c r="FE268" s="35">
        <v>10.630636403417299</v>
      </c>
      <c r="FI268" s="35">
        <v>9.9762761277712997</v>
      </c>
      <c r="FN268" s="35">
        <v>11.607164780779698</v>
      </c>
      <c r="FS268" s="35">
        <v>12.328934080639822</v>
      </c>
      <c r="FW268" s="35">
        <v>11.656611700077615</v>
      </c>
      <c r="FX268" s="35">
        <v>12.490630252446639</v>
      </c>
      <c r="GA268" s="35">
        <v>11.044481769300926</v>
      </c>
      <c r="GG268" s="35">
        <v>11.403070161403569</v>
      </c>
      <c r="GH268" s="35">
        <v>10.631066510781839</v>
      </c>
      <c r="GL268" s="35">
        <v>11.325058765083794</v>
      </c>
      <c r="GN268" s="35">
        <v>11.301331139653819</v>
      </c>
      <c r="GO268" s="35">
        <v>3.512</v>
      </c>
      <c r="GP268" s="35" t="s">
        <v>4579</v>
      </c>
      <c r="GU268" s="59"/>
    </row>
    <row r="269" spans="1:203" x14ac:dyDescent="0.2">
      <c r="A269" s="35" t="s">
        <v>1839</v>
      </c>
      <c r="B269" s="35" t="s">
        <v>3691</v>
      </c>
      <c r="C269" s="35" t="s">
        <v>3692</v>
      </c>
      <c r="D269" s="9">
        <v>7</v>
      </c>
      <c r="E269" s="9">
        <v>7</v>
      </c>
      <c r="F269" s="9">
        <v>0.70944090000000004</v>
      </c>
      <c r="G269" s="9">
        <v>-0.59887439799999997</v>
      </c>
      <c r="H269" s="9">
        <v>0.98040027299999999</v>
      </c>
      <c r="I269" s="9">
        <v>-0.120047141</v>
      </c>
      <c r="J269" s="9">
        <v>0</v>
      </c>
      <c r="K269" s="78">
        <v>0</v>
      </c>
      <c r="L269" s="79">
        <v>17.407130716067201</v>
      </c>
      <c r="M269" s="79">
        <v>16.40669942225772</v>
      </c>
      <c r="N269" s="79">
        <v>10.862564077243174</v>
      </c>
      <c r="O269" s="79"/>
      <c r="AC269" s="35">
        <v>10.382588653680909</v>
      </c>
      <c r="AE269" s="35">
        <v>12.657449399083355</v>
      </c>
      <c r="AF269" s="35">
        <v>11.176430821661606</v>
      </c>
      <c r="AH269" s="35">
        <v>16.861776409445728</v>
      </c>
      <c r="AJ269" s="35">
        <v>12.170536773003558</v>
      </c>
      <c r="AL269" s="35">
        <v>17.078498068804841</v>
      </c>
      <c r="AM269" s="35">
        <v>11.410744262939692</v>
      </c>
      <c r="AN269" s="35">
        <v>14.296035928168118</v>
      </c>
      <c r="AY269" s="35">
        <v>10.980319714590637</v>
      </c>
      <c r="AZ269" s="35">
        <v>12.188624288209915</v>
      </c>
      <c r="BB269" s="35">
        <v>11.162585072495727</v>
      </c>
      <c r="BC269" s="35">
        <v>10.740611193342277</v>
      </c>
      <c r="BG269" s="35">
        <v>16.999411175572607</v>
      </c>
      <c r="BN269" s="35">
        <v>10.85214028948352</v>
      </c>
      <c r="BP269" s="35">
        <v>15.249192096625336</v>
      </c>
      <c r="BU269" s="35">
        <v>11.215211283783223</v>
      </c>
      <c r="BY269" s="35">
        <v>11.957663839433568</v>
      </c>
      <c r="BZ269" s="35">
        <v>12.335504650439125</v>
      </c>
      <c r="CD269" s="35">
        <v>16.573398391902419</v>
      </c>
      <c r="CF269" s="35">
        <v>12.791794574258523</v>
      </c>
      <c r="CH269" s="35">
        <v>11.876118525060953</v>
      </c>
      <c r="CP269" s="35">
        <v>11.330812448378506</v>
      </c>
      <c r="CR269" s="35">
        <v>16.74579782935918</v>
      </c>
      <c r="CV269" s="35">
        <v>10.931193441832265</v>
      </c>
      <c r="CX269" s="35">
        <v>11.380600127431961</v>
      </c>
      <c r="DC269" s="35">
        <v>17.214456717852794</v>
      </c>
      <c r="DJ269" s="35">
        <v>11.149429876683346</v>
      </c>
      <c r="DK269" s="35">
        <v>12.172348844221794</v>
      </c>
      <c r="DL269" s="35">
        <v>11.519970880311996</v>
      </c>
      <c r="DO269" s="35">
        <v>11.206495733696329</v>
      </c>
      <c r="DQ269" s="35">
        <v>16.100834469679679</v>
      </c>
      <c r="EE269" s="35">
        <v>12.417115822468368</v>
      </c>
      <c r="EG269" s="35">
        <v>11.198089513812056</v>
      </c>
      <c r="EJ269" s="35">
        <v>10.309046474398279</v>
      </c>
      <c r="EK269" s="35">
        <v>11.102632379089332</v>
      </c>
      <c r="EL269" s="35">
        <v>11.783848181925862</v>
      </c>
      <c r="ER269" s="35">
        <v>13.505566957843127</v>
      </c>
      <c r="ET269" s="35">
        <v>11.115348250111364</v>
      </c>
      <c r="EU269" s="35">
        <v>11.134990990628138</v>
      </c>
      <c r="EW269" s="35">
        <v>11.734287230939858</v>
      </c>
      <c r="EY269" s="35">
        <v>17.47401944683094</v>
      </c>
      <c r="FB269" s="35">
        <v>11.775210327855746</v>
      </c>
      <c r="FF269" s="35">
        <v>11.440651512377665</v>
      </c>
      <c r="FH269" s="35">
        <v>17.021929953935047</v>
      </c>
      <c r="FI269" s="35">
        <v>12.332400641824529</v>
      </c>
      <c r="FJ269" s="35">
        <v>12.080600174846014</v>
      </c>
      <c r="FL269" s="35">
        <v>10.491081157643881</v>
      </c>
      <c r="FM269" s="35">
        <v>16.286324231686059</v>
      </c>
      <c r="FN269" s="35">
        <v>11.172355750390826</v>
      </c>
      <c r="FO269" s="35">
        <v>11.723403644663968</v>
      </c>
      <c r="FQ269" s="35">
        <v>16.734159622607592</v>
      </c>
      <c r="FW269" s="35">
        <v>16.737291135091755</v>
      </c>
      <c r="FZ269" s="35">
        <v>11.162281015821804</v>
      </c>
      <c r="GC269" s="35">
        <v>12.315854136997928</v>
      </c>
      <c r="GJ269" s="35">
        <v>11.677227344183569</v>
      </c>
      <c r="GK269" s="35">
        <v>11.681374757488303</v>
      </c>
      <c r="GO269" s="35">
        <v>3.101</v>
      </c>
      <c r="GP269" s="35" t="s">
        <v>1087</v>
      </c>
      <c r="GU269" s="59"/>
    </row>
    <row r="270" spans="1:203" x14ac:dyDescent="0.2">
      <c r="A270" s="35" t="s">
        <v>1907</v>
      </c>
      <c r="B270" s="35" t="s">
        <v>3773</v>
      </c>
      <c r="C270" s="35" t="s">
        <v>3774</v>
      </c>
      <c r="D270" s="9">
        <v>5</v>
      </c>
      <c r="E270" s="9">
        <v>5</v>
      </c>
      <c r="F270" s="9">
        <v>0.92530107900000003</v>
      </c>
      <c r="G270" s="9">
        <v>2.1521312000000001E-2</v>
      </c>
      <c r="H270" s="9">
        <v>9.8063170000000005E-2</v>
      </c>
      <c r="I270" s="9">
        <v>-0.11982547</v>
      </c>
      <c r="J270" s="9">
        <v>0</v>
      </c>
      <c r="K270" s="78">
        <v>0</v>
      </c>
      <c r="L270" s="79">
        <v>10.256910419959706</v>
      </c>
      <c r="M270" s="79">
        <v>10.853412790530534</v>
      </c>
      <c r="N270" s="79">
        <v>10.329003817067282</v>
      </c>
      <c r="O270" s="79">
        <v>10.544469684195203</v>
      </c>
      <c r="P270" s="78">
        <v>10.627909012042263</v>
      </c>
      <c r="Q270" s="78">
        <v>10.851957806784036</v>
      </c>
      <c r="R270" s="35">
        <v>10.386165763286296</v>
      </c>
      <c r="S270" s="35">
        <v>10.199347166940214</v>
      </c>
      <c r="T270" s="35">
        <v>10.571414198195951</v>
      </c>
      <c r="U270" s="35">
        <v>10.160176682142517</v>
      </c>
      <c r="V270" s="35">
        <v>10.777761341997614</v>
      </c>
      <c r="W270" s="35">
        <v>10.559415258032081</v>
      </c>
      <c r="Y270" s="35">
        <v>10.562028718654396</v>
      </c>
      <c r="Z270" s="35">
        <v>10.630250078425821</v>
      </c>
      <c r="AA270" s="35">
        <v>11.033090242692897</v>
      </c>
      <c r="AB270" s="35">
        <v>10.641808921626609</v>
      </c>
      <c r="AC270" s="35">
        <v>9.9404872328691827</v>
      </c>
      <c r="AD270" s="35">
        <v>10.383340170188653</v>
      </c>
      <c r="AF270" s="35">
        <v>10.200729417785002</v>
      </c>
      <c r="AH270" s="35">
        <v>10.59271815024448</v>
      </c>
      <c r="AI270" s="35">
        <v>10.348330947889835</v>
      </c>
      <c r="AJ270" s="35">
        <v>11.447235613897924</v>
      </c>
      <c r="AK270" s="35">
        <v>10.357699028340514</v>
      </c>
      <c r="AN270" s="35">
        <v>10.849220626315374</v>
      </c>
      <c r="AO270" s="35">
        <v>10.48473269992013</v>
      </c>
      <c r="AP270" s="35">
        <v>10.465703025936527</v>
      </c>
      <c r="AQ270" s="35">
        <v>11.352689307535151</v>
      </c>
      <c r="AR270" s="35">
        <v>10.517805646366829</v>
      </c>
      <c r="AS270" s="35">
        <v>10.825919554553233</v>
      </c>
      <c r="AT270" s="35">
        <v>11.33059287897952</v>
      </c>
      <c r="AU270" s="35">
        <v>10.705044418771665</v>
      </c>
      <c r="AV270" s="35">
        <v>10.72073683678574</v>
      </c>
      <c r="AW270" s="35">
        <v>11.234543522729183</v>
      </c>
      <c r="AX270" s="35">
        <v>10.672766088113764</v>
      </c>
      <c r="AY270" s="35">
        <v>10.654449878187119</v>
      </c>
      <c r="AZ270" s="35">
        <v>10.758872843690323</v>
      </c>
      <c r="BA270" s="35">
        <v>10.197565016678272</v>
      </c>
      <c r="BB270" s="35">
        <v>11.032657865759038</v>
      </c>
      <c r="BC270" s="35">
        <v>10.257955006455555</v>
      </c>
      <c r="BD270" s="35">
        <v>10.557574882818169</v>
      </c>
      <c r="BE270" s="35">
        <v>10.94272028509258</v>
      </c>
      <c r="BF270" s="35">
        <v>10.733036492485427</v>
      </c>
      <c r="BG270" s="35">
        <v>10.725945116426654</v>
      </c>
      <c r="BH270" s="35">
        <v>10.520013626448034</v>
      </c>
      <c r="BI270" s="35">
        <v>11.148357626217235</v>
      </c>
      <c r="BJ270" s="35">
        <v>10.881171561868641</v>
      </c>
      <c r="BK270" s="35">
        <v>10.509210283788054</v>
      </c>
      <c r="BL270" s="35">
        <v>10.922224697916446</v>
      </c>
      <c r="BM270" s="35">
        <v>11.117578397127364</v>
      </c>
      <c r="BN270" s="35">
        <v>10.42301476995442</v>
      </c>
      <c r="BO270" s="35">
        <v>10.558919794960531</v>
      </c>
      <c r="BP270" s="35">
        <v>10.83359414775037</v>
      </c>
      <c r="BQ270" s="35">
        <v>11.09547837103732</v>
      </c>
      <c r="BR270" s="35">
        <v>10.532614748621874</v>
      </c>
      <c r="BS270" s="35">
        <v>11.090103006345467</v>
      </c>
      <c r="BT270" s="35">
        <v>10.870484322767814</v>
      </c>
      <c r="BU270" s="35">
        <v>10.474459327112967</v>
      </c>
      <c r="BV270" s="35">
        <v>10.330839801656467</v>
      </c>
      <c r="BW270" s="35">
        <v>10.744118638325887</v>
      </c>
      <c r="BX270" s="35">
        <v>10.602077544583921</v>
      </c>
      <c r="BZ270" s="35">
        <v>11.127423881542615</v>
      </c>
      <c r="CB270" s="35">
        <v>10.254160343016416</v>
      </c>
      <c r="CC270" s="35">
        <v>10.643790784387626</v>
      </c>
      <c r="CD270" s="35">
        <v>10.503046895782338</v>
      </c>
      <c r="CE270" s="35">
        <v>11.076913570919178</v>
      </c>
      <c r="CF270" s="35">
        <v>10.566113194475811</v>
      </c>
      <c r="CG270" s="35">
        <v>10.82296437231081</v>
      </c>
      <c r="CH270" s="35">
        <v>11.004073805697697</v>
      </c>
      <c r="CI270" s="35">
        <v>10.813210134478091</v>
      </c>
      <c r="CJ270" s="35">
        <v>11.095356984987728</v>
      </c>
      <c r="CK270" s="35">
        <v>10.675708194663038</v>
      </c>
      <c r="CL270" s="35">
        <v>10.554748641020224</v>
      </c>
      <c r="CM270" s="35">
        <v>11.210471195184724</v>
      </c>
      <c r="CN270" s="35">
        <v>11.140999935945027</v>
      </c>
      <c r="CO270" s="35">
        <v>11.799597299336062</v>
      </c>
      <c r="CP270" s="35">
        <v>10.582037418548367</v>
      </c>
      <c r="CQ270" s="35">
        <v>10.753495552448184</v>
      </c>
      <c r="CR270" s="35">
        <v>10.516600889395633</v>
      </c>
      <c r="CS270" s="35">
        <v>10.656397078083563</v>
      </c>
      <c r="CT270" s="35">
        <v>10.800318038109085</v>
      </c>
      <c r="CU270" s="35">
        <v>10.573008751761336</v>
      </c>
      <c r="CV270" s="35">
        <v>10.985422206642326</v>
      </c>
      <c r="CY270" s="35">
        <v>10.865693077283218</v>
      </c>
      <c r="CZ270" s="35">
        <v>10.370186533196867</v>
      </c>
      <c r="DA270" s="35">
        <v>10.572641747956656</v>
      </c>
      <c r="DC270" s="35">
        <v>11.09857215013316</v>
      </c>
      <c r="DD270" s="35">
        <v>10.513022671694024</v>
      </c>
      <c r="DE270" s="35">
        <v>11.275211512368109</v>
      </c>
      <c r="DF270" s="35">
        <v>10.468148831081354</v>
      </c>
      <c r="DG270" s="35">
        <v>10.582910608321338</v>
      </c>
      <c r="DH270" s="35">
        <v>10.419025514140277</v>
      </c>
      <c r="DI270" s="35">
        <v>10.667827871501558</v>
      </c>
      <c r="DJ270" s="35">
        <v>11.060211718218184</v>
      </c>
      <c r="DK270" s="35">
        <v>10.326837767706838</v>
      </c>
      <c r="DL270" s="35">
        <v>10.877351949844879</v>
      </c>
      <c r="DM270" s="35">
        <v>11.31068729433332</v>
      </c>
      <c r="DN270" s="35">
        <v>10.139673544136503</v>
      </c>
      <c r="DO270" s="35">
        <v>11.30607001759746</v>
      </c>
      <c r="DP270" s="35">
        <v>11.252079008234301</v>
      </c>
      <c r="DQ270" s="35">
        <v>10.404794656037453</v>
      </c>
      <c r="DR270" s="35">
        <v>10.537547657484431</v>
      </c>
      <c r="DS270" s="35">
        <v>10.330192557411422</v>
      </c>
      <c r="DV270" s="35">
        <v>11.095202580444653</v>
      </c>
      <c r="DW270" s="35">
        <v>10.670498932862754</v>
      </c>
      <c r="DX270" s="35">
        <v>11.201087988425721</v>
      </c>
      <c r="DY270" s="35">
        <v>10.351340729651744</v>
      </c>
      <c r="DZ270" s="35">
        <v>10.325398673870986</v>
      </c>
      <c r="EA270" s="35">
        <v>10.657170605920429</v>
      </c>
      <c r="EB270" s="35">
        <v>10.718647737324595</v>
      </c>
      <c r="EC270" s="35">
        <v>10.411989951971339</v>
      </c>
      <c r="ED270" s="35">
        <v>10.980858866295351</v>
      </c>
      <c r="EE270" s="35">
        <v>10.847704775669115</v>
      </c>
      <c r="EF270" s="35">
        <v>10.515699838284043</v>
      </c>
      <c r="EG270" s="35">
        <v>10.464372486917764</v>
      </c>
      <c r="EH270" s="35">
        <v>10.696728001759114</v>
      </c>
      <c r="EI270" s="35">
        <v>10.448156817630867</v>
      </c>
      <c r="EJ270" s="35">
        <v>10.960019506793152</v>
      </c>
      <c r="EK270" s="35">
        <v>10.809745855175295</v>
      </c>
      <c r="EM270" s="35">
        <v>10.601841592345469</v>
      </c>
      <c r="EN270" s="35">
        <v>10.689801254957676</v>
      </c>
      <c r="EO270" s="35">
        <v>10.338860397325735</v>
      </c>
      <c r="EQ270" s="35">
        <v>11.941872588803175</v>
      </c>
      <c r="ER270" s="35">
        <v>11.031465654905672</v>
      </c>
      <c r="ES270" s="35">
        <v>10.829329588644205</v>
      </c>
      <c r="ET270" s="35">
        <v>10.237166124037385</v>
      </c>
      <c r="EU270" s="35">
        <v>10.284702282018666</v>
      </c>
      <c r="EV270" s="35">
        <v>10.66791718672382</v>
      </c>
      <c r="EW270" s="35">
        <v>10.219992732061302</v>
      </c>
      <c r="EX270" s="35">
        <v>10.589377910484659</v>
      </c>
      <c r="EY270" s="35">
        <v>10.154193581260406</v>
      </c>
      <c r="EZ270" s="35">
        <v>10.248978163832682</v>
      </c>
      <c r="FA270" s="35">
        <v>10.324395467569476</v>
      </c>
      <c r="FB270" s="35">
        <v>10.317101049984899</v>
      </c>
      <c r="FC270" s="35">
        <v>10.317217454009262</v>
      </c>
      <c r="FD270" s="35">
        <v>10.736638586554061</v>
      </c>
      <c r="FE270" s="35">
        <v>10.349178782020914</v>
      </c>
      <c r="FF270" s="35">
        <v>10.058850569320343</v>
      </c>
      <c r="FG270" s="35">
        <v>10.512631515084585</v>
      </c>
      <c r="FH270" s="35">
        <v>10.695609744443999</v>
      </c>
      <c r="FI270" s="35">
        <v>10.663651177896277</v>
      </c>
      <c r="FJ270" s="35">
        <v>10.909295580517927</v>
      </c>
      <c r="FK270" s="35">
        <v>10.626663756471668</v>
      </c>
      <c r="FL270" s="35">
        <v>10.718534073009824</v>
      </c>
      <c r="FM270" s="35">
        <v>10.460542507972749</v>
      </c>
      <c r="FN270" s="35">
        <v>10.7776255817919</v>
      </c>
      <c r="FO270" s="35">
        <v>10.37832611311233</v>
      </c>
      <c r="FP270" s="35">
        <v>10.693274510999251</v>
      </c>
      <c r="FQ270" s="35">
        <v>10.733100958711596</v>
      </c>
      <c r="FR270" s="35">
        <v>11.310345193532047</v>
      </c>
      <c r="FS270" s="35">
        <v>11.090757710200474</v>
      </c>
      <c r="FT270" s="35">
        <v>11.215002314081058</v>
      </c>
      <c r="FU270" s="35">
        <v>10.551217421348872</v>
      </c>
      <c r="FV270" s="35">
        <v>10.921937158404877</v>
      </c>
      <c r="FW270" s="35">
        <v>10.494962617361349</v>
      </c>
      <c r="FX270" s="35">
        <v>10.986288344816542</v>
      </c>
      <c r="FZ270" s="35">
        <v>10.772982393555205</v>
      </c>
      <c r="GA270" s="35">
        <v>10.611927556534122</v>
      </c>
      <c r="GB270" s="35">
        <v>10.412627978095065</v>
      </c>
      <c r="GC270" s="35">
        <v>10.669167417882289</v>
      </c>
      <c r="GE270" s="35">
        <v>10.620212899654939</v>
      </c>
      <c r="GF270" s="35">
        <v>10.690554455875215</v>
      </c>
      <c r="GG270" s="35">
        <v>10.869034397473218</v>
      </c>
      <c r="GH270" s="35">
        <v>10.314092808731647</v>
      </c>
      <c r="GI270" s="35">
        <v>10.481910697824075</v>
      </c>
      <c r="GL270" s="35">
        <v>10.579706754949424</v>
      </c>
      <c r="GM270" s="35">
        <v>10.350575516176296</v>
      </c>
      <c r="GN270" s="35">
        <v>10.531747263490411</v>
      </c>
      <c r="GO270" s="35">
        <v>2.7309999999999999</v>
      </c>
      <c r="GP270" s="35" t="s">
        <v>4818</v>
      </c>
      <c r="GU270" s="59"/>
    </row>
    <row r="271" spans="1:203" x14ac:dyDescent="0.2">
      <c r="A271" s="35" t="s">
        <v>2070</v>
      </c>
      <c r="B271" s="35" t="s">
        <v>4009</v>
      </c>
      <c r="C271" s="35" t="s">
        <v>4010</v>
      </c>
      <c r="D271" s="9">
        <v>5</v>
      </c>
      <c r="E271" s="9">
        <v>4</v>
      </c>
      <c r="F271" s="9">
        <v>0.49908478899999997</v>
      </c>
      <c r="G271" s="9">
        <v>-0.15616627799999999</v>
      </c>
      <c r="H271" s="9">
        <v>0.68188588000000006</v>
      </c>
      <c r="I271" s="9">
        <v>-0.11922296</v>
      </c>
      <c r="J271" s="9">
        <v>0</v>
      </c>
      <c r="K271" s="78">
        <v>0</v>
      </c>
      <c r="L271" s="79">
        <v>12.825242434520451</v>
      </c>
      <c r="M271" s="79">
        <v>12.296495370368723</v>
      </c>
      <c r="N271" s="79"/>
      <c r="O271" s="79">
        <v>12.272229393252791</v>
      </c>
      <c r="P271" s="78">
        <v>11.433619852228025</v>
      </c>
      <c r="Q271" s="78">
        <v>12.382893116917126</v>
      </c>
      <c r="R271" s="35">
        <v>12.034800282045689</v>
      </c>
      <c r="S271" s="35">
        <v>11.032744193608893</v>
      </c>
      <c r="T271" s="35">
        <v>12.311753391790266</v>
      </c>
      <c r="U271" s="35">
        <v>11.749474032431596</v>
      </c>
      <c r="V271" s="35">
        <v>14.55615202883315</v>
      </c>
      <c r="Y271" s="35">
        <v>12.354964592208724</v>
      </c>
      <c r="AE271" s="35">
        <v>12.832621523240597</v>
      </c>
      <c r="AG271" s="35">
        <v>12.330092681752108</v>
      </c>
      <c r="AI271" s="35">
        <v>13.843733100328329</v>
      </c>
      <c r="AJ271" s="35">
        <v>11.982126200716069</v>
      </c>
      <c r="AK271" s="35">
        <v>12.407913901453048</v>
      </c>
      <c r="AM271" s="35">
        <v>12.091416450524196</v>
      </c>
      <c r="AN271" s="35">
        <v>12.91770036419814</v>
      </c>
      <c r="AQ271" s="35">
        <v>13.125023237574622</v>
      </c>
      <c r="AR271" s="35">
        <v>12.761977980874658</v>
      </c>
      <c r="AS271" s="35">
        <v>12.799481771357058</v>
      </c>
      <c r="AT271" s="35">
        <v>11.543284629637522</v>
      </c>
      <c r="AV271" s="35">
        <v>13.124627507540765</v>
      </c>
      <c r="AW271" s="35">
        <v>12.087906334185019</v>
      </c>
      <c r="AX271" s="35">
        <v>11.113281770158597</v>
      </c>
      <c r="AY271" s="35">
        <v>12.316076481513608</v>
      </c>
      <c r="AZ271" s="35">
        <v>12.87862126412935</v>
      </c>
      <c r="BB271" s="35">
        <v>11.899777309509135</v>
      </c>
      <c r="BG271" s="35">
        <v>11.902346716294348</v>
      </c>
      <c r="BJ271" s="35">
        <v>12.561679202013966</v>
      </c>
      <c r="BK271" s="35">
        <v>12.509620548269956</v>
      </c>
      <c r="BL271" s="35">
        <v>12.297734115414089</v>
      </c>
      <c r="BM271" s="35">
        <v>12.663206295743796</v>
      </c>
      <c r="BN271" s="35">
        <v>10.923173821467287</v>
      </c>
      <c r="BP271" s="35">
        <v>12.476962583520034</v>
      </c>
      <c r="BQ271" s="35">
        <v>12.750418631922606</v>
      </c>
      <c r="BS271" s="35">
        <v>12.157787540319191</v>
      </c>
      <c r="BT271" s="35">
        <v>11.741210753449085</v>
      </c>
      <c r="BV271" s="35">
        <v>12.718977693306247</v>
      </c>
      <c r="BW271" s="35">
        <v>11.451389874129681</v>
      </c>
      <c r="BY271" s="35">
        <v>11.235771538391798</v>
      </c>
      <c r="CC271" s="35">
        <v>12.329242119713193</v>
      </c>
      <c r="CD271" s="35">
        <v>12.346006015142624</v>
      </c>
      <c r="CE271" s="35">
        <v>12.568093925319717</v>
      </c>
      <c r="CF271" s="35">
        <v>12.60344587421527</v>
      </c>
      <c r="CG271" s="35">
        <v>13.404461234685172</v>
      </c>
      <c r="CI271" s="35">
        <v>12.751157916134552</v>
      </c>
      <c r="CJ271" s="35">
        <v>12.48172727357481</v>
      </c>
      <c r="CK271" s="35">
        <v>12.870900095360851</v>
      </c>
      <c r="CL271" s="35">
        <v>11.181154230527568</v>
      </c>
      <c r="CM271" s="35">
        <v>12.895077675829796</v>
      </c>
      <c r="CN271" s="35">
        <v>12.751606068484609</v>
      </c>
      <c r="CO271" s="35">
        <v>12.427513353392932</v>
      </c>
      <c r="CR271" s="35">
        <v>12.585638516200136</v>
      </c>
      <c r="CS271" s="35">
        <v>12.105294071399795</v>
      </c>
      <c r="CU271" s="35">
        <v>13.264370354462098</v>
      </c>
      <c r="CV271" s="35">
        <v>12.291179897602255</v>
      </c>
      <c r="CW271" s="35">
        <v>12.777885604355886</v>
      </c>
      <c r="CX271" s="35">
        <v>11.83986508575129</v>
      </c>
      <c r="CZ271" s="35">
        <v>12.224352570428668</v>
      </c>
      <c r="DA271" s="35">
        <v>12.546197524337025</v>
      </c>
      <c r="DB271" s="35">
        <v>12.252419682441465</v>
      </c>
      <c r="DC271" s="35">
        <v>12.419659595269113</v>
      </c>
      <c r="DD271" s="35">
        <v>12.801061483536566</v>
      </c>
      <c r="DF271" s="35">
        <v>11.653677042607287</v>
      </c>
      <c r="DG271" s="35">
        <v>11.545452585207096</v>
      </c>
      <c r="DH271" s="35">
        <v>11.497594710233482</v>
      </c>
      <c r="DJ271" s="35">
        <v>11.106871391769683</v>
      </c>
      <c r="DK271" s="35">
        <v>12.897480736061103</v>
      </c>
      <c r="DM271" s="35">
        <v>11.922701473338904</v>
      </c>
      <c r="DQ271" s="35">
        <v>12.598542408658549</v>
      </c>
      <c r="DR271" s="35">
        <v>12.450796522997845</v>
      </c>
      <c r="DS271" s="35">
        <v>11.16266582135929</v>
      </c>
      <c r="DT271" s="35">
        <v>12.38759202385509</v>
      </c>
      <c r="DU271" s="35">
        <v>12.329291824965445</v>
      </c>
      <c r="DV271" s="35">
        <v>13.243356356433956</v>
      </c>
      <c r="DW271" s="35">
        <v>11.757618708208714</v>
      </c>
      <c r="DX271" s="35">
        <v>12.529893090060487</v>
      </c>
      <c r="DZ271" s="35">
        <v>12.96602185348088</v>
      </c>
      <c r="EA271" s="35">
        <v>11.635650111854465</v>
      </c>
      <c r="EC271" s="35">
        <v>12.280308067233676</v>
      </c>
      <c r="EF271" s="35">
        <v>13.196755792715027</v>
      </c>
      <c r="EG271" s="35">
        <v>9.4055670908847464</v>
      </c>
      <c r="EH271" s="35">
        <v>13.538433042273182</v>
      </c>
      <c r="EI271" s="35">
        <v>12.835507908695641</v>
      </c>
      <c r="EK271" s="35">
        <v>12.201329642016105</v>
      </c>
      <c r="EL271" s="35">
        <v>12.821892818193023</v>
      </c>
      <c r="EM271" s="35">
        <v>11.66078293362744</v>
      </c>
      <c r="EQ271" s="35">
        <v>12.994276579926257</v>
      </c>
      <c r="ER271" s="35">
        <v>11.944226598017556</v>
      </c>
      <c r="ES271" s="35">
        <v>11.940050176685954</v>
      </c>
      <c r="EV271" s="35">
        <v>11.772434929178885</v>
      </c>
      <c r="EW271" s="35">
        <v>12.008011915024108</v>
      </c>
      <c r="EX271" s="35">
        <v>12.348954814722486</v>
      </c>
      <c r="EY271" s="35">
        <v>12.745176278667387</v>
      </c>
      <c r="FB271" s="35">
        <v>12.019684651778038</v>
      </c>
      <c r="FC271" s="35">
        <v>11.848232880476329</v>
      </c>
      <c r="FE271" s="35">
        <v>13.021212244894906</v>
      </c>
      <c r="FG271" s="35">
        <v>12.243123317457535</v>
      </c>
      <c r="FH271" s="35">
        <v>12.105037966169027</v>
      </c>
      <c r="FK271" s="35">
        <v>11.85260192697557</v>
      </c>
      <c r="FM271" s="35">
        <v>12.931713261738063</v>
      </c>
      <c r="FN271" s="35">
        <v>12.685301670440616</v>
      </c>
      <c r="FP271" s="35">
        <v>12.602418514562046</v>
      </c>
      <c r="FQ271" s="35">
        <v>12.727635150032967</v>
      </c>
      <c r="FR271" s="35">
        <v>12.96752023402432</v>
      </c>
      <c r="FS271" s="35">
        <v>11.813859460309196</v>
      </c>
      <c r="FV271" s="35">
        <v>12.742416989140848</v>
      </c>
      <c r="FX271" s="35">
        <v>12.640012050971267</v>
      </c>
      <c r="FZ271" s="35">
        <v>12.289247558329532</v>
      </c>
      <c r="GC271" s="35">
        <v>11.919964312941486</v>
      </c>
      <c r="GE271" s="35">
        <v>11.655193270705142</v>
      </c>
      <c r="GG271" s="35">
        <v>11.880350867814577</v>
      </c>
      <c r="GH271" s="35">
        <v>11.441490688807201</v>
      </c>
      <c r="GI271" s="35">
        <v>12.734786971018305</v>
      </c>
      <c r="GJ271" s="35">
        <v>12.539808021967128</v>
      </c>
      <c r="GL271" s="35">
        <v>13.004570086686106</v>
      </c>
      <c r="GN271" s="35">
        <v>10.702744114133873</v>
      </c>
      <c r="GO271" s="35">
        <v>3.306</v>
      </c>
      <c r="GP271" s="35" t="s">
        <v>1755</v>
      </c>
      <c r="GU271" s="59"/>
    </row>
    <row r="272" spans="1:203" x14ac:dyDescent="0.2">
      <c r="A272" s="35" t="s">
        <v>1439</v>
      </c>
      <c r="B272" s="35" t="s">
        <v>3223</v>
      </c>
      <c r="C272" s="35" t="s">
        <v>3224</v>
      </c>
      <c r="D272" s="9">
        <v>2</v>
      </c>
      <c r="E272" s="9">
        <v>2</v>
      </c>
      <c r="F272" s="9">
        <v>1.0364121E-2</v>
      </c>
      <c r="G272" s="9">
        <v>-2.7661303000000002E-2</v>
      </c>
      <c r="H272" s="9">
        <v>0.73709139700000004</v>
      </c>
      <c r="I272" s="9">
        <v>-0.119181563</v>
      </c>
      <c r="J272" s="56" t="s">
        <v>5710</v>
      </c>
      <c r="K272" s="78">
        <v>0</v>
      </c>
      <c r="L272" s="80">
        <v>11.259638171850142</v>
      </c>
      <c r="M272" s="79"/>
      <c r="N272" s="79">
        <v>10.06887412840946</v>
      </c>
      <c r="O272" s="79">
        <v>10.448205872409357</v>
      </c>
      <c r="P272" s="78">
        <v>10.892720142658705</v>
      </c>
      <c r="R272" s="35">
        <v>10.324091169140701</v>
      </c>
      <c r="U272" s="35">
        <v>10.611025157091907</v>
      </c>
      <c r="V272" s="35">
        <v>10.690299493122479</v>
      </c>
      <c r="W272" s="35">
        <v>11.121337517355169</v>
      </c>
      <c r="Z272" s="35">
        <v>9.685875167365154</v>
      </c>
      <c r="AB272" s="35">
        <v>11.219586916695414</v>
      </c>
      <c r="AF272" s="35">
        <v>9.9850978811819999</v>
      </c>
      <c r="AG272" s="35">
        <v>11.106933226415595</v>
      </c>
      <c r="AH272" s="35">
        <v>11.539458268970131</v>
      </c>
      <c r="AI272" s="35">
        <v>10.483963416152461</v>
      </c>
      <c r="AJ272" s="35">
        <v>10.48889825287073</v>
      </c>
      <c r="AK272" s="35">
        <v>10.490943542460837</v>
      </c>
      <c r="AL272" s="35">
        <v>11.41022773507795</v>
      </c>
      <c r="AM272" s="35">
        <v>11.013507051666164</v>
      </c>
      <c r="AO272" s="35">
        <v>11.193843528675027</v>
      </c>
      <c r="AP272" s="35">
        <v>10.303295721294106</v>
      </c>
      <c r="AQ272" s="35">
        <v>12.423293671300327</v>
      </c>
      <c r="AR272" s="35">
        <v>10.680411754766059</v>
      </c>
      <c r="AT272" s="35">
        <v>12.062387517642566</v>
      </c>
      <c r="AU272" s="35">
        <v>10.764176986236698</v>
      </c>
      <c r="AX272" s="35">
        <v>10.338359044539844</v>
      </c>
      <c r="AY272" s="35">
        <v>10.897807099048986</v>
      </c>
      <c r="AZ272" s="35">
        <v>11.486590516968201</v>
      </c>
      <c r="BA272" s="35">
        <v>10.071414575623095</v>
      </c>
      <c r="BB272" s="35">
        <v>11.0172404867266</v>
      </c>
      <c r="BC272" s="35">
        <v>10.224468931043505</v>
      </c>
      <c r="BD272" s="35">
        <v>10.711469670184258</v>
      </c>
      <c r="BF272" s="35">
        <v>10.142274450459203</v>
      </c>
      <c r="BG272" s="35">
        <v>10.775203166584985</v>
      </c>
      <c r="BH272" s="35">
        <v>10.6425235323015</v>
      </c>
      <c r="BI272" s="35">
        <v>11.123160406550339</v>
      </c>
      <c r="BJ272" s="35">
        <v>10.216005010122633</v>
      </c>
      <c r="BL272" s="35">
        <v>10.857810101201812</v>
      </c>
      <c r="BN272" s="35">
        <v>10.503220831774327</v>
      </c>
      <c r="BQ272" s="35">
        <v>10.303849948897641</v>
      </c>
      <c r="BR272" s="35">
        <v>10.867501610237298</v>
      </c>
      <c r="BT272" s="35">
        <v>10.678011991642471</v>
      </c>
      <c r="BX272" s="35">
        <v>11.174377267848282</v>
      </c>
      <c r="BY272" s="35">
        <v>10.757379552769152</v>
      </c>
      <c r="BZ272" s="35">
        <v>11.454199638859599</v>
      </c>
      <c r="CB272" s="35">
        <v>11.562936677668361</v>
      </c>
      <c r="CF272" s="35">
        <v>11.358202296537204</v>
      </c>
      <c r="CG272" s="35">
        <v>10.970212466981463</v>
      </c>
      <c r="CJ272" s="35">
        <v>11.131378139528216</v>
      </c>
      <c r="CK272" s="35">
        <v>10.840707115679491</v>
      </c>
      <c r="CL272" s="35">
        <v>10.371411728213175</v>
      </c>
      <c r="CM272" s="35">
        <v>9.9799100954849642</v>
      </c>
      <c r="CP272" s="35">
        <v>9.6907041089171972</v>
      </c>
      <c r="CQ272" s="35">
        <v>10.674337878682294</v>
      </c>
      <c r="CS272" s="35">
        <v>10.278810736726571</v>
      </c>
      <c r="CT272" s="35">
        <v>10.588731779498652</v>
      </c>
      <c r="CU272" s="35">
        <v>11.355702282864005</v>
      </c>
      <c r="CX272" s="35">
        <v>10.913932333632586</v>
      </c>
      <c r="CY272" s="35">
        <v>9.8658847620330032</v>
      </c>
      <c r="CZ272" s="35">
        <v>10.064417669402022</v>
      </c>
      <c r="DF272" s="35">
        <v>11.855731906706872</v>
      </c>
      <c r="DJ272" s="35">
        <v>10.23687329358361</v>
      </c>
      <c r="DO272" s="35">
        <v>10.848056613040837</v>
      </c>
      <c r="DQ272" s="35">
        <v>11.060546638421764</v>
      </c>
      <c r="DR272" s="35">
        <v>11.798646125522049</v>
      </c>
      <c r="DT272" s="35">
        <v>9.5739811684437122</v>
      </c>
      <c r="DU272" s="35">
        <v>11.34516956946945</v>
      </c>
      <c r="DV272" s="35">
        <v>10.2936371816097</v>
      </c>
      <c r="EC272" s="35">
        <v>10.764662354244766</v>
      </c>
      <c r="EG272" s="35">
        <v>10.456311889629873</v>
      </c>
      <c r="EH272" s="35">
        <v>10.088373268105265</v>
      </c>
      <c r="EI272" s="35">
        <v>10.834826695946278</v>
      </c>
      <c r="EJ272" s="35">
        <v>9.0899205337951283</v>
      </c>
      <c r="EL272" s="35">
        <v>12.693322277020449</v>
      </c>
      <c r="EO272" s="35">
        <v>10.000257956904825</v>
      </c>
      <c r="EQ272" s="35">
        <v>11.449074137507028</v>
      </c>
      <c r="EU272" s="35">
        <v>8.8388314701103035</v>
      </c>
      <c r="EW272" s="35">
        <v>9.9495552178429243</v>
      </c>
      <c r="EY272" s="35">
        <v>10.298029353834059</v>
      </c>
      <c r="FA272" s="35">
        <v>11.414915508096549</v>
      </c>
      <c r="FD272" s="35">
        <v>10.175827757464567</v>
      </c>
      <c r="FE272" s="35">
        <v>11.57585780191104</v>
      </c>
      <c r="FG272" s="35">
        <v>9.653073571378604</v>
      </c>
      <c r="FH272" s="35">
        <v>10.014435417388121</v>
      </c>
      <c r="FI272" s="35">
        <v>9.7447007411846656</v>
      </c>
      <c r="FJ272" s="35">
        <v>10.031826757508739</v>
      </c>
      <c r="FK272" s="35">
        <v>10.75277976805018</v>
      </c>
      <c r="FM272" s="35">
        <v>11.42934720659464</v>
      </c>
      <c r="FR272" s="35">
        <v>11.594417342769152</v>
      </c>
      <c r="FV272" s="35">
        <v>11.706525517272697</v>
      </c>
      <c r="FX272" s="35">
        <v>11.434996949445701</v>
      </c>
      <c r="GB272" s="35">
        <v>10.411049461298159</v>
      </c>
      <c r="GD272" s="35">
        <v>11.337484217684105</v>
      </c>
      <c r="GE272" s="35">
        <v>10.122518960898502</v>
      </c>
      <c r="GF272" s="35">
        <v>11.367594185152418</v>
      </c>
      <c r="GH272" s="35">
        <v>10.631265632744299</v>
      </c>
      <c r="GM272" s="35">
        <v>10.977159049097954</v>
      </c>
      <c r="GO272" s="35">
        <v>8.84</v>
      </c>
      <c r="GP272" s="35" t="s">
        <v>1271</v>
      </c>
      <c r="GU272" s="59"/>
    </row>
    <row r="273" spans="1:203" x14ac:dyDescent="0.2">
      <c r="A273" s="35" t="s">
        <v>2184</v>
      </c>
      <c r="B273" s="35" t="s">
        <v>4217</v>
      </c>
      <c r="C273" s="35" t="s">
        <v>4218</v>
      </c>
      <c r="D273" s="9">
        <v>7</v>
      </c>
      <c r="E273" s="9">
        <v>7</v>
      </c>
      <c r="F273" s="9">
        <v>0.80861562200000003</v>
      </c>
      <c r="G273" s="9">
        <v>-9.4771621E-2</v>
      </c>
      <c r="H273" s="9">
        <v>0.72495480000000001</v>
      </c>
      <c r="I273" s="9">
        <v>-0.118339654</v>
      </c>
      <c r="J273" s="9">
        <v>0</v>
      </c>
      <c r="K273" s="78">
        <v>0</v>
      </c>
      <c r="L273" s="79">
        <v>11.391657714034494</v>
      </c>
      <c r="M273" s="79">
        <v>11.474962176944697</v>
      </c>
      <c r="N273" s="79">
        <v>12.205253749853352</v>
      </c>
      <c r="O273" s="79">
        <v>11.40621637390019</v>
      </c>
      <c r="P273" s="78">
        <v>11.661332843700205</v>
      </c>
      <c r="R273" s="35">
        <v>12.557949508864903</v>
      </c>
      <c r="S273" s="35">
        <v>9.8663996618695116</v>
      </c>
      <c r="U273" s="35">
        <v>11.038960804820171</v>
      </c>
      <c r="V273" s="35">
        <v>10.505699623563007</v>
      </c>
      <c r="Z273" s="35">
        <v>10.745936400346585</v>
      </c>
      <c r="AA273" s="35">
        <v>10.681893458637608</v>
      </c>
      <c r="AD273" s="35">
        <v>12.677014524557816</v>
      </c>
      <c r="AE273" s="35">
        <v>11.23547788297315</v>
      </c>
      <c r="AF273" s="35">
        <v>10.558354881250878</v>
      </c>
      <c r="AG273" s="35">
        <v>14.50992045903914</v>
      </c>
      <c r="AH273" s="35">
        <v>11.37302427551467</v>
      </c>
      <c r="AI273" s="35">
        <v>10.71215952196485</v>
      </c>
      <c r="AJ273" s="35">
        <v>11.751658713522033</v>
      </c>
      <c r="AK273" s="35">
        <v>12.512977253818425</v>
      </c>
      <c r="AM273" s="35">
        <v>11.327807921957621</v>
      </c>
      <c r="AR273" s="35">
        <v>11.248301154099689</v>
      </c>
      <c r="AS273" s="35">
        <v>10.804906865075079</v>
      </c>
      <c r="AU273" s="35">
        <v>10.684376289775443</v>
      </c>
      <c r="AV273" s="35">
        <v>11.135440215322589</v>
      </c>
      <c r="AW273" s="35">
        <v>12.931460174306578</v>
      </c>
      <c r="AZ273" s="35">
        <v>11.406060854865075</v>
      </c>
      <c r="BB273" s="35">
        <v>13.497300433420126</v>
      </c>
      <c r="BD273" s="35">
        <v>11.492161988324124</v>
      </c>
      <c r="BE273" s="35">
        <v>10.561664885242971</v>
      </c>
      <c r="BF273" s="35">
        <v>11.077022752163984</v>
      </c>
      <c r="BJ273" s="35">
        <v>11.090697096978721</v>
      </c>
      <c r="BK273" s="35">
        <v>11.215320237346555</v>
      </c>
      <c r="BL273" s="35">
        <v>11.733063018686009</v>
      </c>
      <c r="BM273" s="35">
        <v>10.540713984527985</v>
      </c>
      <c r="BN273" s="35">
        <v>9.841144578020014</v>
      </c>
      <c r="BP273" s="35">
        <v>12.077499498475259</v>
      </c>
      <c r="BQ273" s="35">
        <v>11.540857012175108</v>
      </c>
      <c r="BR273" s="35">
        <v>11.606274604252537</v>
      </c>
      <c r="BS273" s="35">
        <v>10.563946888251582</v>
      </c>
      <c r="BT273" s="35">
        <v>11.411700918715825</v>
      </c>
      <c r="BU273" s="35">
        <v>11.223999113457804</v>
      </c>
      <c r="BW273" s="35">
        <v>11.105514033927269</v>
      </c>
      <c r="BX273" s="35">
        <v>11.104473998792763</v>
      </c>
      <c r="BY273" s="35">
        <v>12.483445078585738</v>
      </c>
      <c r="BZ273" s="35">
        <v>10.143780558643627</v>
      </c>
      <c r="CB273" s="35">
        <v>10.740987395579207</v>
      </c>
      <c r="CC273" s="35">
        <v>10.492297044256045</v>
      </c>
      <c r="CE273" s="35">
        <v>11.923290381805966</v>
      </c>
      <c r="CF273" s="35">
        <v>10.752267596550187</v>
      </c>
      <c r="CG273" s="35">
        <v>11.969364025244998</v>
      </c>
      <c r="CH273" s="35">
        <v>13.173389197746168</v>
      </c>
      <c r="CI273" s="35">
        <v>11.835878220590502</v>
      </c>
      <c r="CK273" s="35">
        <v>11.411179144888864</v>
      </c>
      <c r="CM273" s="35">
        <v>11.288794285355841</v>
      </c>
      <c r="CN273" s="35">
        <v>9.9876838520581543</v>
      </c>
      <c r="CO273" s="35">
        <v>11.945761991620582</v>
      </c>
      <c r="CQ273" s="35">
        <v>9.8798412863135976</v>
      </c>
      <c r="CR273" s="35">
        <v>11.234129575686099</v>
      </c>
      <c r="CS273" s="35">
        <v>11.790092341705193</v>
      </c>
      <c r="CU273" s="35">
        <v>11.016833652837988</v>
      </c>
      <c r="CY273" s="35">
        <v>10.72215928552691</v>
      </c>
      <c r="DA273" s="35">
        <v>11.022259410512907</v>
      </c>
      <c r="DB273" s="35">
        <v>10.955549045145741</v>
      </c>
      <c r="DC273" s="35">
        <v>12.678155381277668</v>
      </c>
      <c r="DD273" s="35">
        <v>10.863080158960486</v>
      </c>
      <c r="DE273" s="35">
        <v>11.710238982224903</v>
      </c>
      <c r="DF273" s="35">
        <v>11.119032231257433</v>
      </c>
      <c r="DI273" s="35">
        <v>11.884703042383871</v>
      </c>
      <c r="DJ273" s="35">
        <v>10.811647374501527</v>
      </c>
      <c r="DK273" s="35">
        <v>11.918620049616615</v>
      </c>
      <c r="DM273" s="35">
        <v>11.148326091032571</v>
      </c>
      <c r="DQ273" s="35">
        <v>11.667233910297636</v>
      </c>
      <c r="DR273" s="35">
        <v>11.620155658571473</v>
      </c>
      <c r="DS273" s="35">
        <v>10.73346313218539</v>
      </c>
      <c r="DT273" s="35">
        <v>10.234506195546814</v>
      </c>
      <c r="DU273" s="35">
        <v>10.533321666387465</v>
      </c>
      <c r="DV273" s="35">
        <v>11.420673575933112</v>
      </c>
      <c r="DX273" s="35">
        <v>11.657453639496236</v>
      </c>
      <c r="DY273" s="35">
        <v>11.951760309124362</v>
      </c>
      <c r="DZ273" s="35">
        <v>12.219360754895394</v>
      </c>
      <c r="EA273" s="35">
        <v>9.9877940462204453</v>
      </c>
      <c r="EB273" s="35">
        <v>10.310123139265038</v>
      </c>
      <c r="EC273" s="35">
        <v>10.134111698898526</v>
      </c>
      <c r="ED273" s="35">
        <v>11.544694833499619</v>
      </c>
      <c r="EF273" s="35">
        <v>11.960465258392881</v>
      </c>
      <c r="EG273" s="35">
        <v>10.86900803995996</v>
      </c>
      <c r="EH273" s="35">
        <v>10.181801270530112</v>
      </c>
      <c r="EI273" s="35">
        <v>11.654938254573363</v>
      </c>
      <c r="EJ273" s="35">
        <v>10.408124572816522</v>
      </c>
      <c r="EK273" s="35">
        <v>11.057791784487861</v>
      </c>
      <c r="EL273" s="35">
        <v>11.774264328977857</v>
      </c>
      <c r="EO273" s="35">
        <v>11.617548706580079</v>
      </c>
      <c r="EQ273" s="35">
        <v>12.433554372632646</v>
      </c>
      <c r="ER273" s="35">
        <v>11.625352610589484</v>
      </c>
      <c r="ES273" s="35">
        <v>11.657265811936858</v>
      </c>
      <c r="EU273" s="35">
        <v>10.476256843195623</v>
      </c>
      <c r="EV273" s="35">
        <v>11.323714957942876</v>
      </c>
      <c r="EW273" s="35">
        <v>9.9368334576167712</v>
      </c>
      <c r="EX273" s="35">
        <v>11.635822112704734</v>
      </c>
      <c r="EY273" s="35">
        <v>10.658427040914489</v>
      </c>
      <c r="FA273" s="35">
        <v>11.147765611779271</v>
      </c>
      <c r="FC273" s="35">
        <v>11.036369109791238</v>
      </c>
      <c r="FE273" s="35">
        <v>11.594038529436242</v>
      </c>
      <c r="FG273" s="35">
        <v>10.885670847936272</v>
      </c>
      <c r="FI273" s="35">
        <v>11.189471743486143</v>
      </c>
      <c r="FJ273" s="35">
        <v>11.252717674764234</v>
      </c>
      <c r="FK273" s="35">
        <v>13.216740478771836</v>
      </c>
      <c r="FL273" s="35">
        <v>11.114685624670273</v>
      </c>
      <c r="FM273" s="35">
        <v>10.349539214972076</v>
      </c>
      <c r="FN273" s="35">
        <v>11.747354121031577</v>
      </c>
      <c r="FO273" s="35">
        <v>10.679914971849946</v>
      </c>
      <c r="FP273" s="35">
        <v>10.949703218356891</v>
      </c>
      <c r="FQ273" s="35">
        <v>11.522163240546419</v>
      </c>
      <c r="FS273" s="35">
        <v>11.073998340753784</v>
      </c>
      <c r="FU273" s="35">
        <v>10.618876289748597</v>
      </c>
      <c r="FW273" s="35">
        <v>11.453340800740023</v>
      </c>
      <c r="FZ273" s="35">
        <v>10.7123519721383</v>
      </c>
      <c r="GA273" s="35">
        <v>11.222124643892228</v>
      </c>
      <c r="GB273" s="35">
        <v>11.238343190393733</v>
      </c>
      <c r="GC273" s="35">
        <v>11.262915357904879</v>
      </c>
      <c r="GF273" s="35">
        <v>10.690157759670367</v>
      </c>
      <c r="GI273" s="35">
        <v>11.570000255304214</v>
      </c>
      <c r="GJ273" s="35">
        <v>11.940590667734666</v>
      </c>
      <c r="GL273" s="35">
        <v>11.801950478790587</v>
      </c>
      <c r="GM273" s="35">
        <v>12.187491751685467</v>
      </c>
      <c r="GN273" s="35">
        <v>11.54442780152042</v>
      </c>
      <c r="GO273" s="35">
        <v>4.9210000000000003</v>
      </c>
      <c r="GP273" s="35" t="s">
        <v>1903</v>
      </c>
      <c r="GU273" s="59"/>
    </row>
    <row r="274" spans="1:203" x14ac:dyDescent="0.2">
      <c r="A274" s="35" t="s">
        <v>2142</v>
      </c>
      <c r="B274" s="35" t="s">
        <v>4133</v>
      </c>
      <c r="C274" s="35" t="s">
        <v>4134</v>
      </c>
      <c r="D274" s="9">
        <v>2</v>
      </c>
      <c r="E274" s="9">
        <v>2</v>
      </c>
      <c r="F274" s="9">
        <v>0.50597044199999996</v>
      </c>
      <c r="G274" s="9">
        <v>-7.5438086000000001E-2</v>
      </c>
      <c r="H274" s="9">
        <v>0.19486657900000001</v>
      </c>
      <c r="I274" s="9">
        <v>-0.117610968</v>
      </c>
      <c r="J274" s="9">
        <v>0</v>
      </c>
      <c r="K274" s="78">
        <v>0</v>
      </c>
      <c r="L274" s="79">
        <v>16.848648362538448</v>
      </c>
      <c r="M274" s="79">
        <v>16.350723361198256</v>
      </c>
      <c r="N274" s="79">
        <v>16.136820280372529</v>
      </c>
      <c r="O274" s="79">
        <v>15.960715000844509</v>
      </c>
      <c r="P274" s="78">
        <v>15.855688159885116</v>
      </c>
      <c r="Q274" s="78">
        <v>16.434471712157979</v>
      </c>
      <c r="R274" s="35">
        <v>15.425836548436806</v>
      </c>
      <c r="S274" s="35">
        <v>17.019699819240245</v>
      </c>
      <c r="T274" s="35">
        <v>16.842118132394425</v>
      </c>
      <c r="U274" s="35">
        <v>16.683276229864788</v>
      </c>
      <c r="V274" s="35">
        <v>16.321095395857736</v>
      </c>
      <c r="W274" s="35">
        <v>16.609400792190797</v>
      </c>
      <c r="X274" s="35">
        <v>16.244244470598915</v>
      </c>
      <c r="Y274" s="35">
        <v>16.481986296104324</v>
      </c>
      <c r="Z274" s="35">
        <v>15.968614875039048</v>
      </c>
      <c r="AA274" s="35">
        <v>16.744249535983258</v>
      </c>
      <c r="AB274" s="35">
        <v>15.889861156354957</v>
      </c>
      <c r="AC274" s="35">
        <v>16.708266216338053</v>
      </c>
      <c r="AD274" s="35">
        <v>16.673363259217325</v>
      </c>
      <c r="AE274" s="35">
        <v>17.466166673974541</v>
      </c>
      <c r="AF274" s="35">
        <v>16.880136054702103</v>
      </c>
      <c r="AG274" s="35">
        <v>16.425786697984641</v>
      </c>
      <c r="AH274" s="35">
        <v>16.239452091561116</v>
      </c>
      <c r="AI274" s="35">
        <v>16.258178604246833</v>
      </c>
      <c r="AJ274" s="35">
        <v>16.466121492283612</v>
      </c>
      <c r="AK274" s="35">
        <v>17.084188644411846</v>
      </c>
      <c r="AL274" s="35">
        <v>16.929251592190411</v>
      </c>
      <c r="AM274" s="35">
        <v>16.111881290799687</v>
      </c>
      <c r="AN274" s="35">
        <v>16.568582282207778</v>
      </c>
      <c r="AO274" s="35">
        <v>16.477116150810062</v>
      </c>
      <c r="AP274" s="35">
        <v>16.368418821850597</v>
      </c>
      <c r="AQ274" s="35">
        <v>16.576010858334435</v>
      </c>
      <c r="AR274" s="35">
        <v>16.943392334118151</v>
      </c>
      <c r="AS274" s="35">
        <v>16.961678116497705</v>
      </c>
      <c r="AT274" s="35">
        <v>16.470870103414672</v>
      </c>
      <c r="AU274" s="35">
        <v>16.098281998194498</v>
      </c>
      <c r="AV274" s="35">
        <v>16.840965064800447</v>
      </c>
      <c r="AW274" s="35">
        <v>16.190328079763251</v>
      </c>
      <c r="AX274" s="35">
        <v>16.48318059637247</v>
      </c>
      <c r="AY274" s="35">
        <v>16.433206094941767</v>
      </c>
      <c r="AZ274" s="35">
        <v>16.216264042244077</v>
      </c>
      <c r="BA274" s="35">
        <v>15.865549759178741</v>
      </c>
      <c r="BB274" s="35">
        <v>16.817789983946938</v>
      </c>
      <c r="BC274" s="35">
        <v>16.781867931969096</v>
      </c>
      <c r="BD274" s="35">
        <v>16.329666730615799</v>
      </c>
      <c r="BE274" s="35">
        <v>16.546988308610526</v>
      </c>
      <c r="BF274" s="35">
        <v>17.017288627150652</v>
      </c>
      <c r="BG274" s="35">
        <v>16.535586379204094</v>
      </c>
      <c r="BH274" s="35">
        <v>17.028248790834695</v>
      </c>
      <c r="BI274" s="35">
        <v>17.011484339638422</v>
      </c>
      <c r="BJ274" s="35">
        <v>16.43661488734298</v>
      </c>
      <c r="BK274" s="35">
        <v>16.703457295548851</v>
      </c>
      <c r="BL274" s="35">
        <v>16.517594296104271</v>
      </c>
      <c r="BM274" s="35">
        <v>15.557136163543456</v>
      </c>
      <c r="BN274" s="35">
        <v>16.492512797727937</v>
      </c>
      <c r="BO274" s="35">
        <v>16.008234015967538</v>
      </c>
      <c r="BP274" s="35">
        <v>16.300326951825571</v>
      </c>
      <c r="BQ274" s="35">
        <v>15.959703608758211</v>
      </c>
      <c r="BR274" s="35">
        <v>16.686434568020452</v>
      </c>
      <c r="BS274" s="35">
        <v>15.665851057737218</v>
      </c>
      <c r="BT274" s="35">
        <v>15.96979575449549</v>
      </c>
      <c r="BU274" s="35">
        <v>16.743613058155393</v>
      </c>
      <c r="BV274" s="35">
        <v>16.105277868632399</v>
      </c>
      <c r="BW274" s="35">
        <v>16.188931062220966</v>
      </c>
      <c r="BX274" s="35">
        <v>15.4998445708001</v>
      </c>
      <c r="BY274" s="35">
        <v>16.408961104691151</v>
      </c>
      <c r="BZ274" s="35">
        <v>16.484346111350376</v>
      </c>
      <c r="CA274" s="35">
        <v>16.115722219593945</v>
      </c>
      <c r="CB274" s="35">
        <v>16.12880041679335</v>
      </c>
      <c r="CC274" s="35">
        <v>16.994668953506377</v>
      </c>
      <c r="CD274" s="35">
        <v>16.731340537420337</v>
      </c>
      <c r="CE274" s="35">
        <v>17.210960863985278</v>
      </c>
      <c r="CF274" s="35">
        <v>16.964717659500291</v>
      </c>
      <c r="CG274" s="35">
        <v>16.49835364966664</v>
      </c>
      <c r="CH274" s="35">
        <v>16.394678279121898</v>
      </c>
      <c r="CI274" s="35">
        <v>16.489915709494184</v>
      </c>
      <c r="CJ274" s="35">
        <v>16.219558544022004</v>
      </c>
      <c r="CK274" s="35">
        <v>16.508224704695341</v>
      </c>
      <c r="CL274" s="35">
        <v>17.083086182482198</v>
      </c>
      <c r="CM274" s="35">
        <v>16.3407982563491</v>
      </c>
      <c r="CN274" s="35">
        <v>16.02793222770261</v>
      </c>
      <c r="CO274" s="35">
        <v>17.485972866276029</v>
      </c>
      <c r="CP274" s="35">
        <v>16.524595008445534</v>
      </c>
      <c r="CQ274" s="35">
        <v>16.394757450477055</v>
      </c>
      <c r="CR274" s="35">
        <v>16.01759584627683</v>
      </c>
      <c r="CS274" s="35">
        <v>15.453711000217675</v>
      </c>
      <c r="CT274" s="35">
        <v>15.6946290592127</v>
      </c>
      <c r="CU274" s="35">
        <v>16.813115272782035</v>
      </c>
      <c r="CV274" s="35">
        <v>16.894826407005851</v>
      </c>
      <c r="CW274" s="35">
        <v>16.37692568583115</v>
      </c>
      <c r="CX274" s="35">
        <v>16.519878430519093</v>
      </c>
      <c r="CY274" s="35">
        <v>16.337850453428413</v>
      </c>
      <c r="CZ274" s="35">
        <v>17.127091690243951</v>
      </c>
      <c r="DA274" s="35">
        <v>16.064403363364825</v>
      </c>
      <c r="DB274" s="35">
        <v>16.364827573706862</v>
      </c>
      <c r="DC274" s="35">
        <v>16.193267384540693</v>
      </c>
      <c r="DD274" s="35">
        <v>16.677495726802547</v>
      </c>
      <c r="DE274" s="35">
        <v>15.872729648633216</v>
      </c>
      <c r="DF274" s="35">
        <v>16.524620535680658</v>
      </c>
      <c r="DG274" s="35">
        <v>16.094275084694139</v>
      </c>
      <c r="DH274" s="35">
        <v>16.792613351995669</v>
      </c>
      <c r="DI274" s="35">
        <v>16.359574318331347</v>
      </c>
      <c r="DJ274" s="35">
        <v>16.666545502053445</v>
      </c>
      <c r="DK274" s="35">
        <v>16.768650199286462</v>
      </c>
      <c r="DL274" s="35">
        <v>16.745624620452645</v>
      </c>
      <c r="DM274" s="35">
        <v>16.25453044444917</v>
      </c>
      <c r="DN274" s="35">
        <v>15.971592087339314</v>
      </c>
      <c r="DO274" s="35">
        <v>17.153105648114085</v>
      </c>
      <c r="DP274" s="35">
        <v>16.464109926609272</v>
      </c>
      <c r="DQ274" s="35">
        <v>16.559648402489081</v>
      </c>
      <c r="DR274" s="35">
        <v>16.270242548454117</v>
      </c>
      <c r="DS274" s="35">
        <v>16.147765402326357</v>
      </c>
      <c r="DT274" s="35">
        <v>17.048683027803207</v>
      </c>
      <c r="DU274" s="35">
        <v>16.226084096650773</v>
      </c>
      <c r="DV274" s="35">
        <v>16.572911539518405</v>
      </c>
      <c r="DW274" s="35">
        <v>16.645036406353711</v>
      </c>
      <c r="DX274" s="35">
        <v>16.024531312816698</v>
      </c>
      <c r="DY274" s="35">
        <v>16.277669540992974</v>
      </c>
      <c r="DZ274" s="35">
        <v>17.063301846723693</v>
      </c>
      <c r="EA274" s="35">
        <v>16.699211095800791</v>
      </c>
      <c r="EB274" s="35">
        <v>16.405212269627324</v>
      </c>
      <c r="EC274" s="35">
        <v>16.595791374326978</v>
      </c>
      <c r="ED274" s="35">
        <v>16.123293825587144</v>
      </c>
      <c r="EE274" s="35">
        <v>16.34794991609035</v>
      </c>
      <c r="EF274" s="35">
        <v>15.708760591973011</v>
      </c>
      <c r="EG274" s="35">
        <v>16.21030651109076</v>
      </c>
      <c r="EH274" s="35">
        <v>15.537454651263504</v>
      </c>
      <c r="EI274" s="35">
        <v>16.189450810727646</v>
      </c>
      <c r="EJ274" s="35">
        <v>16.319627153741486</v>
      </c>
      <c r="EK274" s="35">
        <v>16.169722019063492</v>
      </c>
      <c r="EL274" s="35">
        <v>16.248066500595947</v>
      </c>
      <c r="EM274" s="35">
        <v>16.270571432532037</v>
      </c>
      <c r="EN274" s="35">
        <v>16.709893665845307</v>
      </c>
      <c r="EO274" s="35">
        <v>15.944422919085842</v>
      </c>
      <c r="EP274" s="35">
        <v>16.036147688882565</v>
      </c>
      <c r="EQ274" s="35">
        <v>16.162325967697825</v>
      </c>
      <c r="ER274" s="35">
        <v>16.331381872924243</v>
      </c>
      <c r="ES274" s="35">
        <v>14.711027985839099</v>
      </c>
      <c r="ET274" s="35">
        <v>16.199170738505376</v>
      </c>
      <c r="EU274" s="35">
        <v>16.516612365002505</v>
      </c>
      <c r="EV274" s="35">
        <v>16.930470679262562</v>
      </c>
      <c r="EW274" s="35">
        <v>16.556131271372188</v>
      </c>
      <c r="EX274" s="35">
        <v>16.275276568175798</v>
      </c>
      <c r="EY274" s="35">
        <v>16.862257670619371</v>
      </c>
      <c r="EZ274" s="35">
        <v>16.11908760560166</v>
      </c>
      <c r="FA274" s="35">
        <v>15.988454827356515</v>
      </c>
      <c r="FC274" s="35">
        <v>16.382567967172726</v>
      </c>
      <c r="FD274" s="35">
        <v>16.191356772691368</v>
      </c>
      <c r="FE274" s="35">
        <v>16.379758982400787</v>
      </c>
      <c r="FF274" s="35">
        <v>16.081402782620863</v>
      </c>
      <c r="FG274" s="35">
        <v>15.930739470854714</v>
      </c>
      <c r="FH274" s="35">
        <v>16.400119635089141</v>
      </c>
      <c r="FI274" s="35">
        <v>16.165584770570582</v>
      </c>
      <c r="FJ274" s="35">
        <v>16.143814907323208</v>
      </c>
      <c r="FK274" s="35">
        <v>16.170569891819977</v>
      </c>
      <c r="FL274" s="35">
        <v>16.578444330842999</v>
      </c>
      <c r="FM274" s="35">
        <v>16.83473106479877</v>
      </c>
      <c r="FN274" s="35">
        <v>16.189344556293506</v>
      </c>
      <c r="FO274" s="35">
        <v>16.464610948772556</v>
      </c>
      <c r="FP274" s="35">
        <v>16.159196420116867</v>
      </c>
      <c r="FQ274" s="35">
        <v>16.734735279112481</v>
      </c>
      <c r="FR274" s="35">
        <v>16.152318982317219</v>
      </c>
      <c r="FS274" s="35">
        <v>16.781055810109958</v>
      </c>
      <c r="FT274" s="35">
        <v>16.813189087566315</v>
      </c>
      <c r="FU274" s="35">
        <v>16.944269975374564</v>
      </c>
      <c r="FV274" s="35">
        <v>16.650689199172547</v>
      </c>
      <c r="FW274" s="35">
        <v>16.456607085534298</v>
      </c>
      <c r="FX274" s="35">
        <v>15.767602596933553</v>
      </c>
      <c r="FY274" s="35">
        <v>15.89117890529203</v>
      </c>
      <c r="FZ274" s="35">
        <v>16.461483562293978</v>
      </c>
      <c r="GA274" s="35">
        <v>16.264677407134553</v>
      </c>
      <c r="GB274" s="35">
        <v>16.014514947916201</v>
      </c>
      <c r="GC274" s="35">
        <v>16.299443792139115</v>
      </c>
      <c r="GD274" s="35">
        <v>16.499669961863606</v>
      </c>
      <c r="GE274" s="35">
        <v>16.781499533077394</v>
      </c>
      <c r="GF274" s="35">
        <v>16.935328800348053</v>
      </c>
      <c r="GG274" s="35">
        <v>16.155201023895568</v>
      </c>
      <c r="GH274" s="35">
        <v>15.79815905004881</v>
      </c>
      <c r="GI274" s="35">
        <v>16.749486885971059</v>
      </c>
      <c r="GJ274" s="35">
        <v>16.534278892496687</v>
      </c>
      <c r="GK274" s="35">
        <v>16.314535792525678</v>
      </c>
      <c r="GL274" s="35">
        <v>16.19133663577993</v>
      </c>
      <c r="GM274" s="35">
        <v>15.868028435742266</v>
      </c>
      <c r="GN274" s="35">
        <v>16.421284266662113</v>
      </c>
      <c r="GO274" s="35">
        <v>1.9419999999999999</v>
      </c>
      <c r="GP274" s="35" t="s">
        <v>4881</v>
      </c>
      <c r="GU274" s="59"/>
    </row>
    <row r="275" spans="1:203" x14ac:dyDescent="0.2">
      <c r="A275" s="35" t="s">
        <v>1884</v>
      </c>
      <c r="B275" s="35" t="s">
        <v>3741</v>
      </c>
      <c r="C275" s="35" t="s">
        <v>3742</v>
      </c>
      <c r="D275" s="9">
        <v>2</v>
      </c>
      <c r="E275" s="9">
        <v>2</v>
      </c>
      <c r="F275" s="9">
        <v>6.7732486999999994E-2</v>
      </c>
      <c r="G275" s="9">
        <v>-0.21483042699999999</v>
      </c>
      <c r="H275" s="9">
        <v>0.41295451100000002</v>
      </c>
      <c r="I275" s="9">
        <v>-0.117118205</v>
      </c>
      <c r="J275" s="9">
        <v>0</v>
      </c>
      <c r="K275" s="78">
        <v>0</v>
      </c>
      <c r="L275" s="79">
        <v>17.758827955033624</v>
      </c>
      <c r="M275" s="79">
        <v>18.068379138864596</v>
      </c>
      <c r="N275" s="79">
        <v>17.157183094213465</v>
      </c>
      <c r="O275" s="79">
        <v>17.169999206102695</v>
      </c>
      <c r="P275" s="78">
        <v>17.460043519561097</v>
      </c>
      <c r="Q275" s="78">
        <v>17.237354001315033</v>
      </c>
      <c r="R275" s="35">
        <v>17.053992937598828</v>
      </c>
      <c r="S275" s="35">
        <v>16.274671086389784</v>
      </c>
      <c r="T275" s="35">
        <v>18.130816593138896</v>
      </c>
      <c r="U275" s="35">
        <v>17.723167854198138</v>
      </c>
      <c r="V275" s="35">
        <v>17.216092368692713</v>
      </c>
      <c r="W275" s="35">
        <v>17.165545927886733</v>
      </c>
      <c r="X275" s="35">
        <v>17.096448162287921</v>
      </c>
      <c r="Y275" s="35">
        <v>17.312138315960325</v>
      </c>
      <c r="Z275" s="35">
        <v>17.323762487502837</v>
      </c>
      <c r="AA275" s="35">
        <v>17.458881074463136</v>
      </c>
      <c r="AB275" s="35">
        <v>16.930345274761507</v>
      </c>
      <c r="AC275" s="35">
        <v>17.811651588591147</v>
      </c>
      <c r="AD275" s="35">
        <v>17.396018002002883</v>
      </c>
      <c r="AF275" s="35">
        <v>17.004077340538554</v>
      </c>
      <c r="AG275" s="35">
        <v>17.14240554430873</v>
      </c>
      <c r="AH275" s="35">
        <v>17.454743182211597</v>
      </c>
      <c r="AI275" s="35">
        <v>16.760933382275169</v>
      </c>
      <c r="AJ275" s="35">
        <v>17.286217347453487</v>
      </c>
      <c r="AK275" s="35">
        <v>17.855550161529635</v>
      </c>
      <c r="AL275" s="35">
        <v>17.025576979863782</v>
      </c>
      <c r="AM275" s="35">
        <v>16.906710916378522</v>
      </c>
      <c r="AN275" s="35">
        <v>18.185695174223973</v>
      </c>
      <c r="AO275" s="35">
        <v>17.46729916131034</v>
      </c>
      <c r="AP275" s="35">
        <v>16.307484611072354</v>
      </c>
      <c r="AQ275" s="35">
        <v>18.712146335712596</v>
      </c>
      <c r="AR275" s="35">
        <v>17.666908638937844</v>
      </c>
      <c r="AS275" s="35">
        <v>17.254548553091528</v>
      </c>
      <c r="AT275" s="35">
        <v>17.702372534108395</v>
      </c>
      <c r="AU275" s="35">
        <v>18.06769320039815</v>
      </c>
      <c r="AV275" s="35">
        <v>17.775682346093106</v>
      </c>
      <c r="AW275" s="35">
        <v>17.485844725871289</v>
      </c>
      <c r="AX275" s="35">
        <v>17.833701857927036</v>
      </c>
      <c r="AY275" s="35">
        <v>17.294130226115108</v>
      </c>
      <c r="AZ275" s="35">
        <v>17.940206998065435</v>
      </c>
      <c r="BA275" s="35">
        <v>17.64373148668745</v>
      </c>
      <c r="BB275" s="35">
        <v>17.670769881563018</v>
      </c>
      <c r="BC275" s="35">
        <v>17.88277449277652</v>
      </c>
      <c r="BD275" s="35">
        <v>17.122477111803651</v>
      </c>
      <c r="BE275" s="35">
        <v>17.562810993411368</v>
      </c>
      <c r="BF275" s="35">
        <v>17.819094225523273</v>
      </c>
      <c r="BG275" s="35">
        <v>17.780219745722516</v>
      </c>
      <c r="BH275" s="35">
        <v>16.859336452532489</v>
      </c>
      <c r="BI275" s="35">
        <v>17.852278601966574</v>
      </c>
      <c r="BJ275" s="35">
        <v>16.90307762187264</v>
      </c>
      <c r="BK275" s="35">
        <v>18.35198104508687</v>
      </c>
      <c r="BL275" s="35">
        <v>17.412490696108442</v>
      </c>
      <c r="BM275" s="35">
        <v>16.269950779113472</v>
      </c>
      <c r="BN275" s="35">
        <v>16.522570028417888</v>
      </c>
      <c r="BO275" s="35">
        <v>17.486611554558358</v>
      </c>
      <c r="BP275" s="35">
        <v>17.82014930042811</v>
      </c>
      <c r="BQ275" s="35">
        <v>17.671053816643891</v>
      </c>
      <c r="BR275" s="35">
        <v>17.336407208040391</v>
      </c>
      <c r="BS275" s="35">
        <v>17.521447299287857</v>
      </c>
      <c r="BT275" s="35">
        <v>17.084780949105784</v>
      </c>
      <c r="BU275" s="35">
        <v>17.702313709820974</v>
      </c>
      <c r="BV275" s="35">
        <v>17.437394414288683</v>
      </c>
      <c r="BW275" s="35">
        <v>17.665551119115673</v>
      </c>
      <c r="BX275" s="35">
        <v>17.702319823631839</v>
      </c>
      <c r="BY275" s="35">
        <v>17.580927136972278</v>
      </c>
      <c r="BZ275" s="35">
        <v>17.818179874078641</v>
      </c>
      <c r="CA275" s="35">
        <v>17.78788419439174</v>
      </c>
      <c r="CB275" s="35">
        <v>17.654317816855286</v>
      </c>
      <c r="CC275" s="35">
        <v>17.368955277021719</v>
      </c>
      <c r="CD275" s="35">
        <v>17.468363615642424</v>
      </c>
      <c r="CE275" s="35">
        <v>17.85385716600792</v>
      </c>
      <c r="CF275" s="35">
        <v>17.642917860086051</v>
      </c>
      <c r="CG275" s="35">
        <v>16.183714756909097</v>
      </c>
      <c r="CH275" s="35">
        <v>17.244718465246194</v>
      </c>
      <c r="CI275" s="35">
        <v>17.173046172626009</v>
      </c>
      <c r="CJ275" s="35">
        <v>17.509983338939211</v>
      </c>
      <c r="CK275" s="35">
        <v>17.305497434708009</v>
      </c>
      <c r="CL275" s="35">
        <v>16.688051311871408</v>
      </c>
      <c r="CM275" s="35">
        <v>16.882358866786795</v>
      </c>
      <c r="CN275" s="35">
        <v>16.473460815196113</v>
      </c>
      <c r="CO275" s="35">
        <v>17.261088202814676</v>
      </c>
      <c r="CP275" s="35">
        <v>16.926348204304052</v>
      </c>
      <c r="CQ275" s="35">
        <v>18.378172320161397</v>
      </c>
      <c r="CR275" s="35">
        <v>16.889123108780414</v>
      </c>
      <c r="CS275" s="35">
        <v>17.193031822002794</v>
      </c>
      <c r="CT275" s="35">
        <v>17.1354213386034</v>
      </c>
      <c r="CU275" s="35">
        <v>17.30248259788295</v>
      </c>
      <c r="CV275" s="35">
        <v>17.774918142786092</v>
      </c>
      <c r="CW275" s="35">
        <v>17.924822914463022</v>
      </c>
      <c r="CX275" s="35">
        <v>18.352924364892417</v>
      </c>
      <c r="CY275" s="35">
        <v>17.000261103953807</v>
      </c>
      <c r="CZ275" s="35">
        <v>18.182553527254363</v>
      </c>
      <c r="DA275" s="35">
        <v>17.675118476528972</v>
      </c>
      <c r="DB275" s="35">
        <v>18.170041869521562</v>
      </c>
      <c r="DC275" s="35">
        <v>17.006210744290783</v>
      </c>
      <c r="DD275" s="35">
        <v>18.308133052215776</v>
      </c>
      <c r="DE275" s="35">
        <v>18.048784696771705</v>
      </c>
      <c r="DF275" s="35">
        <v>17.012903118616386</v>
      </c>
      <c r="DG275" s="35">
        <v>17.451036682581069</v>
      </c>
      <c r="DH275" s="35">
        <v>17.784338615711068</v>
      </c>
      <c r="DI275" s="35">
        <v>15.055448563832181</v>
      </c>
      <c r="DJ275" s="35">
        <v>16.450725420710747</v>
      </c>
      <c r="DK275" s="35">
        <v>16.568125820154521</v>
      </c>
      <c r="DL275" s="35">
        <v>17.020155829935362</v>
      </c>
      <c r="DM275" s="35">
        <v>16.7625269969088</v>
      </c>
      <c r="DN275" s="35">
        <v>16.430742077899641</v>
      </c>
      <c r="DO275" s="35">
        <v>17.0600419654901</v>
      </c>
      <c r="DP275" s="35">
        <v>17.293870879051887</v>
      </c>
      <c r="DQ275" s="35">
        <v>17.38824801451835</v>
      </c>
      <c r="DR275" s="35">
        <v>17.221068021833339</v>
      </c>
      <c r="DS275" s="35">
        <v>17.456525340525001</v>
      </c>
      <c r="DT275" s="35">
        <v>17.214887509545434</v>
      </c>
      <c r="DU275" s="35">
        <v>17.28021208698955</v>
      </c>
      <c r="DV275" s="35">
        <v>17.525096068196341</v>
      </c>
      <c r="DW275" s="35">
        <v>17.981159244140688</v>
      </c>
      <c r="DX275" s="35">
        <v>16.81453401121081</v>
      </c>
      <c r="DY275" s="35">
        <v>17.84546150127094</v>
      </c>
      <c r="DZ275" s="35">
        <v>17.937289290389181</v>
      </c>
      <c r="EA275" s="35">
        <v>17.128068550748054</v>
      </c>
      <c r="EB275" s="35">
        <v>17.447592629373883</v>
      </c>
      <c r="EC275" s="35">
        <v>17.544949090584161</v>
      </c>
      <c r="ED275" s="35">
        <v>16.846058198597863</v>
      </c>
      <c r="EE275" s="35">
        <v>17.330276597605618</v>
      </c>
      <c r="EF275" s="35">
        <v>17.313237347445337</v>
      </c>
      <c r="EG275" s="35">
        <v>17.472604243280749</v>
      </c>
      <c r="EH275" s="35">
        <v>16.183126667996682</v>
      </c>
      <c r="EI275" s="35">
        <v>17.167042318507587</v>
      </c>
      <c r="EJ275" s="35">
        <v>16.037347371603083</v>
      </c>
      <c r="EK275" s="35">
        <v>16.339511488823064</v>
      </c>
      <c r="EL275" s="35">
        <v>17.002256867015124</v>
      </c>
      <c r="EM275" s="35">
        <v>16.565747125428693</v>
      </c>
      <c r="EN275" s="35">
        <v>17.609160103409629</v>
      </c>
      <c r="EO275" s="35">
        <v>16.813173847168468</v>
      </c>
      <c r="EP275" s="35">
        <v>17.119345743444946</v>
      </c>
      <c r="EQ275" s="35">
        <v>17.781406704027887</v>
      </c>
      <c r="ER275" s="35">
        <v>17.345003799542184</v>
      </c>
      <c r="ES275" s="35">
        <v>17.154166189203092</v>
      </c>
      <c r="ET275" s="35">
        <v>18.423048445881825</v>
      </c>
      <c r="EU275" s="35">
        <v>16.909445873518774</v>
      </c>
      <c r="EV275" s="35">
        <v>17.864507536258035</v>
      </c>
      <c r="EW275" s="35">
        <v>17.222659244202717</v>
      </c>
      <c r="EX275" s="35">
        <v>16.852748285785296</v>
      </c>
      <c r="EY275" s="35">
        <v>17.785598844953178</v>
      </c>
      <c r="EZ275" s="35">
        <v>17.542005762037611</v>
      </c>
      <c r="FA275" s="35">
        <v>16.803040048426304</v>
      </c>
      <c r="FB275" s="35">
        <v>16.62207400451658</v>
      </c>
      <c r="FC275" s="35">
        <v>17.986447909695563</v>
      </c>
      <c r="FD275" s="35">
        <v>17.088753828247278</v>
      </c>
      <c r="FE275" s="35">
        <v>17.446480183952204</v>
      </c>
      <c r="FF275" s="35">
        <v>17.141369213746533</v>
      </c>
      <c r="FG275" s="35">
        <v>17.181546238796855</v>
      </c>
      <c r="FH275" s="35">
        <v>17.833258818157379</v>
      </c>
      <c r="FI275" s="35">
        <v>16.896296634899354</v>
      </c>
      <c r="FJ275" s="35">
        <v>16.477317124764806</v>
      </c>
      <c r="FK275" s="35">
        <v>17.419058871361131</v>
      </c>
      <c r="FL275" s="35">
        <v>16.808381863173707</v>
      </c>
      <c r="FM275" s="35">
        <v>16.608579185677865</v>
      </c>
      <c r="FN275" s="35">
        <v>17.605835842396665</v>
      </c>
      <c r="FO275" s="35">
        <v>17.350904003424802</v>
      </c>
      <c r="FP275" s="35">
        <v>16.742379767177653</v>
      </c>
      <c r="FQ275" s="35">
        <v>17.290640616760648</v>
      </c>
      <c r="FR275" s="35">
        <v>17.765845097372733</v>
      </c>
      <c r="FS275" s="35">
        <v>18.095031043545553</v>
      </c>
      <c r="FT275" s="35">
        <v>16.565892438795231</v>
      </c>
      <c r="FU275" s="35">
        <v>18.534786672722195</v>
      </c>
      <c r="FV275" s="35">
        <v>17.614734257953486</v>
      </c>
      <c r="FW275" s="35">
        <v>17.040707501141668</v>
      </c>
      <c r="FX275" s="35">
        <v>17.030103616943769</v>
      </c>
      <c r="FY275" s="35">
        <v>17.044280082957545</v>
      </c>
      <c r="FZ275" s="35">
        <v>16.856102875016987</v>
      </c>
      <c r="GA275" s="35">
        <v>17.469627230535824</v>
      </c>
      <c r="GB275" s="35">
        <v>17.345167791023645</v>
      </c>
      <c r="GC275" s="35">
        <v>17.386574446590288</v>
      </c>
      <c r="GD275" s="35">
        <v>18.018676299737489</v>
      </c>
      <c r="GE275" s="35">
        <v>17.756035564844922</v>
      </c>
      <c r="GF275" s="35">
        <v>17.566557394911726</v>
      </c>
      <c r="GG275" s="35">
        <v>16.054604146443367</v>
      </c>
      <c r="GH275" s="35">
        <v>16.781790328615102</v>
      </c>
      <c r="GI275" s="35">
        <v>18.500324225463824</v>
      </c>
      <c r="GJ275" s="35">
        <v>18.167357908788354</v>
      </c>
      <c r="GL275" s="35">
        <v>15.697767421989271</v>
      </c>
      <c r="GM275" s="35">
        <v>17.534660282162424</v>
      </c>
      <c r="GN275" s="35">
        <v>17.100058172180489</v>
      </c>
      <c r="GO275" s="35">
        <v>1.6819999999999999</v>
      </c>
      <c r="GP275" s="35" t="s">
        <v>4814</v>
      </c>
      <c r="GU275" s="59"/>
    </row>
    <row r="276" spans="1:203" x14ac:dyDescent="0.2">
      <c r="A276" s="35" t="s">
        <v>1413</v>
      </c>
      <c r="B276" s="35" t="s">
        <v>3193</v>
      </c>
      <c r="C276" s="35" t="s">
        <v>3194</v>
      </c>
      <c r="D276" s="9">
        <v>2</v>
      </c>
      <c r="E276" s="9">
        <v>2</v>
      </c>
      <c r="F276" s="9">
        <v>0.846132369</v>
      </c>
      <c r="G276" s="9">
        <v>0.138001864</v>
      </c>
      <c r="H276" s="9">
        <v>0.81050805599999998</v>
      </c>
      <c r="I276" s="9">
        <v>-0.116670354</v>
      </c>
      <c r="J276" s="9">
        <v>0</v>
      </c>
      <c r="K276" s="78">
        <v>0</v>
      </c>
      <c r="L276" s="79">
        <v>14.108092622503278</v>
      </c>
      <c r="M276" s="79">
        <v>13.290634776788799</v>
      </c>
      <c r="N276" s="79"/>
      <c r="O276" s="79"/>
      <c r="Q276" s="78">
        <v>13.383447040917362</v>
      </c>
      <c r="X276" s="35">
        <v>12.483694448249462</v>
      </c>
      <c r="AG276" s="35">
        <v>14.008782339534994</v>
      </c>
      <c r="AH276" s="35">
        <v>13.677529595841079</v>
      </c>
      <c r="AL276" s="35">
        <v>13.110882559893451</v>
      </c>
      <c r="AU276" s="35">
        <v>13.18893562105105</v>
      </c>
      <c r="AX276" s="35">
        <v>13.198813798643455</v>
      </c>
      <c r="AY276" s="35">
        <v>12.021747733702131</v>
      </c>
      <c r="BI276" s="35">
        <v>13.788150993907562</v>
      </c>
      <c r="BO276" s="35">
        <v>11.980896306921887</v>
      </c>
      <c r="BT276" s="35">
        <v>12.6723436810496</v>
      </c>
      <c r="BU276" s="35">
        <v>12.584908418541181</v>
      </c>
      <c r="CF276" s="35">
        <v>13.367652774365947</v>
      </c>
      <c r="CL276" s="35">
        <v>12.70195088843569</v>
      </c>
      <c r="CN276" s="35">
        <v>12.547278800445733</v>
      </c>
      <c r="DB276" s="35">
        <v>13.5360459817063</v>
      </c>
      <c r="DD276" s="35">
        <v>12.684962931299985</v>
      </c>
      <c r="DI276" s="35">
        <v>12.770645660764874</v>
      </c>
      <c r="DR276" s="35">
        <v>13.359262823714596</v>
      </c>
      <c r="EL276" s="35">
        <v>14.379862343358841</v>
      </c>
      <c r="EO276" s="35">
        <v>12.491022879848503</v>
      </c>
      <c r="EY276" s="35">
        <v>13.480155994017384</v>
      </c>
      <c r="FA276" s="35">
        <v>12.933048509628637</v>
      </c>
      <c r="FE276" s="35">
        <v>12.936348197474672</v>
      </c>
      <c r="FI276" s="35">
        <v>12.728148337863768</v>
      </c>
      <c r="FK276" s="35">
        <v>13.163703958604957</v>
      </c>
      <c r="FL276" s="35">
        <v>12.874374498881378</v>
      </c>
      <c r="FP276" s="35">
        <v>13.565985270405781</v>
      </c>
      <c r="FS276" s="35">
        <v>12.518265513235296</v>
      </c>
      <c r="FY276" s="35">
        <v>12.845679623283507</v>
      </c>
      <c r="GC276" s="35">
        <v>12.60659056846983</v>
      </c>
      <c r="GD276" s="35">
        <v>12.633611122171624</v>
      </c>
      <c r="GJ276" s="35">
        <v>13.596266865544166</v>
      </c>
      <c r="GK276" s="35">
        <v>12.454321711711321</v>
      </c>
      <c r="GO276" s="35">
        <v>9.2170000000000005</v>
      </c>
      <c r="GP276" s="35" t="s">
        <v>1244</v>
      </c>
      <c r="GU276" s="59"/>
    </row>
    <row r="277" spans="1:203" x14ac:dyDescent="0.2">
      <c r="A277" s="35" t="s">
        <v>1678</v>
      </c>
      <c r="B277" s="35" t="s">
        <v>3513</v>
      </c>
      <c r="C277" s="35" t="s">
        <v>3514</v>
      </c>
      <c r="D277" s="9">
        <v>36</v>
      </c>
      <c r="E277" s="9">
        <v>36</v>
      </c>
      <c r="F277" s="9">
        <v>0.22802151000000001</v>
      </c>
      <c r="G277" s="9">
        <v>-0.100073615</v>
      </c>
      <c r="H277" s="9">
        <v>0.12827849</v>
      </c>
      <c r="I277" s="9">
        <v>-0.116617686</v>
      </c>
      <c r="J277" s="9">
        <v>0</v>
      </c>
      <c r="K277" s="78">
        <v>0</v>
      </c>
      <c r="L277" s="79">
        <v>14.751806498205809</v>
      </c>
      <c r="M277" s="79">
        <v>15.29652063387322</v>
      </c>
      <c r="N277" s="79">
        <v>14.813144523198901</v>
      </c>
      <c r="O277" s="79">
        <v>14.793834120719783</v>
      </c>
      <c r="P277" s="78">
        <v>15.301361836160197</v>
      </c>
      <c r="Q277" s="78">
        <v>15.123636164434917</v>
      </c>
      <c r="R277" s="35">
        <v>14.295558250584067</v>
      </c>
      <c r="S277" s="35">
        <v>14.731147077950089</v>
      </c>
      <c r="T277" s="35">
        <v>15.203941231596861</v>
      </c>
      <c r="U277" s="35">
        <v>14.768192339679587</v>
      </c>
      <c r="V277" s="35">
        <v>15.218131855617818</v>
      </c>
      <c r="W277" s="35">
        <v>14.978438858669833</v>
      </c>
      <c r="X277" s="35">
        <v>14.853430956327895</v>
      </c>
      <c r="Y277" s="35">
        <v>14.984177736665298</v>
      </c>
      <c r="Z277" s="35">
        <v>14.530637258103905</v>
      </c>
      <c r="AA277" s="35">
        <v>15.334260407418888</v>
      </c>
      <c r="AB277" s="35">
        <v>14.692544494732381</v>
      </c>
      <c r="AC277" s="35">
        <v>14.817173300794385</v>
      </c>
      <c r="AD277" s="35">
        <v>15.200303769588482</v>
      </c>
      <c r="AE277" s="35">
        <v>15.227469615597172</v>
      </c>
      <c r="AF277" s="35">
        <v>14.691114377032418</v>
      </c>
      <c r="AG277" s="35">
        <v>15.25750088203959</v>
      </c>
      <c r="AH277" s="35">
        <v>14.354849543930392</v>
      </c>
      <c r="AI277" s="35">
        <v>14.988635123123665</v>
      </c>
      <c r="AJ277" s="35">
        <v>14.969545172603921</v>
      </c>
      <c r="AK277" s="35">
        <v>15.188905113540343</v>
      </c>
      <c r="AL277" s="35">
        <v>14.588982527679136</v>
      </c>
      <c r="AM277" s="35">
        <v>15.213257054825821</v>
      </c>
      <c r="AN277" s="35">
        <v>15.151135651976823</v>
      </c>
      <c r="AO277" s="35">
        <v>15.219408176984505</v>
      </c>
      <c r="AP277" s="35">
        <v>15.007735439750311</v>
      </c>
      <c r="AQ277" s="35">
        <v>15.184965948389207</v>
      </c>
      <c r="AR277" s="35">
        <v>15.168493113506813</v>
      </c>
      <c r="AS277" s="35">
        <v>14.769161529470122</v>
      </c>
      <c r="AT277" s="35">
        <v>15.200768014352896</v>
      </c>
      <c r="AU277" s="35">
        <v>14.712251418301408</v>
      </c>
      <c r="AV277" s="35">
        <v>14.523231653720318</v>
      </c>
      <c r="AW277" s="35">
        <v>15.163290341002092</v>
      </c>
      <c r="AX277" s="35">
        <v>14.718546409103251</v>
      </c>
      <c r="AY277" s="35">
        <v>14.66808108193773</v>
      </c>
      <c r="AZ277" s="35">
        <v>15.422082412351159</v>
      </c>
      <c r="BA277" s="35">
        <v>15.040896249699706</v>
      </c>
      <c r="BB277" s="35">
        <v>14.997688862038803</v>
      </c>
      <c r="BC277" s="35">
        <v>14.733716959520098</v>
      </c>
      <c r="BD277" s="35">
        <v>14.993583791837132</v>
      </c>
      <c r="BE277" s="35">
        <v>14.987139314967061</v>
      </c>
      <c r="BF277" s="35">
        <v>15.39050675704677</v>
      </c>
      <c r="BG277" s="35">
        <v>14.857474376116633</v>
      </c>
      <c r="BH277" s="35">
        <v>14.989457305298817</v>
      </c>
      <c r="BI277" s="35">
        <v>15.187236322473289</v>
      </c>
      <c r="BJ277" s="35">
        <v>14.593130350301889</v>
      </c>
      <c r="BK277" s="35">
        <v>14.765604414669344</v>
      </c>
      <c r="BL277" s="35">
        <v>15.375788315628512</v>
      </c>
      <c r="BM277" s="35">
        <v>14.416999935514358</v>
      </c>
      <c r="BN277" s="35">
        <v>14.18493018643124</v>
      </c>
      <c r="BO277" s="35">
        <v>14.627332260169279</v>
      </c>
      <c r="BP277" s="35">
        <v>14.713439926119305</v>
      </c>
      <c r="BQ277" s="35">
        <v>15.371775062192338</v>
      </c>
      <c r="BR277" s="35">
        <v>14.953380231550675</v>
      </c>
      <c r="BS277" s="35">
        <v>14.851359840015865</v>
      </c>
      <c r="BT277" s="35">
        <v>14.903155492396259</v>
      </c>
      <c r="BU277" s="35">
        <v>15.363795577941405</v>
      </c>
      <c r="BV277" s="35">
        <v>14.310321435702146</v>
      </c>
      <c r="BW277" s="35">
        <v>14.582343479406282</v>
      </c>
      <c r="BX277" s="35">
        <v>14.971986211125596</v>
      </c>
      <c r="BY277" s="35">
        <v>14.685294504176301</v>
      </c>
      <c r="BZ277" s="35">
        <v>15.333292626042292</v>
      </c>
      <c r="CA277" s="35">
        <v>14.910132945685682</v>
      </c>
      <c r="CB277" s="35">
        <v>15.441053736612073</v>
      </c>
      <c r="CC277" s="35">
        <v>14.993623066439643</v>
      </c>
      <c r="CD277" s="35">
        <v>14.551197867123699</v>
      </c>
      <c r="CE277" s="35">
        <v>15.800610911945189</v>
      </c>
      <c r="CF277" s="35">
        <v>15.160970002164376</v>
      </c>
      <c r="CG277" s="35">
        <v>14.882994678942758</v>
      </c>
      <c r="CH277" s="35">
        <v>15.313049455063414</v>
      </c>
      <c r="CI277" s="35">
        <v>14.910469651807958</v>
      </c>
      <c r="CJ277" s="35">
        <v>14.946767103017322</v>
      </c>
      <c r="CK277" s="35">
        <v>14.996473668743288</v>
      </c>
      <c r="CL277" s="35">
        <v>14.863308842026671</v>
      </c>
      <c r="CM277" s="35">
        <v>14.783261469013862</v>
      </c>
      <c r="CN277" s="35">
        <v>15.034344190784266</v>
      </c>
      <c r="CO277" s="35">
        <v>15.531302546796979</v>
      </c>
      <c r="CP277" s="35">
        <v>14.003989047024458</v>
      </c>
      <c r="CQ277" s="35">
        <v>15.144648423652487</v>
      </c>
      <c r="CR277" s="35">
        <v>15.336368929475773</v>
      </c>
      <c r="CS277" s="35">
        <v>15.289411434989697</v>
      </c>
      <c r="CT277" s="35">
        <v>15.269026907732375</v>
      </c>
      <c r="CU277" s="35">
        <v>14.786942207992393</v>
      </c>
      <c r="CV277" s="35">
        <v>15.191455045602826</v>
      </c>
      <c r="CW277" s="35">
        <v>15.243378780196029</v>
      </c>
      <c r="CX277" s="35">
        <v>14.834354466591225</v>
      </c>
      <c r="CY277" s="35">
        <v>15.085874820500578</v>
      </c>
      <c r="CZ277" s="35">
        <v>15.05729895853333</v>
      </c>
      <c r="DA277" s="35">
        <v>14.397047605167256</v>
      </c>
      <c r="DB277" s="35">
        <v>14.859633025633586</v>
      </c>
      <c r="DC277" s="35">
        <v>15.035077342155615</v>
      </c>
      <c r="DD277" s="35">
        <v>15.011559264271039</v>
      </c>
      <c r="DE277" s="35">
        <v>15.178657809062532</v>
      </c>
      <c r="DF277" s="35">
        <v>14.60138976311516</v>
      </c>
      <c r="DG277" s="35">
        <v>14.681797632580812</v>
      </c>
      <c r="DH277" s="35">
        <v>14.08335110370899</v>
      </c>
      <c r="DI277" s="35">
        <v>14.92589226507558</v>
      </c>
      <c r="DJ277" s="35">
        <v>15.092254820453331</v>
      </c>
      <c r="DK277" s="35">
        <v>15.020397237056951</v>
      </c>
      <c r="DL277" s="35">
        <v>15.368473622933223</v>
      </c>
      <c r="DM277" s="35">
        <v>14.548385902567409</v>
      </c>
      <c r="DN277" s="35">
        <v>13.817026058618108</v>
      </c>
      <c r="DO277" s="35">
        <v>15.201726232534485</v>
      </c>
      <c r="DP277" s="35">
        <v>14.516774392814785</v>
      </c>
      <c r="DQ277" s="35">
        <v>14.83859837612478</v>
      </c>
      <c r="DR277" s="35">
        <v>14.837651955178831</v>
      </c>
      <c r="DS277" s="35">
        <v>14.402269042178203</v>
      </c>
      <c r="DT277" s="35">
        <v>14.947432498286915</v>
      </c>
      <c r="DU277" s="35">
        <v>15.023138063008082</v>
      </c>
      <c r="DV277" s="35">
        <v>15.133026658016883</v>
      </c>
      <c r="DW277" s="35">
        <v>15.21628481421298</v>
      </c>
      <c r="DX277" s="35">
        <v>15.096294022785322</v>
      </c>
      <c r="DY277" s="35">
        <v>15.275547926509107</v>
      </c>
      <c r="DZ277" s="35">
        <v>15.229319157680663</v>
      </c>
      <c r="EA277" s="35">
        <v>14.850039899740549</v>
      </c>
      <c r="EB277" s="35">
        <v>14.781757062592053</v>
      </c>
      <c r="EC277" s="35">
        <v>14.940246342692088</v>
      </c>
      <c r="ED277" s="35">
        <v>14.400210250429428</v>
      </c>
      <c r="EE277" s="35">
        <v>14.815483465914179</v>
      </c>
      <c r="EF277" s="35">
        <v>14.747701553417865</v>
      </c>
      <c r="EG277" s="35">
        <v>13.747815597987881</v>
      </c>
      <c r="EH277" s="35">
        <v>15.0568667380231</v>
      </c>
      <c r="EI277" s="35">
        <v>15.095411243647701</v>
      </c>
      <c r="EJ277" s="35">
        <v>14.917578165070184</v>
      </c>
      <c r="EK277" s="35">
        <v>14.674007536862199</v>
      </c>
      <c r="EL277" s="35">
        <v>14.999755884825008</v>
      </c>
      <c r="EM277" s="35">
        <v>14.900990827845153</v>
      </c>
      <c r="EN277" s="35">
        <v>15.346857160956457</v>
      </c>
      <c r="EO277" s="35">
        <v>15.022949297139931</v>
      </c>
      <c r="EP277" s="35">
        <v>14.770735154237359</v>
      </c>
      <c r="EQ277" s="35">
        <v>15.016637474811471</v>
      </c>
      <c r="ER277" s="35">
        <v>15.334828741747595</v>
      </c>
      <c r="ES277" s="35">
        <v>14.891362274519086</v>
      </c>
      <c r="ET277" s="35">
        <v>14.846798130012083</v>
      </c>
      <c r="EU277" s="35">
        <v>13.524627154750448</v>
      </c>
      <c r="EV277" s="35">
        <v>14.613570482739357</v>
      </c>
      <c r="EW277" s="35">
        <v>15.042028437658999</v>
      </c>
      <c r="EX277" s="35">
        <v>14.679572544091512</v>
      </c>
      <c r="EY277" s="35">
        <v>14.779653056111165</v>
      </c>
      <c r="EZ277" s="35">
        <v>14.431105133277544</v>
      </c>
      <c r="FA277" s="35">
        <v>14.748282453677863</v>
      </c>
      <c r="FB277" s="35">
        <v>14.707463172209064</v>
      </c>
      <c r="FC277" s="35">
        <v>15.486591814870666</v>
      </c>
      <c r="FD277" s="35">
        <v>13.864179746220239</v>
      </c>
      <c r="FE277" s="35">
        <v>14.885773039784018</v>
      </c>
      <c r="FF277" s="35">
        <v>14.769848245285004</v>
      </c>
      <c r="FG277" s="35">
        <v>14.596984140464606</v>
      </c>
      <c r="FH277" s="35">
        <v>14.862745323439613</v>
      </c>
      <c r="FI277" s="35">
        <v>15.287176736610576</v>
      </c>
      <c r="FJ277" s="35">
        <v>14.845636066224522</v>
      </c>
      <c r="FK277" s="35">
        <v>15.072498705421122</v>
      </c>
      <c r="FL277" s="35">
        <v>14.867783308967718</v>
      </c>
      <c r="FM277" s="35">
        <v>14.746031067003287</v>
      </c>
      <c r="FN277" s="35">
        <v>14.201927778736678</v>
      </c>
      <c r="FO277" s="35">
        <v>15.514631942339289</v>
      </c>
      <c r="FP277" s="35">
        <v>14.899278981653817</v>
      </c>
      <c r="FQ277" s="35">
        <v>15.028063123074922</v>
      </c>
      <c r="FR277" s="35">
        <v>15.5482884862387</v>
      </c>
      <c r="FS277" s="35">
        <v>14.78648302137789</v>
      </c>
      <c r="FT277" s="35">
        <v>15.030753681587411</v>
      </c>
      <c r="FU277" s="35">
        <v>15.220730052206221</v>
      </c>
      <c r="FV277" s="35">
        <v>15.170849158326554</v>
      </c>
      <c r="FW277" s="35">
        <v>14.678264325712423</v>
      </c>
      <c r="FX277" s="35">
        <v>14.989254445063501</v>
      </c>
      <c r="FY277" s="35">
        <v>15.136046058001206</v>
      </c>
      <c r="FZ277" s="35">
        <v>14.706301187921076</v>
      </c>
      <c r="GA277" s="35">
        <v>15.309408746758233</v>
      </c>
      <c r="GB277" s="35">
        <v>14.794073829814</v>
      </c>
      <c r="GC277" s="35">
        <v>14.944122483106716</v>
      </c>
      <c r="GD277" s="35">
        <v>15.342012073310899</v>
      </c>
      <c r="GE277" s="35">
        <v>14.771167373364129</v>
      </c>
      <c r="GF277" s="35">
        <v>15.197983526163133</v>
      </c>
      <c r="GG277" s="35">
        <v>14.930398988707806</v>
      </c>
      <c r="GH277" s="35">
        <v>14.500843069884763</v>
      </c>
      <c r="GI277" s="35">
        <v>15.536767685064767</v>
      </c>
      <c r="GJ277" s="35">
        <v>15.036331395782209</v>
      </c>
      <c r="GK277" s="35">
        <v>13.783265326393767</v>
      </c>
      <c r="GL277" s="35">
        <v>14.386541749807025</v>
      </c>
      <c r="GM277" s="35">
        <v>14.748585954519832</v>
      </c>
      <c r="GN277" s="35">
        <v>14.867722240355583</v>
      </c>
      <c r="GO277" s="35">
        <v>0.626</v>
      </c>
      <c r="GP277" s="35" t="s">
        <v>4482</v>
      </c>
      <c r="GU277" s="59"/>
    </row>
    <row r="278" spans="1:203" x14ac:dyDescent="0.2">
      <c r="A278" s="35" t="s">
        <v>708</v>
      </c>
      <c r="B278" s="35" t="s">
        <v>2367</v>
      </c>
      <c r="C278" s="35" t="s">
        <v>2368</v>
      </c>
      <c r="D278" s="9">
        <v>42</v>
      </c>
      <c r="E278" s="9">
        <v>26</v>
      </c>
      <c r="F278" s="9">
        <v>0.25548205499999999</v>
      </c>
      <c r="G278" s="9">
        <v>-8.8460076999999998E-2</v>
      </c>
      <c r="H278" s="9">
        <v>9.3590393999999993E-2</v>
      </c>
      <c r="I278" s="9">
        <v>-0.11613493900000001</v>
      </c>
      <c r="J278" s="9">
        <v>0</v>
      </c>
      <c r="K278" s="78">
        <v>0</v>
      </c>
      <c r="L278" s="79">
        <v>10.994970303028991</v>
      </c>
      <c r="M278" s="79">
        <v>11.219697630282553</v>
      </c>
      <c r="N278" s="79">
        <v>11.330571369904822</v>
      </c>
      <c r="O278" s="79">
        <v>10.845796830560385</v>
      </c>
      <c r="P278" s="78">
        <v>11.154105704114649</v>
      </c>
      <c r="Q278" s="78">
        <v>11.088947434555644</v>
      </c>
      <c r="R278" s="35">
        <v>10.801096398237005</v>
      </c>
      <c r="S278" s="35">
        <v>10.554626258303099</v>
      </c>
      <c r="T278" s="35">
        <v>10.701323963228337</v>
      </c>
      <c r="U278" s="35">
        <v>11.185992213881667</v>
      </c>
      <c r="V278" s="35">
        <v>11.381739862303625</v>
      </c>
      <c r="W278" s="35">
        <v>11.473788892875056</v>
      </c>
      <c r="X278" s="35">
        <v>11.375574182217873</v>
      </c>
      <c r="Y278" s="35">
        <v>11.049132191014664</v>
      </c>
      <c r="Z278" s="35">
        <v>10.960506664137164</v>
      </c>
      <c r="AA278" s="35">
        <v>11.831619761073343</v>
      </c>
      <c r="AB278" s="35">
        <v>11.594423728800505</v>
      </c>
      <c r="AC278" s="35">
        <v>10.998594933763659</v>
      </c>
      <c r="AD278" s="35">
        <v>11.045506322267444</v>
      </c>
      <c r="AE278" s="35">
        <v>11.3032844735091</v>
      </c>
      <c r="AF278" s="35">
        <v>10.691427141702022</v>
      </c>
      <c r="AG278" s="35">
        <v>10.820481667908226</v>
      </c>
      <c r="AH278" s="35">
        <v>10.845798081882249</v>
      </c>
      <c r="AI278" s="35">
        <v>10.892013840496825</v>
      </c>
      <c r="AJ278" s="35">
        <v>11.730261941300299</v>
      </c>
      <c r="AK278" s="35">
        <v>11.657494615341578</v>
      </c>
      <c r="AL278" s="35">
        <v>10.778653327600138</v>
      </c>
      <c r="AM278" s="35">
        <v>11.346313036761885</v>
      </c>
      <c r="AN278" s="35">
        <v>11.187340743886383</v>
      </c>
      <c r="AO278" s="35">
        <v>11.213135763826019</v>
      </c>
      <c r="AP278" s="35">
        <v>11.365153617746415</v>
      </c>
      <c r="AQ278" s="35">
        <v>11.786393467351846</v>
      </c>
      <c r="AR278" s="35">
        <v>11.151632262025299</v>
      </c>
      <c r="AS278" s="35">
        <v>11.312916330175453</v>
      </c>
      <c r="AT278" s="35">
        <v>11.692398059391634</v>
      </c>
      <c r="AU278" s="35">
        <v>11.141833150560297</v>
      </c>
      <c r="AV278" s="35">
        <v>10.695010280802039</v>
      </c>
      <c r="AW278" s="35">
        <v>11.379870880482864</v>
      </c>
      <c r="AX278" s="35">
        <v>11.126918846475135</v>
      </c>
      <c r="AY278" s="35">
        <v>11.149757331978158</v>
      </c>
      <c r="AZ278" s="35">
        <v>11.38363615266509</v>
      </c>
      <c r="BA278" s="35">
        <v>10.828752597507513</v>
      </c>
      <c r="BB278" s="35">
        <v>11.126243225432008</v>
      </c>
      <c r="BC278" s="35">
        <v>10.834851802160985</v>
      </c>
      <c r="BD278" s="35">
        <v>11.49562006129708</v>
      </c>
      <c r="BE278" s="35">
        <v>11.836757464197772</v>
      </c>
      <c r="BF278" s="35">
        <v>10.651829548522336</v>
      </c>
      <c r="BG278" s="35">
        <v>11.425568271848807</v>
      </c>
      <c r="BH278" s="35">
        <v>11.562900484542753</v>
      </c>
      <c r="BI278" s="35">
        <v>11.634122267859473</v>
      </c>
      <c r="BJ278" s="35">
        <v>11.919673101346108</v>
      </c>
      <c r="BK278" s="35">
        <v>11.10411481251778</v>
      </c>
      <c r="BL278" s="35">
        <v>11.091851825949574</v>
      </c>
      <c r="BM278" s="35">
        <v>11.164601687428444</v>
      </c>
      <c r="BN278" s="35">
        <v>10.792951244058706</v>
      </c>
      <c r="BO278" s="35">
        <v>10.652299329896307</v>
      </c>
      <c r="BP278" s="35">
        <v>11.251262774914808</v>
      </c>
      <c r="BQ278" s="35">
        <v>11.144274852618661</v>
      </c>
      <c r="BR278" s="35">
        <v>11.533629302420771</v>
      </c>
      <c r="BS278" s="35">
        <v>11.298086606598792</v>
      </c>
      <c r="BT278" s="35">
        <v>11.071434039354486</v>
      </c>
      <c r="BU278" s="35">
        <v>10.935249942699922</v>
      </c>
      <c r="BV278" s="35">
        <v>10.804121505222966</v>
      </c>
      <c r="BW278" s="35">
        <v>11.140521182849294</v>
      </c>
      <c r="BX278" s="35">
        <v>11.058539165264451</v>
      </c>
      <c r="BY278" s="35">
        <v>11.239565686994814</v>
      </c>
      <c r="BZ278" s="35">
        <v>11.058034251869774</v>
      </c>
      <c r="CA278" s="35">
        <v>10.697290687671693</v>
      </c>
      <c r="CB278" s="35">
        <v>11.069828509018908</v>
      </c>
      <c r="CC278" s="35">
        <v>10.705234962688156</v>
      </c>
      <c r="CD278" s="35">
        <v>10.864351387832077</v>
      </c>
      <c r="CE278" s="35">
        <v>11.817300953310523</v>
      </c>
      <c r="CF278" s="35">
        <v>11.428537957962822</v>
      </c>
      <c r="CG278" s="35">
        <v>11.647827863034669</v>
      </c>
      <c r="CH278" s="35">
        <v>11.088589458647025</v>
      </c>
      <c r="CI278" s="35">
        <v>11.295130101109239</v>
      </c>
      <c r="CJ278" s="35">
        <v>11.500968019806296</v>
      </c>
      <c r="CK278" s="35">
        <v>11.614984442996317</v>
      </c>
      <c r="CL278" s="35">
        <v>11.012644180724402</v>
      </c>
      <c r="CM278" s="35">
        <v>11.038281874842859</v>
      </c>
      <c r="CN278" s="35">
        <v>10.894291268349468</v>
      </c>
      <c r="CO278" s="35">
        <v>11.579805825043925</v>
      </c>
      <c r="CP278" s="35">
        <v>11.292811458009499</v>
      </c>
      <c r="CQ278" s="35">
        <v>11.286677772410275</v>
      </c>
      <c r="CR278" s="35">
        <v>11.004860568471456</v>
      </c>
      <c r="CS278" s="35">
        <v>11.255442251280716</v>
      </c>
      <c r="CT278" s="35">
        <v>11.446005254414612</v>
      </c>
      <c r="CU278" s="35">
        <v>11.234269968993768</v>
      </c>
      <c r="CV278" s="35">
        <v>11.282218334001126</v>
      </c>
      <c r="CW278" s="35">
        <v>10.965711190335464</v>
      </c>
      <c r="CX278" s="35">
        <v>11.479416294836346</v>
      </c>
      <c r="CY278" s="35">
        <v>10.970832943783488</v>
      </c>
      <c r="CZ278" s="35">
        <v>10.518695150674189</v>
      </c>
      <c r="DA278" s="35">
        <v>10.868104490609719</v>
      </c>
      <c r="DB278" s="35">
        <v>12.339843819186292</v>
      </c>
      <c r="DC278" s="35">
        <v>11.224717553652152</v>
      </c>
      <c r="DD278" s="35">
        <v>10.978153138536397</v>
      </c>
      <c r="DE278" s="35">
        <v>11.205471900786224</v>
      </c>
      <c r="DF278" s="35">
        <v>11.071897647356561</v>
      </c>
      <c r="DG278" s="35">
        <v>10.983984165197128</v>
      </c>
      <c r="DH278" s="35">
        <v>10.520945102024356</v>
      </c>
      <c r="DI278" s="35">
        <v>11.424354872928298</v>
      </c>
      <c r="DJ278" s="35">
        <v>10.855722157966591</v>
      </c>
      <c r="DK278" s="35">
        <v>11.168612326528018</v>
      </c>
      <c r="DL278" s="35">
        <v>10.912374796140622</v>
      </c>
      <c r="DM278" s="35">
        <v>10.797397724369596</v>
      </c>
      <c r="DN278" s="35">
        <v>10.813821408384841</v>
      </c>
      <c r="DO278" s="35">
        <v>11.64977869894965</v>
      </c>
      <c r="DP278" s="35">
        <v>11.300301142867202</v>
      </c>
      <c r="DQ278" s="35">
        <v>10.538611746324587</v>
      </c>
      <c r="DR278" s="35">
        <v>11.560205933747781</v>
      </c>
      <c r="DS278" s="35">
        <v>10.936603049329806</v>
      </c>
      <c r="DT278" s="35">
        <v>10.379600256243169</v>
      </c>
      <c r="DU278" s="35">
        <v>11.445509244514778</v>
      </c>
      <c r="DV278" s="35">
        <v>11.168741860811476</v>
      </c>
      <c r="DW278" s="35">
        <v>11.028413491590891</v>
      </c>
      <c r="DX278" s="35">
        <v>11.204590626869518</v>
      </c>
      <c r="DY278" s="35">
        <v>11.433816331540026</v>
      </c>
      <c r="DZ278" s="35">
        <v>11.198389256082018</v>
      </c>
      <c r="EA278" s="35">
        <v>11.312915757282116</v>
      </c>
      <c r="EB278" s="35">
        <v>10.843742745597702</v>
      </c>
      <c r="EC278" s="35">
        <v>11.550226219213791</v>
      </c>
      <c r="ED278" s="35">
        <v>10.973778543596961</v>
      </c>
      <c r="EE278" s="35">
        <v>11.232092124119809</v>
      </c>
      <c r="EF278" s="35">
        <v>10.953108479736397</v>
      </c>
      <c r="EG278" s="35">
        <v>10.536988528442949</v>
      </c>
      <c r="EH278" s="35">
        <v>10.76491121892024</v>
      </c>
      <c r="EI278" s="35">
        <v>11.240013635235453</v>
      </c>
      <c r="EJ278" s="35">
        <v>11.10992158929192</v>
      </c>
      <c r="EK278" s="35">
        <v>10.815477471122282</v>
      </c>
      <c r="EL278" s="35">
        <v>11.365930980045979</v>
      </c>
      <c r="EM278" s="35">
        <v>11.048843242105546</v>
      </c>
      <c r="EN278" s="35">
        <v>11.520791220183151</v>
      </c>
      <c r="EO278" s="35">
        <v>10.967682517995238</v>
      </c>
      <c r="EP278" s="35">
        <v>10.844005853013218</v>
      </c>
      <c r="EQ278" s="35">
        <v>11.613270453269781</v>
      </c>
      <c r="ER278" s="35">
        <v>11.293089791612116</v>
      </c>
      <c r="ES278" s="35">
        <v>11.050098886443719</v>
      </c>
      <c r="ET278" s="35">
        <v>10.471604457006212</v>
      </c>
      <c r="EU278" s="35">
        <v>11.188604036531174</v>
      </c>
      <c r="EV278" s="35">
        <v>10.945358328495111</v>
      </c>
      <c r="EW278" s="35">
        <v>10.41694635173978</v>
      </c>
      <c r="EX278" s="35">
        <v>10.898559234316298</v>
      </c>
      <c r="EY278" s="35">
        <v>10.946491358555168</v>
      </c>
      <c r="EZ278" s="35">
        <v>10.756385498039082</v>
      </c>
      <c r="FA278" s="35">
        <v>10.852940678267883</v>
      </c>
      <c r="FB278" s="35">
        <v>11.038621446356554</v>
      </c>
      <c r="FC278" s="35">
        <v>11.036927517514721</v>
      </c>
      <c r="FD278" s="35">
        <v>10.639861466462188</v>
      </c>
      <c r="FE278" s="35">
        <v>11.286079746878029</v>
      </c>
      <c r="FF278" s="35">
        <v>10.800050785725375</v>
      </c>
      <c r="FG278" s="35">
        <v>10.873003254787514</v>
      </c>
      <c r="FH278" s="35">
        <v>11.106135422201042</v>
      </c>
      <c r="FI278" s="35">
        <v>10.902033414327196</v>
      </c>
      <c r="FJ278" s="35">
        <v>11.61328331472836</v>
      </c>
      <c r="FK278" s="35">
        <v>11.155899723693242</v>
      </c>
      <c r="FL278" s="35">
        <v>10.867049092244132</v>
      </c>
      <c r="FM278" s="35">
        <v>11.278271757245346</v>
      </c>
      <c r="FN278" s="35">
        <v>10.877068774689791</v>
      </c>
      <c r="FO278" s="35">
        <v>10.916628336409879</v>
      </c>
      <c r="FP278" s="35">
        <v>11.023140504799748</v>
      </c>
      <c r="FQ278" s="35">
        <v>10.936389338465448</v>
      </c>
      <c r="FR278" s="35">
        <v>11.646142366085233</v>
      </c>
      <c r="FS278" s="35">
        <v>11.192272760338263</v>
      </c>
      <c r="FT278" s="35">
        <v>11.957061890950634</v>
      </c>
      <c r="FU278" s="35">
        <v>11.116929406629785</v>
      </c>
      <c r="FV278" s="35">
        <v>11.039383172318319</v>
      </c>
      <c r="FW278" s="35">
        <v>10.684151646237849</v>
      </c>
      <c r="FX278" s="35">
        <v>11.350505503272005</v>
      </c>
      <c r="FY278" s="35">
        <v>11.393192945953034</v>
      </c>
      <c r="FZ278" s="35">
        <v>10.658974479333907</v>
      </c>
      <c r="GA278" s="35">
        <v>11.023184155667618</v>
      </c>
      <c r="GB278" s="35">
        <v>11.017815059230337</v>
      </c>
      <c r="GC278" s="35">
        <v>11.016779422630146</v>
      </c>
      <c r="GD278" s="35">
        <v>11.144715896850526</v>
      </c>
      <c r="GE278" s="35">
        <v>11.386077786403089</v>
      </c>
      <c r="GF278" s="35">
        <v>11.424603433794337</v>
      </c>
      <c r="GG278" s="35">
        <v>11.070089107449741</v>
      </c>
      <c r="GH278" s="35">
        <v>11.032932190630916</v>
      </c>
      <c r="GI278" s="35">
        <v>11.509900043545905</v>
      </c>
      <c r="GJ278" s="35">
        <v>11.942592343232839</v>
      </c>
      <c r="GK278" s="35">
        <v>10.896708142123927</v>
      </c>
      <c r="GL278" s="35">
        <v>11.154157241482277</v>
      </c>
      <c r="GM278" s="35">
        <v>11.102741122302815</v>
      </c>
      <c r="GN278" s="35">
        <v>10.849741932250502</v>
      </c>
      <c r="GO278" s="35">
        <v>48.991</v>
      </c>
      <c r="GP278" s="35" t="s">
        <v>689</v>
      </c>
      <c r="GU278" s="59"/>
    </row>
    <row r="279" spans="1:203" x14ac:dyDescent="0.2">
      <c r="A279" s="35" t="s">
        <v>709</v>
      </c>
      <c r="B279" s="35" t="s">
        <v>2369</v>
      </c>
      <c r="C279" s="35" t="s">
        <v>2370</v>
      </c>
      <c r="D279" s="9">
        <v>21</v>
      </c>
      <c r="E279" s="9">
        <v>7</v>
      </c>
      <c r="F279" s="9">
        <v>9.0011910000000001E-2</v>
      </c>
      <c r="G279" s="9">
        <v>-0.15872473100000001</v>
      </c>
      <c r="H279" s="9">
        <v>0.25522719700000002</v>
      </c>
      <c r="I279" s="9">
        <v>-0.114597212</v>
      </c>
      <c r="J279" s="9">
        <v>0</v>
      </c>
      <c r="K279" s="78">
        <v>0</v>
      </c>
      <c r="L279" s="79">
        <v>10.767012628952155</v>
      </c>
      <c r="M279" s="79">
        <v>11.33028606088113</v>
      </c>
      <c r="N279" s="79">
        <v>11.550580015296084</v>
      </c>
      <c r="O279" s="79">
        <v>10.971372820558987</v>
      </c>
      <c r="P279" s="78">
        <v>10.622007096167264</v>
      </c>
      <c r="Q279" s="78">
        <v>11.048557455680871</v>
      </c>
      <c r="R279" s="35">
        <v>10.773790872206661</v>
      </c>
      <c r="S279" s="35">
        <v>11.012428326734348</v>
      </c>
      <c r="T279" s="35">
        <v>10.701323963228337</v>
      </c>
      <c r="U279" s="35">
        <v>11.352254977539666</v>
      </c>
      <c r="V279" s="35">
        <v>12.316789059770416</v>
      </c>
      <c r="W279" s="35">
        <v>11.108147803592619</v>
      </c>
      <c r="X279" s="35">
        <v>12.02300748902848</v>
      </c>
      <c r="Y279" s="35">
        <v>11.07368992757708</v>
      </c>
      <c r="Z279" s="35">
        <v>10.925225396432626</v>
      </c>
      <c r="AA279" s="35">
        <v>11.993772532902947</v>
      </c>
      <c r="AB279" s="35">
        <v>11.832405981831542</v>
      </c>
      <c r="AC279" s="35">
        <v>10.867839141254393</v>
      </c>
      <c r="AD279" s="35">
        <v>11.045506322267444</v>
      </c>
      <c r="AE279" s="35">
        <v>11.374044096527903</v>
      </c>
      <c r="AF279" s="35">
        <v>10.690238029492809</v>
      </c>
      <c r="AG279" s="35">
        <v>10.617357223580896</v>
      </c>
      <c r="AH279" s="35">
        <v>10.738402258755752</v>
      </c>
      <c r="AI279" s="35">
        <v>11.108471540523961</v>
      </c>
      <c r="AJ279" s="35">
        <v>11.730261941300299</v>
      </c>
      <c r="AK279" s="35">
        <v>11.337360362738075</v>
      </c>
      <c r="AL279" s="35">
        <v>10.453249750427238</v>
      </c>
      <c r="AM279" s="35">
        <v>11.072316718412226</v>
      </c>
      <c r="AN279" s="35">
        <v>11.378509824336282</v>
      </c>
      <c r="AO279" s="35">
        <v>11.213135763826019</v>
      </c>
      <c r="AP279" s="35">
        <v>11.316590406193592</v>
      </c>
      <c r="AQ279" s="35">
        <v>11.544566145505582</v>
      </c>
      <c r="AR279" s="35">
        <v>11.151632262025299</v>
      </c>
      <c r="AS279" s="35">
        <v>11.35921879139736</v>
      </c>
      <c r="AT279" s="35">
        <v>11.390990626871343</v>
      </c>
      <c r="AU279" s="35">
        <v>11.414576162470842</v>
      </c>
      <c r="AV279" s="35">
        <v>11.232285424422431</v>
      </c>
      <c r="AW279" s="35">
        <v>11.379870880482864</v>
      </c>
      <c r="AX279" s="35">
        <v>10.934830284680816</v>
      </c>
      <c r="AY279" s="35">
        <v>11.067607122510418</v>
      </c>
      <c r="AZ279" s="35">
        <v>11.339935775364719</v>
      </c>
      <c r="BA279" s="35">
        <v>10.828752597507513</v>
      </c>
      <c r="BB279" s="35">
        <v>11.126243225432008</v>
      </c>
      <c r="BC279" s="35">
        <v>10.930003070221993</v>
      </c>
      <c r="BD279" s="35">
        <v>11.592730511749265</v>
      </c>
      <c r="BE279" s="35">
        <v>11.480576393367954</v>
      </c>
      <c r="BF279" s="35">
        <v>10.651829548522336</v>
      </c>
      <c r="BG279" s="35">
        <v>11.555289024771982</v>
      </c>
      <c r="BH279" s="35">
        <v>11.423988256619833</v>
      </c>
      <c r="BI279" s="35">
        <v>11.394132279609844</v>
      </c>
      <c r="BJ279" s="35">
        <v>11.091687799293656</v>
      </c>
      <c r="BK279" s="35">
        <v>11.22683778804122</v>
      </c>
      <c r="BL279" s="35">
        <v>11.453003073391054</v>
      </c>
      <c r="BM279" s="35">
        <v>11.14915618160736</v>
      </c>
      <c r="BN279" s="35">
        <v>10.866040719903388</v>
      </c>
      <c r="BO279" s="35">
        <v>10.452951930756964</v>
      </c>
      <c r="BP279" s="35">
        <v>11.172770643577511</v>
      </c>
      <c r="BQ279" s="35">
        <v>11.144274852618661</v>
      </c>
      <c r="BR279" s="35">
        <v>11.533629302420771</v>
      </c>
      <c r="BS279" s="35">
        <v>11.526007691212914</v>
      </c>
      <c r="BT279" s="35">
        <v>10.96255170611304</v>
      </c>
      <c r="BU279" s="35">
        <v>10.935249942699922</v>
      </c>
      <c r="BV279" s="35">
        <v>10.938581051826167</v>
      </c>
      <c r="BW279" s="35">
        <v>10.327827106370592</v>
      </c>
      <c r="BX279" s="35">
        <v>10.539740897482593</v>
      </c>
      <c r="BY279" s="35">
        <v>11.226481737807784</v>
      </c>
      <c r="BZ279" s="35">
        <v>10.876884113517441</v>
      </c>
      <c r="CA279" s="35">
        <v>10.671760510845582</v>
      </c>
      <c r="CB279" s="35">
        <v>11.070962300598765</v>
      </c>
      <c r="CC279" s="35">
        <v>10.612489195036286</v>
      </c>
      <c r="CD279" s="35">
        <v>11.098191459053673</v>
      </c>
      <c r="CE279" s="35">
        <v>12.082149765723695</v>
      </c>
      <c r="CF279" s="35">
        <v>10.816192626120978</v>
      </c>
      <c r="CG279" s="35">
        <v>11.647827863034669</v>
      </c>
      <c r="CH279" s="35">
        <v>11.083464652349779</v>
      </c>
      <c r="CI279" s="35">
        <v>11.680554452334292</v>
      </c>
      <c r="CJ279" s="35">
        <v>11.692344399090548</v>
      </c>
      <c r="CK279" s="35">
        <v>11.890419881232029</v>
      </c>
      <c r="CL279" s="35">
        <v>10.572619700837556</v>
      </c>
      <c r="CM279" s="35">
        <v>11.099213774773244</v>
      </c>
      <c r="CN279" s="35">
        <v>10.787273895561421</v>
      </c>
      <c r="CO279" s="35">
        <v>11.027957034752957</v>
      </c>
      <c r="CP279" s="35">
        <v>11.292811458009499</v>
      </c>
      <c r="CQ279" s="35">
        <v>12.826211808329337</v>
      </c>
      <c r="CR279" s="35">
        <v>11.252190194365273</v>
      </c>
      <c r="CS279" s="35">
        <v>11.255442251280716</v>
      </c>
      <c r="CT279" s="35">
        <v>11.750867076147552</v>
      </c>
      <c r="CU279" s="35">
        <v>11.243549366113704</v>
      </c>
      <c r="CV279" s="35">
        <v>11.394368170733587</v>
      </c>
      <c r="CW279" s="35">
        <v>10.894977148945195</v>
      </c>
      <c r="CX279" s="35">
        <v>11.42616327093172</v>
      </c>
      <c r="CY279" s="35">
        <v>10.846941082036768</v>
      </c>
      <c r="CZ279" s="35">
        <v>11.19904183080812</v>
      </c>
      <c r="DA279" s="35">
        <v>10.93403123616547</v>
      </c>
      <c r="DB279" s="35">
        <v>12.339843819186292</v>
      </c>
      <c r="DC279" s="35">
        <v>10.665468453681978</v>
      </c>
      <c r="DD279" s="35">
        <v>10.795196035529388</v>
      </c>
      <c r="DE279" s="35">
        <v>11.263541622126013</v>
      </c>
      <c r="DF279" s="35">
        <v>10.974985251944418</v>
      </c>
      <c r="DG279" s="35">
        <v>10.925087497919094</v>
      </c>
      <c r="DH279" s="35">
        <v>10.420911645094836</v>
      </c>
      <c r="DI279" s="35">
        <v>11.424354872928298</v>
      </c>
      <c r="DJ279" s="35">
        <v>10.744294610673023</v>
      </c>
      <c r="DK279" s="35">
        <v>11.239256486894648</v>
      </c>
      <c r="DL279" s="35">
        <v>10.91915645586592</v>
      </c>
      <c r="DM279" s="35">
        <v>10.677974171943148</v>
      </c>
      <c r="DN279" s="35">
        <v>10.832514890231231</v>
      </c>
      <c r="DO279" s="35">
        <v>11.419508329314063</v>
      </c>
      <c r="DP279" s="35">
        <v>11.184169991899438</v>
      </c>
      <c r="DQ279" s="35">
        <v>10.258791473406102</v>
      </c>
      <c r="DS279" s="35">
        <v>10.91069077644633</v>
      </c>
      <c r="DT279" s="35">
        <v>10.261244074668715</v>
      </c>
      <c r="DU279" s="35">
        <v>10.784759630208367</v>
      </c>
      <c r="DV279" s="35">
        <v>11.184791711534364</v>
      </c>
      <c r="DW279" s="35">
        <v>11.741064572745943</v>
      </c>
      <c r="DX279" s="35">
        <v>11.547704366176946</v>
      </c>
      <c r="DY279" s="35">
        <v>11.708916987570468</v>
      </c>
      <c r="DZ279" s="35">
        <v>10.033753131077322</v>
      </c>
      <c r="EA279" s="35">
        <v>11.04594579900624</v>
      </c>
      <c r="EB279" s="35">
        <v>10.730948863880782</v>
      </c>
      <c r="EC279" s="35">
        <v>10.841094594459555</v>
      </c>
      <c r="ED279" s="35">
        <v>10.902773641153251</v>
      </c>
      <c r="EE279" s="35">
        <v>11.286593840978618</v>
      </c>
      <c r="EF279" s="35">
        <v>11.122827994807666</v>
      </c>
      <c r="EG279" s="35">
        <v>10.28216069575792</v>
      </c>
      <c r="EH279" s="35">
        <v>11.129985469339612</v>
      </c>
      <c r="EI279" s="35">
        <v>11.076800144433767</v>
      </c>
      <c r="EJ279" s="35">
        <v>11.276429616150235</v>
      </c>
      <c r="EK279" s="35">
        <v>10.787470508345898</v>
      </c>
      <c r="EL279" s="35">
        <v>11.097244295024959</v>
      </c>
      <c r="EM279" s="35">
        <v>10.626476266816107</v>
      </c>
      <c r="EN279" s="35">
        <v>11.430570272151312</v>
      </c>
      <c r="EO279" s="35">
        <v>11.991111262498903</v>
      </c>
      <c r="EP279" s="35">
        <v>10.88330958323909</v>
      </c>
      <c r="EQ279" s="35">
        <v>11.442517180496118</v>
      </c>
      <c r="ER279" s="35">
        <v>11.081308937455731</v>
      </c>
      <c r="ES279" s="35">
        <v>11.210949930227159</v>
      </c>
      <c r="ET279" s="35">
        <v>10.767652600927487</v>
      </c>
      <c r="EU279" s="35">
        <v>10.719603465033622</v>
      </c>
      <c r="EV279" s="35">
        <v>10.861069588797738</v>
      </c>
      <c r="EW279" s="35">
        <v>10.286512351600027</v>
      </c>
      <c r="EX279" s="35">
        <v>11.265609466259566</v>
      </c>
      <c r="EY279" s="35">
        <v>10.946491358555168</v>
      </c>
      <c r="EZ279" s="35">
        <v>10.754377391218208</v>
      </c>
      <c r="FA279" s="35">
        <v>10.708571382712375</v>
      </c>
      <c r="FB279" s="35">
        <v>11.003602947592594</v>
      </c>
      <c r="FC279" s="35">
        <v>10.749454598814488</v>
      </c>
      <c r="FD279" s="35">
        <v>10.639861466462188</v>
      </c>
      <c r="FE279" s="35">
        <v>11.223822141100968</v>
      </c>
      <c r="FF279" s="35">
        <v>10.801679331624165</v>
      </c>
      <c r="FG279" s="35">
        <v>11.017165939604114</v>
      </c>
      <c r="FH279" s="35">
        <v>11.21012501508822</v>
      </c>
      <c r="FI279" s="35">
        <v>10.902033414327196</v>
      </c>
      <c r="FJ279" s="35">
        <v>11.61328331472836</v>
      </c>
      <c r="FK279" s="35">
        <v>11.502533967697001</v>
      </c>
      <c r="FL279" s="35">
        <v>10.934009860831047</v>
      </c>
      <c r="FM279" s="35">
        <v>11.200116358688398</v>
      </c>
      <c r="FN279" s="35">
        <v>10.877068774689791</v>
      </c>
      <c r="FO279" s="35">
        <v>10.899352630168238</v>
      </c>
      <c r="FP279" s="35">
        <v>11.11354216382116</v>
      </c>
      <c r="FQ279" s="35">
        <v>10.859099261849735</v>
      </c>
      <c r="FR279" s="35">
        <v>11.766905210198949</v>
      </c>
      <c r="FS279" s="35">
        <v>10.167977487321833</v>
      </c>
      <c r="FT279" s="35">
        <v>12.132589544265546</v>
      </c>
      <c r="FU279" s="35">
        <v>11.838469459501422</v>
      </c>
      <c r="FV279" s="35">
        <v>11.039383172318319</v>
      </c>
      <c r="FW279" s="35">
        <v>10.684151646237849</v>
      </c>
      <c r="FX279" s="35">
        <v>11.162588990402137</v>
      </c>
      <c r="FY279" s="35">
        <v>11.393192945953034</v>
      </c>
      <c r="FZ279" s="35">
        <v>10.130550799116701</v>
      </c>
      <c r="GA279" s="35">
        <v>11.555721332987812</v>
      </c>
      <c r="GB279" s="35">
        <v>10.892994937151052</v>
      </c>
      <c r="GC279" s="35">
        <v>10.921258790409121</v>
      </c>
      <c r="GD279" s="35">
        <v>10.773479002608283</v>
      </c>
      <c r="GE279" s="35">
        <v>11.637526558165174</v>
      </c>
      <c r="GF279" s="35">
        <v>11.58099050710622</v>
      </c>
      <c r="GG279" s="35">
        <v>11.295536860001171</v>
      </c>
      <c r="GH279" s="35">
        <v>11.199655127257749</v>
      </c>
      <c r="GI279" s="35">
        <v>11.509900043545905</v>
      </c>
      <c r="GJ279" s="35">
        <v>11.942592343232839</v>
      </c>
      <c r="GK279" s="35">
        <v>10.896708142123927</v>
      </c>
      <c r="GL279" s="35">
        <v>11.034954019751526</v>
      </c>
      <c r="GM279" s="35">
        <v>10.973170395628644</v>
      </c>
      <c r="GO279" s="35">
        <v>24.917999999999999</v>
      </c>
      <c r="GP279" s="35" t="s">
        <v>690</v>
      </c>
      <c r="GU279" s="59"/>
    </row>
    <row r="280" spans="1:203" x14ac:dyDescent="0.2">
      <c r="A280" s="35" t="s">
        <v>1072</v>
      </c>
      <c r="B280" s="35" t="s">
        <v>2785</v>
      </c>
      <c r="C280" s="35" t="s">
        <v>2786</v>
      </c>
      <c r="D280" s="9">
        <v>77</v>
      </c>
      <c r="E280" s="9">
        <v>76</v>
      </c>
      <c r="F280" s="9">
        <v>5.4024279999999999E-3</v>
      </c>
      <c r="G280" s="9">
        <v>-0.36411394400000002</v>
      </c>
      <c r="H280" s="9">
        <v>0.53860972900000004</v>
      </c>
      <c r="I280" s="9">
        <v>-0.11415810699999999</v>
      </c>
      <c r="J280" s="56" t="s">
        <v>5707</v>
      </c>
      <c r="K280" s="78">
        <v>0</v>
      </c>
      <c r="L280" s="80">
        <v>16.333893836643025</v>
      </c>
      <c r="M280" s="79">
        <v>16.298194203241763</v>
      </c>
      <c r="N280" s="79">
        <v>16.437523977336621</v>
      </c>
      <c r="O280" s="79">
        <v>16.776512425357858</v>
      </c>
      <c r="P280" s="78">
        <v>16.317594581637948</v>
      </c>
      <c r="Q280" s="78">
        <v>16.678999201942887</v>
      </c>
      <c r="R280" s="35">
        <v>16.145935952280396</v>
      </c>
      <c r="S280" s="35">
        <v>16.478460307640809</v>
      </c>
      <c r="T280" s="35">
        <v>16.510957520880808</v>
      </c>
      <c r="U280" s="35">
        <v>16.571760064484064</v>
      </c>
      <c r="V280" s="35">
        <v>17.082483414767804</v>
      </c>
      <c r="W280" s="35">
        <v>17.027686327553731</v>
      </c>
      <c r="X280" s="35">
        <v>16.706936623092833</v>
      </c>
      <c r="Y280" s="35">
        <v>16.944892438701874</v>
      </c>
      <c r="Z280" s="35">
        <v>16.705270627727661</v>
      </c>
      <c r="AA280" s="35">
        <v>16.186448806177872</v>
      </c>
      <c r="AB280" s="35">
        <v>16.463864583879396</v>
      </c>
      <c r="AC280" s="35">
        <v>16.638883616988096</v>
      </c>
      <c r="AD280" s="35">
        <v>15.866165144619183</v>
      </c>
      <c r="AE280" s="35">
        <v>16.399351765262345</v>
      </c>
      <c r="AF280" s="35">
        <v>16.877225484471744</v>
      </c>
      <c r="AG280" s="35">
        <v>16.71173523381573</v>
      </c>
      <c r="AH280" s="35">
        <v>16.22937731347422</v>
      </c>
      <c r="AI280" s="35">
        <v>16.006565777220217</v>
      </c>
      <c r="AJ280" s="35">
        <v>16.129441489691047</v>
      </c>
      <c r="AK280" s="35">
        <v>16.186418023769832</v>
      </c>
      <c r="AL280" s="35">
        <v>16.912298846532853</v>
      </c>
      <c r="AM280" s="35">
        <v>16.594189472302581</v>
      </c>
      <c r="AN280" s="35">
        <v>16.459384923127629</v>
      </c>
      <c r="AO280" s="35">
        <v>16.085114300987343</v>
      </c>
      <c r="AP280" s="35">
        <v>16.79295223566362</v>
      </c>
      <c r="AQ280" s="35">
        <v>16.793654610245994</v>
      </c>
      <c r="AR280" s="35">
        <v>16.664922861173395</v>
      </c>
      <c r="AS280" s="35">
        <v>16.523697822955704</v>
      </c>
      <c r="AT280" s="35">
        <v>16.984166864318794</v>
      </c>
      <c r="AU280" s="35">
        <v>16.255063763713736</v>
      </c>
      <c r="AV280" s="35">
        <v>16.33904684101638</v>
      </c>
      <c r="AW280" s="35">
        <v>13.991667720418947</v>
      </c>
      <c r="AX280" s="35">
        <v>16.321359000480868</v>
      </c>
      <c r="AY280" s="35">
        <v>16.283623844931626</v>
      </c>
      <c r="AZ280" s="35">
        <v>17.057166353394436</v>
      </c>
      <c r="BA280" s="35">
        <v>16.138164434401169</v>
      </c>
      <c r="BB280" s="35">
        <v>16.406344416196681</v>
      </c>
      <c r="BC280" s="35">
        <v>15.912056618636079</v>
      </c>
      <c r="BD280" s="35">
        <v>16.78707223429538</v>
      </c>
      <c r="BE280" s="35">
        <v>15.156993222739157</v>
      </c>
      <c r="BF280" s="35">
        <v>16.598941115124948</v>
      </c>
      <c r="BG280" s="35">
        <v>16.256408401542231</v>
      </c>
      <c r="BH280" s="35">
        <v>16.477402373432433</v>
      </c>
      <c r="BI280" s="35">
        <v>15.355190068515663</v>
      </c>
      <c r="BJ280" s="35">
        <v>17.007376149234627</v>
      </c>
      <c r="BK280" s="35">
        <v>15.936858330291987</v>
      </c>
      <c r="BL280" s="35">
        <v>16.739590624760353</v>
      </c>
      <c r="BM280" s="35">
        <v>16.513640760954466</v>
      </c>
      <c r="BN280" s="35">
        <v>16.432491804112502</v>
      </c>
      <c r="BO280" s="35">
        <v>15.955185096288121</v>
      </c>
      <c r="BP280" s="35">
        <v>14.747475997804919</v>
      </c>
      <c r="BQ280" s="35">
        <v>15.857248284931032</v>
      </c>
      <c r="BR280" s="35">
        <v>16.800283593927286</v>
      </c>
      <c r="BS280" s="35">
        <v>16.227336005238737</v>
      </c>
      <c r="BT280" s="35">
        <v>16.849102522786879</v>
      </c>
      <c r="BU280" s="35">
        <v>16.287175323106069</v>
      </c>
      <c r="BV280" s="35">
        <v>16.437806097242351</v>
      </c>
      <c r="BW280" s="35">
        <v>15.105630340368776</v>
      </c>
      <c r="BX280" s="35">
        <v>16.45881741216089</v>
      </c>
      <c r="BY280" s="35">
        <v>16.30002203829946</v>
      </c>
      <c r="BZ280" s="35">
        <v>15.933201158098452</v>
      </c>
      <c r="CA280" s="35">
        <v>15.805581196308784</v>
      </c>
      <c r="CB280" s="35">
        <v>15.372194494416654</v>
      </c>
      <c r="CC280" s="35">
        <v>16.361769444882711</v>
      </c>
      <c r="CD280" s="35">
        <v>16.236607601509604</v>
      </c>
      <c r="CE280" s="35">
        <v>16.147988202223068</v>
      </c>
      <c r="CF280" s="35">
        <v>15.928572868099131</v>
      </c>
      <c r="CG280" s="35">
        <v>16.57914860642844</v>
      </c>
      <c r="CH280" s="35">
        <v>16.716727439086615</v>
      </c>
      <c r="CI280" s="35">
        <v>16.368101890788928</v>
      </c>
      <c r="CJ280" s="35">
        <v>16.044321482215214</v>
      </c>
      <c r="CK280" s="35">
        <v>15.998248696472777</v>
      </c>
      <c r="CL280" s="35">
        <v>16.674299116164974</v>
      </c>
      <c r="CM280" s="35">
        <v>16.784218024057839</v>
      </c>
      <c r="CN280" s="35">
        <v>16.40991189974666</v>
      </c>
      <c r="CO280" s="35">
        <v>16.628201799070169</v>
      </c>
      <c r="CP280" s="35">
        <v>15.517921661097358</v>
      </c>
      <c r="CQ280" s="35">
        <v>16.282936494978202</v>
      </c>
      <c r="CR280" s="35">
        <v>15.755813064368487</v>
      </c>
      <c r="CS280" s="35">
        <v>16.323229561801689</v>
      </c>
      <c r="CT280" s="35">
        <v>16.64485673656413</v>
      </c>
      <c r="CU280" s="35">
        <v>16.314475670023128</v>
      </c>
      <c r="CV280" s="35">
        <v>16.573267933231705</v>
      </c>
      <c r="CW280" s="35">
        <v>16.083836843212495</v>
      </c>
      <c r="CX280" s="35">
        <v>16.719465108809608</v>
      </c>
      <c r="CY280" s="35">
        <v>16.405552318017836</v>
      </c>
      <c r="CZ280" s="35">
        <v>16.176080177713956</v>
      </c>
      <c r="DA280" s="35">
        <v>16.297662453537455</v>
      </c>
      <c r="DB280" s="35">
        <v>15.904160312116225</v>
      </c>
      <c r="DC280" s="35">
        <v>16.745771686787645</v>
      </c>
      <c r="DD280" s="35">
        <v>16.290909110179502</v>
      </c>
      <c r="DE280" s="35">
        <v>16.129847824966426</v>
      </c>
      <c r="DF280" s="35">
        <v>16.605385015872166</v>
      </c>
      <c r="DG280" s="35">
        <v>14.744129202222393</v>
      </c>
      <c r="DH280" s="35">
        <v>16.458685820167844</v>
      </c>
      <c r="DI280" s="35">
        <v>15.05102855319598</v>
      </c>
      <c r="DJ280" s="35">
        <v>16.227745348185625</v>
      </c>
      <c r="DK280" s="35">
        <v>15.207981105414341</v>
      </c>
      <c r="DL280" s="35">
        <v>15.597050595062672</v>
      </c>
      <c r="DM280" s="35">
        <v>16.003870886931026</v>
      </c>
      <c r="DN280" s="35">
        <v>15.997497783154829</v>
      </c>
      <c r="DO280" s="35">
        <v>16.480498456285442</v>
      </c>
      <c r="DP280" s="35">
        <v>15.931647642391443</v>
      </c>
      <c r="DQ280" s="35">
        <v>16.776623136443483</v>
      </c>
      <c r="DR280" s="35">
        <v>12.986895991744225</v>
      </c>
      <c r="DS280" s="35">
        <v>15.305046858307508</v>
      </c>
      <c r="DT280" s="35">
        <v>16.437723179826463</v>
      </c>
      <c r="DU280" s="35">
        <v>15.807972950794102</v>
      </c>
      <c r="DV280" s="35">
        <v>15.272991571875016</v>
      </c>
      <c r="DW280" s="35">
        <v>16.326696715789268</v>
      </c>
      <c r="DX280" s="35">
        <v>16.033242999054956</v>
      </c>
      <c r="DY280" s="35">
        <v>15.533898501970821</v>
      </c>
      <c r="DZ280" s="35">
        <v>16.764738504348429</v>
      </c>
      <c r="EA280" s="35">
        <v>15.18564553731963</v>
      </c>
      <c r="EB280" s="35">
        <v>15.619327869127957</v>
      </c>
      <c r="EC280" s="35">
        <v>16.237945881773399</v>
      </c>
      <c r="ED280" s="35">
        <v>16.090993208419157</v>
      </c>
      <c r="EE280" s="35">
        <v>16.602330564811911</v>
      </c>
      <c r="EF280" s="35">
        <v>16.254837278536563</v>
      </c>
      <c r="EG280" s="35">
        <v>16.468676820341301</v>
      </c>
      <c r="EH280" s="35">
        <v>15.928414928972151</v>
      </c>
      <c r="EI280" s="35">
        <v>16.283694538569076</v>
      </c>
      <c r="EJ280" s="35">
        <v>16.120790422183319</v>
      </c>
      <c r="EK280" s="35">
        <v>16.298320243216864</v>
      </c>
      <c r="EL280" s="35">
        <v>17.13278877507738</v>
      </c>
      <c r="EM280" s="35">
        <v>16.725635591940264</v>
      </c>
      <c r="EN280" s="35">
        <v>17.084516335436767</v>
      </c>
      <c r="EO280" s="35">
        <v>16.741782249526327</v>
      </c>
      <c r="EP280" s="35">
        <v>11.615789497991575</v>
      </c>
      <c r="EQ280" s="35">
        <v>16.703263610789559</v>
      </c>
      <c r="ER280" s="35">
        <v>16.159856197630617</v>
      </c>
      <c r="ES280" s="35">
        <v>14.8367859711084</v>
      </c>
      <c r="ET280" s="35">
        <v>15.31075092881591</v>
      </c>
      <c r="EU280" s="35">
        <v>16.583927127339845</v>
      </c>
      <c r="EV280" s="35">
        <v>16.866409492007438</v>
      </c>
      <c r="EW280" s="35">
        <v>16.083854906982101</v>
      </c>
      <c r="EX280" s="35">
        <v>16.366443631890597</v>
      </c>
      <c r="EY280" s="35">
        <v>15.673876196425159</v>
      </c>
      <c r="EZ280" s="35">
        <v>15.539771458092718</v>
      </c>
      <c r="FA280" s="35">
        <v>16.432900367287733</v>
      </c>
      <c r="FB280" s="35">
        <v>16.586985549209349</v>
      </c>
      <c r="FC280" s="35">
        <v>17.059663664053211</v>
      </c>
      <c r="FD280" s="35">
        <v>16.001354788069584</v>
      </c>
      <c r="FE280" s="35">
        <v>16.541938272214217</v>
      </c>
      <c r="FF280" s="35">
        <v>16.532244913658047</v>
      </c>
      <c r="FG280" s="35">
        <v>16.253296232461256</v>
      </c>
      <c r="FH280" s="35">
        <v>16.208734594678997</v>
      </c>
      <c r="FI280" s="35">
        <v>15.777242511397878</v>
      </c>
      <c r="FJ280" s="35">
        <v>16.470016998551031</v>
      </c>
      <c r="FK280" s="35">
        <v>16.244254376881191</v>
      </c>
      <c r="FL280" s="35">
        <v>16.671326511597186</v>
      </c>
      <c r="FM280" s="35">
        <v>16.635915859644079</v>
      </c>
      <c r="FN280" s="35">
        <v>16.110043682509684</v>
      </c>
      <c r="FO280" s="35">
        <v>16.152301322374434</v>
      </c>
      <c r="FP280" s="35">
        <v>15.353039978755504</v>
      </c>
      <c r="FQ280" s="35">
        <v>16.313643430856651</v>
      </c>
      <c r="FR280" s="35">
        <v>16.316305524234508</v>
      </c>
      <c r="FS280" s="35">
        <v>16.038262056488193</v>
      </c>
      <c r="FT280" s="35">
        <v>16.511293827344154</v>
      </c>
      <c r="FU280" s="35">
        <v>17.199981975533323</v>
      </c>
      <c r="FV280" s="35">
        <v>16.440408039255583</v>
      </c>
      <c r="FW280" s="35">
        <v>16.345326916690524</v>
      </c>
      <c r="FX280" s="35">
        <v>16.313073264245144</v>
      </c>
      <c r="FY280" s="35">
        <v>16.712830103513973</v>
      </c>
      <c r="FZ280" s="35">
        <v>16.48130830982457</v>
      </c>
      <c r="GA280" s="35">
        <v>16.821057822576595</v>
      </c>
      <c r="GB280" s="35">
        <v>16.031157318183329</v>
      </c>
      <c r="GC280" s="35">
        <v>15.751094542115267</v>
      </c>
      <c r="GD280" s="35">
        <v>16.208035966555329</v>
      </c>
      <c r="GE280" s="35">
        <v>16.586336239399259</v>
      </c>
      <c r="GF280" s="35">
        <v>14.206677443106319</v>
      </c>
      <c r="GG280" s="35">
        <v>16.641676634245997</v>
      </c>
      <c r="GH280" s="35">
        <v>15.550311628844264</v>
      </c>
      <c r="GI280" s="35">
        <v>16.450932028970911</v>
      </c>
      <c r="GJ280" s="35">
        <v>16.574202087326171</v>
      </c>
      <c r="GK280" s="35">
        <v>16.689473137700098</v>
      </c>
      <c r="GL280" s="35">
        <v>16.078448708276987</v>
      </c>
      <c r="GM280" s="35">
        <v>16.06301574754265</v>
      </c>
      <c r="GN280" s="35">
        <v>15.62036615296841</v>
      </c>
      <c r="GO280" s="35">
        <v>69.158000000000001</v>
      </c>
      <c r="GP280" s="35" t="s">
        <v>979</v>
      </c>
      <c r="GU280" s="59"/>
    </row>
    <row r="281" spans="1:203" x14ac:dyDescent="0.2">
      <c r="A281" s="35" t="s">
        <v>1056</v>
      </c>
      <c r="B281" s="35" t="s">
        <v>2757</v>
      </c>
      <c r="C281" s="35" t="s">
        <v>2758</v>
      </c>
      <c r="D281" s="9">
        <v>6</v>
      </c>
      <c r="E281" s="9">
        <v>5</v>
      </c>
      <c r="F281" s="9">
        <v>0.66985576199999997</v>
      </c>
      <c r="G281" s="9">
        <v>6.5636779000000006E-2</v>
      </c>
      <c r="H281" s="9">
        <v>0.29639086199999998</v>
      </c>
      <c r="I281" s="9">
        <v>-0.114044663</v>
      </c>
      <c r="J281" s="9">
        <v>0</v>
      </c>
      <c r="K281" s="78">
        <v>0</v>
      </c>
      <c r="L281" s="79">
        <v>13.612517304339733</v>
      </c>
      <c r="M281" s="79">
        <v>12.561101797007492</v>
      </c>
      <c r="N281" s="79">
        <v>12.804924016393931</v>
      </c>
      <c r="O281" s="79">
        <v>12.471109334696576</v>
      </c>
      <c r="P281" s="78">
        <v>13.182267851954755</v>
      </c>
      <c r="Q281" s="78">
        <v>13.492780043740069</v>
      </c>
      <c r="R281" s="35">
        <v>12.670152460241118</v>
      </c>
      <c r="S281" s="35">
        <v>13.637500883012176</v>
      </c>
      <c r="T281" s="35">
        <v>13.149748149777455</v>
      </c>
      <c r="U281" s="35">
        <v>13.491026523072627</v>
      </c>
      <c r="V281" s="35">
        <v>13.208974717308681</v>
      </c>
      <c r="W281" s="35">
        <v>14.009067752271321</v>
      </c>
      <c r="X281" s="35">
        <v>13.019998520309301</v>
      </c>
      <c r="Y281" s="35">
        <v>13.688177180145921</v>
      </c>
      <c r="Z281" s="35">
        <v>13.566838979993657</v>
      </c>
      <c r="AA281" s="35">
        <v>13.441661808158116</v>
      </c>
      <c r="AB281" s="35">
        <v>14.1172277498935</v>
      </c>
      <c r="AC281" s="35">
        <v>13.231124018670281</v>
      </c>
      <c r="AD281" s="35">
        <v>13.896281257170735</v>
      </c>
      <c r="AE281" s="35">
        <v>12.702341185938202</v>
      </c>
      <c r="AF281" s="35">
        <v>13.494138892241963</v>
      </c>
      <c r="AG281" s="35">
        <v>14.100436418780003</v>
      </c>
      <c r="AH281" s="35">
        <v>13.175044333949305</v>
      </c>
      <c r="AI281" s="35">
        <v>13.315454855616569</v>
      </c>
      <c r="AJ281" s="35">
        <v>13.55178595882612</v>
      </c>
      <c r="AK281" s="35">
        <v>13.25970430320006</v>
      </c>
      <c r="AL281" s="35">
        <v>13.037831849673918</v>
      </c>
      <c r="AM281" s="35">
        <v>13.203828325013431</v>
      </c>
      <c r="AN281" s="35">
        <v>14.377571667283375</v>
      </c>
      <c r="AO281" s="35">
        <v>13.698823390769521</v>
      </c>
      <c r="AP281" s="35">
        <v>13.593380116260946</v>
      </c>
      <c r="AQ281" s="35">
        <v>14.163067382105526</v>
      </c>
      <c r="AR281" s="35">
        <v>13.364475647859273</v>
      </c>
      <c r="AS281" s="35">
        <v>14.041341877681679</v>
      </c>
      <c r="AT281" s="35">
        <v>13.460836149368527</v>
      </c>
      <c r="AU281" s="35">
        <v>13.256841268584719</v>
      </c>
      <c r="AV281" s="35">
        <v>13.860212019334675</v>
      </c>
      <c r="AW281" s="35">
        <v>13.289026240242293</v>
      </c>
      <c r="AX281" s="35">
        <v>12.816579864510082</v>
      </c>
      <c r="AY281" s="35">
        <v>13.291763175273413</v>
      </c>
      <c r="AZ281" s="35">
        <v>13.565964152526691</v>
      </c>
      <c r="BA281" s="35">
        <v>13.427928816507784</v>
      </c>
      <c r="BB281" s="35">
        <v>13.657792459691343</v>
      </c>
      <c r="BC281" s="35">
        <v>13.425873828509367</v>
      </c>
      <c r="BD281" s="35">
        <v>13.487406193609992</v>
      </c>
      <c r="BE281" s="35">
        <v>13.536192494985318</v>
      </c>
      <c r="BF281" s="35">
        <v>13.077170685641125</v>
      </c>
      <c r="BG281" s="35">
        <v>13.084789043183784</v>
      </c>
      <c r="BH281" s="35">
        <v>13.947312101016191</v>
      </c>
      <c r="BI281" s="35">
        <v>13.686484896638362</v>
      </c>
      <c r="BJ281" s="35">
        <v>13.084451908444935</v>
      </c>
      <c r="BK281" s="35">
        <v>13.596852952633744</v>
      </c>
      <c r="BL281" s="35">
        <v>13.624703677243438</v>
      </c>
      <c r="BM281" s="35">
        <v>13.322258542074938</v>
      </c>
      <c r="BN281" s="35">
        <v>12.632967612575758</v>
      </c>
      <c r="BO281" s="35">
        <v>13.128123986199203</v>
      </c>
      <c r="BP281" s="35">
        <v>13.694235263557543</v>
      </c>
      <c r="BQ281" s="35">
        <v>14.157236503119975</v>
      </c>
      <c r="BR281" s="35">
        <v>13.575352908907217</v>
      </c>
      <c r="BS281" s="35">
        <v>13.47776307368054</v>
      </c>
      <c r="BT281" s="35">
        <v>13.678262960014584</v>
      </c>
      <c r="BU281" s="35">
        <v>13.748997910850697</v>
      </c>
      <c r="BV281" s="35">
        <v>13.311545874851625</v>
      </c>
      <c r="BW281" s="35">
        <v>12.802875877916776</v>
      </c>
      <c r="BX281" s="35">
        <v>13.197833157718279</v>
      </c>
      <c r="BY281" s="35">
        <v>12.777097657372913</v>
      </c>
      <c r="BZ281" s="35">
        <v>12.702964231445284</v>
      </c>
      <c r="CA281" s="35">
        <v>12.969571377398678</v>
      </c>
      <c r="CB281" s="35">
        <v>12.211481034744809</v>
      </c>
      <c r="CC281" s="35">
        <v>13.108524332290607</v>
      </c>
      <c r="CD281" s="35">
        <v>13.344009140108295</v>
      </c>
      <c r="CE281" s="35">
        <v>14.362287046542079</v>
      </c>
      <c r="CF281" s="35">
        <v>13.439392879371445</v>
      </c>
      <c r="CG281" s="35">
        <v>14.101338813804167</v>
      </c>
      <c r="CH281" s="35">
        <v>13.41800285598713</v>
      </c>
      <c r="CI281" s="35">
        <v>13.813398924679483</v>
      </c>
      <c r="CJ281" s="35">
        <v>13.435797469213266</v>
      </c>
      <c r="CK281" s="35">
        <v>13.445391420558263</v>
      </c>
      <c r="CL281" s="35">
        <v>13.513057611982852</v>
      </c>
      <c r="CM281" s="35">
        <v>13.40961308903405</v>
      </c>
      <c r="CN281" s="35">
        <v>13.465475161812956</v>
      </c>
      <c r="CO281" s="35">
        <v>14.169003617535431</v>
      </c>
      <c r="CP281" s="35">
        <v>13.284646813394218</v>
      </c>
      <c r="CQ281" s="35">
        <v>13.809516784008999</v>
      </c>
      <c r="CR281" s="35">
        <v>13.369175967316123</v>
      </c>
      <c r="CS281" s="35">
        <v>13.508259614711733</v>
      </c>
      <c r="CT281" s="35">
        <v>13.595108049562022</v>
      </c>
      <c r="CU281" s="35">
        <v>13.308375190867039</v>
      </c>
      <c r="CV281" s="35">
        <v>13.015745282574464</v>
      </c>
      <c r="CW281" s="35">
        <v>12.783697650246168</v>
      </c>
      <c r="CX281" s="35">
        <v>13.332925496047283</v>
      </c>
      <c r="CY281" s="35">
        <v>13.75378287942306</v>
      </c>
      <c r="CZ281" s="35">
        <v>13.389347183498185</v>
      </c>
      <c r="DA281" s="35">
        <v>13.581502616539662</v>
      </c>
      <c r="DB281" s="35">
        <v>13.371266568667123</v>
      </c>
      <c r="DC281" s="35">
        <v>14.467964091835118</v>
      </c>
      <c r="DD281" s="35">
        <v>14.270302542633736</v>
      </c>
      <c r="DE281" s="35">
        <v>13.51474297794134</v>
      </c>
      <c r="DF281" s="35">
        <v>12.845431366247125</v>
      </c>
      <c r="DG281" s="35">
        <v>13.416814717722376</v>
      </c>
      <c r="DH281" s="35">
        <v>12.869595906203854</v>
      </c>
      <c r="DI281" s="35">
        <v>13.395170483791608</v>
      </c>
      <c r="DJ281" s="35">
        <v>13.25191471291774</v>
      </c>
      <c r="DK281" s="35">
        <v>13.310199882802394</v>
      </c>
      <c r="DL281" s="35">
        <v>13.605722497226859</v>
      </c>
      <c r="DM281" s="35">
        <v>13.501780104231536</v>
      </c>
      <c r="DN281" s="35">
        <v>13.989349347449281</v>
      </c>
      <c r="DO281" s="35">
        <v>13.59736175057752</v>
      </c>
      <c r="DP281" s="35">
        <v>12.77490529752715</v>
      </c>
      <c r="DQ281" s="35">
        <v>13.625134757280204</v>
      </c>
      <c r="DR281" s="35">
        <v>13.274311234879267</v>
      </c>
      <c r="DS281" s="35">
        <v>13.12258419581215</v>
      </c>
      <c r="DT281" s="35">
        <v>14.0476200079534</v>
      </c>
      <c r="DU281" s="35">
        <v>13.230844901749158</v>
      </c>
      <c r="DV281" s="35">
        <v>13.392617727941809</v>
      </c>
      <c r="DW281" s="35">
        <v>13.663706367528501</v>
      </c>
      <c r="DX281" s="35">
        <v>13.535901345261207</v>
      </c>
      <c r="DY281" s="35">
        <v>14.045658777899096</v>
      </c>
      <c r="DZ281" s="35">
        <v>13.335541501793795</v>
      </c>
      <c r="EA281" s="35">
        <v>13.280839840985834</v>
      </c>
      <c r="EB281" s="35">
        <v>13.289565690796046</v>
      </c>
      <c r="EC281" s="35">
        <v>13.50811350100464</v>
      </c>
      <c r="ED281" s="35">
        <v>13.765795116438767</v>
      </c>
      <c r="EE281" s="35">
        <v>13.257456913956284</v>
      </c>
      <c r="EF281" s="35">
        <v>12.784765513256463</v>
      </c>
      <c r="EG281" s="35">
        <v>13.005682600619799</v>
      </c>
      <c r="EH281" s="35">
        <v>14.624094317747044</v>
      </c>
      <c r="EI281" s="35">
        <v>13.668424310642862</v>
      </c>
      <c r="EJ281" s="35">
        <v>12.513466814961506</v>
      </c>
      <c r="EK281" s="35">
        <v>14.213664215062357</v>
      </c>
      <c r="EL281" s="35">
        <v>12.994911456015444</v>
      </c>
      <c r="EM281" s="35">
        <v>13.631035421820666</v>
      </c>
      <c r="EN281" s="35">
        <v>13.643089400485881</v>
      </c>
      <c r="EO281" s="35">
        <v>13.65946855254883</v>
      </c>
      <c r="EP281" s="35">
        <v>12.831254685950462</v>
      </c>
      <c r="EQ281" s="35">
        <v>14.332488020953324</v>
      </c>
      <c r="ER281" s="35">
        <v>12.955117700525733</v>
      </c>
      <c r="ES281" s="35">
        <v>13.176012282232826</v>
      </c>
      <c r="ET281" s="35">
        <v>12.743244808518748</v>
      </c>
      <c r="EU281" s="35">
        <v>13.206051321918146</v>
      </c>
      <c r="EV281" s="35">
        <v>13.136955363836698</v>
      </c>
      <c r="EW281" s="35">
        <v>13.71495568410112</v>
      </c>
      <c r="EX281" s="35">
        <v>12.904729645801837</v>
      </c>
      <c r="EY281" s="35">
        <v>13.222827412071586</v>
      </c>
      <c r="EZ281" s="35">
        <v>13.010603162906524</v>
      </c>
      <c r="FA281" s="35">
        <v>13.340810853420383</v>
      </c>
      <c r="FB281" s="35">
        <v>12.311134090037545</v>
      </c>
      <c r="FC281" s="35">
        <v>13.084244205678425</v>
      </c>
      <c r="FD281" s="35">
        <v>12.926007657327236</v>
      </c>
      <c r="FE281" s="35">
        <v>12.782048107208285</v>
      </c>
      <c r="FF281" s="35">
        <v>13.489346613141695</v>
      </c>
      <c r="FG281" s="35">
        <v>12.669129349513899</v>
      </c>
      <c r="FH281" s="35">
        <v>12.028058192165251</v>
      </c>
      <c r="FI281" s="35">
        <v>13.601293714571685</v>
      </c>
      <c r="FJ281" s="35">
        <v>13.575384615015089</v>
      </c>
      <c r="FK281" s="35">
        <v>13.373091025270805</v>
      </c>
      <c r="FL281" s="35">
        <v>13.170498020236748</v>
      </c>
      <c r="FM281" s="35">
        <v>12.724316867989291</v>
      </c>
      <c r="FN281" s="35">
        <v>12.667888956217194</v>
      </c>
      <c r="FO281" s="35">
        <v>13.50693610732282</v>
      </c>
      <c r="FP281" s="35">
        <v>12.897996540894432</v>
      </c>
      <c r="FQ281" s="35">
        <v>13.29084153298168</v>
      </c>
      <c r="FR281" s="35">
        <v>13.909624043477837</v>
      </c>
      <c r="FS281" s="35">
        <v>14.083055759041404</v>
      </c>
      <c r="FT281" s="35">
        <v>13.511215582983477</v>
      </c>
      <c r="FU281" s="35">
        <v>14.492232235783444</v>
      </c>
      <c r="FV281" s="35">
        <v>13.416696624290285</v>
      </c>
      <c r="FW281" s="35">
        <v>13.3889893338051</v>
      </c>
      <c r="FX281" s="35">
        <v>13.357859286305601</v>
      </c>
      <c r="FY281" s="35">
        <v>13.044961391253883</v>
      </c>
      <c r="FZ281" s="35">
        <v>13.541516757645397</v>
      </c>
      <c r="GA281" s="35">
        <v>14.063715006178304</v>
      </c>
      <c r="GB281" s="35">
        <v>13.540916727338987</v>
      </c>
      <c r="GC281" s="35">
        <v>12.950422901459278</v>
      </c>
      <c r="GD281" s="35">
        <v>13.551654471035146</v>
      </c>
      <c r="GE281" s="35">
        <v>13.743988698923548</v>
      </c>
      <c r="GF281" s="35">
        <v>13.227600820076471</v>
      </c>
      <c r="GG281" s="35">
        <v>13.704570917332731</v>
      </c>
      <c r="GH281" s="35">
        <v>12.73794803928288</v>
      </c>
      <c r="GI281" s="35">
        <v>14.748120949870225</v>
      </c>
      <c r="GJ281" s="35">
        <v>13.495004787938033</v>
      </c>
      <c r="GK281" s="35">
        <v>14.022164070673059</v>
      </c>
      <c r="GL281" s="35">
        <v>12.791571821997993</v>
      </c>
      <c r="GM281" s="35">
        <v>13.461361962790665</v>
      </c>
      <c r="GN281" s="35">
        <v>12.847987864896066</v>
      </c>
      <c r="GO281" s="35">
        <v>4.3029999999999999</v>
      </c>
      <c r="GP281" s="35" t="s">
        <v>965</v>
      </c>
      <c r="GU281" s="59"/>
    </row>
    <row r="282" spans="1:203" x14ac:dyDescent="0.2">
      <c r="A282" s="35" t="s">
        <v>1667</v>
      </c>
      <c r="B282" s="35" t="s">
        <v>3503</v>
      </c>
      <c r="C282" s="35" t="s">
        <v>3504</v>
      </c>
      <c r="D282" s="9">
        <v>4</v>
      </c>
      <c r="E282" s="9">
        <v>4</v>
      </c>
      <c r="F282" s="9">
        <v>1.168225E-2</v>
      </c>
      <c r="G282" s="9">
        <v>1.267879677</v>
      </c>
      <c r="H282" s="9">
        <v>0.87083980800000005</v>
      </c>
      <c r="I282" s="9">
        <v>-0.113802449</v>
      </c>
      <c r="J282" s="58" t="s">
        <v>5711</v>
      </c>
      <c r="K282" s="78">
        <v>0</v>
      </c>
      <c r="L282" s="79"/>
      <c r="M282" s="79">
        <v>11.557880510471728</v>
      </c>
      <c r="N282" s="79"/>
      <c r="O282" s="79"/>
      <c r="Z282" s="35">
        <v>9.9854519334963285</v>
      </c>
      <c r="AO282" s="35">
        <v>10.686956338998474</v>
      </c>
      <c r="BI282" s="35">
        <v>10.365767388356483</v>
      </c>
      <c r="BU282" s="35">
        <v>10.503784782104148</v>
      </c>
      <c r="BZ282" s="35">
        <v>10.448499363498765</v>
      </c>
      <c r="CF282" s="35">
        <v>10.505079212199105</v>
      </c>
      <c r="CK282" s="35">
        <v>10.357719116953984</v>
      </c>
      <c r="EL282" s="35">
        <v>11.729382204913103</v>
      </c>
      <c r="EM282" s="35">
        <v>11.909161811164715</v>
      </c>
      <c r="FA282" s="35">
        <v>11.03407682592321</v>
      </c>
      <c r="FF282" s="35">
        <v>10.211452877494168</v>
      </c>
      <c r="FI282" s="35">
        <v>9.8379504340088157</v>
      </c>
      <c r="FL282" s="35">
        <v>9.6730978168011124</v>
      </c>
      <c r="FM282" s="35">
        <v>10.877947104970431</v>
      </c>
      <c r="FR282" s="35">
        <v>11.093142835173717</v>
      </c>
      <c r="GA282" s="35">
        <v>10.335461275894787</v>
      </c>
      <c r="GO282" s="35">
        <v>1.9610000000000001</v>
      </c>
      <c r="GP282" s="35" t="s">
        <v>4758</v>
      </c>
      <c r="GU282" s="59"/>
    </row>
    <row r="283" spans="1:203" x14ac:dyDescent="0.2">
      <c r="A283" s="35" t="s">
        <v>1451</v>
      </c>
      <c r="B283" s="35" t="s">
        <v>3239</v>
      </c>
      <c r="C283" s="35" t="s">
        <v>3240</v>
      </c>
      <c r="D283" s="9">
        <v>7</v>
      </c>
      <c r="E283" s="9">
        <v>7</v>
      </c>
      <c r="F283" s="9">
        <v>4.4065213999999998E-2</v>
      </c>
      <c r="G283" s="9">
        <v>-0.16239740599999999</v>
      </c>
      <c r="H283" s="9">
        <v>0.196579433</v>
      </c>
      <c r="I283" s="9">
        <v>-0.111876666</v>
      </c>
      <c r="J283" s="56" t="s">
        <v>5707</v>
      </c>
      <c r="K283" s="78">
        <v>0</v>
      </c>
      <c r="L283" s="80">
        <v>15.309993536556966</v>
      </c>
      <c r="M283" s="79">
        <v>15.277593199898593</v>
      </c>
      <c r="N283" s="79">
        <v>15.919417963732879</v>
      </c>
      <c r="O283" s="79">
        <v>15.20456326266828</v>
      </c>
      <c r="P283" s="78">
        <v>15.506840770902587</v>
      </c>
      <c r="Q283" s="78">
        <v>16.077308693060878</v>
      </c>
      <c r="R283" s="35">
        <v>15.020467481568843</v>
      </c>
      <c r="S283" s="35">
        <v>15.874365213158452</v>
      </c>
      <c r="T283" s="35">
        <v>15.874564130939174</v>
      </c>
      <c r="U283" s="35">
        <v>16.1502827029041</v>
      </c>
      <c r="V283" s="35">
        <v>16.464346412246307</v>
      </c>
      <c r="W283" s="35">
        <v>15.537184710391644</v>
      </c>
      <c r="X283" s="35">
        <v>16.35722610913955</v>
      </c>
      <c r="Y283" s="35">
        <v>16.21458990102505</v>
      </c>
      <c r="Z283" s="35">
        <v>15.475256186680387</v>
      </c>
      <c r="AA283" s="35">
        <v>15.950041453724914</v>
      </c>
      <c r="AB283" s="35">
        <v>15.949068724960323</v>
      </c>
      <c r="AC283" s="35">
        <v>15.735688376152691</v>
      </c>
      <c r="AD283" s="35">
        <v>16.078740518206761</v>
      </c>
      <c r="AE283" s="35">
        <v>15.396881668678025</v>
      </c>
      <c r="AF283" s="35">
        <v>15.36688463646859</v>
      </c>
      <c r="AG283" s="35">
        <v>15.427820379404231</v>
      </c>
      <c r="AH283" s="35">
        <v>15.631633921702598</v>
      </c>
      <c r="AI283" s="35">
        <v>15.870175696166996</v>
      </c>
      <c r="AJ283" s="35">
        <v>15.711545725041553</v>
      </c>
      <c r="AK283" s="35">
        <v>16.091648760717355</v>
      </c>
      <c r="AL283" s="35">
        <v>14.990351975241332</v>
      </c>
      <c r="AM283" s="35">
        <v>15.385505983726015</v>
      </c>
      <c r="AN283" s="35">
        <v>15.24049264927754</v>
      </c>
      <c r="AO283" s="35">
        <v>15.993396800183044</v>
      </c>
      <c r="AP283" s="35">
        <v>15.537023520284023</v>
      </c>
      <c r="AQ283" s="35">
        <v>16.561138701748717</v>
      </c>
      <c r="AR283" s="35">
        <v>16.046568607668249</v>
      </c>
      <c r="AS283" s="35">
        <v>15.978216278217467</v>
      </c>
      <c r="AT283" s="35">
        <v>15.641583040998166</v>
      </c>
      <c r="AU283" s="35">
        <v>15.887412037590586</v>
      </c>
      <c r="AV283" s="35">
        <v>15.954827174896089</v>
      </c>
      <c r="AW283" s="35">
        <v>15.766528129011327</v>
      </c>
      <c r="AX283" s="35">
        <v>15.725005860446888</v>
      </c>
      <c r="AY283" s="35">
        <v>15.296790942662398</v>
      </c>
      <c r="AZ283" s="35">
        <v>16.349610325383459</v>
      </c>
      <c r="BA283" s="35">
        <v>15.685861318257494</v>
      </c>
      <c r="BB283" s="35">
        <v>15.474980886495157</v>
      </c>
      <c r="BC283" s="35">
        <v>16.31445102274062</v>
      </c>
      <c r="BD283" s="35">
        <v>15.350312932133109</v>
      </c>
      <c r="BE283" s="35">
        <v>15.070593021955775</v>
      </c>
      <c r="BF283" s="35">
        <v>15.894605412800432</v>
      </c>
      <c r="BG283" s="35">
        <v>15.457964569362733</v>
      </c>
      <c r="BH283" s="35">
        <v>15.872000745270526</v>
      </c>
      <c r="BI283" s="35">
        <v>16.210246666896538</v>
      </c>
      <c r="BJ283" s="35">
        <v>15.058699321134277</v>
      </c>
      <c r="BK283" s="35">
        <v>15.182632928618284</v>
      </c>
      <c r="BL283" s="35">
        <v>15.692492994437119</v>
      </c>
      <c r="BM283" s="35">
        <v>15.779306572260934</v>
      </c>
      <c r="BN283" s="35">
        <v>15.53167135388424</v>
      </c>
      <c r="BO283" s="35">
        <v>15.278025472012619</v>
      </c>
      <c r="BP283" s="35">
        <v>15.523287046189115</v>
      </c>
      <c r="BQ283" s="35">
        <v>15.785288012474441</v>
      </c>
      <c r="BR283" s="35">
        <v>15.85360454155353</v>
      </c>
      <c r="BS283" s="35">
        <v>15.972582762555653</v>
      </c>
      <c r="BT283" s="35">
        <v>15.437830042549233</v>
      </c>
      <c r="BU283" s="35">
        <v>16.147192860354572</v>
      </c>
      <c r="BV283" s="35">
        <v>15.770484998552416</v>
      </c>
      <c r="BW283" s="35">
        <v>15.583172131469846</v>
      </c>
      <c r="BX283" s="35">
        <v>15.934788545241545</v>
      </c>
      <c r="BY283" s="35">
        <v>15.153091032853148</v>
      </c>
      <c r="BZ283" s="35">
        <v>15.427183132261673</v>
      </c>
      <c r="CA283" s="35">
        <v>15.724027559707645</v>
      </c>
      <c r="CB283" s="35">
        <v>15.295870291554973</v>
      </c>
      <c r="CC283" s="35">
        <v>15.467511940139097</v>
      </c>
      <c r="CD283" s="35">
        <v>15.914819665847098</v>
      </c>
      <c r="CE283" s="35">
        <v>16.478451681065415</v>
      </c>
      <c r="CF283" s="35">
        <v>16.199001048433345</v>
      </c>
      <c r="CG283" s="35">
        <v>15.662048310083275</v>
      </c>
      <c r="CH283" s="35">
        <v>15.617459465019959</v>
      </c>
      <c r="CI283" s="35">
        <v>16.022812661611013</v>
      </c>
      <c r="CJ283" s="35">
        <v>15.750291350244417</v>
      </c>
      <c r="CK283" s="35">
        <v>15.07496269868823</v>
      </c>
      <c r="CL283" s="35">
        <v>15.345810023162521</v>
      </c>
      <c r="CM283" s="35">
        <v>15.373338784423034</v>
      </c>
      <c r="CN283" s="35">
        <v>15.189917270150591</v>
      </c>
      <c r="CO283" s="35">
        <v>16.810706326926855</v>
      </c>
      <c r="CP283" s="35">
        <v>15.542680158193768</v>
      </c>
      <c r="CQ283" s="35">
        <v>17.042139264553601</v>
      </c>
      <c r="CR283" s="35">
        <v>15.060715891294629</v>
      </c>
      <c r="CS283" s="35">
        <v>15.468369725838416</v>
      </c>
      <c r="CT283" s="35">
        <v>15.771501237897581</v>
      </c>
      <c r="CU283" s="35">
        <v>15.568932197494409</v>
      </c>
      <c r="CV283" s="35">
        <v>14.997687109488673</v>
      </c>
      <c r="CW283" s="35">
        <v>15.726107980671614</v>
      </c>
      <c r="CX283" s="35">
        <v>15.993621204231015</v>
      </c>
      <c r="CY283" s="35">
        <v>15.620724406923745</v>
      </c>
      <c r="CZ283" s="35">
        <v>16.147443328643003</v>
      </c>
      <c r="DA283" s="35">
        <v>15.718068029536724</v>
      </c>
      <c r="DB283" s="35">
        <v>15.117169823734685</v>
      </c>
      <c r="DC283" s="35">
        <v>15.160557272674707</v>
      </c>
      <c r="DD283" s="35">
        <v>15.91482767727525</v>
      </c>
      <c r="DE283" s="35">
        <v>15.86321381591781</v>
      </c>
      <c r="DF283" s="35">
        <v>15.511402315079344</v>
      </c>
      <c r="DG283" s="35">
        <v>15.779097263626584</v>
      </c>
      <c r="DH283" s="35">
        <v>15.701834110067075</v>
      </c>
      <c r="DI283" s="35">
        <v>15.79165494391615</v>
      </c>
      <c r="DJ283" s="35">
        <v>14.813341764882448</v>
      </c>
      <c r="DK283" s="35">
        <v>14.864099985554322</v>
      </c>
      <c r="DL283" s="35">
        <v>15.891620253607567</v>
      </c>
      <c r="DM283" s="35">
        <v>15.326708291229359</v>
      </c>
      <c r="DN283" s="35">
        <v>14.767759883471681</v>
      </c>
      <c r="DO283" s="35">
        <v>15.743516909126344</v>
      </c>
      <c r="DP283" s="35">
        <v>15.477563731686786</v>
      </c>
      <c r="DQ283" s="35">
        <v>15.227624669405591</v>
      </c>
      <c r="DR283" s="35">
        <v>15.585678376403477</v>
      </c>
      <c r="DS283" s="35">
        <v>15.76322916513174</v>
      </c>
      <c r="DT283" s="35">
        <v>14.650100909668932</v>
      </c>
      <c r="DU283" s="35">
        <v>15.568791909926329</v>
      </c>
      <c r="DV283" s="35">
        <v>15.3577363385648</v>
      </c>
      <c r="DW283" s="35">
        <v>16.023101215951513</v>
      </c>
      <c r="DX283" s="35">
        <v>15.303656860043276</v>
      </c>
      <c r="DY283" s="35">
        <v>15.862965868427981</v>
      </c>
      <c r="DZ283" s="35">
        <v>16.183947478493401</v>
      </c>
      <c r="EA283" s="35">
        <v>15.611558017898496</v>
      </c>
      <c r="EB283" s="35">
        <v>15.219630688769401</v>
      </c>
      <c r="EC283" s="35">
        <v>15.943974870973282</v>
      </c>
      <c r="ED283" s="35">
        <v>15.436307934148015</v>
      </c>
      <c r="EE283" s="35">
        <v>15.950833528489087</v>
      </c>
      <c r="EF283" s="35">
        <v>15.042653892217539</v>
      </c>
      <c r="EG283" s="35">
        <v>15.718059458488797</v>
      </c>
      <c r="EH283" s="35">
        <v>15.684665566923419</v>
      </c>
      <c r="EI283" s="35">
        <v>16.061972780667674</v>
      </c>
      <c r="EJ283" s="35">
        <v>15.186972885599312</v>
      </c>
      <c r="EK283" s="35">
        <v>15.239995231663688</v>
      </c>
      <c r="EL283" s="35">
        <v>15.728687920758924</v>
      </c>
      <c r="EM283" s="35">
        <v>15.055141116981995</v>
      </c>
      <c r="EN283" s="35">
        <v>15.717783510935497</v>
      </c>
      <c r="EO283" s="35">
        <v>15.384215476885601</v>
      </c>
      <c r="EP283" s="35">
        <v>15.700388150046699</v>
      </c>
      <c r="EQ283" s="35">
        <v>16.038154286025634</v>
      </c>
      <c r="ER283" s="35">
        <v>15.643211741973031</v>
      </c>
      <c r="ES283" s="35">
        <v>15.78453564980923</v>
      </c>
      <c r="ET283" s="35">
        <v>15.645838509501814</v>
      </c>
      <c r="EU283" s="35">
        <v>15.33065078323116</v>
      </c>
      <c r="EV283" s="35">
        <v>16.052920593069839</v>
      </c>
      <c r="EW283" s="35">
        <v>15.393164958439218</v>
      </c>
      <c r="EX283" s="35">
        <v>15.353942411238247</v>
      </c>
      <c r="EY283" s="35">
        <v>15.733945563887403</v>
      </c>
      <c r="EZ283" s="35">
        <v>15.07625527041332</v>
      </c>
      <c r="FA283" s="35">
        <v>15.106384380917447</v>
      </c>
      <c r="FB283" s="35">
        <v>15.742171734877488</v>
      </c>
      <c r="FC283" s="35">
        <v>15.291808058625559</v>
      </c>
      <c r="FD283" s="35">
        <v>15.610167490677656</v>
      </c>
      <c r="FE283" s="35">
        <v>15.688930180680053</v>
      </c>
      <c r="FF283" s="35">
        <v>15.937641685428424</v>
      </c>
      <c r="FG283" s="35">
        <v>15.588860312621577</v>
      </c>
      <c r="FH283" s="35">
        <v>15.361898136014391</v>
      </c>
      <c r="FI283" s="35">
        <v>15.368245228507023</v>
      </c>
      <c r="FJ283" s="35">
        <v>15.820320732529215</v>
      </c>
      <c r="FK283" s="35">
        <v>15.667760492838251</v>
      </c>
      <c r="FL283" s="35">
        <v>15.900087320507495</v>
      </c>
      <c r="FM283" s="35">
        <v>15.439119511362069</v>
      </c>
      <c r="FN283" s="35">
        <v>15.899671468761344</v>
      </c>
      <c r="FO283" s="35">
        <v>15.775126018382618</v>
      </c>
      <c r="FP283" s="35">
        <v>14.819597434026853</v>
      </c>
      <c r="FQ283" s="35">
        <v>15.007138032235739</v>
      </c>
      <c r="FR283" s="35">
        <v>16.025230178195976</v>
      </c>
      <c r="FS283" s="35">
        <v>16.107407441251553</v>
      </c>
      <c r="FT283" s="35">
        <v>15.97422543456517</v>
      </c>
      <c r="FU283" s="35">
        <v>15.984850713239867</v>
      </c>
      <c r="FV283" s="35">
        <v>15.341560674781766</v>
      </c>
      <c r="FW283" s="35">
        <v>15.265408012143899</v>
      </c>
      <c r="FX283" s="35">
        <v>15.393530332150316</v>
      </c>
      <c r="FY283" s="35">
        <v>16.126116081902666</v>
      </c>
      <c r="FZ283" s="35">
        <v>15.579256319342143</v>
      </c>
      <c r="GA283" s="35">
        <v>16.205398131310734</v>
      </c>
      <c r="GB283" s="35">
        <v>15.378935960840728</v>
      </c>
      <c r="GC283" s="35">
        <v>15.292475852387891</v>
      </c>
      <c r="GD283" s="35">
        <v>15.824968053707025</v>
      </c>
      <c r="GE283" s="35">
        <v>15.795792792257929</v>
      </c>
      <c r="GF283" s="35">
        <v>16.016290492679524</v>
      </c>
      <c r="GG283" s="35">
        <v>15.919960609962914</v>
      </c>
      <c r="GH283" s="35">
        <v>15.003177275659008</v>
      </c>
      <c r="GI283" s="35">
        <v>15.626674374125622</v>
      </c>
      <c r="GJ283" s="35">
        <v>15.292876301249617</v>
      </c>
      <c r="GK283" s="35">
        <v>15.146783888606901</v>
      </c>
      <c r="GL283" s="35">
        <v>15.730936392477616</v>
      </c>
      <c r="GM283" s="35">
        <v>15.836478939941408</v>
      </c>
      <c r="GN283" s="35">
        <v>15.27345987753033</v>
      </c>
      <c r="GO283" s="35">
        <v>4.9240000000000004</v>
      </c>
      <c r="GP283" s="35" t="s">
        <v>1276</v>
      </c>
      <c r="GU283" s="59"/>
    </row>
    <row r="284" spans="1:203" x14ac:dyDescent="0.2">
      <c r="A284" s="35" t="s">
        <v>797</v>
      </c>
      <c r="B284" s="35" t="s">
        <v>2469</v>
      </c>
      <c r="C284" s="35" t="s">
        <v>2470</v>
      </c>
      <c r="D284" s="9">
        <v>629</v>
      </c>
      <c r="E284" s="9">
        <v>624</v>
      </c>
      <c r="F284" s="9">
        <v>1.460331E-3</v>
      </c>
      <c r="G284" s="9">
        <v>-0.330040055</v>
      </c>
      <c r="H284" s="9">
        <v>0.40974548999999999</v>
      </c>
      <c r="I284" s="9">
        <v>-0.110669486</v>
      </c>
      <c r="J284" s="56" t="s">
        <v>5707</v>
      </c>
      <c r="K284" s="78">
        <v>0</v>
      </c>
      <c r="L284" s="79">
        <v>17.068916406141014</v>
      </c>
      <c r="M284" s="79">
        <v>17.204823522761405</v>
      </c>
      <c r="N284" s="79">
        <v>16.471494352226941</v>
      </c>
      <c r="O284" s="79">
        <v>17.029052563758842</v>
      </c>
      <c r="P284" s="78">
        <v>16.9271301057986</v>
      </c>
      <c r="Q284" s="78">
        <v>16.769795476498025</v>
      </c>
      <c r="R284" s="35">
        <v>16.452446110484175</v>
      </c>
      <c r="S284" s="35">
        <v>16.228186816694375</v>
      </c>
      <c r="T284" s="35">
        <v>17.110743824410175</v>
      </c>
      <c r="U284" s="35">
        <v>16.928693049483392</v>
      </c>
      <c r="V284" s="35">
        <v>16.081305870639753</v>
      </c>
      <c r="W284" s="35">
        <v>17.030941460730453</v>
      </c>
      <c r="X284" s="35">
        <v>16.415182886140002</v>
      </c>
      <c r="Y284" s="35">
        <v>16.646058626608436</v>
      </c>
      <c r="Z284" s="35">
        <v>17.109189110065685</v>
      </c>
      <c r="AA284" s="35">
        <v>16.68533952002484</v>
      </c>
      <c r="AB284" s="35">
        <v>16.520702439403252</v>
      </c>
      <c r="AC284" s="35">
        <v>16.858576957524829</v>
      </c>
      <c r="AD284" s="35">
        <v>16.652395788390606</v>
      </c>
      <c r="AE284" s="35">
        <v>16.774103792925072</v>
      </c>
      <c r="AF284" s="35">
        <v>16.036372369513277</v>
      </c>
      <c r="AG284" s="35">
        <v>16.761819367209259</v>
      </c>
      <c r="AH284" s="35">
        <v>17.070444251848965</v>
      </c>
      <c r="AI284" s="35">
        <v>16.388119586988623</v>
      </c>
      <c r="AJ284" s="35">
        <v>16.770588822851831</v>
      </c>
      <c r="AK284" s="35">
        <v>17.152252599717155</v>
      </c>
      <c r="AL284" s="35">
        <v>16.970584129573957</v>
      </c>
      <c r="AM284" s="35">
        <v>16.440832211431275</v>
      </c>
      <c r="AN284" s="35">
        <v>16.677956113108635</v>
      </c>
      <c r="AO284" s="35">
        <v>16.882866199855663</v>
      </c>
      <c r="AP284" s="35">
        <v>16.908896800116441</v>
      </c>
      <c r="AQ284" s="35">
        <v>18.138132824148233</v>
      </c>
      <c r="AR284" s="35">
        <v>17.664107901009544</v>
      </c>
      <c r="AS284" s="35">
        <v>16.338413183130513</v>
      </c>
      <c r="AT284" s="35">
        <v>16.343355259135809</v>
      </c>
      <c r="AU284" s="35">
        <v>15.71466191402509</v>
      </c>
      <c r="AV284" s="35">
        <v>16.894632720883809</v>
      </c>
      <c r="AW284" s="35">
        <v>17.396347815087573</v>
      </c>
      <c r="AX284" s="35">
        <v>17.248289231238189</v>
      </c>
      <c r="AY284" s="35">
        <v>16.729699059124314</v>
      </c>
      <c r="AZ284" s="35">
        <v>17.419192300015741</v>
      </c>
      <c r="BA284" s="35">
        <v>16.622275555193788</v>
      </c>
      <c r="BB284" s="35">
        <v>17.022155838637424</v>
      </c>
      <c r="BC284" s="35">
        <v>17.030397287875321</v>
      </c>
      <c r="BD284" s="35">
        <v>16.709648796786205</v>
      </c>
      <c r="BE284" s="35">
        <v>17.118970259168016</v>
      </c>
      <c r="BF284" s="35">
        <v>17.127961002292654</v>
      </c>
      <c r="BG284" s="35">
        <v>17.156058872272329</v>
      </c>
      <c r="BH284" s="35">
        <v>17.678515715012203</v>
      </c>
      <c r="BI284" s="35">
        <v>16.864911343698004</v>
      </c>
      <c r="BJ284" s="35">
        <v>16.486509739748577</v>
      </c>
      <c r="BK284" s="35">
        <v>18.5744287306049</v>
      </c>
      <c r="BL284" s="35">
        <v>16.95098708742864</v>
      </c>
      <c r="BM284" s="35">
        <v>16.510653996424313</v>
      </c>
      <c r="BN284" s="35">
        <v>16.702004304028147</v>
      </c>
      <c r="BO284" s="35">
        <v>16.908377171471294</v>
      </c>
      <c r="BP284" s="35">
        <v>17.014941200686714</v>
      </c>
      <c r="BQ284" s="35">
        <v>17.136240438271852</v>
      </c>
      <c r="BR284" s="35">
        <v>16.802973674215679</v>
      </c>
      <c r="BS284" s="35">
        <v>16.926296024724156</v>
      </c>
      <c r="BT284" s="35">
        <v>16.665312171072014</v>
      </c>
      <c r="BU284" s="35">
        <v>17.069288170550251</v>
      </c>
      <c r="BV284" s="35">
        <v>17.811485083772027</v>
      </c>
      <c r="BW284" s="35">
        <v>16.868376240180055</v>
      </c>
      <c r="BX284" s="35">
        <v>17.102028698757746</v>
      </c>
      <c r="BY284" s="35">
        <v>16.959059051636594</v>
      </c>
      <c r="BZ284" s="35">
        <v>17.026279814529175</v>
      </c>
      <c r="CA284" s="35">
        <v>17.136151874788453</v>
      </c>
      <c r="CB284" s="35">
        <v>17.050194409732129</v>
      </c>
      <c r="CC284" s="35">
        <v>16.685071859956437</v>
      </c>
      <c r="CD284" s="35">
        <v>17.003934328972242</v>
      </c>
      <c r="CE284" s="35">
        <v>17.441419914384902</v>
      </c>
      <c r="CF284" s="35">
        <v>17.3904337798303</v>
      </c>
      <c r="CG284" s="35">
        <v>14.309499382050909</v>
      </c>
      <c r="CH284" s="35">
        <v>16.537805339885807</v>
      </c>
      <c r="CI284" s="35">
        <v>16.500004188409527</v>
      </c>
      <c r="CJ284" s="35">
        <v>16.584794840046051</v>
      </c>
      <c r="CK284" s="35">
        <v>16.440705082760562</v>
      </c>
      <c r="CL284" s="35">
        <v>17.091208740020235</v>
      </c>
      <c r="CM284" s="35">
        <v>16.420960497758838</v>
      </c>
      <c r="CN284" s="35">
        <v>15.879052125167565</v>
      </c>
      <c r="CO284" s="35">
        <v>17.405664557268082</v>
      </c>
      <c r="CP284" s="35">
        <v>16.290730912353446</v>
      </c>
      <c r="CQ284" s="35">
        <v>17.608717502036814</v>
      </c>
      <c r="CR284" s="35">
        <v>16.468886290769341</v>
      </c>
      <c r="CS284" s="35">
        <v>16.481198604856743</v>
      </c>
      <c r="CT284" s="35">
        <v>16.698987263220957</v>
      </c>
      <c r="CU284" s="35">
        <v>16.748372794951681</v>
      </c>
      <c r="CV284" s="35">
        <v>16.688014645803747</v>
      </c>
      <c r="CW284" s="35">
        <v>16.679515832902894</v>
      </c>
      <c r="CX284" s="35">
        <v>17.41256980067584</v>
      </c>
      <c r="CY284" s="35">
        <v>16.713728739723358</v>
      </c>
      <c r="CZ284" s="35">
        <v>17.241971749547528</v>
      </c>
      <c r="DA284" s="35">
        <v>17.047236066379366</v>
      </c>
      <c r="DB284" s="35">
        <v>17.822390846560808</v>
      </c>
      <c r="DC284" s="35">
        <v>15.545839054403071</v>
      </c>
      <c r="DD284" s="35">
        <v>17.612850109894691</v>
      </c>
      <c r="DE284" s="35">
        <v>16.044091593398427</v>
      </c>
      <c r="DF284" s="35">
        <v>16.626631883391397</v>
      </c>
      <c r="DG284" s="35">
        <v>17.011071205268141</v>
      </c>
      <c r="DH284" s="35">
        <v>17.12192690480974</v>
      </c>
      <c r="DI284" s="35">
        <v>15.342387624008621</v>
      </c>
      <c r="DJ284" s="35">
        <v>16.592790988500568</v>
      </c>
      <c r="DK284" s="35">
        <v>16.391555389200601</v>
      </c>
      <c r="DL284" s="35">
        <v>16.219761123938106</v>
      </c>
      <c r="DM284" s="35">
        <v>16.269328527245907</v>
      </c>
      <c r="DN284" s="35">
        <v>16.051336944768572</v>
      </c>
      <c r="DO284" s="35">
        <v>16.586149250323949</v>
      </c>
      <c r="DP284" s="35">
        <v>16.324179061795764</v>
      </c>
      <c r="DQ284" s="35">
        <v>16.669051351660141</v>
      </c>
      <c r="DR284" s="35">
        <v>17.161733188615649</v>
      </c>
      <c r="DS284" s="35">
        <v>17.037129900437286</v>
      </c>
      <c r="DT284" s="35">
        <v>16.619626733362143</v>
      </c>
      <c r="DU284" s="35">
        <v>16.175889431442897</v>
      </c>
      <c r="DV284" s="35">
        <v>16.763913136464616</v>
      </c>
      <c r="DW284" s="35">
        <v>16.474564163025889</v>
      </c>
      <c r="DX284" s="35">
        <v>16.250254701534114</v>
      </c>
      <c r="DY284" s="35">
        <v>16.792822774952427</v>
      </c>
      <c r="DZ284" s="35">
        <v>16.740543236527596</v>
      </c>
      <c r="EA284" s="35">
        <v>16.339838308481621</v>
      </c>
      <c r="EB284" s="35">
        <v>16.544428518313069</v>
      </c>
      <c r="EC284" s="35">
        <v>16.574921990998995</v>
      </c>
      <c r="ED284" s="35">
        <v>16.264518551635994</v>
      </c>
      <c r="EE284" s="35">
        <v>16.48956775679595</v>
      </c>
      <c r="EF284" s="35">
        <v>16.661125837534044</v>
      </c>
      <c r="EG284" s="35">
        <v>17.404090593327389</v>
      </c>
      <c r="EH284" s="35">
        <v>16.078000663311961</v>
      </c>
      <c r="EI284" s="35">
        <v>16.571757951324251</v>
      </c>
      <c r="EJ284" s="35">
        <v>16.104384219785555</v>
      </c>
      <c r="EK284" s="35">
        <v>15.662776699903464</v>
      </c>
      <c r="EL284" s="35">
        <v>16.529658153217213</v>
      </c>
      <c r="EM284" s="35">
        <v>16.290445714062898</v>
      </c>
      <c r="EN284" s="35">
        <v>17.333162599063776</v>
      </c>
      <c r="EO284" s="35">
        <v>15.184785569401836</v>
      </c>
      <c r="EP284" s="35">
        <v>16.357767093251486</v>
      </c>
      <c r="EQ284" s="35">
        <v>15.095466663519328</v>
      </c>
      <c r="ER284" s="35">
        <v>16.996083818823831</v>
      </c>
      <c r="ES284" s="35">
        <v>16.538159028831558</v>
      </c>
      <c r="ET284" s="35">
        <v>17.445568631026909</v>
      </c>
      <c r="EU284" s="35">
        <v>16.655926215615196</v>
      </c>
      <c r="EV284" s="35">
        <v>17.255826449205014</v>
      </c>
      <c r="EW284" s="35">
        <v>15.883759548771142</v>
      </c>
      <c r="EX284" s="35">
        <v>16.24589598027422</v>
      </c>
      <c r="EY284" s="35">
        <v>17.147447345970917</v>
      </c>
      <c r="EZ284" s="35">
        <v>16.96127886100432</v>
      </c>
      <c r="FA284" s="35">
        <v>16.57375358573638</v>
      </c>
      <c r="FB284" s="35">
        <v>17.145103878031957</v>
      </c>
      <c r="FC284" s="35">
        <v>17.495412180862594</v>
      </c>
      <c r="FD284" s="35">
        <v>16.77329324481196</v>
      </c>
      <c r="FE284" s="35">
        <v>16.478193275720997</v>
      </c>
      <c r="FF284" s="35">
        <v>16.515321751511035</v>
      </c>
      <c r="FG284" s="35">
        <v>16.935582113954446</v>
      </c>
      <c r="FH284" s="35">
        <v>17.338539331836053</v>
      </c>
      <c r="FI284" s="35">
        <v>16.637818679495339</v>
      </c>
      <c r="FJ284" s="35">
        <v>15.539906479193231</v>
      </c>
      <c r="FK284" s="35">
        <v>16.471303907903017</v>
      </c>
      <c r="FL284" s="35">
        <v>16.799086689940758</v>
      </c>
      <c r="FM284" s="35">
        <v>16.249274947434671</v>
      </c>
      <c r="FN284" s="35">
        <v>16.75994427069605</v>
      </c>
      <c r="FO284" s="35">
        <v>16.707105280194138</v>
      </c>
      <c r="FP284" s="35">
        <v>16.578686878632489</v>
      </c>
      <c r="FQ284" s="35">
        <v>17.022483240003186</v>
      </c>
      <c r="FR284" s="35">
        <v>17.197410180766379</v>
      </c>
      <c r="FS284" s="35">
        <v>17.379042626551261</v>
      </c>
      <c r="FT284" s="35">
        <v>16.339371494282897</v>
      </c>
      <c r="FU284" s="35">
        <v>16.458359059918045</v>
      </c>
      <c r="FV284" s="35">
        <v>17.261084630536011</v>
      </c>
      <c r="FW284" s="35">
        <v>16.975206026823301</v>
      </c>
      <c r="FX284" s="35">
        <v>16.41415175900854</v>
      </c>
      <c r="FY284" s="35">
        <v>16.686325402294557</v>
      </c>
      <c r="FZ284" s="35">
        <v>16.45785143766771</v>
      </c>
      <c r="GA284" s="35">
        <v>16.610870929094066</v>
      </c>
      <c r="GB284" s="35">
        <v>16.84169756431141</v>
      </c>
      <c r="GC284" s="35">
        <v>16.253692671819884</v>
      </c>
      <c r="GD284" s="35">
        <v>17.515848927506156</v>
      </c>
      <c r="GE284" s="35">
        <v>17.170348778128279</v>
      </c>
      <c r="GF284" s="35">
        <v>17.097691618691293</v>
      </c>
      <c r="GG284" s="35">
        <v>16.019453382047327</v>
      </c>
      <c r="GH284" s="35">
        <v>16.353385279073699</v>
      </c>
      <c r="GI284" s="35">
        <v>17.079850273082229</v>
      </c>
      <c r="GJ284" s="35">
        <v>17.357853146745541</v>
      </c>
      <c r="GK284" s="35">
        <v>16.498634377641693</v>
      </c>
      <c r="GL284" s="35">
        <v>15.313594473021109</v>
      </c>
      <c r="GM284" s="35">
        <v>16.840088362104147</v>
      </c>
      <c r="GN284" s="35">
        <v>16.807764606252629</v>
      </c>
      <c r="GO284" s="35">
        <v>72.846999999999994</v>
      </c>
      <c r="GP284" s="35" t="s">
        <v>4523</v>
      </c>
      <c r="GU284" s="59"/>
    </row>
    <row r="285" spans="1:203" x14ac:dyDescent="0.2">
      <c r="A285" s="35" t="s">
        <v>864</v>
      </c>
      <c r="B285" s="35" t="s">
        <v>2553</v>
      </c>
      <c r="C285" s="35" t="s">
        <v>2554</v>
      </c>
      <c r="D285" s="9">
        <v>2</v>
      </c>
      <c r="E285" s="9">
        <v>2</v>
      </c>
      <c r="F285" s="9">
        <v>2.5435584000000001E-2</v>
      </c>
      <c r="G285" s="9">
        <v>-8.6970988999999999E-2</v>
      </c>
      <c r="H285" s="9">
        <v>0.84955601000000003</v>
      </c>
      <c r="I285" s="9">
        <v>-0.11054323100000001</v>
      </c>
      <c r="J285" s="56" t="s">
        <v>5710</v>
      </c>
      <c r="K285" s="78">
        <v>0</v>
      </c>
      <c r="L285" s="79">
        <v>9.897292828822442</v>
      </c>
      <c r="M285" s="79">
        <v>13.773508924938319</v>
      </c>
      <c r="N285" s="79"/>
      <c r="O285" s="79"/>
      <c r="Q285" s="78">
        <v>11.51413765019538</v>
      </c>
      <c r="W285" s="35">
        <v>12.990082141270411</v>
      </c>
      <c r="Y285" s="35">
        <v>13.271765293593452</v>
      </c>
      <c r="Z285" s="35">
        <v>13.227428005992795</v>
      </c>
      <c r="AA285" s="35">
        <v>12.390154800929722</v>
      </c>
      <c r="AD285" s="35">
        <v>12.782884056142464</v>
      </c>
      <c r="AF285" s="35">
        <v>12.66357958463311</v>
      </c>
      <c r="AG285" s="35">
        <v>14.039419372111453</v>
      </c>
      <c r="AH285" s="35">
        <v>11.44741845195562</v>
      </c>
      <c r="AI285" s="35">
        <v>13.259300821191186</v>
      </c>
      <c r="AK285" s="35">
        <v>13.75479399357706</v>
      </c>
      <c r="AN285" s="35">
        <v>11.248717274698439</v>
      </c>
      <c r="AO285" s="35">
        <v>13.57126412630886</v>
      </c>
      <c r="AR285" s="35">
        <v>13.22867171066761</v>
      </c>
      <c r="AS285" s="35">
        <v>13.244586264904852</v>
      </c>
      <c r="AU285" s="35">
        <v>10.250459631341508</v>
      </c>
      <c r="AX285" s="35">
        <v>13.43134593226182</v>
      </c>
      <c r="AY285" s="35">
        <v>13.290967615310262</v>
      </c>
      <c r="BA285" s="35">
        <v>11.456604018640384</v>
      </c>
      <c r="BC285" s="35">
        <v>12.566418823215075</v>
      </c>
      <c r="BD285" s="35">
        <v>11.811063468081464</v>
      </c>
      <c r="BE285" s="35">
        <v>12.19449823558325</v>
      </c>
      <c r="BF285" s="35">
        <v>13.15941596254749</v>
      </c>
      <c r="BH285" s="35">
        <v>13.073353003623936</v>
      </c>
      <c r="BI285" s="35">
        <v>11.638965467631605</v>
      </c>
      <c r="BK285" s="35">
        <v>13.888573864375553</v>
      </c>
      <c r="BM285" s="35">
        <v>12.311002260861596</v>
      </c>
      <c r="BN285" s="35">
        <v>12.081328358841699</v>
      </c>
      <c r="BO285" s="35">
        <v>12.507164177538208</v>
      </c>
      <c r="BQ285" s="35">
        <v>12.424256816215321</v>
      </c>
      <c r="BR285" s="35">
        <v>11.789668310722389</v>
      </c>
      <c r="BS285" s="35">
        <v>12.849913147741319</v>
      </c>
      <c r="BU285" s="35">
        <v>13.712269083017643</v>
      </c>
      <c r="BV285" s="35">
        <v>12.631156061941924</v>
      </c>
      <c r="BW285" s="35">
        <v>13.675204195338173</v>
      </c>
      <c r="BX285" s="35">
        <v>12.414458981280692</v>
      </c>
      <c r="CA285" s="35">
        <v>12.240184440923551</v>
      </c>
      <c r="CE285" s="35">
        <v>11.379203645533659</v>
      </c>
      <c r="CF285" s="35">
        <v>13.799373580871601</v>
      </c>
      <c r="CH285" s="35">
        <v>13.411661810952813</v>
      </c>
      <c r="CJ285" s="35">
        <v>12.873100321709257</v>
      </c>
      <c r="CM285" s="35">
        <v>12.989880002339223</v>
      </c>
      <c r="CW285" s="35">
        <v>13.547203587060372</v>
      </c>
      <c r="DA285" s="35">
        <v>13.331709731174767</v>
      </c>
      <c r="DB285" s="35">
        <v>13.626137299071194</v>
      </c>
      <c r="DE285" s="35">
        <v>12.791732956987389</v>
      </c>
      <c r="DH285" s="35">
        <v>12.599201979388065</v>
      </c>
      <c r="DI285" s="35">
        <v>11.858325530227866</v>
      </c>
      <c r="DJ285" s="35">
        <v>11.654162274884635</v>
      </c>
      <c r="DK285" s="35">
        <v>11.087896147883578</v>
      </c>
      <c r="DM285" s="35">
        <v>13.520464860055649</v>
      </c>
      <c r="DN285" s="35">
        <v>12.387297543169844</v>
      </c>
      <c r="DO285" s="35">
        <v>12.760431338796861</v>
      </c>
      <c r="DP285" s="35">
        <v>13.94150929476648</v>
      </c>
      <c r="DS285" s="35">
        <v>12.942327692967989</v>
      </c>
      <c r="DU285" s="35">
        <v>11.451674567229974</v>
      </c>
      <c r="DV285" s="35">
        <v>13.110018060409015</v>
      </c>
      <c r="DW285" s="35">
        <v>12.632387233626373</v>
      </c>
      <c r="DY285" s="35">
        <v>13.252996788024879</v>
      </c>
      <c r="EA285" s="35">
        <v>11.594839045019874</v>
      </c>
      <c r="EB285" s="35">
        <v>13.107689565747389</v>
      </c>
      <c r="EC285" s="35">
        <v>13.066936016260902</v>
      </c>
      <c r="ED285" s="35">
        <v>13.301678475121834</v>
      </c>
      <c r="EE285" s="35">
        <v>13.645158571174163</v>
      </c>
      <c r="EF285" s="35">
        <v>13.349695895658407</v>
      </c>
      <c r="EG285" s="35">
        <v>13.204906677340759</v>
      </c>
      <c r="EH285" s="35">
        <v>13.232467986904096</v>
      </c>
      <c r="EI285" s="35">
        <v>10.374259007448803</v>
      </c>
      <c r="EJ285" s="35">
        <v>13.260972971098971</v>
      </c>
      <c r="EK285" s="35">
        <v>10.62587543200188</v>
      </c>
      <c r="EL285" s="35">
        <v>13.086347029615665</v>
      </c>
      <c r="EM285" s="35">
        <v>12.865918031479088</v>
      </c>
      <c r="EN285" s="35">
        <v>11.418901964426011</v>
      </c>
      <c r="EP285" s="35">
        <v>11.462939771618828</v>
      </c>
      <c r="EQ285" s="35">
        <v>11.792699794267939</v>
      </c>
      <c r="ES285" s="35">
        <v>12.432272091185432</v>
      </c>
      <c r="ET285" s="35">
        <v>12.106674195442269</v>
      </c>
      <c r="EU285" s="35">
        <v>11.647705818365107</v>
      </c>
      <c r="EW285" s="35">
        <v>13.414704412621635</v>
      </c>
      <c r="EX285" s="35">
        <v>13.509619565329427</v>
      </c>
      <c r="EZ285" s="35">
        <v>13.505114473609163</v>
      </c>
      <c r="FB285" s="35">
        <v>13.380771430643042</v>
      </c>
      <c r="FD285" s="35">
        <v>11.539783408654365</v>
      </c>
      <c r="FE285" s="35">
        <v>13.62106379244505</v>
      </c>
      <c r="FG285" s="35">
        <v>12.675826222814415</v>
      </c>
      <c r="FH285" s="35">
        <v>11.602135480678108</v>
      </c>
      <c r="FI285" s="35">
        <v>10.394643687958018</v>
      </c>
      <c r="FL285" s="35">
        <v>13.27242546837409</v>
      </c>
      <c r="FN285" s="35">
        <v>10.820299089383195</v>
      </c>
      <c r="FP285" s="35">
        <v>12.829148321746896</v>
      </c>
      <c r="FX285" s="35">
        <v>12.327094949977113</v>
      </c>
      <c r="FY285" s="35">
        <v>11.939505506411571</v>
      </c>
      <c r="FZ285" s="35">
        <v>13.4729616561212</v>
      </c>
      <c r="GD285" s="35">
        <v>13.209663415686943</v>
      </c>
      <c r="GF285" s="35">
        <v>12.957900713831505</v>
      </c>
      <c r="GG285" s="35">
        <v>13.263487484358222</v>
      </c>
      <c r="GH285" s="35">
        <v>13.03287767012937</v>
      </c>
      <c r="GI285" s="35">
        <v>13.354449788641816</v>
      </c>
      <c r="GJ285" s="35">
        <v>11.298771855831536</v>
      </c>
      <c r="GK285" s="35">
        <v>12.480095651914089</v>
      </c>
      <c r="GL285" s="35">
        <v>12.746164055438255</v>
      </c>
      <c r="GM285" s="35">
        <v>11.308140249855898</v>
      </c>
      <c r="GN285" s="35">
        <v>13.243791356030348</v>
      </c>
      <c r="GO285" s="35">
        <v>6.5330000000000004</v>
      </c>
      <c r="GP285" s="35" t="s">
        <v>812</v>
      </c>
      <c r="GU285" s="59"/>
    </row>
    <row r="286" spans="1:203" x14ac:dyDescent="0.2">
      <c r="A286" s="35" t="s">
        <v>2257</v>
      </c>
      <c r="B286" s="35" t="s">
        <v>4363</v>
      </c>
      <c r="C286" s="35" t="s">
        <v>4364</v>
      </c>
      <c r="D286" s="9">
        <v>3</v>
      </c>
      <c r="E286" s="9">
        <v>3</v>
      </c>
      <c r="F286" s="9">
        <v>0.99083798000000001</v>
      </c>
      <c r="G286" s="9">
        <v>1.7034936000000001E-2</v>
      </c>
      <c r="H286" s="9">
        <v>0.64859222900000002</v>
      </c>
      <c r="I286" s="9">
        <v>-0.10999782900000001</v>
      </c>
      <c r="J286" s="9">
        <v>0</v>
      </c>
      <c r="K286" s="78">
        <v>0</v>
      </c>
      <c r="L286" s="79">
        <v>10.405650391037478</v>
      </c>
      <c r="M286" s="79"/>
      <c r="N286" s="79">
        <v>10.364194388429926</v>
      </c>
      <c r="O286" s="79">
        <v>10.633442006943394</v>
      </c>
      <c r="Q286" s="78">
        <v>11.650744058358502</v>
      </c>
      <c r="R286" s="35">
        <v>10.189174279953486</v>
      </c>
      <c r="S286" s="35">
        <v>10.084186987915627</v>
      </c>
      <c r="T286" s="35">
        <v>11.583426715897932</v>
      </c>
      <c r="U286" s="35">
        <v>11.047833866768533</v>
      </c>
      <c r="W286" s="35">
        <v>10.941129542650994</v>
      </c>
      <c r="Y286" s="35">
        <v>10.418882766219991</v>
      </c>
      <c r="Z286" s="35">
        <v>10.345718846710465</v>
      </c>
      <c r="AA286" s="35">
        <v>11.224540412625139</v>
      </c>
      <c r="AD286" s="35">
        <v>10.555951609474526</v>
      </c>
      <c r="AE286" s="35">
        <v>10.56686383352462</v>
      </c>
      <c r="AF286" s="35">
        <v>9.837944187398346</v>
      </c>
      <c r="AI286" s="35">
        <v>11.259560479562028</v>
      </c>
      <c r="AN286" s="35">
        <v>10.678006928904487</v>
      </c>
      <c r="AR286" s="35">
        <v>12.600524838582302</v>
      </c>
      <c r="AS286" s="35">
        <v>10.707622700069388</v>
      </c>
      <c r="AT286" s="35">
        <v>10.694405054903189</v>
      </c>
      <c r="AU286" s="35">
        <v>11.279049753095338</v>
      </c>
      <c r="AV286" s="35">
        <v>10.410396716173588</v>
      </c>
      <c r="AX286" s="35">
        <v>10.314223404517307</v>
      </c>
      <c r="AY286" s="35">
        <v>11.077337195586976</v>
      </c>
      <c r="AZ286" s="35">
        <v>11.945109788113582</v>
      </c>
      <c r="BA286" s="35">
        <v>10.581855837301926</v>
      </c>
      <c r="BB286" s="35">
        <v>10.723086373597006</v>
      </c>
      <c r="BC286" s="35">
        <v>11.712608145978043</v>
      </c>
      <c r="BE286" s="35">
        <v>11.613870952812681</v>
      </c>
      <c r="BF286" s="35">
        <v>10.374541619730767</v>
      </c>
      <c r="BG286" s="35">
        <v>10.73121921839493</v>
      </c>
      <c r="BH286" s="35">
        <v>10.683277531631845</v>
      </c>
      <c r="BI286" s="35">
        <v>11.576205768926036</v>
      </c>
      <c r="BJ286" s="35">
        <v>10.578688772580636</v>
      </c>
      <c r="BL286" s="35">
        <v>10.851636813901093</v>
      </c>
      <c r="BM286" s="35">
        <v>11.020006025526126</v>
      </c>
      <c r="BP286" s="35">
        <v>10.471749587637118</v>
      </c>
      <c r="BQ286" s="35">
        <v>10.62884687175459</v>
      </c>
      <c r="BT286" s="35">
        <v>11.492063394172133</v>
      </c>
      <c r="BU286" s="35">
        <v>10.95422761751419</v>
      </c>
      <c r="BY286" s="35">
        <v>10.563995578502849</v>
      </c>
      <c r="BZ286" s="35">
        <v>10.865267058916492</v>
      </c>
      <c r="CC286" s="35">
        <v>10.39537722151251</v>
      </c>
      <c r="CD286" s="35">
        <v>11.8365894846808</v>
      </c>
      <c r="CE286" s="35">
        <v>13.113166183369104</v>
      </c>
      <c r="CF286" s="35">
        <v>11.382010614678711</v>
      </c>
      <c r="CG286" s="35">
        <v>10.930832933974706</v>
      </c>
      <c r="CH286" s="35">
        <v>11.09966187987758</v>
      </c>
      <c r="CI286" s="35">
        <v>10.813265928925992</v>
      </c>
      <c r="CJ286" s="35">
        <v>10.704006198970188</v>
      </c>
      <c r="CK286" s="35">
        <v>11.154648129488542</v>
      </c>
      <c r="CL286" s="35">
        <v>11.989786589911533</v>
      </c>
      <c r="CM286" s="35">
        <v>10.951573726603286</v>
      </c>
      <c r="CN286" s="35">
        <v>10.663784028260279</v>
      </c>
      <c r="CO286" s="35">
        <v>12.034019734410203</v>
      </c>
      <c r="CP286" s="35">
        <v>10.507868986072634</v>
      </c>
      <c r="CQ286" s="35">
        <v>10.649586747204179</v>
      </c>
      <c r="CR286" s="35">
        <v>10.674438608539214</v>
      </c>
      <c r="CS286" s="35">
        <v>10.842848618350898</v>
      </c>
      <c r="CU286" s="35">
        <v>10.645163858220048</v>
      </c>
      <c r="CV286" s="35">
        <v>10.983660861726401</v>
      </c>
      <c r="CY286" s="35">
        <v>10.862230953061363</v>
      </c>
      <c r="CZ286" s="35">
        <v>11.270392331304508</v>
      </c>
      <c r="DA286" s="35">
        <v>10.119326434985272</v>
      </c>
      <c r="DD286" s="35">
        <v>12.695026614644684</v>
      </c>
      <c r="DE286" s="35">
        <v>10.87964111179426</v>
      </c>
      <c r="DJ286" s="35">
        <v>10.434637342151019</v>
      </c>
      <c r="DL286" s="35">
        <v>10.582479321603007</v>
      </c>
      <c r="DM286" s="35">
        <v>10.118482846083602</v>
      </c>
      <c r="DP286" s="35">
        <v>11.699267789919647</v>
      </c>
      <c r="DQ286" s="35">
        <v>12.510722618408954</v>
      </c>
      <c r="DT286" s="35">
        <v>10.1203606264417</v>
      </c>
      <c r="DU286" s="35">
        <v>10.597397220346661</v>
      </c>
      <c r="DV286" s="35">
        <v>10.507873110243926</v>
      </c>
      <c r="DW286" s="35">
        <v>11.039017745297617</v>
      </c>
      <c r="DX286" s="35">
        <v>10.888974183365315</v>
      </c>
      <c r="EB286" s="35">
        <v>10.589906380613996</v>
      </c>
      <c r="EE286" s="35">
        <v>11.216619816561055</v>
      </c>
      <c r="EG286" s="35">
        <v>12.500907460505919</v>
      </c>
      <c r="EH286" s="35">
        <v>10.891246322079713</v>
      </c>
      <c r="EI286" s="35">
        <v>10.717531337087363</v>
      </c>
      <c r="EJ286" s="35">
        <v>10.363166534642861</v>
      </c>
      <c r="EK286" s="35">
        <v>10.278945879940562</v>
      </c>
      <c r="EO286" s="35">
        <v>11.253800773508944</v>
      </c>
      <c r="EP286" s="35">
        <v>10.570874689040721</v>
      </c>
      <c r="EQ286" s="35">
        <v>11.197177721860497</v>
      </c>
      <c r="ET286" s="35">
        <v>10.748994241283869</v>
      </c>
      <c r="EU286" s="35">
        <v>10.471438842159007</v>
      </c>
      <c r="EW286" s="35">
        <v>10.356837830258025</v>
      </c>
      <c r="EX286" s="35">
        <v>11.0561589848575</v>
      </c>
      <c r="EY286" s="35">
        <v>10.623463392222956</v>
      </c>
      <c r="FA286" s="35">
        <v>10.839922178897925</v>
      </c>
      <c r="FB286" s="35">
        <v>11.082242964774029</v>
      </c>
      <c r="FE286" s="35">
        <v>10.823550214720049</v>
      </c>
      <c r="FF286" s="35">
        <v>10.534335010522303</v>
      </c>
      <c r="FG286" s="35">
        <v>10.373263452793983</v>
      </c>
      <c r="FI286" s="35">
        <v>12.070816159785902</v>
      </c>
      <c r="FJ286" s="35">
        <v>11.148482720838285</v>
      </c>
      <c r="FK286" s="35">
        <v>10.611080138649939</v>
      </c>
      <c r="FN286" s="35">
        <v>10.544622902854231</v>
      </c>
      <c r="FO286" s="35">
        <v>10.208370821848431</v>
      </c>
      <c r="FP286" s="35">
        <v>10.917059974265367</v>
      </c>
      <c r="FR286" s="35">
        <v>12.237965055866335</v>
      </c>
      <c r="FS286" s="35">
        <v>11.125948090456536</v>
      </c>
      <c r="FT286" s="35">
        <v>11.071812443231412</v>
      </c>
      <c r="FU286" s="35">
        <v>10.732049167853139</v>
      </c>
      <c r="GB286" s="35">
        <v>10.649442361328321</v>
      </c>
      <c r="GF286" s="35">
        <v>11.068373858054878</v>
      </c>
      <c r="GG286" s="35">
        <v>10.909895143428592</v>
      </c>
      <c r="GH286" s="35">
        <v>10.879334715777901</v>
      </c>
      <c r="GI286" s="35">
        <v>10.218876291990281</v>
      </c>
      <c r="GJ286" s="35">
        <v>11.07787305375555</v>
      </c>
      <c r="GK286" s="35">
        <v>10.581258093523733</v>
      </c>
      <c r="GL286" s="35">
        <v>10.635726507968565</v>
      </c>
      <c r="GM286" s="35">
        <v>10.561418131038808</v>
      </c>
      <c r="GO286" s="35">
        <v>10.611000000000001</v>
      </c>
      <c r="GP286" s="35" t="s">
        <v>2009</v>
      </c>
      <c r="GU286" s="59"/>
    </row>
    <row r="287" spans="1:203" x14ac:dyDescent="0.2">
      <c r="A287" s="35" t="s">
        <v>1510</v>
      </c>
      <c r="B287" s="35" t="s">
        <v>3317</v>
      </c>
      <c r="C287" s="35" t="s">
        <v>3318</v>
      </c>
      <c r="D287" s="9">
        <v>4</v>
      </c>
      <c r="E287" s="9">
        <v>4</v>
      </c>
      <c r="F287" s="9">
        <v>0.67551802400000005</v>
      </c>
      <c r="G287" s="9">
        <v>-0.198396933</v>
      </c>
      <c r="H287" s="9">
        <v>0.84479670900000003</v>
      </c>
      <c r="I287" s="9">
        <v>-0.10969938899999999</v>
      </c>
      <c r="J287" s="9">
        <v>0</v>
      </c>
      <c r="K287" s="78">
        <v>0</v>
      </c>
      <c r="L287" s="79"/>
      <c r="M287" s="79"/>
      <c r="N287" s="79"/>
      <c r="O287" s="79"/>
      <c r="AR287" s="35">
        <v>10.584709509230739</v>
      </c>
      <c r="AV287" s="35">
        <v>10.572904246053419</v>
      </c>
      <c r="BJ287" s="35">
        <v>10.699969399214389</v>
      </c>
      <c r="CE287" s="35">
        <v>12.125391376650152</v>
      </c>
      <c r="CF287" s="35">
        <v>10.579955931082816</v>
      </c>
      <c r="CJ287" s="35">
        <v>10.511721076103171</v>
      </c>
      <c r="CL287" s="35">
        <v>10.520275114127658</v>
      </c>
      <c r="DJ287" s="35">
        <v>10.384456381072784</v>
      </c>
      <c r="DK287" s="35">
        <v>10.864911948762513</v>
      </c>
      <c r="DS287" s="35">
        <v>10.4334072664922</v>
      </c>
      <c r="DX287" s="35">
        <v>10.699818091502799</v>
      </c>
      <c r="EG287" s="35">
        <v>10.62179782590569</v>
      </c>
      <c r="EU287" s="35">
        <v>10.476532834223148</v>
      </c>
      <c r="FH287" s="35">
        <v>10.182989687097018</v>
      </c>
      <c r="FU287" s="35">
        <v>11.52178037907275</v>
      </c>
      <c r="FW287" s="35">
        <v>10.86493352925309</v>
      </c>
      <c r="GB287" s="35">
        <v>10.737926865747315</v>
      </c>
      <c r="GE287" s="35">
        <v>10.540249693032697</v>
      </c>
      <c r="GH287" s="35">
        <v>10.541750546280737</v>
      </c>
      <c r="GM287" s="35">
        <v>10.650443245034957</v>
      </c>
      <c r="GO287" s="35">
        <v>26.471</v>
      </c>
      <c r="GP287" s="35" t="s">
        <v>4717</v>
      </c>
      <c r="GU287" s="59"/>
    </row>
    <row r="288" spans="1:203" x14ac:dyDescent="0.2">
      <c r="A288" s="35" t="s">
        <v>2120</v>
      </c>
      <c r="B288" s="35" t="s">
        <v>4089</v>
      </c>
      <c r="C288" s="35" t="s">
        <v>4090</v>
      </c>
      <c r="D288" s="9">
        <v>8</v>
      </c>
      <c r="E288" s="9">
        <v>8</v>
      </c>
      <c r="F288" s="9">
        <v>0.18080513200000001</v>
      </c>
      <c r="G288" s="9">
        <v>-0.27687775199999998</v>
      </c>
      <c r="H288" s="9">
        <v>0.72916795499999998</v>
      </c>
      <c r="I288" s="9">
        <v>-0.109683371</v>
      </c>
      <c r="J288" s="9">
        <v>0</v>
      </c>
      <c r="K288" s="78">
        <v>0</v>
      </c>
      <c r="L288" s="79"/>
      <c r="M288" s="79">
        <v>12.135583940686303</v>
      </c>
      <c r="N288" s="79">
        <v>11.986362522289813</v>
      </c>
      <c r="O288" s="79">
        <v>10.896605750268053</v>
      </c>
      <c r="P288" s="78">
        <v>12.430579825028374</v>
      </c>
      <c r="Q288" s="78">
        <v>11.381230067694482</v>
      </c>
      <c r="S288" s="35">
        <v>11.87303114948061</v>
      </c>
      <c r="T288" s="35">
        <v>12.550270979962091</v>
      </c>
      <c r="U288" s="35">
        <v>12.730018312663086</v>
      </c>
      <c r="V288" s="35">
        <v>12.643227013380203</v>
      </c>
      <c r="Y288" s="35">
        <v>11.069758112447364</v>
      </c>
      <c r="Z288" s="35">
        <v>12.011861779353787</v>
      </c>
      <c r="AB288" s="35">
        <v>11.076243452592443</v>
      </c>
      <c r="AC288" s="35">
        <v>12.607362818593614</v>
      </c>
      <c r="AD288" s="35">
        <v>12.244409517640962</v>
      </c>
      <c r="AE288" s="35">
        <v>11.91776610448589</v>
      </c>
      <c r="AF288" s="35">
        <v>11.866465875495463</v>
      </c>
      <c r="AG288" s="35">
        <v>11.866582875806165</v>
      </c>
      <c r="AI288" s="35">
        <v>11.48123391659994</v>
      </c>
      <c r="AJ288" s="35">
        <v>12.147437200560894</v>
      </c>
      <c r="AK288" s="35">
        <v>13.16139939712864</v>
      </c>
      <c r="AN288" s="35">
        <v>12.941864065697146</v>
      </c>
      <c r="AO288" s="35">
        <v>11.829988461672801</v>
      </c>
      <c r="AQ288" s="35">
        <v>13.67606910299129</v>
      </c>
      <c r="AR288" s="35">
        <v>12.180564793795043</v>
      </c>
      <c r="AS288" s="35">
        <v>11.533518034484592</v>
      </c>
      <c r="AT288" s="35">
        <v>12.515969310439278</v>
      </c>
      <c r="AV288" s="35">
        <v>11.984218659289544</v>
      </c>
      <c r="AY288" s="35">
        <v>11.476550096243965</v>
      </c>
      <c r="AZ288" s="35">
        <v>12.767681694136165</v>
      </c>
      <c r="BB288" s="35">
        <v>12.595538989645991</v>
      </c>
      <c r="BC288" s="35">
        <v>11.9007265125515</v>
      </c>
      <c r="BD288" s="35">
        <v>10.769560703504528</v>
      </c>
      <c r="BF288" s="35">
        <v>11.606146170718551</v>
      </c>
      <c r="BH288" s="35">
        <v>13.830261184328105</v>
      </c>
      <c r="BI288" s="35">
        <v>12.406485048908745</v>
      </c>
      <c r="BJ288" s="35">
        <v>13.786618928024435</v>
      </c>
      <c r="BK288" s="35">
        <v>13.675666169368208</v>
      </c>
      <c r="BP288" s="35">
        <v>11.950165085403142</v>
      </c>
      <c r="BQ288" s="35">
        <v>12.186811095779511</v>
      </c>
      <c r="BU288" s="35">
        <v>12.144811365151469</v>
      </c>
      <c r="BX288" s="35">
        <v>12.134481439034726</v>
      </c>
      <c r="BY288" s="35">
        <v>12.268794992857812</v>
      </c>
      <c r="BZ288" s="35">
        <v>12.716174979856598</v>
      </c>
      <c r="CA288" s="35">
        <v>11.755138221865499</v>
      </c>
      <c r="CC288" s="35">
        <v>11.279992016629009</v>
      </c>
      <c r="CD288" s="35">
        <v>11.765573809242348</v>
      </c>
      <c r="CE288" s="35">
        <v>13.450188693891025</v>
      </c>
      <c r="CF288" s="35">
        <v>11.629008401634827</v>
      </c>
      <c r="CG288" s="35">
        <v>12.783000545715272</v>
      </c>
      <c r="CI288" s="35">
        <v>11.738589242631496</v>
      </c>
      <c r="CK288" s="35">
        <v>11.855077993978698</v>
      </c>
      <c r="CL288" s="35">
        <v>12.262781203192993</v>
      </c>
      <c r="CM288" s="35">
        <v>11.416759597845864</v>
      </c>
      <c r="CN288" s="35">
        <v>10.803712523847505</v>
      </c>
      <c r="CO288" s="35">
        <v>13.634919570615766</v>
      </c>
      <c r="CP288" s="35">
        <v>10.582426927227115</v>
      </c>
      <c r="CQ288" s="35">
        <v>13.317315526503227</v>
      </c>
      <c r="CR288" s="35">
        <v>11.870201957941447</v>
      </c>
      <c r="CS288" s="35">
        <v>12.276426809698634</v>
      </c>
      <c r="CU288" s="35">
        <v>11.539921619625828</v>
      </c>
      <c r="CV288" s="35">
        <v>12.724429794637977</v>
      </c>
      <c r="CZ288" s="35">
        <v>12.514255369155975</v>
      </c>
      <c r="DA288" s="35">
        <v>11.922228033812734</v>
      </c>
      <c r="DC288" s="35">
        <v>11.294053792654037</v>
      </c>
      <c r="DD288" s="35">
        <v>13.187395378700336</v>
      </c>
      <c r="DE288" s="35">
        <v>10.481090696303639</v>
      </c>
      <c r="DG288" s="35">
        <v>12.879810563636187</v>
      </c>
      <c r="DJ288" s="35">
        <v>11.327396122282025</v>
      </c>
      <c r="DK288" s="35">
        <v>12.100277930678747</v>
      </c>
      <c r="DL288" s="35">
        <v>11.585027903369541</v>
      </c>
      <c r="DM288" s="35">
        <v>10.761775005731552</v>
      </c>
      <c r="DQ288" s="35">
        <v>11.477050211345819</v>
      </c>
      <c r="DR288" s="35">
        <v>11.477123338978663</v>
      </c>
      <c r="DS288" s="35">
        <v>11.409560524537831</v>
      </c>
      <c r="DT288" s="35">
        <v>10.712500775440871</v>
      </c>
      <c r="DV288" s="35">
        <v>12.149023686664162</v>
      </c>
      <c r="DW288" s="35">
        <v>12.177752899599671</v>
      </c>
      <c r="DX288" s="35">
        <v>10.908060024496212</v>
      </c>
      <c r="DY288" s="35">
        <v>11.843387333464893</v>
      </c>
      <c r="DZ288" s="35">
        <v>12.554544946485024</v>
      </c>
      <c r="EB288" s="35">
        <v>12.050456415722138</v>
      </c>
      <c r="EC288" s="35">
        <v>11.923943617290933</v>
      </c>
      <c r="EE288" s="35">
        <v>12.479690509700809</v>
      </c>
      <c r="EG288" s="35">
        <v>12.887053471656161</v>
      </c>
      <c r="EH288" s="35">
        <v>12.725484436235188</v>
      </c>
      <c r="EI288" s="35">
        <v>11.565966153811372</v>
      </c>
      <c r="EJ288" s="35">
        <v>11.556867051178546</v>
      </c>
      <c r="EO288" s="35">
        <v>12.924620918095226</v>
      </c>
      <c r="EP288" s="35">
        <v>11.230292079508056</v>
      </c>
      <c r="ER288" s="35">
        <v>12.447549375886204</v>
      </c>
      <c r="ES288" s="35">
        <v>12.263884124339851</v>
      </c>
      <c r="ET288" s="35">
        <v>12.573484394954189</v>
      </c>
      <c r="EV288" s="35">
        <v>12.68914509408585</v>
      </c>
      <c r="EW288" s="35">
        <v>11.053126334207001</v>
      </c>
      <c r="EX288" s="35">
        <v>10.103988181760293</v>
      </c>
      <c r="EY288" s="35">
        <v>11.917049047428524</v>
      </c>
      <c r="FA288" s="35">
        <v>11.655859713416977</v>
      </c>
      <c r="FB288" s="35">
        <v>12.553294335030525</v>
      </c>
      <c r="FC288" s="35">
        <v>12.453250279933231</v>
      </c>
      <c r="FE288" s="35">
        <v>10.885225039733372</v>
      </c>
      <c r="FF288" s="35">
        <v>11.961911732268662</v>
      </c>
      <c r="FG288" s="35">
        <v>11.812738645718815</v>
      </c>
      <c r="FH288" s="35">
        <v>12.534208847177474</v>
      </c>
      <c r="FJ288" s="35">
        <v>11.47761173543201</v>
      </c>
      <c r="FL288" s="35">
        <v>11.497842482454752</v>
      </c>
      <c r="FN288" s="35">
        <v>11.477791049104422</v>
      </c>
      <c r="FO288" s="35">
        <v>12.070553816394973</v>
      </c>
      <c r="FP288" s="35">
        <v>11.327715237580044</v>
      </c>
      <c r="FQ288" s="35">
        <v>11.702692567679108</v>
      </c>
      <c r="FR288" s="35">
        <v>13.176207393734906</v>
      </c>
      <c r="FS288" s="35">
        <v>11.97813279397492</v>
      </c>
      <c r="FT288" s="35">
        <v>12.978124363428474</v>
      </c>
      <c r="FU288" s="35">
        <v>13.229282795487663</v>
      </c>
      <c r="FW288" s="35">
        <v>12.248303247235739</v>
      </c>
      <c r="GA288" s="35">
        <v>12.935688281593468</v>
      </c>
      <c r="GB288" s="35">
        <v>12.354880800559132</v>
      </c>
      <c r="GC288" s="35">
        <v>11.605785717659058</v>
      </c>
      <c r="GD288" s="35">
        <v>12.493358160992052</v>
      </c>
      <c r="GE288" s="35">
        <v>11.594983183407777</v>
      </c>
      <c r="GF288" s="35">
        <v>12.137720445248501</v>
      </c>
      <c r="GG288" s="35">
        <v>12.837977640862391</v>
      </c>
      <c r="GI288" s="35">
        <v>12.174495432635604</v>
      </c>
      <c r="GK288" s="35">
        <v>11.840062809507147</v>
      </c>
      <c r="GO288" s="35">
        <v>3.8460000000000001</v>
      </c>
      <c r="GP288" s="35" t="s">
        <v>1814</v>
      </c>
      <c r="GU288" s="59"/>
    </row>
    <row r="289" spans="1:203" x14ac:dyDescent="0.2">
      <c r="A289" s="35" t="s">
        <v>1283</v>
      </c>
      <c r="B289" s="35" t="s">
        <v>3019</v>
      </c>
      <c r="C289" s="35" t="s">
        <v>3020</v>
      </c>
      <c r="D289" s="9">
        <v>73</v>
      </c>
      <c r="E289" s="9">
        <v>72</v>
      </c>
      <c r="F289" s="9">
        <v>5.7275408E-2</v>
      </c>
      <c r="G289" s="9">
        <v>-0.17348554999999999</v>
      </c>
      <c r="H289" s="9">
        <v>0.29617210999999999</v>
      </c>
      <c r="I289" s="9">
        <v>-0.10797559</v>
      </c>
      <c r="J289" s="9">
        <v>0</v>
      </c>
      <c r="K289" s="78">
        <v>0</v>
      </c>
      <c r="L289" s="79">
        <v>10.99539650082186</v>
      </c>
      <c r="M289" s="79">
        <v>10.647369041137363</v>
      </c>
      <c r="N289" s="79">
        <v>9.8911061097515471</v>
      </c>
      <c r="O289" s="79">
        <v>10.260792691239978</v>
      </c>
      <c r="P289" s="78">
        <v>10.349347484128565</v>
      </c>
      <c r="Q289" s="78">
        <v>11.221874307962358</v>
      </c>
      <c r="R289" s="35">
        <v>10.303714889231898</v>
      </c>
      <c r="S289" s="35">
        <v>10.16604739834251</v>
      </c>
      <c r="T289" s="35">
        <v>10.477116604556503</v>
      </c>
      <c r="U289" s="35">
        <v>10.093406280300016</v>
      </c>
      <c r="V289" s="35">
        <v>11.135764701436781</v>
      </c>
      <c r="W289" s="35">
        <v>10.526779859852827</v>
      </c>
      <c r="Y289" s="35">
        <v>9.9376523482288839</v>
      </c>
      <c r="Z289" s="35">
        <v>10.1877067092617</v>
      </c>
      <c r="AA289" s="35">
        <v>10.456098453080321</v>
      </c>
      <c r="AB289" s="35">
        <v>10.149937479859858</v>
      </c>
      <c r="AC289" s="35">
        <v>10.5374127675697</v>
      </c>
      <c r="AD289" s="35">
        <v>10.21320504307961</v>
      </c>
      <c r="AE289" s="35">
        <v>10.049541449316795</v>
      </c>
      <c r="AF289" s="35">
        <v>10.594910139767839</v>
      </c>
      <c r="AG289" s="35">
        <v>10.836883372984953</v>
      </c>
      <c r="AH289" s="35">
        <v>10.223190635481018</v>
      </c>
      <c r="AI289" s="35">
        <v>10.095095199242319</v>
      </c>
      <c r="AJ289" s="35">
        <v>10.9322110005697</v>
      </c>
      <c r="AK289" s="35">
        <v>11.172011187685056</v>
      </c>
      <c r="AL289" s="35">
        <v>10.812645833374829</v>
      </c>
      <c r="AN289" s="35">
        <v>10.955916614976033</v>
      </c>
      <c r="AO289" s="35">
        <v>10.611195773566983</v>
      </c>
      <c r="AP289" s="35">
        <v>11.155643083558154</v>
      </c>
      <c r="AQ289" s="35">
        <v>10.940488344515536</v>
      </c>
      <c r="AR289" s="35">
        <v>10.141420869374679</v>
      </c>
      <c r="AS289" s="35">
        <v>10.187040631186161</v>
      </c>
      <c r="AU289" s="35">
        <v>10.124043363891259</v>
      </c>
      <c r="AV289" s="35">
        <v>10.262357557583581</v>
      </c>
      <c r="AW289" s="35">
        <v>11.399651471348065</v>
      </c>
      <c r="AX289" s="35">
        <v>10.672417074237865</v>
      </c>
      <c r="AY289" s="35">
        <v>10.805549642525962</v>
      </c>
      <c r="AZ289" s="35">
        <v>11.501187183028836</v>
      </c>
      <c r="BA289" s="35">
        <v>10.386905801883747</v>
      </c>
      <c r="BB289" s="35">
        <v>10.303210385826972</v>
      </c>
      <c r="BC289" s="35">
        <v>10.506122429604066</v>
      </c>
      <c r="BE289" s="35">
        <v>11.382483165648997</v>
      </c>
      <c r="BF289" s="35">
        <v>9.9326991311005841</v>
      </c>
      <c r="BG289" s="35">
        <v>10.455616676946656</v>
      </c>
      <c r="BH289" s="35">
        <v>10.478258385277556</v>
      </c>
      <c r="BI289" s="35">
        <v>10.99857026287907</v>
      </c>
      <c r="BJ289" s="35">
        <v>10.919432489512165</v>
      </c>
      <c r="BK289" s="35">
        <v>11.084780434702733</v>
      </c>
      <c r="BL289" s="35">
        <v>10.775420410935304</v>
      </c>
      <c r="BM289" s="35">
        <v>10.527031735669681</v>
      </c>
      <c r="BN289" s="35">
        <v>10.555751336752262</v>
      </c>
      <c r="BO289" s="35">
        <v>10.029100842656735</v>
      </c>
      <c r="BP289" s="35">
        <v>10.320368220231423</v>
      </c>
      <c r="BQ289" s="35">
        <v>10.242316191848554</v>
      </c>
      <c r="BR289" s="35">
        <v>10.785259444894853</v>
      </c>
      <c r="BS289" s="35">
        <v>11.10313949602236</v>
      </c>
      <c r="BT289" s="35">
        <v>11.108835753071082</v>
      </c>
      <c r="BU289" s="35">
        <v>11.062206521239304</v>
      </c>
      <c r="BV289" s="35">
        <v>10.557511966183661</v>
      </c>
      <c r="BW289" s="35">
        <v>10.19166445228176</v>
      </c>
      <c r="BX289" s="35">
        <v>10.283401144222809</v>
      </c>
      <c r="BY289" s="35">
        <v>10.154814558905432</v>
      </c>
      <c r="BZ289" s="35">
        <v>11.072887491868725</v>
      </c>
      <c r="CA289" s="35">
        <v>10.250238463380057</v>
      </c>
      <c r="CB289" s="35">
        <v>10.103343349112059</v>
      </c>
      <c r="CC289" s="35">
        <v>9.6964090706958395</v>
      </c>
      <c r="CD289" s="35">
        <v>10.792256421721513</v>
      </c>
      <c r="CE289" s="35">
        <v>10.380112429841434</v>
      </c>
      <c r="CF289" s="35">
        <v>11.009446036626423</v>
      </c>
      <c r="CG289" s="35">
        <v>10.778062214280705</v>
      </c>
      <c r="CI289" s="35">
        <v>10.35682789822695</v>
      </c>
      <c r="CJ289" s="35">
        <v>10.469139230319474</v>
      </c>
      <c r="CK289" s="35">
        <v>10.503209926077684</v>
      </c>
      <c r="CL289" s="35">
        <v>10.080446053641184</v>
      </c>
      <c r="CM289" s="35">
        <v>9.951817500841976</v>
      </c>
      <c r="CN289" s="35">
        <v>9.9473420850295629</v>
      </c>
      <c r="CO289" s="35">
        <v>11.443612643919915</v>
      </c>
      <c r="CP289" s="35">
        <v>10.757499151075338</v>
      </c>
      <c r="CQ289" s="35">
        <v>10.743078296445926</v>
      </c>
      <c r="CR289" s="35">
        <v>10.243904772937201</v>
      </c>
      <c r="CS289" s="35">
        <v>10.590081957148392</v>
      </c>
      <c r="CT289" s="35">
        <v>10.597582490207255</v>
      </c>
      <c r="CU289" s="35">
        <v>10.283995849501149</v>
      </c>
      <c r="CV289" s="35">
        <v>10.850998546699298</v>
      </c>
      <c r="CW289" s="35">
        <v>10.878476704481304</v>
      </c>
      <c r="CX289" s="35">
        <v>10.535690174935322</v>
      </c>
      <c r="CY289" s="35">
        <v>9.9190373086798367</v>
      </c>
      <c r="CZ289" s="35">
        <v>10.48393559235063</v>
      </c>
      <c r="DA289" s="35">
        <v>9.8717456877432319</v>
      </c>
      <c r="DC289" s="35">
        <v>10.023229875185132</v>
      </c>
      <c r="DD289" s="35">
        <v>10.877806967045167</v>
      </c>
      <c r="DE289" s="35">
        <v>10.275891940767128</v>
      </c>
      <c r="DF289" s="35">
        <v>10.52193380234649</v>
      </c>
      <c r="DG289" s="35">
        <v>9.6130461059324404</v>
      </c>
      <c r="DH289" s="35">
        <v>9.9188902916001069</v>
      </c>
      <c r="DJ289" s="35">
        <v>10.121334603787094</v>
      </c>
      <c r="DL289" s="35">
        <v>10.027821959231025</v>
      </c>
      <c r="DM289" s="35">
        <v>10.392290857143914</v>
      </c>
      <c r="DN289" s="35">
        <v>9.7105427655522298</v>
      </c>
      <c r="DO289" s="35">
        <v>10.490895568496047</v>
      </c>
      <c r="DQ289" s="35">
        <v>9.8003481721282686</v>
      </c>
      <c r="DR289" s="35">
        <v>10.639101539578125</v>
      </c>
      <c r="DS289" s="35">
        <v>10.401523205472413</v>
      </c>
      <c r="DT289" s="35">
        <v>10.380808836148869</v>
      </c>
      <c r="DV289" s="35">
        <v>10.256642974127498</v>
      </c>
      <c r="DW289" s="35">
        <v>10.610476443213336</v>
      </c>
      <c r="DX289" s="35">
        <v>10.11634829142271</v>
      </c>
      <c r="DY289" s="35">
        <v>10.620187007702361</v>
      </c>
      <c r="DZ289" s="35">
        <v>11.07766700805348</v>
      </c>
      <c r="EA289" s="35">
        <v>10.980318719737745</v>
      </c>
      <c r="EB289" s="35">
        <v>10.678736057628242</v>
      </c>
      <c r="EC289" s="35">
        <v>11.000153453831675</v>
      </c>
      <c r="ED289" s="35">
        <v>10.263303544327352</v>
      </c>
      <c r="EF289" s="35">
        <v>9.8023284330913292</v>
      </c>
      <c r="EG289" s="35">
        <v>10.92308634433962</v>
      </c>
      <c r="EH289" s="35">
        <v>10.874240138596571</v>
      </c>
      <c r="EI289" s="35">
        <v>10.563365774084527</v>
      </c>
      <c r="EJ289" s="35">
        <v>10.463159849265544</v>
      </c>
      <c r="EK289" s="35">
        <v>10.391229308136801</v>
      </c>
      <c r="EL289" s="35">
        <v>10.575576868834068</v>
      </c>
      <c r="EN289" s="35">
        <v>11.357223358662598</v>
      </c>
      <c r="EO289" s="35">
        <v>10.091400336482467</v>
      </c>
      <c r="EP289" s="35">
        <v>9.2663774298902926</v>
      </c>
      <c r="EQ289" s="35">
        <v>10.435925674435651</v>
      </c>
      <c r="ER289" s="35">
        <v>10.214079621245588</v>
      </c>
      <c r="ES289" s="35">
        <v>10.630430340836126</v>
      </c>
      <c r="ET289" s="35">
        <v>9.4721050453295152</v>
      </c>
      <c r="EU289" s="35">
        <v>10.410524053553971</v>
      </c>
      <c r="EV289" s="35">
        <v>10.309581414764223</v>
      </c>
      <c r="EW289" s="35">
        <v>10.190787286481886</v>
      </c>
      <c r="EX289" s="35">
        <v>10.074668512260258</v>
      </c>
      <c r="EY289" s="35">
        <v>10.918275195651375</v>
      </c>
      <c r="EZ289" s="35">
        <v>10.312548211391817</v>
      </c>
      <c r="FA289" s="35">
        <v>10.632355527948054</v>
      </c>
      <c r="FB289" s="35">
        <v>10.407410731879864</v>
      </c>
      <c r="FC289" s="35">
        <v>10.898984947421912</v>
      </c>
      <c r="FD289" s="35">
        <v>10.357584224056827</v>
      </c>
      <c r="FE289" s="35">
        <v>10.491260776630568</v>
      </c>
      <c r="FF289" s="35">
        <v>10.31114259461374</v>
      </c>
      <c r="FG289" s="35">
        <v>10.317126362132647</v>
      </c>
      <c r="FJ289" s="35">
        <v>10.220769313214269</v>
      </c>
      <c r="FK289" s="35">
        <v>10.895610224380897</v>
      </c>
      <c r="FL289" s="35">
        <v>10.414536887546626</v>
      </c>
      <c r="FM289" s="35">
        <v>10.174053332409875</v>
      </c>
      <c r="FN289" s="35">
        <v>10.182484706396304</v>
      </c>
      <c r="FO289" s="35">
        <v>10.024230964789329</v>
      </c>
      <c r="FP289" s="35">
        <v>10.111562345684796</v>
      </c>
      <c r="FQ289" s="35">
        <v>10.900393936266422</v>
      </c>
      <c r="FS289" s="35">
        <v>10.678573672709449</v>
      </c>
      <c r="FU289" s="35">
        <v>10.544736123718291</v>
      </c>
      <c r="FW289" s="35">
        <v>10.760248463811019</v>
      </c>
      <c r="FY289" s="35">
        <v>10.806172728725826</v>
      </c>
      <c r="FZ289" s="35">
        <v>10.392437376683361</v>
      </c>
      <c r="GA289" s="35">
        <v>10.21371227447484</v>
      </c>
      <c r="GB289" s="35">
        <v>11.006667678541721</v>
      </c>
      <c r="GC289" s="35">
        <v>9.8814746410691274</v>
      </c>
      <c r="GE289" s="35">
        <v>10.649658961948642</v>
      </c>
      <c r="GF289" s="35">
        <v>10.74382950127664</v>
      </c>
      <c r="GG289" s="35">
        <v>11.011973836023131</v>
      </c>
      <c r="GH289" s="35">
        <v>10.396062726141507</v>
      </c>
      <c r="GJ289" s="35">
        <v>10.884846091535003</v>
      </c>
      <c r="GK289" s="35">
        <v>10.6125453934812</v>
      </c>
      <c r="GL289" s="35">
        <v>10.137344900643557</v>
      </c>
      <c r="GM289" s="35">
        <v>10.071960297624628</v>
      </c>
      <c r="GN289" s="35">
        <v>10.025489368511158</v>
      </c>
      <c r="GO289" s="35">
        <v>31.07</v>
      </c>
      <c r="GP289" s="35" t="s">
        <v>1139</v>
      </c>
      <c r="GU289" s="59"/>
    </row>
    <row r="290" spans="1:203" x14ac:dyDescent="0.2">
      <c r="A290" s="35" t="s">
        <v>1068</v>
      </c>
      <c r="B290" s="35" t="s">
        <v>2783</v>
      </c>
      <c r="C290" s="35" t="s">
        <v>2784</v>
      </c>
      <c r="D290" s="9">
        <v>76</v>
      </c>
      <c r="E290" s="9">
        <v>76</v>
      </c>
      <c r="F290" s="9">
        <v>0.51035045899999998</v>
      </c>
      <c r="G290" s="9">
        <v>-9.9780827000000002E-2</v>
      </c>
      <c r="H290" s="9">
        <v>0.44376379900000001</v>
      </c>
      <c r="I290" s="9">
        <v>-0.107531657</v>
      </c>
      <c r="J290" s="9">
        <v>0</v>
      </c>
      <c r="K290" s="78">
        <v>0</v>
      </c>
      <c r="L290" s="79">
        <v>15.107599088578329</v>
      </c>
      <c r="M290" s="79">
        <v>16.850279867456578</v>
      </c>
      <c r="N290" s="79">
        <v>14.374324687162986</v>
      </c>
      <c r="O290" s="79">
        <v>15.243534338790928</v>
      </c>
      <c r="P290" s="78">
        <v>14.417245087730521</v>
      </c>
      <c r="Q290" s="78">
        <v>14.715749517553855</v>
      </c>
      <c r="R290" s="35">
        <v>14.343179233461324</v>
      </c>
      <c r="S290" s="35">
        <v>14.906136643214921</v>
      </c>
      <c r="T290" s="35">
        <v>15.027120193802132</v>
      </c>
      <c r="U290" s="35">
        <v>14.910549868638091</v>
      </c>
      <c r="V290" s="35">
        <v>14.456637492979494</v>
      </c>
      <c r="W290" s="35">
        <v>14.671914559294668</v>
      </c>
      <c r="X290" s="35">
        <v>15.881349905873831</v>
      </c>
      <c r="Y290" s="35">
        <v>14.560840941434851</v>
      </c>
      <c r="Z290" s="35">
        <v>14.845377212104317</v>
      </c>
      <c r="AA290" s="35">
        <v>14.686286603352064</v>
      </c>
      <c r="AB290" s="35">
        <v>14.500675491462539</v>
      </c>
      <c r="AC290" s="35">
        <v>14.929034606860345</v>
      </c>
      <c r="AD290" s="35">
        <v>14.332818509551096</v>
      </c>
      <c r="AE290" s="35">
        <v>14.973424738589113</v>
      </c>
      <c r="AF290" s="35">
        <v>13.797904184806475</v>
      </c>
      <c r="AG290" s="35">
        <v>14.562881917657426</v>
      </c>
      <c r="AH290" s="35">
        <v>14.415398672956103</v>
      </c>
      <c r="AI290" s="35">
        <v>14.896696796446015</v>
      </c>
      <c r="AJ290" s="35">
        <v>15.060849663553814</v>
      </c>
      <c r="AK290" s="35">
        <v>15.261076723130916</v>
      </c>
      <c r="AL290" s="35">
        <v>14.245930772440929</v>
      </c>
      <c r="AM290" s="35">
        <v>13.554918269991139</v>
      </c>
      <c r="AN290" s="35">
        <v>14.683007970995765</v>
      </c>
      <c r="AO290" s="35">
        <v>14.402683771465844</v>
      </c>
      <c r="AP290" s="35">
        <v>14.728235638733194</v>
      </c>
      <c r="AQ290" s="35">
        <v>15.334079174558504</v>
      </c>
      <c r="AR290" s="35">
        <v>14.934930224308321</v>
      </c>
      <c r="AS290" s="35">
        <v>14.99312399902956</v>
      </c>
      <c r="AT290" s="35">
        <v>14.742806416598738</v>
      </c>
      <c r="AU290" s="35">
        <v>14.596037080821004</v>
      </c>
      <c r="AV290" s="35">
        <v>15.358951547027043</v>
      </c>
      <c r="AW290" s="35">
        <v>14.999739662054711</v>
      </c>
      <c r="AX290" s="35">
        <v>14.532383329018121</v>
      </c>
      <c r="AY290" s="35">
        <v>14.803607428185146</v>
      </c>
      <c r="AZ290" s="35">
        <v>17.700556941937776</v>
      </c>
      <c r="BA290" s="35">
        <v>14.579060270102877</v>
      </c>
      <c r="BB290" s="35">
        <v>14.504021119279631</v>
      </c>
      <c r="BC290" s="35">
        <v>14.773034075305016</v>
      </c>
      <c r="BD290" s="35">
        <v>13.855583574174677</v>
      </c>
      <c r="BE290" s="35">
        <v>14.405873570291934</v>
      </c>
      <c r="BF290" s="35">
        <v>14.891393379968914</v>
      </c>
      <c r="BG290" s="35">
        <v>14.228233046692392</v>
      </c>
      <c r="BH290" s="35">
        <v>15.110960515327371</v>
      </c>
      <c r="BI290" s="35">
        <v>15.07968508805911</v>
      </c>
      <c r="BJ290" s="35">
        <v>14.719705791015297</v>
      </c>
      <c r="BK290" s="35">
        <v>14.685237780797383</v>
      </c>
      <c r="BL290" s="35">
        <v>14.44543951139646</v>
      </c>
      <c r="BM290" s="35">
        <v>14.813239839339076</v>
      </c>
      <c r="BN290" s="35">
        <v>14.159196013056654</v>
      </c>
      <c r="BO290" s="35">
        <v>14.415045322311368</v>
      </c>
      <c r="BP290" s="35">
        <v>14.366755424303374</v>
      </c>
      <c r="BQ290" s="35">
        <v>14.993946432320275</v>
      </c>
      <c r="BR290" s="35">
        <v>13.958676369230274</v>
      </c>
      <c r="BS290" s="35">
        <v>14.344025112176524</v>
      </c>
      <c r="BT290" s="35">
        <v>14.604049588059709</v>
      </c>
      <c r="BU290" s="35">
        <v>15.232259142373174</v>
      </c>
      <c r="BV290" s="35">
        <v>15.359948937119226</v>
      </c>
      <c r="BW290" s="35">
        <v>14.183929733100385</v>
      </c>
      <c r="BX290" s="35">
        <v>14.862190944343382</v>
      </c>
      <c r="BY290" s="35">
        <v>14.22023872701879</v>
      </c>
      <c r="BZ290" s="35">
        <v>14.77414722423566</v>
      </c>
      <c r="CA290" s="35">
        <v>15.061776076582758</v>
      </c>
      <c r="CB290" s="35">
        <v>15.258681960474789</v>
      </c>
      <c r="CC290" s="35">
        <v>14.816637721320751</v>
      </c>
      <c r="CD290" s="35">
        <v>15.113359526677016</v>
      </c>
      <c r="CE290" s="35">
        <v>15.429435610906719</v>
      </c>
      <c r="CF290" s="35">
        <v>14.773510807281445</v>
      </c>
      <c r="CG290" s="35">
        <v>15.462571084466267</v>
      </c>
      <c r="CH290" s="35">
        <v>14.500728027551952</v>
      </c>
      <c r="CI290" s="35">
        <v>14.9294524204848</v>
      </c>
      <c r="CJ290" s="35">
        <v>14.737916344116663</v>
      </c>
      <c r="CK290" s="35">
        <v>14.655692449554243</v>
      </c>
      <c r="CL290" s="35">
        <v>14.876952911457845</v>
      </c>
      <c r="CM290" s="35">
        <v>15.142684459669308</v>
      </c>
      <c r="CN290" s="35">
        <v>14.401994003178972</v>
      </c>
      <c r="CO290" s="35">
        <v>15.796046814313904</v>
      </c>
      <c r="CP290" s="35">
        <v>14.436295985467648</v>
      </c>
      <c r="CQ290" s="35">
        <v>15.271678584275383</v>
      </c>
      <c r="CR290" s="35">
        <v>15.233781220456851</v>
      </c>
      <c r="CS290" s="35">
        <v>14.106579210325622</v>
      </c>
      <c r="CT290" s="35">
        <v>14.628146834846461</v>
      </c>
      <c r="CU290" s="35">
        <v>13.497847450677829</v>
      </c>
      <c r="CV290" s="35">
        <v>14.548319265992468</v>
      </c>
      <c r="CW290" s="35">
        <v>14.550023682016162</v>
      </c>
      <c r="CX290" s="35">
        <v>14.198942644122187</v>
      </c>
      <c r="CY290" s="35">
        <v>14.013426954658158</v>
      </c>
      <c r="CZ290" s="35">
        <v>15.151471646863099</v>
      </c>
      <c r="DA290" s="35">
        <v>16.858552562233491</v>
      </c>
      <c r="DB290" s="35">
        <v>13.737669917932799</v>
      </c>
      <c r="DC290" s="35">
        <v>14.311277470419657</v>
      </c>
      <c r="DD290" s="35">
        <v>15.324611864372509</v>
      </c>
      <c r="DE290" s="35">
        <v>14.301940842866811</v>
      </c>
      <c r="DF290" s="35">
        <v>14.274703956450688</v>
      </c>
      <c r="DG290" s="35">
        <v>13.927070204993088</v>
      </c>
      <c r="DH290" s="35">
        <v>14.446563575022903</v>
      </c>
      <c r="DI290" s="35">
        <v>14.225840318708917</v>
      </c>
      <c r="DJ290" s="35">
        <v>14.168039373641966</v>
      </c>
      <c r="DK290" s="35">
        <v>14.591299013825997</v>
      </c>
      <c r="DL290" s="35">
        <v>14.887372988779623</v>
      </c>
      <c r="DM290" s="35">
        <v>14.408129551990999</v>
      </c>
      <c r="DN290" s="35">
        <v>14.215538408034671</v>
      </c>
      <c r="DO290" s="35">
        <v>14.960117102017609</v>
      </c>
      <c r="DP290" s="35">
        <v>15.553010908583307</v>
      </c>
      <c r="DQ290" s="35">
        <v>14.970749968071118</v>
      </c>
      <c r="DR290" s="35">
        <v>14.859370903139837</v>
      </c>
      <c r="DS290" s="35">
        <v>14.876756386655483</v>
      </c>
      <c r="DT290" s="35">
        <v>14.792910825210605</v>
      </c>
      <c r="DU290" s="35">
        <v>14.029013009857659</v>
      </c>
      <c r="DV290" s="35">
        <v>14.828177668620192</v>
      </c>
      <c r="DW290" s="35">
        <v>14.973197000765069</v>
      </c>
      <c r="DX290" s="35">
        <v>14.10980172245042</v>
      </c>
      <c r="DY290" s="35">
        <v>15.723684614823027</v>
      </c>
      <c r="DZ290" s="35">
        <v>15.07668567959352</v>
      </c>
      <c r="EA290" s="35">
        <v>14.063365292128921</v>
      </c>
      <c r="EB290" s="35">
        <v>14.515721249331921</v>
      </c>
      <c r="EC290" s="35">
        <v>14.335542809799161</v>
      </c>
      <c r="ED290" s="35">
        <v>14.403674125885761</v>
      </c>
      <c r="EE290" s="35">
        <v>14.785914372563077</v>
      </c>
      <c r="EF290" s="35">
        <v>14.639611663551872</v>
      </c>
      <c r="EG290" s="35">
        <v>14.431004018640635</v>
      </c>
      <c r="EH290" s="35">
        <v>14.016311635040491</v>
      </c>
      <c r="EI290" s="35">
        <v>15.624743146334122</v>
      </c>
      <c r="EJ290" s="35">
        <v>14.511126253458224</v>
      </c>
      <c r="EK290" s="35">
        <v>14.910967999367218</v>
      </c>
      <c r="EL290" s="35">
        <v>14.454935443143741</v>
      </c>
      <c r="EM290" s="35">
        <v>14.790694583888619</v>
      </c>
      <c r="EN290" s="35">
        <v>14.413302293356965</v>
      </c>
      <c r="EO290" s="35">
        <v>14.304046302068327</v>
      </c>
      <c r="EP290" s="35">
        <v>14.049631046943038</v>
      </c>
      <c r="EQ290" s="35">
        <v>15.267010131047176</v>
      </c>
      <c r="ER290" s="35">
        <v>14.818166856481493</v>
      </c>
      <c r="ES290" s="35">
        <v>14.280772426291957</v>
      </c>
      <c r="ET290" s="35">
        <v>14.98916977653975</v>
      </c>
      <c r="EU290" s="35">
        <v>14.229730249920879</v>
      </c>
      <c r="EV290" s="35">
        <v>14.94018008908227</v>
      </c>
      <c r="EW290" s="35">
        <v>15.004401672594708</v>
      </c>
      <c r="EX290" s="35">
        <v>14.577002618449322</v>
      </c>
      <c r="EY290" s="35">
        <v>15.108235166897209</v>
      </c>
      <c r="EZ290" s="35">
        <v>14.330625431679582</v>
      </c>
      <c r="FA290" s="35">
        <v>14.093308442024266</v>
      </c>
      <c r="FB290" s="35">
        <v>14.853311134520638</v>
      </c>
      <c r="FC290" s="35">
        <v>14.287301255413041</v>
      </c>
      <c r="FD290" s="35">
        <v>13.78608655280148</v>
      </c>
      <c r="FE290" s="35">
        <v>14.750354782779793</v>
      </c>
      <c r="FF290" s="35">
        <v>14.400693693014231</v>
      </c>
      <c r="FG290" s="35">
        <v>14.423627669970521</v>
      </c>
      <c r="FH290" s="35">
        <v>15.624344146773588</v>
      </c>
      <c r="FI290" s="35">
        <v>14.88142352422455</v>
      </c>
      <c r="FJ290" s="35">
        <v>14.526944398721339</v>
      </c>
      <c r="FK290" s="35">
        <v>14.617743868930949</v>
      </c>
      <c r="FL290" s="35">
        <v>14.885728813712962</v>
      </c>
      <c r="FM290" s="35">
        <v>15.123134427347033</v>
      </c>
      <c r="FN290" s="35">
        <v>14.364157291397964</v>
      </c>
      <c r="FO290" s="35">
        <v>14.308173418554107</v>
      </c>
      <c r="FP290" s="35">
        <v>14.167264214430798</v>
      </c>
      <c r="FQ290" s="35">
        <v>15.139351665605865</v>
      </c>
      <c r="FR290" s="35">
        <v>15.072631856137699</v>
      </c>
      <c r="FS290" s="35">
        <v>15.021703800986844</v>
      </c>
      <c r="FT290" s="35">
        <v>14.262392503645362</v>
      </c>
      <c r="FU290" s="35">
        <v>15.578752598893846</v>
      </c>
      <c r="FV290" s="35">
        <v>14.543975029156931</v>
      </c>
      <c r="FW290" s="35">
        <v>14.57921528864625</v>
      </c>
      <c r="FX290" s="35">
        <v>14.407135231340993</v>
      </c>
      <c r="FY290" s="35">
        <v>14.372229745251058</v>
      </c>
      <c r="FZ290" s="35">
        <v>14.631040138830622</v>
      </c>
      <c r="GA290" s="35">
        <v>14.549466830677709</v>
      </c>
      <c r="GB290" s="35">
        <v>15.063127167673724</v>
      </c>
      <c r="GC290" s="35">
        <v>14.420274684916983</v>
      </c>
      <c r="GD290" s="35">
        <v>14.647990769775715</v>
      </c>
      <c r="GE290" s="35">
        <v>15.514711814040712</v>
      </c>
      <c r="GF290" s="35">
        <v>15.292897247601328</v>
      </c>
      <c r="GG290" s="35">
        <v>14.385836085089004</v>
      </c>
      <c r="GH290" s="35">
        <v>14.10496393881205</v>
      </c>
      <c r="GI290" s="35">
        <v>14.731326292927069</v>
      </c>
      <c r="GJ290" s="35">
        <v>14.443038458743052</v>
      </c>
      <c r="GK290" s="35">
        <v>14.807884761061903</v>
      </c>
      <c r="GL290" s="35">
        <v>14.606154673705573</v>
      </c>
      <c r="GM290" s="35">
        <v>14.371601672035755</v>
      </c>
      <c r="GN290" s="35">
        <v>14.440491343097158</v>
      </c>
      <c r="GO290" s="35">
        <v>67.558999999999997</v>
      </c>
      <c r="GP290" s="35" t="s">
        <v>978</v>
      </c>
      <c r="GU290" s="59"/>
    </row>
    <row r="291" spans="1:203" x14ac:dyDescent="0.2">
      <c r="A291" s="35" t="s">
        <v>846</v>
      </c>
      <c r="B291" s="35" t="s">
        <v>2529</v>
      </c>
      <c r="C291" s="35" t="s">
        <v>2530</v>
      </c>
      <c r="D291" s="9">
        <v>9</v>
      </c>
      <c r="E291" s="9">
        <v>9</v>
      </c>
      <c r="F291" s="9">
        <v>0.522865629</v>
      </c>
      <c r="G291" s="9">
        <v>-0.112919057</v>
      </c>
      <c r="H291" s="9">
        <v>0.54155062600000003</v>
      </c>
      <c r="I291" s="9">
        <v>-0.107189417</v>
      </c>
      <c r="J291" s="9">
        <v>0</v>
      </c>
      <c r="K291" s="78">
        <v>0</v>
      </c>
      <c r="L291" s="79">
        <v>14.665749264529433</v>
      </c>
      <c r="M291" s="79">
        <v>13.469959921514398</v>
      </c>
      <c r="N291" s="79">
        <v>13.453154996808097</v>
      </c>
      <c r="O291" s="79">
        <v>13.706452772756858</v>
      </c>
      <c r="P291" s="78">
        <v>13.563446503288082</v>
      </c>
      <c r="Q291" s="78">
        <v>13.659342726705095</v>
      </c>
      <c r="R291" s="35">
        <v>12.943271913473687</v>
      </c>
      <c r="S291" s="35">
        <v>14.228687906985201</v>
      </c>
      <c r="T291" s="35">
        <v>14.848453519563773</v>
      </c>
      <c r="U291" s="35">
        <v>14.215053919187925</v>
      </c>
      <c r="V291" s="35">
        <v>14.137926882776602</v>
      </c>
      <c r="W291" s="35">
        <v>14.760011109135691</v>
      </c>
      <c r="X291" s="35">
        <v>14.662593666960035</v>
      </c>
      <c r="Y291" s="35">
        <v>13.470863368543256</v>
      </c>
      <c r="Z291" s="35">
        <v>10.059622290395774</v>
      </c>
      <c r="AA291" s="35">
        <v>14.436780960801077</v>
      </c>
      <c r="AB291" s="35">
        <v>13.395410212067352</v>
      </c>
      <c r="AC291" s="35">
        <v>13.472666531276282</v>
      </c>
      <c r="AD291" s="35">
        <v>13.398195677076849</v>
      </c>
      <c r="AE291" s="35">
        <v>13.714542995142672</v>
      </c>
      <c r="AF291" s="35">
        <v>13.258842523779791</v>
      </c>
      <c r="AG291" s="35">
        <v>13.364304307968073</v>
      </c>
      <c r="AH291" s="35">
        <v>13.808443317142636</v>
      </c>
      <c r="AI291" s="35">
        <v>13.66799128883512</v>
      </c>
      <c r="AJ291" s="35">
        <v>13.127411828267784</v>
      </c>
      <c r="AK291" s="35">
        <v>14.546986831240247</v>
      </c>
      <c r="AL291" s="35">
        <v>13.427002300431829</v>
      </c>
      <c r="AM291" s="35">
        <v>13.708697997538568</v>
      </c>
      <c r="AN291" s="35">
        <v>14.031181353227129</v>
      </c>
      <c r="AO291" s="35">
        <v>13.592667137588084</v>
      </c>
      <c r="AP291" s="35">
        <v>13.894112208488881</v>
      </c>
      <c r="AQ291" s="35">
        <v>13.672103836983673</v>
      </c>
      <c r="AR291" s="35">
        <v>13.817821325532281</v>
      </c>
      <c r="AS291" s="35">
        <v>13.227698553821547</v>
      </c>
      <c r="AT291" s="35">
        <v>13.984564863649691</v>
      </c>
      <c r="AU291" s="35">
        <v>14.17906864596868</v>
      </c>
      <c r="AV291" s="35">
        <v>14.202371033369223</v>
      </c>
      <c r="AW291" s="35">
        <v>14.236631280112215</v>
      </c>
      <c r="AX291" s="35">
        <v>13.647687102647572</v>
      </c>
      <c r="AY291" s="35">
        <v>14.02935748172445</v>
      </c>
      <c r="AZ291" s="35">
        <v>13.763133427999893</v>
      </c>
      <c r="BA291" s="35">
        <v>13.98751412208061</v>
      </c>
      <c r="BB291" s="35">
        <v>13.239711174769162</v>
      </c>
      <c r="BC291" s="35">
        <v>13.862164419085389</v>
      </c>
      <c r="BD291" s="35">
        <v>13.941972057075473</v>
      </c>
      <c r="BE291" s="35">
        <v>13.957223592334772</v>
      </c>
      <c r="BF291" s="35">
        <v>14.121608032727094</v>
      </c>
      <c r="BG291" s="35">
        <v>13.407196105074767</v>
      </c>
      <c r="BH291" s="35">
        <v>13.572977579966155</v>
      </c>
      <c r="BI291" s="35">
        <v>14.537346997087731</v>
      </c>
      <c r="BJ291" s="35">
        <v>13.462097374618455</v>
      </c>
      <c r="BK291" s="35">
        <v>14.25867743389554</v>
      </c>
      <c r="BL291" s="35">
        <v>13.789698211183911</v>
      </c>
      <c r="BM291" s="35">
        <v>13.817274526780059</v>
      </c>
      <c r="BN291" s="35">
        <v>13.985596322001101</v>
      </c>
      <c r="BO291" s="35">
        <v>13.600447018357654</v>
      </c>
      <c r="BP291" s="35">
        <v>13.795113135173299</v>
      </c>
      <c r="BQ291" s="35">
        <v>14.484823195358745</v>
      </c>
      <c r="BR291" s="35">
        <v>14.586377079831978</v>
      </c>
      <c r="BS291" s="35">
        <v>14.21595214837062</v>
      </c>
      <c r="BT291" s="35">
        <v>13.41088410238336</v>
      </c>
      <c r="BU291" s="35">
        <v>13.825264765467209</v>
      </c>
      <c r="BV291" s="35">
        <v>13.42603898438278</v>
      </c>
      <c r="BW291" s="35">
        <v>13.192084970693944</v>
      </c>
      <c r="BX291" s="35">
        <v>13.920202235171306</v>
      </c>
      <c r="BY291" s="35">
        <v>12.998158919046849</v>
      </c>
      <c r="BZ291" s="35">
        <v>13.062767765994593</v>
      </c>
      <c r="CA291" s="35">
        <v>12.195169919047313</v>
      </c>
      <c r="CB291" s="35">
        <v>12.69451863414146</v>
      </c>
      <c r="CC291" s="35">
        <v>13.491883242352754</v>
      </c>
      <c r="CD291" s="35">
        <v>14.81034356886755</v>
      </c>
      <c r="CE291" s="35">
        <v>14.574559183315246</v>
      </c>
      <c r="CF291" s="35">
        <v>13.684056573516719</v>
      </c>
      <c r="CG291" s="35">
        <v>14.299399440744416</v>
      </c>
      <c r="CH291" s="35">
        <v>13.651849873217733</v>
      </c>
      <c r="CI291" s="35">
        <v>14.571352699048809</v>
      </c>
      <c r="CJ291" s="35">
        <v>14.105838061053202</v>
      </c>
      <c r="CK291" s="35">
        <v>15.099620354606166</v>
      </c>
      <c r="CL291" s="35">
        <v>13.324692196294169</v>
      </c>
      <c r="CM291" s="35">
        <v>13.976686703149705</v>
      </c>
      <c r="CN291" s="35">
        <v>13.920019989134369</v>
      </c>
      <c r="CO291" s="35">
        <v>15.249198325237634</v>
      </c>
      <c r="CP291" s="35">
        <v>13.66626998001288</v>
      </c>
      <c r="CQ291" s="35">
        <v>14.608944762706832</v>
      </c>
      <c r="CR291" s="35">
        <v>13.617053360207292</v>
      </c>
      <c r="CS291" s="35">
        <v>14.064922704504921</v>
      </c>
      <c r="CT291" s="35">
        <v>14.183893386127503</v>
      </c>
      <c r="CU291" s="35">
        <v>14.614765784234379</v>
      </c>
      <c r="CV291" s="35">
        <v>14.127548414373402</v>
      </c>
      <c r="CW291" s="35">
        <v>13.422856632915227</v>
      </c>
      <c r="CX291" s="35">
        <v>14.09576486497609</v>
      </c>
      <c r="CY291" s="35">
        <v>14.819041518703115</v>
      </c>
      <c r="CZ291" s="35">
        <v>14.794076650239628</v>
      </c>
      <c r="DA291" s="35">
        <v>13.515144929194243</v>
      </c>
      <c r="DB291" s="35">
        <v>13.954115192080002</v>
      </c>
      <c r="DC291" s="35">
        <v>13.410379973304229</v>
      </c>
      <c r="DD291" s="35">
        <v>14.045871150406333</v>
      </c>
      <c r="DE291" s="35">
        <v>14.52395316025363</v>
      </c>
      <c r="DF291" s="35">
        <v>13.767659570813542</v>
      </c>
      <c r="DG291" s="35">
        <v>12.70832668689054</v>
      </c>
      <c r="DH291" s="35">
        <v>13.690569613263513</v>
      </c>
      <c r="DI291" s="35">
        <v>14.849109318699716</v>
      </c>
      <c r="DJ291" s="35">
        <v>14.063807822866183</v>
      </c>
      <c r="DK291" s="35">
        <v>12.764386634822596</v>
      </c>
      <c r="DL291" s="35">
        <v>13.714028564889222</v>
      </c>
      <c r="DM291" s="35">
        <v>13.670903710723941</v>
      </c>
      <c r="DN291" s="35">
        <v>12.581489877447479</v>
      </c>
      <c r="DO291" s="35">
        <v>14.609227986716332</v>
      </c>
      <c r="DP291" s="35">
        <v>12.946371265805269</v>
      </c>
      <c r="DQ291" s="35">
        <v>13.683692333030809</v>
      </c>
      <c r="DR291" s="35">
        <v>13.188432622352158</v>
      </c>
      <c r="DS291" s="35">
        <v>13.458683007017411</v>
      </c>
      <c r="DT291" s="35">
        <v>13.997984027417528</v>
      </c>
      <c r="DU291" s="35">
        <v>14.049799325067703</v>
      </c>
      <c r="DV291" s="35">
        <v>14.484983896362891</v>
      </c>
      <c r="DW291" s="35">
        <v>14.466647425871797</v>
      </c>
      <c r="DX291" s="35">
        <v>14.002501948857295</v>
      </c>
      <c r="DY291" s="35">
        <v>13.607995012763165</v>
      </c>
      <c r="DZ291" s="35">
        <v>14.677804623306111</v>
      </c>
      <c r="EA291" s="35">
        <v>14.217453136818735</v>
      </c>
      <c r="EB291" s="35">
        <v>13.417532789070698</v>
      </c>
      <c r="EC291" s="35">
        <v>13.970272083789052</v>
      </c>
      <c r="ED291" s="35">
        <v>12.279657965413337</v>
      </c>
      <c r="EE291" s="35">
        <v>13.656988414162415</v>
      </c>
      <c r="EF291" s="35">
        <v>12.882452001882136</v>
      </c>
      <c r="EG291" s="35">
        <v>12.952737715749373</v>
      </c>
      <c r="EH291" s="35">
        <v>12.980712442387798</v>
      </c>
      <c r="EI291" s="35">
        <v>13.332258427803042</v>
      </c>
      <c r="EJ291" s="35">
        <v>13.957451936774531</v>
      </c>
      <c r="EK291" s="35">
        <v>13.323227609236175</v>
      </c>
      <c r="EL291" s="35">
        <v>13.969276855202999</v>
      </c>
      <c r="EM291" s="35">
        <v>14.330323883431134</v>
      </c>
      <c r="EN291" s="35">
        <v>14.162838222458532</v>
      </c>
      <c r="EO291" s="35">
        <v>14.254648159066903</v>
      </c>
      <c r="EP291" s="35">
        <v>12.837721088874726</v>
      </c>
      <c r="EQ291" s="35">
        <v>14.345043981246366</v>
      </c>
      <c r="ER291" s="35">
        <v>13.375381670076916</v>
      </c>
      <c r="ES291" s="35">
        <v>12.47701615582052</v>
      </c>
      <c r="ET291" s="35">
        <v>13.443469268022435</v>
      </c>
      <c r="EU291" s="35">
        <v>13.450572073379451</v>
      </c>
      <c r="EV291" s="35">
        <v>14.123265210707721</v>
      </c>
      <c r="EW291" s="35">
        <v>13.644951345131993</v>
      </c>
      <c r="EX291" s="35">
        <v>14.133398713859304</v>
      </c>
      <c r="EY291" s="35">
        <v>13.908089595781217</v>
      </c>
      <c r="EZ291" s="35">
        <v>13.404616860389863</v>
      </c>
      <c r="FA291" s="35">
        <v>12.843542494576623</v>
      </c>
      <c r="FB291" s="35">
        <v>13.542642185755369</v>
      </c>
      <c r="FC291" s="35">
        <v>13.361633966439962</v>
      </c>
      <c r="FD291" s="35">
        <v>13.466687040249239</v>
      </c>
      <c r="FE291" s="35">
        <v>13.238881583806377</v>
      </c>
      <c r="FF291" s="35">
        <v>13.634884557240483</v>
      </c>
      <c r="FG291" s="35">
        <v>13.09483438614075</v>
      </c>
      <c r="FH291" s="35">
        <v>13.19301160643208</v>
      </c>
      <c r="FI291" s="35">
        <v>12.70625928448052</v>
      </c>
      <c r="FJ291" s="35">
        <v>13.422688273873401</v>
      </c>
      <c r="FK291" s="35">
        <v>14.62880713141973</v>
      </c>
      <c r="FL291" s="35">
        <v>13.769166700315465</v>
      </c>
      <c r="FM291" s="35">
        <v>14.180085989269909</v>
      </c>
      <c r="FN291" s="35">
        <v>13.786609152677096</v>
      </c>
      <c r="FO291" s="35">
        <v>14.237933248831933</v>
      </c>
      <c r="FP291" s="35">
        <v>13.662415179584315</v>
      </c>
      <c r="FQ291" s="35">
        <v>13.702583928343156</v>
      </c>
      <c r="FR291" s="35">
        <v>13.671194814278767</v>
      </c>
      <c r="FS291" s="35">
        <v>14.541378712506573</v>
      </c>
      <c r="FT291" s="35">
        <v>14.30349595597723</v>
      </c>
      <c r="FU291" s="35">
        <v>14.476326442712073</v>
      </c>
      <c r="FV291" s="35">
        <v>14.26833251607143</v>
      </c>
      <c r="FW291" s="35">
        <v>13.004601413160948</v>
      </c>
      <c r="FX291" s="35">
        <v>13.461319262625979</v>
      </c>
      <c r="FY291" s="35">
        <v>14.15357136730808</v>
      </c>
      <c r="FZ291" s="35">
        <v>13.71455759103738</v>
      </c>
      <c r="GA291" s="35">
        <v>14.122575398862031</v>
      </c>
      <c r="GB291" s="35">
        <v>13.737350850202409</v>
      </c>
      <c r="GC291" s="35">
        <v>13.894677718053373</v>
      </c>
      <c r="GD291" s="35">
        <v>14.537409943843585</v>
      </c>
      <c r="GE291" s="35">
        <v>14.146915891735153</v>
      </c>
      <c r="GF291" s="35">
        <v>14.45978190129938</v>
      </c>
      <c r="GG291" s="35">
        <v>14.024266907859603</v>
      </c>
      <c r="GH291" s="35">
        <v>13.339095681928072</v>
      </c>
      <c r="GI291" s="35">
        <v>13.569468856214204</v>
      </c>
      <c r="GJ291" s="35">
        <v>13.889826665185634</v>
      </c>
      <c r="GK291" s="35">
        <v>12.943858416233102</v>
      </c>
      <c r="GL291" s="35">
        <v>13.909622195614723</v>
      </c>
      <c r="GM291" s="35">
        <v>13.711214013454791</v>
      </c>
      <c r="GN291" s="35">
        <v>13.974987288129329</v>
      </c>
      <c r="GO291" s="35">
        <v>10.936</v>
      </c>
      <c r="GP291" s="35" t="s">
        <v>796</v>
      </c>
      <c r="GU291" s="59"/>
    </row>
    <row r="292" spans="1:203" x14ac:dyDescent="0.2">
      <c r="A292" s="35" t="s">
        <v>677</v>
      </c>
      <c r="B292" s="35" t="s">
        <v>2333</v>
      </c>
      <c r="C292" s="35" t="s">
        <v>2334</v>
      </c>
      <c r="D292" s="9">
        <v>3</v>
      </c>
      <c r="E292" s="9">
        <v>3</v>
      </c>
      <c r="F292" s="9">
        <v>0.98489095500000001</v>
      </c>
      <c r="G292" s="9">
        <v>1.112441E-2</v>
      </c>
      <c r="H292" s="9">
        <v>0.27730456799999997</v>
      </c>
      <c r="I292" s="9">
        <v>-0.106891323</v>
      </c>
      <c r="J292" s="9">
        <v>0</v>
      </c>
      <c r="K292" s="78">
        <v>0</v>
      </c>
      <c r="L292" s="79">
        <v>18.892772064331645</v>
      </c>
      <c r="M292" s="79">
        <v>18.378085028991492</v>
      </c>
      <c r="N292" s="79">
        <v>18.521760785225457</v>
      </c>
      <c r="O292" s="79"/>
      <c r="P292" s="78">
        <v>18.161574685549489</v>
      </c>
      <c r="Q292" s="78">
        <v>18.335989883670432</v>
      </c>
      <c r="R292" s="35">
        <v>18.393545454281444</v>
      </c>
      <c r="AB292" s="35">
        <v>18.92753462934666</v>
      </c>
      <c r="AI292" s="35">
        <v>18.504655138326243</v>
      </c>
      <c r="AM292" s="35">
        <v>18.477925717208237</v>
      </c>
      <c r="AP292" s="35">
        <v>18.348220213471599</v>
      </c>
      <c r="AX292" s="35">
        <v>18.435469102396855</v>
      </c>
      <c r="BC292" s="35">
        <v>18.536598158378393</v>
      </c>
      <c r="BF292" s="35">
        <v>18.756335369976579</v>
      </c>
      <c r="BG292" s="35">
        <v>18.200513583660971</v>
      </c>
      <c r="BH292" s="35">
        <v>18.671483669060972</v>
      </c>
      <c r="BO292" s="35">
        <v>18.130313398211243</v>
      </c>
      <c r="BP292" s="35">
        <v>18.513787736499708</v>
      </c>
      <c r="BQ292" s="35">
        <v>18.323755102458122</v>
      </c>
      <c r="BW292" s="35">
        <v>18.530953652649917</v>
      </c>
      <c r="BX292" s="35">
        <v>18.59012420086184</v>
      </c>
      <c r="BZ292" s="35">
        <v>18.764398841645537</v>
      </c>
      <c r="CA292" s="35">
        <v>18.474799231151344</v>
      </c>
      <c r="CC292" s="35">
        <v>18.731451951016549</v>
      </c>
      <c r="CF292" s="35">
        <v>18.539973286198858</v>
      </c>
      <c r="CI292" s="35">
        <v>18.445732644612406</v>
      </c>
      <c r="CJ292" s="35">
        <v>18.547183709007854</v>
      </c>
      <c r="CN292" s="35">
        <v>18.105512063411684</v>
      </c>
      <c r="CQ292" s="35">
        <v>18.825248769946434</v>
      </c>
      <c r="CR292" s="35">
        <v>18.098766426220596</v>
      </c>
      <c r="CS292" s="35">
        <v>18.665445900830882</v>
      </c>
      <c r="CT292" s="35">
        <v>18.418769287760533</v>
      </c>
      <c r="CY292" s="35">
        <v>18.128377759394425</v>
      </c>
      <c r="DH292" s="35">
        <v>18.644606915388579</v>
      </c>
      <c r="DI292" s="35">
        <v>18.391548265749737</v>
      </c>
      <c r="DP292" s="35">
        <v>18.883630843346232</v>
      </c>
      <c r="DQ292" s="35">
        <v>18.580340124662865</v>
      </c>
      <c r="DR292" s="35">
        <v>18.699850415747662</v>
      </c>
      <c r="DT292" s="35">
        <v>18.843223716138759</v>
      </c>
      <c r="DU292" s="35">
        <v>18.375597890505055</v>
      </c>
      <c r="DV292" s="35">
        <v>18.418670725553309</v>
      </c>
      <c r="DX292" s="35">
        <v>18.406314705403929</v>
      </c>
      <c r="EA292" s="35">
        <v>18.278120933484885</v>
      </c>
      <c r="EC292" s="35">
        <v>18.835593928426874</v>
      </c>
      <c r="ED292" s="35">
        <v>18.24916526512461</v>
      </c>
      <c r="EE292" s="35">
        <v>18.544844126569849</v>
      </c>
      <c r="EF292" s="35">
        <v>18.44198773069969</v>
      </c>
      <c r="EG292" s="35">
        <v>18.579515483027087</v>
      </c>
      <c r="EH292" s="35">
        <v>18.353440058325727</v>
      </c>
      <c r="EI292" s="35">
        <v>18.369768999764688</v>
      </c>
      <c r="EJ292" s="35">
        <v>18.314711317093778</v>
      </c>
      <c r="EK292" s="35">
        <v>18.094460889257018</v>
      </c>
      <c r="EQ292" s="35">
        <v>18.543984466117074</v>
      </c>
      <c r="ER292" s="35">
        <v>18.475429765141211</v>
      </c>
      <c r="ET292" s="35">
        <v>18.577753897457381</v>
      </c>
      <c r="EX292" s="35">
        <v>18.415880190603108</v>
      </c>
      <c r="EY292" s="35">
        <v>18.756519956783531</v>
      </c>
      <c r="EZ292" s="35">
        <v>18.088508180588207</v>
      </c>
      <c r="FC292" s="35">
        <v>18.859344871606829</v>
      </c>
      <c r="FG292" s="35">
        <v>18.897357196872012</v>
      </c>
      <c r="FL292" s="35">
        <v>18.386482552733916</v>
      </c>
      <c r="FM292" s="35">
        <v>18.289063814838553</v>
      </c>
      <c r="FN292" s="35">
        <v>18.292364076508257</v>
      </c>
      <c r="FO292" s="35">
        <v>18.626465276034519</v>
      </c>
      <c r="FP292" s="35">
        <v>18.159413863946778</v>
      </c>
      <c r="FQ292" s="35">
        <v>18.471741982812436</v>
      </c>
      <c r="FS292" s="35">
        <v>18.283216679156265</v>
      </c>
      <c r="FV292" s="35">
        <v>18.541429096430669</v>
      </c>
      <c r="FY292" s="35">
        <v>18.137183056686403</v>
      </c>
      <c r="GB292" s="35">
        <v>18.155024601348419</v>
      </c>
      <c r="GF292" s="35">
        <v>18.62416820975638</v>
      </c>
      <c r="GG292" s="35">
        <v>18.566525974680072</v>
      </c>
      <c r="GJ292" s="35">
        <v>17.178889529029703</v>
      </c>
      <c r="GL292" s="35">
        <v>18.223792248904768</v>
      </c>
      <c r="GM292" s="35">
        <v>18.315350914542456</v>
      </c>
      <c r="GO292" s="35">
        <v>5.8730000000000002</v>
      </c>
      <c r="GP292" s="35" t="s">
        <v>4485</v>
      </c>
      <c r="GU292" s="59"/>
    </row>
    <row r="293" spans="1:203" x14ac:dyDescent="0.2">
      <c r="A293" s="35" t="s">
        <v>1291</v>
      </c>
      <c r="B293" s="35" t="s">
        <v>3027</v>
      </c>
      <c r="C293" s="35" t="s">
        <v>3028</v>
      </c>
      <c r="D293" s="9">
        <v>6</v>
      </c>
      <c r="E293" s="9">
        <v>6</v>
      </c>
      <c r="F293" s="9">
        <v>0.94883576400000003</v>
      </c>
      <c r="G293" s="9">
        <v>-3.6846590999999998E-2</v>
      </c>
      <c r="H293" s="9">
        <v>0.64747143500000004</v>
      </c>
      <c r="I293" s="9">
        <v>-0.105515972</v>
      </c>
      <c r="J293" s="9">
        <v>0</v>
      </c>
      <c r="K293" s="78">
        <v>0</v>
      </c>
      <c r="L293" s="79"/>
      <c r="M293" s="79">
        <v>11.354186266363604</v>
      </c>
      <c r="N293" s="79">
        <v>13.01999609363957</v>
      </c>
      <c r="O293" s="79">
        <v>12.066847660042139</v>
      </c>
      <c r="Q293" s="78">
        <v>11.403247969918585</v>
      </c>
      <c r="S293" s="35">
        <v>10.000722520558368</v>
      </c>
      <c r="T293" s="35">
        <v>11.560291693948477</v>
      </c>
      <c r="U293" s="35">
        <v>11.640314336773706</v>
      </c>
      <c r="V293" s="35">
        <v>11.669092048808178</v>
      </c>
      <c r="Y293" s="35">
        <v>11.672580427024442</v>
      </c>
      <c r="Z293" s="35">
        <v>11.762924404728341</v>
      </c>
      <c r="AB293" s="35">
        <v>11.203714280722364</v>
      </c>
      <c r="AC293" s="35">
        <v>12.811199674799017</v>
      </c>
      <c r="AE293" s="35">
        <v>12.108131442621453</v>
      </c>
      <c r="AF293" s="35">
        <v>11.864090677328262</v>
      </c>
      <c r="AG293" s="35">
        <v>11.077262605370906</v>
      </c>
      <c r="AH293" s="35">
        <v>11.699641338955342</v>
      </c>
      <c r="AI293" s="35">
        <v>10.85989680438075</v>
      </c>
      <c r="AJ293" s="35">
        <v>13.626455882080773</v>
      </c>
      <c r="AK293" s="35">
        <v>12.153004914312728</v>
      </c>
      <c r="AL293" s="35">
        <v>11.813205746504947</v>
      </c>
      <c r="AM293" s="35">
        <v>11.843333031672961</v>
      </c>
      <c r="AN293" s="35">
        <v>12.535854544931436</v>
      </c>
      <c r="AO293" s="35">
        <v>11.71799744985751</v>
      </c>
      <c r="AP293" s="35">
        <v>10.948585586959137</v>
      </c>
      <c r="AQ293" s="35">
        <v>12.532304293219031</v>
      </c>
      <c r="AR293" s="35">
        <v>11.684421964541539</v>
      </c>
      <c r="AS293" s="35">
        <v>10.384647058270131</v>
      </c>
      <c r="AT293" s="35">
        <v>12.146891546549128</v>
      </c>
      <c r="AU293" s="35">
        <v>10.510996481145035</v>
      </c>
      <c r="AV293" s="35">
        <v>10.459491265701759</v>
      </c>
      <c r="AW293" s="35">
        <v>11.907658654358041</v>
      </c>
      <c r="AX293" s="35">
        <v>11.065263735259496</v>
      </c>
      <c r="AY293" s="35">
        <v>10.914855431468052</v>
      </c>
      <c r="AZ293" s="35">
        <v>12.488856413507751</v>
      </c>
      <c r="BA293" s="35">
        <v>10.831821816169073</v>
      </c>
      <c r="BB293" s="35">
        <v>11.159191321589738</v>
      </c>
      <c r="BC293" s="35">
        <v>12.753552828383818</v>
      </c>
      <c r="BD293" s="35">
        <v>10.861670845763536</v>
      </c>
      <c r="BG293" s="35">
        <v>11.202664196118405</v>
      </c>
      <c r="BH293" s="35">
        <v>12.095108125008805</v>
      </c>
      <c r="BJ293" s="35">
        <v>10.72391208417876</v>
      </c>
      <c r="BK293" s="35">
        <v>12.277391701977475</v>
      </c>
      <c r="BL293" s="35">
        <v>12.373644391228547</v>
      </c>
      <c r="BM293" s="35">
        <v>10.742968760293357</v>
      </c>
      <c r="BN293" s="35">
        <v>11.784872669290733</v>
      </c>
      <c r="BO293" s="35">
        <v>11.102774956553178</v>
      </c>
      <c r="BP293" s="35">
        <v>11.409388224312442</v>
      </c>
      <c r="BS293" s="35">
        <v>11.921377824440112</v>
      </c>
      <c r="BT293" s="35">
        <v>10.748796091746179</v>
      </c>
      <c r="BU293" s="35">
        <v>11.873636373459124</v>
      </c>
      <c r="BV293" s="35">
        <v>11.878280695382102</v>
      </c>
      <c r="BX293" s="35">
        <v>10.891578424306188</v>
      </c>
      <c r="BY293" s="35">
        <v>11.376072910802858</v>
      </c>
      <c r="BZ293" s="35">
        <v>10.935924124487551</v>
      </c>
      <c r="CA293" s="35">
        <v>12.183057012441076</v>
      </c>
      <c r="CC293" s="35">
        <v>10.717351458097577</v>
      </c>
      <c r="CD293" s="35">
        <v>10.616284598133248</v>
      </c>
      <c r="CF293" s="35">
        <v>13.148288066467504</v>
      </c>
      <c r="CG293" s="35">
        <v>11.189655195747669</v>
      </c>
      <c r="CI293" s="35">
        <v>10.626678246997836</v>
      </c>
      <c r="CJ293" s="35">
        <v>11.484911256428161</v>
      </c>
      <c r="CK293" s="35">
        <v>10.826793479077054</v>
      </c>
      <c r="CL293" s="35">
        <v>10.838319516470499</v>
      </c>
      <c r="CM293" s="35">
        <v>10.87830196307897</v>
      </c>
      <c r="CN293" s="35">
        <v>10.837655041365283</v>
      </c>
      <c r="CO293" s="35">
        <v>12.423966146748707</v>
      </c>
      <c r="CQ293" s="35">
        <v>11.39768906039024</v>
      </c>
      <c r="CT293" s="35">
        <v>11.725851515585529</v>
      </c>
      <c r="CU293" s="35">
        <v>11.37030544851406</v>
      </c>
      <c r="CV293" s="35">
        <v>11.920397376106578</v>
      </c>
      <c r="CW293" s="35">
        <v>11.417658356589449</v>
      </c>
      <c r="CX293" s="35">
        <v>11.715303593954795</v>
      </c>
      <c r="CY293" s="35">
        <v>10.963023476325981</v>
      </c>
      <c r="CZ293" s="35">
        <v>11.222456832535677</v>
      </c>
      <c r="DA293" s="35">
        <v>10.732995647236034</v>
      </c>
      <c r="DB293" s="35">
        <v>12.294225009633701</v>
      </c>
      <c r="DC293" s="35">
        <v>11.313354513603036</v>
      </c>
      <c r="DD293" s="35">
        <v>11.598149156788981</v>
      </c>
      <c r="DG293" s="35">
        <v>11.583204624519656</v>
      </c>
      <c r="DH293" s="35">
        <v>10.633878766306761</v>
      </c>
      <c r="DI293" s="35">
        <v>11.57445572889705</v>
      </c>
      <c r="DJ293" s="35">
        <v>11.133494139365608</v>
      </c>
      <c r="DK293" s="35">
        <v>11.363935830871501</v>
      </c>
      <c r="DL293" s="35">
        <v>11.997908765759203</v>
      </c>
      <c r="DM293" s="35">
        <v>10.727690070941438</v>
      </c>
      <c r="DN293" s="35">
        <v>11.928958277705332</v>
      </c>
      <c r="DO293" s="35">
        <v>11.389042595286668</v>
      </c>
      <c r="DQ293" s="35">
        <v>12.267499020936143</v>
      </c>
      <c r="DR293" s="35">
        <v>12.37941375893775</v>
      </c>
      <c r="DS293" s="35">
        <v>11.131272719510616</v>
      </c>
      <c r="DT293" s="35">
        <v>11.227117910722768</v>
      </c>
      <c r="DU293" s="35">
        <v>11.825398829054031</v>
      </c>
      <c r="DV293" s="35">
        <v>10.792242391597183</v>
      </c>
      <c r="DW293" s="35">
        <v>10.794473929068243</v>
      </c>
      <c r="DY293" s="35">
        <v>11.596855286724857</v>
      </c>
      <c r="DZ293" s="35">
        <v>11.436946164810255</v>
      </c>
      <c r="EA293" s="35">
        <v>11.116335126897637</v>
      </c>
      <c r="EB293" s="35">
        <v>11.43066790027941</v>
      </c>
      <c r="EC293" s="35">
        <v>10.995057908702719</v>
      </c>
      <c r="ED293" s="35">
        <v>11.249961862096903</v>
      </c>
      <c r="EE293" s="35">
        <v>11.566053709911811</v>
      </c>
      <c r="EF293" s="35">
        <v>12.349557686620519</v>
      </c>
      <c r="EG293" s="35">
        <v>11.216284702489807</v>
      </c>
      <c r="EH293" s="35">
        <v>12.005896865931135</v>
      </c>
      <c r="EI293" s="35">
        <v>11.330470311655919</v>
      </c>
      <c r="EJ293" s="35">
        <v>10.246714356303844</v>
      </c>
      <c r="EK293" s="35">
        <v>11.162746750659547</v>
      </c>
      <c r="EL293" s="35">
        <v>11.606131967069885</v>
      </c>
      <c r="EM293" s="35">
        <v>11.875065473059891</v>
      </c>
      <c r="EN293" s="35">
        <v>12.184426892934702</v>
      </c>
      <c r="EO293" s="35">
        <v>13.027126233673878</v>
      </c>
      <c r="EP293" s="35">
        <v>11.487564991466753</v>
      </c>
      <c r="EQ293" s="35">
        <v>11.390319510099033</v>
      </c>
      <c r="ER293" s="35">
        <v>12.058696733641302</v>
      </c>
      <c r="EU293" s="35">
        <v>11.159238536874815</v>
      </c>
      <c r="EV293" s="35">
        <v>11.72664892440938</v>
      </c>
      <c r="EW293" s="35">
        <v>11.047900582935782</v>
      </c>
      <c r="EX293" s="35">
        <v>10.511004532530068</v>
      </c>
      <c r="EY293" s="35">
        <v>10.770754864731455</v>
      </c>
      <c r="EZ293" s="35">
        <v>11.207393374197878</v>
      </c>
      <c r="FA293" s="35">
        <v>10.798964751789871</v>
      </c>
      <c r="FB293" s="35">
        <v>11.165177582274405</v>
      </c>
      <c r="FC293" s="35">
        <v>11.240861042084415</v>
      </c>
      <c r="FD293" s="35">
        <v>10.847785673883028</v>
      </c>
      <c r="FE293" s="35">
        <v>11.078883523014452</v>
      </c>
      <c r="FF293" s="35">
        <v>10.794303843709844</v>
      </c>
      <c r="FG293" s="35">
        <v>10.375792279104722</v>
      </c>
      <c r="FI293" s="35">
        <v>11.477481711148949</v>
      </c>
      <c r="FJ293" s="35">
        <v>12.437736444795044</v>
      </c>
      <c r="FK293" s="35">
        <v>11.247729168831611</v>
      </c>
      <c r="FL293" s="35">
        <v>10.946085251166551</v>
      </c>
      <c r="FM293" s="35">
        <v>11.005745618033643</v>
      </c>
      <c r="FN293" s="35">
        <v>11.168689498157446</v>
      </c>
      <c r="FO293" s="35">
        <v>13.000721916334083</v>
      </c>
      <c r="FP293" s="35">
        <v>10.97264256668937</v>
      </c>
      <c r="FQ293" s="35">
        <v>11.248481633229339</v>
      </c>
      <c r="FS293" s="35">
        <v>11.66787011063183</v>
      </c>
      <c r="FT293" s="35">
        <v>11.572178934767992</v>
      </c>
      <c r="FU293" s="35">
        <v>11.765864697449254</v>
      </c>
      <c r="FV293" s="35">
        <v>11.283221284661327</v>
      </c>
      <c r="FW293" s="35">
        <v>13.249877039298525</v>
      </c>
      <c r="FX293" s="35">
        <v>12.362557848923208</v>
      </c>
      <c r="FY293" s="35">
        <v>11.368153437209068</v>
      </c>
      <c r="FZ293" s="35">
        <v>10.611732561726404</v>
      </c>
      <c r="GA293" s="35">
        <v>11.61529309356424</v>
      </c>
      <c r="GB293" s="35">
        <v>11.401741304449056</v>
      </c>
      <c r="GC293" s="35">
        <v>11.064045842085912</v>
      </c>
      <c r="GE293" s="35">
        <v>10.912165923751736</v>
      </c>
      <c r="GF293" s="35">
        <v>11.824020092993841</v>
      </c>
      <c r="GG293" s="35">
        <v>12.664750542531323</v>
      </c>
      <c r="GH293" s="35">
        <v>13.689862919663481</v>
      </c>
      <c r="GI293" s="35">
        <v>11.441057082706806</v>
      </c>
      <c r="GJ293" s="35">
        <v>11.813508053938973</v>
      </c>
      <c r="GK293" s="35">
        <v>11.656886653819775</v>
      </c>
      <c r="GL293" s="35">
        <v>10.905319840980793</v>
      </c>
      <c r="GM293" s="35">
        <v>11.275871726004663</v>
      </c>
      <c r="GN293" s="35">
        <v>10.902777845079966</v>
      </c>
      <c r="GO293" s="35">
        <v>20.524999999999999</v>
      </c>
      <c r="GP293" s="35" t="s">
        <v>4659</v>
      </c>
      <c r="GU293" s="59"/>
    </row>
    <row r="294" spans="1:203" x14ac:dyDescent="0.2">
      <c r="A294" s="35" t="s">
        <v>791</v>
      </c>
      <c r="B294" s="35" t="s">
        <v>2467</v>
      </c>
      <c r="C294" s="35" t="s">
        <v>2468</v>
      </c>
      <c r="D294" s="9">
        <v>63</v>
      </c>
      <c r="E294" s="9">
        <v>49</v>
      </c>
      <c r="F294" s="9">
        <v>0.62318379300000004</v>
      </c>
      <c r="G294" s="9">
        <v>-5.8450533999999998E-2</v>
      </c>
      <c r="H294" s="9">
        <v>0.21887057500000001</v>
      </c>
      <c r="I294" s="9">
        <v>-0.10497564600000001</v>
      </c>
      <c r="J294" s="9">
        <v>0</v>
      </c>
      <c r="K294" s="78">
        <v>0</v>
      </c>
      <c r="L294" s="79">
        <v>17.509606986283579</v>
      </c>
      <c r="M294" s="79">
        <v>17.296859103951778</v>
      </c>
      <c r="N294" s="79">
        <v>16.99289418772657</v>
      </c>
      <c r="O294" s="79">
        <v>16.842273758163177</v>
      </c>
      <c r="P294" s="78">
        <v>16.630789860943132</v>
      </c>
      <c r="Q294" s="78">
        <v>19.263712863449854</v>
      </c>
      <c r="R294" s="35">
        <v>17.38786970591898</v>
      </c>
      <c r="S294" s="35">
        <v>17.314268068547126</v>
      </c>
      <c r="T294" s="35">
        <v>17.231008465644919</v>
      </c>
      <c r="U294" s="35">
        <v>17.942963024293238</v>
      </c>
      <c r="V294" s="35">
        <v>17.355009069513819</v>
      </c>
      <c r="W294" s="35">
        <v>17.432000221033981</v>
      </c>
      <c r="X294" s="35">
        <v>17.430116187648537</v>
      </c>
      <c r="Y294" s="35">
        <v>17.109054364166138</v>
      </c>
      <c r="Z294" s="35">
        <v>17.233379446939914</v>
      </c>
      <c r="AA294" s="35">
        <v>17.315708872278137</v>
      </c>
      <c r="AB294" s="35">
        <v>17.165991934140113</v>
      </c>
      <c r="AC294" s="35">
        <v>17.305175674416944</v>
      </c>
      <c r="AD294" s="35">
        <v>17.231178340727478</v>
      </c>
      <c r="AE294" s="35">
        <v>17.241115544166274</v>
      </c>
      <c r="AF294" s="35">
        <v>17.279357335625448</v>
      </c>
      <c r="AG294" s="35">
        <v>17.293650497019982</v>
      </c>
      <c r="AH294" s="35">
        <v>17.194437469751492</v>
      </c>
      <c r="AI294" s="35">
        <v>17.118168162441922</v>
      </c>
      <c r="AJ294" s="35">
        <v>17.472277578677961</v>
      </c>
      <c r="AK294" s="35">
        <v>17.50551364786547</v>
      </c>
      <c r="AL294" s="35">
        <v>16.933820865239518</v>
      </c>
      <c r="AM294" s="35">
        <v>17.098688070608663</v>
      </c>
      <c r="AN294" s="35">
        <v>18.125136533735919</v>
      </c>
      <c r="AO294" s="35">
        <v>17.616710229051648</v>
      </c>
      <c r="AP294" s="35">
        <v>17.551638547831999</v>
      </c>
      <c r="AQ294" s="35">
        <v>17.677952065207876</v>
      </c>
      <c r="AR294" s="35">
        <v>17.57185284729535</v>
      </c>
      <c r="AS294" s="35">
        <v>17.531372549080821</v>
      </c>
      <c r="AT294" s="35">
        <v>17.931617136566597</v>
      </c>
      <c r="AU294" s="35">
        <v>16.643770079056175</v>
      </c>
      <c r="AV294" s="35">
        <v>17.287983133500532</v>
      </c>
      <c r="AW294" s="35">
        <v>17.583774631849554</v>
      </c>
      <c r="AX294" s="35">
        <v>19.768150710975668</v>
      </c>
      <c r="AY294" s="35">
        <v>17.037367518824389</v>
      </c>
      <c r="AZ294" s="35">
        <v>17.572401217933788</v>
      </c>
      <c r="BA294" s="35">
        <v>17.336449272245549</v>
      </c>
      <c r="BB294" s="35">
        <v>17.32723514114457</v>
      </c>
      <c r="BC294" s="35">
        <v>16.976804818077554</v>
      </c>
      <c r="BD294" s="35">
        <v>17.299278426451913</v>
      </c>
      <c r="BE294" s="35">
        <v>17.6659789058467</v>
      </c>
      <c r="BF294" s="35">
        <v>17.134014826718712</v>
      </c>
      <c r="BG294" s="35">
        <v>17.180358352149952</v>
      </c>
      <c r="BH294" s="35">
        <v>17.379716024490886</v>
      </c>
      <c r="BI294" s="35">
        <v>17.606865877082868</v>
      </c>
      <c r="BJ294" s="35">
        <v>17.264472110193914</v>
      </c>
      <c r="BK294" s="35">
        <v>17.700581117735215</v>
      </c>
      <c r="BL294" s="35">
        <v>17.466119237490691</v>
      </c>
      <c r="BM294" s="35">
        <v>16.935096741326888</v>
      </c>
      <c r="BN294" s="35">
        <v>17.148468769780703</v>
      </c>
      <c r="BO294" s="35">
        <v>16.672911692667466</v>
      </c>
      <c r="BP294" s="35">
        <v>17.52344923272306</v>
      </c>
      <c r="BQ294" s="35">
        <v>17.347726721198896</v>
      </c>
      <c r="BR294" s="35">
        <v>17.582219475576348</v>
      </c>
      <c r="BS294" s="35">
        <v>17.736673405671269</v>
      </c>
      <c r="BT294" s="35">
        <v>16.884381321883332</v>
      </c>
      <c r="BU294" s="35">
        <v>17.61078467535669</v>
      </c>
      <c r="BV294" s="35">
        <v>17.052893651268789</v>
      </c>
      <c r="BW294" s="35">
        <v>17.669815006920992</v>
      </c>
      <c r="BX294" s="35">
        <v>17.125803718845912</v>
      </c>
      <c r="BY294" s="35">
        <v>17.189253527614316</v>
      </c>
      <c r="BZ294" s="35">
        <v>17.475400054831074</v>
      </c>
      <c r="CA294" s="35">
        <v>17.334212740682599</v>
      </c>
      <c r="CB294" s="35">
        <v>18.26260087090801</v>
      </c>
      <c r="CC294" s="35">
        <v>17.45939253510662</v>
      </c>
      <c r="CD294" s="35">
        <v>17.367705065328899</v>
      </c>
      <c r="CE294" s="35">
        <v>17.491535496411732</v>
      </c>
      <c r="CF294" s="35">
        <v>17.126003572935012</v>
      </c>
      <c r="CG294" s="35">
        <v>17.390760542211417</v>
      </c>
      <c r="CH294" s="35">
        <v>17.589509321378259</v>
      </c>
      <c r="CI294" s="35">
        <v>17.34015677700809</v>
      </c>
      <c r="CJ294" s="35">
        <v>17.497665404254377</v>
      </c>
      <c r="CK294" s="35">
        <v>17.393995800830002</v>
      </c>
      <c r="CL294" s="35">
        <v>17.340563500107578</v>
      </c>
      <c r="CM294" s="35">
        <v>17.277503228831637</v>
      </c>
      <c r="CN294" s="35">
        <v>17.224367597539636</v>
      </c>
      <c r="CO294" s="35">
        <v>17.478996072412368</v>
      </c>
      <c r="CP294" s="35">
        <v>17.358015041330702</v>
      </c>
      <c r="CQ294" s="35">
        <v>17.687188624464998</v>
      </c>
      <c r="CR294" s="35">
        <v>17.358405153028031</v>
      </c>
      <c r="CS294" s="35">
        <v>17.660342068160134</v>
      </c>
      <c r="CT294" s="35">
        <v>17.689589730385798</v>
      </c>
      <c r="CU294" s="35">
        <v>16.914359429642268</v>
      </c>
      <c r="CV294" s="35">
        <v>17.261161340980237</v>
      </c>
      <c r="CW294" s="35">
        <v>17.453249222549253</v>
      </c>
      <c r="CX294" s="35">
        <v>17.75170462796509</v>
      </c>
      <c r="CY294" s="35">
        <v>17.60371951279938</v>
      </c>
      <c r="CZ294" s="35">
        <v>17.591399971160918</v>
      </c>
      <c r="DA294" s="35">
        <v>17.300007677696534</v>
      </c>
      <c r="DB294" s="35">
        <v>17.588519193580701</v>
      </c>
      <c r="DC294" s="35">
        <v>17.175605613478993</v>
      </c>
      <c r="DD294" s="35">
        <v>17.247706808205464</v>
      </c>
      <c r="DE294" s="35">
        <v>17.472762655907296</v>
      </c>
      <c r="DF294" s="35">
        <v>18.766669361925501</v>
      </c>
      <c r="DG294" s="35">
        <v>17.436048228196849</v>
      </c>
      <c r="DH294" s="35">
        <v>16.794066667402696</v>
      </c>
      <c r="DI294" s="35">
        <v>17.482021570394423</v>
      </c>
      <c r="DJ294" s="35">
        <v>17.003914088155234</v>
      </c>
      <c r="DK294" s="35">
        <v>17.031628534170174</v>
      </c>
      <c r="DL294" s="35">
        <v>17.510551632394684</v>
      </c>
      <c r="DM294" s="35">
        <v>16.908548264678871</v>
      </c>
      <c r="DN294" s="35">
        <v>17.033777237418484</v>
      </c>
      <c r="DO294" s="35">
        <v>17.743009987314629</v>
      </c>
      <c r="DP294" s="35">
        <v>17.215104816107427</v>
      </c>
      <c r="DQ294" s="35">
        <v>17.279724639828643</v>
      </c>
      <c r="DR294" s="35">
        <v>17.108757778246733</v>
      </c>
      <c r="DS294" s="35">
        <v>17.100402556132398</v>
      </c>
      <c r="DT294" s="35">
        <v>17.357894584279745</v>
      </c>
      <c r="DU294" s="35">
        <v>17.322944734415969</v>
      </c>
      <c r="DV294" s="35">
        <v>17.465890838554696</v>
      </c>
      <c r="DW294" s="35">
        <v>17.428829741853846</v>
      </c>
      <c r="DX294" s="35">
        <v>17.2433104149904</v>
      </c>
      <c r="DY294" s="35">
        <v>17.560205568447678</v>
      </c>
      <c r="DZ294" s="35">
        <v>17.55519129308091</v>
      </c>
      <c r="EA294" s="35">
        <v>17.180106007432364</v>
      </c>
      <c r="EB294" s="35">
        <v>17.618603309766257</v>
      </c>
      <c r="EC294" s="35">
        <v>17.759928382203427</v>
      </c>
      <c r="ED294" s="35">
        <v>17.066577133033753</v>
      </c>
      <c r="EE294" s="35">
        <v>17.412954341925118</v>
      </c>
      <c r="EF294" s="35">
        <v>16.408976499594424</v>
      </c>
      <c r="EG294" s="35">
        <v>17.121009708010572</v>
      </c>
      <c r="EH294" s="35">
        <v>17.40620104741982</v>
      </c>
      <c r="EI294" s="35">
        <v>17.349224689892463</v>
      </c>
      <c r="EJ294" s="35">
        <v>16.895050221063087</v>
      </c>
      <c r="EK294" s="35">
        <v>17.16466577567347</v>
      </c>
      <c r="EL294" s="35">
        <v>17.501934959745206</v>
      </c>
      <c r="EM294" s="35">
        <v>17.760882766091072</v>
      </c>
      <c r="EN294" s="35">
        <v>17.668040643702657</v>
      </c>
      <c r="EO294" s="35">
        <v>17.29327075755074</v>
      </c>
      <c r="EP294" s="35">
        <v>17.336880673188766</v>
      </c>
      <c r="EQ294" s="35">
        <v>17.585495846229239</v>
      </c>
      <c r="ER294" s="35">
        <v>17.522420418589832</v>
      </c>
      <c r="ES294" s="35">
        <v>17.244778720958781</v>
      </c>
      <c r="ET294" s="35">
        <v>17.420792130879299</v>
      </c>
      <c r="EU294" s="35">
        <v>16.900334352056355</v>
      </c>
      <c r="EV294" s="35">
        <v>17.741811897662281</v>
      </c>
      <c r="EW294" s="35">
        <v>18.150163890144061</v>
      </c>
      <c r="EX294" s="35">
        <v>17.077702773863781</v>
      </c>
      <c r="EY294" s="35">
        <v>17.066794814860877</v>
      </c>
      <c r="EZ294" s="35">
        <v>17.032383168332245</v>
      </c>
      <c r="FA294" s="35">
        <v>17.140830726396807</v>
      </c>
      <c r="FB294" s="35">
        <v>16.897424164593261</v>
      </c>
      <c r="FC294" s="35">
        <v>17.489477953491608</v>
      </c>
      <c r="FD294" s="35">
        <v>17.385714408495591</v>
      </c>
      <c r="FE294" s="35">
        <v>17.160168725122741</v>
      </c>
      <c r="FF294" s="35">
        <v>17.148516244096562</v>
      </c>
      <c r="FG294" s="35">
        <v>17.072321032380984</v>
      </c>
      <c r="FH294" s="35">
        <v>16.800825980471181</v>
      </c>
      <c r="FI294" s="35">
        <v>16.885888580742602</v>
      </c>
      <c r="FJ294" s="35">
        <v>17.395688125738431</v>
      </c>
      <c r="FK294" s="35">
        <v>17.184668111141519</v>
      </c>
      <c r="FL294" s="35">
        <v>17.08244672632723</v>
      </c>
      <c r="FM294" s="35">
        <v>17.490425994031916</v>
      </c>
      <c r="FN294" s="35">
        <v>17.228142506274853</v>
      </c>
      <c r="FO294" s="35">
        <v>17.177794012818957</v>
      </c>
      <c r="FP294" s="35">
        <v>17.147971940981449</v>
      </c>
      <c r="FQ294" s="35">
        <v>17.285856376592594</v>
      </c>
      <c r="FR294" s="35">
        <v>17.665781014333511</v>
      </c>
      <c r="FS294" s="35">
        <v>17.418840388432564</v>
      </c>
      <c r="FT294" s="35">
        <v>17.977901541125419</v>
      </c>
      <c r="FU294" s="35">
        <v>17.782973489770256</v>
      </c>
      <c r="FV294" s="35">
        <v>17.58307986026302</v>
      </c>
      <c r="FW294" s="35">
        <v>17.223672044389357</v>
      </c>
      <c r="FX294" s="35">
        <v>17.358795091790586</v>
      </c>
      <c r="FY294" s="35">
        <v>17.297867522868721</v>
      </c>
      <c r="FZ294" s="35">
        <v>17.409882798134184</v>
      </c>
      <c r="GA294" s="35">
        <v>17.420456749342339</v>
      </c>
      <c r="GB294" s="35">
        <v>16.941791210859307</v>
      </c>
      <c r="GC294" s="35">
        <v>17.164491631839518</v>
      </c>
      <c r="GD294" s="35">
        <v>17.495106436536943</v>
      </c>
      <c r="GE294" s="35">
        <v>17.838010926112503</v>
      </c>
      <c r="GF294" s="35">
        <v>17.127371976591746</v>
      </c>
      <c r="GG294" s="35">
        <v>17.366141911854051</v>
      </c>
      <c r="GH294" s="35">
        <v>17.278322781952575</v>
      </c>
      <c r="GI294" s="35">
        <v>17.488617383901804</v>
      </c>
      <c r="GJ294" s="35">
        <v>17.5245815659678</v>
      </c>
      <c r="GK294" s="35">
        <v>16.88722059087716</v>
      </c>
      <c r="GL294" s="35">
        <v>17.134036083047704</v>
      </c>
      <c r="GM294" s="35">
        <v>17.406846458329341</v>
      </c>
      <c r="GN294" s="35">
        <v>17.194580623597179</v>
      </c>
      <c r="GO294" s="35">
        <v>47.603000000000002</v>
      </c>
      <c r="GP294" s="35" t="s">
        <v>4522</v>
      </c>
      <c r="GU294" s="59"/>
    </row>
    <row r="295" spans="1:203" x14ac:dyDescent="0.2">
      <c r="A295" s="35" t="s">
        <v>1710</v>
      </c>
      <c r="B295" s="35" t="s">
        <v>3553</v>
      </c>
      <c r="C295" s="35" t="s">
        <v>3554</v>
      </c>
      <c r="D295" s="9">
        <v>7</v>
      </c>
      <c r="E295" s="9">
        <v>6</v>
      </c>
      <c r="F295" s="9">
        <v>1.3460346E-2</v>
      </c>
      <c r="G295" s="9">
        <v>-3.7227130999999997E-2</v>
      </c>
      <c r="H295" s="9">
        <v>0.55892559900000005</v>
      </c>
      <c r="I295" s="9">
        <v>-0.102902274</v>
      </c>
      <c r="J295" s="56" t="s">
        <v>5710</v>
      </c>
      <c r="K295" s="78">
        <v>0</v>
      </c>
      <c r="L295" s="79">
        <v>11.72378191783676</v>
      </c>
      <c r="M295" s="79">
        <v>12.456425757481885</v>
      </c>
      <c r="N295" s="79">
        <v>12.426247504284557</v>
      </c>
      <c r="O295" s="79">
        <v>13.128206698692972</v>
      </c>
      <c r="P295" s="78">
        <v>12.457114744058053</v>
      </c>
      <c r="Q295" s="78">
        <v>12.421411442016087</v>
      </c>
      <c r="R295" s="35">
        <v>11.622133687229592</v>
      </c>
      <c r="S295" s="35">
        <v>12.668146432877203</v>
      </c>
      <c r="T295" s="35">
        <v>12.837769658335271</v>
      </c>
      <c r="U295" s="35">
        <v>12.558419932693784</v>
      </c>
      <c r="V295" s="35">
        <v>11.939185987658799</v>
      </c>
      <c r="W295" s="35">
        <v>12.831830900160183</v>
      </c>
      <c r="X295" s="35">
        <v>12.093630539350954</v>
      </c>
      <c r="Y295" s="35">
        <v>13.129109727243831</v>
      </c>
      <c r="Z295" s="35">
        <v>13.111139039567071</v>
      </c>
      <c r="AA295" s="35">
        <v>12.464642318566412</v>
      </c>
      <c r="AD295" s="35">
        <v>12.590062361312917</v>
      </c>
      <c r="AE295" s="35">
        <v>12.494719565684923</v>
      </c>
      <c r="AF295" s="35">
        <v>11.522958670181211</v>
      </c>
      <c r="AG295" s="35">
        <v>12.108275268410873</v>
      </c>
      <c r="AH295" s="35">
        <v>12.82454037164797</v>
      </c>
      <c r="AI295" s="35">
        <v>12.499819492305765</v>
      </c>
      <c r="AJ295" s="35">
        <v>12.910838079733022</v>
      </c>
      <c r="AK295" s="35">
        <v>13.532724901475692</v>
      </c>
      <c r="AL295" s="35">
        <v>12.859154861756105</v>
      </c>
      <c r="AN295" s="35">
        <v>13.344834581259317</v>
      </c>
      <c r="AO295" s="35">
        <v>12.409005373756886</v>
      </c>
      <c r="AP295" s="35">
        <v>12.348572230632495</v>
      </c>
      <c r="AQ295" s="35">
        <v>13.700211539030493</v>
      </c>
      <c r="AR295" s="35">
        <v>12.79105104702418</v>
      </c>
      <c r="AS295" s="35">
        <v>12.096365422034296</v>
      </c>
      <c r="AT295" s="35">
        <v>12.309796914707487</v>
      </c>
      <c r="AU295" s="35">
        <v>11.36700590775137</v>
      </c>
      <c r="AV295" s="35">
        <v>13.735096560311005</v>
      </c>
      <c r="AW295" s="35">
        <v>12.84075461455383</v>
      </c>
      <c r="AX295" s="35">
        <v>12.678819814426506</v>
      </c>
      <c r="AY295" s="35">
        <v>12.600518816237084</v>
      </c>
      <c r="AZ295" s="35">
        <v>13.505032542669253</v>
      </c>
      <c r="BA295" s="35">
        <v>12.360750281975902</v>
      </c>
      <c r="BB295" s="35">
        <v>12.833105504238489</v>
      </c>
      <c r="BC295" s="35">
        <v>12.768506121453189</v>
      </c>
      <c r="BD295" s="35">
        <v>11.849580417582452</v>
      </c>
      <c r="BE295" s="35">
        <v>12.45039991910995</v>
      </c>
      <c r="BF295" s="35">
        <v>13.221918772761962</v>
      </c>
      <c r="BG295" s="35">
        <v>13.015163222522357</v>
      </c>
      <c r="BH295" s="35">
        <v>12.698147038524837</v>
      </c>
      <c r="BI295" s="35">
        <v>12.49311460116815</v>
      </c>
      <c r="BK295" s="35">
        <v>14.437928227609946</v>
      </c>
      <c r="BL295" s="35">
        <v>12.724642923342738</v>
      </c>
      <c r="BM295" s="35">
        <v>11.604968526247282</v>
      </c>
      <c r="BN295" s="35">
        <v>13.022566363410277</v>
      </c>
      <c r="BO295" s="35">
        <v>12.140432211679904</v>
      </c>
      <c r="BP295" s="35">
        <v>11.749397799200704</v>
      </c>
      <c r="BQ295" s="35">
        <v>13.090565272012119</v>
      </c>
      <c r="BR295" s="35">
        <v>12.519557703532799</v>
      </c>
      <c r="BS295" s="35">
        <v>12.568262226737513</v>
      </c>
      <c r="BT295" s="35">
        <v>12.052052119049122</v>
      </c>
      <c r="BU295" s="35">
        <v>12.963623654107844</v>
      </c>
      <c r="BV295" s="35">
        <v>13.564640867562156</v>
      </c>
      <c r="BX295" s="35">
        <v>11.793099858337117</v>
      </c>
      <c r="BY295" s="35">
        <v>12.915651709929874</v>
      </c>
      <c r="BZ295" s="35">
        <v>12.902113514229933</v>
      </c>
      <c r="CA295" s="35">
        <v>13.649773689615269</v>
      </c>
      <c r="CB295" s="35">
        <v>13.191329303983885</v>
      </c>
      <c r="CC295" s="35">
        <v>12.104155589207483</v>
      </c>
      <c r="CD295" s="35">
        <v>12.880946696267321</v>
      </c>
      <c r="CE295" s="35">
        <v>13.704400688286892</v>
      </c>
      <c r="CF295" s="35">
        <v>13.328523836795014</v>
      </c>
      <c r="CG295" s="35">
        <v>12.460849003658662</v>
      </c>
      <c r="CI295" s="35">
        <v>12.329849767253021</v>
      </c>
      <c r="CJ295" s="35">
        <v>11.738061727338611</v>
      </c>
      <c r="CK295" s="35">
        <v>12.727850404123537</v>
      </c>
      <c r="CL295" s="35">
        <v>13.243740877814741</v>
      </c>
      <c r="CM295" s="35">
        <v>12.723109431739175</v>
      </c>
      <c r="CO295" s="35">
        <v>12.887777873582568</v>
      </c>
      <c r="CQ295" s="35">
        <v>13.653195537135874</v>
      </c>
      <c r="CR295" s="35">
        <v>11.870835821342718</v>
      </c>
      <c r="CS295" s="35">
        <v>11.921964750662879</v>
      </c>
      <c r="CT295" s="35">
        <v>12.300282885822403</v>
      </c>
      <c r="CU295" s="35">
        <v>12.385910250177501</v>
      </c>
      <c r="CV295" s="35">
        <v>12.058594562044236</v>
      </c>
      <c r="CW295" s="35">
        <v>12.448970180822995</v>
      </c>
      <c r="CX295" s="35">
        <v>12.893522514325076</v>
      </c>
      <c r="CY295" s="35">
        <v>12.878614138881874</v>
      </c>
      <c r="CZ295" s="35">
        <v>13.225369217703458</v>
      </c>
      <c r="DA295" s="35">
        <v>12.565158132805115</v>
      </c>
      <c r="DB295" s="35">
        <v>13.339562245071132</v>
      </c>
      <c r="DD295" s="35">
        <v>14.219721800644349</v>
      </c>
      <c r="DE295" s="35">
        <v>11.774103062965597</v>
      </c>
      <c r="DF295" s="35">
        <v>12.370942271711101</v>
      </c>
      <c r="DG295" s="35">
        <v>12.379809687792942</v>
      </c>
      <c r="DH295" s="35">
        <v>12.66469578083059</v>
      </c>
      <c r="DJ295" s="35">
        <v>12.906138508484737</v>
      </c>
      <c r="DK295" s="35">
        <v>11.959134433973171</v>
      </c>
      <c r="DL295" s="35">
        <v>12.008071841780565</v>
      </c>
      <c r="DM295" s="35">
        <v>11.543763684150889</v>
      </c>
      <c r="DN295" s="35">
        <v>12.429180161331487</v>
      </c>
      <c r="DO295" s="35">
        <v>12.310657287093111</v>
      </c>
      <c r="DQ295" s="35">
        <v>13.309137307492236</v>
      </c>
      <c r="DR295" s="35">
        <v>13.205655364149107</v>
      </c>
      <c r="DS295" s="35">
        <v>13.344103235736878</v>
      </c>
      <c r="DT295" s="35">
        <v>12.484797542938029</v>
      </c>
      <c r="DV295" s="35">
        <v>12.483829581636641</v>
      </c>
      <c r="DW295" s="35">
        <v>12.239826546985931</v>
      </c>
      <c r="DX295" s="35">
        <v>12.158615976310054</v>
      </c>
      <c r="DY295" s="35">
        <v>12.503416391444732</v>
      </c>
      <c r="DZ295" s="35">
        <v>13.509103473071331</v>
      </c>
      <c r="EB295" s="35">
        <v>12.447745905000197</v>
      </c>
      <c r="EC295" s="35">
        <v>12.82631728877417</v>
      </c>
      <c r="EG295" s="35">
        <v>13.833352451822915</v>
      </c>
      <c r="EI295" s="35">
        <v>12.170858200954092</v>
      </c>
      <c r="EJ295" s="35">
        <v>11.835595961400944</v>
      </c>
      <c r="EL295" s="35">
        <v>12.114265516978547</v>
      </c>
      <c r="EN295" s="35">
        <v>13.067703701871606</v>
      </c>
      <c r="EO295" s="35">
        <v>11.90975139114353</v>
      </c>
      <c r="EP295" s="35">
        <v>11.485121298244946</v>
      </c>
      <c r="ER295" s="35">
        <v>13.384565115492576</v>
      </c>
      <c r="ES295" s="35">
        <v>11.676945135338871</v>
      </c>
      <c r="ET295" s="35">
        <v>13.411096139986604</v>
      </c>
      <c r="EU295" s="35">
        <v>12.868547788138155</v>
      </c>
      <c r="EV295" s="35">
        <v>13.049715041386863</v>
      </c>
      <c r="EW295" s="35">
        <v>11.441787003360691</v>
      </c>
      <c r="EY295" s="35">
        <v>13.611861298173034</v>
      </c>
      <c r="EZ295" s="35">
        <v>12.460390846243389</v>
      </c>
      <c r="FA295" s="35">
        <v>12.261890654628157</v>
      </c>
      <c r="FB295" s="35">
        <v>12.253262251377475</v>
      </c>
      <c r="FC295" s="35">
        <v>11.893473259379519</v>
      </c>
      <c r="FD295" s="35">
        <v>12.353401769526437</v>
      </c>
      <c r="FE295" s="35">
        <v>12.112210019294409</v>
      </c>
      <c r="FF295" s="35">
        <v>12.960652086560209</v>
      </c>
      <c r="FG295" s="35">
        <v>12.320377379294506</v>
      </c>
      <c r="FH295" s="35">
        <v>12.680912169118791</v>
      </c>
      <c r="FI295" s="35">
        <v>12.354693648149603</v>
      </c>
      <c r="FK295" s="35">
        <v>11.909007660678352</v>
      </c>
      <c r="FL295" s="35">
        <v>12.554069233232498</v>
      </c>
      <c r="FM295" s="35">
        <v>12.016590648567036</v>
      </c>
      <c r="FN295" s="35">
        <v>12.367286051661873</v>
      </c>
      <c r="FO295" s="35">
        <v>12.925304507943835</v>
      </c>
      <c r="FP295" s="35">
        <v>12.507768032889444</v>
      </c>
      <c r="FQ295" s="35">
        <v>13.169151728262081</v>
      </c>
      <c r="FR295" s="35">
        <v>13.117650984608272</v>
      </c>
      <c r="FS295" s="35">
        <v>12.941070699753375</v>
      </c>
      <c r="FU295" s="35">
        <v>12.516989940865813</v>
      </c>
      <c r="FV295" s="35">
        <v>12.610121033319635</v>
      </c>
      <c r="FW295" s="35">
        <v>13.012967041503035</v>
      </c>
      <c r="FY295" s="35">
        <v>12.260065469341601</v>
      </c>
      <c r="FZ295" s="35">
        <v>11.798602449989257</v>
      </c>
      <c r="GA295" s="35">
        <v>12.575308184184106</v>
      </c>
      <c r="GB295" s="35">
        <v>12.662078636339002</v>
      </c>
      <c r="GD295" s="35">
        <v>12.879876208581793</v>
      </c>
      <c r="GE295" s="35">
        <v>13.079408504140728</v>
      </c>
      <c r="GF295" s="35">
        <v>13.17453930887155</v>
      </c>
      <c r="GG295" s="35">
        <v>12.326727199186932</v>
      </c>
      <c r="GH295" s="35">
        <v>11.803188582914965</v>
      </c>
      <c r="GI295" s="35">
        <v>12.599996767746768</v>
      </c>
      <c r="GJ295" s="35">
        <v>13.226383481657424</v>
      </c>
      <c r="GK295" s="35">
        <v>12.04598558867896</v>
      </c>
      <c r="GL295" s="35">
        <v>12.896965317843982</v>
      </c>
      <c r="GM295" s="35">
        <v>12.362517663659453</v>
      </c>
      <c r="GN295" s="35">
        <v>12.198859505226878</v>
      </c>
      <c r="GO295" s="35">
        <v>10.074999999999999</v>
      </c>
      <c r="GP295" s="35" t="s">
        <v>1486</v>
      </c>
      <c r="GU295" s="59"/>
    </row>
    <row r="296" spans="1:203" x14ac:dyDescent="0.2">
      <c r="A296" s="35" t="s">
        <v>1326</v>
      </c>
      <c r="B296" s="35" t="s">
        <v>3083</v>
      </c>
      <c r="C296" s="35" t="s">
        <v>3084</v>
      </c>
      <c r="D296" s="9">
        <v>4</v>
      </c>
      <c r="E296" s="9">
        <v>4</v>
      </c>
      <c r="F296" s="9">
        <v>0.95728201599999996</v>
      </c>
      <c r="G296" s="9">
        <v>6.6539531999999998E-2</v>
      </c>
      <c r="H296" s="9">
        <v>0.87566165900000004</v>
      </c>
      <c r="I296" s="9">
        <v>-0.102689323</v>
      </c>
      <c r="J296" s="9">
        <v>0</v>
      </c>
      <c r="K296" s="78">
        <v>0</v>
      </c>
      <c r="L296" s="79"/>
      <c r="M296" s="79"/>
      <c r="N296" s="79">
        <v>10.554693223232698</v>
      </c>
      <c r="O296" s="79"/>
      <c r="Z296" s="35">
        <v>10.833636014687384</v>
      </c>
      <c r="AC296" s="35">
        <v>11.375296883826373</v>
      </c>
      <c r="AD296" s="35">
        <v>11.327068326959612</v>
      </c>
      <c r="AE296" s="35">
        <v>11.050392016268761</v>
      </c>
      <c r="AL296" s="35">
        <v>9.7102844391888894</v>
      </c>
      <c r="BC296" s="35">
        <v>10.911498825794407</v>
      </c>
      <c r="BL296" s="35">
        <v>11.776072476501607</v>
      </c>
      <c r="BQ296" s="35">
        <v>11.160552790949273</v>
      </c>
      <c r="BU296" s="35">
        <v>11.068443186370216</v>
      </c>
      <c r="CB296" s="35">
        <v>10.990051051763526</v>
      </c>
      <c r="CH296" s="35">
        <v>11.790333821769851</v>
      </c>
      <c r="CM296" s="35">
        <v>10.320689950502768</v>
      </c>
      <c r="CZ296" s="35">
        <v>10.297016325981533</v>
      </c>
      <c r="DG296" s="35">
        <v>11.137921090830696</v>
      </c>
      <c r="DN296" s="35">
        <v>10.77924802644114</v>
      </c>
      <c r="DY296" s="35">
        <v>11.293595611012568</v>
      </c>
      <c r="EE296" s="35">
        <v>12.059115804553871</v>
      </c>
      <c r="EI296" s="35">
        <v>11.018015180235663</v>
      </c>
      <c r="EL296" s="35">
        <v>10.810333230120719</v>
      </c>
      <c r="EU296" s="35">
        <v>10.352456765534317</v>
      </c>
      <c r="FB296" s="35">
        <v>10.40011944133418</v>
      </c>
      <c r="FE296" s="35">
        <v>10.765988256312186</v>
      </c>
      <c r="FR296" s="35">
        <v>12.000974742768486</v>
      </c>
      <c r="FW296" s="35">
        <v>11.350712419313814</v>
      </c>
      <c r="GA296" s="35">
        <v>11.32289352247756</v>
      </c>
      <c r="GB296" s="35">
        <v>10.736191879923393</v>
      </c>
      <c r="GC296" s="35">
        <v>11.157631280735087</v>
      </c>
      <c r="GE296" s="35">
        <v>10.473780431981448</v>
      </c>
      <c r="GK296" s="35">
        <v>10.31159880073578</v>
      </c>
      <c r="GO296" s="35">
        <v>10.023</v>
      </c>
      <c r="GP296" s="35" t="s">
        <v>1171</v>
      </c>
      <c r="GU296" s="59"/>
    </row>
    <row r="297" spans="1:203" x14ac:dyDescent="0.2">
      <c r="A297" s="35" t="s">
        <v>1592</v>
      </c>
      <c r="B297" s="35" t="s">
        <v>3425</v>
      </c>
      <c r="C297" s="35" t="s">
        <v>3426</v>
      </c>
      <c r="D297" s="9">
        <v>41</v>
      </c>
      <c r="E297" s="9">
        <v>41</v>
      </c>
      <c r="F297" s="9">
        <v>0.49045425399999998</v>
      </c>
      <c r="G297" s="9">
        <v>-8.3834031000000003E-2</v>
      </c>
      <c r="H297" s="9">
        <v>0.33520840499999999</v>
      </c>
      <c r="I297" s="9">
        <v>-0.102425381</v>
      </c>
      <c r="J297" s="9">
        <v>0</v>
      </c>
      <c r="K297" s="78">
        <v>0</v>
      </c>
      <c r="L297" s="80">
        <v>16.131066490424786</v>
      </c>
      <c r="M297" s="79">
        <v>16.043441543508116</v>
      </c>
      <c r="N297" s="79">
        <v>15.372502560400052</v>
      </c>
      <c r="O297" s="79">
        <v>15.224356353900344</v>
      </c>
      <c r="P297" s="78">
        <v>14.792278950422034</v>
      </c>
      <c r="Q297" s="78">
        <v>15.012252474499308</v>
      </c>
      <c r="R297" s="35">
        <v>15.667685985262402</v>
      </c>
      <c r="S297" s="35">
        <v>15.411119116915993</v>
      </c>
      <c r="T297" s="35">
        <v>15.658166823372337</v>
      </c>
      <c r="U297" s="35">
        <v>15.261949215268949</v>
      </c>
      <c r="V297" s="35">
        <v>14.82639393984546</v>
      </c>
      <c r="W297" s="35">
        <v>15.28225410022133</v>
      </c>
      <c r="X297" s="35">
        <v>15.494312427004607</v>
      </c>
      <c r="Y297" s="35">
        <v>15.86282761439238</v>
      </c>
      <c r="Z297" s="35">
        <v>15.327110355629555</v>
      </c>
      <c r="AA297" s="35">
        <v>15.282534808142465</v>
      </c>
      <c r="AB297" s="35">
        <v>15.971130694423824</v>
      </c>
      <c r="AC297" s="35">
        <v>16.286045829108598</v>
      </c>
      <c r="AD297" s="35">
        <v>15.121024623333984</v>
      </c>
      <c r="AE297" s="35">
        <v>15.544080889904336</v>
      </c>
      <c r="AF297" s="35">
        <v>16.027234614148725</v>
      </c>
      <c r="AG297" s="35">
        <v>15.19228699202273</v>
      </c>
      <c r="AH297" s="35">
        <v>15.623289745798466</v>
      </c>
      <c r="AI297" s="35">
        <v>15.508867300277503</v>
      </c>
      <c r="AJ297" s="35">
        <v>15.322961946266133</v>
      </c>
      <c r="AK297" s="35">
        <v>15.690275999709048</v>
      </c>
      <c r="AL297" s="35">
        <v>15.580319960917524</v>
      </c>
      <c r="AM297" s="35">
        <v>15.049864805366029</v>
      </c>
      <c r="AN297" s="35">
        <v>15.67038635065858</v>
      </c>
      <c r="AO297" s="35">
        <v>15.595637384272276</v>
      </c>
      <c r="AP297" s="35">
        <v>15.419659044802488</v>
      </c>
      <c r="AQ297" s="35">
        <v>16.552486338496777</v>
      </c>
      <c r="AR297" s="35">
        <v>15.89726926353633</v>
      </c>
      <c r="AS297" s="35">
        <v>15.626445930573393</v>
      </c>
      <c r="AT297" s="35">
        <v>15.667675633420963</v>
      </c>
      <c r="AU297" s="35">
        <v>15.46351313754877</v>
      </c>
      <c r="AV297" s="35">
        <v>15.539079411573121</v>
      </c>
      <c r="AW297" s="35">
        <v>15.021119190746084</v>
      </c>
      <c r="AX297" s="35">
        <v>15.437163855763508</v>
      </c>
      <c r="AY297" s="35">
        <v>14.703766592055839</v>
      </c>
      <c r="AZ297" s="35">
        <v>15.443513493312938</v>
      </c>
      <c r="BA297" s="35">
        <v>15.795684705461081</v>
      </c>
      <c r="BB297" s="35">
        <v>15.529499066799282</v>
      </c>
      <c r="BC297" s="35">
        <v>15.584888072021267</v>
      </c>
      <c r="BD297" s="35">
        <v>15.022751735644093</v>
      </c>
      <c r="BE297" s="35">
        <v>15.034042906272948</v>
      </c>
      <c r="BF297" s="35">
        <v>15.607607080067371</v>
      </c>
      <c r="BG297" s="35">
        <v>15.155698527530095</v>
      </c>
      <c r="BH297" s="35">
        <v>14.511164210740525</v>
      </c>
      <c r="BI297" s="35">
        <v>14.371227896695158</v>
      </c>
      <c r="BJ297" s="35">
        <v>14.98140954720118</v>
      </c>
      <c r="BK297" s="35">
        <v>15.788534142111745</v>
      </c>
      <c r="BL297" s="35">
        <v>15.107751983605633</v>
      </c>
      <c r="BM297" s="35">
        <v>14.485259482722753</v>
      </c>
      <c r="BN297" s="35">
        <v>15.628548053968473</v>
      </c>
      <c r="BO297" s="35">
        <v>15.110972314129612</v>
      </c>
      <c r="BP297" s="35">
        <v>15.976189222693229</v>
      </c>
      <c r="BQ297" s="35">
        <v>14.991528653078539</v>
      </c>
      <c r="BR297" s="35">
        <v>15.099335708865262</v>
      </c>
      <c r="BS297" s="35">
        <v>16.297916556202157</v>
      </c>
      <c r="BT297" s="35">
        <v>15.341637997025051</v>
      </c>
      <c r="BU297" s="35">
        <v>15.122310592746592</v>
      </c>
      <c r="BV297" s="35">
        <v>15.13322840795616</v>
      </c>
      <c r="BW297" s="35">
        <v>15.274242660347467</v>
      </c>
      <c r="BX297" s="35">
        <v>14.658585680734729</v>
      </c>
      <c r="BY297" s="35">
        <v>15.566029019316236</v>
      </c>
      <c r="BZ297" s="35">
        <v>15.574452106201321</v>
      </c>
      <c r="CA297" s="35">
        <v>15.460101071320281</v>
      </c>
      <c r="CB297" s="35">
        <v>14.894597017830712</v>
      </c>
      <c r="CC297" s="35">
        <v>15.247637456314846</v>
      </c>
      <c r="CD297" s="35">
        <v>13.413285891255027</v>
      </c>
      <c r="CE297" s="35">
        <v>15.609087107025612</v>
      </c>
      <c r="CF297" s="35">
        <v>15.566013950981338</v>
      </c>
      <c r="CG297" s="35">
        <v>15.272888235119407</v>
      </c>
      <c r="CH297" s="35">
        <v>15.217514025108603</v>
      </c>
      <c r="CI297" s="35">
        <v>14.828900141995057</v>
      </c>
      <c r="CJ297" s="35">
        <v>15.346341901292234</v>
      </c>
      <c r="CK297" s="35">
        <v>15.222790607244239</v>
      </c>
      <c r="CL297" s="35">
        <v>15.552111196754066</v>
      </c>
      <c r="CM297" s="35">
        <v>15.362927344358397</v>
      </c>
      <c r="CN297" s="35">
        <v>15.30370169210663</v>
      </c>
      <c r="CO297" s="35">
        <v>16.280374342777034</v>
      </c>
      <c r="CP297" s="35">
        <v>15.837063463644796</v>
      </c>
      <c r="CQ297" s="35">
        <v>15.684538966404826</v>
      </c>
      <c r="CR297" s="35">
        <v>15.025596970088101</v>
      </c>
      <c r="CS297" s="35">
        <v>15.138714628583347</v>
      </c>
      <c r="CT297" s="35">
        <v>15.415899474769288</v>
      </c>
      <c r="CU297" s="35">
        <v>15.21880655776156</v>
      </c>
      <c r="CV297" s="35">
        <v>15.526214763602223</v>
      </c>
      <c r="CW297" s="35">
        <v>15.699734511457411</v>
      </c>
      <c r="CX297" s="35">
        <v>15.628848073465509</v>
      </c>
      <c r="CY297" s="35">
        <v>15.576055350375476</v>
      </c>
      <c r="CZ297" s="35">
        <v>15.587138476295634</v>
      </c>
      <c r="DA297" s="35">
        <v>14.609574266198026</v>
      </c>
      <c r="DB297" s="35">
        <v>15.314592840820174</v>
      </c>
      <c r="DC297" s="35">
        <v>15.639392646114677</v>
      </c>
      <c r="DD297" s="35">
        <v>14.783317905931659</v>
      </c>
      <c r="DE297" s="35">
        <v>14.924804297689217</v>
      </c>
      <c r="DF297" s="35">
        <v>15.28877296074532</v>
      </c>
      <c r="DG297" s="35">
        <v>15.57328124714998</v>
      </c>
      <c r="DH297" s="35">
        <v>15.474547219148956</v>
      </c>
      <c r="DI297" s="35">
        <v>14.966560762092676</v>
      </c>
      <c r="DJ297" s="35">
        <v>15.416038914949642</v>
      </c>
      <c r="DK297" s="35">
        <v>15.338210105029379</v>
      </c>
      <c r="DL297" s="35">
        <v>15.583271428705324</v>
      </c>
      <c r="DM297" s="35">
        <v>15.0147737867318</v>
      </c>
      <c r="DN297" s="35">
        <v>15.157414513278836</v>
      </c>
      <c r="DO297" s="35">
        <v>15.655601922592394</v>
      </c>
      <c r="DP297" s="35">
        <v>15.51842989206261</v>
      </c>
      <c r="DQ297" s="35">
        <v>15.647114098318097</v>
      </c>
      <c r="DR297" s="35">
        <v>15.654963607405016</v>
      </c>
      <c r="DS297" s="35">
        <v>15.597883500944903</v>
      </c>
      <c r="DT297" s="35">
        <v>15.594807808937354</v>
      </c>
      <c r="DU297" s="35">
        <v>15.394559726427923</v>
      </c>
      <c r="DV297" s="35">
        <v>15.320639631084811</v>
      </c>
      <c r="DW297" s="35">
        <v>15.531232058562793</v>
      </c>
      <c r="DX297" s="35">
        <v>15.625451314312137</v>
      </c>
      <c r="DY297" s="35">
        <v>15.715968204181443</v>
      </c>
      <c r="DZ297" s="35">
        <v>15.378481315475895</v>
      </c>
      <c r="EA297" s="35">
        <v>15.112996117086347</v>
      </c>
      <c r="EB297" s="35">
        <v>15.558925045822139</v>
      </c>
      <c r="EC297" s="35">
        <v>15.916063359164307</v>
      </c>
      <c r="ED297" s="35">
        <v>14.80367090727378</v>
      </c>
      <c r="EE297" s="35">
        <v>15.24218895544206</v>
      </c>
      <c r="EF297" s="35">
        <v>15.47639814341623</v>
      </c>
      <c r="EG297" s="35">
        <v>15.557409248701619</v>
      </c>
      <c r="EH297" s="35">
        <v>15.418649011040287</v>
      </c>
      <c r="EI297" s="35">
        <v>14.967776497792915</v>
      </c>
      <c r="EJ297" s="35">
        <v>15.177751518957633</v>
      </c>
      <c r="EK297" s="35">
        <v>14.830754413643181</v>
      </c>
      <c r="EL297" s="35">
        <v>15.069115228918863</v>
      </c>
      <c r="EM297" s="35">
        <v>14.860315242889376</v>
      </c>
      <c r="EN297" s="35">
        <v>15.53491757524084</v>
      </c>
      <c r="EO297" s="35">
        <v>14.526903108840294</v>
      </c>
      <c r="EP297" s="35">
        <v>14.491603283069466</v>
      </c>
      <c r="EQ297" s="35">
        <v>15.082167642789717</v>
      </c>
      <c r="ER297" s="35">
        <v>15.747948396679577</v>
      </c>
      <c r="ES297" s="35">
        <v>15.27568023808016</v>
      </c>
      <c r="ET297" s="35">
        <v>15.563135152189657</v>
      </c>
      <c r="EU297" s="35">
        <v>15.937303252075047</v>
      </c>
      <c r="EV297" s="35">
        <v>15.465811098779433</v>
      </c>
      <c r="EW297" s="35">
        <v>16.148366327456095</v>
      </c>
      <c r="EX297" s="35">
        <v>14.698937989397084</v>
      </c>
      <c r="EY297" s="35">
        <v>15.503784188416661</v>
      </c>
      <c r="EZ297" s="35">
        <v>15.737492089414292</v>
      </c>
      <c r="FA297" s="35">
        <v>15.597783804941908</v>
      </c>
      <c r="FB297" s="35">
        <v>15.222761133911989</v>
      </c>
      <c r="FC297" s="35">
        <v>15.68581825172383</v>
      </c>
      <c r="FD297" s="35">
        <v>14.774789158580598</v>
      </c>
      <c r="FE297" s="35">
        <v>14.79371564443354</v>
      </c>
      <c r="FF297" s="35">
        <v>15.785129141502596</v>
      </c>
      <c r="FG297" s="35">
        <v>15.124324421974102</v>
      </c>
      <c r="FH297" s="35">
        <v>15.402506942420942</v>
      </c>
      <c r="FI297" s="35">
        <v>14.734030209090447</v>
      </c>
      <c r="FJ297" s="35">
        <v>15.161572261851159</v>
      </c>
      <c r="FK297" s="35">
        <v>13.563081043116153</v>
      </c>
      <c r="FL297" s="35">
        <v>14.852307396069181</v>
      </c>
      <c r="FM297" s="35">
        <v>15.50159973836054</v>
      </c>
      <c r="FN297" s="35">
        <v>15.338311925093773</v>
      </c>
      <c r="FO297" s="35">
        <v>15.296978929727715</v>
      </c>
      <c r="FP297" s="35">
        <v>14.279017159552462</v>
      </c>
      <c r="FQ297" s="35">
        <v>15.899130432945753</v>
      </c>
      <c r="FR297" s="35">
        <v>15.065421040635091</v>
      </c>
      <c r="FS297" s="35">
        <v>15.049729039282752</v>
      </c>
      <c r="FT297" s="35">
        <v>15.864556757559551</v>
      </c>
      <c r="FU297" s="35">
        <v>15.284364244533357</v>
      </c>
      <c r="FV297" s="35">
        <v>15.193743004875301</v>
      </c>
      <c r="FW297" s="35">
        <v>15.476981389219599</v>
      </c>
      <c r="FX297" s="35">
        <v>14.796927552154088</v>
      </c>
      <c r="FY297" s="35">
        <v>14.666093298003585</v>
      </c>
      <c r="FZ297" s="35">
        <v>15.74025212930041</v>
      </c>
      <c r="GA297" s="35">
        <v>15.38393411714161</v>
      </c>
      <c r="GB297" s="35">
        <v>14.696427495647086</v>
      </c>
      <c r="GC297" s="35">
        <v>16.016752287428861</v>
      </c>
      <c r="GD297" s="35">
        <v>15.706190527833698</v>
      </c>
      <c r="GE297" s="35">
        <v>15.234254073921685</v>
      </c>
      <c r="GF297" s="35">
        <v>15.163312712443044</v>
      </c>
      <c r="GG297" s="35">
        <v>15.84981127653128</v>
      </c>
      <c r="GH297" s="35">
        <v>15.02993063749588</v>
      </c>
      <c r="GI297" s="35">
        <v>15.617653507367134</v>
      </c>
      <c r="GJ297" s="35">
        <v>15.132628409279032</v>
      </c>
      <c r="GK297" s="35">
        <v>15.519589238562446</v>
      </c>
      <c r="GL297" s="35">
        <v>15.106819484047573</v>
      </c>
      <c r="GM297" s="35">
        <v>15.364005428233657</v>
      </c>
      <c r="GN297" s="35">
        <v>15.399406317463354</v>
      </c>
      <c r="GO297" s="35">
        <v>0.52300000000000002</v>
      </c>
      <c r="GP297" s="35" t="s">
        <v>1403</v>
      </c>
      <c r="GU297" s="59"/>
    </row>
    <row r="298" spans="1:203" x14ac:dyDescent="0.2">
      <c r="A298" s="35" t="s">
        <v>678</v>
      </c>
      <c r="B298" s="35" t="s">
        <v>2335</v>
      </c>
      <c r="C298" s="35" t="s">
        <v>2336</v>
      </c>
      <c r="D298" s="9">
        <v>17</v>
      </c>
      <c r="E298" s="9">
        <v>17</v>
      </c>
      <c r="F298" s="9">
        <v>0.80382729799999997</v>
      </c>
      <c r="G298" s="9">
        <v>-4.6415963999999997E-2</v>
      </c>
      <c r="H298" s="9">
        <v>0.35573422100000002</v>
      </c>
      <c r="I298" s="9">
        <v>-0.101552878</v>
      </c>
      <c r="J298" s="9">
        <v>0</v>
      </c>
      <c r="K298" s="78">
        <v>0</v>
      </c>
      <c r="L298" s="79">
        <v>12.08283720680463</v>
      </c>
      <c r="M298" s="79">
        <v>12.555120284800299</v>
      </c>
      <c r="N298" s="79">
        <v>12.372346308721273</v>
      </c>
      <c r="O298" s="79">
        <v>12.077966576053496</v>
      </c>
      <c r="P298" s="78">
        <v>11.993200250856869</v>
      </c>
      <c r="Q298" s="78">
        <v>12.328275594629289</v>
      </c>
      <c r="R298" s="35">
        <v>11.791561414395733</v>
      </c>
      <c r="S298" s="35">
        <v>12.121284040200804</v>
      </c>
      <c r="T298" s="35">
        <v>12.468892635879929</v>
      </c>
      <c r="U298" s="35">
        <v>12.260583193988978</v>
      </c>
      <c r="V298" s="35">
        <v>12.540617506317151</v>
      </c>
      <c r="W298" s="35">
        <v>12.404205088365067</v>
      </c>
      <c r="X298" s="35">
        <v>12.157871248390951</v>
      </c>
      <c r="Y298" s="35">
        <v>12.480156772795876</v>
      </c>
      <c r="Z298" s="35">
        <v>12.463732211120107</v>
      </c>
      <c r="AA298" s="35">
        <v>12.531564419505724</v>
      </c>
      <c r="AB298" s="35">
        <v>12.035572275265526</v>
      </c>
      <c r="AC298" s="35">
        <v>11.346035952885313</v>
      </c>
      <c r="AD298" s="35">
        <v>12.165374849642262</v>
      </c>
      <c r="AE298" s="35">
        <v>12.271508377046931</v>
      </c>
      <c r="AF298" s="35">
        <v>11.620806090736197</v>
      </c>
      <c r="AG298" s="35">
        <v>13.673541583650742</v>
      </c>
      <c r="AH298" s="35">
        <v>11.486638828707349</v>
      </c>
      <c r="AI298" s="35">
        <v>11.926302485219853</v>
      </c>
      <c r="AJ298" s="35">
        <v>12.094700115709397</v>
      </c>
      <c r="AK298" s="35">
        <v>12.503052340428457</v>
      </c>
      <c r="AL298" s="35">
        <v>11.183289190082121</v>
      </c>
      <c r="AM298" s="35">
        <v>11.994001448979319</v>
      </c>
      <c r="AN298" s="35">
        <v>12.677983853228667</v>
      </c>
      <c r="AO298" s="35">
        <v>12.490115790509122</v>
      </c>
      <c r="AP298" s="35">
        <v>12.057895629131497</v>
      </c>
      <c r="AQ298" s="35">
        <v>12.772639197357767</v>
      </c>
      <c r="AR298" s="35">
        <v>12.134842956496581</v>
      </c>
      <c r="AS298" s="35">
        <v>11.491088946848757</v>
      </c>
      <c r="AT298" s="35">
        <v>12.405340799218376</v>
      </c>
      <c r="AU298" s="35">
        <v>12.538746046302776</v>
      </c>
      <c r="AV298" s="35">
        <v>12.358649008260663</v>
      </c>
      <c r="AW298" s="35">
        <v>12.482440112607767</v>
      </c>
      <c r="AX298" s="35">
        <v>13.122177676440574</v>
      </c>
      <c r="AY298" s="35">
        <v>12.259644407605016</v>
      </c>
      <c r="AZ298" s="35">
        <v>12.661015714888203</v>
      </c>
      <c r="BA298" s="35">
        <v>11.945966830543536</v>
      </c>
      <c r="BB298" s="35">
        <v>11.898687313517728</v>
      </c>
      <c r="BC298" s="35">
        <v>12.170276739978235</v>
      </c>
      <c r="BD298" s="35">
        <v>12.159394567119893</v>
      </c>
      <c r="BE298" s="35">
        <v>12.176176046609475</v>
      </c>
      <c r="BF298" s="35">
        <v>12.386762777178848</v>
      </c>
      <c r="BG298" s="35">
        <v>11.851267782045854</v>
      </c>
      <c r="BH298" s="35">
        <v>12.19760566071734</v>
      </c>
      <c r="BI298" s="35">
        <v>12.477281745894992</v>
      </c>
      <c r="BJ298" s="35">
        <v>11.922606087580698</v>
      </c>
      <c r="BK298" s="35">
        <v>11.950167762061355</v>
      </c>
      <c r="BL298" s="35">
        <v>12.208622928467072</v>
      </c>
      <c r="BM298" s="35">
        <v>12.061400600819365</v>
      </c>
      <c r="BN298" s="35">
        <v>11.545845045751616</v>
      </c>
      <c r="BO298" s="35">
        <v>12.460681203533436</v>
      </c>
      <c r="BP298" s="35">
        <v>12.140194950041181</v>
      </c>
      <c r="BQ298" s="35">
        <v>12.585726416382768</v>
      </c>
      <c r="BR298" s="35">
        <v>12.007114203096467</v>
      </c>
      <c r="BS298" s="35">
        <v>12.615673229308943</v>
      </c>
      <c r="BT298" s="35">
        <v>11.802496218047406</v>
      </c>
      <c r="BU298" s="35">
        <v>12.34904105309702</v>
      </c>
      <c r="BV298" s="35">
        <v>11.538905647842927</v>
      </c>
      <c r="BW298" s="35">
        <v>12.786123649734149</v>
      </c>
      <c r="BX298" s="35">
        <v>12.085457761221104</v>
      </c>
      <c r="BY298" s="35">
        <v>11.75582743315641</v>
      </c>
      <c r="BZ298" s="35">
        <v>12.023424341508111</v>
      </c>
      <c r="CA298" s="35">
        <v>11.714084569480278</v>
      </c>
      <c r="CB298" s="35">
        <v>11.784914996359275</v>
      </c>
      <c r="CC298" s="35">
        <v>11.734702412916967</v>
      </c>
      <c r="CD298" s="35">
        <v>12.141997573859872</v>
      </c>
      <c r="CE298" s="35">
        <v>12.891764332717933</v>
      </c>
      <c r="CF298" s="35">
        <v>12.001038397393874</v>
      </c>
      <c r="CG298" s="35">
        <v>12.333053054610893</v>
      </c>
      <c r="CH298" s="35">
        <v>12.412038688408444</v>
      </c>
      <c r="CI298" s="35">
        <v>11.679695553577927</v>
      </c>
      <c r="CJ298" s="35">
        <v>12.809157458425029</v>
      </c>
      <c r="CK298" s="35">
        <v>12.697115132371799</v>
      </c>
      <c r="CL298" s="35">
        <v>11.366650377974082</v>
      </c>
      <c r="CM298" s="35">
        <v>12.257521396988814</v>
      </c>
      <c r="CN298" s="35">
        <v>11.865152337044005</v>
      </c>
      <c r="CO298" s="35">
        <v>13.144360268816616</v>
      </c>
      <c r="CP298" s="35">
        <v>12.099941963628284</v>
      </c>
      <c r="CQ298" s="35">
        <v>13.040026460560719</v>
      </c>
      <c r="CR298" s="35">
        <v>12.202695492953705</v>
      </c>
      <c r="CS298" s="35">
        <v>12.658881701034446</v>
      </c>
      <c r="CT298" s="35">
        <v>12.50486382064982</v>
      </c>
      <c r="CU298" s="35">
        <v>12.110996999902433</v>
      </c>
      <c r="CV298" s="35">
        <v>12.753406322616982</v>
      </c>
      <c r="CW298" s="35">
        <v>12.425060485307416</v>
      </c>
      <c r="CX298" s="35">
        <v>12.617596632790022</v>
      </c>
      <c r="CY298" s="35">
        <v>12.1226807063635</v>
      </c>
      <c r="CZ298" s="35">
        <v>12.580867659694341</v>
      </c>
      <c r="DA298" s="35">
        <v>11.87821825910804</v>
      </c>
      <c r="DB298" s="35">
        <v>12.30981538094656</v>
      </c>
      <c r="DC298" s="35">
        <v>13.200439380010044</v>
      </c>
      <c r="DD298" s="35">
        <v>12.509403100896108</v>
      </c>
      <c r="DE298" s="35">
        <v>12.590277887443452</v>
      </c>
      <c r="DF298" s="35">
        <v>12.074054819589843</v>
      </c>
      <c r="DG298" s="35">
        <v>12.131324049639582</v>
      </c>
      <c r="DH298" s="35">
        <v>11.793743012382798</v>
      </c>
      <c r="DI298" s="35">
        <v>11.552653731349327</v>
      </c>
      <c r="DJ298" s="35">
        <v>11.865124635666556</v>
      </c>
      <c r="DK298" s="35">
        <v>12.293507638279433</v>
      </c>
      <c r="DL298" s="35">
        <v>12.154503663758083</v>
      </c>
      <c r="DM298" s="35">
        <v>12.726495807280228</v>
      </c>
      <c r="DN298" s="35">
        <v>11.512542426790269</v>
      </c>
      <c r="DO298" s="35">
        <v>12.722111098929185</v>
      </c>
      <c r="DP298" s="35">
        <v>11.978128824921322</v>
      </c>
      <c r="DQ298" s="35">
        <v>12.053393062713972</v>
      </c>
      <c r="DR298" s="35">
        <v>12.529860233292467</v>
      </c>
      <c r="DS298" s="35">
        <v>12.10076625705983</v>
      </c>
      <c r="DT298" s="35">
        <v>11.671991423196866</v>
      </c>
      <c r="DU298" s="35">
        <v>12.692354298467279</v>
      </c>
      <c r="DV298" s="35">
        <v>12.480931840520283</v>
      </c>
      <c r="DW298" s="35">
        <v>12.469308577268871</v>
      </c>
      <c r="DX298" s="35">
        <v>12.635640476325131</v>
      </c>
      <c r="DY298" s="35">
        <v>12.300151739212911</v>
      </c>
      <c r="DZ298" s="35">
        <v>12.307788295997343</v>
      </c>
      <c r="EA298" s="35">
        <v>11.774054077265822</v>
      </c>
      <c r="EB298" s="35">
        <v>12.007189363699313</v>
      </c>
      <c r="EC298" s="35">
        <v>12.309848525868343</v>
      </c>
      <c r="ED298" s="35">
        <v>11.60872644514054</v>
      </c>
      <c r="EE298" s="35">
        <v>11.837623660963262</v>
      </c>
      <c r="EF298" s="35">
        <v>11.469133019829592</v>
      </c>
      <c r="EG298" s="35">
        <v>12.415329094671726</v>
      </c>
      <c r="EH298" s="35">
        <v>13.525603865040237</v>
      </c>
      <c r="EI298" s="35">
        <v>12.179385857376364</v>
      </c>
      <c r="EJ298" s="35">
        <v>12.301475258965322</v>
      </c>
      <c r="EK298" s="35">
        <v>11.91736121551758</v>
      </c>
      <c r="EL298" s="35">
        <v>12.434077508355404</v>
      </c>
      <c r="EM298" s="35">
        <v>11.496849554731369</v>
      </c>
      <c r="EN298" s="35">
        <v>12.056040084053247</v>
      </c>
      <c r="EO298" s="35">
        <v>12.318758825038309</v>
      </c>
      <c r="EP298" s="35">
        <v>11.343532796822455</v>
      </c>
      <c r="EQ298" s="35">
        <v>11.803182638143539</v>
      </c>
      <c r="ER298" s="35">
        <v>12.198891182011915</v>
      </c>
      <c r="ES298" s="35">
        <v>12.399868288789801</v>
      </c>
      <c r="ET298" s="35">
        <v>11.51101409177658</v>
      </c>
      <c r="EU298" s="35">
        <v>11.586408347627451</v>
      </c>
      <c r="EV298" s="35">
        <v>12.239524819615168</v>
      </c>
      <c r="EW298" s="35">
        <v>12.644128227089718</v>
      </c>
      <c r="EX298" s="35">
        <v>11.935304574905466</v>
      </c>
      <c r="EY298" s="35">
        <v>12.188269828985986</v>
      </c>
      <c r="EZ298" s="35">
        <v>12.516504549332375</v>
      </c>
      <c r="FA298" s="35">
        <v>11.980138065947038</v>
      </c>
      <c r="FB298" s="35">
        <v>11.420637627458445</v>
      </c>
      <c r="FC298" s="35">
        <v>11.871030395001204</v>
      </c>
      <c r="FD298" s="35">
        <v>11.252975439601649</v>
      </c>
      <c r="FE298" s="35">
        <v>12.234261381512244</v>
      </c>
      <c r="FF298" s="35">
        <v>11.569341141672041</v>
      </c>
      <c r="FG298" s="35">
        <v>12.341105849550946</v>
      </c>
      <c r="FI298" s="35">
        <v>11.996170375886781</v>
      </c>
      <c r="FJ298" s="35">
        <v>12.238208887127767</v>
      </c>
      <c r="FK298" s="35">
        <v>12.311388152967353</v>
      </c>
      <c r="FL298" s="35">
        <v>11.767734333105647</v>
      </c>
      <c r="FM298" s="35">
        <v>11.528094867939089</v>
      </c>
      <c r="FN298" s="35">
        <v>11.940719174218948</v>
      </c>
      <c r="FO298" s="35">
        <v>11.821746682388088</v>
      </c>
      <c r="FP298" s="35">
        <v>12.157380247685451</v>
      </c>
      <c r="FQ298" s="35">
        <v>12.094082120383101</v>
      </c>
      <c r="FR298" s="35">
        <v>12.577848855413706</v>
      </c>
      <c r="FS298" s="35">
        <v>12.215383174038481</v>
      </c>
      <c r="FT298" s="35">
        <v>12.343287762738694</v>
      </c>
      <c r="FU298" s="35">
        <v>11.735673725503492</v>
      </c>
      <c r="FV298" s="35">
        <v>12.484456162852519</v>
      </c>
      <c r="FW298" s="35">
        <v>11.71340621174113</v>
      </c>
      <c r="FX298" s="35">
        <v>11.932300569696963</v>
      </c>
      <c r="FY298" s="35">
        <v>10.961798181030025</v>
      </c>
      <c r="FZ298" s="35">
        <v>11.913987488269141</v>
      </c>
      <c r="GA298" s="35">
        <v>12.402250054641552</v>
      </c>
      <c r="GB298" s="35">
        <v>11.955431620854712</v>
      </c>
      <c r="GC298" s="35">
        <v>13.614266598906694</v>
      </c>
      <c r="GD298" s="35">
        <v>13.018321406408059</v>
      </c>
      <c r="GE298" s="35">
        <v>12.262011280032985</v>
      </c>
      <c r="GF298" s="35">
        <v>12.385170064880729</v>
      </c>
      <c r="GG298" s="35">
        <v>12.55973133994744</v>
      </c>
      <c r="GH298" s="35">
        <v>11.982613848476094</v>
      </c>
      <c r="GI298" s="35">
        <v>12.626138318492398</v>
      </c>
      <c r="GJ298" s="35">
        <v>12.885418155531857</v>
      </c>
      <c r="GK298" s="35">
        <v>11.617257446102434</v>
      </c>
      <c r="GL298" s="35">
        <v>12.666403188855265</v>
      </c>
      <c r="GM298" s="35">
        <v>12.405217394547721</v>
      </c>
      <c r="GN298" s="35">
        <v>12.077169063076401</v>
      </c>
      <c r="GO298" s="35">
        <v>39.959000000000003</v>
      </c>
      <c r="GP298" s="35" t="s">
        <v>4483</v>
      </c>
      <c r="GU298" s="59"/>
    </row>
    <row r="299" spans="1:203" x14ac:dyDescent="0.2">
      <c r="A299" s="35" t="s">
        <v>2205</v>
      </c>
      <c r="B299" s="35" t="s">
        <v>4257</v>
      </c>
      <c r="C299" s="35" t="s">
        <v>4258</v>
      </c>
      <c r="D299" s="9">
        <v>15</v>
      </c>
      <c r="E299" s="9">
        <v>15</v>
      </c>
      <c r="F299" s="9">
        <v>0.83330480699999998</v>
      </c>
      <c r="G299" s="9">
        <v>6.0037992999999998E-2</v>
      </c>
      <c r="H299" s="9">
        <v>0.600142171</v>
      </c>
      <c r="I299" s="9">
        <v>-0.101376754</v>
      </c>
      <c r="J299" s="9">
        <v>0</v>
      </c>
      <c r="K299" s="78">
        <v>0</v>
      </c>
      <c r="L299" s="79">
        <v>11.528333111719093</v>
      </c>
      <c r="M299" s="79">
        <v>12.329546474636079</v>
      </c>
      <c r="N299" s="79">
        <v>11.368085923648465</v>
      </c>
      <c r="O299" s="79">
        <v>10.384899679118135</v>
      </c>
      <c r="P299" s="78">
        <v>9.7514398063684702</v>
      </c>
      <c r="Q299" s="78">
        <v>11.368190425245466</v>
      </c>
      <c r="R299" s="35">
        <v>10.18514571796622</v>
      </c>
      <c r="S299" s="35">
        <v>10.423475105125281</v>
      </c>
      <c r="T299" s="35">
        <v>11.297591677465665</v>
      </c>
      <c r="U299" s="35">
        <v>10.098266069709329</v>
      </c>
      <c r="V299" s="35">
        <v>10.77493488115088</v>
      </c>
      <c r="W299" s="35">
        <v>11.703226340667891</v>
      </c>
      <c r="Y299" s="35">
        <v>11.156322637952062</v>
      </c>
      <c r="Z299" s="35">
        <v>10.2440500155287</v>
      </c>
      <c r="AB299" s="35">
        <v>10.837889772644029</v>
      </c>
      <c r="AC299" s="35">
        <v>10.52428673873422</v>
      </c>
      <c r="AD299" s="35">
        <v>10.994801096580197</v>
      </c>
      <c r="AE299" s="35">
        <v>11.527587522930187</v>
      </c>
      <c r="AF299" s="35">
        <v>10.554973373222392</v>
      </c>
      <c r="AG299" s="35">
        <v>11.439962631202775</v>
      </c>
      <c r="AH299" s="35">
        <v>11.06724258433549</v>
      </c>
      <c r="AI299" s="35">
        <v>10.72259346298291</v>
      </c>
      <c r="AK299" s="35">
        <v>10.730191300754711</v>
      </c>
      <c r="AL299" s="35">
        <v>10.531098882563146</v>
      </c>
      <c r="AM299" s="35">
        <v>10.738692109225809</v>
      </c>
      <c r="AN299" s="35">
        <v>10.741256978276649</v>
      </c>
      <c r="AO299" s="35">
        <v>10.429273050882347</v>
      </c>
      <c r="AP299" s="35">
        <v>10.668596373724903</v>
      </c>
      <c r="AQ299" s="35">
        <v>11.425510143804868</v>
      </c>
      <c r="AR299" s="35">
        <v>11.080580047617723</v>
      </c>
      <c r="AS299" s="35">
        <v>12.018979458918178</v>
      </c>
      <c r="AT299" s="35">
        <v>11.456018716950453</v>
      </c>
      <c r="AU299" s="35">
        <v>10.82389362710979</v>
      </c>
      <c r="AV299" s="35">
        <v>10.995033294405708</v>
      </c>
      <c r="AW299" s="35">
        <v>11.830002702230413</v>
      </c>
      <c r="AX299" s="35">
        <v>9.8776673579224852</v>
      </c>
      <c r="AY299" s="35">
        <v>11.163641021410672</v>
      </c>
      <c r="AZ299" s="35">
        <v>11.034747000598259</v>
      </c>
      <c r="BA299" s="35">
        <v>10.365919026388777</v>
      </c>
      <c r="BB299" s="35">
        <v>10.938967454382443</v>
      </c>
      <c r="BC299" s="35">
        <v>10.659242407210158</v>
      </c>
      <c r="BE299" s="35">
        <v>11.266581292197554</v>
      </c>
      <c r="BF299" s="35">
        <v>11.227424757000616</v>
      </c>
      <c r="BG299" s="35">
        <v>10.564553915015228</v>
      </c>
      <c r="BH299" s="35">
        <v>11.236588642881189</v>
      </c>
      <c r="BI299" s="35">
        <v>11.920112546015021</v>
      </c>
      <c r="BJ299" s="35">
        <v>13.226067372486348</v>
      </c>
      <c r="BK299" s="35">
        <v>11.598598996150866</v>
      </c>
      <c r="BL299" s="35">
        <v>11.21872505474628</v>
      </c>
      <c r="BM299" s="35">
        <v>10.18659494940756</v>
      </c>
      <c r="BN299" s="35">
        <v>12.0934302814521</v>
      </c>
      <c r="BO299" s="35">
        <v>11.015545000221355</v>
      </c>
      <c r="BP299" s="35">
        <v>10.926905732735321</v>
      </c>
      <c r="BQ299" s="35">
        <v>10.865827385940424</v>
      </c>
      <c r="BR299" s="35">
        <v>11.215931533256171</v>
      </c>
      <c r="BS299" s="35">
        <v>11.577754007203438</v>
      </c>
      <c r="BT299" s="35">
        <v>10.16599642987843</v>
      </c>
      <c r="BU299" s="35">
        <v>11.184019994161174</v>
      </c>
      <c r="BV299" s="35">
        <v>10.599889229054481</v>
      </c>
      <c r="BW299" s="35">
        <v>10.630057243790336</v>
      </c>
      <c r="BX299" s="35">
        <v>10.386887096154698</v>
      </c>
      <c r="BY299" s="35">
        <v>11.250318960293214</v>
      </c>
      <c r="BZ299" s="35">
        <v>11.296550258836239</v>
      </c>
      <c r="CA299" s="35">
        <v>11.035108684488641</v>
      </c>
      <c r="CB299" s="35">
        <v>10.772085591109256</v>
      </c>
      <c r="CC299" s="35">
        <v>11.08777889905099</v>
      </c>
      <c r="CD299" s="35">
        <v>11.599340121767248</v>
      </c>
      <c r="CE299" s="35">
        <v>10.541272597784076</v>
      </c>
      <c r="CF299" s="35">
        <v>10.91574145188978</v>
      </c>
      <c r="CG299" s="35">
        <v>12.514836400313415</v>
      </c>
      <c r="CI299" s="35">
        <v>11.942267869522258</v>
      </c>
      <c r="CJ299" s="35">
        <v>11.4071232783973</v>
      </c>
      <c r="CK299" s="35">
        <v>10.619613648200886</v>
      </c>
      <c r="CL299" s="35">
        <v>10.013217662675796</v>
      </c>
      <c r="CM299" s="35">
        <v>10.758392322871181</v>
      </c>
      <c r="CN299" s="35">
        <v>10.311406479576078</v>
      </c>
      <c r="CO299" s="35">
        <v>12.27590269562284</v>
      </c>
      <c r="CP299" s="35">
        <v>10.527124632724036</v>
      </c>
      <c r="CQ299" s="35">
        <v>11.371066705526239</v>
      </c>
      <c r="CR299" s="35">
        <v>10.994515907738634</v>
      </c>
      <c r="CS299" s="35">
        <v>10.777036643622083</v>
      </c>
      <c r="CT299" s="35">
        <v>10.648314944664033</v>
      </c>
      <c r="CU299" s="35">
        <v>11.189546930294856</v>
      </c>
      <c r="CW299" s="35">
        <v>11.53257207134393</v>
      </c>
      <c r="CX299" s="35">
        <v>11.804091165271631</v>
      </c>
      <c r="CY299" s="35">
        <v>11.058730006628391</v>
      </c>
      <c r="CZ299" s="35">
        <v>10.576812562199386</v>
      </c>
      <c r="DA299" s="35">
        <v>10.957422160215565</v>
      </c>
      <c r="DB299" s="35">
        <v>12.307307621964654</v>
      </c>
      <c r="DC299" s="35">
        <v>10.42241849483111</v>
      </c>
      <c r="DD299" s="35">
        <v>11.368708498430593</v>
      </c>
      <c r="DE299" s="35">
        <v>10.548030806551761</v>
      </c>
      <c r="DF299" s="35">
        <v>10.881734046341602</v>
      </c>
      <c r="DG299" s="35">
        <v>11.160063048693154</v>
      </c>
      <c r="DH299" s="35">
        <v>10.736562756209334</v>
      </c>
      <c r="DJ299" s="35">
        <v>11.368097690431675</v>
      </c>
      <c r="DK299" s="35">
        <v>10.163851363364985</v>
      </c>
      <c r="DL299" s="35">
        <v>10.132296656444085</v>
      </c>
      <c r="DM299" s="35">
        <v>10.062059226575805</v>
      </c>
      <c r="DN299" s="35">
        <v>11.005456471987042</v>
      </c>
      <c r="DO299" s="35">
        <v>11.565509210653222</v>
      </c>
      <c r="DP299" s="35">
        <v>11.327277084753781</v>
      </c>
      <c r="DQ299" s="35">
        <v>11.673639838831924</v>
      </c>
      <c r="DR299" s="35">
        <v>9.8931736112305746</v>
      </c>
      <c r="DT299" s="35">
        <v>11.305351848171</v>
      </c>
      <c r="DU299" s="35">
        <v>11.142315083580717</v>
      </c>
      <c r="DV299" s="35">
        <v>11.290566340355223</v>
      </c>
      <c r="DW299" s="35">
        <v>12.4444441130432</v>
      </c>
      <c r="DX299" s="35">
        <v>11.432234505348163</v>
      </c>
      <c r="DY299" s="35">
        <v>11.625755686805004</v>
      </c>
      <c r="DZ299" s="35">
        <v>10.97881251675158</v>
      </c>
      <c r="EB299" s="35">
        <v>11.280095388523717</v>
      </c>
      <c r="EC299" s="35">
        <v>11.452311250673942</v>
      </c>
      <c r="ED299" s="35">
        <v>10.922449863754146</v>
      </c>
      <c r="EE299" s="35">
        <v>11.684219892611209</v>
      </c>
      <c r="EF299" s="35">
        <v>11.281866280996805</v>
      </c>
      <c r="EG299" s="35">
        <v>10.71067344807655</v>
      </c>
      <c r="EH299" s="35">
        <v>11.727931821217595</v>
      </c>
      <c r="EI299" s="35">
        <v>11.338720846834851</v>
      </c>
      <c r="EJ299" s="35">
        <v>10.129045444815816</v>
      </c>
      <c r="EK299" s="35">
        <v>11.127428817749335</v>
      </c>
      <c r="EL299" s="35">
        <v>11.814651827825884</v>
      </c>
      <c r="EN299" s="35">
        <v>10.265940552266571</v>
      </c>
      <c r="EO299" s="35">
        <v>10.894956437929835</v>
      </c>
      <c r="EP299" s="35">
        <v>10.540682535979768</v>
      </c>
      <c r="EQ299" s="35">
        <v>11.939580102123653</v>
      </c>
      <c r="ER299" s="35">
        <v>11.479796597903317</v>
      </c>
      <c r="ET299" s="35">
        <v>10.984164206719296</v>
      </c>
      <c r="EU299" s="35">
        <v>10.365721462693955</v>
      </c>
      <c r="EV299" s="35">
        <v>10.404559449099516</v>
      </c>
      <c r="EW299" s="35">
        <v>10.838906776681402</v>
      </c>
      <c r="EX299" s="35">
        <v>10.562555009394888</v>
      </c>
      <c r="EY299" s="35">
        <v>10.947206203828182</v>
      </c>
      <c r="FA299" s="35">
        <v>11.206826624789599</v>
      </c>
      <c r="FB299" s="35">
        <v>11.572224176927172</v>
      </c>
      <c r="FC299" s="35">
        <v>12.177083078053741</v>
      </c>
      <c r="FD299" s="35">
        <v>10.794042684668462</v>
      </c>
      <c r="FE299" s="35">
        <v>11.035882958245333</v>
      </c>
      <c r="FG299" s="35">
        <v>11.025973995026812</v>
      </c>
      <c r="FH299" s="35">
        <v>12.229764446202001</v>
      </c>
      <c r="FI299" s="35">
        <v>10.483833044919836</v>
      </c>
      <c r="FK299" s="35">
        <v>11.046504816596496</v>
      </c>
      <c r="FL299" s="35">
        <v>10.035338948498147</v>
      </c>
      <c r="FM299" s="35">
        <v>10.736591255724891</v>
      </c>
      <c r="FN299" s="35">
        <v>10.919881680963927</v>
      </c>
      <c r="FO299" s="35">
        <v>10.119832396524426</v>
      </c>
      <c r="FP299" s="35">
        <v>11.297711110701297</v>
      </c>
      <c r="FQ299" s="35">
        <v>11.259042211635444</v>
      </c>
      <c r="FR299" s="35">
        <v>11.076999046323476</v>
      </c>
      <c r="FS299" s="35">
        <v>10.25446775448539</v>
      </c>
      <c r="FT299" s="35">
        <v>12.446159872308648</v>
      </c>
      <c r="FU299" s="35">
        <v>10.948961753659916</v>
      </c>
      <c r="FV299" s="35">
        <v>10.908213749359339</v>
      </c>
      <c r="FW299" s="35">
        <v>10.914192000715314</v>
      </c>
      <c r="FX299" s="35">
        <v>11.024702156825956</v>
      </c>
      <c r="FZ299" s="35">
        <v>10.569987651579643</v>
      </c>
      <c r="GA299" s="35">
        <v>10.610413614460159</v>
      </c>
      <c r="GB299" s="35">
        <v>10.539537802075024</v>
      </c>
      <c r="GC299" s="35">
        <v>11.602498189562962</v>
      </c>
      <c r="GD299" s="35">
        <v>11.419565384045836</v>
      </c>
      <c r="GE299" s="35">
        <v>9.9134677038859387</v>
      </c>
      <c r="GF299" s="35">
        <v>10.194994460890172</v>
      </c>
      <c r="GH299" s="35">
        <v>11.259394344511897</v>
      </c>
      <c r="GI299" s="35">
        <v>11.469204313045418</v>
      </c>
      <c r="GK299" s="35">
        <v>10.402634377703077</v>
      </c>
      <c r="GL299" s="35">
        <v>11.528322334247832</v>
      </c>
      <c r="GM299" s="35">
        <v>10.193507207440089</v>
      </c>
      <c r="GN299" s="35">
        <v>11.021377470270027</v>
      </c>
      <c r="GO299" s="35">
        <v>54.725999999999999</v>
      </c>
      <c r="GP299" s="35" t="s">
        <v>4907</v>
      </c>
      <c r="GU299" s="59"/>
    </row>
    <row r="300" spans="1:203" x14ac:dyDescent="0.2">
      <c r="A300" s="35" t="s">
        <v>2293</v>
      </c>
      <c r="B300" s="35" t="s">
        <v>4435</v>
      </c>
      <c r="C300" s="35" t="s">
        <v>4436</v>
      </c>
      <c r="D300" s="9">
        <v>17</v>
      </c>
      <c r="E300" s="9">
        <v>11</v>
      </c>
      <c r="F300" s="9">
        <v>0.95865157400000001</v>
      </c>
      <c r="G300" s="9">
        <v>4.2206780999999999E-2</v>
      </c>
      <c r="H300" s="9">
        <v>0.77450180000000002</v>
      </c>
      <c r="I300" s="9">
        <v>-0.100300758</v>
      </c>
      <c r="J300" s="9">
        <v>0</v>
      </c>
      <c r="K300" s="78">
        <v>0</v>
      </c>
      <c r="L300" s="79">
        <v>11.881303853759938</v>
      </c>
      <c r="M300" s="79">
        <v>11.975494159574206</v>
      </c>
      <c r="N300" s="79">
        <v>12.440824556860752</v>
      </c>
      <c r="O300" s="79">
        <v>12.414559353274452</v>
      </c>
      <c r="P300" s="78">
        <v>11.815535184370393</v>
      </c>
      <c r="Q300" s="78">
        <v>12.336159786610031</v>
      </c>
      <c r="R300" s="35">
        <v>11.592526953147379</v>
      </c>
      <c r="S300" s="35">
        <v>10.302620451217955</v>
      </c>
      <c r="T300" s="35">
        <v>12.578873733832102</v>
      </c>
      <c r="U300" s="35">
        <v>12.049367726863636</v>
      </c>
      <c r="V300" s="35">
        <v>12.421097023570733</v>
      </c>
      <c r="W300" s="35">
        <v>11.533636869904862</v>
      </c>
      <c r="X300" s="35">
        <v>11.875233677601326</v>
      </c>
      <c r="Y300" s="35">
        <v>11.870166217498504</v>
      </c>
      <c r="Z300" s="35">
        <v>11.66528016296107</v>
      </c>
      <c r="AA300" s="35">
        <v>12.157062269850455</v>
      </c>
      <c r="AB300" s="35">
        <v>12.24317113103911</v>
      </c>
      <c r="AC300" s="35">
        <v>12.006663176406729</v>
      </c>
      <c r="AD300" s="35">
        <v>12.391425841076979</v>
      </c>
      <c r="AE300" s="35">
        <v>11.65533902134719</v>
      </c>
      <c r="AF300" s="35">
        <v>11.800070713729662</v>
      </c>
      <c r="AG300" s="35">
        <v>12.210804391005528</v>
      </c>
      <c r="AH300" s="35">
        <v>12.021018489863808</v>
      </c>
      <c r="AI300" s="35">
        <v>12.026368050609456</v>
      </c>
      <c r="AJ300" s="35">
        <v>12.072617727689238</v>
      </c>
      <c r="AK300" s="35">
        <v>12.312279903581297</v>
      </c>
      <c r="AL300" s="35">
        <v>12.141749539465311</v>
      </c>
      <c r="AM300" s="35">
        <v>12.092116842975306</v>
      </c>
      <c r="AN300" s="35">
        <v>12.469993202977056</v>
      </c>
      <c r="AO300" s="35">
        <v>12.386000011334712</v>
      </c>
      <c r="AP300" s="35">
        <v>11.739492707206871</v>
      </c>
      <c r="AQ300" s="35">
        <v>12.585549047559994</v>
      </c>
      <c r="AR300" s="35">
        <v>12.189472624903846</v>
      </c>
      <c r="AS300" s="35">
        <v>12.649538863589294</v>
      </c>
      <c r="AT300" s="35">
        <v>12.533424035401602</v>
      </c>
      <c r="AU300" s="35">
        <v>11.878542668645338</v>
      </c>
      <c r="AV300" s="35">
        <v>12.004093522633763</v>
      </c>
      <c r="AW300" s="35">
        <v>12.067472173906445</v>
      </c>
      <c r="AX300" s="35">
        <v>12.104573322946889</v>
      </c>
      <c r="AY300" s="35">
        <v>11.056249504116906</v>
      </c>
      <c r="AZ300" s="35">
        <v>12.307733948619916</v>
      </c>
      <c r="BA300" s="35">
        <v>11.961282571439579</v>
      </c>
      <c r="BB300" s="35">
        <v>11.909161672013893</v>
      </c>
      <c r="BC300" s="35">
        <v>10.765244109213166</v>
      </c>
      <c r="BD300" s="35">
        <v>12.076925791924662</v>
      </c>
      <c r="BE300" s="35">
        <v>12.484414369967986</v>
      </c>
      <c r="BF300" s="35">
        <v>11.981417789341945</v>
      </c>
      <c r="BG300" s="35">
        <v>12.348522994729814</v>
      </c>
      <c r="BH300" s="35">
        <v>12.366106770006073</v>
      </c>
      <c r="BI300" s="35">
        <v>12.396135099737606</v>
      </c>
      <c r="BJ300" s="35">
        <v>11.056190389815983</v>
      </c>
      <c r="BK300" s="35">
        <v>11.777822326255084</v>
      </c>
      <c r="BL300" s="35">
        <v>12.115687364781031</v>
      </c>
      <c r="BM300" s="35">
        <v>11.696044593733765</v>
      </c>
      <c r="BN300" s="35">
        <v>11.786585007258678</v>
      </c>
      <c r="BO300" s="35">
        <v>12.518479303750572</v>
      </c>
      <c r="BP300" s="35">
        <v>12.188451960367409</v>
      </c>
      <c r="BQ300" s="35">
        <v>12.400066003095173</v>
      </c>
      <c r="BR300" s="35">
        <v>11.69518832760377</v>
      </c>
      <c r="BS300" s="35">
        <v>12.088146629507964</v>
      </c>
      <c r="BT300" s="35">
        <v>12.06692207681289</v>
      </c>
      <c r="BU300" s="35">
        <v>12.422069079777298</v>
      </c>
      <c r="BV300" s="35">
        <v>12.054759747694849</v>
      </c>
      <c r="BW300" s="35">
        <v>11.717739868991632</v>
      </c>
      <c r="BX300" s="35">
        <v>12.088082445839447</v>
      </c>
      <c r="BY300" s="35">
        <v>11.669157028263378</v>
      </c>
      <c r="BZ300" s="35">
        <v>12.071019887737702</v>
      </c>
      <c r="CA300" s="35">
        <v>12.035133104301648</v>
      </c>
      <c r="CB300" s="35">
        <v>11.425368898176675</v>
      </c>
      <c r="CC300" s="35">
        <v>11.210746460472844</v>
      </c>
      <c r="CD300" s="35">
        <v>11.964363620726429</v>
      </c>
      <c r="CE300" s="35">
        <v>12.67674551572304</v>
      </c>
      <c r="CF300" s="35">
        <v>12.229382674881919</v>
      </c>
      <c r="CG300" s="35">
        <v>11.942828329468048</v>
      </c>
      <c r="CH300" s="35">
        <v>12.303461402115268</v>
      </c>
      <c r="CI300" s="35">
        <v>12.289182132335796</v>
      </c>
      <c r="CK300" s="35">
        <v>8.3894352447110663</v>
      </c>
      <c r="CL300" s="35">
        <v>11.643564778657893</v>
      </c>
      <c r="CM300" s="35">
        <v>11.927450947893741</v>
      </c>
      <c r="CN300" s="35">
        <v>10.625221000369871</v>
      </c>
      <c r="CO300" s="35">
        <v>12.094773645939403</v>
      </c>
      <c r="CP300" s="35">
        <v>11.140984871137102</v>
      </c>
      <c r="CQ300" s="35">
        <v>12.732051620150896</v>
      </c>
      <c r="CR300" s="35">
        <v>11.993688432347511</v>
      </c>
      <c r="CS300" s="35">
        <v>12.029047593170793</v>
      </c>
      <c r="CT300" s="35">
        <v>11.932384456258287</v>
      </c>
      <c r="CU300" s="35">
        <v>12.016383112464533</v>
      </c>
      <c r="CV300" s="35">
        <v>12.52541886388239</v>
      </c>
      <c r="CW300" s="35">
        <v>9.4473197195715759</v>
      </c>
      <c r="CX300" s="35">
        <v>9.564276561216305</v>
      </c>
      <c r="CY300" s="35">
        <v>11.72426718945303</v>
      </c>
      <c r="CZ300" s="35">
        <v>12.588826260940907</v>
      </c>
      <c r="DA300" s="35">
        <v>12.040538006080403</v>
      </c>
      <c r="DB300" s="35">
        <v>11.884060557390635</v>
      </c>
      <c r="DC300" s="35">
        <v>12.310505279620966</v>
      </c>
      <c r="DD300" s="35">
        <v>12.034673462856594</v>
      </c>
      <c r="DE300" s="35">
        <v>11.594675012052098</v>
      </c>
      <c r="DF300" s="35">
        <v>12.368253755870553</v>
      </c>
      <c r="DG300" s="35">
        <v>11.575678666609624</v>
      </c>
      <c r="DH300" s="35">
        <v>15.064825892190647</v>
      </c>
      <c r="DI300" s="35">
        <v>12.130548564989535</v>
      </c>
      <c r="DJ300" s="35">
        <v>11.211569844448228</v>
      </c>
      <c r="DK300" s="35">
        <v>12.094536377984594</v>
      </c>
      <c r="DL300" s="35">
        <v>11.950990746573297</v>
      </c>
      <c r="DM300" s="35">
        <v>11.739270024735841</v>
      </c>
      <c r="DN300" s="35">
        <v>10.861639855807011</v>
      </c>
      <c r="DO300" s="35">
        <v>12.600056284935075</v>
      </c>
      <c r="DP300" s="35">
        <v>12.816199475230333</v>
      </c>
      <c r="DQ300" s="35">
        <v>12.087739905871814</v>
      </c>
      <c r="DR300" s="35">
        <v>12.322370477377888</v>
      </c>
      <c r="DS300" s="35">
        <v>12.259803933731725</v>
      </c>
      <c r="DT300" s="35">
        <v>11.53091006160313</v>
      </c>
      <c r="DU300" s="35">
        <v>12.036881287475282</v>
      </c>
      <c r="DV300" s="35">
        <v>11.107775898020847</v>
      </c>
      <c r="DW300" s="35">
        <v>12.429670845348035</v>
      </c>
      <c r="DX300" s="35">
        <v>12.225383472799738</v>
      </c>
      <c r="DY300" s="35">
        <v>12.008417054931796</v>
      </c>
      <c r="DZ300" s="35">
        <v>12.585235419976673</v>
      </c>
      <c r="EA300" s="35">
        <v>11.966757858753459</v>
      </c>
      <c r="EB300" s="35">
        <v>11.248513612832115</v>
      </c>
      <c r="EC300" s="35">
        <v>12.102057274053479</v>
      </c>
      <c r="EE300" s="35">
        <v>12.108221994191339</v>
      </c>
      <c r="EF300" s="35">
        <v>12.503169600390933</v>
      </c>
      <c r="EG300" s="35">
        <v>12.289895953891611</v>
      </c>
      <c r="EH300" s="35">
        <v>11.932141542469715</v>
      </c>
      <c r="EI300" s="35">
        <v>6.3213711672967392</v>
      </c>
      <c r="EK300" s="35">
        <v>12.230084950938798</v>
      </c>
      <c r="EL300" s="35">
        <v>12.320064181486904</v>
      </c>
      <c r="EM300" s="35">
        <v>11.703506979232156</v>
      </c>
      <c r="EN300" s="35">
        <v>12.016018485394618</v>
      </c>
      <c r="EO300" s="35">
        <v>12.170536287121919</v>
      </c>
      <c r="EP300" s="35">
        <v>10.653376554195312</v>
      </c>
      <c r="EQ300" s="35">
        <v>12.291508263716096</v>
      </c>
      <c r="ER300" s="35">
        <v>12.442630991235333</v>
      </c>
      <c r="ES300" s="35">
        <v>8.380564959603273</v>
      </c>
      <c r="ET300" s="35">
        <v>11.743759663737197</v>
      </c>
      <c r="EU300" s="35">
        <v>11.587686390752928</v>
      </c>
      <c r="EV300" s="35">
        <v>12.139448867705486</v>
      </c>
      <c r="EW300" s="35">
        <v>11.726319725786279</v>
      </c>
      <c r="EX300" s="35">
        <v>12.36943445628177</v>
      </c>
      <c r="EY300" s="35">
        <v>12.418956199346066</v>
      </c>
      <c r="EZ300" s="35">
        <v>11.951518763924408</v>
      </c>
      <c r="FA300" s="35">
        <v>11.56084956297236</v>
      </c>
      <c r="FB300" s="35">
        <v>5.8752961872823235</v>
      </c>
      <c r="FC300" s="35">
        <v>12.034429752816514</v>
      </c>
      <c r="FD300" s="35">
        <v>11.195822809280971</v>
      </c>
      <c r="FE300" s="35">
        <v>12.608315030012323</v>
      </c>
      <c r="FF300" s="35">
        <v>11.899911906921401</v>
      </c>
      <c r="FG300" s="35">
        <v>12.216929832434353</v>
      </c>
      <c r="FH300" s="35">
        <v>12.060735069471585</v>
      </c>
      <c r="FI300" s="35">
        <v>11.848926584966897</v>
      </c>
      <c r="FJ300" s="35">
        <v>11.952918933396758</v>
      </c>
      <c r="FK300" s="35">
        <v>11.856192636486469</v>
      </c>
      <c r="FL300" s="35">
        <v>11.825209098611989</v>
      </c>
      <c r="FM300" s="35">
        <v>12.060731508021233</v>
      </c>
      <c r="FN300" s="35">
        <v>12.068861638017376</v>
      </c>
      <c r="FO300" s="35">
        <v>11.587975079449048</v>
      </c>
      <c r="FP300" s="35">
        <v>11.488680186869757</v>
      </c>
      <c r="FQ300" s="35">
        <v>11.757175750308944</v>
      </c>
      <c r="FR300" s="35">
        <v>12.45565686471126</v>
      </c>
      <c r="FS300" s="35">
        <v>11.796724444119366</v>
      </c>
      <c r="FT300" s="35">
        <v>12.612607360676998</v>
      </c>
      <c r="FU300" s="35">
        <v>12.562219052381636</v>
      </c>
      <c r="FV300" s="35">
        <v>11.542984225416467</v>
      </c>
      <c r="FW300" s="35">
        <v>11.785285944258302</v>
      </c>
      <c r="FX300" s="35">
        <v>12.513311113171355</v>
      </c>
      <c r="FY300" s="35">
        <v>11.872490042957587</v>
      </c>
      <c r="FZ300" s="35">
        <v>11.656332874670561</v>
      </c>
      <c r="GA300" s="35">
        <v>12.450321274974126</v>
      </c>
      <c r="GB300" s="35">
        <v>11.308080695837969</v>
      </c>
      <c r="GC300" s="35">
        <v>12.806476369810497</v>
      </c>
      <c r="GD300" s="35">
        <v>12.096531543763106</v>
      </c>
      <c r="GE300" s="35">
        <v>11.720289969551647</v>
      </c>
      <c r="GF300" s="35">
        <v>11.971977870953276</v>
      </c>
      <c r="GG300" s="35">
        <v>12.32772660052858</v>
      </c>
      <c r="GH300" s="35">
        <v>12.441101289484106</v>
      </c>
      <c r="GI300" s="35">
        <v>11.953123665774616</v>
      </c>
      <c r="GJ300" s="35">
        <v>12.291822620497177</v>
      </c>
      <c r="GK300" s="35">
        <v>11.346035936723506</v>
      </c>
      <c r="GL300" s="35">
        <v>12.066313293283386</v>
      </c>
      <c r="GM300" s="35">
        <v>12.463536344235468</v>
      </c>
      <c r="GN300" s="35">
        <v>12.402568905988083</v>
      </c>
      <c r="GO300" s="35">
        <v>34.335000000000001</v>
      </c>
      <c r="GP300" s="35" t="s">
        <v>4954</v>
      </c>
      <c r="GU300" s="59"/>
    </row>
    <row r="301" spans="1:203" x14ac:dyDescent="0.2">
      <c r="A301" s="35" t="s">
        <v>1300</v>
      </c>
      <c r="B301" s="35" t="s">
        <v>3037</v>
      </c>
      <c r="C301" s="35" t="s">
        <v>3038</v>
      </c>
      <c r="D301" s="9">
        <v>4</v>
      </c>
      <c r="E301" s="9">
        <v>4</v>
      </c>
      <c r="F301" s="9">
        <v>0.40288899</v>
      </c>
      <c r="G301" s="9">
        <v>8.5566614999999999E-2</v>
      </c>
      <c r="H301" s="9">
        <v>0.27724991599999999</v>
      </c>
      <c r="I301" s="9">
        <v>-0.100140414</v>
      </c>
      <c r="J301" s="9">
        <v>0</v>
      </c>
      <c r="K301" s="78">
        <v>0</v>
      </c>
      <c r="L301" s="79">
        <v>13.321486593919962</v>
      </c>
      <c r="M301" s="79">
        <v>13.44619721830963</v>
      </c>
      <c r="N301" s="79">
        <v>13.294271212935517</v>
      </c>
      <c r="O301" s="79">
        <v>13.471835618794257</v>
      </c>
      <c r="P301" s="78">
        <v>13.373679765770866</v>
      </c>
      <c r="Q301" s="78">
        <v>13.691304455110258</v>
      </c>
      <c r="R301" s="35">
        <v>13.13569311665632</v>
      </c>
      <c r="S301" s="35">
        <v>13.335593391496582</v>
      </c>
      <c r="T301" s="35">
        <v>13.536495781992723</v>
      </c>
      <c r="U301" s="35">
        <v>13.242009206155432</v>
      </c>
      <c r="V301" s="35">
        <v>13.670938150607981</v>
      </c>
      <c r="W301" s="35">
        <v>13.258923838031343</v>
      </c>
      <c r="X301" s="35">
        <v>13.010538450084072</v>
      </c>
      <c r="Y301" s="35">
        <v>13.374697884620035</v>
      </c>
      <c r="Z301" s="35">
        <v>13.442804365982523</v>
      </c>
      <c r="AA301" s="35">
        <v>13.159058163199928</v>
      </c>
      <c r="AB301" s="35">
        <v>13.633525440045528</v>
      </c>
      <c r="AC301" s="35">
        <v>13.336508908300521</v>
      </c>
      <c r="AD301" s="35">
        <v>13.58996142766885</v>
      </c>
      <c r="AE301" s="35">
        <v>13.161834168735078</v>
      </c>
      <c r="AF301" s="35">
        <v>13.04744989000798</v>
      </c>
      <c r="AG301" s="35">
        <v>13.970436351182526</v>
      </c>
      <c r="AH301" s="35">
        <v>13.310959980798204</v>
      </c>
      <c r="AI301" s="35">
        <v>13.39183880426098</v>
      </c>
      <c r="AJ301" s="35">
        <v>13.570186125375095</v>
      </c>
      <c r="AK301" s="35">
        <v>13.422847283703319</v>
      </c>
      <c r="AL301" s="35">
        <v>13.039752769224176</v>
      </c>
      <c r="AM301" s="35">
        <v>13.4473834747309</v>
      </c>
      <c r="AN301" s="35">
        <v>13.670736486635906</v>
      </c>
      <c r="AO301" s="35">
        <v>13.536372093156649</v>
      </c>
      <c r="AP301" s="35">
        <v>13.463713194690953</v>
      </c>
      <c r="AQ301" s="35">
        <v>13.668422551391238</v>
      </c>
      <c r="AR301" s="35">
        <v>13.575736600641509</v>
      </c>
      <c r="AS301" s="35">
        <v>13.454825402861985</v>
      </c>
      <c r="AT301" s="35">
        <v>13.301262175126551</v>
      </c>
      <c r="AU301" s="35">
        <v>13.058730938169001</v>
      </c>
      <c r="AV301" s="35">
        <v>13.699777218150093</v>
      </c>
      <c r="AW301" s="35">
        <v>13.289137914651782</v>
      </c>
      <c r="AX301" s="35">
        <v>13.201907446222497</v>
      </c>
      <c r="AY301" s="35">
        <v>13.179583560672711</v>
      </c>
      <c r="AZ301" s="35">
        <v>13.683826580197685</v>
      </c>
      <c r="BA301" s="35">
        <v>12.841932729500327</v>
      </c>
      <c r="BB301" s="35">
        <v>13.635450562259068</v>
      </c>
      <c r="BC301" s="35">
        <v>13.530862140985349</v>
      </c>
      <c r="BD301" s="35">
        <v>12.970043562894659</v>
      </c>
      <c r="BE301" s="35">
        <v>11.649471266211778</v>
      </c>
      <c r="BF301" s="35">
        <v>13.859452872247617</v>
      </c>
      <c r="BG301" s="35">
        <v>13.271950471833643</v>
      </c>
      <c r="BH301" s="35">
        <v>13.717777483857384</v>
      </c>
      <c r="BI301" s="35">
        <v>13.65950226399551</v>
      </c>
      <c r="BJ301" s="35">
        <v>13.338548503094019</v>
      </c>
      <c r="BK301" s="35">
        <v>11.601396166303836</v>
      </c>
      <c r="BL301" s="35">
        <v>13.626819304211867</v>
      </c>
      <c r="BM301" s="35">
        <v>12.751839294674934</v>
      </c>
      <c r="BN301" s="35">
        <v>12.886993919248859</v>
      </c>
      <c r="BO301" s="35">
        <v>13.111139803217521</v>
      </c>
      <c r="BP301" s="35">
        <v>13.571829161304141</v>
      </c>
      <c r="BQ301" s="35">
        <v>13.628120500148633</v>
      </c>
      <c r="BR301" s="35">
        <v>13.152868450482362</v>
      </c>
      <c r="BS301" s="35">
        <v>13.035046485800832</v>
      </c>
      <c r="BT301" s="35">
        <v>13.400708313031744</v>
      </c>
      <c r="BU301" s="35">
        <v>13.612698787970922</v>
      </c>
      <c r="BV301" s="35">
        <v>12.909895274667146</v>
      </c>
      <c r="BW301" s="35">
        <v>13.405331853085155</v>
      </c>
      <c r="BX301" s="35">
        <v>13.444118683422561</v>
      </c>
      <c r="BY301" s="35">
        <v>13.305418357239072</v>
      </c>
      <c r="BZ301" s="35">
        <v>13.441847655626336</v>
      </c>
      <c r="CA301" s="35">
        <v>13.586973132295608</v>
      </c>
      <c r="CB301" s="35">
        <v>13.011774842499364</v>
      </c>
      <c r="CC301" s="35">
        <v>13.614486580779671</v>
      </c>
      <c r="CD301" s="35">
        <v>13.25366236717549</v>
      </c>
      <c r="CE301" s="35">
        <v>13.701131740421021</v>
      </c>
      <c r="CF301" s="35">
        <v>12.747745820338936</v>
      </c>
      <c r="CG301" s="35">
        <v>13.634657275464994</v>
      </c>
      <c r="CH301" s="35">
        <v>13.284086451015007</v>
      </c>
      <c r="CI301" s="35">
        <v>13.084482328318904</v>
      </c>
      <c r="CJ301" s="35">
        <v>13.391941056301381</v>
      </c>
      <c r="CK301" s="35">
        <v>13.57107365815742</v>
      </c>
      <c r="CL301" s="35">
        <v>13.438187307189757</v>
      </c>
      <c r="CM301" s="35">
        <v>13.600582040292281</v>
      </c>
      <c r="CN301" s="35">
        <v>13.379572284336909</v>
      </c>
      <c r="CO301" s="35">
        <v>13.551093437889978</v>
      </c>
      <c r="CP301" s="35">
        <v>13.100590959951578</v>
      </c>
      <c r="CQ301" s="35">
        <v>13.964534152234492</v>
      </c>
      <c r="CR301" s="35">
        <v>13.354099146421593</v>
      </c>
      <c r="CS301" s="35">
        <v>13.244314624544881</v>
      </c>
      <c r="CT301" s="35">
        <v>13.250913796960921</v>
      </c>
      <c r="CU301" s="35">
        <v>13.49182924476141</v>
      </c>
      <c r="CV301" s="35">
        <v>13.551597260154884</v>
      </c>
      <c r="CW301" s="35">
        <v>13.145327438963381</v>
      </c>
      <c r="CX301" s="35">
        <v>13.232563418114015</v>
      </c>
      <c r="CY301" s="35">
        <v>13.60440170635883</v>
      </c>
      <c r="CZ301" s="35">
        <v>13.704164577379569</v>
      </c>
      <c r="DA301" s="35">
        <v>13.240873544710794</v>
      </c>
      <c r="DC301" s="35">
        <v>13.690637235515391</v>
      </c>
      <c r="DD301" s="35">
        <v>13.732082479868536</v>
      </c>
      <c r="DE301" s="35">
        <v>13.530384927781482</v>
      </c>
      <c r="DF301" s="35">
        <v>13.623934310458809</v>
      </c>
      <c r="DG301" s="35">
        <v>13.365086908907829</v>
      </c>
      <c r="DH301" s="35">
        <v>13.361887374330085</v>
      </c>
      <c r="DI301" s="35">
        <v>11.738308038752189</v>
      </c>
      <c r="DJ301" s="35">
        <v>13.332612317151399</v>
      </c>
      <c r="DK301" s="35">
        <v>13.785711988294631</v>
      </c>
      <c r="DL301" s="35">
        <v>13.561915651630983</v>
      </c>
      <c r="DM301" s="35">
        <v>13.105106248647006</v>
      </c>
      <c r="DN301" s="35">
        <v>13.27707222467278</v>
      </c>
      <c r="DO301" s="35">
        <v>13.302145787237594</v>
      </c>
      <c r="DP301" s="35">
        <v>13.949541410646425</v>
      </c>
      <c r="DQ301" s="35">
        <v>13.634745606620786</v>
      </c>
      <c r="DR301" s="35">
        <v>13.740300036513149</v>
      </c>
      <c r="DS301" s="35">
        <v>13.497023365788172</v>
      </c>
      <c r="DT301" s="35">
        <v>13.515876863975313</v>
      </c>
      <c r="DU301" s="35">
        <v>13.433898488063781</v>
      </c>
      <c r="DV301" s="35">
        <v>13.871060385377465</v>
      </c>
      <c r="DW301" s="35">
        <v>13.620060286342715</v>
      </c>
      <c r="DX301" s="35">
        <v>13.434392147548396</v>
      </c>
      <c r="DY301" s="35">
        <v>13.346251852978943</v>
      </c>
      <c r="DZ301" s="35">
        <v>13.424378457578641</v>
      </c>
      <c r="EA301" s="35">
        <v>13.170028806993853</v>
      </c>
      <c r="EB301" s="35">
        <v>13.270220070620988</v>
      </c>
      <c r="EC301" s="35">
        <v>13.179861587723261</v>
      </c>
      <c r="ED301" s="35">
        <v>13.035551150815323</v>
      </c>
      <c r="EE301" s="35">
        <v>13.822264747428052</v>
      </c>
      <c r="EF301" s="35">
        <v>13.394462694610317</v>
      </c>
      <c r="EG301" s="35">
        <v>13.856286235093931</v>
      </c>
      <c r="EH301" s="35">
        <v>13.545549541112102</v>
      </c>
      <c r="EI301" s="35">
        <v>13.377536974329248</v>
      </c>
      <c r="EJ301" s="35">
        <v>13.073895532833504</v>
      </c>
      <c r="EK301" s="35">
        <v>13.311830874115925</v>
      </c>
      <c r="EL301" s="35">
        <v>13.288239341914286</v>
      </c>
      <c r="EM301" s="35">
        <v>13.137319255320925</v>
      </c>
      <c r="EN301" s="35">
        <v>13.543491105379928</v>
      </c>
      <c r="EO301" s="35">
        <v>13.580721791356501</v>
      </c>
      <c r="EP301" s="35">
        <v>13.142330517233876</v>
      </c>
      <c r="EQ301" s="35">
        <v>13.572169268478975</v>
      </c>
      <c r="ER301" s="35">
        <v>13.768685552037542</v>
      </c>
      <c r="ES301" s="35">
        <v>13.013379581080692</v>
      </c>
      <c r="ET301" s="35">
        <v>13.611490717533934</v>
      </c>
      <c r="EU301" s="35">
        <v>13.151073684501242</v>
      </c>
      <c r="EV301" s="35">
        <v>13.69811153090871</v>
      </c>
      <c r="EW301" s="35">
        <v>13.25911913469854</v>
      </c>
      <c r="EX301" s="35">
        <v>13.057193545705628</v>
      </c>
      <c r="EY301" s="35">
        <v>13.611861298173034</v>
      </c>
      <c r="EZ301" s="35">
        <v>12.830266759015073</v>
      </c>
      <c r="FA301" s="35">
        <v>13.139530152985884</v>
      </c>
      <c r="FB301" s="35">
        <v>13.597308486391411</v>
      </c>
      <c r="FC301" s="35">
        <v>13.41597167315402</v>
      </c>
      <c r="FD301" s="35">
        <v>13.016655154331929</v>
      </c>
      <c r="FE301" s="35">
        <v>13.442591271047576</v>
      </c>
      <c r="FF301" s="35">
        <v>13.465004466902618</v>
      </c>
      <c r="FG301" s="35">
        <v>13.594751646560317</v>
      </c>
      <c r="FH301" s="35">
        <v>12.967039788258004</v>
      </c>
      <c r="FI301" s="35">
        <v>13.434364931339081</v>
      </c>
      <c r="FJ301" s="35">
        <v>13.338382544578728</v>
      </c>
      <c r="FK301" s="35">
        <v>13.044444285735374</v>
      </c>
      <c r="FL301" s="35">
        <v>13.648147660860687</v>
      </c>
      <c r="FM301" s="35">
        <v>13.498703494219665</v>
      </c>
      <c r="FN301" s="35">
        <v>13.479982762463109</v>
      </c>
      <c r="FO301" s="35">
        <v>13.266328043390796</v>
      </c>
      <c r="FP301" s="35">
        <v>13.144190646550188</v>
      </c>
      <c r="FQ301" s="35">
        <v>13.787744579619146</v>
      </c>
      <c r="FR301" s="35">
        <v>13.580550026472199</v>
      </c>
      <c r="FS301" s="35">
        <v>13.224061803826505</v>
      </c>
      <c r="FT301" s="35">
        <v>13.277014216562167</v>
      </c>
      <c r="FU301" s="35">
        <v>13.36004223150193</v>
      </c>
      <c r="FV301" s="35">
        <v>11.598343865543281</v>
      </c>
      <c r="FW301" s="35">
        <v>13.716440699911582</v>
      </c>
      <c r="FX301" s="35">
        <v>13.698985203275159</v>
      </c>
      <c r="FY301" s="35">
        <v>11.411755664658028</v>
      </c>
      <c r="FZ301" s="35">
        <v>13.463463040705616</v>
      </c>
      <c r="GA301" s="35">
        <v>13.452240181649715</v>
      </c>
      <c r="GB301" s="35">
        <v>13.106530039497319</v>
      </c>
      <c r="GC301" s="35">
        <v>12.842995678414081</v>
      </c>
      <c r="GE301" s="35">
        <v>13.43288980303527</v>
      </c>
      <c r="GF301" s="35">
        <v>13.873349303144101</v>
      </c>
      <c r="GG301" s="35">
        <v>12.81692254573589</v>
      </c>
      <c r="GH301" s="35">
        <v>13.536311641326522</v>
      </c>
      <c r="GI301" s="35">
        <v>13.04502096256304</v>
      </c>
      <c r="GJ301" s="35">
        <v>12.428159117513777</v>
      </c>
      <c r="GK301" s="35">
        <v>13.295433969900845</v>
      </c>
      <c r="GL301" s="35">
        <v>12.915557814454235</v>
      </c>
      <c r="GM301" s="35">
        <v>13.522821829528729</v>
      </c>
      <c r="GN301" s="35">
        <v>13.337087273490461</v>
      </c>
      <c r="GO301" s="35">
        <v>1.33</v>
      </c>
      <c r="GP301" s="35" t="s">
        <v>1149</v>
      </c>
      <c r="GU301" s="59"/>
    </row>
    <row r="302" spans="1:203" x14ac:dyDescent="0.2">
      <c r="A302" s="35" t="s">
        <v>2185</v>
      </c>
      <c r="B302" s="35" t="s">
        <v>4219</v>
      </c>
      <c r="C302" s="35" t="s">
        <v>4220</v>
      </c>
      <c r="D302" s="9">
        <v>2</v>
      </c>
      <c r="E302" s="9">
        <v>2</v>
      </c>
      <c r="F302" s="9">
        <v>0.98334734400000001</v>
      </c>
      <c r="G302" s="9">
        <v>-1.3347016E-2</v>
      </c>
      <c r="H302" s="9">
        <v>0.367694511</v>
      </c>
      <c r="I302" s="9">
        <v>-9.9899405999999996E-2</v>
      </c>
      <c r="J302" s="9">
        <v>0</v>
      </c>
      <c r="K302" s="78">
        <v>0</v>
      </c>
      <c r="L302" s="79">
        <v>10.499233664719108</v>
      </c>
      <c r="M302" s="79">
        <v>10.701081926756412</v>
      </c>
      <c r="N302" s="79">
        <v>10.345423696357022</v>
      </c>
      <c r="O302" s="79">
        <v>10.88426662225862</v>
      </c>
      <c r="Q302" s="78">
        <v>10.301742566255918</v>
      </c>
      <c r="R302" s="35">
        <v>10.171296789223231</v>
      </c>
      <c r="S302" s="35">
        <v>10.07815816576621</v>
      </c>
      <c r="T302" s="35">
        <v>10.771158753112619</v>
      </c>
      <c r="U302" s="35">
        <v>10.14897666439111</v>
      </c>
      <c r="V302" s="35">
        <v>10.901527138768962</v>
      </c>
      <c r="X302" s="35">
        <v>11.571517687957522</v>
      </c>
      <c r="Z302" s="35">
        <v>11.102356855180123</v>
      </c>
      <c r="AA302" s="35">
        <v>11.137148057992853</v>
      </c>
      <c r="AB302" s="35">
        <v>10.571271794752274</v>
      </c>
      <c r="AC302" s="35">
        <v>10.889009773362368</v>
      </c>
      <c r="AE302" s="35">
        <v>11.41543449035195</v>
      </c>
      <c r="AF302" s="35">
        <v>10.735639424627083</v>
      </c>
      <c r="AI302" s="35">
        <v>10.639384483509355</v>
      </c>
      <c r="AL302" s="35">
        <v>10.278983201799697</v>
      </c>
      <c r="AO302" s="35">
        <v>11.092132589761041</v>
      </c>
      <c r="AP302" s="35">
        <v>11.105637254628268</v>
      </c>
      <c r="AQ302" s="35">
        <v>10.859149642086726</v>
      </c>
      <c r="AR302" s="35">
        <v>11.198535619755749</v>
      </c>
      <c r="AS302" s="35">
        <v>10.978463388274811</v>
      </c>
      <c r="AT302" s="35">
        <v>10.881020750785352</v>
      </c>
      <c r="AU302" s="35">
        <v>10.989135339847396</v>
      </c>
      <c r="AV302" s="35">
        <v>10.675279546399752</v>
      </c>
      <c r="AW302" s="35">
        <v>10.785083858929372</v>
      </c>
      <c r="AX302" s="35">
        <v>10.580192248464693</v>
      </c>
      <c r="AY302" s="35">
        <v>10.299844175627648</v>
      </c>
      <c r="AZ302" s="35">
        <v>10.917591609727342</v>
      </c>
      <c r="BA302" s="35">
        <v>11.238591699464315</v>
      </c>
      <c r="BB302" s="35">
        <v>10.084582560494454</v>
      </c>
      <c r="BC302" s="35">
        <v>10.749251836305691</v>
      </c>
      <c r="BD302" s="35">
        <v>11.05077813835344</v>
      </c>
      <c r="BF302" s="35">
        <v>10.288718018562353</v>
      </c>
      <c r="BG302" s="35">
        <v>10.495001477606321</v>
      </c>
      <c r="BH302" s="35">
        <v>11.072604911804794</v>
      </c>
      <c r="BI302" s="35">
        <v>11.039927781698726</v>
      </c>
      <c r="BJ302" s="35">
        <v>10.619485477979078</v>
      </c>
      <c r="BN302" s="35">
        <v>10.485052709075401</v>
      </c>
      <c r="BO302" s="35">
        <v>10.763548439328007</v>
      </c>
      <c r="BP302" s="35">
        <v>10.573807227904329</v>
      </c>
      <c r="BQ302" s="35">
        <v>11.079980521370954</v>
      </c>
      <c r="BT302" s="35">
        <v>10.354874234435185</v>
      </c>
      <c r="BU302" s="35">
        <v>10.640473454072527</v>
      </c>
      <c r="BV302" s="35">
        <v>10.793265242610119</v>
      </c>
      <c r="BW302" s="35">
        <v>10.48136583168146</v>
      </c>
      <c r="BY302" s="35">
        <v>10.168533617560767</v>
      </c>
      <c r="CA302" s="35">
        <v>10.431877559055168</v>
      </c>
      <c r="CB302" s="35">
        <v>10.52392925550993</v>
      </c>
      <c r="CC302" s="35">
        <v>10.995441513435853</v>
      </c>
      <c r="CD302" s="35">
        <v>10.531071171236878</v>
      </c>
      <c r="CE302" s="35">
        <v>10.842514255491034</v>
      </c>
      <c r="CF302" s="35">
        <v>11.684560498076994</v>
      </c>
      <c r="CG302" s="35">
        <v>10.852333224467577</v>
      </c>
      <c r="CI302" s="35">
        <v>10.94335599328611</v>
      </c>
      <c r="CJ302" s="35">
        <v>10.05808073760058</v>
      </c>
      <c r="CK302" s="35">
        <v>10.401922790500342</v>
      </c>
      <c r="CL302" s="35">
        <v>9.9633269895760979</v>
      </c>
      <c r="CM302" s="35">
        <v>10.455317123175673</v>
      </c>
      <c r="CN302" s="35">
        <v>10.395572763030625</v>
      </c>
      <c r="CP302" s="35">
        <v>10.082678726647204</v>
      </c>
      <c r="CQ302" s="35">
        <v>10.932628700673032</v>
      </c>
      <c r="CR302" s="35">
        <v>10.554780875180757</v>
      </c>
      <c r="CU302" s="35">
        <v>10.488908453706506</v>
      </c>
      <c r="CV302" s="35">
        <v>10.451485775364679</v>
      </c>
      <c r="CW302" s="35">
        <v>10.904649664599184</v>
      </c>
      <c r="CX302" s="35">
        <v>11.768808923995055</v>
      </c>
      <c r="CY302" s="35">
        <v>10.524280840449658</v>
      </c>
      <c r="CZ302" s="35">
        <v>10.856924832532629</v>
      </c>
      <c r="DC302" s="35">
        <v>10.064558117868106</v>
      </c>
      <c r="DD302" s="35">
        <v>10.904091996722309</v>
      </c>
      <c r="DE302" s="35">
        <v>10.138309898456855</v>
      </c>
      <c r="DF302" s="35">
        <v>10.383275365194407</v>
      </c>
      <c r="DH302" s="35">
        <v>10.238625997748752</v>
      </c>
      <c r="DJ302" s="35">
        <v>10.835240962247504</v>
      </c>
      <c r="DK302" s="35">
        <v>10.507541201878803</v>
      </c>
      <c r="DL302" s="35">
        <v>10.056981442261511</v>
      </c>
      <c r="DM302" s="35">
        <v>10.383865006773817</v>
      </c>
      <c r="DR302" s="35">
        <v>10.823960738962432</v>
      </c>
      <c r="DS302" s="35">
        <v>10.015739511168684</v>
      </c>
      <c r="DT302" s="35">
        <v>10.103608279781136</v>
      </c>
      <c r="DU302" s="35">
        <v>10.584078077949162</v>
      </c>
      <c r="DV302" s="35">
        <v>10.352573839347011</v>
      </c>
      <c r="DW302" s="35">
        <v>10.613402147632041</v>
      </c>
      <c r="DY302" s="35">
        <v>11.429037650666725</v>
      </c>
      <c r="DZ302" s="35">
        <v>10.814831598834784</v>
      </c>
      <c r="EB302" s="35">
        <v>11.235566520241985</v>
      </c>
      <c r="EC302" s="35">
        <v>11.025076053606885</v>
      </c>
      <c r="ED302" s="35">
        <v>10.558797867050062</v>
      </c>
      <c r="EF302" s="35">
        <v>10.249113452713729</v>
      </c>
      <c r="EG302" s="35">
        <v>10.764210424613179</v>
      </c>
      <c r="EI302" s="35">
        <v>11.229046383963155</v>
      </c>
      <c r="EJ302" s="35">
        <v>11.23007469422474</v>
      </c>
      <c r="EK302" s="35">
        <v>11.111510530435785</v>
      </c>
      <c r="EL302" s="35">
        <v>10.906222180822539</v>
      </c>
      <c r="EP302" s="35">
        <v>11.271516838422148</v>
      </c>
      <c r="EQ302" s="35">
        <v>11.331787897855218</v>
      </c>
      <c r="ER302" s="35">
        <v>10.697040068175719</v>
      </c>
      <c r="ET302" s="35">
        <v>10.431661469434692</v>
      </c>
      <c r="EU302" s="35">
        <v>9.9709350061176476</v>
      </c>
      <c r="EW302" s="35">
        <v>10.957515512694176</v>
      </c>
      <c r="EX302" s="35">
        <v>10.364918020841838</v>
      </c>
      <c r="EY302" s="35">
        <v>10.593268541647957</v>
      </c>
      <c r="EZ302" s="35">
        <v>10.260629616407511</v>
      </c>
      <c r="FA302" s="35">
        <v>10.471124629235566</v>
      </c>
      <c r="FB302" s="35">
        <v>10.638167760600876</v>
      </c>
      <c r="FC302" s="35">
        <v>10.265521425680562</v>
      </c>
      <c r="FD302" s="35">
        <v>10.586605746590196</v>
      </c>
      <c r="FE302" s="35">
        <v>10.683410943065844</v>
      </c>
      <c r="FF302" s="35">
        <v>10.82312564997779</v>
      </c>
      <c r="FG302" s="35">
        <v>10.732172939694316</v>
      </c>
      <c r="FI302" s="35">
        <v>10.25111211058042</v>
      </c>
      <c r="FJ302" s="35">
        <v>10.791720325860073</v>
      </c>
      <c r="FK302" s="35">
        <v>11.313386940060408</v>
      </c>
      <c r="FL302" s="35">
        <v>10.314682139563162</v>
      </c>
      <c r="FM302" s="35">
        <v>9.9280828235387606</v>
      </c>
      <c r="FO302" s="35">
        <v>10.43275346682413</v>
      </c>
      <c r="FP302" s="35">
        <v>10.80384292523178</v>
      </c>
      <c r="FS302" s="35">
        <v>10.887035408954935</v>
      </c>
      <c r="FT302" s="35">
        <v>10.695715372910982</v>
      </c>
      <c r="FU302" s="35">
        <v>10.43328705754482</v>
      </c>
      <c r="FW302" s="35">
        <v>11.149577166882777</v>
      </c>
      <c r="FZ302" s="35">
        <v>10.089821823815111</v>
      </c>
      <c r="GA302" s="35">
        <v>10.709436118551745</v>
      </c>
      <c r="GB302" s="35">
        <v>10.985245531150245</v>
      </c>
      <c r="GC302" s="35">
        <v>10.487555200514713</v>
      </c>
      <c r="GE302" s="35">
        <v>10.267472013035508</v>
      </c>
      <c r="GF302" s="35">
        <v>10.898594204693644</v>
      </c>
      <c r="GG302" s="35">
        <v>11.071817219771745</v>
      </c>
      <c r="GH302" s="35">
        <v>10.502941535768761</v>
      </c>
      <c r="GJ302" s="35">
        <v>11.129394055245733</v>
      </c>
      <c r="GK302" s="35">
        <v>10.405017678229061</v>
      </c>
      <c r="GL302" s="35">
        <v>10.812495807976038</v>
      </c>
      <c r="GO302" s="35">
        <v>2.8809999999999998</v>
      </c>
      <c r="GP302" s="35" t="s">
        <v>1905</v>
      </c>
      <c r="GU302" s="59"/>
    </row>
    <row r="303" spans="1:203" x14ac:dyDescent="0.2">
      <c r="A303" s="35" t="s">
        <v>794</v>
      </c>
      <c r="B303" s="35" t="s">
        <v>2463</v>
      </c>
      <c r="C303" s="35" t="s">
        <v>2464</v>
      </c>
      <c r="D303" s="9">
        <v>13</v>
      </c>
      <c r="E303" s="9">
        <v>13</v>
      </c>
      <c r="F303" s="9">
        <v>9.5844275000000007E-2</v>
      </c>
      <c r="G303" s="9">
        <v>-0.475398926</v>
      </c>
      <c r="H303" s="9">
        <v>0.88828387900000005</v>
      </c>
      <c r="I303" s="9">
        <v>-9.9287781000000006E-2</v>
      </c>
      <c r="J303" s="9">
        <v>0</v>
      </c>
      <c r="K303" s="78">
        <v>0</v>
      </c>
      <c r="L303" s="79">
        <v>17.49953182422702</v>
      </c>
      <c r="M303" s="79">
        <v>16.341604529167103</v>
      </c>
      <c r="N303" s="79">
        <v>14.893421024515204</v>
      </c>
      <c r="O303" s="79">
        <v>15.813596248770741</v>
      </c>
      <c r="P303" s="78">
        <v>14.257319793450375</v>
      </c>
      <c r="Q303" s="78">
        <v>15.696072179086766</v>
      </c>
      <c r="R303" s="35">
        <v>15.315699543536446</v>
      </c>
      <c r="S303" s="35">
        <v>14.449550982419543</v>
      </c>
      <c r="T303" s="35">
        <v>15.846035096247743</v>
      </c>
      <c r="U303" s="35">
        <v>14.384012400131178</v>
      </c>
      <c r="V303" s="35">
        <v>15.994983294624314</v>
      </c>
      <c r="W303" s="35">
        <v>17.338176716270102</v>
      </c>
      <c r="X303" s="35">
        <v>15.41822540675734</v>
      </c>
      <c r="Y303" s="35">
        <v>14.726078924416562</v>
      </c>
      <c r="Z303" s="35">
        <v>15.377778309321545</v>
      </c>
      <c r="AA303" s="35">
        <v>15.344894288529646</v>
      </c>
      <c r="AB303" s="35">
        <v>14.731983642892072</v>
      </c>
      <c r="AC303" s="35">
        <v>18.854135612966388</v>
      </c>
      <c r="AD303" s="35">
        <v>15.471533261102106</v>
      </c>
      <c r="AE303" s="35">
        <v>15.24007943014321</v>
      </c>
      <c r="AF303" s="35">
        <v>15.322567216552407</v>
      </c>
      <c r="AG303" s="35">
        <v>16.26692143512394</v>
      </c>
      <c r="AH303" s="35">
        <v>17.764788707623921</v>
      </c>
      <c r="AI303" s="35">
        <v>15.898942791453164</v>
      </c>
      <c r="AJ303" s="35">
        <v>15.502902281647993</v>
      </c>
      <c r="AK303" s="35">
        <v>18.039234544974896</v>
      </c>
      <c r="AL303" s="35">
        <v>17.137183625335993</v>
      </c>
      <c r="AM303" s="35">
        <v>14.805845383368574</v>
      </c>
      <c r="AN303" s="35">
        <v>16.48888637438484</v>
      </c>
      <c r="AO303" s="35">
        <v>15.474147245350185</v>
      </c>
      <c r="AP303" s="35">
        <v>14.756571604341284</v>
      </c>
      <c r="AQ303" s="35">
        <v>19.143531300241015</v>
      </c>
      <c r="AR303" s="35">
        <v>15.14032968495321</v>
      </c>
      <c r="AS303" s="35">
        <v>14.66760886355182</v>
      </c>
      <c r="AT303" s="35">
        <v>15.375487957956686</v>
      </c>
      <c r="AU303" s="35">
        <v>15.817487548294288</v>
      </c>
      <c r="AV303" s="35">
        <v>14.377763007280141</v>
      </c>
      <c r="AW303" s="35">
        <v>15.908013976148284</v>
      </c>
      <c r="AX303" s="35">
        <v>16.324888047465631</v>
      </c>
      <c r="AY303" s="35">
        <v>14.926569572765533</v>
      </c>
      <c r="AZ303" s="35">
        <v>16.459180923784487</v>
      </c>
      <c r="BA303" s="35">
        <v>14.475718032433306</v>
      </c>
      <c r="BB303" s="35">
        <v>15.764334869157153</v>
      </c>
      <c r="BC303" s="35">
        <v>15.746601244679518</v>
      </c>
      <c r="BD303" s="35">
        <v>15.259306342243816</v>
      </c>
      <c r="BE303" s="35">
        <v>16.620742038609009</v>
      </c>
      <c r="BF303" s="35">
        <v>15.545364801172541</v>
      </c>
      <c r="BG303" s="35">
        <v>16.104719559314738</v>
      </c>
      <c r="BH303" s="35">
        <v>17.083460552819435</v>
      </c>
      <c r="BI303" s="35">
        <v>15.613317844755535</v>
      </c>
      <c r="BJ303" s="35">
        <v>17.709834604529334</v>
      </c>
      <c r="BK303" s="35">
        <v>21.632327499592392</v>
      </c>
      <c r="BL303" s="35">
        <v>15.712068765295832</v>
      </c>
      <c r="BM303" s="35">
        <v>15.01448803910098</v>
      </c>
      <c r="BN303" s="35">
        <v>17.47424117013168</v>
      </c>
      <c r="BO303" s="35">
        <v>14.301550436596251</v>
      </c>
      <c r="BP303" s="35">
        <v>14.704397624391625</v>
      </c>
      <c r="BQ303" s="35">
        <v>17.108688820850848</v>
      </c>
      <c r="BR303" s="35">
        <v>16.199993514102175</v>
      </c>
      <c r="BS303" s="35">
        <v>15.780706166076872</v>
      </c>
      <c r="BT303" s="35">
        <v>16.17306508232754</v>
      </c>
      <c r="BU303" s="35">
        <v>17.299503408499362</v>
      </c>
      <c r="BV303" s="35">
        <v>16.362162870142061</v>
      </c>
      <c r="BW303" s="35">
        <v>16.174540702978181</v>
      </c>
      <c r="BX303" s="35">
        <v>15.151308602171833</v>
      </c>
      <c r="BY303" s="35">
        <v>16.464098263146568</v>
      </c>
      <c r="BZ303" s="35">
        <v>17.180436940953697</v>
      </c>
      <c r="CA303" s="35">
        <v>15.080137986726065</v>
      </c>
      <c r="CB303" s="35">
        <v>14.968303683171822</v>
      </c>
      <c r="CC303" s="35">
        <v>14.911505028422717</v>
      </c>
      <c r="CD303" s="35">
        <v>15.804660966835019</v>
      </c>
      <c r="CE303" s="35">
        <v>16.132149325223232</v>
      </c>
      <c r="CF303" s="35">
        <v>17.039394192127425</v>
      </c>
      <c r="CG303" s="35">
        <v>14.413701523580468</v>
      </c>
      <c r="CH303" s="35">
        <v>14.886063082096769</v>
      </c>
      <c r="CI303" s="35">
        <v>15.315755672094118</v>
      </c>
      <c r="CJ303" s="35">
        <v>16.656760453185946</v>
      </c>
      <c r="CK303" s="35">
        <v>14.182622694191975</v>
      </c>
      <c r="CL303" s="35">
        <v>15.053345694846897</v>
      </c>
      <c r="CM303" s="35">
        <v>15.483087456667988</v>
      </c>
      <c r="CN303" s="35">
        <v>15.04626443107734</v>
      </c>
      <c r="CO303" s="35">
        <v>21.907204713380871</v>
      </c>
      <c r="CP303" s="35">
        <v>15.805567177095952</v>
      </c>
      <c r="CQ303" s="35">
        <v>16.264206488795047</v>
      </c>
      <c r="CR303" s="35">
        <v>15.376377951878379</v>
      </c>
      <c r="CS303" s="35">
        <v>14.485758576567081</v>
      </c>
      <c r="CT303" s="35">
        <v>16.113213611478656</v>
      </c>
      <c r="CU303" s="35">
        <v>14.478145307929484</v>
      </c>
      <c r="CV303" s="35">
        <v>15.968734338392292</v>
      </c>
      <c r="CW303" s="35">
        <v>17.23505530361755</v>
      </c>
      <c r="CX303" s="35">
        <v>16.398039022284724</v>
      </c>
      <c r="CY303" s="35">
        <v>16.935776029347579</v>
      </c>
      <c r="CZ303" s="35">
        <v>15.729199473146016</v>
      </c>
      <c r="DA303" s="35">
        <v>15.385577553502607</v>
      </c>
      <c r="DB303" s="35">
        <v>18.917877186883363</v>
      </c>
      <c r="DC303" s="35">
        <v>14.885230721601602</v>
      </c>
      <c r="DD303" s="35">
        <v>18.811396029305691</v>
      </c>
      <c r="DE303" s="35">
        <v>14.122866360601961</v>
      </c>
      <c r="DF303" s="35">
        <v>14.731100059900585</v>
      </c>
      <c r="DG303" s="35">
        <v>15.529525262128026</v>
      </c>
      <c r="DH303" s="35">
        <v>15.742017213343404</v>
      </c>
      <c r="DI303" s="35">
        <v>13.099448823896878</v>
      </c>
      <c r="DJ303" s="35">
        <v>15.806479024428628</v>
      </c>
      <c r="DK303" s="35">
        <v>15.357720062153772</v>
      </c>
      <c r="DL303" s="35">
        <v>15.486198379292558</v>
      </c>
      <c r="DM303" s="35">
        <v>14.511776316042072</v>
      </c>
      <c r="DN303" s="35">
        <v>13.610917621121287</v>
      </c>
      <c r="DO303" s="35">
        <v>16.196820873703537</v>
      </c>
      <c r="DP303" s="35">
        <v>17.337481369189863</v>
      </c>
      <c r="DQ303" s="35">
        <v>15.433061016013294</v>
      </c>
      <c r="DR303" s="35">
        <v>14.887048055872544</v>
      </c>
      <c r="DS303" s="35">
        <v>14.601056903491997</v>
      </c>
      <c r="DT303" s="35">
        <v>15.280667074858322</v>
      </c>
      <c r="DU303" s="35">
        <v>16.765567456014523</v>
      </c>
      <c r="DV303" s="35">
        <v>15.66562225834504</v>
      </c>
      <c r="DW303" s="35">
        <v>13.885802729559991</v>
      </c>
      <c r="DX303" s="35">
        <v>14.871086660165785</v>
      </c>
      <c r="DY303" s="35">
        <v>16.017427527909479</v>
      </c>
      <c r="DZ303" s="35">
        <v>15.354267745472949</v>
      </c>
      <c r="EA303" s="35">
        <v>14.569919601746303</v>
      </c>
      <c r="EB303" s="35">
        <v>15.649491470981204</v>
      </c>
      <c r="EC303" s="35">
        <v>15.195199613638213</v>
      </c>
      <c r="ED303" s="35">
        <v>15.049320582306722</v>
      </c>
      <c r="EE303" s="35">
        <v>15.724658188202145</v>
      </c>
      <c r="EF303" s="35">
        <v>14.826480416472233</v>
      </c>
      <c r="EG303" s="35">
        <v>15.522698586709518</v>
      </c>
      <c r="EH303" s="35">
        <v>14.57775635796539</v>
      </c>
      <c r="EI303" s="35">
        <v>15.787730683017184</v>
      </c>
      <c r="EJ303" s="35">
        <v>14.20683926168164</v>
      </c>
      <c r="EK303" s="35">
        <v>15.007002431571843</v>
      </c>
      <c r="EL303" s="35">
        <v>16.179562803195637</v>
      </c>
      <c r="EM303" s="35">
        <v>17.287068556266124</v>
      </c>
      <c r="EN303" s="35">
        <v>17.958775044115143</v>
      </c>
      <c r="EO303" s="35">
        <v>16.630171768002235</v>
      </c>
      <c r="EP303" s="35">
        <v>14.218597462185199</v>
      </c>
      <c r="EQ303" s="35">
        <v>14.197461487054753</v>
      </c>
      <c r="ER303" s="35">
        <v>15.643517624130096</v>
      </c>
      <c r="ES303" s="35">
        <v>14.264766179723669</v>
      </c>
      <c r="ET303" s="35">
        <v>15.989260093504178</v>
      </c>
      <c r="EU303" s="35">
        <v>15.403657449003425</v>
      </c>
      <c r="EV303" s="35">
        <v>16.687065325600457</v>
      </c>
      <c r="EW303" s="35">
        <v>14.946056482484281</v>
      </c>
      <c r="EX303" s="35">
        <v>14.273905394049979</v>
      </c>
      <c r="EY303" s="35">
        <v>15.27935407266521</v>
      </c>
      <c r="EZ303" s="35">
        <v>14.544060004817842</v>
      </c>
      <c r="FA303" s="35">
        <v>17.77635605247152</v>
      </c>
      <c r="FB303" s="35">
        <v>19.558459378071277</v>
      </c>
      <c r="FC303" s="35">
        <v>18.129174740033704</v>
      </c>
      <c r="FD303" s="35">
        <v>15.392436362100138</v>
      </c>
      <c r="FE303" s="35">
        <v>19.970350395758942</v>
      </c>
      <c r="FF303" s="35">
        <v>16.182516996227523</v>
      </c>
      <c r="FG303" s="35">
        <v>15.161796694016363</v>
      </c>
      <c r="FH303" s="35">
        <v>15.647462588695337</v>
      </c>
      <c r="FI303" s="35">
        <v>15.257163333913812</v>
      </c>
      <c r="FJ303" s="35">
        <v>14.268284262522345</v>
      </c>
      <c r="FK303" s="35">
        <v>16.356151739167508</v>
      </c>
      <c r="FL303" s="35">
        <v>17.133818676912487</v>
      </c>
      <c r="FM303" s="35">
        <v>16.957040771705316</v>
      </c>
      <c r="FN303" s="35">
        <v>13.875555511865374</v>
      </c>
      <c r="FO303" s="35">
        <v>15.497967671150562</v>
      </c>
      <c r="FP303" s="35">
        <v>15.290969782156115</v>
      </c>
      <c r="FQ303" s="35">
        <v>14.612157406539785</v>
      </c>
      <c r="FR303" s="35">
        <v>16.073225324682923</v>
      </c>
      <c r="FS303" s="35">
        <v>17.119922277740372</v>
      </c>
      <c r="FT303" s="35">
        <v>15.039625478033649</v>
      </c>
      <c r="FU303" s="35">
        <v>16.26144028514398</v>
      </c>
      <c r="FV303" s="35">
        <v>16.829996810363195</v>
      </c>
      <c r="FW303" s="35">
        <v>15.413636967327712</v>
      </c>
      <c r="FX303" s="35">
        <v>15.374531519869883</v>
      </c>
      <c r="FY303" s="35">
        <v>13.881256388077894</v>
      </c>
      <c r="FZ303" s="35">
        <v>16.342579976762661</v>
      </c>
      <c r="GA303" s="35">
        <v>15.645851154426076</v>
      </c>
      <c r="GB303" s="35">
        <v>14.645903961178847</v>
      </c>
      <c r="GC303" s="35">
        <v>14.642506953780597</v>
      </c>
      <c r="GD303" s="35">
        <v>16.685339513245459</v>
      </c>
      <c r="GE303" s="35">
        <v>16.892014879346238</v>
      </c>
      <c r="GF303" s="35">
        <v>16.172915675035522</v>
      </c>
      <c r="GG303" s="35">
        <v>17.09062799669789</v>
      </c>
      <c r="GH303" s="35">
        <v>17.222324651381477</v>
      </c>
      <c r="GI303" s="35">
        <v>14.068375673545006</v>
      </c>
      <c r="GJ303" s="35">
        <v>17.584070412114201</v>
      </c>
      <c r="GK303" s="35">
        <v>14.286847102394351</v>
      </c>
      <c r="GL303" s="35">
        <v>14.175737872513199</v>
      </c>
      <c r="GM303" s="35">
        <v>14.854173844787628</v>
      </c>
      <c r="GN303" s="35">
        <v>15.967167360501039</v>
      </c>
      <c r="GO303" s="35">
        <v>72</v>
      </c>
      <c r="GP303" s="35" t="s">
        <v>4521</v>
      </c>
      <c r="GU303" s="59"/>
    </row>
    <row r="304" spans="1:203" x14ac:dyDescent="0.2">
      <c r="A304" s="35" t="s">
        <v>1064</v>
      </c>
      <c r="B304" s="35" t="s">
        <v>2767</v>
      </c>
      <c r="C304" s="35" t="s">
        <v>2768</v>
      </c>
      <c r="D304" s="9">
        <v>2</v>
      </c>
      <c r="E304" s="9">
        <v>2</v>
      </c>
      <c r="F304" s="9">
        <v>0.15880390799999999</v>
      </c>
      <c r="G304" s="9">
        <v>-0.51222809499999999</v>
      </c>
      <c r="H304" s="9">
        <v>0.130687101</v>
      </c>
      <c r="I304" s="9">
        <v>-9.8829424999999999E-2</v>
      </c>
      <c r="J304" s="9">
        <v>0</v>
      </c>
      <c r="K304" s="78">
        <v>0</v>
      </c>
      <c r="L304" s="79"/>
      <c r="M304" s="79">
        <v>11.008773332642123</v>
      </c>
      <c r="N304" s="79"/>
      <c r="O304" s="79"/>
      <c r="T304" s="35">
        <v>10.468427924959213</v>
      </c>
      <c r="V304" s="35">
        <v>10.647977706275727</v>
      </c>
      <c r="AQ304" s="35">
        <v>12.126802397872602</v>
      </c>
      <c r="AU304" s="35">
        <v>10.597618835892785</v>
      </c>
      <c r="AZ304" s="35">
        <v>11.702103985439734</v>
      </c>
      <c r="CG304" s="35">
        <v>10.718386625058496</v>
      </c>
      <c r="CK304" s="35">
        <v>10.434634461302595</v>
      </c>
      <c r="CQ304" s="35">
        <v>11.631652918422597</v>
      </c>
      <c r="CZ304" s="35">
        <v>10.525147259373735</v>
      </c>
      <c r="FM304" s="35">
        <v>10.93854592966902</v>
      </c>
      <c r="GO304" s="35">
        <v>1.1679999999999999</v>
      </c>
      <c r="GP304" s="35" t="s">
        <v>970</v>
      </c>
      <c r="GU304" s="59"/>
    </row>
    <row r="305" spans="1:203" x14ac:dyDescent="0.2">
      <c r="A305" s="35" t="s">
        <v>1874</v>
      </c>
      <c r="B305" s="35" t="s">
        <v>3735</v>
      </c>
      <c r="C305" s="35" t="s">
        <v>3736</v>
      </c>
      <c r="D305" s="9">
        <v>3</v>
      </c>
      <c r="E305" s="9">
        <v>3</v>
      </c>
      <c r="F305" s="9">
        <v>0.993744984</v>
      </c>
      <c r="G305" s="9">
        <v>3.931486E-2</v>
      </c>
      <c r="H305" s="9">
        <v>8.5227069999999992E-3</v>
      </c>
      <c r="I305" s="9">
        <v>-9.8792729999999995E-2</v>
      </c>
      <c r="J305" s="9">
        <v>0</v>
      </c>
      <c r="K305" s="56" t="s">
        <v>5710</v>
      </c>
      <c r="L305" s="79"/>
      <c r="M305" s="79"/>
      <c r="N305" s="79">
        <v>11.576173863442746</v>
      </c>
      <c r="O305" s="79"/>
      <c r="Q305" s="78">
        <v>12.331186612344716</v>
      </c>
      <c r="S305" s="35">
        <v>11.851984896726554</v>
      </c>
      <c r="T305" s="35">
        <v>11.262096629326235</v>
      </c>
      <c r="V305" s="35">
        <v>11.856852443155537</v>
      </c>
      <c r="AA305" s="35">
        <v>11.699626544562632</v>
      </c>
      <c r="AL305" s="35">
        <v>19.919153066947718</v>
      </c>
      <c r="AM305" s="35">
        <v>11.880639938036948</v>
      </c>
      <c r="AP305" s="35">
        <v>11.756193991410592</v>
      </c>
      <c r="AQ305" s="35">
        <v>12.879308775578872</v>
      </c>
      <c r="AU305" s="35">
        <v>11.820731704205947</v>
      </c>
      <c r="AV305" s="35">
        <v>11.328782950619937</v>
      </c>
      <c r="AW305" s="35">
        <v>12.876354130553025</v>
      </c>
      <c r="AZ305" s="35">
        <v>13.073571203920682</v>
      </c>
      <c r="BG305" s="35">
        <v>11.253957147234711</v>
      </c>
      <c r="BI305" s="35">
        <v>12.014822484805526</v>
      </c>
      <c r="BJ305" s="35">
        <v>12.02621711342047</v>
      </c>
      <c r="BL305" s="35">
        <v>11.497174754865338</v>
      </c>
      <c r="BM305" s="35">
        <v>11.487858548996851</v>
      </c>
      <c r="BS305" s="35">
        <v>12.280495525984477</v>
      </c>
      <c r="CD305" s="35">
        <v>11.115689394414128</v>
      </c>
      <c r="CI305" s="35">
        <v>11.46705400772403</v>
      </c>
      <c r="CK305" s="35">
        <v>12.277420511609836</v>
      </c>
      <c r="CL305" s="35">
        <v>11.611598589789764</v>
      </c>
      <c r="CN305" s="35">
        <v>11.539404126928099</v>
      </c>
      <c r="CS305" s="35">
        <v>12.210608253838169</v>
      </c>
      <c r="CY305" s="35">
        <v>11.684326960371862</v>
      </c>
      <c r="DD305" s="35">
        <v>11.380956744409886</v>
      </c>
      <c r="DE305" s="35">
        <v>12.699041727164284</v>
      </c>
      <c r="DI305" s="35">
        <v>11.719316605568247</v>
      </c>
      <c r="DK305" s="35">
        <v>12.236843059346841</v>
      </c>
      <c r="DS305" s="35">
        <v>11.737886390623345</v>
      </c>
      <c r="DT305" s="35">
        <v>15.226003006976441</v>
      </c>
      <c r="DU305" s="35">
        <v>11.2999677454855</v>
      </c>
      <c r="EA305" s="35">
        <v>11.154831594151013</v>
      </c>
      <c r="EC305" s="35">
        <v>11.414827111274869</v>
      </c>
      <c r="EH305" s="35">
        <v>12.340267136699728</v>
      </c>
      <c r="EJ305" s="35">
        <v>11.162604070889186</v>
      </c>
      <c r="EL305" s="35">
        <v>13.068401150014211</v>
      </c>
      <c r="EO305" s="35">
        <v>13.27498736045461</v>
      </c>
      <c r="EV305" s="35">
        <v>11.205156646935942</v>
      </c>
      <c r="EX305" s="35">
        <v>12.165732990666715</v>
      </c>
      <c r="EY305" s="35">
        <v>11.633234948965601</v>
      </c>
      <c r="FA305" s="35">
        <v>12.324708636642226</v>
      </c>
      <c r="FC305" s="35">
        <v>12.421233571726159</v>
      </c>
      <c r="FE305" s="35">
        <v>12.654888428963533</v>
      </c>
      <c r="FH305" s="35">
        <v>12.312065351759953</v>
      </c>
      <c r="FI305" s="35">
        <v>11.311761642712826</v>
      </c>
      <c r="FK305" s="35">
        <v>12.7452125552563</v>
      </c>
      <c r="FN305" s="35">
        <v>12.006659792959642</v>
      </c>
      <c r="FP305" s="35">
        <v>11.694549131475984</v>
      </c>
      <c r="FS305" s="35">
        <v>12.39404122297589</v>
      </c>
      <c r="FT305" s="35">
        <v>12.361977975733986</v>
      </c>
      <c r="FU305" s="35">
        <v>12.3004837785671</v>
      </c>
      <c r="FX305" s="35">
        <v>12.794226144672479</v>
      </c>
      <c r="FY305" s="35">
        <v>12.314556706070661</v>
      </c>
      <c r="GA305" s="35">
        <v>12.182640096212397</v>
      </c>
      <c r="GB305" s="35">
        <v>12.37346889978703</v>
      </c>
      <c r="GC305" s="35">
        <v>11.63527015535017</v>
      </c>
      <c r="GE305" s="35">
        <v>11.293080608902228</v>
      </c>
      <c r="GH305" s="35">
        <v>12.266151587154223</v>
      </c>
      <c r="GI305" s="35">
        <v>10.968347462061033</v>
      </c>
      <c r="GJ305" s="35">
        <v>12.348617651545414</v>
      </c>
      <c r="GL305" s="35">
        <v>12.398675259457576</v>
      </c>
      <c r="GM305" s="35">
        <v>12.44662220364733</v>
      </c>
      <c r="GN305" s="35">
        <v>11.287706614855029</v>
      </c>
      <c r="GO305" s="35">
        <v>4.7060000000000004</v>
      </c>
      <c r="GP305" s="35" t="s">
        <v>4813</v>
      </c>
      <c r="GU305" s="59"/>
    </row>
    <row r="306" spans="1:203" x14ac:dyDescent="0.2">
      <c r="A306" s="35" t="s">
        <v>1496</v>
      </c>
      <c r="B306" s="35" t="s">
        <v>3301</v>
      </c>
      <c r="C306" s="35" t="s">
        <v>3302</v>
      </c>
      <c r="D306" s="9">
        <v>8</v>
      </c>
      <c r="E306" s="9">
        <v>6</v>
      </c>
      <c r="F306" s="9">
        <v>0.99563864400000002</v>
      </c>
      <c r="G306" s="9">
        <v>-1.7522051E-2</v>
      </c>
      <c r="H306" s="9">
        <v>0.86889510299999995</v>
      </c>
      <c r="I306" s="9">
        <v>-9.8557130000000007E-2</v>
      </c>
      <c r="J306" s="9">
        <v>0</v>
      </c>
      <c r="K306" s="78">
        <v>0</v>
      </c>
      <c r="L306" s="79"/>
      <c r="M306" s="79"/>
      <c r="N306" s="79"/>
      <c r="O306" s="79">
        <v>4.8226930668863908</v>
      </c>
      <c r="Q306" s="78">
        <v>10.443334103916687</v>
      </c>
      <c r="R306" s="35">
        <v>10.935243114951959</v>
      </c>
      <c r="S306" s="35">
        <v>10.241654951290572</v>
      </c>
      <c r="T306" s="35">
        <v>10.542680186169815</v>
      </c>
      <c r="U306" s="35">
        <v>10.172668439861761</v>
      </c>
      <c r="Y306" s="35">
        <v>10.246496799480401</v>
      </c>
      <c r="Z306" s="35">
        <v>10.480634382748182</v>
      </c>
      <c r="AB306" s="35">
        <v>11.361073009384166</v>
      </c>
      <c r="AE306" s="35">
        <v>10.914049122584444</v>
      </c>
      <c r="AF306" s="35">
        <v>10.18787176219832</v>
      </c>
      <c r="AG306" s="35">
        <v>10.48122158349779</v>
      </c>
      <c r="AH306" s="35">
        <v>10.218592392330095</v>
      </c>
      <c r="AI306" s="35">
        <v>10.276341085837899</v>
      </c>
      <c r="AM306" s="35">
        <v>10.008978529113605</v>
      </c>
      <c r="AN306" s="35">
        <v>9.7828173492179644</v>
      </c>
      <c r="AP306" s="35">
        <v>10.514901412702018</v>
      </c>
      <c r="AQ306" s="35">
        <v>10.806500862099183</v>
      </c>
      <c r="AR306" s="35">
        <v>10.386265083127194</v>
      </c>
      <c r="AU306" s="35">
        <v>10.090400910400948</v>
      </c>
      <c r="AZ306" s="35">
        <v>10.718980864948557</v>
      </c>
      <c r="BB306" s="35">
        <v>10.262172610486626</v>
      </c>
      <c r="BC306" s="35">
        <v>9.9898204685851084</v>
      </c>
      <c r="BE306" s="35">
        <v>10.16251551650455</v>
      </c>
      <c r="BF306" s="35">
        <v>9.9336878286477859</v>
      </c>
      <c r="BG306" s="35">
        <v>9.4419266950108351</v>
      </c>
      <c r="BH306" s="35">
        <v>10.782221589933377</v>
      </c>
      <c r="BJ306" s="35">
        <v>8.5744838146764657</v>
      </c>
      <c r="BN306" s="35">
        <v>10.543440433881628</v>
      </c>
      <c r="BQ306" s="35">
        <v>10.581605705645888</v>
      </c>
      <c r="BS306" s="35">
        <v>9.3304823636943048</v>
      </c>
      <c r="BT306" s="35">
        <v>10.190234033654686</v>
      </c>
      <c r="BU306" s="35">
        <v>10.778939588986939</v>
      </c>
      <c r="BX306" s="35">
        <v>9.9448157053818385</v>
      </c>
      <c r="BY306" s="35">
        <v>9.9297156483112072</v>
      </c>
      <c r="CB306" s="35">
        <v>10.207969569671713</v>
      </c>
      <c r="CC306" s="35">
        <v>11.00090820896277</v>
      </c>
      <c r="CF306" s="35">
        <v>10.615361267214015</v>
      </c>
      <c r="CG306" s="35">
        <v>10.377099039543387</v>
      </c>
      <c r="CH306" s="35">
        <v>10.840513123430748</v>
      </c>
      <c r="CI306" s="35">
        <v>10.715388304390942</v>
      </c>
      <c r="CK306" s="35">
        <v>10.617622071146585</v>
      </c>
      <c r="CL306" s="35">
        <v>9.8967554844108285</v>
      </c>
      <c r="CM306" s="35">
        <v>9.3212460381481446</v>
      </c>
      <c r="CN306" s="35">
        <v>10.352504041138738</v>
      </c>
      <c r="CO306" s="35">
        <v>11.696724020316296</v>
      </c>
      <c r="CQ306" s="35">
        <v>10.809746692746886</v>
      </c>
      <c r="CR306" s="35">
        <v>10.33837677141044</v>
      </c>
      <c r="CV306" s="35">
        <v>10.717037660407941</v>
      </c>
      <c r="CW306" s="35">
        <v>10.458458000712044</v>
      </c>
      <c r="CX306" s="35">
        <v>10.586497913871209</v>
      </c>
      <c r="DB306" s="35">
        <v>10.292637353529875</v>
      </c>
      <c r="DC306" s="35">
        <v>11.772110060791579</v>
      </c>
      <c r="DD306" s="35">
        <v>10.245449889952898</v>
      </c>
      <c r="DE306" s="35">
        <v>10.422181920051695</v>
      </c>
      <c r="DF306" s="35">
        <v>10.217083082628424</v>
      </c>
      <c r="DG306" s="35">
        <v>10.41857940914654</v>
      </c>
      <c r="DH306" s="35">
        <v>9.6580743974401386</v>
      </c>
      <c r="DJ306" s="35">
        <v>8.0802854984204338</v>
      </c>
      <c r="DK306" s="35">
        <v>9.7946030765528356</v>
      </c>
      <c r="DL306" s="35">
        <v>10.289750239913594</v>
      </c>
      <c r="DM306" s="35">
        <v>9.8134900422757081</v>
      </c>
      <c r="DQ306" s="35">
        <v>9.9723263384924969</v>
      </c>
      <c r="DR306" s="35">
        <v>11.068752200638134</v>
      </c>
      <c r="DT306" s="35">
        <v>10.132993763565276</v>
      </c>
      <c r="DW306" s="35">
        <v>9.4858002597893094</v>
      </c>
      <c r="DX306" s="35">
        <v>10.570752856283793</v>
      </c>
      <c r="DY306" s="35">
        <v>10.247854835706955</v>
      </c>
      <c r="EA306" s="35">
        <v>10.056842791401964</v>
      </c>
      <c r="EB306" s="35">
        <v>10.518035487528667</v>
      </c>
      <c r="ED306" s="35">
        <v>10.877600455317246</v>
      </c>
      <c r="EE306" s="35">
        <v>10.87983134437925</v>
      </c>
      <c r="EG306" s="35">
        <v>10.089031857738195</v>
      </c>
      <c r="EJ306" s="35">
        <v>10.357572087611459</v>
      </c>
      <c r="EK306" s="35">
        <v>10.212537935492964</v>
      </c>
      <c r="EL306" s="35">
        <v>9.7688874603920333</v>
      </c>
      <c r="EM306" s="35">
        <v>10.942575231700582</v>
      </c>
      <c r="EP306" s="35">
        <v>9.7747112913489254</v>
      </c>
      <c r="EQ306" s="35">
        <v>10.484065485667186</v>
      </c>
      <c r="ET306" s="35">
        <v>11.320802512646928</v>
      </c>
      <c r="EU306" s="35">
        <v>10.150948825183544</v>
      </c>
      <c r="EV306" s="35">
        <v>10.174038060131513</v>
      </c>
      <c r="EW306" s="35">
        <v>10.261872616599966</v>
      </c>
      <c r="EY306" s="35">
        <v>9.3765860025968539</v>
      </c>
      <c r="FA306" s="35">
        <v>10.444701421789206</v>
      </c>
      <c r="FB306" s="35">
        <v>9.8291823674250427</v>
      </c>
      <c r="FF306" s="35">
        <v>10.114281061684681</v>
      </c>
      <c r="FG306" s="35">
        <v>9.9246535423425826</v>
      </c>
      <c r="FL306" s="35">
        <v>10.08139898458408</v>
      </c>
      <c r="FM306" s="35">
        <v>10.40052693055814</v>
      </c>
      <c r="FN306" s="35">
        <v>10.42663558473366</v>
      </c>
      <c r="FO306" s="35">
        <v>10.323204926414634</v>
      </c>
      <c r="FP306" s="35">
        <v>10.363270333845799</v>
      </c>
      <c r="FQ306" s="35">
        <v>10.327726734231462</v>
      </c>
      <c r="FR306" s="35">
        <v>11.06386670957396</v>
      </c>
      <c r="FS306" s="35">
        <v>9.4810430492790978</v>
      </c>
      <c r="FT306" s="35">
        <v>11.49587458673321</v>
      </c>
      <c r="FU306" s="35">
        <v>10.009698700764408</v>
      </c>
      <c r="FW306" s="35">
        <v>10.051500539262557</v>
      </c>
      <c r="GA306" s="35">
        <v>10.2197460616825</v>
      </c>
      <c r="GB306" s="35">
        <v>10.787481569779104</v>
      </c>
      <c r="GF306" s="35">
        <v>10.73035546393319</v>
      </c>
      <c r="GG306" s="35">
        <v>11.327495612009832</v>
      </c>
      <c r="GH306" s="35">
        <v>10.042063025985325</v>
      </c>
      <c r="GI306" s="35">
        <v>9.9755259213113199</v>
      </c>
      <c r="GK306" s="35">
        <v>4.8657074575246302</v>
      </c>
      <c r="GM306" s="35">
        <v>10.782133430866361</v>
      </c>
      <c r="GN306" s="35">
        <v>9.9722350625486555</v>
      </c>
      <c r="GO306" s="35">
        <v>2.1339999999999999</v>
      </c>
      <c r="GP306" s="35" t="s">
        <v>4710</v>
      </c>
      <c r="GU306" s="59"/>
    </row>
    <row r="307" spans="1:203" x14ac:dyDescent="0.2">
      <c r="A307" s="35" t="s">
        <v>1633</v>
      </c>
      <c r="B307" s="35" t="s">
        <v>3459</v>
      </c>
      <c r="C307" s="35" t="s">
        <v>3460</v>
      </c>
      <c r="D307" s="9">
        <v>16</v>
      </c>
      <c r="E307" s="9">
        <v>15</v>
      </c>
      <c r="F307" s="9">
        <v>0.957951683</v>
      </c>
      <c r="G307" s="9">
        <v>2.9911387000000001E-2</v>
      </c>
      <c r="H307" s="9">
        <v>0.61723950100000002</v>
      </c>
      <c r="I307" s="9">
        <v>-9.8047782999999999E-2</v>
      </c>
      <c r="J307" s="9">
        <v>0</v>
      </c>
      <c r="K307" s="78">
        <v>0</v>
      </c>
      <c r="L307" s="79">
        <v>12.074736552421006</v>
      </c>
      <c r="M307" s="79">
        <v>13.814811547249246</v>
      </c>
      <c r="N307" s="79">
        <v>11.940759550875093</v>
      </c>
      <c r="O307" s="79">
        <v>12.380855169166537</v>
      </c>
      <c r="P307" s="78">
        <v>12.881804816710208</v>
      </c>
      <c r="Q307" s="78">
        <v>12.876663550813717</v>
      </c>
      <c r="R307" s="35">
        <v>13.147881790426657</v>
      </c>
      <c r="S307" s="35">
        <v>12.02962213003471</v>
      </c>
      <c r="T307" s="35">
        <v>12.213528015738174</v>
      </c>
      <c r="U307" s="35">
        <v>13.41543984217223</v>
      </c>
      <c r="V307" s="35">
        <v>12.550679245261826</v>
      </c>
      <c r="W307" s="35">
        <v>13.769704178885908</v>
      </c>
      <c r="X307" s="35">
        <v>13.201677331197983</v>
      </c>
      <c r="Y307" s="35">
        <v>13.669749646375907</v>
      </c>
      <c r="Z307" s="35">
        <v>12.420461519104649</v>
      </c>
      <c r="AA307" s="35">
        <v>13.934687765820442</v>
      </c>
      <c r="AB307" s="35">
        <v>13.150469585261085</v>
      </c>
      <c r="AC307" s="35">
        <v>12.774758043200961</v>
      </c>
      <c r="AD307" s="35">
        <v>13.130023368417199</v>
      </c>
      <c r="AE307" s="35">
        <v>13.417616486389118</v>
      </c>
      <c r="AF307" s="35">
        <v>12.790452879105942</v>
      </c>
      <c r="AH307" s="35">
        <v>13.95151121753258</v>
      </c>
      <c r="AI307" s="35">
        <v>12.253381597002665</v>
      </c>
      <c r="AJ307" s="35">
        <v>13.345696514087958</v>
      </c>
      <c r="AK307" s="35">
        <v>13.343514784007509</v>
      </c>
      <c r="AL307" s="35">
        <v>12.766996441821419</v>
      </c>
      <c r="AM307" s="35">
        <v>14.632120109337471</v>
      </c>
      <c r="AN307" s="35">
        <v>12.332630340805844</v>
      </c>
      <c r="AO307" s="35">
        <v>13.140710273294243</v>
      </c>
      <c r="AP307" s="35">
        <v>13.487670470893354</v>
      </c>
      <c r="AQ307" s="35">
        <v>12.8760453639603</v>
      </c>
      <c r="AR307" s="35">
        <v>12.805460279943066</v>
      </c>
      <c r="AS307" s="35">
        <v>12.841389467115519</v>
      </c>
      <c r="AT307" s="35">
        <v>13.048850348217098</v>
      </c>
      <c r="AU307" s="35">
        <v>13.051598950651027</v>
      </c>
      <c r="AV307" s="35">
        <v>12.251595732468639</v>
      </c>
      <c r="AW307" s="35">
        <v>14.336320668973157</v>
      </c>
      <c r="AX307" s="35">
        <v>12.909135393316294</v>
      </c>
      <c r="AY307" s="35">
        <v>13.443005470142337</v>
      </c>
      <c r="AZ307" s="35">
        <v>13.719263426355418</v>
      </c>
      <c r="BA307" s="35">
        <v>13.958983395697549</v>
      </c>
      <c r="BB307" s="35">
        <v>13.452843837410828</v>
      </c>
      <c r="BC307" s="35">
        <v>13.058489209256869</v>
      </c>
      <c r="BD307" s="35">
        <v>13.244788630492405</v>
      </c>
      <c r="BE307" s="35">
        <v>13.396745085656516</v>
      </c>
      <c r="BF307" s="35">
        <v>13.963368344738445</v>
      </c>
      <c r="BG307" s="35">
        <v>11.821704077814031</v>
      </c>
      <c r="BI307" s="35">
        <v>13.911542143424874</v>
      </c>
      <c r="BJ307" s="35">
        <v>12.813948603616963</v>
      </c>
      <c r="BL307" s="35">
        <v>13.965732844779239</v>
      </c>
      <c r="BM307" s="35">
        <v>13.49210629559785</v>
      </c>
      <c r="BN307" s="35">
        <v>11.898180744892478</v>
      </c>
      <c r="BO307" s="35">
        <v>12.473629803258788</v>
      </c>
      <c r="BP307" s="35">
        <v>13.243797640958771</v>
      </c>
      <c r="BQ307" s="35">
        <v>13.199482626707832</v>
      </c>
      <c r="BR307" s="35">
        <v>12.853557961056506</v>
      </c>
      <c r="BS307" s="35">
        <v>14.806404932642137</v>
      </c>
      <c r="BT307" s="35">
        <v>13.309078461961755</v>
      </c>
      <c r="BU307" s="35">
        <v>12.28791155415124</v>
      </c>
      <c r="BV307" s="35">
        <v>13.093114707348875</v>
      </c>
      <c r="BW307" s="35">
        <v>13.116409018747408</v>
      </c>
      <c r="BX307" s="35">
        <v>13.049633303626193</v>
      </c>
      <c r="BY307" s="35">
        <v>12.995859628471088</v>
      </c>
      <c r="BZ307" s="35">
        <v>12.907335177235208</v>
      </c>
      <c r="CA307" s="35">
        <v>13.666158297814679</v>
      </c>
      <c r="CB307" s="35">
        <v>13.144880274255883</v>
      </c>
      <c r="CC307" s="35">
        <v>12.880527175802984</v>
      </c>
      <c r="CD307" s="35">
        <v>12.942588011811072</v>
      </c>
      <c r="CE307" s="35">
        <v>12.446465246875352</v>
      </c>
      <c r="CF307" s="35">
        <v>11.528152124374664</v>
      </c>
      <c r="CG307" s="35">
        <v>12.685238452365017</v>
      </c>
      <c r="CH307" s="35">
        <v>12.741030902027774</v>
      </c>
      <c r="CI307" s="35">
        <v>13.148253008567089</v>
      </c>
      <c r="CJ307" s="35">
        <v>13.228459978420059</v>
      </c>
      <c r="CK307" s="35">
        <v>12.471466720782884</v>
      </c>
      <c r="CL307" s="35">
        <v>12.028244485713817</v>
      </c>
      <c r="CM307" s="35">
        <v>13.286997935483987</v>
      </c>
      <c r="CN307" s="35">
        <v>12.66177769589204</v>
      </c>
      <c r="CO307" s="35">
        <v>13.610073661902522</v>
      </c>
      <c r="CP307" s="35">
        <v>13.269741775681249</v>
      </c>
      <c r="CQ307" s="35">
        <v>12.687902384450453</v>
      </c>
      <c r="CR307" s="35">
        <v>13.099116540250353</v>
      </c>
      <c r="CS307" s="35">
        <v>13.202787402403168</v>
      </c>
      <c r="CT307" s="35">
        <v>13.505380641975687</v>
      </c>
      <c r="CU307" s="35">
        <v>12.419900238538883</v>
      </c>
      <c r="CV307" s="35">
        <v>13.417138134689413</v>
      </c>
      <c r="CW307" s="35">
        <v>13.284857828698478</v>
      </c>
      <c r="CX307" s="35">
        <v>13.034175901138738</v>
      </c>
      <c r="CY307" s="35">
        <v>13.324824041668343</v>
      </c>
      <c r="CZ307" s="35">
        <v>12.554763736520638</v>
      </c>
      <c r="DA307" s="35">
        <v>13.069789170121339</v>
      </c>
      <c r="DB307" s="35">
        <v>12.721645698055601</v>
      </c>
      <c r="DD307" s="35">
        <v>12.089668438783281</v>
      </c>
      <c r="DE307" s="35">
        <v>12.84377272112804</v>
      </c>
      <c r="DF307" s="35">
        <v>12.508640477586987</v>
      </c>
      <c r="DG307" s="35">
        <v>12.790137923621316</v>
      </c>
      <c r="DH307" s="35">
        <v>13.023053196184543</v>
      </c>
      <c r="DI307" s="35">
        <v>14.166764961953843</v>
      </c>
      <c r="DJ307" s="35">
        <v>13.629575454772397</v>
      </c>
      <c r="DK307" s="35">
        <v>13.113173570140692</v>
      </c>
      <c r="DL307" s="35">
        <v>12.856543721874921</v>
      </c>
      <c r="DN307" s="35">
        <v>13.818484050326358</v>
      </c>
      <c r="DO307" s="35">
        <v>14.443561256348046</v>
      </c>
      <c r="DP307" s="35">
        <v>14.728157577800781</v>
      </c>
      <c r="DQ307" s="35">
        <v>11.295675047685673</v>
      </c>
      <c r="DR307" s="35">
        <v>13.447439314728815</v>
      </c>
      <c r="DS307" s="35">
        <v>13.15841411304303</v>
      </c>
      <c r="DT307" s="35">
        <v>13.29866489793546</v>
      </c>
      <c r="DU307" s="35">
        <v>13.082826342129998</v>
      </c>
      <c r="DV307" s="35">
        <v>12.894977936188059</v>
      </c>
      <c r="DW307" s="35">
        <v>13.331719507858827</v>
      </c>
      <c r="DX307" s="35">
        <v>12.761946858957685</v>
      </c>
      <c r="DY307" s="35">
        <v>13.018538297018473</v>
      </c>
      <c r="DZ307" s="35">
        <v>12.596398123997357</v>
      </c>
      <c r="EA307" s="35">
        <v>13.243393829296064</v>
      </c>
      <c r="EB307" s="35">
        <v>13.090168226223151</v>
      </c>
      <c r="EC307" s="35">
        <v>12.584640152662132</v>
      </c>
      <c r="ED307" s="35">
        <v>12.442544027139036</v>
      </c>
      <c r="EF307" s="35">
        <v>13.310324829809428</v>
      </c>
      <c r="EG307" s="35">
        <v>13.639104358928771</v>
      </c>
      <c r="EH307" s="35">
        <v>13.185436304595701</v>
      </c>
      <c r="EI307" s="35">
        <v>12.923270896185599</v>
      </c>
      <c r="EK307" s="35">
        <v>12.646497952993142</v>
      </c>
      <c r="EL307" s="35">
        <v>13.308568979264379</v>
      </c>
      <c r="EM307" s="35">
        <v>12.945338831888627</v>
      </c>
      <c r="EN307" s="35">
        <v>13.972564664345635</v>
      </c>
      <c r="EO307" s="35">
        <v>12.567992306658812</v>
      </c>
      <c r="EP307" s="35">
        <v>12.340643191145521</v>
      </c>
      <c r="EQ307" s="35">
        <v>14.080378064597436</v>
      </c>
      <c r="ER307" s="35">
        <v>13.075513228584661</v>
      </c>
      <c r="ES307" s="35">
        <v>12.397972011122988</v>
      </c>
      <c r="ET307" s="35">
        <v>12.556349163341473</v>
      </c>
      <c r="EU307" s="35">
        <v>13.81434878491096</v>
      </c>
      <c r="EV307" s="35">
        <v>12.110095149810704</v>
      </c>
      <c r="EW307" s="35">
        <v>12.703017306871139</v>
      </c>
      <c r="EX307" s="35">
        <v>12.663259295411585</v>
      </c>
      <c r="EY307" s="35">
        <v>12.122619448446635</v>
      </c>
      <c r="EZ307" s="35">
        <v>12.553920512147778</v>
      </c>
      <c r="FA307" s="35">
        <v>12.762643709538761</v>
      </c>
      <c r="FB307" s="35">
        <v>12.30021764798917</v>
      </c>
      <c r="FC307" s="35">
        <v>13.088124760472631</v>
      </c>
      <c r="FD307" s="35">
        <v>13.326354336403423</v>
      </c>
      <c r="FE307" s="35">
        <v>13.374068023740923</v>
      </c>
      <c r="FF307" s="35">
        <v>12.241970283971728</v>
      </c>
      <c r="FG307" s="35">
        <v>12.794033817210101</v>
      </c>
      <c r="FH307" s="35">
        <v>13.603843823140469</v>
      </c>
      <c r="FI307" s="35">
        <v>12.92506036551158</v>
      </c>
      <c r="FJ307" s="35">
        <v>12.67825260951442</v>
      </c>
      <c r="FK307" s="35">
        <v>12.375195351394789</v>
      </c>
      <c r="FL307" s="35">
        <v>12.446722259295315</v>
      </c>
      <c r="FM307" s="35">
        <v>13.328149471167334</v>
      </c>
      <c r="FN307" s="35">
        <v>13.287687992348667</v>
      </c>
      <c r="FP307" s="35">
        <v>13.605350898977193</v>
      </c>
      <c r="FR307" s="35">
        <v>13.567127956860702</v>
      </c>
      <c r="FS307" s="35">
        <v>11.49138889689095</v>
      </c>
      <c r="FT307" s="35">
        <v>13.341289489718477</v>
      </c>
      <c r="FU307" s="35">
        <v>11.695257136483503</v>
      </c>
      <c r="FV307" s="35">
        <v>13.765329733188125</v>
      </c>
      <c r="FW307" s="35">
        <v>12.832369874628267</v>
      </c>
      <c r="FX307" s="35">
        <v>13.220925512976164</v>
      </c>
      <c r="FY307" s="35">
        <v>13.043996740412489</v>
      </c>
      <c r="FZ307" s="35">
        <v>12.609070000771659</v>
      </c>
      <c r="GA307" s="35">
        <v>12.78124354446415</v>
      </c>
      <c r="GB307" s="35">
        <v>12.414174594900247</v>
      </c>
      <c r="GC307" s="35">
        <v>12.721386787509932</v>
      </c>
      <c r="GE307" s="35">
        <v>12.935484146988525</v>
      </c>
      <c r="GF307" s="35">
        <v>13.238199125536683</v>
      </c>
      <c r="GG307" s="35">
        <v>14.316990621578633</v>
      </c>
      <c r="GH307" s="35">
        <v>13.577274796536608</v>
      </c>
      <c r="GI307" s="35">
        <v>12.737917309712262</v>
      </c>
      <c r="GJ307" s="35">
        <v>14.723740029816765</v>
      </c>
      <c r="GK307" s="35">
        <v>13.584740200787968</v>
      </c>
      <c r="GL307" s="35">
        <v>12.87572262304197</v>
      </c>
      <c r="GM307" s="35">
        <v>12.904678486172051</v>
      </c>
      <c r="GN307" s="35">
        <v>13.756273933455695</v>
      </c>
      <c r="GO307" s="35">
        <v>0.81200000000000006</v>
      </c>
      <c r="GP307" s="35" t="s">
        <v>1434</v>
      </c>
      <c r="GU307" s="59"/>
    </row>
    <row r="308" spans="1:203" x14ac:dyDescent="0.2">
      <c r="A308" s="35" t="s">
        <v>1243</v>
      </c>
      <c r="B308" s="35" t="s">
        <v>2971</v>
      </c>
      <c r="C308" s="35" t="s">
        <v>2972</v>
      </c>
      <c r="D308" s="9">
        <v>2</v>
      </c>
      <c r="E308" s="9">
        <v>1</v>
      </c>
      <c r="F308" s="9">
        <v>0.84094363599999999</v>
      </c>
      <c r="G308" s="9">
        <v>6.6278024000000005E-2</v>
      </c>
      <c r="H308" s="9">
        <v>0.65690818900000003</v>
      </c>
      <c r="I308" s="9">
        <v>-9.7866253E-2</v>
      </c>
      <c r="J308" s="9">
        <v>0</v>
      </c>
      <c r="K308" s="78">
        <v>0</v>
      </c>
      <c r="L308" s="80">
        <v>12.877095956434157</v>
      </c>
      <c r="M308" s="79">
        <v>11.337686691394701</v>
      </c>
      <c r="N308" s="79">
        <v>12.917608264717385</v>
      </c>
      <c r="O308" s="79">
        <v>11.909481293478068</v>
      </c>
      <c r="P308" s="78">
        <v>11.293400876220812</v>
      </c>
      <c r="Q308" s="78">
        <v>11.530734987284337</v>
      </c>
      <c r="R308" s="35">
        <v>13.203670296208163</v>
      </c>
      <c r="S308" s="35">
        <v>11.679938284547639</v>
      </c>
      <c r="T308" s="35">
        <v>12.949554614695829</v>
      </c>
      <c r="U308" s="35">
        <v>10.668530579222903</v>
      </c>
      <c r="V308" s="35">
        <v>12.558004286806369</v>
      </c>
      <c r="W308" s="35">
        <v>12.361189147826385</v>
      </c>
      <c r="X308" s="35">
        <v>13.044859377788427</v>
      </c>
      <c r="Y308" s="35">
        <v>11.953823619276637</v>
      </c>
      <c r="Z308" s="35">
        <v>12.461024859924441</v>
      </c>
      <c r="AB308" s="35">
        <v>11.229727306973228</v>
      </c>
      <c r="AC308" s="35">
        <v>11.143485153675197</v>
      </c>
      <c r="AD308" s="35">
        <v>12.878045046754011</v>
      </c>
      <c r="AE308" s="35">
        <v>13.052813192540295</v>
      </c>
      <c r="AF308" s="35">
        <v>12.256306218461495</v>
      </c>
      <c r="AG308" s="35">
        <v>11.728790789178927</v>
      </c>
      <c r="AH308" s="35">
        <v>13.05532376010545</v>
      </c>
      <c r="AI308" s="35">
        <v>12.496546545590075</v>
      </c>
      <c r="AJ308" s="35">
        <v>11.558607224682133</v>
      </c>
      <c r="AK308" s="35">
        <v>12.130828501884915</v>
      </c>
      <c r="AL308" s="35">
        <v>12.629326978851145</v>
      </c>
      <c r="AM308" s="35">
        <v>12.457659937151291</v>
      </c>
      <c r="AN308" s="35">
        <v>12.744769462350343</v>
      </c>
      <c r="AO308" s="35">
        <v>12.258094140796011</v>
      </c>
      <c r="AP308" s="35">
        <v>12.279711866772157</v>
      </c>
      <c r="AR308" s="35">
        <v>12.776747078485824</v>
      </c>
      <c r="AS308" s="35">
        <v>13.223057856779077</v>
      </c>
      <c r="AT308" s="35">
        <v>12.447855733066659</v>
      </c>
      <c r="AU308" s="35">
        <v>12.536876104922335</v>
      </c>
      <c r="AV308" s="35">
        <v>12.732546747072602</v>
      </c>
      <c r="AW308" s="35">
        <v>12.565941146230772</v>
      </c>
      <c r="AX308" s="35">
        <v>13.105785977503357</v>
      </c>
      <c r="AY308" s="35">
        <v>11.017574473514449</v>
      </c>
      <c r="AZ308" s="35">
        <v>12.834633251752011</v>
      </c>
      <c r="BA308" s="35">
        <v>13.446389292681818</v>
      </c>
      <c r="BB308" s="35">
        <v>12.971288534631039</v>
      </c>
      <c r="BC308" s="35">
        <v>12.672285920778087</v>
      </c>
      <c r="BD308" s="35">
        <v>12.729079607479752</v>
      </c>
      <c r="BF308" s="35">
        <v>13.094779266759755</v>
      </c>
      <c r="BG308" s="35">
        <v>13.262293394062967</v>
      </c>
      <c r="BI308" s="35">
        <v>12.289572176269472</v>
      </c>
      <c r="BJ308" s="35">
        <v>12.394996467426564</v>
      </c>
      <c r="BK308" s="35">
        <v>13.312338557194916</v>
      </c>
      <c r="BM308" s="35">
        <v>12.668445321168441</v>
      </c>
      <c r="BN308" s="35">
        <v>12.994088817078433</v>
      </c>
      <c r="BO308" s="35">
        <v>11.795243366097941</v>
      </c>
      <c r="BQ308" s="35">
        <v>12.611802175122889</v>
      </c>
      <c r="BR308" s="35">
        <v>12.682118362236043</v>
      </c>
      <c r="BS308" s="35">
        <v>12.724763051502942</v>
      </c>
      <c r="BU308" s="35">
        <v>12.706197636295364</v>
      </c>
      <c r="BV308" s="35">
        <v>13.174997197852008</v>
      </c>
      <c r="BW308" s="35">
        <v>12.209853591289118</v>
      </c>
      <c r="BX308" s="35">
        <v>12.823368788755003</v>
      </c>
      <c r="BY308" s="35">
        <v>12.74582806659075</v>
      </c>
      <c r="BZ308" s="35">
        <v>10.979901619469395</v>
      </c>
      <c r="CB308" s="35">
        <v>12.56810184779833</v>
      </c>
      <c r="CC308" s="35">
        <v>11.882848900348696</v>
      </c>
      <c r="CD308" s="35">
        <v>12.927464491969607</v>
      </c>
      <c r="CE308" s="35">
        <v>14.24521847669333</v>
      </c>
      <c r="CF308" s="35">
        <v>13.174805404569645</v>
      </c>
      <c r="CG308" s="35">
        <v>11.824447101157551</v>
      </c>
      <c r="CH308" s="35">
        <v>12.214076729767264</v>
      </c>
      <c r="CI308" s="35">
        <v>12.512585567742669</v>
      </c>
      <c r="CJ308" s="35">
        <v>12.733284270688303</v>
      </c>
      <c r="CK308" s="35">
        <v>13.73045282508215</v>
      </c>
      <c r="CL308" s="35">
        <v>13.463418107841415</v>
      </c>
      <c r="CM308" s="35">
        <v>11.75423457873473</v>
      </c>
      <c r="CN308" s="35">
        <v>12.231576073590986</v>
      </c>
      <c r="CP308" s="35">
        <v>12.364237968308281</v>
      </c>
      <c r="CQ308" s="35">
        <v>13.89377509214197</v>
      </c>
      <c r="CR308" s="35">
        <v>11.459604612111452</v>
      </c>
      <c r="CS308" s="35">
        <v>13.329468577256316</v>
      </c>
      <c r="CT308" s="35">
        <v>13.340819128021838</v>
      </c>
      <c r="CU308" s="35">
        <v>12.413035457929958</v>
      </c>
      <c r="CV308" s="35">
        <v>12.911506289189781</v>
      </c>
      <c r="CW308" s="35">
        <v>12.005450305386677</v>
      </c>
      <c r="CX308" s="35">
        <v>13.159123993862668</v>
      </c>
      <c r="CY308" s="35">
        <v>11.123816142258088</v>
      </c>
      <c r="CZ308" s="35">
        <v>13.49655923596079</v>
      </c>
      <c r="DB308" s="35">
        <v>12.785385167133482</v>
      </c>
      <c r="DC308" s="35">
        <v>12.834136389122754</v>
      </c>
      <c r="DD308" s="35">
        <v>12.60151600788738</v>
      </c>
      <c r="DE308" s="35">
        <v>11.623753599860045</v>
      </c>
      <c r="DF308" s="35">
        <v>12.430288246649029</v>
      </c>
      <c r="DG308" s="35">
        <v>13.050788499104723</v>
      </c>
      <c r="DJ308" s="35">
        <v>11.469970415263301</v>
      </c>
      <c r="DK308" s="35">
        <v>11.358954724802194</v>
      </c>
      <c r="DL308" s="35">
        <v>12.989177963766824</v>
      </c>
      <c r="DM308" s="35">
        <v>12.286666303324946</v>
      </c>
      <c r="DN308" s="35">
        <v>12.805549050930685</v>
      </c>
      <c r="DO308" s="35">
        <v>13.577279372838307</v>
      </c>
      <c r="DP308" s="35">
        <v>13.172598944272044</v>
      </c>
      <c r="DQ308" s="35">
        <v>12.49018568740626</v>
      </c>
      <c r="DR308" s="35">
        <v>11.068151840399173</v>
      </c>
      <c r="DS308" s="35">
        <v>12.709887660462964</v>
      </c>
      <c r="DT308" s="35">
        <v>12.668699643137915</v>
      </c>
      <c r="DU308" s="35">
        <v>12.860783117238567</v>
      </c>
      <c r="DV308" s="35">
        <v>13.143035877901507</v>
      </c>
      <c r="DW308" s="35">
        <v>11.848049395051138</v>
      </c>
      <c r="DY308" s="35">
        <v>12.562597415313343</v>
      </c>
      <c r="DZ308" s="35">
        <v>13.098501775153505</v>
      </c>
      <c r="EA308" s="35">
        <v>12.372142225530405</v>
      </c>
      <c r="EB308" s="35">
        <v>13.386968547663766</v>
      </c>
      <c r="EC308" s="35">
        <v>12.087308028085674</v>
      </c>
      <c r="ED308" s="35">
        <v>11.831207427485834</v>
      </c>
      <c r="EE308" s="35">
        <v>12.969101000743251</v>
      </c>
      <c r="EF308" s="35">
        <v>12.158294103604035</v>
      </c>
      <c r="EG308" s="35">
        <v>13.225898398630109</v>
      </c>
      <c r="EI308" s="35">
        <v>12.092095775824431</v>
      </c>
      <c r="EJ308" s="35">
        <v>12.435133634257873</v>
      </c>
      <c r="EK308" s="35">
        <v>11.67461492197778</v>
      </c>
      <c r="EL308" s="35">
        <v>12.799139833878453</v>
      </c>
      <c r="EM308" s="35">
        <v>12.411067383565905</v>
      </c>
      <c r="EO308" s="35">
        <v>12.209581806357091</v>
      </c>
      <c r="EP308" s="35">
        <v>12.756589273074502</v>
      </c>
      <c r="EQ308" s="35">
        <v>13.476145482598099</v>
      </c>
      <c r="ER308" s="35">
        <v>13.239147089935079</v>
      </c>
      <c r="ES308" s="35">
        <v>13.128805156561191</v>
      </c>
      <c r="ET308" s="35">
        <v>12.896448961922486</v>
      </c>
      <c r="EU308" s="35">
        <v>12.968418500340745</v>
      </c>
      <c r="EV308" s="35">
        <v>12.370682087027481</v>
      </c>
      <c r="EW308" s="35">
        <v>13.2031762808642</v>
      </c>
      <c r="EX308" s="35">
        <v>12.166691910636143</v>
      </c>
      <c r="EY308" s="35">
        <v>13.339264376391121</v>
      </c>
      <c r="EZ308" s="35">
        <v>12.191757509993021</v>
      </c>
      <c r="FA308" s="35">
        <v>12.378223240854954</v>
      </c>
      <c r="FB308" s="35">
        <v>12.017737506917493</v>
      </c>
      <c r="FC308" s="35">
        <v>12.451106164198771</v>
      </c>
      <c r="FD308" s="35">
        <v>11.444616160758356</v>
      </c>
      <c r="FE308" s="35">
        <v>11.808423522632582</v>
      </c>
      <c r="FF308" s="35">
        <v>13.437115190997059</v>
      </c>
      <c r="FG308" s="35">
        <v>12.768069596385088</v>
      </c>
      <c r="FH308" s="35">
        <v>12.770692350163088</v>
      </c>
      <c r="FJ308" s="35">
        <v>12.189770471118345</v>
      </c>
      <c r="FK308" s="35">
        <v>11.836591901830564</v>
      </c>
      <c r="FL308" s="35">
        <v>12.186363608444083</v>
      </c>
      <c r="FM308" s="35">
        <v>11.59164291981379</v>
      </c>
      <c r="FN308" s="35">
        <v>11.814231873900908</v>
      </c>
      <c r="FO308" s="35">
        <v>12.442773384593801</v>
      </c>
      <c r="FP308" s="35">
        <v>11.181750193924879</v>
      </c>
      <c r="FQ308" s="35">
        <v>11.081132506348892</v>
      </c>
      <c r="FR308" s="35">
        <v>12.501987687127054</v>
      </c>
      <c r="FS308" s="35">
        <v>12.611075323597897</v>
      </c>
      <c r="FT308" s="35">
        <v>11.983367534367208</v>
      </c>
      <c r="FU308" s="35">
        <v>13.759676770870419</v>
      </c>
      <c r="FV308" s="35">
        <v>11.777437182259188</v>
      </c>
      <c r="FW308" s="35">
        <v>12.407938917727773</v>
      </c>
      <c r="FX308" s="35">
        <v>12.355441496162229</v>
      </c>
      <c r="FY308" s="35">
        <v>12.37503118346212</v>
      </c>
      <c r="FZ308" s="35">
        <v>11.266577590196189</v>
      </c>
      <c r="GA308" s="35">
        <v>12.834493597828766</v>
      </c>
      <c r="GB308" s="35">
        <v>12.353375007592131</v>
      </c>
      <c r="GC308" s="35">
        <v>12.66145550583834</v>
      </c>
      <c r="GD308" s="35">
        <v>11.888834935975444</v>
      </c>
      <c r="GE308" s="35">
        <v>12.995893051180287</v>
      </c>
      <c r="GF308" s="35">
        <v>12.302772711335233</v>
      </c>
      <c r="GG308" s="35">
        <v>12.127147926123325</v>
      </c>
      <c r="GH308" s="35">
        <v>12.141651777847567</v>
      </c>
      <c r="GI308" s="35">
        <v>13.572199583153177</v>
      </c>
      <c r="GK308" s="35">
        <v>12.689957420715851</v>
      </c>
      <c r="GL308" s="35">
        <v>12.593257733440856</v>
      </c>
      <c r="GM308" s="35">
        <v>11.941674542699403</v>
      </c>
      <c r="GN308" s="35">
        <v>13.658521604740278</v>
      </c>
      <c r="GO308" s="35">
        <v>8.1630000000000003</v>
      </c>
      <c r="GP308" s="35" t="s">
        <v>1112</v>
      </c>
      <c r="GU308" s="59"/>
    </row>
    <row r="309" spans="1:203" x14ac:dyDescent="0.2">
      <c r="A309" s="35" t="s">
        <v>1512</v>
      </c>
      <c r="B309" s="35" t="s">
        <v>3321</v>
      </c>
      <c r="C309" s="35" t="s">
        <v>3322</v>
      </c>
      <c r="D309" s="9">
        <v>3</v>
      </c>
      <c r="E309" s="9">
        <v>3</v>
      </c>
      <c r="F309" s="9">
        <v>0.87727577199999995</v>
      </c>
      <c r="G309" s="9">
        <v>2.8516209000000001E-2</v>
      </c>
      <c r="H309" s="9">
        <v>0.230661326</v>
      </c>
      <c r="I309" s="9">
        <v>-9.7566575000000003E-2</v>
      </c>
      <c r="J309" s="9">
        <v>0</v>
      </c>
      <c r="K309" s="78">
        <v>0</v>
      </c>
      <c r="L309" s="79">
        <v>18.146297703345272</v>
      </c>
      <c r="M309" s="79">
        <v>18.169467577537254</v>
      </c>
      <c r="N309" s="79">
        <v>17.994981947376218</v>
      </c>
      <c r="O309" s="79">
        <v>17.26811150468539</v>
      </c>
      <c r="P309" s="78">
        <v>17.923041439486251</v>
      </c>
      <c r="Q309" s="78">
        <v>18.353853827997852</v>
      </c>
      <c r="R309" s="35">
        <v>18.277885509185293</v>
      </c>
      <c r="S309" s="35">
        <v>17.945768046859083</v>
      </c>
      <c r="V309" s="35">
        <v>18.026899618882624</v>
      </c>
      <c r="Y309" s="35">
        <v>17.739960038019809</v>
      </c>
      <c r="Z309" s="35">
        <v>17.699112364250833</v>
      </c>
      <c r="AA309" s="35">
        <v>17.70257406947319</v>
      </c>
      <c r="AB309" s="35">
        <v>18.198440855594118</v>
      </c>
      <c r="AC309" s="35">
        <v>18.264727627490409</v>
      </c>
      <c r="AD309" s="35">
        <v>18.306388422111972</v>
      </c>
      <c r="AG309" s="35">
        <v>18.481661222606821</v>
      </c>
      <c r="AH309" s="35">
        <v>18.175069902576123</v>
      </c>
      <c r="AI309" s="35">
        <v>17.867821384242657</v>
      </c>
      <c r="AL309" s="35">
        <v>18.145455411450445</v>
      </c>
      <c r="AM309" s="35">
        <v>17.786608854228199</v>
      </c>
      <c r="AN309" s="35">
        <v>17.804358480997145</v>
      </c>
      <c r="AO309" s="35">
        <v>18.397753390688422</v>
      </c>
      <c r="AP309" s="35">
        <v>18.101945975109082</v>
      </c>
      <c r="AQ309" s="35">
        <v>18.240996243528556</v>
      </c>
      <c r="AR309" s="35">
        <v>18.371448306490308</v>
      </c>
      <c r="AS309" s="35">
        <v>18.290845145406887</v>
      </c>
      <c r="AT309" s="35">
        <v>18.541550955358929</v>
      </c>
      <c r="AU309" s="35">
        <v>17.836196165375068</v>
      </c>
      <c r="AW309" s="35">
        <v>18.077430397709072</v>
      </c>
      <c r="AX309" s="35">
        <v>18.096681372955324</v>
      </c>
      <c r="AY309" s="35">
        <v>17.418315417403683</v>
      </c>
      <c r="AZ309" s="35">
        <v>18.223355444183547</v>
      </c>
      <c r="BA309" s="35">
        <v>17.97130570404725</v>
      </c>
      <c r="BB309" s="35">
        <v>18.402697511815827</v>
      </c>
      <c r="BC309" s="35">
        <v>17.799772076897082</v>
      </c>
      <c r="BE309" s="35">
        <v>18.409497846010403</v>
      </c>
      <c r="BF309" s="35">
        <v>18.074129458792132</v>
      </c>
      <c r="BG309" s="35">
        <v>17.983547377631421</v>
      </c>
      <c r="BH309" s="35">
        <v>18.305453722851482</v>
      </c>
      <c r="BI309" s="35">
        <v>18.265653223401983</v>
      </c>
      <c r="BJ309" s="35">
        <v>18.16677700648367</v>
      </c>
      <c r="BK309" s="35">
        <v>18.386530191956872</v>
      </c>
      <c r="BL309" s="35">
        <v>18.351530551679453</v>
      </c>
      <c r="BM309" s="35">
        <v>17.184951033608218</v>
      </c>
      <c r="BN309" s="35">
        <v>17.981009023274929</v>
      </c>
      <c r="BO309" s="35">
        <v>18.18981692026335</v>
      </c>
      <c r="BP309" s="35">
        <v>18.120044531719646</v>
      </c>
      <c r="BQ309" s="35">
        <v>17.870249433345847</v>
      </c>
      <c r="BR309" s="35">
        <v>18.207062426989484</v>
      </c>
      <c r="BS309" s="35">
        <v>18.240825815271307</v>
      </c>
      <c r="BU309" s="35">
        <v>18.544929486483781</v>
      </c>
      <c r="BV309" s="35">
        <v>18.223190290901435</v>
      </c>
      <c r="BW309" s="35">
        <v>18.727321527064245</v>
      </c>
      <c r="BX309" s="35">
        <v>18.176059256085839</v>
      </c>
      <c r="BY309" s="35">
        <v>18.04172067382434</v>
      </c>
      <c r="BZ309" s="35">
        <v>18.572901947585542</v>
      </c>
      <c r="CA309" s="35">
        <v>18.193964072012175</v>
      </c>
      <c r="CB309" s="35">
        <v>18.256015810153535</v>
      </c>
      <c r="CC309" s="35">
        <v>18.158038344368553</v>
      </c>
      <c r="CF309" s="35">
        <v>17.350663055790051</v>
      </c>
      <c r="CG309" s="35">
        <v>17.562176632350287</v>
      </c>
      <c r="CI309" s="35">
        <v>18.024384449882294</v>
      </c>
      <c r="CJ309" s="35">
        <v>18.145103007742087</v>
      </c>
      <c r="CL309" s="35">
        <v>17.690193567375005</v>
      </c>
      <c r="CM309" s="35">
        <v>17.856537255359623</v>
      </c>
      <c r="CO309" s="35">
        <v>17.933308320374564</v>
      </c>
      <c r="CQ309" s="35">
        <v>18.049073834580923</v>
      </c>
      <c r="CR309" s="35">
        <v>17.883824278555881</v>
      </c>
      <c r="CT309" s="35">
        <v>17.928346995820043</v>
      </c>
      <c r="CV309" s="35">
        <v>18.052517009579642</v>
      </c>
      <c r="CW309" s="35">
        <v>18.29928964496175</v>
      </c>
      <c r="CX309" s="35">
        <v>18.729255178433775</v>
      </c>
      <c r="CY309" s="35">
        <v>18.474351888178909</v>
      </c>
      <c r="DA309" s="35">
        <v>18.494264510772165</v>
      </c>
      <c r="DB309" s="35">
        <v>18.385652615984263</v>
      </c>
      <c r="DC309" s="35">
        <v>18.248792659499919</v>
      </c>
      <c r="DD309" s="35">
        <v>18.065470750639435</v>
      </c>
      <c r="DE309" s="35">
        <v>17.761642348374846</v>
      </c>
      <c r="DF309" s="35">
        <v>17.880759381924506</v>
      </c>
      <c r="DG309" s="35">
        <v>18.456932370933437</v>
      </c>
      <c r="DH309" s="35">
        <v>18.062745936165204</v>
      </c>
      <c r="DI309" s="35">
        <v>18.084441097532991</v>
      </c>
      <c r="DJ309" s="35">
        <v>18.045390441299315</v>
      </c>
      <c r="DK309" s="35">
        <v>18.217148736462647</v>
      </c>
      <c r="DL309" s="35">
        <v>18.374126027871895</v>
      </c>
      <c r="DM309" s="35">
        <v>17.821244003265523</v>
      </c>
      <c r="DN309" s="35">
        <v>17.664500994763053</v>
      </c>
      <c r="DO309" s="35">
        <v>18.320954880076272</v>
      </c>
      <c r="DP309" s="35">
        <v>18.037475339573248</v>
      </c>
      <c r="DS309" s="35">
        <v>18.058577131307189</v>
      </c>
      <c r="DT309" s="35">
        <v>18.046086629616337</v>
      </c>
      <c r="DU309" s="35">
        <v>18.234318582690701</v>
      </c>
      <c r="DV309" s="35">
        <v>17.935090460427766</v>
      </c>
      <c r="DY309" s="35">
        <v>18.236693389349227</v>
      </c>
      <c r="EA309" s="35">
        <v>18.337710551492854</v>
      </c>
      <c r="EB309" s="35">
        <v>18.186756759140241</v>
      </c>
      <c r="EC309" s="35">
        <v>18.456712134411205</v>
      </c>
      <c r="ED309" s="35">
        <v>17.912542336463833</v>
      </c>
      <c r="EH309" s="35">
        <v>18.480844639565401</v>
      </c>
      <c r="EJ309" s="35">
        <v>17.043297991794105</v>
      </c>
      <c r="EK309" s="35">
        <v>18.219597280915824</v>
      </c>
      <c r="EL309" s="35">
        <v>18.046630044752661</v>
      </c>
      <c r="EM309" s="35">
        <v>18.467668072140164</v>
      </c>
      <c r="EN309" s="35">
        <v>18.12526776965823</v>
      </c>
      <c r="EP309" s="35">
        <v>17.881705214078572</v>
      </c>
      <c r="ER309" s="35">
        <v>18.360238006876514</v>
      </c>
      <c r="ES309" s="35">
        <v>18.337282560754581</v>
      </c>
      <c r="ET309" s="35">
        <v>18.211414714536502</v>
      </c>
      <c r="EU309" s="35">
        <v>17.248115092144097</v>
      </c>
      <c r="EV309" s="35">
        <v>17.615215518985</v>
      </c>
      <c r="EW309" s="35">
        <v>18.206662952770227</v>
      </c>
      <c r="EX309" s="35">
        <v>17.869464795713544</v>
      </c>
      <c r="FA309" s="35">
        <v>18.519622307441878</v>
      </c>
      <c r="FB309" s="35">
        <v>18.110740350997979</v>
      </c>
      <c r="FC309" s="35">
        <v>18.150170286037522</v>
      </c>
      <c r="FD309" s="35">
        <v>18.221132381770182</v>
      </c>
      <c r="FF309" s="35">
        <v>17.912296184501564</v>
      </c>
      <c r="FG309" s="35">
        <v>18.21919361815327</v>
      </c>
      <c r="FH309" s="35">
        <v>18.057263993122252</v>
      </c>
      <c r="FI309" s="35">
        <v>18.019038103597715</v>
      </c>
      <c r="FJ309" s="35">
        <v>18.191473609708137</v>
      </c>
      <c r="FK309" s="35">
        <v>17.579397843454142</v>
      </c>
      <c r="FL309" s="35">
        <v>17.674677932490361</v>
      </c>
      <c r="FM309" s="35">
        <v>18.081919925896418</v>
      </c>
      <c r="FN309" s="35">
        <v>17.926339449836629</v>
      </c>
      <c r="FO309" s="35">
        <v>18.098985606800692</v>
      </c>
      <c r="FP309" s="35">
        <v>17.478105056318086</v>
      </c>
      <c r="FV309" s="35">
        <v>17.942430540217103</v>
      </c>
      <c r="FW309" s="35">
        <v>18.0061620279285</v>
      </c>
      <c r="FX309" s="35">
        <v>18.03217810306872</v>
      </c>
      <c r="FY309" s="35">
        <v>17.602862460675439</v>
      </c>
      <c r="FZ309" s="35">
        <v>18.16962818616469</v>
      </c>
      <c r="GF309" s="35">
        <v>17.471989207934797</v>
      </c>
      <c r="GG309" s="35">
        <v>18.151496950819617</v>
      </c>
      <c r="GH309" s="35">
        <v>18.148641854020692</v>
      </c>
      <c r="GI309" s="35">
        <v>18.494858337030074</v>
      </c>
      <c r="GJ309" s="35">
        <v>18.195134122854725</v>
      </c>
      <c r="GK309" s="35">
        <v>17.454402551290549</v>
      </c>
      <c r="GM309" s="35">
        <v>17.98175722478215</v>
      </c>
      <c r="GN309" s="35">
        <v>18.404146303389084</v>
      </c>
      <c r="GO309" s="35">
        <v>42.6</v>
      </c>
      <c r="GP309" s="35" t="s">
        <v>4719</v>
      </c>
      <c r="GU309" s="59"/>
    </row>
    <row r="310" spans="1:203" x14ac:dyDescent="0.2">
      <c r="A310" s="35" t="s">
        <v>1728</v>
      </c>
      <c r="B310" s="35" t="s">
        <v>3565</v>
      </c>
      <c r="C310" s="35" t="s">
        <v>3566</v>
      </c>
      <c r="D310" s="9">
        <v>15</v>
      </c>
      <c r="E310" s="9">
        <v>14</v>
      </c>
      <c r="F310" s="9">
        <v>0.70092135499999997</v>
      </c>
      <c r="G310" s="9">
        <v>-8.0953367999999998E-2</v>
      </c>
      <c r="H310" s="9">
        <v>0.60995663600000005</v>
      </c>
      <c r="I310" s="9">
        <v>-9.6949227999999998E-2</v>
      </c>
      <c r="J310" s="9">
        <v>0</v>
      </c>
      <c r="K310" s="78">
        <v>0</v>
      </c>
      <c r="L310" s="79">
        <v>12.134951148580894</v>
      </c>
      <c r="M310" s="79">
        <v>11.669577140364343</v>
      </c>
      <c r="N310" s="79"/>
      <c r="O310" s="79">
        <v>11.985117980012754</v>
      </c>
      <c r="Q310" s="78">
        <v>12.041592828046538</v>
      </c>
      <c r="R310" s="35">
        <v>10.749278192243215</v>
      </c>
      <c r="S310" s="35">
        <v>11.675270427307879</v>
      </c>
      <c r="T310" s="35">
        <v>12.739085742684239</v>
      </c>
      <c r="V310" s="35">
        <v>12.252077194105114</v>
      </c>
      <c r="Y310" s="35">
        <v>11.069121301635933</v>
      </c>
      <c r="Z310" s="35">
        <v>11.769891162210543</v>
      </c>
      <c r="AA310" s="35">
        <v>11.736294039458748</v>
      </c>
      <c r="AB310" s="35">
        <v>12.199660085545535</v>
      </c>
      <c r="AE310" s="35">
        <v>11.882234996714493</v>
      </c>
      <c r="AF310" s="35">
        <v>11.728083984119884</v>
      </c>
      <c r="AG310" s="35">
        <v>11.894781243467188</v>
      </c>
      <c r="AH310" s="35">
        <v>12.219480166831364</v>
      </c>
      <c r="AI310" s="35">
        <v>11.403792513186355</v>
      </c>
      <c r="AK310" s="35">
        <v>12.253074908025855</v>
      </c>
      <c r="AL310" s="35">
        <v>10.906240041022393</v>
      </c>
      <c r="AN310" s="35">
        <v>12.292322044012094</v>
      </c>
      <c r="AO310" s="35">
        <v>11.878556853949044</v>
      </c>
      <c r="AQ310" s="35">
        <v>11.889808488901924</v>
      </c>
      <c r="AR310" s="35">
        <v>11.982527558617354</v>
      </c>
      <c r="AS310" s="35">
        <v>12.262180324919589</v>
      </c>
      <c r="AT310" s="35">
        <v>12.273114378474718</v>
      </c>
      <c r="AU310" s="35">
        <v>12.093874377254096</v>
      </c>
      <c r="AV310" s="35">
        <v>12.365881211116312</v>
      </c>
      <c r="AY310" s="35">
        <v>12.208886783534263</v>
      </c>
      <c r="AZ310" s="35">
        <v>11.528202104331559</v>
      </c>
      <c r="BA310" s="35">
        <v>11.923642524591981</v>
      </c>
      <c r="BB310" s="35">
        <v>11.584688385883254</v>
      </c>
      <c r="BC310" s="35">
        <v>11.727843897268398</v>
      </c>
      <c r="BD310" s="35">
        <v>12.366263565253959</v>
      </c>
      <c r="BE310" s="35">
        <v>14.035704464642025</v>
      </c>
      <c r="BF310" s="35">
        <v>11.697387918521127</v>
      </c>
      <c r="BG310" s="35">
        <v>11.086855424659927</v>
      </c>
      <c r="BJ310" s="35">
        <v>11.218086782826862</v>
      </c>
      <c r="BK310" s="35">
        <v>12.721721193610538</v>
      </c>
      <c r="BL310" s="35">
        <v>12.210086467419035</v>
      </c>
      <c r="BN310" s="35">
        <v>12.07125604554475</v>
      </c>
      <c r="BP310" s="35">
        <v>11.834609772601105</v>
      </c>
      <c r="BQ310" s="35">
        <v>12.620106181693913</v>
      </c>
      <c r="BR310" s="35">
        <v>12.951219922335092</v>
      </c>
      <c r="BS310" s="35">
        <v>12.177950959946063</v>
      </c>
      <c r="BT310" s="35">
        <v>11.094615624526494</v>
      </c>
      <c r="BU310" s="35">
        <v>12.007476068589147</v>
      </c>
      <c r="BV310" s="35">
        <v>11.454470130071767</v>
      </c>
      <c r="BY310" s="35">
        <v>11.789184353974409</v>
      </c>
      <c r="BZ310" s="35">
        <v>11.909802035595613</v>
      </c>
      <c r="CB310" s="35">
        <v>11.647975057685336</v>
      </c>
      <c r="CC310" s="35">
        <v>11.961963443714325</v>
      </c>
      <c r="CD310" s="35">
        <v>12.762215025544204</v>
      </c>
      <c r="CE310" s="35">
        <v>13.022097650035548</v>
      </c>
      <c r="CF310" s="35">
        <v>11.774559862063269</v>
      </c>
      <c r="CG310" s="35">
        <v>12.408668427939524</v>
      </c>
      <c r="CH310" s="35">
        <v>12.011508597065253</v>
      </c>
      <c r="CI310" s="35">
        <v>12.320241773092771</v>
      </c>
      <c r="CJ310" s="35">
        <v>11.995616650653925</v>
      </c>
      <c r="CK310" s="35">
        <v>12.2304256116239</v>
      </c>
      <c r="CL310" s="35">
        <v>11.830843346850472</v>
      </c>
      <c r="CN310" s="35">
        <v>11.281743953846837</v>
      </c>
      <c r="CP310" s="35">
        <v>11.320548825912443</v>
      </c>
      <c r="CQ310" s="35">
        <v>11.906793266526689</v>
      </c>
      <c r="CR310" s="35">
        <v>11.633003716607295</v>
      </c>
      <c r="CS310" s="35">
        <v>12.353126309471801</v>
      </c>
      <c r="CU310" s="35">
        <v>12.65284419419174</v>
      </c>
      <c r="CV310" s="35">
        <v>12.06796173597515</v>
      </c>
      <c r="CW310" s="35">
        <v>11.860185656594354</v>
      </c>
      <c r="CY310" s="35">
        <v>12.066193112405553</v>
      </c>
      <c r="CZ310" s="35">
        <v>12.599246508378652</v>
      </c>
      <c r="DA310" s="35">
        <v>11.520503001278463</v>
      </c>
      <c r="DB310" s="35">
        <v>11.380177465211423</v>
      </c>
      <c r="DC310" s="35">
        <v>12.008399352994712</v>
      </c>
      <c r="DD310" s="35">
        <v>12.573111935315833</v>
      </c>
      <c r="DE310" s="35">
        <v>12.153845655524439</v>
      </c>
      <c r="DF310" s="35">
        <v>12.706057504825306</v>
      </c>
      <c r="DG310" s="35">
        <v>11.351008075783009</v>
      </c>
      <c r="DH310" s="35">
        <v>11.462947576847295</v>
      </c>
      <c r="DI310" s="35">
        <v>11.559043644675514</v>
      </c>
      <c r="DJ310" s="35">
        <v>11.446780175799665</v>
      </c>
      <c r="DK310" s="35">
        <v>11.752952239817981</v>
      </c>
      <c r="DL310" s="35">
        <v>11.3728410348954</v>
      </c>
      <c r="DM310" s="35">
        <v>11.557405605920477</v>
      </c>
      <c r="DO310" s="35">
        <v>12.205595295912389</v>
      </c>
      <c r="DQ310" s="35">
        <v>13.140928716618834</v>
      </c>
      <c r="DR310" s="35">
        <v>11.252569058286047</v>
      </c>
      <c r="DS310" s="35">
        <v>11.752875950993857</v>
      </c>
      <c r="DT310" s="35">
        <v>11.679504779332365</v>
      </c>
      <c r="DV310" s="35">
        <v>12.045776806172077</v>
      </c>
      <c r="DW310" s="35">
        <v>12.334188385364111</v>
      </c>
      <c r="DX310" s="35">
        <v>12.175894562810299</v>
      </c>
      <c r="DZ310" s="35">
        <v>12.963204639070939</v>
      </c>
      <c r="EB310" s="35">
        <v>11.765139595816754</v>
      </c>
      <c r="ED310" s="35">
        <v>11.175222422255729</v>
      </c>
      <c r="EH310" s="35">
        <v>10.964028408535745</v>
      </c>
      <c r="EI310" s="35">
        <v>11.596830013304993</v>
      </c>
      <c r="EJ310" s="35">
        <v>12.439119429801003</v>
      </c>
      <c r="EK310" s="35">
        <v>11.737365672674859</v>
      </c>
      <c r="EL310" s="35">
        <v>11.588633021659513</v>
      </c>
      <c r="EO310" s="35">
        <v>12.6096481238561</v>
      </c>
      <c r="EP310" s="35">
        <v>11.50334889435457</v>
      </c>
      <c r="EQ310" s="35">
        <v>12.321341768180449</v>
      </c>
      <c r="ES310" s="35">
        <v>11.968749503860323</v>
      </c>
      <c r="ET310" s="35">
        <v>11.903053421947492</v>
      </c>
      <c r="EU310" s="35">
        <v>11.049557977181955</v>
      </c>
      <c r="EV310" s="35">
        <v>12.38946620043108</v>
      </c>
      <c r="EW310" s="35">
        <v>12.12143945235116</v>
      </c>
      <c r="EX310" s="35">
        <v>12.474297943677385</v>
      </c>
      <c r="EY310" s="35">
        <v>12.189426288992886</v>
      </c>
      <c r="EZ310" s="35">
        <v>11.286151223934148</v>
      </c>
      <c r="FA310" s="35">
        <v>11.378210814399992</v>
      </c>
      <c r="FC310" s="35">
        <v>11.243335142471249</v>
      </c>
      <c r="FG310" s="35">
        <v>11.13536481065433</v>
      </c>
      <c r="FH310" s="35">
        <v>11.318176721774629</v>
      </c>
      <c r="FI310" s="35">
        <v>11.530769189671165</v>
      </c>
      <c r="FJ310" s="35">
        <v>11.972350757593206</v>
      </c>
      <c r="FK310" s="35">
        <v>12.719869171721955</v>
      </c>
      <c r="FL310" s="35">
        <v>12.310081842495862</v>
      </c>
      <c r="FO310" s="35">
        <v>12.008836344209861</v>
      </c>
      <c r="FP310" s="35">
        <v>11.817134943577958</v>
      </c>
      <c r="FQ310" s="35">
        <v>11.532515198452746</v>
      </c>
      <c r="FR310" s="35">
        <v>12.003819755695389</v>
      </c>
      <c r="FS310" s="35">
        <v>11.58283572141138</v>
      </c>
      <c r="FU310" s="35">
        <v>12.139307793270213</v>
      </c>
      <c r="FW310" s="35">
        <v>11.635892110116757</v>
      </c>
      <c r="FX310" s="35">
        <v>11.882976350883446</v>
      </c>
      <c r="GA310" s="35">
        <v>12.116071342719861</v>
      </c>
      <c r="GE310" s="35">
        <v>12.33132907537747</v>
      </c>
      <c r="GG310" s="35">
        <v>12.597809599289656</v>
      </c>
      <c r="GI310" s="35">
        <v>12.424195199967787</v>
      </c>
      <c r="GJ310" s="35">
        <v>12.294386761145814</v>
      </c>
      <c r="GK310" s="35">
        <v>10.938736749368966</v>
      </c>
      <c r="GL310" s="35">
        <v>11.701993995320324</v>
      </c>
      <c r="GN310" s="35">
        <v>12.285661688870004</v>
      </c>
      <c r="GO310" s="35">
        <v>2.681</v>
      </c>
      <c r="GP310" s="35" t="s">
        <v>1493</v>
      </c>
      <c r="GU310" s="59"/>
    </row>
    <row r="311" spans="1:203" x14ac:dyDescent="0.2">
      <c r="A311" s="35" t="s">
        <v>1269</v>
      </c>
      <c r="B311" s="35" t="s">
        <v>3005</v>
      </c>
      <c r="C311" s="35" t="s">
        <v>3006</v>
      </c>
      <c r="D311" s="9">
        <v>49</v>
      </c>
      <c r="E311" s="9">
        <v>48</v>
      </c>
      <c r="F311" s="9">
        <v>0.52720152200000003</v>
      </c>
      <c r="G311" s="9">
        <v>6.1679948999999998E-2</v>
      </c>
      <c r="H311" s="9">
        <v>0.20564001600000001</v>
      </c>
      <c r="I311" s="9">
        <v>-9.6842688999999996E-2</v>
      </c>
      <c r="J311" s="9">
        <v>0</v>
      </c>
      <c r="K311" s="78">
        <v>0</v>
      </c>
      <c r="L311" s="79">
        <v>12.51294439930337</v>
      </c>
      <c r="M311" s="79">
        <v>12.126498601964339</v>
      </c>
      <c r="N311" s="79">
        <v>11.595238771659989</v>
      </c>
      <c r="O311" s="79">
        <v>11.945296741405638</v>
      </c>
      <c r="P311" s="78">
        <v>11.578472917825525</v>
      </c>
      <c r="Q311" s="78">
        <v>11.570130649193334</v>
      </c>
      <c r="R311" s="35">
        <v>12.003314529289177</v>
      </c>
      <c r="S311" s="35">
        <v>11.994803672599099</v>
      </c>
      <c r="T311" s="35">
        <v>12.114077928525914</v>
      </c>
      <c r="U311" s="35">
        <v>11.684903775233863</v>
      </c>
      <c r="V311" s="35">
        <v>12.091025543454922</v>
      </c>
      <c r="W311" s="35">
        <v>11.950186880769147</v>
      </c>
      <c r="X311" s="35">
        <v>12.080246707852137</v>
      </c>
      <c r="Y311" s="35">
        <v>12.450628519514009</v>
      </c>
      <c r="Z311" s="35">
        <v>12.438403008668686</v>
      </c>
      <c r="AA311" s="35">
        <v>12.117536838775806</v>
      </c>
      <c r="AB311" s="35">
        <v>11.720098626974314</v>
      </c>
      <c r="AC311" s="35">
        <v>12.313164445581091</v>
      </c>
      <c r="AD311" s="35">
        <v>11.465648938142696</v>
      </c>
      <c r="AE311" s="35">
        <v>11.893580244632764</v>
      </c>
      <c r="AF311" s="35">
        <v>12.148719578493552</v>
      </c>
      <c r="AG311" s="35">
        <v>12.444882572103888</v>
      </c>
      <c r="AH311" s="35">
        <v>11.982094265395123</v>
      </c>
      <c r="AI311" s="35">
        <v>12.054507162852808</v>
      </c>
      <c r="AJ311" s="35">
        <v>11.85189252482219</v>
      </c>
      <c r="AK311" s="35">
        <v>11.831254965808618</v>
      </c>
      <c r="AL311" s="35">
        <v>12.333821849559072</v>
      </c>
      <c r="AM311" s="35">
        <v>11.960912536451458</v>
      </c>
      <c r="AN311" s="35">
        <v>12.161151980174182</v>
      </c>
      <c r="AO311" s="35">
        <v>12.199674600034498</v>
      </c>
      <c r="AP311" s="35">
        <v>11.929912639275621</v>
      </c>
      <c r="AQ311" s="35">
        <v>11.81479134817314</v>
      </c>
      <c r="AR311" s="35">
        <v>12.540427985653249</v>
      </c>
      <c r="AS311" s="35">
        <v>11.922220374255087</v>
      </c>
      <c r="AT311" s="35">
        <v>12.548154445492944</v>
      </c>
      <c r="AU311" s="35">
        <v>12.112149370002209</v>
      </c>
      <c r="AV311" s="35">
        <v>11.967436503992531</v>
      </c>
      <c r="AW311" s="35">
        <v>12.05659425660574</v>
      </c>
      <c r="AX311" s="35">
        <v>11.909885451876271</v>
      </c>
      <c r="AY311" s="35">
        <v>11.525666273577814</v>
      </c>
      <c r="AZ311" s="35">
        <v>12.09878648975417</v>
      </c>
      <c r="BA311" s="35">
        <v>11.790717258950359</v>
      </c>
      <c r="BB311" s="35">
        <v>11.934652089692074</v>
      </c>
      <c r="BC311" s="35">
        <v>11.955766595224778</v>
      </c>
      <c r="BD311" s="35">
        <v>11.565402060619089</v>
      </c>
      <c r="BE311" s="35">
        <v>12.088761761377189</v>
      </c>
      <c r="BF311" s="35">
        <v>11.961603410295014</v>
      </c>
      <c r="BG311" s="35">
        <v>11.458386501130072</v>
      </c>
      <c r="BH311" s="35">
        <v>12.519837804052685</v>
      </c>
      <c r="BI311" s="35">
        <v>11.664744088448177</v>
      </c>
      <c r="BJ311" s="35">
        <v>12.402703267195676</v>
      </c>
      <c r="BK311" s="35">
        <v>12.672283326636304</v>
      </c>
      <c r="BL311" s="35">
        <v>11.482419429324628</v>
      </c>
      <c r="BM311" s="35">
        <v>11.344630897114172</v>
      </c>
      <c r="BN311" s="35">
        <v>11.845911535461724</v>
      </c>
      <c r="BO311" s="35">
        <v>11.937992076627177</v>
      </c>
      <c r="BP311" s="35">
        <v>12.051534705467224</v>
      </c>
      <c r="BQ311" s="35">
        <v>12.185584338336415</v>
      </c>
      <c r="BR311" s="35">
        <v>12.218925803633361</v>
      </c>
      <c r="BS311" s="35">
        <v>12.229626522224031</v>
      </c>
      <c r="BT311" s="35">
        <v>11.818674657495981</v>
      </c>
      <c r="BU311" s="35">
        <v>11.575800547673357</v>
      </c>
      <c r="BV311" s="35">
        <v>12.215434078813427</v>
      </c>
      <c r="BW311" s="35">
        <v>12.357476915452361</v>
      </c>
      <c r="BX311" s="35">
        <v>11.510833830259873</v>
      </c>
      <c r="BY311" s="35">
        <v>11.998268317722989</v>
      </c>
      <c r="BZ311" s="35">
        <v>12.106187471080371</v>
      </c>
      <c r="CA311" s="35">
        <v>11.865868420076401</v>
      </c>
      <c r="CB311" s="35">
        <v>11.910762986010118</v>
      </c>
      <c r="CC311" s="35">
        <v>12.31779347741108</v>
      </c>
      <c r="CD311" s="35">
        <v>12.329109185833053</v>
      </c>
      <c r="CE311" s="35">
        <v>12.546143394067331</v>
      </c>
      <c r="CF311" s="35">
        <v>12.753098712055325</v>
      </c>
      <c r="CG311" s="35">
        <v>12.819613835108942</v>
      </c>
      <c r="CH311" s="35">
        <v>11.688133727007482</v>
      </c>
      <c r="CI311" s="35">
        <v>12.401676216612218</v>
      </c>
      <c r="CJ311" s="35">
        <v>11.806694734128435</v>
      </c>
      <c r="CK311" s="35">
        <v>12.596782903738841</v>
      </c>
      <c r="CL311" s="35">
        <v>12.055865588826167</v>
      </c>
      <c r="CM311" s="35">
        <v>11.849860799762748</v>
      </c>
      <c r="CN311" s="35">
        <v>12.031185594010097</v>
      </c>
      <c r="CO311" s="35">
        <v>12.187695787308726</v>
      </c>
      <c r="CP311" s="35">
        <v>12.276208339366224</v>
      </c>
      <c r="CQ311" s="35">
        <v>11.912014758575772</v>
      </c>
      <c r="CR311" s="35">
        <v>11.686097090107763</v>
      </c>
      <c r="CS311" s="35">
        <v>11.548966240225742</v>
      </c>
      <c r="CT311" s="35">
        <v>11.850332250472093</v>
      </c>
      <c r="CU311" s="35">
        <v>11.662559662000202</v>
      </c>
      <c r="CV311" s="35">
        <v>12.590792040551561</v>
      </c>
      <c r="CW311" s="35">
        <v>12.013050910310794</v>
      </c>
      <c r="CX311" s="35">
        <v>12.558124998617238</v>
      </c>
      <c r="CY311" s="35">
        <v>12.151192207328009</v>
      </c>
      <c r="CZ311" s="35">
        <v>12.210914211425845</v>
      </c>
      <c r="DA311" s="35">
        <v>12.107484882642156</v>
      </c>
      <c r="DB311" s="35">
        <v>12.282156370800216</v>
      </c>
      <c r="DC311" s="35">
        <v>11.916657028493148</v>
      </c>
      <c r="DD311" s="35">
        <v>12.405055635662912</v>
      </c>
      <c r="DE311" s="35">
        <v>12.39627311561275</v>
      </c>
      <c r="DF311" s="35">
        <v>11.755050716846231</v>
      </c>
      <c r="DG311" s="35">
        <v>12.111933469155797</v>
      </c>
      <c r="DH311" s="35">
        <v>11.329484181587551</v>
      </c>
      <c r="DI311" s="35">
        <v>12.046371830813435</v>
      </c>
      <c r="DJ311" s="35">
        <v>12.295936969757834</v>
      </c>
      <c r="DK311" s="35">
        <v>11.847586092420137</v>
      </c>
      <c r="DL311" s="35">
        <v>11.705872794768872</v>
      </c>
      <c r="DM311" s="35">
        <v>12.182348045139854</v>
      </c>
      <c r="DN311" s="35">
        <v>12.310381776462659</v>
      </c>
      <c r="DO311" s="35">
        <v>12.319221055962615</v>
      </c>
      <c r="DP311" s="35">
        <v>12.467041817050621</v>
      </c>
      <c r="DQ311" s="35">
        <v>12.332747724940134</v>
      </c>
      <c r="DR311" s="35">
        <v>12.079412680316894</v>
      </c>
      <c r="DS311" s="35">
        <v>12.002474485441695</v>
      </c>
      <c r="DT311" s="35">
        <v>11.800053004750174</v>
      </c>
      <c r="DU311" s="35">
        <v>11.600038757543242</v>
      </c>
      <c r="DV311" s="35">
        <v>11.790122718954787</v>
      </c>
      <c r="DW311" s="35">
        <v>11.836860784049657</v>
      </c>
      <c r="DX311" s="35">
        <v>12.665635207693581</v>
      </c>
      <c r="DY311" s="35">
        <v>12.575446726524667</v>
      </c>
      <c r="DZ311" s="35">
        <v>11.739379283715682</v>
      </c>
      <c r="EA311" s="35">
        <v>11.892930276223261</v>
      </c>
      <c r="EB311" s="35">
        <v>12.667432209336301</v>
      </c>
      <c r="EC311" s="35">
        <v>11.872133348131436</v>
      </c>
      <c r="ED311" s="35">
        <v>11.673312770278244</v>
      </c>
      <c r="EE311" s="35">
        <v>12.464084996568598</v>
      </c>
      <c r="EF311" s="35">
        <v>11.897840873006267</v>
      </c>
      <c r="EG311" s="35">
        <v>12.497614799591974</v>
      </c>
      <c r="EH311" s="35">
        <v>12.345132653085088</v>
      </c>
      <c r="EI311" s="35">
        <v>12.034635537446688</v>
      </c>
      <c r="EJ311" s="35">
        <v>11.759199693223314</v>
      </c>
      <c r="EK311" s="35">
        <v>12.016486563721131</v>
      </c>
      <c r="EL311" s="35">
        <v>12.116719072435792</v>
      </c>
      <c r="EM311" s="35">
        <v>12.142524255192848</v>
      </c>
      <c r="EN311" s="35">
        <v>12.118241161233827</v>
      </c>
      <c r="EO311" s="35">
        <v>11.227411485188696</v>
      </c>
      <c r="EP311" s="35">
        <v>12.067058256592652</v>
      </c>
      <c r="EQ311" s="35">
        <v>13.360486271099553</v>
      </c>
      <c r="ER311" s="35">
        <v>12.146515315798483</v>
      </c>
      <c r="ES311" s="35">
        <v>12.408805404310485</v>
      </c>
      <c r="ET311" s="35">
        <v>11.638084058057604</v>
      </c>
      <c r="EU311" s="35">
        <v>12.03244544512695</v>
      </c>
      <c r="EV311" s="35">
        <v>11.88018362780695</v>
      </c>
      <c r="EW311" s="35">
        <v>11.72107791716255</v>
      </c>
      <c r="EX311" s="35">
        <v>11.656060021955254</v>
      </c>
      <c r="EY311" s="35">
        <v>12.312973397821427</v>
      </c>
      <c r="EZ311" s="35">
        <v>11.929670703911205</v>
      </c>
      <c r="FA311" s="35">
        <v>12.026634165176525</v>
      </c>
      <c r="FB311" s="35">
        <v>11.745802098509497</v>
      </c>
      <c r="FC311" s="35">
        <v>11.895990934075842</v>
      </c>
      <c r="FD311" s="35">
        <v>11.077569894056261</v>
      </c>
      <c r="FE311" s="35">
        <v>11.999903705871148</v>
      </c>
      <c r="FF311" s="35">
        <v>12.695441657365039</v>
      </c>
      <c r="FG311" s="35">
        <v>11.858838679948956</v>
      </c>
      <c r="FH311" s="35">
        <v>11.71643751303802</v>
      </c>
      <c r="FI311" s="35">
        <v>11.564256016386718</v>
      </c>
      <c r="FJ311" s="35">
        <v>12.277756013753116</v>
      </c>
      <c r="FK311" s="35">
        <v>11.4679288271528</v>
      </c>
      <c r="FL311" s="35">
        <v>11.88853697701018</v>
      </c>
      <c r="FM311" s="35">
        <v>11.562222855742009</v>
      </c>
      <c r="FN311" s="35">
        <v>11.81104077843773</v>
      </c>
      <c r="FO311" s="35">
        <v>11.895445990943584</v>
      </c>
      <c r="FP311" s="35">
        <v>11.861559948084723</v>
      </c>
      <c r="FQ311" s="35">
        <v>12.388893019574375</v>
      </c>
      <c r="FR311" s="35">
        <v>12.155055912072513</v>
      </c>
      <c r="FS311" s="35">
        <v>12.09404637294946</v>
      </c>
      <c r="FT311" s="35">
        <v>12.379155798590286</v>
      </c>
      <c r="FU311" s="35">
        <v>12.423621577760221</v>
      </c>
      <c r="FV311" s="35">
        <v>11.822812709869662</v>
      </c>
      <c r="FW311" s="35">
        <v>11.80575980896203</v>
      </c>
      <c r="FX311" s="35">
        <v>11.976156965384702</v>
      </c>
      <c r="FY311" s="35">
        <v>11.641929050392182</v>
      </c>
      <c r="FZ311" s="35">
        <v>11.934950145032627</v>
      </c>
      <c r="GA311" s="35">
        <v>11.843425797242219</v>
      </c>
      <c r="GB311" s="35">
        <v>11.69722582386119</v>
      </c>
      <c r="GC311" s="35">
        <v>11.923685429923484</v>
      </c>
      <c r="GD311" s="35">
        <v>12.114011178357407</v>
      </c>
      <c r="GE311" s="35">
        <v>11.70362449846272</v>
      </c>
      <c r="GF311" s="35">
        <v>11.97592374812956</v>
      </c>
      <c r="GG311" s="35">
        <v>12.714395434045253</v>
      </c>
      <c r="GH311" s="35">
        <v>12.643986033334345</v>
      </c>
      <c r="GI311" s="35">
        <v>12.048721483055008</v>
      </c>
      <c r="GJ311" s="35">
        <v>11.926696341726261</v>
      </c>
      <c r="GK311" s="35">
        <v>11.218302926205507</v>
      </c>
      <c r="GL311" s="35">
        <v>11.931200375469228</v>
      </c>
      <c r="GM311" s="35">
        <v>12.006013215024158</v>
      </c>
      <c r="GN311" s="35">
        <v>11.802467375316589</v>
      </c>
      <c r="GO311" s="35">
        <v>64.902000000000001</v>
      </c>
      <c r="GP311" s="35" t="s">
        <v>4651</v>
      </c>
      <c r="GU311" s="59"/>
    </row>
    <row r="312" spans="1:203" x14ac:dyDescent="0.2">
      <c r="A312" s="35" t="s">
        <v>1187</v>
      </c>
      <c r="B312" s="35" t="s">
        <v>2907</v>
      </c>
      <c r="C312" s="35" t="s">
        <v>2908</v>
      </c>
      <c r="D312" s="9">
        <v>6</v>
      </c>
      <c r="E312" s="9">
        <v>6</v>
      </c>
      <c r="F312" s="9">
        <v>0.97152650600000001</v>
      </c>
      <c r="G312" s="9">
        <v>-1.1289810000000001E-2</v>
      </c>
      <c r="H312" s="9">
        <v>0.13575478999999999</v>
      </c>
      <c r="I312" s="9">
        <v>-9.6144897000000007E-2</v>
      </c>
      <c r="J312" s="9">
        <v>0</v>
      </c>
      <c r="K312" s="78">
        <v>0</v>
      </c>
      <c r="L312" s="79">
        <v>15.063054530061409</v>
      </c>
      <c r="M312" s="79">
        <v>14.151480697967129</v>
      </c>
      <c r="N312" s="79">
        <v>14.389444724809891</v>
      </c>
      <c r="O312" s="79">
        <v>14.775377759104121</v>
      </c>
      <c r="P312" s="78">
        <v>14.787041701667992</v>
      </c>
      <c r="Q312" s="78">
        <v>14.580015423574505</v>
      </c>
      <c r="R312" s="35">
        <v>14.684462787675097</v>
      </c>
      <c r="S312" s="35">
        <v>14.192310306072864</v>
      </c>
      <c r="T312" s="35">
        <v>13.930075218629852</v>
      </c>
      <c r="U312" s="35">
        <v>13.982558850223155</v>
      </c>
      <c r="V312" s="35">
        <v>13.952895538842263</v>
      </c>
      <c r="W312" s="35">
        <v>14.067060546976176</v>
      </c>
      <c r="X312" s="35">
        <v>14.035441551434417</v>
      </c>
      <c r="Y312" s="35">
        <v>14.226166995327464</v>
      </c>
      <c r="Z312" s="35">
        <v>14.144548460170741</v>
      </c>
      <c r="AA312" s="35">
        <v>14.375364552099104</v>
      </c>
      <c r="AB312" s="35">
        <v>14.593679371672696</v>
      </c>
      <c r="AC312" s="35">
        <v>14.016649736934784</v>
      </c>
      <c r="AD312" s="35">
        <v>14.160377167296728</v>
      </c>
      <c r="AE312" s="35">
        <v>15.061749044821287</v>
      </c>
      <c r="AF312" s="35">
        <v>14.102432762447741</v>
      </c>
      <c r="AG312" s="35">
        <v>14.771514397193922</v>
      </c>
      <c r="AH312" s="35">
        <v>14.453910623240358</v>
      </c>
      <c r="AI312" s="35">
        <v>14.124375853008713</v>
      </c>
      <c r="AJ312" s="35">
        <v>14.212412822045216</v>
      </c>
      <c r="AK312" s="35">
        <v>14.231991733864525</v>
      </c>
      <c r="AL312" s="35">
        <v>14.176731253840575</v>
      </c>
      <c r="AM312" s="35">
        <v>13.873225591081324</v>
      </c>
      <c r="AN312" s="35">
        <v>14.708519185856526</v>
      </c>
      <c r="AO312" s="35">
        <v>14.366766301656581</v>
      </c>
      <c r="AP312" s="35">
        <v>14.270330186321431</v>
      </c>
      <c r="AQ312" s="35">
        <v>14.589688954750226</v>
      </c>
      <c r="AR312" s="35">
        <v>14.549709152123317</v>
      </c>
      <c r="AS312" s="35">
        <v>13.723314238787887</v>
      </c>
      <c r="AT312" s="35">
        <v>15.02457386707917</v>
      </c>
      <c r="AU312" s="35">
        <v>14.472281938175446</v>
      </c>
      <c r="AV312" s="35">
        <v>14.24192372612206</v>
      </c>
      <c r="AW312" s="35">
        <v>14.315318911193327</v>
      </c>
      <c r="AX312" s="35">
        <v>14.181061358374187</v>
      </c>
      <c r="AY312" s="35">
        <v>14.476744561148958</v>
      </c>
      <c r="AZ312" s="35">
        <v>14.814094873807626</v>
      </c>
      <c r="BA312" s="35">
        <v>13.737901440862274</v>
      </c>
      <c r="BB312" s="35">
        <v>14.093773302202298</v>
      </c>
      <c r="BC312" s="35">
        <v>14.256607185651657</v>
      </c>
      <c r="BD312" s="35">
        <v>14.32713580354234</v>
      </c>
      <c r="BE312" s="35">
        <v>14.483613784382859</v>
      </c>
      <c r="BF312" s="35">
        <v>14.565349492732601</v>
      </c>
      <c r="BG312" s="35">
        <v>14.389868079186288</v>
      </c>
      <c r="BH312" s="35">
        <v>14.438419534593347</v>
      </c>
      <c r="BI312" s="35">
        <v>14.554628487220359</v>
      </c>
      <c r="BJ312" s="35">
        <v>14.5643941542774</v>
      </c>
      <c r="BK312" s="35">
        <v>14.33728357056386</v>
      </c>
      <c r="BL312" s="35">
        <v>14.423879387836237</v>
      </c>
      <c r="BM312" s="35">
        <v>14.808960093321071</v>
      </c>
      <c r="BN312" s="35">
        <v>14.263117561960822</v>
      </c>
      <c r="BO312" s="35">
        <v>14.588138019596219</v>
      </c>
      <c r="BP312" s="35">
        <v>14.331634265727661</v>
      </c>
      <c r="BQ312" s="35">
        <v>14.612167254714656</v>
      </c>
      <c r="BR312" s="35">
        <v>14.160365064022468</v>
      </c>
      <c r="BS312" s="35">
        <v>14.360650569510643</v>
      </c>
      <c r="BT312" s="35">
        <v>14.139506226240133</v>
      </c>
      <c r="BU312" s="35">
        <v>14.625463547165154</v>
      </c>
      <c r="BV312" s="35">
        <v>14.56738311328589</v>
      </c>
      <c r="BW312" s="35">
        <v>14.683253351032208</v>
      </c>
      <c r="BX312" s="35">
        <v>13.894861186105201</v>
      </c>
      <c r="BY312" s="35">
        <v>14.164537763829783</v>
      </c>
      <c r="BZ312" s="35">
        <v>13.952213497464003</v>
      </c>
      <c r="CA312" s="35">
        <v>14.449359898864481</v>
      </c>
      <c r="CB312" s="35">
        <v>14.010912302969903</v>
      </c>
      <c r="CC312" s="35">
        <v>14.2984281155669</v>
      </c>
      <c r="CD312" s="35">
        <v>13.996456631398416</v>
      </c>
      <c r="CE312" s="35">
        <v>14.528359180991327</v>
      </c>
      <c r="CF312" s="35">
        <v>14.46677918781468</v>
      </c>
      <c r="CG312" s="35">
        <v>14.500994631913343</v>
      </c>
      <c r="CH312" s="35">
        <v>14.323878380698112</v>
      </c>
      <c r="CI312" s="35">
        <v>14.340150410886549</v>
      </c>
      <c r="CJ312" s="35">
        <v>14.526561680909428</v>
      </c>
      <c r="CK312" s="35">
        <v>14.324000817508438</v>
      </c>
      <c r="CL312" s="35">
        <v>14.035734231833274</v>
      </c>
      <c r="CM312" s="35">
        <v>14.110430714768754</v>
      </c>
      <c r="CN312" s="35">
        <v>14.609393543172127</v>
      </c>
      <c r="CO312" s="35">
        <v>14.882466545791322</v>
      </c>
      <c r="CP312" s="35">
        <v>14.30463932626107</v>
      </c>
      <c r="CQ312" s="35">
        <v>14.240987882709533</v>
      </c>
      <c r="CR312" s="35">
        <v>14.486625433947632</v>
      </c>
      <c r="CS312" s="35">
        <v>13.943759145437053</v>
      </c>
      <c r="CT312" s="35">
        <v>14.062992580734317</v>
      </c>
      <c r="CU312" s="35">
        <v>14.106848059598809</v>
      </c>
      <c r="CV312" s="35">
        <v>14.527591960233929</v>
      </c>
      <c r="CW312" s="35">
        <v>14.189982289523357</v>
      </c>
      <c r="CX312" s="35">
        <v>14.73835827788389</v>
      </c>
      <c r="CY312" s="35">
        <v>14.181621962685856</v>
      </c>
      <c r="CZ312" s="35">
        <v>14.010238398240961</v>
      </c>
      <c r="DA312" s="35">
        <v>14.458127246038696</v>
      </c>
      <c r="DB312" s="35">
        <v>14.439759537516142</v>
      </c>
      <c r="DC312" s="35">
        <v>14.665605995043954</v>
      </c>
      <c r="DD312" s="35">
        <v>13.788398943719418</v>
      </c>
      <c r="DE312" s="35">
        <v>13.920280269337493</v>
      </c>
      <c r="DF312" s="35">
        <v>14.247788063767963</v>
      </c>
      <c r="DG312" s="35">
        <v>13.958884475332944</v>
      </c>
      <c r="DH312" s="35">
        <v>14.713625496239537</v>
      </c>
      <c r="DI312" s="35">
        <v>13.950216154414488</v>
      </c>
      <c r="DJ312" s="35">
        <v>14.510339901786146</v>
      </c>
      <c r="DK312" s="35">
        <v>13.654668118883503</v>
      </c>
      <c r="DL312" s="35">
        <v>14.535543385582777</v>
      </c>
      <c r="DM312" s="35">
        <v>14.751083864364604</v>
      </c>
      <c r="DN312" s="35">
        <v>13.988470317340912</v>
      </c>
      <c r="DO312" s="35">
        <v>14.521995465985862</v>
      </c>
      <c r="DP312" s="35">
        <v>14.584476188276289</v>
      </c>
      <c r="DQ312" s="35">
        <v>14.33840478019914</v>
      </c>
      <c r="DR312" s="35">
        <v>13.750211702626968</v>
      </c>
      <c r="DS312" s="35">
        <v>14.043924511682206</v>
      </c>
      <c r="DT312" s="35">
        <v>14.348077814947205</v>
      </c>
      <c r="DU312" s="35">
        <v>14.171342382370563</v>
      </c>
      <c r="DV312" s="35">
        <v>14.35886513360655</v>
      </c>
      <c r="DW312" s="35">
        <v>14.707136982710477</v>
      </c>
      <c r="DX312" s="35">
        <v>14.616465826801624</v>
      </c>
      <c r="DY312" s="35">
        <v>14.479016564227374</v>
      </c>
      <c r="DZ312" s="35">
        <v>14.33483604952713</v>
      </c>
      <c r="EA312" s="35">
        <v>14.161568170650007</v>
      </c>
      <c r="EB312" s="35">
        <v>14.443097189129645</v>
      </c>
      <c r="EC312" s="35">
        <v>14.319543050644358</v>
      </c>
      <c r="ED312" s="35">
        <v>14.359404575593265</v>
      </c>
      <c r="EE312" s="35">
        <v>14.332573325772758</v>
      </c>
      <c r="EF312" s="35">
        <v>14.387657307094937</v>
      </c>
      <c r="EG312" s="35">
        <v>14.36886860520076</v>
      </c>
      <c r="EH312" s="35">
        <v>14.614238652912075</v>
      </c>
      <c r="EI312" s="35">
        <v>14.268643413713423</v>
      </c>
      <c r="EJ312" s="35">
        <v>14.521920143394343</v>
      </c>
      <c r="EK312" s="35">
        <v>14.522124056861092</v>
      </c>
      <c r="EL312" s="35">
        <v>14.678936449103823</v>
      </c>
      <c r="EM312" s="35">
        <v>14.105299776320589</v>
      </c>
      <c r="EN312" s="35">
        <v>14.403361048606552</v>
      </c>
      <c r="EO312" s="35">
        <v>14.058142209051098</v>
      </c>
      <c r="EP312" s="35">
        <v>14.483739647137998</v>
      </c>
      <c r="EQ312" s="35">
        <v>15.009024749498225</v>
      </c>
      <c r="ER312" s="35">
        <v>14.435807904975912</v>
      </c>
      <c r="ES312" s="35">
        <v>14.457302033610436</v>
      </c>
      <c r="ET312" s="35">
        <v>14.372126106745267</v>
      </c>
      <c r="EU312" s="35">
        <v>14.40121574050262</v>
      </c>
      <c r="EV312" s="35">
        <v>14.287847010836886</v>
      </c>
      <c r="EW312" s="35">
        <v>15.190230971035664</v>
      </c>
      <c r="EX312" s="35">
        <v>14.176806986588858</v>
      </c>
      <c r="EY312" s="35">
        <v>14.19471213159142</v>
      </c>
      <c r="EZ312" s="35">
        <v>14.156959253887546</v>
      </c>
      <c r="FA312" s="35">
        <v>14.289483764379693</v>
      </c>
      <c r="FB312" s="35">
        <v>14.484413347064423</v>
      </c>
      <c r="FC312" s="35">
        <v>14.221327619866035</v>
      </c>
      <c r="FD312" s="35">
        <v>14.475702589472915</v>
      </c>
      <c r="FE312" s="35">
        <v>14.182790063362884</v>
      </c>
      <c r="FF312" s="35">
        <v>14.025649162818699</v>
      </c>
      <c r="FG312" s="35">
        <v>14.519686481454084</v>
      </c>
      <c r="FH312" s="35">
        <v>14.282238348603727</v>
      </c>
      <c r="FI312" s="35">
        <v>13.896298082832967</v>
      </c>
      <c r="FJ312" s="35">
        <v>14.522988560586397</v>
      </c>
      <c r="FK312" s="35">
        <v>13.275841807757287</v>
      </c>
      <c r="FL312" s="35">
        <v>14.324844825119978</v>
      </c>
      <c r="FM312" s="35">
        <v>14.380443872666934</v>
      </c>
      <c r="FN312" s="35">
        <v>14.159314851589727</v>
      </c>
      <c r="FO312" s="35">
        <v>14.118209917244108</v>
      </c>
      <c r="FP312" s="35">
        <v>14.110980860582263</v>
      </c>
      <c r="FQ312" s="35">
        <v>14.172690066490478</v>
      </c>
      <c r="FR312" s="35">
        <v>14.378119971972888</v>
      </c>
      <c r="FS312" s="35">
        <v>14.401681021981679</v>
      </c>
      <c r="FT312" s="35">
        <v>14.728517250992462</v>
      </c>
      <c r="FU312" s="35">
        <v>13.540454302093314</v>
      </c>
      <c r="FV312" s="35">
        <v>14.044225755864382</v>
      </c>
      <c r="FW312" s="35">
        <v>14.368201476264435</v>
      </c>
      <c r="FX312" s="35">
        <v>14.630044517603402</v>
      </c>
      <c r="FY312" s="35">
        <v>14.182348829627458</v>
      </c>
      <c r="FZ312" s="35">
        <v>14.31018310152642</v>
      </c>
      <c r="GA312" s="35">
        <v>14.650649183229577</v>
      </c>
      <c r="GB312" s="35">
        <v>13.921586001988176</v>
      </c>
      <c r="GC312" s="35">
        <v>14.407320873496991</v>
      </c>
      <c r="GD312" s="35">
        <v>14.790530323735137</v>
      </c>
      <c r="GE312" s="35">
        <v>14.424715155554191</v>
      </c>
      <c r="GF312" s="35">
        <v>14.537075689696007</v>
      </c>
      <c r="GG312" s="35">
        <v>14.27111460039983</v>
      </c>
      <c r="GH312" s="35">
        <v>14.200313058916045</v>
      </c>
      <c r="GI312" s="35">
        <v>13.943799549781122</v>
      </c>
      <c r="GJ312" s="35">
        <v>13.894161422928397</v>
      </c>
      <c r="GK312" s="35">
        <v>14.26505772430713</v>
      </c>
      <c r="GL312" s="35">
        <v>14.016323343436678</v>
      </c>
      <c r="GM312" s="35">
        <v>14.223734168649159</v>
      </c>
      <c r="GN312" s="35">
        <v>13.459876822694767</v>
      </c>
      <c r="GO312" s="35">
        <v>12.347</v>
      </c>
      <c r="GP312" s="35" t="s">
        <v>4624</v>
      </c>
      <c r="GU312" s="59"/>
    </row>
    <row r="313" spans="1:203" x14ac:dyDescent="0.2">
      <c r="A313" s="35" t="s">
        <v>2137</v>
      </c>
      <c r="B313" s="35" t="s">
        <v>4123</v>
      </c>
      <c r="C313" s="35" t="s">
        <v>4124</v>
      </c>
      <c r="D313" s="9">
        <v>2</v>
      </c>
      <c r="E313" s="9">
        <v>2</v>
      </c>
      <c r="F313" s="9">
        <v>0.89333330700000002</v>
      </c>
      <c r="G313" s="9">
        <v>5.7737919999999998E-2</v>
      </c>
      <c r="H313" s="9">
        <v>0.655589902</v>
      </c>
      <c r="I313" s="9">
        <v>-9.6036444999999998E-2</v>
      </c>
      <c r="J313" s="9">
        <v>0</v>
      </c>
      <c r="K313" s="78">
        <v>0</v>
      </c>
      <c r="L313" s="79">
        <v>10.754994835640725</v>
      </c>
      <c r="M313" s="79"/>
      <c r="N313" s="79"/>
      <c r="O313" s="79">
        <v>10.201491124728204</v>
      </c>
      <c r="Q313" s="78">
        <v>10.771089003977329</v>
      </c>
      <c r="S313" s="35">
        <v>10.316002663138701</v>
      </c>
      <c r="T313" s="35">
        <v>11.307414456065928</v>
      </c>
      <c r="U313" s="35">
        <v>11.179225867128897</v>
      </c>
      <c r="W313" s="35">
        <v>11.541148769647728</v>
      </c>
      <c r="AU313" s="35">
        <v>10.988494284497639</v>
      </c>
      <c r="AV313" s="35">
        <v>10.931834079109532</v>
      </c>
      <c r="AY313" s="35">
        <v>11.26047808736854</v>
      </c>
      <c r="BG313" s="35">
        <v>10.491010617410288</v>
      </c>
      <c r="BI313" s="35">
        <v>11.619439973554123</v>
      </c>
      <c r="BJ313" s="35">
        <v>10.356296351244188</v>
      </c>
      <c r="BM313" s="35">
        <v>11.544992865689967</v>
      </c>
      <c r="BQ313" s="35">
        <v>11.365037656535423</v>
      </c>
      <c r="BY313" s="35">
        <v>10.771786042362237</v>
      </c>
      <c r="CA313" s="35">
        <v>10.462965236839265</v>
      </c>
      <c r="CC313" s="35">
        <v>10.515818361705669</v>
      </c>
      <c r="CD313" s="35">
        <v>11.401497675530138</v>
      </c>
      <c r="CE313" s="35">
        <v>10.882826518802876</v>
      </c>
      <c r="CF313" s="35">
        <v>10.618480609058194</v>
      </c>
      <c r="CG313" s="35">
        <v>11.801291778173436</v>
      </c>
      <c r="CJ313" s="35">
        <v>11.873447749776171</v>
      </c>
      <c r="CK313" s="35">
        <v>10.710379918885943</v>
      </c>
      <c r="CL313" s="35">
        <v>10.382865881089883</v>
      </c>
      <c r="CM313" s="35">
        <v>11.690142234469032</v>
      </c>
      <c r="CN313" s="35">
        <v>11.355415636558643</v>
      </c>
      <c r="CP313" s="35">
        <v>10.604911276804991</v>
      </c>
      <c r="CS313" s="35">
        <v>11.448824296820467</v>
      </c>
      <c r="CU313" s="35">
        <v>10.463423482151784</v>
      </c>
      <c r="CY313" s="35">
        <v>11.042419724185118</v>
      </c>
      <c r="CZ313" s="35">
        <v>11.149510611263098</v>
      </c>
      <c r="DD313" s="35">
        <v>11.358700246148732</v>
      </c>
      <c r="DE313" s="35">
        <v>11.242030254947354</v>
      </c>
      <c r="DJ313" s="35">
        <v>11.226893521555828</v>
      </c>
      <c r="DO313" s="35">
        <v>11.108241922860842</v>
      </c>
      <c r="DW313" s="35">
        <v>11.691340796724518</v>
      </c>
      <c r="DZ313" s="35">
        <v>10.909190630884204</v>
      </c>
      <c r="EB313" s="35">
        <v>10.613641029406358</v>
      </c>
      <c r="EC313" s="35">
        <v>11.059929885742823</v>
      </c>
      <c r="EI313" s="35">
        <v>10.531627837024022</v>
      </c>
      <c r="EJ313" s="35">
        <v>10.706674643679584</v>
      </c>
      <c r="EL313" s="35">
        <v>11.006916180442012</v>
      </c>
      <c r="EO313" s="35">
        <v>11.768373946338702</v>
      </c>
      <c r="ER313" s="35">
        <v>10.279654814040452</v>
      </c>
      <c r="ET313" s="35">
        <v>11.071971187573945</v>
      </c>
      <c r="EU313" s="35">
        <v>10.404921608197482</v>
      </c>
      <c r="EV313" s="35">
        <v>10.929560037069075</v>
      </c>
      <c r="EW313" s="35">
        <v>9.9885157393983111</v>
      </c>
      <c r="EX313" s="35">
        <v>10.908824687629762</v>
      </c>
      <c r="EY313" s="35">
        <v>11.065558720723374</v>
      </c>
      <c r="FB313" s="35">
        <v>10.406936678075457</v>
      </c>
      <c r="FE313" s="35">
        <v>11.059049624697973</v>
      </c>
      <c r="FG313" s="35">
        <v>10.420569167572339</v>
      </c>
      <c r="FI313" s="35">
        <v>10.992126430624284</v>
      </c>
      <c r="FJ313" s="35">
        <v>10.888358050580758</v>
      </c>
      <c r="FK313" s="35">
        <v>11.445247891841509</v>
      </c>
      <c r="FM313" s="35">
        <v>10.613406492240589</v>
      </c>
      <c r="FP313" s="35">
        <v>11.057244733551066</v>
      </c>
      <c r="FS313" s="35">
        <v>11.222591749312896</v>
      </c>
      <c r="FU313" s="35">
        <v>11.422072270048893</v>
      </c>
      <c r="GA313" s="35">
        <v>10.949570122275459</v>
      </c>
      <c r="GB313" s="35">
        <v>10.8220589587769</v>
      </c>
      <c r="GE313" s="35">
        <v>10.8313318209673</v>
      </c>
      <c r="GF313" s="35">
        <v>11.31680420671521</v>
      </c>
      <c r="GJ313" s="35">
        <v>10.999828913777423</v>
      </c>
      <c r="GL313" s="35">
        <v>10.826127673563803</v>
      </c>
      <c r="GO313" s="35">
        <v>0.30299999999999999</v>
      </c>
      <c r="GP313" s="35" t="s">
        <v>4877</v>
      </c>
      <c r="GU313" s="59"/>
    </row>
    <row r="314" spans="1:203" x14ac:dyDescent="0.2">
      <c r="A314" s="35" t="s">
        <v>1182</v>
      </c>
      <c r="B314" s="35" t="s">
        <v>2899</v>
      </c>
      <c r="C314" s="35" t="s">
        <v>2900</v>
      </c>
      <c r="D314" s="9">
        <v>2</v>
      </c>
      <c r="E314" s="9">
        <v>2</v>
      </c>
      <c r="F314" s="9">
        <v>0.57589373099999996</v>
      </c>
      <c r="G314" s="9">
        <v>-0.19204943899999999</v>
      </c>
      <c r="H314" s="9">
        <v>0.92922113299999998</v>
      </c>
      <c r="I314" s="9">
        <v>-9.5400556999999997E-2</v>
      </c>
      <c r="J314" s="9">
        <v>0</v>
      </c>
      <c r="K314" s="78">
        <v>0</v>
      </c>
      <c r="L314" s="79"/>
      <c r="M314" s="79"/>
      <c r="N314" s="79"/>
      <c r="O314" s="79"/>
      <c r="AU314" s="35">
        <v>9.7775975019990202</v>
      </c>
      <c r="BJ314" s="35">
        <v>10.031812962966834</v>
      </c>
      <c r="CF314" s="35">
        <v>10.051786193910258</v>
      </c>
      <c r="CK314" s="35">
        <v>9.591735422387325</v>
      </c>
      <c r="DD314" s="35">
        <v>9.7787935029351214</v>
      </c>
      <c r="DE314" s="35">
        <v>9.949565129234637</v>
      </c>
      <c r="DJ314" s="35">
        <v>9.6692109835301689</v>
      </c>
      <c r="DT314" s="35">
        <v>9.0568069287997908</v>
      </c>
      <c r="DY314" s="35">
        <v>10.118752541209407</v>
      </c>
      <c r="EC314" s="35">
        <v>9.4539724014461157</v>
      </c>
      <c r="FP314" s="35">
        <v>10.025262499290575</v>
      </c>
      <c r="GK314" s="35">
        <v>9.510402427476663</v>
      </c>
      <c r="GO314" s="35">
        <v>6.452</v>
      </c>
      <c r="GP314" s="35" t="s">
        <v>1051</v>
      </c>
      <c r="GU314" s="59"/>
    </row>
    <row r="315" spans="1:203" x14ac:dyDescent="0.2">
      <c r="A315" s="35" t="s">
        <v>2105</v>
      </c>
      <c r="B315" s="35" t="s">
        <v>4059</v>
      </c>
      <c r="C315" s="35" t="s">
        <v>4060</v>
      </c>
      <c r="D315" s="9">
        <v>27</v>
      </c>
      <c r="E315" s="9">
        <v>26</v>
      </c>
      <c r="F315" s="9">
        <v>0.87903376600000005</v>
      </c>
      <c r="G315" s="9">
        <v>2.9454198000000001E-2</v>
      </c>
      <c r="H315" s="9">
        <v>0.26494825900000002</v>
      </c>
      <c r="I315" s="9">
        <v>-9.5257240000000007E-2</v>
      </c>
      <c r="J315" s="9">
        <v>0</v>
      </c>
      <c r="K315" s="78">
        <v>0</v>
      </c>
      <c r="L315" s="79">
        <v>15.08330428857254</v>
      </c>
      <c r="M315" s="79">
        <v>14.474521765228753</v>
      </c>
      <c r="N315" s="79">
        <v>14.777985341639393</v>
      </c>
      <c r="O315" s="79">
        <v>14.132788001071944</v>
      </c>
      <c r="P315" s="78">
        <v>14.80811241698342</v>
      </c>
      <c r="Q315" s="78">
        <v>14.417579201425886</v>
      </c>
      <c r="R315" s="35">
        <v>14.837596852230533</v>
      </c>
      <c r="S315" s="35">
        <v>15.036815420720821</v>
      </c>
      <c r="T315" s="35">
        <v>14.593379967225655</v>
      </c>
      <c r="U315" s="35">
        <v>14.386057507062207</v>
      </c>
      <c r="V315" s="35">
        <v>14.271609820225727</v>
      </c>
      <c r="W315" s="35">
        <v>14.478439481295245</v>
      </c>
      <c r="X315" s="35">
        <v>15.231417125542889</v>
      </c>
      <c r="Y315" s="35">
        <v>14.475989760432865</v>
      </c>
      <c r="Z315" s="35">
        <v>14.705256457651291</v>
      </c>
      <c r="AA315" s="35">
        <v>15.10561740288599</v>
      </c>
      <c r="AB315" s="35">
        <v>15.072894573752233</v>
      </c>
      <c r="AC315" s="35">
        <v>14.893017968597968</v>
      </c>
      <c r="AD315" s="35">
        <v>14.306019540016568</v>
      </c>
      <c r="AE315" s="35">
        <v>15.003656643250991</v>
      </c>
      <c r="AF315" s="35">
        <v>14.803197862058248</v>
      </c>
      <c r="AG315" s="35">
        <v>14.166358574708685</v>
      </c>
      <c r="AH315" s="35">
        <v>15.106617271948425</v>
      </c>
      <c r="AI315" s="35">
        <v>14.931328557495867</v>
      </c>
      <c r="AJ315" s="35">
        <v>13.966091278014382</v>
      </c>
      <c r="AK315" s="35">
        <v>14.713127441183341</v>
      </c>
      <c r="AL315" s="35">
        <v>14.592461566156087</v>
      </c>
      <c r="AM315" s="35">
        <v>14.884149643227177</v>
      </c>
      <c r="AN315" s="35">
        <v>15.208164804598193</v>
      </c>
      <c r="AO315" s="35">
        <v>13.995211328796973</v>
      </c>
      <c r="AP315" s="35">
        <v>14.694435164626967</v>
      </c>
      <c r="AQ315" s="35">
        <v>15.231985845923012</v>
      </c>
      <c r="AR315" s="35">
        <v>15.23207052039165</v>
      </c>
      <c r="AS315" s="35">
        <v>15.238516897109744</v>
      </c>
      <c r="AT315" s="35">
        <v>14.372020448013592</v>
      </c>
      <c r="AU315" s="35">
        <v>13.786680396225908</v>
      </c>
      <c r="AV315" s="35">
        <v>14.412032890904122</v>
      </c>
      <c r="AW315" s="35">
        <v>14.856867795373041</v>
      </c>
      <c r="AX315" s="35">
        <v>14.984663591358922</v>
      </c>
      <c r="AY315" s="35">
        <v>14.306565350533873</v>
      </c>
      <c r="AZ315" s="35">
        <v>14.472811675329146</v>
      </c>
      <c r="BA315" s="35">
        <v>14.929247144072967</v>
      </c>
      <c r="BB315" s="35">
        <v>14.659416345336231</v>
      </c>
      <c r="BC315" s="35">
        <v>14.490576526133413</v>
      </c>
      <c r="BD315" s="35">
        <v>14.822264812274145</v>
      </c>
      <c r="BE315" s="35">
        <v>15.095962653852983</v>
      </c>
      <c r="BF315" s="35">
        <v>14.710407752814479</v>
      </c>
      <c r="BG315" s="35">
        <v>14.754577452751032</v>
      </c>
      <c r="BH315" s="35">
        <v>14.702930667520217</v>
      </c>
      <c r="BI315" s="35">
        <v>13.538118949177999</v>
      </c>
      <c r="BJ315" s="35">
        <v>14.150786262069971</v>
      </c>
      <c r="BK315" s="35">
        <v>15.069760061827404</v>
      </c>
      <c r="BL315" s="35">
        <v>15.0046794015642</v>
      </c>
      <c r="BM315" s="35">
        <v>14.276544903677785</v>
      </c>
      <c r="BN315" s="35">
        <v>15.070494069653872</v>
      </c>
      <c r="BO315" s="35">
        <v>14.78993609845941</v>
      </c>
      <c r="BP315" s="35">
        <v>14.609502713610446</v>
      </c>
      <c r="BQ315" s="35">
        <v>15.269346550247842</v>
      </c>
      <c r="BR315" s="35">
        <v>15.443552404362197</v>
      </c>
      <c r="BS315" s="35">
        <v>15.400513276913481</v>
      </c>
      <c r="BT315" s="35">
        <v>14.605042092282812</v>
      </c>
      <c r="BU315" s="35">
        <v>14.587434734099961</v>
      </c>
      <c r="BV315" s="35">
        <v>14.538662180791244</v>
      </c>
      <c r="BW315" s="35">
        <v>14.591256308473564</v>
      </c>
      <c r="BX315" s="35">
        <v>14.516932692727696</v>
      </c>
      <c r="BY315" s="35">
        <v>14.660688827000271</v>
      </c>
      <c r="BZ315" s="35">
        <v>15.239761380960502</v>
      </c>
      <c r="CA315" s="35">
        <v>14.304421299893683</v>
      </c>
      <c r="CB315" s="35">
        <v>14.645332533253901</v>
      </c>
      <c r="CC315" s="35">
        <v>14.479747877806396</v>
      </c>
      <c r="CD315" s="35">
        <v>14.828911830348435</v>
      </c>
      <c r="CE315" s="35">
        <v>14.755084666204613</v>
      </c>
      <c r="CF315" s="35">
        <v>14.895061830552415</v>
      </c>
      <c r="CG315" s="35">
        <v>14.726790377099757</v>
      </c>
      <c r="CH315" s="35">
        <v>14.893505083633002</v>
      </c>
      <c r="CI315" s="35">
        <v>14.425974095767897</v>
      </c>
      <c r="CJ315" s="35">
        <v>15.362463677265014</v>
      </c>
      <c r="CK315" s="35">
        <v>14.844464485814628</v>
      </c>
      <c r="CL315" s="35">
        <v>14.830035661801192</v>
      </c>
      <c r="CM315" s="35">
        <v>14.788445802874977</v>
      </c>
      <c r="CN315" s="35">
        <v>14.890071915681158</v>
      </c>
      <c r="CO315" s="35">
        <v>15.903944873025857</v>
      </c>
      <c r="CP315" s="35">
        <v>15.405126078508456</v>
      </c>
      <c r="CQ315" s="35">
        <v>15.321909611545106</v>
      </c>
      <c r="CR315" s="35">
        <v>14.685308377972913</v>
      </c>
      <c r="CS315" s="35">
        <v>14.979042192825366</v>
      </c>
      <c r="CT315" s="35">
        <v>14.581448844091518</v>
      </c>
      <c r="CU315" s="35">
        <v>14.585107300703312</v>
      </c>
      <c r="CV315" s="35">
        <v>15.229128551904292</v>
      </c>
      <c r="CW315" s="35">
        <v>14.396215384113148</v>
      </c>
      <c r="CX315" s="35">
        <v>14.372355826412079</v>
      </c>
      <c r="CY315" s="35">
        <v>15.224975917752536</v>
      </c>
      <c r="CZ315" s="35">
        <v>14.695176099369327</v>
      </c>
      <c r="DA315" s="35">
        <v>13.689493426076822</v>
      </c>
      <c r="DB315" s="35">
        <v>15.447776842798664</v>
      </c>
      <c r="DC315" s="35">
        <v>14.779603632960299</v>
      </c>
      <c r="DD315" s="35">
        <v>14.738316913514687</v>
      </c>
      <c r="DE315" s="35">
        <v>14.569201624524693</v>
      </c>
      <c r="DF315" s="35">
        <v>14.895617177735941</v>
      </c>
      <c r="DG315" s="35">
        <v>14.979211232380056</v>
      </c>
      <c r="DH315" s="35">
        <v>14.654077463875556</v>
      </c>
      <c r="DI315" s="35">
        <v>15.011176350503279</v>
      </c>
      <c r="DJ315" s="35">
        <v>15.061658836214846</v>
      </c>
      <c r="DK315" s="35">
        <v>14.647638354485741</v>
      </c>
      <c r="DL315" s="35">
        <v>14.785361679934709</v>
      </c>
      <c r="DM315" s="35">
        <v>14.761698972548061</v>
      </c>
      <c r="DN315" s="35">
        <v>14.673885919106965</v>
      </c>
      <c r="DO315" s="35">
        <v>14.964140650964152</v>
      </c>
      <c r="DP315" s="35">
        <v>15.002935509462533</v>
      </c>
      <c r="DQ315" s="35">
        <v>15.123384481766516</v>
      </c>
      <c r="DR315" s="35">
        <v>14.431221150466792</v>
      </c>
      <c r="DS315" s="35">
        <v>15.039155511137876</v>
      </c>
      <c r="DT315" s="35">
        <v>15.097215192882235</v>
      </c>
      <c r="DU315" s="35">
        <v>14.636865471867647</v>
      </c>
      <c r="DV315" s="35">
        <v>14.891204294820762</v>
      </c>
      <c r="DW315" s="35">
        <v>14.667670198137003</v>
      </c>
      <c r="DX315" s="35">
        <v>14.884198042163392</v>
      </c>
      <c r="DY315" s="35">
        <v>15.134274871132451</v>
      </c>
      <c r="DZ315" s="35">
        <v>14.846970182722547</v>
      </c>
      <c r="EA315" s="35">
        <v>14.793662410018905</v>
      </c>
      <c r="EB315" s="35">
        <v>14.89387492892301</v>
      </c>
      <c r="EC315" s="35">
        <v>15.001416696706475</v>
      </c>
      <c r="ED315" s="35">
        <v>14.777508612311603</v>
      </c>
      <c r="EE315" s="35">
        <v>15.149174826632414</v>
      </c>
      <c r="EF315" s="35">
        <v>14.713337953520771</v>
      </c>
      <c r="EG315" s="35">
        <v>14.73183662563461</v>
      </c>
      <c r="EH315" s="35">
        <v>14.309882000581498</v>
      </c>
      <c r="EI315" s="35">
        <v>14.547612930801789</v>
      </c>
      <c r="EJ315" s="35">
        <v>14.741123366428274</v>
      </c>
      <c r="EK315" s="35">
        <v>14.452743733724425</v>
      </c>
      <c r="EL315" s="35">
        <v>14.448566698660592</v>
      </c>
      <c r="EM315" s="35">
        <v>14.803116624122605</v>
      </c>
      <c r="EN315" s="35">
        <v>15.512275806953763</v>
      </c>
      <c r="EO315" s="35">
        <v>14.134594684941936</v>
      </c>
      <c r="EP315" s="35">
        <v>14.276744234599407</v>
      </c>
      <c r="EQ315" s="35">
        <v>14.932485450989775</v>
      </c>
      <c r="ER315" s="35">
        <v>14.712449015811895</v>
      </c>
      <c r="ES315" s="35">
        <v>15.046285776473209</v>
      </c>
      <c r="ET315" s="35">
        <v>14.38452953105617</v>
      </c>
      <c r="EU315" s="35">
        <v>15.001047033870799</v>
      </c>
      <c r="EV315" s="35">
        <v>14.836154431291696</v>
      </c>
      <c r="EW315" s="35">
        <v>14.797103692262269</v>
      </c>
      <c r="EX315" s="35">
        <v>13.974465441428137</v>
      </c>
      <c r="EY315" s="35">
        <v>15.020559066148481</v>
      </c>
      <c r="EZ315" s="35">
        <v>14.992326880232449</v>
      </c>
      <c r="FA315" s="35">
        <v>14.814534514457032</v>
      </c>
      <c r="FB315" s="35">
        <v>14.258010239824099</v>
      </c>
      <c r="FC315" s="35">
        <v>14.938117874687528</v>
      </c>
      <c r="FD315" s="35">
        <v>14.742734726319481</v>
      </c>
      <c r="FE315" s="35">
        <v>13.967024638639083</v>
      </c>
      <c r="FF315" s="35">
        <v>14.36025204826093</v>
      </c>
      <c r="FG315" s="35">
        <v>14.743291685581763</v>
      </c>
      <c r="FH315" s="35">
        <v>14.837806808945643</v>
      </c>
      <c r="FI315" s="35">
        <v>15.020903653264925</v>
      </c>
      <c r="FJ315" s="35">
        <v>14.506867501852284</v>
      </c>
      <c r="FK315" s="35">
        <v>13.630290782995949</v>
      </c>
      <c r="FL315" s="35">
        <v>14.797030670944405</v>
      </c>
      <c r="FM315" s="35">
        <v>14.759269984564135</v>
      </c>
      <c r="FN315" s="35">
        <v>14.440258678929741</v>
      </c>
      <c r="FO315" s="35">
        <v>14.180598672119345</v>
      </c>
      <c r="FP315" s="35">
        <v>14.340677782674886</v>
      </c>
      <c r="FQ315" s="35">
        <v>14.818921880389411</v>
      </c>
      <c r="FR315" s="35">
        <v>14.880074558116245</v>
      </c>
      <c r="FS315" s="35">
        <v>14.288770458502352</v>
      </c>
      <c r="FT315" s="35">
        <v>14.841725566988568</v>
      </c>
      <c r="FU315" s="35">
        <v>13.94319652537801</v>
      </c>
      <c r="FV315" s="35">
        <v>14.607913900666052</v>
      </c>
      <c r="FW315" s="35">
        <v>15.030298384737456</v>
      </c>
      <c r="FX315" s="35">
        <v>15.218926034447883</v>
      </c>
      <c r="FY315" s="35">
        <v>14.761203825951728</v>
      </c>
      <c r="FZ315" s="35">
        <v>14.987968342996327</v>
      </c>
      <c r="GA315" s="35">
        <v>14.947973093828828</v>
      </c>
      <c r="GB315" s="35">
        <v>14.573184279538957</v>
      </c>
      <c r="GC315" s="35">
        <v>14.952164696260418</v>
      </c>
      <c r="GD315" s="35">
        <v>14.889157500822952</v>
      </c>
      <c r="GE315" s="35">
        <v>14.46733233072878</v>
      </c>
      <c r="GF315" s="35">
        <v>14.33335418676257</v>
      </c>
      <c r="GG315" s="35">
        <v>15.20567696112664</v>
      </c>
      <c r="GH315" s="35">
        <v>14.097782612609533</v>
      </c>
      <c r="GI315" s="35">
        <v>14.786903606289977</v>
      </c>
      <c r="GJ315" s="35">
        <v>14.564431434771636</v>
      </c>
      <c r="GK315" s="35">
        <v>14.846877752197297</v>
      </c>
      <c r="GL315" s="35">
        <v>14.487983716148419</v>
      </c>
      <c r="GM315" s="35">
        <v>14.599724210371395</v>
      </c>
      <c r="GN315" s="35">
        <v>14.869802159847477</v>
      </c>
      <c r="GO315" s="35">
        <v>1.077</v>
      </c>
      <c r="GP315" s="35" t="s">
        <v>4864</v>
      </c>
      <c r="GU315" s="59"/>
    </row>
    <row r="316" spans="1:203" x14ac:dyDescent="0.2">
      <c r="A316" s="35" t="s">
        <v>1113</v>
      </c>
      <c r="B316" s="35" t="s">
        <v>2839</v>
      </c>
      <c r="C316" s="35" t="s">
        <v>2840</v>
      </c>
      <c r="D316" s="9">
        <v>9</v>
      </c>
      <c r="E316" s="9">
        <v>8</v>
      </c>
      <c r="F316" s="9">
        <v>0.79430435499999996</v>
      </c>
      <c r="G316" s="9">
        <v>-4.4245208000000001E-2</v>
      </c>
      <c r="H316" s="9">
        <v>0.346190212</v>
      </c>
      <c r="I316" s="9">
        <v>-9.4818889000000003E-2</v>
      </c>
      <c r="J316" s="9">
        <v>0</v>
      </c>
      <c r="K316" s="78">
        <v>0</v>
      </c>
      <c r="L316" s="80">
        <v>10.986129752817448</v>
      </c>
      <c r="M316" s="79">
        <v>10.895043632745505</v>
      </c>
      <c r="N316" s="79">
        <v>10.673836502602217</v>
      </c>
      <c r="O316" s="79">
        <v>10.398981440306356</v>
      </c>
      <c r="P316" s="78">
        <v>10.587484331281214</v>
      </c>
      <c r="Q316" s="78">
        <v>11.504241156524847</v>
      </c>
      <c r="R316" s="35">
        <v>10.595300725324934</v>
      </c>
      <c r="S316" s="35">
        <v>10.461087967231201</v>
      </c>
      <c r="T316" s="35">
        <v>10.680678878975073</v>
      </c>
      <c r="U316" s="35">
        <v>10.729566634580497</v>
      </c>
      <c r="V316" s="35">
        <v>11.053889290215091</v>
      </c>
      <c r="W316" s="35">
        <v>10.804863852559913</v>
      </c>
      <c r="X316" s="35">
        <v>10.796470349612534</v>
      </c>
      <c r="Y316" s="35">
        <v>11.619629346324157</v>
      </c>
      <c r="Z316" s="35">
        <v>10.620941992825269</v>
      </c>
      <c r="AA316" s="35">
        <v>11.169872693929406</v>
      </c>
      <c r="AB316" s="35">
        <v>10.837059113280052</v>
      </c>
      <c r="AC316" s="35">
        <v>10.097828060375551</v>
      </c>
      <c r="AD316" s="35">
        <v>10.859519906825003</v>
      </c>
      <c r="AE316" s="35">
        <v>10.966361077253133</v>
      </c>
      <c r="AF316" s="35">
        <v>10.917002189419863</v>
      </c>
      <c r="AG316" s="35">
        <v>10.817304058344178</v>
      </c>
      <c r="AH316" s="35">
        <v>10.647911568808954</v>
      </c>
      <c r="AI316" s="35">
        <v>10.605656353867069</v>
      </c>
      <c r="AJ316" s="35">
        <v>11.19238371091131</v>
      </c>
      <c r="AK316" s="35">
        <v>10.530837791931427</v>
      </c>
      <c r="AL316" s="35">
        <v>10.718691585073721</v>
      </c>
      <c r="AM316" s="35">
        <v>11.056028068697305</v>
      </c>
      <c r="AN316" s="35">
        <v>11.189125109421667</v>
      </c>
      <c r="AO316" s="35">
        <v>10.444607486285618</v>
      </c>
      <c r="AP316" s="35">
        <v>11.114964723577202</v>
      </c>
      <c r="AQ316" s="35">
        <v>11.187086330311983</v>
      </c>
      <c r="AR316" s="35">
        <v>11.070805174834655</v>
      </c>
      <c r="AS316" s="35">
        <v>10.487674282435993</v>
      </c>
      <c r="AT316" s="35">
        <v>11.743055438618008</v>
      </c>
      <c r="AU316" s="35">
        <v>10.894619796932686</v>
      </c>
      <c r="AV316" s="35">
        <v>11.375211064675684</v>
      </c>
      <c r="AW316" s="35">
        <v>10.799238235128767</v>
      </c>
      <c r="AX316" s="35">
        <v>10.902818140241543</v>
      </c>
      <c r="AY316" s="35">
        <v>10.674583168112099</v>
      </c>
      <c r="AZ316" s="35">
        <v>11.062549000708675</v>
      </c>
      <c r="BA316" s="35">
        <v>10.547279925946372</v>
      </c>
      <c r="BB316" s="35">
        <v>10.975162187730362</v>
      </c>
      <c r="BC316" s="35">
        <v>11.320419741022512</v>
      </c>
      <c r="BD316" s="35">
        <v>11.211387802594603</v>
      </c>
      <c r="BE316" s="35">
        <v>11.05752388976115</v>
      </c>
      <c r="BF316" s="35">
        <v>10.724938227281662</v>
      </c>
      <c r="BG316" s="35">
        <v>10.340164619653981</v>
      </c>
      <c r="BH316" s="35">
        <v>11.423571595170914</v>
      </c>
      <c r="BI316" s="35">
        <v>10.970558098376515</v>
      </c>
      <c r="BJ316" s="35">
        <v>10.71323686965437</v>
      </c>
      <c r="BK316" s="35">
        <v>11.199184499655274</v>
      </c>
      <c r="BL316" s="35">
        <v>10.883281830152136</v>
      </c>
      <c r="BM316" s="35">
        <v>10.621340381877289</v>
      </c>
      <c r="BN316" s="35">
        <v>10.669895113797898</v>
      </c>
      <c r="BO316" s="35">
        <v>10.446271274395631</v>
      </c>
      <c r="BP316" s="35">
        <v>10.579791139952471</v>
      </c>
      <c r="BQ316" s="35">
        <v>11.293056173257641</v>
      </c>
      <c r="BR316" s="35">
        <v>10.824428927044909</v>
      </c>
      <c r="BS316" s="35">
        <v>11.857200208738146</v>
      </c>
      <c r="BT316" s="35">
        <v>10.371745349318509</v>
      </c>
      <c r="BU316" s="35">
        <v>10.530898857184477</v>
      </c>
      <c r="BV316" s="35">
        <v>10.45711716592735</v>
      </c>
      <c r="BW316" s="35">
        <v>11.084483266661939</v>
      </c>
      <c r="BX316" s="35">
        <v>10.532350518564321</v>
      </c>
      <c r="BY316" s="35">
        <v>10.340931183846092</v>
      </c>
      <c r="BZ316" s="35">
        <v>10.641371867476655</v>
      </c>
      <c r="CA316" s="35">
        <v>10.641480310569904</v>
      </c>
      <c r="CB316" s="35">
        <v>11.000790961051177</v>
      </c>
      <c r="CC316" s="35">
        <v>10.593229391542213</v>
      </c>
      <c r="CD316" s="35">
        <v>10.845336904537806</v>
      </c>
      <c r="CE316" s="35">
        <v>11.571115111607568</v>
      </c>
      <c r="CF316" s="35">
        <v>11.595186641552081</v>
      </c>
      <c r="CG316" s="35">
        <v>10.74436896278579</v>
      </c>
      <c r="CH316" s="35">
        <v>10.770230647041986</v>
      </c>
      <c r="CI316" s="35">
        <v>10.929844976594374</v>
      </c>
      <c r="CJ316" s="35">
        <v>11.338239538292131</v>
      </c>
      <c r="CK316" s="35">
        <v>10.762785170295853</v>
      </c>
      <c r="CL316" s="35">
        <v>10.812574747046854</v>
      </c>
      <c r="CM316" s="35">
        <v>10.623895012293255</v>
      </c>
      <c r="CN316" s="35">
        <v>10.589335131083988</v>
      </c>
      <c r="CO316" s="35">
        <v>10.360553695746534</v>
      </c>
      <c r="CP316" s="35">
        <v>10.959005670308699</v>
      </c>
      <c r="CQ316" s="35">
        <v>10.970945938817202</v>
      </c>
      <c r="CR316" s="35">
        <v>10.087237759028215</v>
      </c>
      <c r="CS316" s="35">
        <v>10.638688138757129</v>
      </c>
      <c r="CT316" s="35">
        <v>11.231187256659794</v>
      </c>
      <c r="CU316" s="35">
        <v>10.242536289530907</v>
      </c>
      <c r="CV316" s="35">
        <v>10.554068197838237</v>
      </c>
      <c r="CW316" s="35">
        <v>10.733388753316543</v>
      </c>
      <c r="CX316" s="35">
        <v>11.295815045308538</v>
      </c>
      <c r="CY316" s="35">
        <v>10.614618645017849</v>
      </c>
      <c r="CZ316" s="35">
        <v>10.915565182599948</v>
      </c>
      <c r="DA316" s="35">
        <v>10.624810568571931</v>
      </c>
      <c r="DB316" s="35">
        <v>10.949483639018887</v>
      </c>
      <c r="DC316" s="35">
        <v>11.174835298239788</v>
      </c>
      <c r="DD316" s="35">
        <v>11.095376930390586</v>
      </c>
      <c r="DE316" s="35">
        <v>10.729031256025145</v>
      </c>
      <c r="DF316" s="35">
        <v>10.930709869594928</v>
      </c>
      <c r="DG316" s="35">
        <v>10.548725339249135</v>
      </c>
      <c r="DH316" s="35">
        <v>10.428455181479444</v>
      </c>
      <c r="DI316" s="35">
        <v>10.617685646330912</v>
      </c>
      <c r="DJ316" s="35">
        <v>10.792430395226587</v>
      </c>
      <c r="DK316" s="35">
        <v>10.801382745875831</v>
      </c>
      <c r="DL316" s="35">
        <v>10.330368394093218</v>
      </c>
      <c r="DM316" s="35">
        <v>10.445802426699913</v>
      </c>
      <c r="DN316" s="35">
        <v>9.7875476957114067</v>
      </c>
      <c r="DO316" s="35">
        <v>11.102651278461964</v>
      </c>
      <c r="DP316" s="35">
        <v>11.553525476967005</v>
      </c>
      <c r="DQ316" s="35">
        <v>10.598698845573107</v>
      </c>
      <c r="DR316" s="35">
        <v>10.291212441273535</v>
      </c>
      <c r="DS316" s="35">
        <v>10.105465857621981</v>
      </c>
      <c r="DT316" s="35">
        <v>11.257394786870258</v>
      </c>
      <c r="DU316" s="35">
        <v>10.93443220762423</v>
      </c>
      <c r="DV316" s="35">
        <v>11.217724285521303</v>
      </c>
      <c r="DW316" s="35">
        <v>11.051319598479477</v>
      </c>
      <c r="DX316" s="35">
        <v>10.961007211785809</v>
      </c>
      <c r="DY316" s="35">
        <v>10.841396350575984</v>
      </c>
      <c r="DZ316" s="35">
        <v>11.23323187193418</v>
      </c>
      <c r="EA316" s="35">
        <v>11.262572222708233</v>
      </c>
      <c r="EB316" s="35">
        <v>9.8789156453811007</v>
      </c>
      <c r="EC316" s="35">
        <v>10.653829306632467</v>
      </c>
      <c r="ED316" s="35">
        <v>10.822192485660359</v>
      </c>
      <c r="EE316" s="35">
        <v>11.332301474231551</v>
      </c>
      <c r="EF316" s="35">
        <v>11.145405332583985</v>
      </c>
      <c r="EG316" s="35">
        <v>10.689114094044253</v>
      </c>
      <c r="EH316" s="35">
        <v>10.484329485803162</v>
      </c>
      <c r="EI316" s="35">
        <v>10.730018273418812</v>
      </c>
      <c r="EJ316" s="35">
        <v>10.712867363336438</v>
      </c>
      <c r="EK316" s="35">
        <v>11.148022925014258</v>
      </c>
      <c r="EL316" s="35">
        <v>11.019260633286326</v>
      </c>
      <c r="EM316" s="35">
        <v>10.731635086989064</v>
      </c>
      <c r="EN316" s="35">
        <v>11.296714525416522</v>
      </c>
      <c r="EO316" s="35">
        <v>11.164530356980588</v>
      </c>
      <c r="EP316" s="35">
        <v>10.032831575583405</v>
      </c>
      <c r="EQ316" s="35">
        <v>10.900104403625553</v>
      </c>
      <c r="ER316" s="35">
        <v>10.784859811968076</v>
      </c>
      <c r="ES316" s="35">
        <v>9.8585843073807879</v>
      </c>
      <c r="ET316" s="35">
        <v>10.711842384020812</v>
      </c>
      <c r="EU316" s="35">
        <v>11.32530783532567</v>
      </c>
      <c r="EV316" s="35">
        <v>11.035124450595484</v>
      </c>
      <c r="EW316" s="35">
        <v>10.140069962322929</v>
      </c>
      <c r="EX316" s="35">
        <v>9.8717874220306516</v>
      </c>
      <c r="EY316" s="35">
        <v>10.502763108673999</v>
      </c>
      <c r="EZ316" s="35">
        <v>11.029426589220041</v>
      </c>
      <c r="FA316" s="35">
        <v>10.962503860509763</v>
      </c>
      <c r="FB316" s="35">
        <v>10.809978046521927</v>
      </c>
      <c r="FC316" s="35">
        <v>11.328706889676102</v>
      </c>
      <c r="FD316" s="35">
        <v>10.128968127884601</v>
      </c>
      <c r="FE316" s="35">
        <v>11.067377335018918</v>
      </c>
      <c r="FF316" s="35">
        <v>10.469641699710447</v>
      </c>
      <c r="FG316" s="35">
        <v>9.8465870626626284</v>
      </c>
      <c r="FH316" s="35">
        <v>10.666198347147553</v>
      </c>
      <c r="FI316" s="35">
        <v>10.188955762406191</v>
      </c>
      <c r="FJ316" s="35">
        <v>10.822396255625438</v>
      </c>
      <c r="FK316" s="35">
        <v>11.204694760459418</v>
      </c>
      <c r="FL316" s="35">
        <v>10.034078843296975</v>
      </c>
      <c r="FM316" s="35">
        <v>11.083025406365403</v>
      </c>
      <c r="FN316" s="35">
        <v>10.09235124589347</v>
      </c>
      <c r="FO316" s="35">
        <v>10.30442326370521</v>
      </c>
      <c r="FP316" s="35">
        <v>10.687199100906508</v>
      </c>
      <c r="FQ316" s="35">
        <v>10.657515829539534</v>
      </c>
      <c r="FR316" s="35">
        <v>11.373311298849796</v>
      </c>
      <c r="FS316" s="35">
        <v>10.821216853094469</v>
      </c>
      <c r="FT316" s="35">
        <v>11.725167145064102</v>
      </c>
      <c r="FU316" s="35">
        <v>11.442830830215691</v>
      </c>
      <c r="FV316" s="35">
        <v>11.1200327113831</v>
      </c>
      <c r="FW316" s="35">
        <v>9.8292498579157908</v>
      </c>
      <c r="FX316" s="35">
        <v>10.626979426736469</v>
      </c>
      <c r="FY316" s="35">
        <v>10.310280869910919</v>
      </c>
      <c r="FZ316" s="35">
        <v>10.493814603339011</v>
      </c>
      <c r="GA316" s="35">
        <v>11.374125368100053</v>
      </c>
      <c r="GB316" s="35">
        <v>10.570870669598595</v>
      </c>
      <c r="GC316" s="35">
        <v>11.445439434043102</v>
      </c>
      <c r="GD316" s="35">
        <v>11.355773323391958</v>
      </c>
      <c r="GE316" s="35">
        <v>10.901406184324996</v>
      </c>
      <c r="GF316" s="35">
        <v>11.289233175223595</v>
      </c>
      <c r="GG316" s="35">
        <v>11.886859668027494</v>
      </c>
      <c r="GH316" s="35">
        <v>10.585018000184906</v>
      </c>
      <c r="GI316" s="35">
        <v>10.839798541072721</v>
      </c>
      <c r="GJ316" s="35">
        <v>11.05614170881427</v>
      </c>
      <c r="GK316" s="35">
        <v>10.999887174270501</v>
      </c>
      <c r="GL316" s="35">
        <v>10.41279854891277</v>
      </c>
      <c r="GM316" s="35">
        <v>10.247814107989008</v>
      </c>
      <c r="GN316" s="35">
        <v>10.552000056573728</v>
      </c>
      <c r="GO316" s="35">
        <v>36.326999999999998</v>
      </c>
      <c r="GP316" s="35" t="s">
        <v>1010</v>
      </c>
      <c r="GU316" s="59"/>
    </row>
    <row r="317" spans="1:203" x14ac:dyDescent="0.2">
      <c r="A317" s="35" t="s">
        <v>2187</v>
      </c>
      <c r="B317" s="35" t="s">
        <v>4223</v>
      </c>
      <c r="C317" s="35" t="s">
        <v>4224</v>
      </c>
      <c r="D317" s="9">
        <v>8</v>
      </c>
      <c r="E317" s="9">
        <v>8</v>
      </c>
      <c r="F317" s="9">
        <v>0.81552403900000003</v>
      </c>
      <c r="G317" s="9">
        <v>-7.5096478999999994E-2</v>
      </c>
      <c r="H317" s="9">
        <v>0.67970707399999997</v>
      </c>
      <c r="I317" s="9">
        <v>-9.3731231999999998E-2</v>
      </c>
      <c r="J317" s="9">
        <v>0</v>
      </c>
      <c r="K317" s="78">
        <v>0</v>
      </c>
      <c r="L317" s="79">
        <v>12.069313683136459</v>
      </c>
      <c r="M317" s="79">
        <v>11.467656084983703</v>
      </c>
      <c r="N317" s="79"/>
      <c r="O317" s="79"/>
      <c r="P317" s="78">
        <v>12.616748611572749</v>
      </c>
      <c r="S317" s="35">
        <v>11.852691407534451</v>
      </c>
      <c r="U317" s="35">
        <v>11.705793729422258</v>
      </c>
      <c r="Z317" s="35">
        <v>11.516242003756732</v>
      </c>
      <c r="AB317" s="35">
        <v>11.303153635716317</v>
      </c>
      <c r="AC317" s="35">
        <v>11.519236232557981</v>
      </c>
      <c r="AD317" s="35">
        <v>11.724681908454608</v>
      </c>
      <c r="AE317" s="35">
        <v>10.685780134911326</v>
      </c>
      <c r="AH317" s="35">
        <v>11.633514744069078</v>
      </c>
      <c r="AL317" s="35">
        <v>11.424449378574408</v>
      </c>
      <c r="AO317" s="35">
        <v>11.560458166639673</v>
      </c>
      <c r="AR317" s="35">
        <v>11.810379638291558</v>
      </c>
      <c r="AS317" s="35">
        <v>11.202766089210224</v>
      </c>
      <c r="AT317" s="35">
        <v>12.312848393496187</v>
      </c>
      <c r="AU317" s="35">
        <v>11.978430646103831</v>
      </c>
      <c r="AW317" s="35">
        <v>11.670092423196412</v>
      </c>
      <c r="AY317" s="35">
        <v>11.67117691698987</v>
      </c>
      <c r="BA317" s="35">
        <v>12.085578408414856</v>
      </c>
      <c r="BB317" s="35">
        <v>10.944844279651019</v>
      </c>
      <c r="BC317" s="35">
        <v>11.921472295735667</v>
      </c>
      <c r="BD317" s="35">
        <v>11.93315656014245</v>
      </c>
      <c r="BF317" s="35">
        <v>12.479231017539844</v>
      </c>
      <c r="BH317" s="35">
        <v>13.073396119637227</v>
      </c>
      <c r="BJ317" s="35">
        <v>11.252377399787594</v>
      </c>
      <c r="BO317" s="35">
        <v>11.624377578811472</v>
      </c>
      <c r="BQ317" s="35">
        <v>11.577096497124165</v>
      </c>
      <c r="BR317" s="35">
        <v>11.418972847384451</v>
      </c>
      <c r="BT317" s="35">
        <v>11.506920547575596</v>
      </c>
      <c r="BU317" s="35">
        <v>10.151578363095888</v>
      </c>
      <c r="BV317" s="35">
        <v>11.575578714047046</v>
      </c>
      <c r="BY317" s="35">
        <v>11.589385669033133</v>
      </c>
      <c r="BZ317" s="35">
        <v>11.601990736817555</v>
      </c>
      <c r="CB317" s="35">
        <v>11.223192787068305</v>
      </c>
      <c r="CC317" s="35">
        <v>11.711711756535607</v>
      </c>
      <c r="CD317" s="35">
        <v>11.723651703397508</v>
      </c>
      <c r="CG317" s="35">
        <v>11.618509121144442</v>
      </c>
      <c r="CI317" s="35">
        <v>11.714036008272458</v>
      </c>
      <c r="CJ317" s="35">
        <v>11.669305048386828</v>
      </c>
      <c r="CK317" s="35">
        <v>11.408094101167091</v>
      </c>
      <c r="CN317" s="35">
        <v>10.844279069641548</v>
      </c>
      <c r="CP317" s="35">
        <v>11.562553376502855</v>
      </c>
      <c r="CS317" s="35">
        <v>11.958132558408415</v>
      </c>
      <c r="CU317" s="35">
        <v>11.797678326714582</v>
      </c>
      <c r="CV317" s="35">
        <v>12.964196970814832</v>
      </c>
      <c r="CW317" s="35">
        <v>11.993600587508933</v>
      </c>
      <c r="CY317" s="35">
        <v>11.282876157294497</v>
      </c>
      <c r="DA317" s="35">
        <v>11.856376148858851</v>
      </c>
      <c r="DD317" s="35">
        <v>12.127941735891184</v>
      </c>
      <c r="DE317" s="35">
        <v>11.473801399415114</v>
      </c>
      <c r="DF317" s="35">
        <v>11.796213786877047</v>
      </c>
      <c r="DJ317" s="35">
        <v>12.315378809447328</v>
      </c>
      <c r="DL317" s="35">
        <v>11.129912964715361</v>
      </c>
      <c r="DM317" s="35">
        <v>9.7732626848945614</v>
      </c>
      <c r="DO317" s="35">
        <v>12.134657771241114</v>
      </c>
      <c r="DQ317" s="35">
        <v>11.541227753941357</v>
      </c>
      <c r="DS317" s="35">
        <v>11.13317346917249</v>
      </c>
      <c r="DV317" s="35">
        <v>11.726556801926415</v>
      </c>
      <c r="DW317" s="35">
        <v>11.980951915389317</v>
      </c>
      <c r="DY317" s="35">
        <v>11.598809832338661</v>
      </c>
      <c r="EB317" s="35">
        <v>11.747038182076183</v>
      </c>
      <c r="ED317" s="35">
        <v>11.418169746875281</v>
      </c>
      <c r="EI317" s="35">
        <v>11.671473316042837</v>
      </c>
      <c r="EJ317" s="35">
        <v>11.545540538482406</v>
      </c>
      <c r="EO317" s="35">
        <v>12.105434084984216</v>
      </c>
      <c r="EP317" s="35">
        <v>11.137466373543653</v>
      </c>
      <c r="ES317" s="35">
        <v>11.311976913174489</v>
      </c>
      <c r="EU317" s="35">
        <v>12.037995974431869</v>
      </c>
      <c r="EW317" s="35">
        <v>11.558405783290141</v>
      </c>
      <c r="EX317" s="35">
        <v>12.00950938113704</v>
      </c>
      <c r="FA317" s="35">
        <v>11.678921444291873</v>
      </c>
      <c r="FB317" s="35">
        <v>11.610011368716467</v>
      </c>
      <c r="FC317" s="35">
        <v>11.458503857778803</v>
      </c>
      <c r="FF317" s="35">
        <v>11.216261900746641</v>
      </c>
      <c r="FG317" s="35">
        <v>11.250491070672687</v>
      </c>
      <c r="FH317" s="35">
        <v>11.760313204383088</v>
      </c>
      <c r="FJ317" s="35">
        <v>12.159055041375341</v>
      </c>
      <c r="FK317" s="35">
        <v>12.352875574028674</v>
      </c>
      <c r="FP317" s="35">
        <v>11.666753805795118</v>
      </c>
      <c r="FQ317" s="35">
        <v>11.491135449416184</v>
      </c>
      <c r="FR317" s="35">
        <v>11.45761731485787</v>
      </c>
      <c r="FS317" s="35">
        <v>11.600047024273806</v>
      </c>
      <c r="FT317" s="35">
        <v>10.246830103148465</v>
      </c>
      <c r="FU317" s="35">
        <v>11.560587150512534</v>
      </c>
      <c r="FW317" s="35">
        <v>11.429517349877603</v>
      </c>
      <c r="FY317" s="35">
        <v>12.028077305780737</v>
      </c>
      <c r="FZ317" s="35">
        <v>11.192555910704856</v>
      </c>
      <c r="GA317" s="35">
        <v>11.294398619272901</v>
      </c>
      <c r="GD317" s="35">
        <v>11.432919890921747</v>
      </c>
      <c r="GE317" s="35">
        <v>11.492632943131214</v>
      </c>
      <c r="GL317" s="35">
        <v>11.991193789514368</v>
      </c>
      <c r="GO317" s="35">
        <v>0.622</v>
      </c>
      <c r="GP317" s="35" t="s">
        <v>1712</v>
      </c>
      <c r="GU317" s="59"/>
    </row>
    <row r="318" spans="1:203" x14ac:dyDescent="0.2">
      <c r="A318" s="35" t="s">
        <v>1889</v>
      </c>
      <c r="B318" s="35" t="s">
        <v>3747</v>
      </c>
      <c r="C318" s="35" t="s">
        <v>3748</v>
      </c>
      <c r="D318" s="9">
        <v>5</v>
      </c>
      <c r="E318" s="9">
        <v>5</v>
      </c>
      <c r="F318" s="9">
        <v>0.92514109499999997</v>
      </c>
      <c r="G318" s="9">
        <v>4.0654469999999998E-2</v>
      </c>
      <c r="H318" s="9">
        <v>0.66788002400000002</v>
      </c>
      <c r="I318" s="9">
        <v>-9.3465103999999993E-2</v>
      </c>
      <c r="J318" s="9">
        <v>0</v>
      </c>
      <c r="K318" s="78">
        <v>0</v>
      </c>
      <c r="L318" s="79">
        <v>11.694208802453414</v>
      </c>
      <c r="M318" s="79">
        <v>11.212767324369572</v>
      </c>
      <c r="N318" s="79"/>
      <c r="O318" s="79">
        <v>11.141637413531605</v>
      </c>
      <c r="P318" s="78">
        <v>10.674347602048485</v>
      </c>
      <c r="Q318" s="78">
        <v>11.968594135719876</v>
      </c>
      <c r="R318" s="35">
        <v>10.587772668522408</v>
      </c>
      <c r="S318" s="35">
        <v>11.860318299984382</v>
      </c>
      <c r="T318" s="35">
        <v>12.168229705862014</v>
      </c>
      <c r="U318" s="35">
        <v>11.060874536422162</v>
      </c>
      <c r="V318" s="35">
        <v>10.714897298365049</v>
      </c>
      <c r="Y318" s="35">
        <v>11.874657382778656</v>
      </c>
      <c r="Z318" s="35">
        <v>11.409921753694883</v>
      </c>
      <c r="AB318" s="35">
        <v>12.064445347395768</v>
      </c>
      <c r="AC318" s="35">
        <v>11.31335404641392</v>
      </c>
      <c r="AD318" s="35">
        <v>11.617059313822027</v>
      </c>
      <c r="AE318" s="35">
        <v>11.360379848117159</v>
      </c>
      <c r="AF318" s="35">
        <v>11.766235013013167</v>
      </c>
      <c r="AG318" s="35">
        <v>12.051155073046449</v>
      </c>
      <c r="AI318" s="35">
        <v>11.835603935378909</v>
      </c>
      <c r="AJ318" s="35">
        <v>12.252400984706766</v>
      </c>
      <c r="AK318" s="35">
        <v>12.921211609092071</v>
      </c>
      <c r="AL318" s="35">
        <v>10.492028078183731</v>
      </c>
      <c r="AM318" s="35">
        <v>10.791114630329716</v>
      </c>
      <c r="AN318" s="35">
        <v>12.500568504975606</v>
      </c>
      <c r="AO318" s="35">
        <v>12.298533991241532</v>
      </c>
      <c r="AP318" s="35">
        <v>11.494578264526016</v>
      </c>
      <c r="AR318" s="35">
        <v>11.341852985334576</v>
      </c>
      <c r="AS318" s="35">
        <v>12.068071288711357</v>
      </c>
      <c r="AU318" s="35">
        <v>10.821451791588448</v>
      </c>
      <c r="AV318" s="35">
        <v>12.128484300134106</v>
      </c>
      <c r="AW318" s="35">
        <v>11.52228968205973</v>
      </c>
      <c r="AX318" s="35">
        <v>11.227302993503418</v>
      </c>
      <c r="AY318" s="35">
        <v>11.486246885806759</v>
      </c>
      <c r="AZ318" s="35">
        <v>11.829632570693645</v>
      </c>
      <c r="BA318" s="35">
        <v>11.176525474760266</v>
      </c>
      <c r="BB318" s="35">
        <v>12.185446804947704</v>
      </c>
      <c r="BC318" s="35">
        <v>11.895240754162486</v>
      </c>
      <c r="BE318" s="35">
        <v>11.868326223477023</v>
      </c>
      <c r="BF318" s="35">
        <v>11.751437400132145</v>
      </c>
      <c r="BG318" s="35">
        <v>11.358852335362108</v>
      </c>
      <c r="BH318" s="35">
        <v>12.223784655960342</v>
      </c>
      <c r="BI318" s="35">
        <v>11.546071535578793</v>
      </c>
      <c r="BJ318" s="35">
        <v>10.398381752611202</v>
      </c>
      <c r="BN318" s="35">
        <v>10.61224472552918</v>
      </c>
      <c r="BO318" s="35">
        <v>11.277352311548945</v>
      </c>
      <c r="BQ318" s="35">
        <v>11.709802075861441</v>
      </c>
      <c r="BR318" s="35">
        <v>11.561075184822441</v>
      </c>
      <c r="BT318" s="35">
        <v>11.582320747040971</v>
      </c>
      <c r="BU318" s="35">
        <v>11.821674853715301</v>
      </c>
      <c r="BW318" s="35">
        <v>11.400289522841877</v>
      </c>
      <c r="BX318" s="35">
        <v>11.11025224190621</v>
      </c>
      <c r="BY318" s="35">
        <v>11.176676790869381</v>
      </c>
      <c r="BZ318" s="35">
        <v>11.99314960090808</v>
      </c>
      <c r="CB318" s="35">
        <v>11.246375453750549</v>
      </c>
      <c r="CC318" s="35">
        <v>11.592468769539662</v>
      </c>
      <c r="CD318" s="35">
        <v>11.316619101848936</v>
      </c>
      <c r="CF318" s="35">
        <v>12.001300216723319</v>
      </c>
      <c r="CG318" s="35">
        <v>12.318422788216482</v>
      </c>
      <c r="CH318" s="35">
        <v>11.751320161419279</v>
      </c>
      <c r="CI318" s="35">
        <v>11.818393997266755</v>
      </c>
      <c r="CJ318" s="35">
        <v>11.783137876375939</v>
      </c>
      <c r="CL318" s="35">
        <v>12.741275323013536</v>
      </c>
      <c r="CM318" s="35">
        <v>11.903769774405935</v>
      </c>
      <c r="CO318" s="35">
        <v>12.782722316619692</v>
      </c>
      <c r="CR318" s="35">
        <v>11.110027169414145</v>
      </c>
      <c r="CS318" s="35">
        <v>11.876977295889569</v>
      </c>
      <c r="CT318" s="35">
        <v>12.270670352618689</v>
      </c>
      <c r="CV318" s="35">
        <v>11.908559406485681</v>
      </c>
      <c r="CY318" s="35">
        <v>11.713603714503224</v>
      </c>
      <c r="CZ318" s="35">
        <v>12.361988166778216</v>
      </c>
      <c r="DB318" s="35">
        <v>12.686847596301249</v>
      </c>
      <c r="DD318" s="35">
        <v>12.240562022973055</v>
      </c>
      <c r="DE318" s="35">
        <v>11.490957395454206</v>
      </c>
      <c r="DG318" s="35">
        <v>11.491787792247521</v>
      </c>
      <c r="DH318" s="35">
        <v>11.232104749874988</v>
      </c>
      <c r="DJ318" s="35">
        <v>12.019057781982504</v>
      </c>
      <c r="DK318" s="35">
        <v>11.291492120775079</v>
      </c>
      <c r="DL318" s="35">
        <v>11.968140369506832</v>
      </c>
      <c r="DM318" s="35">
        <v>11.107870411333634</v>
      </c>
      <c r="DO318" s="35">
        <v>12.141338332725827</v>
      </c>
      <c r="DQ318" s="35">
        <v>11.108173273019238</v>
      </c>
      <c r="DR318" s="35">
        <v>11.607332347637632</v>
      </c>
      <c r="DS318" s="35">
        <v>11.423022784344393</v>
      </c>
      <c r="DT318" s="35">
        <v>11.824407205917076</v>
      </c>
      <c r="DV318" s="35">
        <v>12.434018730604881</v>
      </c>
      <c r="DW318" s="35">
        <v>13.19208191786945</v>
      </c>
      <c r="DX318" s="35">
        <v>11.656357091018403</v>
      </c>
      <c r="EA318" s="35">
        <v>11.400975988920807</v>
      </c>
      <c r="EB318" s="35">
        <v>11.846087115406728</v>
      </c>
      <c r="EC318" s="35">
        <v>11.759811825009429</v>
      </c>
      <c r="EE318" s="35">
        <v>11.535249877914376</v>
      </c>
      <c r="EG318" s="35">
        <v>11.226150330726675</v>
      </c>
      <c r="EH318" s="35">
        <v>11.109288770745744</v>
      </c>
      <c r="EI318" s="35">
        <v>11.199716626632432</v>
      </c>
      <c r="EJ318" s="35">
        <v>11.282754466406789</v>
      </c>
      <c r="EL318" s="35">
        <v>11.782901842081573</v>
      </c>
      <c r="EM318" s="35">
        <v>11.178440620131997</v>
      </c>
      <c r="EN318" s="35">
        <v>11.453627532985378</v>
      </c>
      <c r="EO318" s="35">
        <v>11.172200695828961</v>
      </c>
      <c r="EP318" s="35">
        <v>11.085390245103328</v>
      </c>
      <c r="ER318" s="35">
        <v>12.089022331226897</v>
      </c>
      <c r="EU318" s="35">
        <v>11.761314597153673</v>
      </c>
      <c r="EV318" s="35">
        <v>12.596549561486404</v>
      </c>
      <c r="EW318" s="35">
        <v>11.862315548538406</v>
      </c>
      <c r="EY318" s="35">
        <v>12.109890354643573</v>
      </c>
      <c r="FA318" s="35">
        <v>11.425689979690723</v>
      </c>
      <c r="FB318" s="35">
        <v>11.530840495202664</v>
      </c>
      <c r="FC318" s="35">
        <v>11.722620075957487</v>
      </c>
      <c r="FD318" s="35">
        <v>10.267021938421447</v>
      </c>
      <c r="FE318" s="35">
        <v>10.853335944508157</v>
      </c>
      <c r="FG318" s="35">
        <v>11.808115316650252</v>
      </c>
      <c r="FH318" s="35">
        <v>10.19028525278754</v>
      </c>
      <c r="FI318" s="35">
        <v>11.636279080277127</v>
      </c>
      <c r="FJ318" s="35">
        <v>11.96187507410451</v>
      </c>
      <c r="FK318" s="35">
        <v>11.383314167605832</v>
      </c>
      <c r="FL318" s="35">
        <v>11.052517310333837</v>
      </c>
      <c r="FM318" s="35">
        <v>10.230165211981907</v>
      </c>
      <c r="FP318" s="35">
        <v>11.535346569576992</v>
      </c>
      <c r="FQ318" s="35">
        <v>11.450061112916183</v>
      </c>
      <c r="FR318" s="35">
        <v>11.744485615908566</v>
      </c>
      <c r="FS318" s="35">
        <v>11.506325049759191</v>
      </c>
      <c r="FT318" s="35">
        <v>11.72980857157939</v>
      </c>
      <c r="FU318" s="35">
        <v>12.775499423886538</v>
      </c>
      <c r="FV318" s="35">
        <v>11.424996537347033</v>
      </c>
      <c r="FW318" s="35">
        <v>11.998622870377282</v>
      </c>
      <c r="FY318" s="35">
        <v>11.726573401222753</v>
      </c>
      <c r="FZ318" s="35">
        <v>11.72149043825582</v>
      </c>
      <c r="GA318" s="35">
        <v>12.120781450729481</v>
      </c>
      <c r="GE318" s="35">
        <v>11.231434484676685</v>
      </c>
      <c r="GF318" s="35">
        <v>12.13868586121605</v>
      </c>
      <c r="GI318" s="35">
        <v>11.192887217403712</v>
      </c>
      <c r="GK318" s="35">
        <v>10.564889015007452</v>
      </c>
      <c r="GN318" s="35">
        <v>11.853314444659995</v>
      </c>
      <c r="GO318" s="35">
        <v>1.8049999999999999</v>
      </c>
      <c r="GP318" s="35" t="s">
        <v>1610</v>
      </c>
      <c r="GU318" s="59"/>
    </row>
    <row r="319" spans="1:203" x14ac:dyDescent="0.2">
      <c r="A319" s="35" t="s">
        <v>2303</v>
      </c>
      <c r="B319" s="35" t="s">
        <v>4453</v>
      </c>
      <c r="C319" s="35" t="s">
        <v>4454</v>
      </c>
      <c r="D319" s="9">
        <v>5</v>
      </c>
      <c r="E319" s="9">
        <v>5</v>
      </c>
      <c r="F319" s="9">
        <v>0.30009964</v>
      </c>
      <c r="G319" s="9">
        <v>0.21947841800000001</v>
      </c>
      <c r="H319" s="9">
        <v>0.83270847599999998</v>
      </c>
      <c r="I319" s="9">
        <v>-9.3410740000000006E-2</v>
      </c>
      <c r="J319" s="9">
        <v>0</v>
      </c>
      <c r="K319" s="78">
        <v>0</v>
      </c>
      <c r="L319" s="79"/>
      <c r="M319" s="79"/>
      <c r="N319" s="79">
        <v>16.303818444732038</v>
      </c>
      <c r="O319" s="79">
        <v>16.542723471193646</v>
      </c>
      <c r="P319" s="78">
        <v>16.862250845618973</v>
      </c>
      <c r="Q319" s="78">
        <v>17.075335877754693</v>
      </c>
      <c r="R319" s="35">
        <v>16.518492329789883</v>
      </c>
      <c r="T319" s="35">
        <v>17.394186969777838</v>
      </c>
      <c r="Y319" s="35">
        <v>17.464272330227494</v>
      </c>
      <c r="Z319" s="35">
        <v>17.243541692759365</v>
      </c>
      <c r="AE319" s="35">
        <v>17.16533871022682</v>
      </c>
      <c r="AN319" s="35">
        <v>17.03436350363399</v>
      </c>
      <c r="AR319" s="35">
        <v>16.872905205906591</v>
      </c>
      <c r="AU319" s="35">
        <v>17.743702349942261</v>
      </c>
      <c r="AV319" s="35">
        <v>17.181378194457359</v>
      </c>
      <c r="BC319" s="35">
        <v>17.092603618427329</v>
      </c>
      <c r="BF319" s="35">
        <v>17.14108058060085</v>
      </c>
      <c r="BI319" s="35">
        <v>16.401137213014181</v>
      </c>
      <c r="BJ319" s="35">
        <v>17.371189266297936</v>
      </c>
      <c r="BK319" s="35">
        <v>17.44056633619509</v>
      </c>
      <c r="BT319" s="35">
        <v>15.790232439661541</v>
      </c>
      <c r="BU319" s="35">
        <v>17.133945759691006</v>
      </c>
      <c r="BW319" s="35">
        <v>17.432097089266374</v>
      </c>
      <c r="BZ319" s="35">
        <v>18.318097730415467</v>
      </c>
      <c r="CA319" s="35">
        <v>17.267971672209015</v>
      </c>
      <c r="CB319" s="35">
        <v>16.974869851673159</v>
      </c>
      <c r="CD319" s="35">
        <v>17.869734983216492</v>
      </c>
      <c r="CE319" s="35">
        <v>17.957160684905617</v>
      </c>
      <c r="CG319" s="35">
        <v>17.404933608369262</v>
      </c>
      <c r="CJ319" s="35">
        <v>16.678965497191257</v>
      </c>
      <c r="CK319" s="35">
        <v>17.132141288645141</v>
      </c>
      <c r="CU319" s="35">
        <v>16.550940710769137</v>
      </c>
      <c r="CW319" s="35">
        <v>16.612129894178011</v>
      </c>
      <c r="CX319" s="35">
        <v>17.845136796277099</v>
      </c>
      <c r="CZ319" s="35">
        <v>18.005226152644866</v>
      </c>
      <c r="DA319" s="35">
        <v>16.727057890953777</v>
      </c>
      <c r="DD319" s="35">
        <v>18.319161205006552</v>
      </c>
      <c r="DE319" s="35">
        <v>16.938091014315486</v>
      </c>
      <c r="DL319" s="35">
        <v>17.054123698114275</v>
      </c>
      <c r="DM319" s="35">
        <v>17.05393107587139</v>
      </c>
      <c r="DN319" s="35">
        <v>17.44395053527613</v>
      </c>
      <c r="DO319" s="35">
        <v>17.139585781760172</v>
      </c>
      <c r="DP319" s="35">
        <v>18.25596295023459</v>
      </c>
      <c r="DT319" s="35">
        <v>17.183748261799515</v>
      </c>
      <c r="DW319" s="35">
        <v>17.5592766285979</v>
      </c>
      <c r="DY319" s="35">
        <v>17.022840861043925</v>
      </c>
      <c r="DZ319" s="35">
        <v>17.34108163021844</v>
      </c>
      <c r="EB319" s="35">
        <v>17.247814811305773</v>
      </c>
      <c r="EC319" s="35">
        <v>17.745647159788035</v>
      </c>
      <c r="EH319" s="35">
        <v>17.163937374149619</v>
      </c>
      <c r="EJ319" s="35">
        <v>16.878245176645706</v>
      </c>
      <c r="EP319" s="35">
        <v>17.018129596270789</v>
      </c>
      <c r="ET319" s="35">
        <v>17.323618729255866</v>
      </c>
      <c r="EU319" s="35">
        <v>17.25969613880098</v>
      </c>
      <c r="EV319" s="35">
        <v>17.298990316979861</v>
      </c>
      <c r="EW319" s="35">
        <v>16.14600681801344</v>
      </c>
      <c r="FB319" s="35">
        <v>17.354274420267817</v>
      </c>
      <c r="FH319" s="35">
        <v>16.75829462604537</v>
      </c>
      <c r="FK319" s="35">
        <v>17.268942893087651</v>
      </c>
      <c r="FO319" s="35">
        <v>16.033970895263614</v>
      </c>
      <c r="FS319" s="35">
        <v>17.888381636284251</v>
      </c>
      <c r="FT319" s="35">
        <v>16.475705872437686</v>
      </c>
      <c r="FU319" s="35">
        <v>18.201932509538413</v>
      </c>
      <c r="GB319" s="35">
        <v>16.715339282172842</v>
      </c>
      <c r="GG319" s="35">
        <v>16.611261999132914</v>
      </c>
      <c r="GO319" s="35">
        <v>6.5279999999999996</v>
      </c>
      <c r="GP319" s="35" t="s">
        <v>2087</v>
      </c>
      <c r="GU319" s="59"/>
    </row>
    <row r="320" spans="1:203" x14ac:dyDescent="0.2">
      <c r="A320" s="35" t="s">
        <v>2229</v>
      </c>
      <c r="B320" s="35" t="s">
        <v>4307</v>
      </c>
      <c r="C320" s="35" t="s">
        <v>4308</v>
      </c>
      <c r="D320" s="9">
        <v>2</v>
      </c>
      <c r="E320" s="9">
        <v>2</v>
      </c>
      <c r="F320" s="9">
        <v>0.840411625</v>
      </c>
      <c r="G320" s="9">
        <v>-6.7052419000000002E-2</v>
      </c>
      <c r="H320" s="9">
        <v>0.63232785899999999</v>
      </c>
      <c r="I320" s="9">
        <v>-9.3160128999999994E-2</v>
      </c>
      <c r="J320" s="9">
        <v>0</v>
      </c>
      <c r="K320" s="78">
        <v>0</v>
      </c>
      <c r="L320" s="79"/>
      <c r="M320" s="79"/>
      <c r="N320" s="79"/>
      <c r="O320" s="79">
        <v>10.299630191160478</v>
      </c>
      <c r="Q320" s="78">
        <v>10.561900192846561</v>
      </c>
      <c r="S320" s="35">
        <v>10.406355712449264</v>
      </c>
      <c r="T320" s="35">
        <v>10.308572782134487</v>
      </c>
      <c r="U320" s="35">
        <v>10.151784830807442</v>
      </c>
      <c r="V320" s="35">
        <v>10.965618442759991</v>
      </c>
      <c r="Y320" s="35">
        <v>10.305177214080052</v>
      </c>
      <c r="Z320" s="35">
        <v>10.146142126630172</v>
      </c>
      <c r="AE320" s="35">
        <v>10.412563454497196</v>
      </c>
      <c r="AF320" s="35">
        <v>10.30877363835563</v>
      </c>
      <c r="AG320" s="35">
        <v>10.189768301294393</v>
      </c>
      <c r="AL320" s="35">
        <v>10.230343457298753</v>
      </c>
      <c r="AQ320" s="35">
        <v>10.251270203974016</v>
      </c>
      <c r="AR320" s="35">
        <v>10.63335404647043</v>
      </c>
      <c r="AU320" s="35">
        <v>10.343635875133538</v>
      </c>
      <c r="AZ320" s="35">
        <v>10.959638561866164</v>
      </c>
      <c r="BA320" s="35">
        <v>10.116882528332866</v>
      </c>
      <c r="BB320" s="35">
        <v>10.365581538822445</v>
      </c>
      <c r="BC320" s="35">
        <v>9.8469485101928242</v>
      </c>
      <c r="BF320" s="35">
        <v>10.32175828032636</v>
      </c>
      <c r="BG320" s="35">
        <v>10.050438026024306</v>
      </c>
      <c r="BJ320" s="35">
        <v>10.751705043774098</v>
      </c>
      <c r="BN320" s="35">
        <v>10.345553296087298</v>
      </c>
      <c r="BT320" s="35">
        <v>10.205653766719651</v>
      </c>
      <c r="CC320" s="35">
        <v>10.594069807370039</v>
      </c>
      <c r="CK320" s="35">
        <v>9.8573120227835709</v>
      </c>
      <c r="CZ320" s="35">
        <v>9.9382964140886259</v>
      </c>
      <c r="DC320" s="35">
        <v>10.457558279309408</v>
      </c>
      <c r="DQ320" s="35">
        <v>10.770597748065471</v>
      </c>
      <c r="DT320" s="35">
        <v>10.224962837389048</v>
      </c>
      <c r="EG320" s="35">
        <v>10.238759107319936</v>
      </c>
      <c r="EI320" s="35">
        <v>10.028379986094235</v>
      </c>
      <c r="EU320" s="35">
        <v>9.8448995969991344</v>
      </c>
      <c r="FC320" s="35">
        <v>10.336617500360674</v>
      </c>
      <c r="FE320" s="35">
        <v>10.517754847347472</v>
      </c>
      <c r="FI320" s="35">
        <v>10.128955955277219</v>
      </c>
      <c r="FW320" s="35">
        <v>10.287755004756177</v>
      </c>
      <c r="GA320" s="35">
        <v>10.276874249620752</v>
      </c>
      <c r="GE320" s="35">
        <v>10.829441001508059</v>
      </c>
      <c r="GK320" s="35">
        <v>9.9596065299066989</v>
      </c>
      <c r="GL320" s="35">
        <v>10.070957484020008</v>
      </c>
      <c r="GO320" s="35">
        <v>3.0550000000000002</v>
      </c>
      <c r="GP320" s="35" t="s">
        <v>4916</v>
      </c>
      <c r="GU320" s="59"/>
    </row>
    <row r="321" spans="1:203" x14ac:dyDescent="0.2">
      <c r="A321" s="35" t="s">
        <v>2036</v>
      </c>
      <c r="B321" s="35" t="s">
        <v>3953</v>
      </c>
      <c r="C321" s="35" t="s">
        <v>3954</v>
      </c>
      <c r="D321" s="9">
        <v>4</v>
      </c>
      <c r="E321" s="9">
        <v>3</v>
      </c>
      <c r="F321" s="9">
        <v>0.56943398099999998</v>
      </c>
      <c r="G321" s="9">
        <v>-0.19218566500000001</v>
      </c>
      <c r="H321" s="9">
        <v>0.87347196000000005</v>
      </c>
      <c r="I321" s="9">
        <v>-9.3061058000000002E-2</v>
      </c>
      <c r="J321" s="9">
        <v>0</v>
      </c>
      <c r="K321" s="78">
        <v>0</v>
      </c>
      <c r="L321" s="79"/>
      <c r="M321" s="79"/>
      <c r="N321" s="79">
        <v>11.01810092746768</v>
      </c>
      <c r="O321" s="79">
        <v>10.183582303527906</v>
      </c>
      <c r="P321" s="78">
        <v>10.709553545255179</v>
      </c>
      <c r="Q321" s="78">
        <v>10.888128425167549</v>
      </c>
      <c r="S321" s="35">
        <v>9.9226984736673405</v>
      </c>
      <c r="U321" s="35">
        <v>11.075456814891535</v>
      </c>
      <c r="Z321" s="35">
        <v>10.703148713819548</v>
      </c>
      <c r="AE321" s="35">
        <v>11.858552715615374</v>
      </c>
      <c r="AG321" s="35">
        <v>11.06694827133553</v>
      </c>
      <c r="AI321" s="35">
        <v>11.09181611247547</v>
      </c>
      <c r="AK321" s="35">
        <v>11.738697944599698</v>
      </c>
      <c r="AL321" s="35">
        <v>11.360387196549866</v>
      </c>
      <c r="AM321" s="35">
        <v>11.190588925383619</v>
      </c>
      <c r="AN321" s="35">
        <v>11.199402161907422</v>
      </c>
      <c r="AQ321" s="35">
        <v>11.043478474485173</v>
      </c>
      <c r="AR321" s="35">
        <v>10.817539429864425</v>
      </c>
      <c r="AS321" s="35">
        <v>9.9978813913619504</v>
      </c>
      <c r="AU321" s="35">
        <v>10.431157689754045</v>
      </c>
      <c r="AV321" s="35">
        <v>10.155206682544346</v>
      </c>
      <c r="AY321" s="35">
        <v>10.008350585395668</v>
      </c>
      <c r="AZ321" s="35">
        <v>11.599750647791947</v>
      </c>
      <c r="BA321" s="35">
        <v>9.5960503650314255</v>
      </c>
      <c r="BB321" s="35">
        <v>11.224331862712271</v>
      </c>
      <c r="BC321" s="35">
        <v>11.144629058833511</v>
      </c>
      <c r="BF321" s="35">
        <v>11.378799775968016</v>
      </c>
      <c r="BG321" s="35">
        <v>9.6243060249804735</v>
      </c>
      <c r="BH321" s="35">
        <v>11.971090269084774</v>
      </c>
      <c r="BI321" s="35">
        <v>10.139096638278788</v>
      </c>
      <c r="BJ321" s="35">
        <v>10.476283250452315</v>
      </c>
      <c r="BM321" s="35">
        <v>12.219380938129524</v>
      </c>
      <c r="BT321" s="35">
        <v>10.197000454960223</v>
      </c>
      <c r="BU321" s="35">
        <v>11.391431140179801</v>
      </c>
      <c r="BX321" s="35">
        <v>11.54281883046659</v>
      </c>
      <c r="CA321" s="35">
        <v>11.461100084619703</v>
      </c>
      <c r="CB321" s="35">
        <v>10.805560880221055</v>
      </c>
      <c r="CE321" s="35">
        <v>12.16021621761374</v>
      </c>
      <c r="CG321" s="35">
        <v>11.018943449777288</v>
      </c>
      <c r="CH321" s="35">
        <v>11.193202647717001</v>
      </c>
      <c r="CK321" s="35">
        <v>10.588678863953985</v>
      </c>
      <c r="CL321" s="35">
        <v>10.789877769559958</v>
      </c>
      <c r="CM321" s="35">
        <v>11.961743824394832</v>
      </c>
      <c r="CO321" s="35">
        <v>14.846255546561494</v>
      </c>
      <c r="CP321" s="35">
        <v>11.182580056020857</v>
      </c>
      <c r="CQ321" s="35">
        <v>11.45731702897273</v>
      </c>
      <c r="CV321" s="35">
        <v>11.61032974522584</v>
      </c>
      <c r="CW321" s="35">
        <v>10.301951682339016</v>
      </c>
      <c r="CZ321" s="35">
        <v>10.19548027613056</v>
      </c>
      <c r="DA321" s="35">
        <v>11.046874640636981</v>
      </c>
      <c r="DC321" s="35">
        <v>10.858327852839507</v>
      </c>
      <c r="DD321" s="35">
        <v>10.293803020732916</v>
      </c>
      <c r="DE321" s="35">
        <v>11.30097460843319</v>
      </c>
      <c r="DG321" s="35">
        <v>10.696215641089772</v>
      </c>
      <c r="DL321" s="35">
        <v>11.50078452576696</v>
      </c>
      <c r="DR321" s="35">
        <v>10.125311648074181</v>
      </c>
      <c r="DT321" s="35">
        <v>10.538047070377793</v>
      </c>
      <c r="DU321" s="35">
        <v>11.292132098455564</v>
      </c>
      <c r="DV321" s="35">
        <v>11.959031307295458</v>
      </c>
      <c r="DY321" s="35">
        <v>11.120456847421655</v>
      </c>
      <c r="DZ321" s="35">
        <v>10.399325224362007</v>
      </c>
      <c r="EC321" s="35">
        <v>9.7726996786680864</v>
      </c>
      <c r="EE321" s="35">
        <v>11.492675459411297</v>
      </c>
      <c r="EG321" s="35">
        <v>11.134591541166786</v>
      </c>
      <c r="EI321" s="35">
        <v>11.255078624715747</v>
      </c>
      <c r="EJ321" s="35">
        <v>9.9605780377612501</v>
      </c>
      <c r="ER321" s="35">
        <v>11.374011938892028</v>
      </c>
      <c r="ET321" s="35">
        <v>11.193082996369949</v>
      </c>
      <c r="EV321" s="35">
        <v>10.35473839008225</v>
      </c>
      <c r="EW321" s="35">
        <v>10.454179311747122</v>
      </c>
      <c r="EY321" s="35">
        <v>10.292603276545298</v>
      </c>
      <c r="FA321" s="35">
        <v>10.321084936461412</v>
      </c>
      <c r="FB321" s="35">
        <v>11.594045207368568</v>
      </c>
      <c r="FC321" s="35">
        <v>10.628691191259458</v>
      </c>
      <c r="FE321" s="35">
        <v>10.409139565349346</v>
      </c>
      <c r="FJ321" s="35">
        <v>10.786195397936391</v>
      </c>
      <c r="FN321" s="35">
        <v>11.065492671667739</v>
      </c>
      <c r="FT321" s="35">
        <v>12.022652830612088</v>
      </c>
      <c r="FU321" s="35">
        <v>11.674479287789444</v>
      </c>
      <c r="FX321" s="35">
        <v>11.525527809735406</v>
      </c>
      <c r="GA321" s="35">
        <v>11.153710839055684</v>
      </c>
      <c r="GB321" s="35">
        <v>10.721850856856371</v>
      </c>
      <c r="GC321" s="35">
        <v>11.694384688413622</v>
      </c>
      <c r="GE321" s="35">
        <v>10.763632636234961</v>
      </c>
      <c r="GH321" s="35">
        <v>10.447514476434971</v>
      </c>
      <c r="GK321" s="35">
        <v>11.096761197400337</v>
      </c>
      <c r="GO321" s="35">
        <v>24.797000000000001</v>
      </c>
      <c r="GP321" s="35" t="s">
        <v>1723</v>
      </c>
      <c r="GU321" s="59"/>
    </row>
    <row r="322" spans="1:203" x14ac:dyDescent="0.2">
      <c r="A322" s="35" t="s">
        <v>1415</v>
      </c>
      <c r="B322" s="35" t="s">
        <v>3195</v>
      </c>
      <c r="C322" s="35" t="s">
        <v>3196</v>
      </c>
      <c r="D322" s="9">
        <v>2</v>
      </c>
      <c r="E322" s="9">
        <v>1</v>
      </c>
      <c r="F322" s="9">
        <v>0.66975316399999996</v>
      </c>
      <c r="G322" s="9">
        <v>-0.119796128</v>
      </c>
      <c r="H322" s="9">
        <v>0.74482862299999997</v>
      </c>
      <c r="I322" s="9">
        <v>-9.2594478999999993E-2</v>
      </c>
      <c r="J322" s="9">
        <v>0</v>
      </c>
      <c r="K322" s="78">
        <v>0</v>
      </c>
      <c r="L322" s="79">
        <v>11.345650401301311</v>
      </c>
      <c r="M322" s="79">
        <v>13.013895153975501</v>
      </c>
      <c r="N322" s="79"/>
      <c r="O322" s="79"/>
      <c r="Q322" s="78">
        <v>13.667670140447836</v>
      </c>
      <c r="R322" s="35">
        <v>13.242285616413048</v>
      </c>
      <c r="S322" s="35">
        <v>14.484104928974196</v>
      </c>
      <c r="T322" s="35">
        <v>14.043162806106862</v>
      </c>
      <c r="U322" s="35">
        <v>12.32800829258988</v>
      </c>
      <c r="W322" s="35">
        <v>13.936089893422674</v>
      </c>
      <c r="X322" s="35">
        <v>13.393441731968641</v>
      </c>
      <c r="AA322" s="35">
        <v>13.757915836857929</v>
      </c>
      <c r="AB322" s="35">
        <v>13.300313468897388</v>
      </c>
      <c r="AC322" s="35">
        <v>13.03006841890592</v>
      </c>
      <c r="AD322" s="35">
        <v>13.283045067717637</v>
      </c>
      <c r="AF322" s="35">
        <v>13.065031896825749</v>
      </c>
      <c r="AG322" s="35">
        <v>12.704816800592969</v>
      </c>
      <c r="AH322" s="35">
        <v>13.465715774606133</v>
      </c>
      <c r="AI322" s="35">
        <v>13.852569885267837</v>
      </c>
      <c r="AJ322" s="35">
        <v>12.141299551778463</v>
      </c>
      <c r="AK322" s="35">
        <v>14.638683379758058</v>
      </c>
      <c r="AL322" s="35">
        <v>13.298418094370417</v>
      </c>
      <c r="AO322" s="35">
        <v>13.787081549453685</v>
      </c>
      <c r="AP322" s="35">
        <v>13.539598369823032</v>
      </c>
      <c r="AQ322" s="35">
        <v>13.257556466821448</v>
      </c>
      <c r="AR322" s="35">
        <v>13.673263274532797</v>
      </c>
      <c r="AS322" s="35">
        <v>14.096721694167085</v>
      </c>
      <c r="AT322" s="35">
        <v>13.991654958453337</v>
      </c>
      <c r="AU322" s="35">
        <v>13.209236968614995</v>
      </c>
      <c r="AW322" s="35">
        <v>14.166549366464659</v>
      </c>
      <c r="AX322" s="35">
        <v>12.966147499548212</v>
      </c>
      <c r="AY322" s="35">
        <v>13.257915337854751</v>
      </c>
      <c r="AZ322" s="35">
        <v>13.135227694230666</v>
      </c>
      <c r="BA322" s="35">
        <v>13.661203044556675</v>
      </c>
      <c r="BB322" s="35">
        <v>13.706873208263222</v>
      </c>
      <c r="BC322" s="35">
        <v>13.402176712663504</v>
      </c>
      <c r="BE322" s="35">
        <v>13.719424339173669</v>
      </c>
      <c r="BF322" s="35">
        <v>13.60688128590326</v>
      </c>
      <c r="BG322" s="35">
        <v>13.885723880829701</v>
      </c>
      <c r="BH322" s="35">
        <v>12.843806682103928</v>
      </c>
      <c r="BI322" s="35">
        <v>12.315420303595804</v>
      </c>
      <c r="BJ322" s="35">
        <v>12.515869018937126</v>
      </c>
      <c r="BL322" s="35">
        <v>13.837961877004016</v>
      </c>
      <c r="BN322" s="35">
        <v>13.326780086499321</v>
      </c>
      <c r="BO322" s="35">
        <v>13.643571144044783</v>
      </c>
      <c r="BT322" s="35">
        <v>14.092531188404193</v>
      </c>
      <c r="BU322" s="35">
        <v>12.916229710855395</v>
      </c>
      <c r="BV322" s="35">
        <v>13.762529058185297</v>
      </c>
      <c r="BW322" s="35">
        <v>13.093036971208482</v>
      </c>
      <c r="BX322" s="35">
        <v>13.085840575866296</v>
      </c>
      <c r="BY322" s="35">
        <v>13.527393896837548</v>
      </c>
      <c r="BZ322" s="35">
        <v>13.525104062304756</v>
      </c>
      <c r="CA322" s="35">
        <v>13.001041349929586</v>
      </c>
      <c r="CB322" s="35">
        <v>13.261559226865353</v>
      </c>
      <c r="CC322" s="35">
        <v>14.08116439782386</v>
      </c>
      <c r="CD322" s="35">
        <v>14.302804027686522</v>
      </c>
      <c r="CE322" s="35">
        <v>14.975184323781219</v>
      </c>
      <c r="CF322" s="35">
        <v>13.133209572076634</v>
      </c>
      <c r="CG322" s="35">
        <v>14.229096677184243</v>
      </c>
      <c r="CH322" s="35">
        <v>13.893642365858094</v>
      </c>
      <c r="CI322" s="35">
        <v>13.104211798744835</v>
      </c>
      <c r="CK322" s="35">
        <v>14.055393858845759</v>
      </c>
      <c r="CL322" s="35">
        <v>15.108102870588676</v>
      </c>
      <c r="CM322" s="35">
        <v>14.131427511955025</v>
      </c>
      <c r="CN322" s="35">
        <v>12.481503903999046</v>
      </c>
      <c r="CP322" s="35">
        <v>13.34705124287512</v>
      </c>
      <c r="CQ322" s="35">
        <v>15.051507621752334</v>
      </c>
      <c r="CR322" s="35">
        <v>13.580095604208621</v>
      </c>
      <c r="CU322" s="35">
        <v>13.977472809213362</v>
      </c>
      <c r="CV322" s="35">
        <v>14.039055584070333</v>
      </c>
      <c r="CW322" s="35">
        <v>13.838998255714449</v>
      </c>
      <c r="CX322" s="35">
        <v>14.032280974316018</v>
      </c>
      <c r="CY322" s="35">
        <v>13.738082057437779</v>
      </c>
      <c r="CZ322" s="35">
        <v>14.063768245559912</v>
      </c>
      <c r="DA322" s="35">
        <v>12.491027526122108</v>
      </c>
      <c r="DC322" s="35">
        <v>13.344286374918328</v>
      </c>
      <c r="DD322" s="35">
        <v>13.176354291334828</v>
      </c>
      <c r="DG322" s="35">
        <v>13.108109523471496</v>
      </c>
      <c r="DH322" s="35">
        <v>12.912061523175419</v>
      </c>
      <c r="DI322" s="35">
        <v>13.61083197528985</v>
      </c>
      <c r="DJ322" s="35">
        <v>13.687405831989086</v>
      </c>
      <c r="DL322" s="35">
        <v>13.111915649801977</v>
      </c>
      <c r="DM322" s="35">
        <v>12.900098864060578</v>
      </c>
      <c r="DO322" s="35">
        <v>13.888598045936684</v>
      </c>
      <c r="DP322" s="35">
        <v>13.343091265832124</v>
      </c>
      <c r="DQ322" s="35">
        <v>13.179082034074044</v>
      </c>
      <c r="DR322" s="35">
        <v>13.587291357703036</v>
      </c>
      <c r="DS322" s="35">
        <v>13.58093194846135</v>
      </c>
      <c r="DT322" s="35">
        <v>13.779664674725121</v>
      </c>
      <c r="DU322" s="35">
        <v>12.695807546694736</v>
      </c>
      <c r="DV322" s="35">
        <v>14.443974252173426</v>
      </c>
      <c r="DZ322" s="35">
        <v>14.885429273183457</v>
      </c>
      <c r="EA322" s="35">
        <v>13.695348361287607</v>
      </c>
      <c r="EB322" s="35">
        <v>13.782519407806992</v>
      </c>
      <c r="EC322" s="35">
        <v>14.545567069026781</v>
      </c>
      <c r="EG322" s="35">
        <v>11.967973467039728</v>
      </c>
      <c r="EH322" s="35">
        <v>12.44306658351085</v>
      </c>
      <c r="EI322" s="35">
        <v>13.009991271671696</v>
      </c>
      <c r="EJ322" s="35">
        <v>13.102553670918704</v>
      </c>
      <c r="EO322" s="35">
        <v>14.052506418815463</v>
      </c>
      <c r="EP322" s="35">
        <v>12.795323344927372</v>
      </c>
      <c r="ER322" s="35">
        <v>13.823404584164756</v>
      </c>
      <c r="ES322" s="35">
        <v>12.579194470192421</v>
      </c>
      <c r="ET322" s="35">
        <v>13.125865506156345</v>
      </c>
      <c r="EU322" s="35">
        <v>12.88502110313037</v>
      </c>
      <c r="EV322" s="35">
        <v>15.206907735851873</v>
      </c>
      <c r="EW322" s="35">
        <v>13.159893971928888</v>
      </c>
      <c r="EX322" s="35">
        <v>12.839161109519404</v>
      </c>
      <c r="EY322" s="35">
        <v>14.210214534843191</v>
      </c>
      <c r="EZ322" s="35">
        <v>12.436435350128969</v>
      </c>
      <c r="FA322" s="35">
        <v>11.845148612238624</v>
      </c>
      <c r="FC322" s="35">
        <v>14.600213844007889</v>
      </c>
      <c r="FD322" s="35">
        <v>12.888257422101931</v>
      </c>
      <c r="FE322" s="35">
        <v>12.792656206774264</v>
      </c>
      <c r="FF322" s="35">
        <v>13.131480581806141</v>
      </c>
      <c r="FG322" s="35">
        <v>13.145976416965761</v>
      </c>
      <c r="FH322" s="35">
        <v>13.507201611875422</v>
      </c>
      <c r="FI322" s="35">
        <v>13.47868390602564</v>
      </c>
      <c r="FJ322" s="35">
        <v>14.336021147798332</v>
      </c>
      <c r="FK322" s="35">
        <v>12.637850396710029</v>
      </c>
      <c r="FL322" s="35">
        <v>13.652225618334001</v>
      </c>
      <c r="FM322" s="35">
        <v>13.645571200056136</v>
      </c>
      <c r="FN322" s="35">
        <v>13.216236414939253</v>
      </c>
      <c r="FO322" s="35">
        <v>13.722672314470943</v>
      </c>
      <c r="FP322" s="35">
        <v>12.895273991678751</v>
      </c>
      <c r="FQ322" s="35">
        <v>13.961769862295947</v>
      </c>
      <c r="FR322" s="35">
        <v>14.040226955518156</v>
      </c>
      <c r="FS322" s="35">
        <v>13.55934752923597</v>
      </c>
      <c r="FW322" s="35">
        <v>13.929010284352604</v>
      </c>
      <c r="FX322" s="35">
        <v>13.282230323280585</v>
      </c>
      <c r="FZ322" s="35">
        <v>12.64178604897881</v>
      </c>
      <c r="GA322" s="35">
        <v>14.747067376869992</v>
      </c>
      <c r="GB322" s="35">
        <v>13.588206528562072</v>
      </c>
      <c r="GC322" s="35">
        <v>13.056260572756404</v>
      </c>
      <c r="GF322" s="35">
        <v>12.258294214799422</v>
      </c>
      <c r="GI322" s="35">
        <v>15.041366520582667</v>
      </c>
      <c r="GJ322" s="35">
        <v>14.433818710717473</v>
      </c>
      <c r="GK322" s="35">
        <v>12.899873262720259</v>
      </c>
      <c r="GM322" s="35">
        <v>13.320908243414767</v>
      </c>
      <c r="GN322" s="35">
        <v>14.069932997814567</v>
      </c>
      <c r="GO322" s="35">
        <v>6.9119999999999999</v>
      </c>
      <c r="GP322" s="35" t="s">
        <v>1245</v>
      </c>
      <c r="GU322" s="59"/>
    </row>
    <row r="323" spans="1:203" x14ac:dyDescent="0.2">
      <c r="A323" s="35" t="s">
        <v>2182</v>
      </c>
      <c r="B323" s="35" t="s">
        <v>4213</v>
      </c>
      <c r="C323" s="35" t="s">
        <v>4214</v>
      </c>
      <c r="D323" s="9">
        <v>4</v>
      </c>
      <c r="E323" s="9">
        <v>4</v>
      </c>
      <c r="F323" s="9">
        <v>0.47842547200000002</v>
      </c>
      <c r="G323" s="9">
        <v>0.25986169100000001</v>
      </c>
      <c r="H323" s="9">
        <v>0.90366766799999998</v>
      </c>
      <c r="I323" s="9">
        <v>-9.1236407000000005E-2</v>
      </c>
      <c r="J323" s="9">
        <v>0</v>
      </c>
      <c r="K323" s="78">
        <v>0</v>
      </c>
      <c r="L323" s="79"/>
      <c r="M323" s="79"/>
      <c r="N323" s="79">
        <v>13.94897038601064</v>
      </c>
      <c r="O323" s="79"/>
      <c r="AF323" s="35">
        <v>12.032014442585448</v>
      </c>
      <c r="AH323" s="35">
        <v>12.630587959907423</v>
      </c>
      <c r="AI323" s="35">
        <v>14.126232157205862</v>
      </c>
      <c r="AJ323" s="35">
        <v>12.869843934370364</v>
      </c>
      <c r="AL323" s="35">
        <v>12.335683789279349</v>
      </c>
      <c r="AW323" s="35">
        <v>13.048668730280857</v>
      </c>
      <c r="BB323" s="35">
        <v>11.61556501945836</v>
      </c>
      <c r="BF323" s="35">
        <v>14.216759028070721</v>
      </c>
      <c r="BH323" s="35">
        <v>13.534552686955026</v>
      </c>
      <c r="BK323" s="35">
        <v>13.69797773368656</v>
      </c>
      <c r="BO323" s="35">
        <v>13.084065836254194</v>
      </c>
      <c r="BS323" s="35">
        <v>13.538580168093155</v>
      </c>
      <c r="BV323" s="35">
        <v>13.152860242671174</v>
      </c>
      <c r="BX323" s="35">
        <v>13.507282460254775</v>
      </c>
      <c r="BY323" s="35">
        <v>12.447359995438152</v>
      </c>
      <c r="BZ323" s="35">
        <v>13.596977979430733</v>
      </c>
      <c r="CH323" s="35">
        <v>13.302695639311523</v>
      </c>
      <c r="CP323" s="35">
        <v>12.364891538428074</v>
      </c>
      <c r="CV323" s="35">
        <v>12.56316783374101</v>
      </c>
      <c r="CX323" s="35">
        <v>13.840198387136828</v>
      </c>
      <c r="DB323" s="35">
        <v>13.908450324739352</v>
      </c>
      <c r="DL323" s="35">
        <v>12.008122573670605</v>
      </c>
      <c r="DP323" s="35">
        <v>13.671640484380728</v>
      </c>
      <c r="DU323" s="35">
        <v>13.644236307793095</v>
      </c>
      <c r="EA323" s="35">
        <v>13.378167493026776</v>
      </c>
      <c r="EB323" s="35">
        <v>12.980681303607474</v>
      </c>
      <c r="EC323" s="35">
        <v>13.563176328411661</v>
      </c>
      <c r="EG323" s="35">
        <v>13.622723758188862</v>
      </c>
      <c r="EJ323" s="35">
        <v>12.948032784442136</v>
      </c>
      <c r="EM323" s="35">
        <v>12.820826205221561</v>
      </c>
      <c r="EN323" s="35">
        <v>13.981516265190162</v>
      </c>
      <c r="ER323" s="35">
        <v>13.993587008860107</v>
      </c>
      <c r="ET323" s="35">
        <v>12.197225117388786</v>
      </c>
      <c r="EX323" s="35">
        <v>13.139435444919197</v>
      </c>
      <c r="EZ323" s="35">
        <v>13.009840971446549</v>
      </c>
      <c r="FB323" s="35">
        <v>13.880289652363254</v>
      </c>
      <c r="FE323" s="35">
        <v>12.731568944133652</v>
      </c>
      <c r="FJ323" s="35">
        <v>12.451558579171991</v>
      </c>
      <c r="FP323" s="35">
        <v>12.610075272956344</v>
      </c>
      <c r="FT323" s="35">
        <v>13.633837487222644</v>
      </c>
      <c r="FV323" s="35">
        <v>13.254446315942221</v>
      </c>
      <c r="FY323" s="35">
        <v>13.239981223298267</v>
      </c>
      <c r="GD323" s="35">
        <v>13.549194237500259</v>
      </c>
      <c r="GF323" s="35">
        <v>13.935437645113808</v>
      </c>
      <c r="GK323" s="35">
        <v>11.700758074764648</v>
      </c>
      <c r="GO323" s="35">
        <v>12.364000000000001</v>
      </c>
      <c r="GP323" s="35" t="s">
        <v>4891</v>
      </c>
      <c r="GU323" s="59"/>
    </row>
    <row r="324" spans="1:203" x14ac:dyDescent="0.2">
      <c r="A324" s="35" t="s">
        <v>2035</v>
      </c>
      <c r="B324" s="35" t="s">
        <v>3951</v>
      </c>
      <c r="C324" s="35" t="s">
        <v>3952</v>
      </c>
      <c r="D324" s="9">
        <v>5</v>
      </c>
      <c r="E324" s="9">
        <v>5</v>
      </c>
      <c r="F324" s="9">
        <v>0.75753261500000002</v>
      </c>
      <c r="G324" s="9">
        <v>6.1085480999999997E-2</v>
      </c>
      <c r="H324" s="9">
        <v>0.53252150399999998</v>
      </c>
      <c r="I324" s="9">
        <v>-9.0006271999999998E-2</v>
      </c>
      <c r="J324" s="9">
        <v>0</v>
      </c>
      <c r="K324" s="78">
        <v>0</v>
      </c>
      <c r="L324" s="79">
        <v>13.463307729892634</v>
      </c>
      <c r="M324" s="79">
        <v>13.217250568009742</v>
      </c>
      <c r="N324" s="79">
        <v>12.801802641231898</v>
      </c>
      <c r="O324" s="79">
        <v>12.475952963800941</v>
      </c>
      <c r="P324" s="78">
        <v>13.049429761193693</v>
      </c>
      <c r="Q324" s="78">
        <v>12.77347757247143</v>
      </c>
      <c r="R324" s="35">
        <v>11.960727750542979</v>
      </c>
      <c r="S324" s="35">
        <v>12.172818979089836</v>
      </c>
      <c r="T324" s="35">
        <v>12.868295340158387</v>
      </c>
      <c r="U324" s="35">
        <v>12.534702522602</v>
      </c>
      <c r="V324" s="35">
        <v>12.74944315028595</v>
      </c>
      <c r="W324" s="35">
        <v>13.117049598980749</v>
      </c>
      <c r="X324" s="35">
        <v>12.796725116228002</v>
      </c>
      <c r="Y324" s="35">
        <v>10.857215427734427</v>
      </c>
      <c r="Z324" s="35">
        <v>12.723857285245376</v>
      </c>
      <c r="AA324" s="35">
        <v>13.373482862493626</v>
      </c>
      <c r="AB324" s="35">
        <v>13.392943668157571</v>
      </c>
      <c r="AC324" s="35">
        <v>12.608422392051121</v>
      </c>
      <c r="AD324" s="35">
        <v>12.652093581315574</v>
      </c>
      <c r="AE324" s="35">
        <v>12.598451583351316</v>
      </c>
      <c r="AF324" s="35">
        <v>12.960260134255957</v>
      </c>
      <c r="AG324" s="35">
        <v>12.958401958368825</v>
      </c>
      <c r="AH324" s="35">
        <v>12.942909063206073</v>
      </c>
      <c r="AI324" s="35">
        <v>12.922457340102646</v>
      </c>
      <c r="AJ324" s="35">
        <v>12.795681938344089</v>
      </c>
      <c r="AK324" s="35">
        <v>13.365616687140518</v>
      </c>
      <c r="AL324" s="35">
        <v>12.889582243935081</v>
      </c>
      <c r="AM324" s="35">
        <v>12.929356685211943</v>
      </c>
      <c r="AN324" s="35">
        <v>12.906339200210477</v>
      </c>
      <c r="AO324" s="35">
        <v>13.547180374069896</v>
      </c>
      <c r="AP324" s="35">
        <v>12.387346833803345</v>
      </c>
      <c r="AQ324" s="35">
        <v>13.001249382916424</v>
      </c>
      <c r="AR324" s="35">
        <v>12.987990215688004</v>
      </c>
      <c r="AS324" s="35">
        <v>13.003307683348316</v>
      </c>
      <c r="AT324" s="35">
        <v>12.785856014377027</v>
      </c>
      <c r="AU324" s="35">
        <v>13.061775235544371</v>
      </c>
      <c r="AV324" s="35">
        <v>12.484440550580576</v>
      </c>
      <c r="AW324" s="35">
        <v>12.618924664825196</v>
      </c>
      <c r="AX324" s="35">
        <v>12.920077095751772</v>
      </c>
      <c r="AY324" s="35">
        <v>13.295310065048032</v>
      </c>
      <c r="AZ324" s="35">
        <v>13.53230383613332</v>
      </c>
      <c r="BA324" s="35">
        <v>12.732637538635117</v>
      </c>
      <c r="BB324" s="35">
        <v>12.94198593298233</v>
      </c>
      <c r="BC324" s="35">
        <v>12.772027790647073</v>
      </c>
      <c r="BD324" s="35">
        <v>12.481991971319763</v>
      </c>
      <c r="BE324" s="35">
        <v>13.0793025562763</v>
      </c>
      <c r="BF324" s="35">
        <v>12.716267949114759</v>
      </c>
      <c r="BG324" s="35">
        <v>12.517344765223749</v>
      </c>
      <c r="BH324" s="35">
        <v>12.624431444545937</v>
      </c>
      <c r="BI324" s="35">
        <v>12.721234165876687</v>
      </c>
      <c r="BJ324" s="35">
        <v>12.525864300724141</v>
      </c>
      <c r="BK324" s="35">
        <v>12.829153563702899</v>
      </c>
      <c r="BL324" s="35">
        <v>12.377545342188469</v>
      </c>
      <c r="BM324" s="35">
        <v>12.6192426572294</v>
      </c>
      <c r="BN324" s="35">
        <v>12.282969685713333</v>
      </c>
      <c r="BO324" s="35">
        <v>12.315164996664119</v>
      </c>
      <c r="BP324" s="35">
        <v>13.125338807550413</v>
      </c>
      <c r="BQ324" s="35">
        <v>12.832787491711764</v>
      </c>
      <c r="BR324" s="35">
        <v>13.039880574427901</v>
      </c>
      <c r="BS324" s="35">
        <v>12.192752118286066</v>
      </c>
      <c r="BT324" s="35">
        <v>13.013580514062417</v>
      </c>
      <c r="BU324" s="35">
        <v>13.06480859912735</v>
      </c>
      <c r="BV324" s="35">
        <v>12.512325384090801</v>
      </c>
      <c r="BW324" s="35">
        <v>12.279038824014663</v>
      </c>
      <c r="BX324" s="35">
        <v>12.479619905045023</v>
      </c>
      <c r="BY324" s="35">
        <v>12.44844560467774</v>
      </c>
      <c r="BZ324" s="35">
        <v>12.40891864912081</v>
      </c>
      <c r="CA324" s="35">
        <v>12.420837970919226</v>
      </c>
      <c r="CB324" s="35">
        <v>12.511345481801239</v>
      </c>
      <c r="CC324" s="35">
        <v>12.241420179645772</v>
      </c>
      <c r="CD324" s="35">
        <v>12.832363792955848</v>
      </c>
      <c r="CE324" s="35">
        <v>13.161785511736511</v>
      </c>
      <c r="CF324" s="35">
        <v>14.327042398021028</v>
      </c>
      <c r="CG324" s="35">
        <v>13.314789873667973</v>
      </c>
      <c r="CH324" s="35">
        <v>12.738950323434381</v>
      </c>
      <c r="CI324" s="35">
        <v>12.502287663774844</v>
      </c>
      <c r="CJ324" s="35">
        <v>12.925537311837191</v>
      </c>
      <c r="CK324" s="35">
        <v>12.880794886182311</v>
      </c>
      <c r="CL324" s="35">
        <v>12.903634603778329</v>
      </c>
      <c r="CM324" s="35">
        <v>12.367816420530001</v>
      </c>
      <c r="CN324" s="35">
        <v>12.548902774784054</v>
      </c>
      <c r="CO324" s="35">
        <v>13.388859020564801</v>
      </c>
      <c r="CP324" s="35">
        <v>12.197336654089728</v>
      </c>
      <c r="CQ324" s="35">
        <v>12.955181625187132</v>
      </c>
      <c r="CR324" s="35">
        <v>12.768775746376257</v>
      </c>
      <c r="CS324" s="35">
        <v>12.229187291538953</v>
      </c>
      <c r="CT324" s="35">
        <v>12.94584199695313</v>
      </c>
      <c r="CU324" s="35">
        <v>12.850636392034275</v>
      </c>
      <c r="CV324" s="35">
        <v>13.09748649788645</v>
      </c>
      <c r="CW324" s="35">
        <v>13.182167945869731</v>
      </c>
      <c r="CX324" s="35">
        <v>11.943718138873569</v>
      </c>
      <c r="CY324" s="35">
        <v>13.680511530988932</v>
      </c>
      <c r="CZ324" s="35">
        <v>12.823178296442855</v>
      </c>
      <c r="DA324" s="35">
        <v>12.491199945910701</v>
      </c>
      <c r="DB324" s="35">
        <v>13.248915631233519</v>
      </c>
      <c r="DC324" s="35">
        <v>12.608405628128068</v>
      </c>
      <c r="DD324" s="35">
        <v>13.035706246326676</v>
      </c>
      <c r="DE324" s="35">
        <v>12.496909105862915</v>
      </c>
      <c r="DF324" s="35">
        <v>12.462695403819719</v>
      </c>
      <c r="DG324" s="35">
        <v>12.469783107262298</v>
      </c>
      <c r="DH324" s="35">
        <v>12.047796470622524</v>
      </c>
      <c r="DI324" s="35">
        <v>13.634678717244217</v>
      </c>
      <c r="DJ324" s="35">
        <v>12.542738055513828</v>
      </c>
      <c r="DK324" s="35">
        <v>14.218152533834919</v>
      </c>
      <c r="DL324" s="35">
        <v>11.614186507673804</v>
      </c>
      <c r="DM324" s="35">
        <v>11.796407394715111</v>
      </c>
      <c r="DN324" s="35">
        <v>13.223046184397123</v>
      </c>
      <c r="DO324" s="35">
        <v>13.21994811431165</v>
      </c>
      <c r="DQ324" s="35">
        <v>12.841612443689174</v>
      </c>
      <c r="DR324" s="35">
        <v>12.926083517504278</v>
      </c>
      <c r="DS324" s="35">
        <v>12.168240055473845</v>
      </c>
      <c r="DT324" s="35">
        <v>12.454041130628118</v>
      </c>
      <c r="DU324" s="35">
        <v>12.937456409199944</v>
      </c>
      <c r="DV324" s="35">
        <v>13.117276075375585</v>
      </c>
      <c r="DW324" s="35">
        <v>13.021507470760316</v>
      </c>
      <c r="DX324" s="35">
        <v>12.827649576014181</v>
      </c>
      <c r="DY324" s="35">
        <v>13.087044111789247</v>
      </c>
      <c r="DZ324" s="35">
        <v>13.255395806836976</v>
      </c>
      <c r="EA324" s="35">
        <v>13.531372626176481</v>
      </c>
      <c r="EB324" s="35">
        <v>12.693005476584604</v>
      </c>
      <c r="EC324" s="35">
        <v>12.867569554296299</v>
      </c>
      <c r="ED324" s="35">
        <v>12.147495227793808</v>
      </c>
      <c r="EE324" s="35">
        <v>13.391381212210504</v>
      </c>
      <c r="EF324" s="35">
        <v>12.620907095885338</v>
      </c>
      <c r="EG324" s="35">
        <v>12.867542826593658</v>
      </c>
      <c r="EH324" s="35">
        <v>12.325915808920783</v>
      </c>
      <c r="EI324" s="35">
        <v>13.125530382098393</v>
      </c>
      <c r="EJ324" s="35">
        <v>12.1154634980361</v>
      </c>
      <c r="EK324" s="35">
        <v>14.049951521241145</v>
      </c>
      <c r="EL324" s="35">
        <v>13.536801727356401</v>
      </c>
      <c r="EM324" s="35">
        <v>12.976292032615429</v>
      </c>
      <c r="EN324" s="35">
        <v>13.45587233794352</v>
      </c>
      <c r="EO324" s="35">
        <v>13.157466962534841</v>
      </c>
      <c r="EP324" s="35">
        <v>12.109186458330917</v>
      </c>
      <c r="EQ324" s="35">
        <v>13.351448903398271</v>
      </c>
      <c r="ER324" s="35">
        <v>12.389833978438817</v>
      </c>
      <c r="ES324" s="35">
        <v>12.651421551332945</v>
      </c>
      <c r="ET324" s="35">
        <v>12.179646637142984</v>
      </c>
      <c r="EU324" s="35">
        <v>13.395297040529304</v>
      </c>
      <c r="EV324" s="35">
        <v>12.936536372272339</v>
      </c>
      <c r="EW324" s="35">
        <v>12.923177255867667</v>
      </c>
      <c r="EX324" s="35">
        <v>12.42463953511113</v>
      </c>
      <c r="EY324" s="35">
        <v>12.746342719760367</v>
      </c>
      <c r="EZ324" s="35">
        <v>12.341484314680059</v>
      </c>
      <c r="FA324" s="35">
        <v>13.119478991128211</v>
      </c>
      <c r="FB324" s="35">
        <v>12.57843605620036</v>
      </c>
      <c r="FC324" s="35">
        <v>12.582312001170687</v>
      </c>
      <c r="FD324" s="35">
        <v>12.343715067380238</v>
      </c>
      <c r="FE324" s="35">
        <v>12.901402376912348</v>
      </c>
      <c r="FF324" s="35">
        <v>11.944568414982193</v>
      </c>
      <c r="FG324" s="35">
        <v>12.719260853753658</v>
      </c>
      <c r="FH324" s="35">
        <v>11.741864327473316</v>
      </c>
      <c r="FI324" s="35">
        <v>12.980865111110917</v>
      </c>
      <c r="FJ324" s="35">
        <v>12.451055453676467</v>
      </c>
      <c r="FK324" s="35">
        <v>12.581747313935754</v>
      </c>
      <c r="FL324" s="35">
        <v>12.286257588224785</v>
      </c>
      <c r="FM324" s="35">
        <v>13.003211754670906</v>
      </c>
      <c r="FN324" s="35">
        <v>11.180635086551636</v>
      </c>
      <c r="FO324" s="35">
        <v>12.266722973989012</v>
      </c>
      <c r="FP324" s="35">
        <v>12.367641190367502</v>
      </c>
      <c r="FQ324" s="35">
        <v>12.631857644037979</v>
      </c>
      <c r="FR324" s="35">
        <v>13.217612521887263</v>
      </c>
      <c r="FS324" s="35">
        <v>12.526954704237017</v>
      </c>
      <c r="FT324" s="35">
        <v>13.446880989641269</v>
      </c>
      <c r="FU324" s="35">
        <v>13.361844630833126</v>
      </c>
      <c r="FV324" s="35">
        <v>13.251569018676079</v>
      </c>
      <c r="FW324" s="35">
        <v>13.120578547528503</v>
      </c>
      <c r="FX324" s="35">
        <v>12.431876132699642</v>
      </c>
      <c r="FY324" s="35">
        <v>12.280916189990172</v>
      </c>
      <c r="FZ324" s="35">
        <v>12.415817721749708</v>
      </c>
      <c r="GA324" s="35">
        <v>12.705006353152188</v>
      </c>
      <c r="GB324" s="35">
        <v>12.35707076451812</v>
      </c>
      <c r="GC324" s="35">
        <v>12.3167231754237</v>
      </c>
      <c r="GD324" s="35">
        <v>13.050277931558563</v>
      </c>
      <c r="GE324" s="35">
        <v>12.957685082380154</v>
      </c>
      <c r="GF324" s="35">
        <v>13.096002567821488</v>
      </c>
      <c r="GG324" s="35">
        <v>12.204286932047019</v>
      </c>
      <c r="GH324" s="35">
        <v>12.678213151309478</v>
      </c>
      <c r="GI324" s="35">
        <v>14.258634001228016</v>
      </c>
      <c r="GJ324" s="35">
        <v>14.797726459730026</v>
      </c>
      <c r="GK324" s="35">
        <v>11.895476450489124</v>
      </c>
      <c r="GL324" s="35">
        <v>12.329308654785006</v>
      </c>
      <c r="GM324" s="35">
        <v>12.835943905645285</v>
      </c>
      <c r="GN324" s="35">
        <v>12.604075877045549</v>
      </c>
      <c r="GO324" s="35">
        <v>12.032999999999999</v>
      </c>
      <c r="GP324" s="35" t="s">
        <v>1722</v>
      </c>
      <c r="GU324" s="59"/>
    </row>
    <row r="325" spans="1:203" x14ac:dyDescent="0.2">
      <c r="A325" s="35" t="s">
        <v>809</v>
      </c>
      <c r="B325" s="35" t="s">
        <v>2489</v>
      </c>
      <c r="C325" s="35" t="s">
        <v>2490</v>
      </c>
      <c r="D325" s="9">
        <v>10</v>
      </c>
      <c r="E325" s="9">
        <v>10</v>
      </c>
      <c r="F325" s="9">
        <v>1.8971675E-2</v>
      </c>
      <c r="G325" s="9">
        <v>-0.28529439200000001</v>
      </c>
      <c r="H325" s="9">
        <v>0.62493580299999996</v>
      </c>
      <c r="I325" s="9">
        <v>-8.9554057000000006E-2</v>
      </c>
      <c r="J325" s="56" t="s">
        <v>5707</v>
      </c>
      <c r="K325" s="78">
        <v>0</v>
      </c>
      <c r="L325" s="79">
        <v>13.02749785929003</v>
      </c>
      <c r="M325" s="79">
        <v>12.393196216644977</v>
      </c>
      <c r="N325" s="79">
        <v>11.100984614487116</v>
      </c>
      <c r="O325" s="79">
        <v>11.700279983847423</v>
      </c>
      <c r="P325" s="78">
        <v>11.519513073333826</v>
      </c>
      <c r="Q325" s="78">
        <v>11.77599591980502</v>
      </c>
      <c r="R325" s="35">
        <v>11.238896229292056</v>
      </c>
      <c r="S325" s="35">
        <v>11.606600260329291</v>
      </c>
      <c r="T325" s="35">
        <v>12.002456370477917</v>
      </c>
      <c r="U325" s="35">
        <v>11.936231985567995</v>
      </c>
      <c r="V325" s="35">
        <v>11.252518463453722</v>
      </c>
      <c r="W325" s="35">
        <v>11.70916722052157</v>
      </c>
      <c r="X325" s="35">
        <v>10.671138318249156</v>
      </c>
      <c r="Y325" s="35">
        <v>11.751189413572346</v>
      </c>
      <c r="Z325" s="35">
        <v>12.380068551254542</v>
      </c>
      <c r="AA325" s="35">
        <v>11.754369559455373</v>
      </c>
      <c r="AB325" s="35">
        <v>11.109790206365997</v>
      </c>
      <c r="AC325" s="35">
        <v>11.636348670772385</v>
      </c>
      <c r="AD325" s="35">
        <v>11.995632315953593</v>
      </c>
      <c r="AE325" s="35">
        <v>12.099105595962502</v>
      </c>
      <c r="AF325" s="35">
        <v>11.570570747977573</v>
      </c>
      <c r="AG325" s="35">
        <v>11.988039356035323</v>
      </c>
      <c r="AH325" s="35">
        <v>12.450950481761117</v>
      </c>
      <c r="AI325" s="35">
        <v>11.789465963126712</v>
      </c>
      <c r="AJ325" s="35">
        <v>11.925459039586976</v>
      </c>
      <c r="AK325" s="35">
        <v>12.040414395993354</v>
      </c>
      <c r="AL325" s="35">
        <v>11.952536660820112</v>
      </c>
      <c r="AM325" s="35">
        <v>10.594154836012812</v>
      </c>
      <c r="AN325" s="35">
        <v>11.803863222774718</v>
      </c>
      <c r="AO325" s="35">
        <v>12.257719886208085</v>
      </c>
      <c r="AP325" s="35">
        <v>11.357076843008853</v>
      </c>
      <c r="AQ325" s="35">
        <v>14.083830944432727</v>
      </c>
      <c r="AR325" s="35">
        <v>12.047675740966209</v>
      </c>
      <c r="AS325" s="35">
        <v>11.738372248688608</v>
      </c>
      <c r="AT325" s="35">
        <v>11.708411075016418</v>
      </c>
      <c r="AU325" s="35">
        <v>10.818236763091672</v>
      </c>
      <c r="AV325" s="35">
        <v>10.991252094077756</v>
      </c>
      <c r="AW325" s="35">
        <v>11.613294471543249</v>
      </c>
      <c r="AX325" s="35">
        <v>12.035196848139417</v>
      </c>
      <c r="AY325" s="35">
        <v>11.676691355128151</v>
      </c>
      <c r="AZ325" s="35">
        <v>12.920058458368068</v>
      </c>
      <c r="BA325" s="35">
        <v>11.3278946772437</v>
      </c>
      <c r="BB325" s="35">
        <v>12.15708099729782</v>
      </c>
      <c r="BC325" s="35">
        <v>12.625768137339081</v>
      </c>
      <c r="BD325" s="35">
        <v>11.608462567234117</v>
      </c>
      <c r="BE325" s="35">
        <v>12.205131631084736</v>
      </c>
      <c r="BF325" s="35">
        <v>11.996281785944372</v>
      </c>
      <c r="BG325" s="35">
        <v>11.977651603547248</v>
      </c>
      <c r="BH325" s="35">
        <v>13.463536691214683</v>
      </c>
      <c r="BI325" s="35">
        <v>11.672299352390434</v>
      </c>
      <c r="BJ325" s="35">
        <v>12.331745663847666</v>
      </c>
      <c r="BK325" s="35">
        <v>13.877177554721492</v>
      </c>
      <c r="BL325" s="35">
        <v>11.732630655703748</v>
      </c>
      <c r="BM325" s="35">
        <v>10.560886962881019</v>
      </c>
      <c r="BN325" s="35">
        <v>11.852667518137915</v>
      </c>
      <c r="BO325" s="35">
        <v>11.885266217551834</v>
      </c>
      <c r="BP325" s="35">
        <v>12.042275476226592</v>
      </c>
      <c r="BQ325" s="35">
        <v>12.496456508360314</v>
      </c>
      <c r="BR325" s="35">
        <v>11.651368741443655</v>
      </c>
      <c r="BS325" s="35">
        <v>11.770764417209945</v>
      </c>
      <c r="BT325" s="35">
        <v>11.694158526873888</v>
      </c>
      <c r="BU325" s="35">
        <v>12.164018782082318</v>
      </c>
      <c r="BV325" s="35">
        <v>12.934813065508315</v>
      </c>
      <c r="BW325" s="35">
        <v>11.748731352717062</v>
      </c>
      <c r="BX325" s="35">
        <v>11.946230306065797</v>
      </c>
      <c r="BY325" s="35">
        <v>12.280918352365633</v>
      </c>
      <c r="BZ325" s="35">
        <v>12.567414542093486</v>
      </c>
      <c r="CA325" s="35">
        <v>11.778825334728765</v>
      </c>
      <c r="CB325" s="35">
        <v>12.104080043177934</v>
      </c>
      <c r="CC325" s="35">
        <v>11.488183672796641</v>
      </c>
      <c r="CD325" s="35">
        <v>11.909344371825938</v>
      </c>
      <c r="CE325" s="35">
        <v>12.481405402359695</v>
      </c>
      <c r="CF325" s="35">
        <v>13.142676451815754</v>
      </c>
      <c r="CG325" s="35">
        <v>11.948000060591861</v>
      </c>
      <c r="CH325" s="35">
        <v>11.358225704395824</v>
      </c>
      <c r="CI325" s="35">
        <v>11.523914017265044</v>
      </c>
      <c r="CJ325" s="35">
        <v>11.563982306764942</v>
      </c>
      <c r="CK325" s="35">
        <v>10.978825097501408</v>
      </c>
      <c r="CL325" s="35">
        <v>11.783236280170602</v>
      </c>
      <c r="CM325" s="35">
        <v>11.2631640872542</v>
      </c>
      <c r="CN325" s="35">
        <v>10.97232228946843</v>
      </c>
      <c r="CO325" s="35">
        <v>12.395663886062335</v>
      </c>
      <c r="CP325" s="35">
        <v>11.211713676001333</v>
      </c>
      <c r="CQ325" s="35">
        <v>12.331581371746097</v>
      </c>
      <c r="CR325" s="35">
        <v>11.389754069658874</v>
      </c>
      <c r="CS325" s="35">
        <v>11.187984104399584</v>
      </c>
      <c r="CT325" s="35">
        <v>11.467935134656097</v>
      </c>
      <c r="CU325" s="35">
        <v>11.126538846084905</v>
      </c>
      <c r="CV325" s="35">
        <v>11.86004187746736</v>
      </c>
      <c r="CW325" s="35">
        <v>12.456847292279928</v>
      </c>
      <c r="CX325" s="35">
        <v>12.547609046530122</v>
      </c>
      <c r="CY325" s="35">
        <v>11.332614556282497</v>
      </c>
      <c r="CZ325" s="35">
        <v>12.262556731908404</v>
      </c>
      <c r="DA325" s="35">
        <v>12.03930071431877</v>
      </c>
      <c r="DB325" s="35">
        <v>12.411875656848988</v>
      </c>
      <c r="DC325" s="35">
        <v>10.988279417501271</v>
      </c>
      <c r="DD325" s="35">
        <v>12.775768916405202</v>
      </c>
      <c r="DE325" s="35">
        <v>11.069826391196301</v>
      </c>
      <c r="DF325" s="35">
        <v>11.935672053518969</v>
      </c>
      <c r="DG325" s="35">
        <v>12.19603874845917</v>
      </c>
      <c r="DH325" s="35">
        <v>11.705870935964596</v>
      </c>
      <c r="DJ325" s="35">
        <v>11.536197977354849</v>
      </c>
      <c r="DK325" s="35">
        <v>11.564267628942588</v>
      </c>
      <c r="DL325" s="35">
        <v>11.400110628889539</v>
      </c>
      <c r="DM325" s="35">
        <v>10.994181644864327</v>
      </c>
      <c r="DN325" s="35">
        <v>10.978192627545447</v>
      </c>
      <c r="DO325" s="35">
        <v>11.615729946626768</v>
      </c>
      <c r="DP325" s="35">
        <v>11.616125248589018</v>
      </c>
      <c r="DQ325" s="35">
        <v>11.824326077997995</v>
      </c>
      <c r="DR325" s="35">
        <v>12.126951349191621</v>
      </c>
      <c r="DS325" s="35">
        <v>11.520870107742539</v>
      </c>
      <c r="DT325" s="35">
        <v>12.061183343803645</v>
      </c>
      <c r="DU325" s="35">
        <v>11.098106368873946</v>
      </c>
      <c r="DV325" s="35">
        <v>11.837434697697194</v>
      </c>
      <c r="DW325" s="35">
        <v>10.979546953283394</v>
      </c>
      <c r="DX325" s="35">
        <v>11.041868282626357</v>
      </c>
      <c r="DY325" s="35">
        <v>11.953668276658767</v>
      </c>
      <c r="DZ325" s="35">
        <v>11.734827656874629</v>
      </c>
      <c r="EA325" s="35">
        <v>11.2666585292272</v>
      </c>
      <c r="EB325" s="35">
        <v>11.887841861271149</v>
      </c>
      <c r="EC325" s="35">
        <v>11.177728548017345</v>
      </c>
      <c r="ED325" s="35">
        <v>11.819741287327115</v>
      </c>
      <c r="EE325" s="35">
        <v>11.296093630585784</v>
      </c>
      <c r="EF325" s="35">
        <v>11.366807725446872</v>
      </c>
      <c r="EG325" s="35">
        <v>12.36046461059604</v>
      </c>
      <c r="EH325" s="35">
        <v>11.061436532287679</v>
      </c>
      <c r="EI325" s="35">
        <v>11.411204464917841</v>
      </c>
      <c r="EJ325" s="35">
        <v>10.990176824919654</v>
      </c>
      <c r="EK325" s="35">
        <v>10.615633132100337</v>
      </c>
      <c r="EL325" s="35">
        <v>11.750499964417383</v>
      </c>
      <c r="EM325" s="35">
        <v>11.017006958546286</v>
      </c>
      <c r="EN325" s="35">
        <v>12.447487524962218</v>
      </c>
      <c r="EO325" s="35">
        <v>10.946365371674062</v>
      </c>
      <c r="EP325" s="35">
        <v>11.509998230652471</v>
      </c>
      <c r="EQ325" s="35">
        <v>11.657175048472823</v>
      </c>
      <c r="ER325" s="35">
        <v>11.952638840383235</v>
      </c>
      <c r="ES325" s="35">
        <v>11.757998318153362</v>
      </c>
      <c r="ET325" s="35">
        <v>12.83055187471988</v>
      </c>
      <c r="EU325" s="35">
        <v>11.487080105259738</v>
      </c>
      <c r="EV325" s="35">
        <v>12.179854892136202</v>
      </c>
      <c r="EW325" s="35">
        <v>11.129686502818217</v>
      </c>
      <c r="EX325" s="35">
        <v>10.80731156630433</v>
      </c>
      <c r="EY325" s="35">
        <v>11.971697557782468</v>
      </c>
      <c r="EZ325" s="35">
        <v>11.630303954342178</v>
      </c>
      <c r="FA325" s="35">
        <v>11.696517607610071</v>
      </c>
      <c r="FB325" s="35">
        <v>12.084380066822673</v>
      </c>
      <c r="FC325" s="35">
        <v>13.943638108370568</v>
      </c>
      <c r="FD325" s="35">
        <v>11.467699479599018</v>
      </c>
      <c r="FE325" s="35">
        <v>11.928274272681218</v>
      </c>
      <c r="FF325" s="35">
        <v>11.745848847185641</v>
      </c>
      <c r="FG325" s="35">
        <v>12.395335524186915</v>
      </c>
      <c r="FH325" s="35">
        <v>12.175989371261519</v>
      </c>
      <c r="FI325" s="35">
        <v>11.23445327964831</v>
      </c>
      <c r="FJ325" s="35">
        <v>10.878013084135883</v>
      </c>
      <c r="FK325" s="35">
        <v>10.949550439497695</v>
      </c>
      <c r="FL325" s="35">
        <v>11.657121004922722</v>
      </c>
      <c r="FM325" s="35">
        <v>11.356143916518622</v>
      </c>
      <c r="FN325" s="35">
        <v>11.826054495688497</v>
      </c>
      <c r="FO325" s="35">
        <v>12.098533331292888</v>
      </c>
      <c r="FP325" s="35">
        <v>11.588140973502259</v>
      </c>
      <c r="FQ325" s="35">
        <v>11.721272026889125</v>
      </c>
      <c r="FR325" s="35">
        <v>12.278121546813896</v>
      </c>
      <c r="FS325" s="35">
        <v>12.783581610812654</v>
      </c>
      <c r="FT325" s="35">
        <v>11.508436804718402</v>
      </c>
      <c r="FU325" s="35">
        <v>11.841259538913167</v>
      </c>
      <c r="FV325" s="35">
        <v>12.082496050970349</v>
      </c>
      <c r="FW325" s="35">
        <v>11.787374225666889</v>
      </c>
      <c r="FX325" s="35">
        <v>11.227875749862118</v>
      </c>
      <c r="FY325" s="35">
        <v>10.573442724403687</v>
      </c>
      <c r="FZ325" s="35">
        <v>11.476824083592682</v>
      </c>
      <c r="GA325" s="35">
        <v>11.827869233746267</v>
      </c>
      <c r="GB325" s="35">
        <v>11.852638664459695</v>
      </c>
      <c r="GC325" s="35">
        <v>11.636398223656901</v>
      </c>
      <c r="GD325" s="35">
        <v>12.670547650570546</v>
      </c>
      <c r="GE325" s="35">
        <v>11.969231663773613</v>
      </c>
      <c r="GF325" s="35">
        <v>11.86347825120434</v>
      </c>
      <c r="GG325" s="35">
        <v>11.194422882594749</v>
      </c>
      <c r="GH325" s="35">
        <v>10.842844492321481</v>
      </c>
      <c r="GI325" s="35">
        <v>11.886478038085087</v>
      </c>
      <c r="GJ325" s="35">
        <v>12.554445252950083</v>
      </c>
      <c r="GK325" s="35">
        <v>11.704387123422574</v>
      </c>
      <c r="GL325" s="35">
        <v>11.215425477839313</v>
      </c>
      <c r="GM325" s="35">
        <v>11.977766442547374</v>
      </c>
      <c r="GN325" s="35">
        <v>12.248271555660942</v>
      </c>
      <c r="GO325" s="35">
        <v>34.573999999999998</v>
      </c>
      <c r="GP325" s="35" t="s">
        <v>759</v>
      </c>
      <c r="GU325" s="59"/>
    </row>
    <row r="326" spans="1:203" x14ac:dyDescent="0.2">
      <c r="A326" s="35" t="s">
        <v>1585</v>
      </c>
      <c r="B326" s="35" t="s">
        <v>3409</v>
      </c>
      <c r="C326" s="35" t="s">
        <v>3410</v>
      </c>
      <c r="D326" s="9">
        <v>4</v>
      </c>
      <c r="E326" s="9">
        <v>1</v>
      </c>
      <c r="F326" s="9">
        <v>0.87775605400000001</v>
      </c>
      <c r="G326" s="9">
        <v>-5.9568146000000002E-2</v>
      </c>
      <c r="H326" s="9">
        <v>0.72698474400000002</v>
      </c>
      <c r="I326" s="9">
        <v>-8.9482565E-2</v>
      </c>
      <c r="J326" s="9">
        <v>0</v>
      </c>
      <c r="K326" s="78">
        <v>0</v>
      </c>
      <c r="L326" s="80"/>
      <c r="M326" s="79">
        <v>10.641691064340968</v>
      </c>
      <c r="N326" s="79">
        <v>10.944674145904202</v>
      </c>
      <c r="O326" s="79">
        <v>13.768368122472969</v>
      </c>
      <c r="P326" s="78">
        <v>10.844196449723675</v>
      </c>
      <c r="Q326" s="78">
        <v>11.192462460040172</v>
      </c>
      <c r="S326" s="35">
        <v>10.68391374873552</v>
      </c>
      <c r="T326" s="35">
        <v>11.21592644789331</v>
      </c>
      <c r="U326" s="35">
        <v>13.108961678411969</v>
      </c>
      <c r="V326" s="35">
        <v>12.209200485927612</v>
      </c>
      <c r="Y326" s="35">
        <v>11.430471680134769</v>
      </c>
      <c r="Z326" s="35">
        <v>11.126307745784192</v>
      </c>
      <c r="AA326" s="35">
        <v>10.379585559219533</v>
      </c>
      <c r="AB326" s="35">
        <v>10.748428365425662</v>
      </c>
      <c r="AC326" s="35">
        <v>9.231943717019039</v>
      </c>
      <c r="AD326" s="35">
        <v>10.783449268765118</v>
      </c>
      <c r="AE326" s="35">
        <v>10.172770955566481</v>
      </c>
      <c r="AF326" s="35">
        <v>10.526842842803875</v>
      </c>
      <c r="AI326" s="35">
        <v>10.570171372283468</v>
      </c>
      <c r="AJ326" s="35">
        <v>11.973641724763677</v>
      </c>
      <c r="AK326" s="35">
        <v>11.309526662528203</v>
      </c>
      <c r="AL326" s="35">
        <v>10.90424946288328</v>
      </c>
      <c r="AM326" s="35">
        <v>10.694009410749713</v>
      </c>
      <c r="AN326" s="35">
        <v>10.84463335681972</v>
      </c>
      <c r="AO326" s="35">
        <v>10.886708907097344</v>
      </c>
      <c r="AP326" s="35">
        <v>10.469425425641901</v>
      </c>
      <c r="AR326" s="35">
        <v>11.090687538315048</v>
      </c>
      <c r="AS326" s="35">
        <v>11.196188490187525</v>
      </c>
      <c r="AV326" s="35">
        <v>10.586333537945352</v>
      </c>
      <c r="AW326" s="35">
        <v>10.815982956886643</v>
      </c>
      <c r="AY326" s="35">
        <v>10.411562649277721</v>
      </c>
      <c r="AZ326" s="35">
        <v>10.98448028229504</v>
      </c>
      <c r="BA326" s="35">
        <v>10.593808414244755</v>
      </c>
      <c r="BG326" s="35">
        <v>10.818522830569352</v>
      </c>
      <c r="BH326" s="35">
        <v>12.84949348774817</v>
      </c>
      <c r="BI326" s="35">
        <v>11.22930514580721</v>
      </c>
      <c r="BJ326" s="35">
        <v>10.927578020610593</v>
      </c>
      <c r="BL326" s="35">
        <v>10.9450555108312</v>
      </c>
      <c r="BM326" s="35">
        <v>10.425977312168795</v>
      </c>
      <c r="BN326" s="35">
        <v>10.217356925871744</v>
      </c>
      <c r="BS326" s="35">
        <v>10.929830903177564</v>
      </c>
      <c r="BT326" s="35">
        <v>10.692449374866278</v>
      </c>
      <c r="BU326" s="35">
        <v>11.171064951097733</v>
      </c>
      <c r="BV326" s="35">
        <v>10.302923390200354</v>
      </c>
      <c r="BZ326" s="35">
        <v>11.253517980595742</v>
      </c>
      <c r="CA326" s="35">
        <v>11.121637321301794</v>
      </c>
      <c r="CC326" s="35">
        <v>10.396845613538398</v>
      </c>
      <c r="CD326" s="35">
        <v>10.489561968318583</v>
      </c>
      <c r="CE326" s="35">
        <v>11.156508168836178</v>
      </c>
      <c r="CF326" s="35">
        <v>10.816180276602111</v>
      </c>
      <c r="CG326" s="35">
        <v>10.90793803832374</v>
      </c>
      <c r="CI326" s="35">
        <v>10.645479838240014</v>
      </c>
      <c r="CJ326" s="35">
        <v>10.306780227361999</v>
      </c>
      <c r="CK326" s="35">
        <v>10.743051354571044</v>
      </c>
      <c r="CL326" s="35">
        <v>10.716569457307182</v>
      </c>
      <c r="CM326" s="35">
        <v>11.172820118238757</v>
      </c>
      <c r="CO326" s="35">
        <v>10.998744259662672</v>
      </c>
      <c r="CQ326" s="35">
        <v>11.194582840607691</v>
      </c>
      <c r="CR326" s="35">
        <v>10.704185951933265</v>
      </c>
      <c r="CS326" s="35">
        <v>10.579591385264997</v>
      </c>
      <c r="CT326" s="35">
        <v>11.122246132996446</v>
      </c>
      <c r="CU326" s="35">
        <v>11.130142582448874</v>
      </c>
      <c r="CW326" s="35">
        <v>11.09729474254158</v>
      </c>
      <c r="CY326" s="35">
        <v>10.603535482951907</v>
      </c>
      <c r="CZ326" s="35">
        <v>10.821755915666705</v>
      </c>
      <c r="DD326" s="35">
        <v>10.764606181291624</v>
      </c>
      <c r="DE326" s="35">
        <v>10.807011099308463</v>
      </c>
      <c r="DF326" s="35">
        <v>10.680430932103009</v>
      </c>
      <c r="DG326" s="35">
        <v>10.586905922032878</v>
      </c>
      <c r="DJ326" s="35">
        <v>10.599857702391295</v>
      </c>
      <c r="DK326" s="35">
        <v>10.739456397333758</v>
      </c>
      <c r="DL326" s="35">
        <v>10.525589450027178</v>
      </c>
      <c r="DN326" s="35">
        <v>10.674174710016917</v>
      </c>
      <c r="DQ326" s="35">
        <v>11.493874503123163</v>
      </c>
      <c r="DR326" s="35">
        <v>11.254055340462513</v>
      </c>
      <c r="DT326" s="35">
        <v>10.585433401131567</v>
      </c>
      <c r="DU326" s="35">
        <v>11.57920410358069</v>
      </c>
      <c r="DV326" s="35">
        <v>10.934439319113066</v>
      </c>
      <c r="DW326" s="35">
        <v>11.420236960914838</v>
      </c>
      <c r="DY326" s="35">
        <v>11.020860340447827</v>
      </c>
      <c r="DZ326" s="35">
        <v>11.009818841436131</v>
      </c>
      <c r="EC326" s="35">
        <v>11.047186755212632</v>
      </c>
      <c r="EE326" s="35">
        <v>11.149497225601777</v>
      </c>
      <c r="EG326" s="35">
        <v>10.689821124218113</v>
      </c>
      <c r="EI326" s="35">
        <v>10.875140574365016</v>
      </c>
      <c r="EJ326" s="35">
        <v>10.554073808746482</v>
      </c>
      <c r="EK326" s="35">
        <v>11.00735608331602</v>
      </c>
      <c r="EP326" s="35">
        <v>10.60953076943605</v>
      </c>
      <c r="ES326" s="35">
        <v>10.935451659728603</v>
      </c>
      <c r="ET326" s="35">
        <v>11.399478330012649</v>
      </c>
      <c r="EU326" s="35">
        <v>10.284515758291491</v>
      </c>
      <c r="EV326" s="35">
        <v>10.756913276828154</v>
      </c>
      <c r="EW326" s="35">
        <v>10.680120800164641</v>
      </c>
      <c r="EY326" s="35">
        <v>11.213707650904437</v>
      </c>
      <c r="FA326" s="35">
        <v>11.135348227861195</v>
      </c>
      <c r="FC326" s="35">
        <v>10.917720805626196</v>
      </c>
      <c r="FE326" s="35">
        <v>10.517754847347472</v>
      </c>
      <c r="FF326" s="35">
        <v>10.776984907291997</v>
      </c>
      <c r="FG326" s="35">
        <v>10.72887986581328</v>
      </c>
      <c r="FI326" s="35">
        <v>10.794563562464976</v>
      </c>
      <c r="FL326" s="35">
        <v>10.529801812227998</v>
      </c>
      <c r="FM326" s="35">
        <v>10.734745196559517</v>
      </c>
      <c r="FO326" s="35">
        <v>10.521916005056385</v>
      </c>
      <c r="FP326" s="35">
        <v>10.812197317254677</v>
      </c>
      <c r="FQ326" s="35">
        <v>10.739109804368269</v>
      </c>
      <c r="FR326" s="35">
        <v>11.456049167919902</v>
      </c>
      <c r="FU326" s="35">
        <v>11.207570612179289</v>
      </c>
      <c r="FW326" s="35">
        <v>10.475926526537952</v>
      </c>
      <c r="FY326" s="35">
        <v>11.866892304773179</v>
      </c>
      <c r="GC326" s="35">
        <v>11.119795227640902</v>
      </c>
      <c r="GE326" s="35">
        <v>10.627427415052493</v>
      </c>
      <c r="GF326" s="35">
        <v>10.786355509695696</v>
      </c>
      <c r="GJ326" s="35">
        <v>9.849520587185534</v>
      </c>
      <c r="GK326" s="35">
        <v>11.158420835421303</v>
      </c>
      <c r="GL326" s="35">
        <v>11.274249806161912</v>
      </c>
      <c r="GO326" s="35">
        <v>38.042999999999999</v>
      </c>
      <c r="GP326" s="35" t="s">
        <v>4741</v>
      </c>
      <c r="GU326" s="59"/>
    </row>
    <row r="327" spans="1:203" x14ac:dyDescent="0.2">
      <c r="A327" s="35" t="s">
        <v>1697</v>
      </c>
      <c r="B327" s="35" t="s">
        <v>3535</v>
      </c>
      <c r="C327" s="35" t="s">
        <v>3536</v>
      </c>
      <c r="D327" s="9">
        <v>17</v>
      </c>
      <c r="E327" s="9">
        <v>17</v>
      </c>
      <c r="F327" s="9">
        <v>0.81411005599999997</v>
      </c>
      <c r="G327" s="9">
        <v>-0.122103763</v>
      </c>
      <c r="H327" s="9">
        <v>0.887754445</v>
      </c>
      <c r="I327" s="9">
        <v>-8.8576114999999997E-2</v>
      </c>
      <c r="J327" s="9">
        <v>0</v>
      </c>
      <c r="K327" s="78">
        <v>0</v>
      </c>
      <c r="L327" s="79">
        <v>11.980400655199222</v>
      </c>
      <c r="M327" s="79"/>
      <c r="N327" s="79">
        <v>11.458399012129261</v>
      </c>
      <c r="O327" s="79">
        <v>11.634489897395991</v>
      </c>
      <c r="P327" s="78">
        <v>11.518952899112218</v>
      </c>
      <c r="Q327" s="78">
        <v>12.724960167896802</v>
      </c>
      <c r="R327" s="35">
        <v>11.452504775073264</v>
      </c>
      <c r="S327" s="35">
        <v>11.858432412877752</v>
      </c>
      <c r="T327" s="35">
        <v>11.930501719277999</v>
      </c>
      <c r="U327" s="35">
        <v>11.956957763102675</v>
      </c>
      <c r="V327" s="35">
        <v>11.987351964707273</v>
      </c>
      <c r="Z327" s="35">
        <v>11.499324483796201</v>
      </c>
      <c r="AA327" s="35">
        <v>12.058835655529453</v>
      </c>
      <c r="AE327" s="35">
        <v>11.040809988799293</v>
      </c>
      <c r="AF327" s="35">
        <v>11.379329299911925</v>
      </c>
      <c r="AH327" s="35">
        <v>11.597567089661911</v>
      </c>
      <c r="AI327" s="35">
        <v>11.351700063106653</v>
      </c>
      <c r="AK327" s="35">
        <v>12.025407544648733</v>
      </c>
      <c r="AM327" s="35">
        <v>11.647457777064965</v>
      </c>
      <c r="AN327" s="35">
        <v>11.240514253159544</v>
      </c>
      <c r="AO327" s="35">
        <v>11.818371777334189</v>
      </c>
      <c r="AP327" s="35">
        <v>15.52750865868467</v>
      </c>
      <c r="AR327" s="35">
        <v>11.658543247118246</v>
      </c>
      <c r="AS327" s="35">
        <v>11.853043087192876</v>
      </c>
      <c r="AT327" s="35">
        <v>11.648213132383418</v>
      </c>
      <c r="AW327" s="35">
        <v>11.677622687346885</v>
      </c>
      <c r="AX327" s="35">
        <v>11.638667097323452</v>
      </c>
      <c r="AY327" s="35">
        <v>11.715711095116758</v>
      </c>
      <c r="BA327" s="35">
        <v>11.574085632046078</v>
      </c>
      <c r="BB327" s="35">
        <v>19.465015840714067</v>
      </c>
      <c r="BC327" s="35">
        <v>11.436367027335443</v>
      </c>
      <c r="BD327" s="35">
        <v>15.771033242780716</v>
      </c>
      <c r="BF327" s="35">
        <v>11.676727187862289</v>
      </c>
      <c r="BG327" s="35">
        <v>11.649276047755723</v>
      </c>
      <c r="BH327" s="35">
        <v>11.810781572241087</v>
      </c>
      <c r="BI327" s="35">
        <v>12.499952735750879</v>
      </c>
      <c r="BJ327" s="35">
        <v>11.810277158107327</v>
      </c>
      <c r="BL327" s="35">
        <v>12.014671483013439</v>
      </c>
      <c r="BM327" s="35">
        <v>15.228451312927699</v>
      </c>
      <c r="BO327" s="35">
        <v>11.648178036778063</v>
      </c>
      <c r="BP327" s="35">
        <v>11.593740112015729</v>
      </c>
      <c r="BQ327" s="35">
        <v>11.771032893798882</v>
      </c>
      <c r="BR327" s="35">
        <v>11.890667512314867</v>
      </c>
      <c r="BS327" s="35">
        <v>12.105485245804427</v>
      </c>
      <c r="BT327" s="35">
        <v>12.172347406236913</v>
      </c>
      <c r="BU327" s="35">
        <v>12.132756364920226</v>
      </c>
      <c r="BV327" s="35">
        <v>11.446332843742793</v>
      </c>
      <c r="BX327" s="35">
        <v>11.985173951485207</v>
      </c>
      <c r="BZ327" s="35">
        <v>11.533652044061904</v>
      </c>
      <c r="CA327" s="35">
        <v>11.55748184192672</v>
      </c>
      <c r="CB327" s="35">
        <v>11.148438080581316</v>
      </c>
      <c r="CC327" s="35">
        <v>11.457431787416908</v>
      </c>
      <c r="CE327" s="35">
        <v>12.161273911972618</v>
      </c>
      <c r="CF327" s="35">
        <v>11.333168659439384</v>
      </c>
      <c r="CG327" s="35">
        <v>11.945687376408006</v>
      </c>
      <c r="CH327" s="35">
        <v>12.32599340274893</v>
      </c>
      <c r="CI327" s="35">
        <v>11.710982291968005</v>
      </c>
      <c r="CJ327" s="35">
        <v>12.000157363654203</v>
      </c>
      <c r="CK327" s="35">
        <v>11.820655886721271</v>
      </c>
      <c r="CL327" s="35">
        <v>11.388455295439421</v>
      </c>
      <c r="CM327" s="35">
        <v>12.179627631090623</v>
      </c>
      <c r="CN327" s="35">
        <v>11.774193680296325</v>
      </c>
      <c r="CO327" s="35">
        <v>11.808138326993875</v>
      </c>
      <c r="CP327" s="35">
        <v>11.36407678233628</v>
      </c>
      <c r="CQ327" s="35">
        <v>11.941890351523682</v>
      </c>
      <c r="CR327" s="35">
        <v>11.768904090593585</v>
      </c>
      <c r="CS327" s="35">
        <v>12.567767437638487</v>
      </c>
      <c r="CT327" s="35">
        <v>12.418977468072937</v>
      </c>
      <c r="CU327" s="35">
        <v>11.816066417234687</v>
      </c>
      <c r="CV327" s="35">
        <v>11.922260317062257</v>
      </c>
      <c r="CW327" s="35">
        <v>11.62634850211208</v>
      </c>
      <c r="CY327" s="35">
        <v>11.682883678422423</v>
      </c>
      <c r="CZ327" s="35">
        <v>11.814051710202438</v>
      </c>
      <c r="DA327" s="35">
        <v>11.276954732271209</v>
      </c>
      <c r="DB327" s="35">
        <v>19.98308570976457</v>
      </c>
      <c r="DC327" s="35">
        <v>11.169628311889396</v>
      </c>
      <c r="DD327" s="35">
        <v>11.632161981671238</v>
      </c>
      <c r="DE327" s="35">
        <v>11.970213906387267</v>
      </c>
      <c r="DF327" s="35">
        <v>11.817851459004768</v>
      </c>
      <c r="DG327" s="35">
        <v>10.886466203891786</v>
      </c>
      <c r="DJ327" s="35">
        <v>11.249867846740344</v>
      </c>
      <c r="DK327" s="35">
        <v>11.714841098079511</v>
      </c>
      <c r="DM327" s="35">
        <v>11.455060881465483</v>
      </c>
      <c r="DO327" s="35">
        <v>11.790878955132092</v>
      </c>
      <c r="DP327" s="35">
        <v>11.683847908072043</v>
      </c>
      <c r="DQ327" s="35">
        <v>11.452105943018603</v>
      </c>
      <c r="DS327" s="35">
        <v>11.961820493511063</v>
      </c>
      <c r="DU327" s="35">
        <v>11.926298935977162</v>
      </c>
      <c r="DV327" s="35">
        <v>11.768513385485328</v>
      </c>
      <c r="DW327" s="35">
        <v>11.713018710142684</v>
      </c>
      <c r="DX327" s="35">
        <v>11.518083787770852</v>
      </c>
      <c r="DY327" s="35">
        <v>12.31076833385397</v>
      </c>
      <c r="DZ327" s="35">
        <v>12.06013547337289</v>
      </c>
      <c r="EA327" s="35">
        <v>11.822959553812513</v>
      </c>
      <c r="EB327" s="35">
        <v>11.524128718611582</v>
      </c>
      <c r="EC327" s="35">
        <v>11.960038155034589</v>
      </c>
      <c r="ED327" s="35">
        <v>11.543798367436697</v>
      </c>
      <c r="EE327" s="35">
        <v>11.773865546969176</v>
      </c>
      <c r="EF327" s="35">
        <v>11.882795919309272</v>
      </c>
      <c r="EG327" s="35">
        <v>11.471444563863898</v>
      </c>
      <c r="EI327" s="35">
        <v>12.136566907418656</v>
      </c>
      <c r="EJ327" s="35">
        <v>11.607585221610485</v>
      </c>
      <c r="EK327" s="35">
        <v>11.575809019789018</v>
      </c>
      <c r="EL327" s="35">
        <v>11.716058092383898</v>
      </c>
      <c r="EM327" s="35">
        <v>11.196697802399855</v>
      </c>
      <c r="EN327" s="35">
        <v>12.094146799932473</v>
      </c>
      <c r="EO327" s="35">
        <v>12.649371395044891</v>
      </c>
      <c r="EP327" s="35">
        <v>11.563346423638123</v>
      </c>
      <c r="EQ327" s="35">
        <v>11.785448398855538</v>
      </c>
      <c r="ER327" s="35">
        <v>11.408803558097716</v>
      </c>
      <c r="ES327" s="35">
        <v>12.061288967473562</v>
      </c>
      <c r="ET327" s="35">
        <v>11.481362123711648</v>
      </c>
      <c r="EU327" s="35">
        <v>11.560696176210126</v>
      </c>
      <c r="EV327" s="35">
        <v>11.865963551490962</v>
      </c>
      <c r="EW327" s="35">
        <v>11.351445776476375</v>
      </c>
      <c r="EX327" s="35">
        <v>11.707859293477613</v>
      </c>
      <c r="EY327" s="35">
        <v>12.29678118707826</v>
      </c>
      <c r="FB327" s="35">
        <v>11.739297933494662</v>
      </c>
      <c r="FC327" s="35">
        <v>11.75806413963771</v>
      </c>
      <c r="FD327" s="35">
        <v>11.914195005216122</v>
      </c>
      <c r="FE327" s="35">
        <v>12.076912358558484</v>
      </c>
      <c r="FG327" s="35">
        <v>11.451546166683681</v>
      </c>
      <c r="FH327" s="35">
        <v>11.554875347961362</v>
      </c>
      <c r="FI327" s="35">
        <v>12.342645286528782</v>
      </c>
      <c r="FJ327" s="35">
        <v>11.883730095301225</v>
      </c>
      <c r="FK327" s="35">
        <v>12.618348139113978</v>
      </c>
      <c r="FL327" s="35">
        <v>12.16422058588954</v>
      </c>
      <c r="FM327" s="35">
        <v>11.729298201626442</v>
      </c>
      <c r="FN327" s="35">
        <v>11.643768693164853</v>
      </c>
      <c r="FP327" s="35">
        <v>12.13110253208044</v>
      </c>
      <c r="FQ327" s="35">
        <v>11.656280995816001</v>
      </c>
      <c r="FR327" s="35">
        <v>12.347338749633472</v>
      </c>
      <c r="FS327" s="35">
        <v>12.236254352373313</v>
      </c>
      <c r="FT327" s="35">
        <v>11.937688163216945</v>
      </c>
      <c r="FU327" s="35">
        <v>11.996089568083264</v>
      </c>
      <c r="FV327" s="35">
        <v>11.743754056002899</v>
      </c>
      <c r="FW327" s="35">
        <v>11.809996358130668</v>
      </c>
      <c r="FX327" s="35">
        <v>12.552375368600327</v>
      </c>
      <c r="FY327" s="35">
        <v>11.992358460519089</v>
      </c>
      <c r="FZ327" s="35">
        <v>11.386887858223695</v>
      </c>
      <c r="GA327" s="35">
        <v>12.229807160352605</v>
      </c>
      <c r="GB327" s="35">
        <v>11.727509390037264</v>
      </c>
      <c r="GC327" s="35">
        <v>12.395319362629419</v>
      </c>
      <c r="GD327" s="35">
        <v>12.389394213257374</v>
      </c>
      <c r="GE327" s="35">
        <v>11.98021373206609</v>
      </c>
      <c r="GF327" s="35">
        <v>11.934661688327378</v>
      </c>
      <c r="GH327" s="35">
        <v>11.612622461579507</v>
      </c>
      <c r="GI327" s="35">
        <v>11.999803903794396</v>
      </c>
      <c r="GJ327" s="35">
        <v>12.693970608018144</v>
      </c>
      <c r="GK327" s="35">
        <v>12.04055443014691</v>
      </c>
      <c r="GL327" s="35">
        <v>12.537936307063951</v>
      </c>
      <c r="GM327" s="35">
        <v>11.641925833354968</v>
      </c>
      <c r="GN327" s="35">
        <v>11.722027697589359</v>
      </c>
      <c r="GO327" s="35">
        <v>2.2469999999999999</v>
      </c>
      <c r="GP327" s="35" t="s">
        <v>1475</v>
      </c>
      <c r="GU327" s="59"/>
    </row>
    <row r="328" spans="1:203" x14ac:dyDescent="0.2">
      <c r="A328" s="35" t="s">
        <v>944</v>
      </c>
      <c r="B328" s="35" t="s">
        <v>2655</v>
      </c>
      <c r="C328" s="35" t="s">
        <v>2656</v>
      </c>
      <c r="D328" s="9">
        <v>3</v>
      </c>
      <c r="E328" s="9">
        <v>3</v>
      </c>
      <c r="F328" s="9">
        <v>3.1969676000000002E-2</v>
      </c>
      <c r="G328" s="9">
        <v>-0.113358926</v>
      </c>
      <c r="H328" s="9">
        <v>0.77382743899999995</v>
      </c>
      <c r="I328" s="9">
        <v>-8.7696645000000004E-2</v>
      </c>
      <c r="J328" s="56" t="s">
        <v>5710</v>
      </c>
      <c r="K328" s="78">
        <v>0</v>
      </c>
      <c r="L328" s="79">
        <v>11.445844689353912</v>
      </c>
      <c r="M328" s="79">
        <v>11.238219670204829</v>
      </c>
      <c r="N328" s="79">
        <v>11.503121323503422</v>
      </c>
      <c r="O328" s="79">
        <v>11.567546818374018</v>
      </c>
      <c r="P328" s="78">
        <v>11.751736761641707</v>
      </c>
      <c r="Q328" s="78">
        <v>11.752770173249171</v>
      </c>
      <c r="R328" s="35">
        <v>11.853634700989012</v>
      </c>
      <c r="S328" s="35">
        <v>10.300295256490788</v>
      </c>
      <c r="T328" s="35">
        <v>10.294611108259902</v>
      </c>
      <c r="U328" s="35">
        <v>10.862706758110154</v>
      </c>
      <c r="V328" s="35">
        <v>11.51581552532047</v>
      </c>
      <c r="W328" s="35">
        <v>11.657516038653482</v>
      </c>
      <c r="X328" s="35">
        <v>11.610699724984782</v>
      </c>
      <c r="Z328" s="35">
        <v>10.113183270136785</v>
      </c>
      <c r="AA328" s="35">
        <v>11.190080188807705</v>
      </c>
      <c r="AB328" s="35">
        <v>11.683175495265912</v>
      </c>
      <c r="AF328" s="35">
        <v>10.458998933798993</v>
      </c>
      <c r="AG328" s="35">
        <v>11.669115264905448</v>
      </c>
      <c r="AH328" s="35">
        <v>11.751752486828245</v>
      </c>
      <c r="AI328" s="35">
        <v>11.368226931045442</v>
      </c>
      <c r="AJ328" s="35">
        <v>10.689703811999031</v>
      </c>
      <c r="AK328" s="35">
        <v>10.764623081408917</v>
      </c>
      <c r="AL328" s="35">
        <v>11.378112996872511</v>
      </c>
      <c r="AM328" s="35">
        <v>12.0724361221385</v>
      </c>
      <c r="AN328" s="35">
        <v>10.608004330687271</v>
      </c>
      <c r="AO328" s="35">
        <v>11.875972921841791</v>
      </c>
      <c r="AP328" s="35">
        <v>10.432490583776358</v>
      </c>
      <c r="AQ328" s="35">
        <v>11.803310005304516</v>
      </c>
      <c r="AR328" s="35">
        <v>10.658754263147106</v>
      </c>
      <c r="AS328" s="35">
        <v>10.105311476302724</v>
      </c>
      <c r="AT328" s="35">
        <v>12.147380016179962</v>
      </c>
      <c r="AU328" s="35">
        <v>11.142749440421499</v>
      </c>
      <c r="AV328" s="35">
        <v>10.258393622728539</v>
      </c>
      <c r="AX328" s="35">
        <v>10.624184452821948</v>
      </c>
      <c r="AY328" s="35">
        <v>11.360084392974541</v>
      </c>
      <c r="AZ328" s="35">
        <v>11.777008905059292</v>
      </c>
      <c r="BA328" s="35">
        <v>10.777544755185874</v>
      </c>
      <c r="BB328" s="35">
        <v>11.485495029344479</v>
      </c>
      <c r="BC328" s="35">
        <v>10.563033375533458</v>
      </c>
      <c r="BD328" s="35">
        <v>11.813771738148217</v>
      </c>
      <c r="BE328" s="35">
        <v>11.731373541923555</v>
      </c>
      <c r="BF328" s="35">
        <v>10.011690340649059</v>
      </c>
      <c r="BG328" s="35">
        <v>11.552427813583146</v>
      </c>
      <c r="BI328" s="35">
        <v>10.92108092337098</v>
      </c>
      <c r="BJ328" s="35">
        <v>10.802885554392329</v>
      </c>
      <c r="BL328" s="35">
        <v>10.859041595122845</v>
      </c>
      <c r="BO328" s="35">
        <v>10.349151710675237</v>
      </c>
      <c r="BQ328" s="35">
        <v>11.887436617736316</v>
      </c>
      <c r="BR328" s="35">
        <v>11.070807094582699</v>
      </c>
      <c r="BT328" s="35">
        <v>10.964689239346781</v>
      </c>
      <c r="BU328" s="35">
        <v>11.89738175710948</v>
      </c>
      <c r="BV328" s="35">
        <v>11.405009685482399</v>
      </c>
      <c r="BW328" s="35">
        <v>10.460248929303489</v>
      </c>
      <c r="BX328" s="35">
        <v>9.8419520141131684</v>
      </c>
      <c r="BY328" s="35">
        <v>11.502697859471542</v>
      </c>
      <c r="CB328" s="35">
        <v>12.323192231283155</v>
      </c>
      <c r="CC328" s="35">
        <v>10.076017832705304</v>
      </c>
      <c r="CD328" s="35">
        <v>10.401838320564782</v>
      </c>
      <c r="CE328" s="35">
        <v>10.893361930181786</v>
      </c>
      <c r="CF328" s="35">
        <v>11.082380968480688</v>
      </c>
      <c r="CG328" s="35">
        <v>10.361955682771196</v>
      </c>
      <c r="CH328" s="35">
        <v>11.992835171286407</v>
      </c>
      <c r="CI328" s="35">
        <v>10.522045896991735</v>
      </c>
      <c r="CJ328" s="35">
        <v>12.751733064566935</v>
      </c>
      <c r="CK328" s="35">
        <v>12.531131176924239</v>
      </c>
      <c r="CL328" s="35">
        <v>11.985011708348946</v>
      </c>
      <c r="CM328" s="35">
        <v>10.594408952347511</v>
      </c>
      <c r="CN328" s="35">
        <v>10.616509631823</v>
      </c>
      <c r="CO328" s="35">
        <v>11.370949118712877</v>
      </c>
      <c r="CP328" s="35">
        <v>10.077182738892352</v>
      </c>
      <c r="CQ328" s="35">
        <v>11.084199784819782</v>
      </c>
      <c r="CR328" s="35">
        <v>10.797012225121623</v>
      </c>
      <c r="CT328" s="35">
        <v>11.744337301125601</v>
      </c>
      <c r="CU328" s="35">
        <v>11.606543133829824</v>
      </c>
      <c r="CW328" s="35">
        <v>11.329147493127095</v>
      </c>
      <c r="CZ328" s="35">
        <v>10.544826997284069</v>
      </c>
      <c r="DA328" s="35">
        <v>10.389847683629593</v>
      </c>
      <c r="DD328" s="35">
        <v>10.484296367587298</v>
      </c>
      <c r="DE328" s="35">
        <v>11.151873304527752</v>
      </c>
      <c r="DJ328" s="35">
        <v>10.627146923963625</v>
      </c>
      <c r="DM328" s="35">
        <v>10.683466014543916</v>
      </c>
      <c r="DO328" s="35">
        <v>11.126898917495581</v>
      </c>
      <c r="DQ328" s="35">
        <v>10.757563712118493</v>
      </c>
      <c r="DR328" s="35">
        <v>11.068151840399173</v>
      </c>
      <c r="DS328" s="35">
        <v>10.753757783266227</v>
      </c>
      <c r="DU328" s="35">
        <v>11.762896156275932</v>
      </c>
      <c r="DV328" s="35">
        <v>11.544896620962778</v>
      </c>
      <c r="DX328" s="35">
        <v>11.673696158472351</v>
      </c>
      <c r="DY328" s="35">
        <v>11.794584484624151</v>
      </c>
      <c r="DZ328" s="35">
        <v>11.723887528282976</v>
      </c>
      <c r="EB328" s="35">
        <v>10.042734123906619</v>
      </c>
      <c r="EC328" s="35">
        <v>11.007387776950054</v>
      </c>
      <c r="ED328" s="35">
        <v>10.074001450657118</v>
      </c>
      <c r="EE328" s="35">
        <v>11.362992305162173</v>
      </c>
      <c r="EG328" s="35">
        <v>11.059989506436938</v>
      </c>
      <c r="EH328" s="35">
        <v>12.047564860611036</v>
      </c>
      <c r="EI328" s="35">
        <v>11.103452657149433</v>
      </c>
      <c r="EJ328" s="35">
        <v>9.8748056771704675</v>
      </c>
      <c r="EL328" s="35">
        <v>13.204138396559086</v>
      </c>
      <c r="EM328" s="35">
        <v>11.573570240756812</v>
      </c>
      <c r="EO328" s="35">
        <v>10.281980974788882</v>
      </c>
      <c r="EP328" s="35">
        <v>10.199719079382698</v>
      </c>
      <c r="EQ328" s="35">
        <v>11.507934449771023</v>
      </c>
      <c r="ES328" s="35">
        <v>11.506172237873979</v>
      </c>
      <c r="EU328" s="35">
        <v>10.969894225713565</v>
      </c>
      <c r="EV328" s="35">
        <v>10.344162399852118</v>
      </c>
      <c r="EW328" s="35">
        <v>10.909945161175759</v>
      </c>
      <c r="EX328" s="35">
        <v>11.074668512260258</v>
      </c>
      <c r="EY328" s="35">
        <v>11.081960925336597</v>
      </c>
      <c r="EZ328" s="35">
        <v>10.342066589105011</v>
      </c>
      <c r="FA328" s="35">
        <v>12.273269379357826</v>
      </c>
      <c r="FB328" s="35">
        <v>10.570708645181346</v>
      </c>
      <c r="FD328" s="35">
        <v>10.152963649112831</v>
      </c>
      <c r="FE328" s="35">
        <v>11.235527914249834</v>
      </c>
      <c r="FG328" s="35">
        <v>10.56938452528831</v>
      </c>
      <c r="FJ328" s="35">
        <v>10.830484674081188</v>
      </c>
      <c r="FK328" s="35">
        <v>11.137385062338586</v>
      </c>
      <c r="FM328" s="35">
        <v>11.731971671115323</v>
      </c>
      <c r="FO328" s="35">
        <v>9.8225688239163045</v>
      </c>
      <c r="FP328" s="35">
        <v>10.208896335938002</v>
      </c>
      <c r="FQ328" s="35">
        <v>10.922544759570549</v>
      </c>
      <c r="FR328" s="35">
        <v>12.149047151415608</v>
      </c>
      <c r="FS328" s="35">
        <v>10.556629861464991</v>
      </c>
      <c r="FV328" s="35">
        <v>12.759372466497197</v>
      </c>
      <c r="FW328" s="35">
        <v>11.21549521257033</v>
      </c>
      <c r="FX328" s="35">
        <v>11.488935756556504</v>
      </c>
      <c r="GB328" s="35">
        <v>11.929550280521056</v>
      </c>
      <c r="GC328" s="35">
        <v>11.458872445810627</v>
      </c>
      <c r="GD328" s="35">
        <v>10.99349109419496</v>
      </c>
      <c r="GE328" s="35">
        <v>10.884204094250059</v>
      </c>
      <c r="GF328" s="35">
        <v>11.343881285435899</v>
      </c>
      <c r="GG328" s="35">
        <v>10.860844005123448</v>
      </c>
      <c r="GH328" s="35">
        <v>11.501784138963092</v>
      </c>
      <c r="GI328" s="35">
        <v>11.030744883486598</v>
      </c>
      <c r="GM328" s="35">
        <v>10.913644157307957</v>
      </c>
      <c r="GN328" s="35">
        <v>10.758855993705906</v>
      </c>
      <c r="GO328" s="35">
        <v>11.446999999999999</v>
      </c>
      <c r="GP328" s="35" t="s">
        <v>872</v>
      </c>
      <c r="GU328" s="59"/>
    </row>
    <row r="329" spans="1:203" x14ac:dyDescent="0.2">
      <c r="A329" s="35" t="s">
        <v>1837</v>
      </c>
      <c r="B329" s="35" t="s">
        <v>3689</v>
      </c>
      <c r="C329" s="35" t="s">
        <v>3690</v>
      </c>
      <c r="D329" s="9">
        <v>2</v>
      </c>
      <c r="E329" s="9">
        <v>2</v>
      </c>
      <c r="F329" s="9">
        <v>0.85866955099999998</v>
      </c>
      <c r="G329" s="9">
        <v>-0.25871766099999999</v>
      </c>
      <c r="H329" s="9">
        <v>0.98238751000000002</v>
      </c>
      <c r="I329" s="9">
        <v>-8.6741895999999999E-2</v>
      </c>
      <c r="J329" s="9">
        <v>0</v>
      </c>
      <c r="K329" s="78">
        <v>0</v>
      </c>
      <c r="L329" s="79"/>
      <c r="M329" s="79">
        <v>10.702604351985247</v>
      </c>
      <c r="N329" s="79"/>
      <c r="O329" s="79"/>
      <c r="U329" s="35">
        <v>10.448097676070059</v>
      </c>
      <c r="CE329" s="35">
        <v>12.110156862954991</v>
      </c>
      <c r="CQ329" s="35">
        <v>11.663317463066287</v>
      </c>
      <c r="CZ329" s="35">
        <v>10.900970878399805</v>
      </c>
      <c r="DX329" s="35">
        <v>11.043681976357806</v>
      </c>
      <c r="FF329" s="35">
        <v>11.012743035222618</v>
      </c>
      <c r="FV329" s="35">
        <v>11.275861349958303</v>
      </c>
      <c r="GO329" s="35">
        <v>1.5249999999999999</v>
      </c>
      <c r="GP329" s="35" t="s">
        <v>1086</v>
      </c>
      <c r="GU329" s="59"/>
    </row>
    <row r="330" spans="1:203" x14ac:dyDescent="0.2">
      <c r="A330" s="35" t="s">
        <v>880</v>
      </c>
      <c r="B330" s="35" t="s">
        <v>2571</v>
      </c>
      <c r="C330" s="35" t="s">
        <v>2572</v>
      </c>
      <c r="D330" s="9">
        <v>11</v>
      </c>
      <c r="E330" s="9">
        <v>11</v>
      </c>
      <c r="F330" s="9">
        <v>0.2110052</v>
      </c>
      <c r="G330" s="9">
        <v>-0.206104432</v>
      </c>
      <c r="H330" s="9">
        <v>0.73825255599999995</v>
      </c>
      <c r="I330" s="9">
        <v>-8.5423541000000006E-2</v>
      </c>
      <c r="J330" s="9">
        <v>0</v>
      </c>
      <c r="K330" s="78">
        <v>0</v>
      </c>
      <c r="L330" s="79">
        <v>12.93748310300365</v>
      </c>
      <c r="M330" s="79">
        <v>13.022090874590418</v>
      </c>
      <c r="N330" s="79">
        <v>12.228114320159147</v>
      </c>
      <c r="O330" s="79">
        <v>12.8607997307586</v>
      </c>
      <c r="P330" s="78">
        <v>13.353713860859354</v>
      </c>
      <c r="Q330" s="78">
        <v>15.301049485729401</v>
      </c>
      <c r="R330" s="35">
        <v>11.955291274555396</v>
      </c>
      <c r="S330" s="35">
        <v>13.879188764984111</v>
      </c>
      <c r="T330" s="35">
        <v>13.230125727148335</v>
      </c>
      <c r="U330" s="35">
        <v>12.683303028539267</v>
      </c>
      <c r="V330" s="35">
        <v>13.187519502497747</v>
      </c>
      <c r="W330" s="35">
        <v>12.782360678357788</v>
      </c>
      <c r="X330" s="35">
        <v>12.869263516995177</v>
      </c>
      <c r="Y330" s="35">
        <v>12.398161100719349</v>
      </c>
      <c r="Z330" s="35">
        <v>13.617530995868098</v>
      </c>
      <c r="AA330" s="35">
        <v>13.056968783568822</v>
      </c>
      <c r="AB330" s="35">
        <v>14.424696948162129</v>
      </c>
      <c r="AC330" s="35">
        <v>12.335159046728403</v>
      </c>
      <c r="AD330" s="35">
        <v>12.260623495595787</v>
      </c>
      <c r="AF330" s="35">
        <v>11.945770109415871</v>
      </c>
      <c r="AG330" s="35">
        <v>12.794319912821152</v>
      </c>
      <c r="AI330" s="35">
        <v>12.604191447866238</v>
      </c>
      <c r="AK330" s="35">
        <v>13.970023989808281</v>
      </c>
      <c r="AL330" s="35">
        <v>12.393881623805992</v>
      </c>
      <c r="AM330" s="35">
        <v>12.803603192748575</v>
      </c>
      <c r="AN330" s="35">
        <v>12.772021271477124</v>
      </c>
      <c r="AO330" s="35">
        <v>14.204467265541492</v>
      </c>
      <c r="AR330" s="35">
        <v>12.469247484975202</v>
      </c>
      <c r="AS330" s="35">
        <v>12.177291427333076</v>
      </c>
      <c r="AT330" s="35">
        <v>13.036217047005142</v>
      </c>
      <c r="AU330" s="35">
        <v>12.649982540593578</v>
      </c>
      <c r="AV330" s="35">
        <v>12.702055914385049</v>
      </c>
      <c r="AW330" s="35">
        <v>12.931065417964051</v>
      </c>
      <c r="AX330" s="35">
        <v>14.464289645506989</v>
      </c>
      <c r="AY330" s="35">
        <v>12.245240688917743</v>
      </c>
      <c r="AZ330" s="35">
        <v>14.012709033133525</v>
      </c>
      <c r="BA330" s="35">
        <v>11.906805857440702</v>
      </c>
      <c r="BB330" s="35">
        <v>12.287627132164349</v>
      </c>
      <c r="BC330" s="35">
        <v>14.242023554150574</v>
      </c>
      <c r="BD330" s="35">
        <v>12.671298183034237</v>
      </c>
      <c r="BE330" s="35">
        <v>13.520704768024238</v>
      </c>
      <c r="BF330" s="35">
        <v>14.122416175373822</v>
      </c>
      <c r="BG330" s="35">
        <v>12.483107577742141</v>
      </c>
      <c r="BH330" s="35">
        <v>12.888865496762367</v>
      </c>
      <c r="BJ330" s="35">
        <v>12.879435295885731</v>
      </c>
      <c r="BK330" s="35">
        <v>13.521207801777956</v>
      </c>
      <c r="BL330" s="35">
        <v>13.120332250533201</v>
      </c>
      <c r="BM330" s="35">
        <v>12.615103182170342</v>
      </c>
      <c r="BN330" s="35">
        <v>13.161253548954525</v>
      </c>
      <c r="BO330" s="35">
        <v>13.555267536483054</v>
      </c>
      <c r="BP330" s="35">
        <v>12.109290699374789</v>
      </c>
      <c r="BQ330" s="35">
        <v>12.952891657031614</v>
      </c>
      <c r="BR330" s="35">
        <v>12.779456767389224</v>
      </c>
      <c r="BS330" s="35">
        <v>13.508909029694347</v>
      </c>
      <c r="BT330" s="35">
        <v>12.498177484460935</v>
      </c>
      <c r="BU330" s="35">
        <v>12.681876696623508</v>
      </c>
      <c r="BV330" s="35">
        <v>14.532750115162111</v>
      </c>
      <c r="BW330" s="35">
        <v>13.07071362224735</v>
      </c>
      <c r="BX330" s="35">
        <v>12.386561807892413</v>
      </c>
      <c r="BY330" s="35">
        <v>13.300916708580951</v>
      </c>
      <c r="BZ330" s="35">
        <v>12.791018690767714</v>
      </c>
      <c r="CB330" s="35">
        <v>12.270027998927519</v>
      </c>
      <c r="CC330" s="35">
        <v>12.420990529360559</v>
      </c>
      <c r="CD330" s="35">
        <v>14.011896809108821</v>
      </c>
      <c r="CE330" s="35">
        <v>13.281398609736012</v>
      </c>
      <c r="CF330" s="35">
        <v>12.120065925141127</v>
      </c>
      <c r="CG330" s="35">
        <v>12.540934558618261</v>
      </c>
      <c r="CH330" s="35">
        <v>12.476597328805669</v>
      </c>
      <c r="CI330" s="35">
        <v>12.636928332525502</v>
      </c>
      <c r="CJ330" s="35">
        <v>14.469171864105114</v>
      </c>
      <c r="CL330" s="35">
        <v>12.980973587961664</v>
      </c>
      <c r="CM330" s="35">
        <v>12.772590941307628</v>
      </c>
      <c r="CN330" s="35">
        <v>11.889520886653266</v>
      </c>
      <c r="CO330" s="35">
        <v>15.266745745452553</v>
      </c>
      <c r="CP330" s="35">
        <v>12.403434875990778</v>
      </c>
      <c r="CQ330" s="35">
        <v>13.180101463902959</v>
      </c>
      <c r="CR330" s="35">
        <v>12.321116288820242</v>
      </c>
      <c r="CS330" s="35">
        <v>12.530844587677038</v>
      </c>
      <c r="CT330" s="35">
        <v>12.855246285105355</v>
      </c>
      <c r="CU330" s="35">
        <v>12.998347589719273</v>
      </c>
      <c r="CW330" s="35">
        <v>13.354728030839944</v>
      </c>
      <c r="CX330" s="35">
        <v>12.69480438675528</v>
      </c>
      <c r="CY330" s="35">
        <v>12.198858495278785</v>
      </c>
      <c r="CZ330" s="35">
        <v>12.495955258428337</v>
      </c>
      <c r="DA330" s="35">
        <v>12.623725501317072</v>
      </c>
      <c r="DB330" s="35">
        <v>14.125464107082379</v>
      </c>
      <c r="DC330" s="35">
        <v>13.814507058660205</v>
      </c>
      <c r="DD330" s="35">
        <v>13.220781768385056</v>
      </c>
      <c r="DE330" s="35">
        <v>12.645894164319902</v>
      </c>
      <c r="DF330" s="35">
        <v>13.016266219096975</v>
      </c>
      <c r="DG330" s="35">
        <v>13.21828582976908</v>
      </c>
      <c r="DH330" s="35">
        <v>12.82716016253714</v>
      </c>
      <c r="DI330" s="35">
        <v>11.593832534213636</v>
      </c>
      <c r="DJ330" s="35">
        <v>13.483065873760831</v>
      </c>
      <c r="DK330" s="35">
        <v>12.223676909246352</v>
      </c>
      <c r="DL330" s="35">
        <v>13.63642755588519</v>
      </c>
      <c r="DM330" s="35">
        <v>12.249959037394007</v>
      </c>
      <c r="DO330" s="35">
        <v>14.145526622671607</v>
      </c>
      <c r="DQ330" s="35">
        <v>12.769312763139487</v>
      </c>
      <c r="DR330" s="35">
        <v>12.941519944493708</v>
      </c>
      <c r="DS330" s="35">
        <v>12.592967867003138</v>
      </c>
      <c r="DT330" s="35">
        <v>11.624956447371662</v>
      </c>
      <c r="DU330" s="35">
        <v>12.12080196014014</v>
      </c>
      <c r="DV330" s="35">
        <v>12.424395949724236</v>
      </c>
      <c r="DW330" s="35">
        <v>12.301750993622564</v>
      </c>
      <c r="DX330" s="35">
        <v>12.023537241916149</v>
      </c>
      <c r="DY330" s="35">
        <v>13.703421530383956</v>
      </c>
      <c r="DZ330" s="35">
        <v>13.241599811729785</v>
      </c>
      <c r="EA330" s="35">
        <v>12.800424236689931</v>
      </c>
      <c r="EB330" s="35">
        <v>12.51936644929633</v>
      </c>
      <c r="EC330" s="35">
        <v>12.663265300822806</v>
      </c>
      <c r="ED330" s="35">
        <v>11.999028077921619</v>
      </c>
      <c r="EE330" s="35">
        <v>12.557493697391305</v>
      </c>
      <c r="EF330" s="35">
        <v>12.374064448281949</v>
      </c>
      <c r="EG330" s="35">
        <v>13.880938491839579</v>
      </c>
      <c r="EH330" s="35">
        <v>12.021462369904302</v>
      </c>
      <c r="EI330" s="35">
        <v>12.432405030295552</v>
      </c>
      <c r="EJ330" s="35">
        <v>12.426751569551328</v>
      </c>
      <c r="EK330" s="35">
        <v>13.089506059047913</v>
      </c>
      <c r="EL330" s="35">
        <v>12.724444191918113</v>
      </c>
      <c r="EM330" s="35">
        <v>13.064907975451767</v>
      </c>
      <c r="EN330" s="35">
        <v>12.830317372131661</v>
      </c>
      <c r="EO330" s="35">
        <v>12.628725713262638</v>
      </c>
      <c r="EP330" s="35">
        <v>12.473161166895203</v>
      </c>
      <c r="EQ330" s="35">
        <v>12.550477728646451</v>
      </c>
      <c r="ER330" s="35">
        <v>13.426287749181089</v>
      </c>
      <c r="ES330" s="35">
        <v>11.978166882964008</v>
      </c>
      <c r="ET330" s="35">
        <v>12.809362898939053</v>
      </c>
      <c r="EU330" s="35">
        <v>13.020740882340981</v>
      </c>
      <c r="EV330" s="35">
        <v>12.594768060670884</v>
      </c>
      <c r="EW330" s="35">
        <v>12.54289576209087</v>
      </c>
      <c r="EX330" s="35">
        <v>12.368030987431492</v>
      </c>
      <c r="EY330" s="35">
        <v>13.042637310455756</v>
      </c>
      <c r="EZ330" s="35">
        <v>14.497348520866673</v>
      </c>
      <c r="FA330" s="35">
        <v>12.791555062355616</v>
      </c>
      <c r="FB330" s="35">
        <v>12.283306554388364</v>
      </c>
      <c r="FC330" s="35">
        <v>12.845255762653832</v>
      </c>
      <c r="FD330" s="35">
        <v>12.462026746231942</v>
      </c>
      <c r="FE330" s="35">
        <v>12.874349722938698</v>
      </c>
      <c r="FF330" s="35">
        <v>12.670919302954402</v>
      </c>
      <c r="FG330" s="35">
        <v>13.148701891918879</v>
      </c>
      <c r="FH330" s="35">
        <v>13.920297791001207</v>
      </c>
      <c r="FI330" s="35">
        <v>13.951564269570138</v>
      </c>
      <c r="FJ330" s="35">
        <v>12.234570384092233</v>
      </c>
      <c r="FK330" s="35">
        <v>12.57598187077625</v>
      </c>
      <c r="FL330" s="35">
        <v>12.636011428369979</v>
      </c>
      <c r="FM330" s="35">
        <v>12.426779613197706</v>
      </c>
      <c r="FO330" s="35">
        <v>12.362817529065431</v>
      </c>
      <c r="FP330" s="35">
        <v>11.899765857172586</v>
      </c>
      <c r="FQ330" s="35">
        <v>13.358338897458804</v>
      </c>
      <c r="FR330" s="35">
        <v>12.351124013281225</v>
      </c>
      <c r="FS330" s="35">
        <v>13.815241425785302</v>
      </c>
      <c r="FT330" s="35">
        <v>12.558366969506949</v>
      </c>
      <c r="FU330" s="35">
        <v>12.444201242735982</v>
      </c>
      <c r="FV330" s="35">
        <v>13.353764089726804</v>
      </c>
      <c r="FW330" s="35">
        <v>13.793034149930399</v>
      </c>
      <c r="FX330" s="35">
        <v>12.77807902586531</v>
      </c>
      <c r="FY330" s="35">
        <v>11.651842727808738</v>
      </c>
      <c r="FZ330" s="35">
        <v>12.805124937763726</v>
      </c>
      <c r="GA330" s="35">
        <v>12.344790629187727</v>
      </c>
      <c r="GB330" s="35">
        <v>12.436788131153492</v>
      </c>
      <c r="GC330" s="35">
        <v>13.980600280168758</v>
      </c>
      <c r="GD330" s="35">
        <v>14.561991971381094</v>
      </c>
      <c r="GE330" s="35">
        <v>12.687269451515235</v>
      </c>
      <c r="GF330" s="35">
        <v>13.369889158872429</v>
      </c>
      <c r="GG330" s="35">
        <v>12.702315333916406</v>
      </c>
      <c r="GH330" s="35">
        <v>13.063261768975156</v>
      </c>
      <c r="GI330" s="35">
        <v>12.19189182951531</v>
      </c>
      <c r="GJ330" s="35">
        <v>14.284406330374679</v>
      </c>
      <c r="GK330" s="35">
        <v>12.813542414811989</v>
      </c>
      <c r="GL330" s="35">
        <v>13.268765317884235</v>
      </c>
      <c r="GM330" s="35">
        <v>13.305860701495476</v>
      </c>
      <c r="GN330" s="35">
        <v>12.460343752920144</v>
      </c>
      <c r="GO330" s="35">
        <v>48.543999999999997</v>
      </c>
      <c r="GP330" s="35" t="s">
        <v>4554</v>
      </c>
      <c r="GU330" s="59"/>
    </row>
    <row r="331" spans="1:203" x14ac:dyDescent="0.2">
      <c r="A331" s="35" t="s">
        <v>2222</v>
      </c>
      <c r="B331" s="35" t="s">
        <v>4293</v>
      </c>
      <c r="C331" s="35" t="s">
        <v>4294</v>
      </c>
      <c r="D331" s="9">
        <v>8</v>
      </c>
      <c r="E331" s="9">
        <v>8</v>
      </c>
      <c r="F331" s="9">
        <v>0.76853159100000001</v>
      </c>
      <c r="G331" s="9">
        <v>-8.0693011999999995E-2</v>
      </c>
      <c r="H331" s="9">
        <v>0.69785745399999999</v>
      </c>
      <c r="I331" s="9">
        <v>-8.4008197000000007E-2</v>
      </c>
      <c r="J331" s="9">
        <v>0</v>
      </c>
      <c r="K331" s="78">
        <v>0</v>
      </c>
      <c r="L331" s="79">
        <v>10.980466423274718</v>
      </c>
      <c r="M331" s="79">
        <v>10.406198255281499</v>
      </c>
      <c r="N331" s="79">
        <v>9.7100915093257463</v>
      </c>
      <c r="O331" s="79"/>
      <c r="P331" s="78">
        <v>10.434024705616649</v>
      </c>
      <c r="Q331" s="78">
        <v>11.045341612910725</v>
      </c>
      <c r="R331" s="35">
        <v>10.88534356071635</v>
      </c>
      <c r="S331" s="35">
        <v>10.123988027180717</v>
      </c>
      <c r="U331" s="35">
        <v>9.6413137791696784</v>
      </c>
      <c r="V331" s="35">
        <v>11.137831620797574</v>
      </c>
      <c r="W331" s="35">
        <v>13.570200130075897</v>
      </c>
      <c r="Z331" s="35">
        <v>11.105317580279891</v>
      </c>
      <c r="AB331" s="35">
        <v>10.896402202719578</v>
      </c>
      <c r="AC331" s="35">
        <v>10.376426132068016</v>
      </c>
      <c r="AE331" s="35">
        <v>11.118739542187432</v>
      </c>
      <c r="AF331" s="35">
        <v>10.21872982298866</v>
      </c>
      <c r="AG331" s="35">
        <v>10.630687184319772</v>
      </c>
      <c r="AH331" s="35">
        <v>10.980124715545353</v>
      </c>
      <c r="AI331" s="35">
        <v>10.274218371099215</v>
      </c>
      <c r="AK331" s="35">
        <v>10.551422800837312</v>
      </c>
      <c r="AL331" s="35">
        <v>10.737703139895938</v>
      </c>
      <c r="AM331" s="35">
        <v>10.40536106624279</v>
      </c>
      <c r="AN331" s="35">
        <v>10.578451008730827</v>
      </c>
      <c r="AQ331" s="35">
        <v>10.601676174308508</v>
      </c>
      <c r="AR331" s="35">
        <v>10.556158026185301</v>
      </c>
      <c r="AS331" s="35">
        <v>9.9893699965969187</v>
      </c>
      <c r="AT331" s="35">
        <v>10.827160263754962</v>
      </c>
      <c r="AU331" s="35">
        <v>10.109845569729581</v>
      </c>
      <c r="AW331" s="35">
        <v>10.776772155375241</v>
      </c>
      <c r="AX331" s="35">
        <v>10.358032463594263</v>
      </c>
      <c r="AY331" s="35">
        <v>10.664169683661179</v>
      </c>
      <c r="AZ331" s="35">
        <v>10.748286615618003</v>
      </c>
      <c r="BB331" s="35">
        <v>10.910164578027761</v>
      </c>
      <c r="BC331" s="35">
        <v>10.438337280073414</v>
      </c>
      <c r="BF331" s="35">
        <v>9.6759868671170324</v>
      </c>
      <c r="BG331" s="35">
        <v>10.457862341193275</v>
      </c>
      <c r="BJ331" s="35">
        <v>10.27416181567969</v>
      </c>
      <c r="BM331" s="35">
        <v>10.430131535487329</v>
      </c>
      <c r="BN331" s="35">
        <v>10.211341510453973</v>
      </c>
      <c r="BO331" s="35">
        <v>10.480352938491645</v>
      </c>
      <c r="BP331" s="35">
        <v>10.741297300429586</v>
      </c>
      <c r="BR331" s="35">
        <v>10.474781997534418</v>
      </c>
      <c r="BS331" s="35">
        <v>10.601429292685566</v>
      </c>
      <c r="BT331" s="35">
        <v>10.132591497793001</v>
      </c>
      <c r="BY331" s="35">
        <v>10.6053764593241</v>
      </c>
      <c r="BZ331" s="35">
        <v>10.03553716799324</v>
      </c>
      <c r="CB331" s="35">
        <v>10.135013536390536</v>
      </c>
      <c r="CC331" s="35">
        <v>10.243700566589249</v>
      </c>
      <c r="CD331" s="35">
        <v>9.9716981147256725</v>
      </c>
      <c r="CF331" s="35">
        <v>10.958861383600135</v>
      </c>
      <c r="CG331" s="35">
        <v>11.830983286338935</v>
      </c>
      <c r="CK331" s="35">
        <v>10.904844607606185</v>
      </c>
      <c r="CL331" s="35">
        <v>10.722318890072303</v>
      </c>
      <c r="CP331" s="35">
        <v>10.539614764242074</v>
      </c>
      <c r="CQ331" s="35">
        <v>11.06205632652232</v>
      </c>
      <c r="CR331" s="35">
        <v>10.514019269188307</v>
      </c>
      <c r="CS331" s="35">
        <v>10.391332851245366</v>
      </c>
      <c r="CT331" s="35">
        <v>10.739801438419835</v>
      </c>
      <c r="CU331" s="35">
        <v>10.466958841901032</v>
      </c>
      <c r="CV331" s="35">
        <v>11.29378206061495</v>
      </c>
      <c r="CY331" s="35">
        <v>9.8665698887856994</v>
      </c>
      <c r="CZ331" s="35">
        <v>10.662736558268074</v>
      </c>
      <c r="DA331" s="35">
        <v>9.9757988898608261</v>
      </c>
      <c r="DC331" s="35">
        <v>12.066749867687207</v>
      </c>
      <c r="DE331" s="35">
        <v>10.336405736682828</v>
      </c>
      <c r="DH331" s="35">
        <v>10.483547494038817</v>
      </c>
      <c r="DJ331" s="35">
        <v>10.989295378433843</v>
      </c>
      <c r="DK331" s="35">
        <v>9.58766537288097</v>
      </c>
      <c r="DL331" s="35">
        <v>10.376056950869259</v>
      </c>
      <c r="DM331" s="35">
        <v>10.242250401354882</v>
      </c>
      <c r="DP331" s="35">
        <v>11.323963535807628</v>
      </c>
      <c r="DQ331" s="35">
        <v>10.477572690794062</v>
      </c>
      <c r="DR331" s="35">
        <v>10.912781895855723</v>
      </c>
      <c r="DT331" s="35">
        <v>10.195154028172993</v>
      </c>
      <c r="DU331" s="35">
        <v>10.362293747260658</v>
      </c>
      <c r="DV331" s="35">
        <v>10.351542237557693</v>
      </c>
      <c r="DW331" s="35">
        <v>10.435551348643884</v>
      </c>
      <c r="DX331" s="35">
        <v>11.404158538174512</v>
      </c>
      <c r="EB331" s="35">
        <v>10.408557406880742</v>
      </c>
      <c r="ED331" s="35">
        <v>9.9080330717983376</v>
      </c>
      <c r="EG331" s="35">
        <v>9.9870822899874341</v>
      </c>
      <c r="EJ331" s="35">
        <v>10.138576339739245</v>
      </c>
      <c r="EP331" s="35">
        <v>9.9405494230072229</v>
      </c>
      <c r="EQ331" s="35">
        <v>11.246843758013702</v>
      </c>
      <c r="ER331" s="35">
        <v>10.470505778736214</v>
      </c>
      <c r="ES331" s="35">
        <v>10.497578958901775</v>
      </c>
      <c r="ET331" s="35">
        <v>10.402262755395935</v>
      </c>
      <c r="EU331" s="35">
        <v>10.752698214272511</v>
      </c>
      <c r="EV331" s="35">
        <v>10.438815175701787</v>
      </c>
      <c r="EW331" s="35">
        <v>10.093384857252266</v>
      </c>
      <c r="EX331" s="35">
        <v>9.7864669041084333</v>
      </c>
      <c r="EY331" s="35">
        <v>10.404671552935993</v>
      </c>
      <c r="EZ331" s="35">
        <v>10.170654486224059</v>
      </c>
      <c r="FB331" s="35">
        <v>10.479065728453099</v>
      </c>
      <c r="FC331" s="35">
        <v>11.020458911215453</v>
      </c>
      <c r="FD331" s="35">
        <v>9.9818858749037194</v>
      </c>
      <c r="FF331" s="35">
        <v>9.9823693861790996</v>
      </c>
      <c r="FG331" s="35">
        <v>10.281840425030389</v>
      </c>
      <c r="FH331" s="35">
        <v>10.703129066350453</v>
      </c>
      <c r="FJ331" s="35">
        <v>10.309846110313021</v>
      </c>
      <c r="FL331" s="35">
        <v>10.332757684799869</v>
      </c>
      <c r="FM331" s="35">
        <v>10.364747780966368</v>
      </c>
      <c r="FO331" s="35">
        <v>10.119601357217448</v>
      </c>
      <c r="FQ331" s="35">
        <v>10.647049251379501</v>
      </c>
      <c r="FU331" s="35">
        <v>10.592644359590697</v>
      </c>
      <c r="FW331" s="35">
        <v>10.28161325413998</v>
      </c>
      <c r="FX331" s="35">
        <v>10.786795855613938</v>
      </c>
      <c r="FY331" s="35">
        <v>11.35136499279275</v>
      </c>
      <c r="FZ331" s="35">
        <v>10.114975301043449</v>
      </c>
      <c r="GA331" s="35">
        <v>10.916492725026027</v>
      </c>
      <c r="GB331" s="35">
        <v>10.024919924492417</v>
      </c>
      <c r="GC331" s="35">
        <v>10.498003248888724</v>
      </c>
      <c r="GE331" s="35">
        <v>10.345153953373922</v>
      </c>
      <c r="GG331" s="35">
        <v>11.338972960059763</v>
      </c>
      <c r="GI331" s="35">
        <v>10.929749624448885</v>
      </c>
      <c r="GK331" s="35">
        <v>11.170220884882228</v>
      </c>
      <c r="GL331" s="35">
        <v>10.54266429799293</v>
      </c>
      <c r="GN331" s="35">
        <v>11.117793042937885</v>
      </c>
      <c r="GO331" s="35">
        <v>11.042</v>
      </c>
      <c r="GP331" s="35" t="s">
        <v>1961</v>
      </c>
      <c r="GU331" s="59"/>
    </row>
    <row r="332" spans="1:203" x14ac:dyDescent="0.2">
      <c r="A332" s="35" t="s">
        <v>1777</v>
      </c>
      <c r="B332" s="35" t="s">
        <v>3615</v>
      </c>
      <c r="C332" s="35" t="s">
        <v>3616</v>
      </c>
      <c r="D332" s="9">
        <v>2</v>
      </c>
      <c r="E332" s="9">
        <v>2</v>
      </c>
      <c r="F332" s="9">
        <v>0.97049049300000001</v>
      </c>
      <c r="G332" s="9">
        <v>0.13055939699999999</v>
      </c>
      <c r="H332" s="9">
        <v>0.98791470100000001</v>
      </c>
      <c r="I332" s="9">
        <v>-8.3125586000000001E-2</v>
      </c>
      <c r="J332" s="9">
        <v>0</v>
      </c>
      <c r="K332" s="78">
        <v>0</v>
      </c>
      <c r="L332" s="79">
        <v>13.066918174008428</v>
      </c>
      <c r="M332" s="79"/>
      <c r="N332" s="79"/>
      <c r="O332" s="79">
        <v>17.169351061355538</v>
      </c>
      <c r="Q332" s="78">
        <v>17.112881861964222</v>
      </c>
      <c r="V332" s="35">
        <v>13.142966787527525</v>
      </c>
      <c r="W332" s="35">
        <v>17.108658957554375</v>
      </c>
      <c r="AL332" s="35">
        <v>16.095687209260923</v>
      </c>
      <c r="AX332" s="35">
        <v>15.621219516724747</v>
      </c>
      <c r="BB332" s="35">
        <v>14.468291628467767</v>
      </c>
      <c r="BD332" s="35">
        <v>15.374633436597179</v>
      </c>
      <c r="BE332" s="35">
        <v>16.396398206780567</v>
      </c>
      <c r="BF332" s="35">
        <v>14.169235254188328</v>
      </c>
      <c r="BJ332" s="35">
        <v>10.435763974614282</v>
      </c>
      <c r="BM332" s="35">
        <v>15.576424989857204</v>
      </c>
      <c r="BO332" s="35">
        <v>14.9049213794842</v>
      </c>
      <c r="BV332" s="35">
        <v>17.229724034486875</v>
      </c>
      <c r="BX332" s="35">
        <v>14.734668336405026</v>
      </c>
      <c r="BZ332" s="35">
        <v>15.624779578135691</v>
      </c>
      <c r="CC332" s="35">
        <v>14.02185204536891</v>
      </c>
      <c r="CH332" s="35">
        <v>17.571654655098289</v>
      </c>
      <c r="CJ332" s="35">
        <v>15.267170574944158</v>
      </c>
      <c r="CL332" s="35">
        <v>12.660347997489726</v>
      </c>
      <c r="CM332" s="35">
        <v>14.51511542637561</v>
      </c>
      <c r="CX332" s="35">
        <v>16.183857366004251</v>
      </c>
      <c r="CZ332" s="35">
        <v>15.742560587514932</v>
      </c>
      <c r="DD332" s="35">
        <v>15.35285505653022</v>
      </c>
      <c r="DF332" s="35">
        <v>17.074898792192329</v>
      </c>
      <c r="DI332" s="35">
        <v>16.853706641615211</v>
      </c>
      <c r="DZ332" s="35">
        <v>12.898317839527092</v>
      </c>
      <c r="ED332" s="35">
        <v>14.863631805472908</v>
      </c>
      <c r="EG332" s="35">
        <v>16.156639731919576</v>
      </c>
      <c r="EH332" s="35">
        <v>15.070862775608543</v>
      </c>
      <c r="EJ332" s="35">
        <v>12.821642558518183</v>
      </c>
      <c r="EM332" s="35">
        <v>15.97157490359502</v>
      </c>
      <c r="EX332" s="35">
        <v>15.599532967211534</v>
      </c>
      <c r="EY332" s="35">
        <v>14.294074956545437</v>
      </c>
      <c r="FA332" s="35">
        <v>16.111711029582061</v>
      </c>
      <c r="FH332" s="35">
        <v>15.684178550787788</v>
      </c>
      <c r="FQ332" s="35">
        <v>16.128855386535665</v>
      </c>
      <c r="FX332" s="35">
        <v>16.246109104668122</v>
      </c>
      <c r="GA332" s="35">
        <v>12.370366890842988</v>
      </c>
      <c r="GE332" s="35">
        <v>14.635037940920283</v>
      </c>
      <c r="GG332" s="35">
        <v>12.815280008510015</v>
      </c>
      <c r="GL332" s="35">
        <v>16.784694024774556</v>
      </c>
      <c r="GO332" s="35">
        <v>1.5089999999999999</v>
      </c>
      <c r="GP332" s="35" t="s">
        <v>1524</v>
      </c>
      <c r="GU332" s="59"/>
    </row>
    <row r="333" spans="1:203" x14ac:dyDescent="0.2">
      <c r="A333" s="35" t="s">
        <v>715</v>
      </c>
      <c r="B333" s="35" t="s">
        <v>2375</v>
      </c>
      <c r="C333" s="35" t="s">
        <v>2376</v>
      </c>
      <c r="D333" s="9">
        <v>32</v>
      </c>
      <c r="E333" s="9">
        <v>32</v>
      </c>
      <c r="F333" s="9">
        <v>0.88699673400000001</v>
      </c>
      <c r="G333" s="9">
        <v>4.6184575999999998E-2</v>
      </c>
      <c r="H333" s="9">
        <v>0.67412204099999995</v>
      </c>
      <c r="I333" s="9">
        <v>-8.2440311000000002E-2</v>
      </c>
      <c r="J333" s="9">
        <v>0</v>
      </c>
      <c r="K333" s="78">
        <v>0</v>
      </c>
      <c r="L333" s="79">
        <v>13.31186420623243</v>
      </c>
      <c r="M333" s="79">
        <v>13.40394677431199</v>
      </c>
      <c r="N333" s="79">
        <v>12.805878384915111</v>
      </c>
      <c r="O333" s="79">
        <v>13.301258846705689</v>
      </c>
      <c r="P333" s="78">
        <v>12.144904851677881</v>
      </c>
      <c r="Q333" s="78">
        <v>12.372026851790533</v>
      </c>
      <c r="R333" s="35">
        <v>12.033972418179829</v>
      </c>
      <c r="S333" s="35">
        <v>13.132775818387683</v>
      </c>
      <c r="T333" s="35">
        <v>12.533264622911632</v>
      </c>
      <c r="U333" s="35">
        <v>12.004063179774661</v>
      </c>
      <c r="V333" s="35">
        <v>13.556433336646199</v>
      </c>
      <c r="W333" s="35">
        <v>13.146414409758881</v>
      </c>
      <c r="X333" s="35">
        <v>12.91917723048679</v>
      </c>
      <c r="Y333" s="35">
        <v>12.802691866776437</v>
      </c>
      <c r="Z333" s="35">
        <v>13.573731548189167</v>
      </c>
      <c r="AA333" s="35">
        <v>12.501362206583842</v>
      </c>
      <c r="AB333" s="35">
        <v>12.377552683089746</v>
      </c>
      <c r="AC333" s="35">
        <v>13.513450953878523</v>
      </c>
      <c r="AD333" s="35">
        <v>11.324626079630049</v>
      </c>
      <c r="AE333" s="35">
        <v>13.728983582049832</v>
      </c>
      <c r="AF333" s="35">
        <v>12.829181969184962</v>
      </c>
      <c r="AG333" s="35">
        <v>14.389329813530178</v>
      </c>
      <c r="AH333" s="35">
        <v>12.399013946697117</v>
      </c>
      <c r="AI333" s="35">
        <v>13.171501028992612</v>
      </c>
      <c r="AJ333" s="35">
        <v>13.434812964816144</v>
      </c>
      <c r="AK333" s="35">
        <v>13.052643417198222</v>
      </c>
      <c r="AL333" s="35">
        <v>14.031461323394479</v>
      </c>
      <c r="AM333" s="35">
        <v>12.762939274518843</v>
      </c>
      <c r="AN333" s="35">
        <v>12.0776402435893</v>
      </c>
      <c r="AO333" s="35">
        <v>12.812634265591406</v>
      </c>
      <c r="AP333" s="35">
        <v>12.749523160962454</v>
      </c>
      <c r="AQ333" s="35">
        <v>13.756652709600042</v>
      </c>
      <c r="AR333" s="35">
        <v>12.858968195383206</v>
      </c>
      <c r="AS333" s="35">
        <v>12.814141279111212</v>
      </c>
      <c r="AT333" s="35">
        <v>14.122123101696307</v>
      </c>
      <c r="AU333" s="35">
        <v>11.812062504113742</v>
      </c>
      <c r="AV333" s="35">
        <v>12.321381130291062</v>
      </c>
      <c r="AW333" s="35">
        <v>12.567023533831454</v>
      </c>
      <c r="AX333" s="35">
        <v>13.460762710160974</v>
      </c>
      <c r="AY333" s="35">
        <v>12.428198970990081</v>
      </c>
      <c r="AZ333" s="35">
        <v>14.536265110696219</v>
      </c>
      <c r="BA333" s="35">
        <v>12.586583476505728</v>
      </c>
      <c r="BB333" s="35">
        <v>13.611586233798096</v>
      </c>
      <c r="BC333" s="35">
        <v>12.918748275668181</v>
      </c>
      <c r="BD333" s="35">
        <v>11.697350472776233</v>
      </c>
      <c r="BE333" s="35">
        <v>12.448991706984822</v>
      </c>
      <c r="BF333" s="35">
        <v>12.27419233729379</v>
      </c>
      <c r="BG333" s="35">
        <v>12.078028014357709</v>
      </c>
      <c r="BH333" s="35">
        <v>13.097540659363423</v>
      </c>
      <c r="BI333" s="35">
        <v>13.538535756670509</v>
      </c>
      <c r="BJ333" s="35">
        <v>13.079729742830761</v>
      </c>
      <c r="BK333" s="35">
        <v>12.700218209223856</v>
      </c>
      <c r="BL333" s="35">
        <v>12.677539482751381</v>
      </c>
      <c r="BM333" s="35">
        <v>12.749090275170474</v>
      </c>
      <c r="BN333" s="35">
        <v>13.057322203654424</v>
      </c>
      <c r="BO333" s="35">
        <v>11.960073829026525</v>
      </c>
      <c r="BP333" s="35">
        <v>13.322849748480543</v>
      </c>
      <c r="BQ333" s="35">
        <v>11.920497078244599</v>
      </c>
      <c r="BR333" s="35">
        <v>12.248355251917104</v>
      </c>
      <c r="BS333" s="35">
        <v>12.613029226397906</v>
      </c>
      <c r="BT333" s="35">
        <v>12.209166031731362</v>
      </c>
      <c r="BU333" s="35">
        <v>13.494371454432281</v>
      </c>
      <c r="BV333" s="35">
        <v>12.897295638032412</v>
      </c>
      <c r="BW333" s="35">
        <v>12.234119033797297</v>
      </c>
      <c r="BX333" s="35">
        <v>12.474294339616199</v>
      </c>
      <c r="BY333" s="35">
        <v>13.216776526121233</v>
      </c>
      <c r="BZ333" s="35">
        <v>13.226659028189378</v>
      </c>
      <c r="CA333" s="35">
        <v>12.875609892470507</v>
      </c>
      <c r="CB333" s="35">
        <v>12.536829744217737</v>
      </c>
      <c r="CC333" s="35">
        <v>12.589005601010758</v>
      </c>
      <c r="CD333" s="35">
        <v>12.9314877042478</v>
      </c>
      <c r="CE333" s="35">
        <v>12.808022669520764</v>
      </c>
      <c r="CF333" s="35">
        <v>13.477731180351004</v>
      </c>
      <c r="CG333" s="35">
        <v>13.734022973522192</v>
      </c>
      <c r="CH333" s="35">
        <v>12.727576249060933</v>
      </c>
      <c r="CI333" s="35">
        <v>12.587574348282763</v>
      </c>
      <c r="CJ333" s="35">
        <v>11.696573558418121</v>
      </c>
      <c r="CK333" s="35">
        <v>11.855119518784301</v>
      </c>
      <c r="CL333" s="35">
        <v>13.131351769546626</v>
      </c>
      <c r="CM333" s="35">
        <v>13.022701467492251</v>
      </c>
      <c r="CN333" s="35">
        <v>11.956378770479427</v>
      </c>
      <c r="CO333" s="35">
        <v>12.90926274299737</v>
      </c>
      <c r="CP333" s="35">
        <v>12.301989243358801</v>
      </c>
      <c r="CQ333" s="35">
        <v>12.905504612570285</v>
      </c>
      <c r="CR333" s="35">
        <v>12.544201871967998</v>
      </c>
      <c r="CS333" s="35">
        <v>12.510211410318339</v>
      </c>
      <c r="CT333" s="35">
        <v>13.559073579690484</v>
      </c>
      <c r="CU333" s="35">
        <v>12.247450542910844</v>
      </c>
      <c r="CV333" s="35">
        <v>12.394773052601888</v>
      </c>
      <c r="CW333" s="35">
        <v>12.667084778557818</v>
      </c>
      <c r="CX333" s="35">
        <v>14.112374468522498</v>
      </c>
      <c r="CY333" s="35">
        <v>12.486285462478541</v>
      </c>
      <c r="CZ333" s="35">
        <v>12.928609827929437</v>
      </c>
      <c r="DA333" s="35">
        <v>12.231853817322209</v>
      </c>
      <c r="DB333" s="35">
        <v>12.841983188905457</v>
      </c>
      <c r="DC333" s="35">
        <v>12.652085524719498</v>
      </c>
      <c r="DD333" s="35">
        <v>12.91035604859974</v>
      </c>
      <c r="DE333" s="35">
        <v>11.988503473859733</v>
      </c>
      <c r="DF333" s="35">
        <v>11.846277674053534</v>
      </c>
      <c r="DG333" s="35">
        <v>12.222575919604783</v>
      </c>
      <c r="DH333" s="35">
        <v>12.698058131993449</v>
      </c>
      <c r="DI333" s="35">
        <v>12.466138504223848</v>
      </c>
      <c r="DJ333" s="35">
        <v>13.874536543474882</v>
      </c>
      <c r="DK333" s="35">
        <v>12.29612977390858</v>
      </c>
      <c r="DL333" s="35">
        <v>13.506776541687799</v>
      </c>
      <c r="DM333" s="35">
        <v>12.147192534949887</v>
      </c>
      <c r="DN333" s="35">
        <v>13.537003338143691</v>
      </c>
      <c r="DO333" s="35">
        <v>13.138949480679189</v>
      </c>
      <c r="DP333" s="35">
        <v>13.80331199728173</v>
      </c>
      <c r="DQ333" s="35">
        <v>13.163104247230963</v>
      </c>
      <c r="DR333" s="35">
        <v>13.761816320276683</v>
      </c>
      <c r="DS333" s="35">
        <v>12.077904380629651</v>
      </c>
      <c r="DT333" s="35">
        <v>12.77236522684079</v>
      </c>
      <c r="DU333" s="35">
        <v>13.297872050682347</v>
      </c>
      <c r="DV333" s="35">
        <v>12.969423245729905</v>
      </c>
      <c r="DW333" s="35">
        <v>12.923075046665332</v>
      </c>
      <c r="DX333" s="35">
        <v>13.048772234191478</v>
      </c>
      <c r="DY333" s="35">
        <v>13.028141422031492</v>
      </c>
      <c r="DZ333" s="35">
        <v>13.020181767358915</v>
      </c>
      <c r="EA333" s="35">
        <v>13.034108553197132</v>
      </c>
      <c r="EB333" s="35">
        <v>12.749984638963534</v>
      </c>
      <c r="EC333" s="35">
        <v>12.80998409403343</v>
      </c>
      <c r="ED333" s="35">
        <v>12.161828406536603</v>
      </c>
      <c r="EE333" s="35">
        <v>13.763330976301276</v>
      </c>
      <c r="EF333" s="35">
        <v>13.198485768293247</v>
      </c>
      <c r="EG333" s="35">
        <v>12.873193757661422</v>
      </c>
      <c r="EH333" s="35">
        <v>12.477270425775709</v>
      </c>
      <c r="EI333" s="35">
        <v>12.547015144433743</v>
      </c>
      <c r="EJ333" s="35">
        <v>11.743550603541287</v>
      </c>
      <c r="EK333" s="35">
        <v>13.807014014900911</v>
      </c>
      <c r="EL333" s="35">
        <v>13.795550312072891</v>
      </c>
      <c r="EM333" s="35">
        <v>12.881617095432329</v>
      </c>
      <c r="EN333" s="35">
        <v>12.437565518391704</v>
      </c>
      <c r="EO333" s="35">
        <v>13.140326929755012</v>
      </c>
      <c r="EP333" s="35">
        <v>12.126075259763969</v>
      </c>
      <c r="EQ333" s="35">
        <v>13.530708752760482</v>
      </c>
      <c r="ER333" s="35">
        <v>12.912916746848254</v>
      </c>
      <c r="ES333" s="35">
        <v>11.576500425597718</v>
      </c>
      <c r="ET333" s="35">
        <v>12.702961312384531</v>
      </c>
      <c r="EU333" s="35">
        <v>13.240667540803924</v>
      </c>
      <c r="EV333" s="35">
        <v>13.640044404146877</v>
      </c>
      <c r="EW333" s="35">
        <v>13.375205977844139</v>
      </c>
      <c r="EX333" s="35">
        <v>12.202349346691488</v>
      </c>
      <c r="EY333" s="35">
        <v>12.751000538856676</v>
      </c>
      <c r="EZ333" s="35">
        <v>12.689038058994218</v>
      </c>
      <c r="FA333" s="35">
        <v>12.334868751894513</v>
      </c>
      <c r="FB333" s="35">
        <v>12.743782740626717</v>
      </c>
      <c r="FC333" s="35">
        <v>12.241078617663099</v>
      </c>
      <c r="FD333" s="35">
        <v>11.646085448949821</v>
      </c>
      <c r="FE333" s="35">
        <v>13.097373945114558</v>
      </c>
      <c r="FF333" s="35">
        <v>11.656865034689959</v>
      </c>
      <c r="FG333" s="35">
        <v>12.304360347417703</v>
      </c>
      <c r="FH333" s="35">
        <v>13.491496747631228</v>
      </c>
      <c r="FI333" s="35">
        <v>12.754302809543303</v>
      </c>
      <c r="FJ333" s="35">
        <v>12.851435907160665</v>
      </c>
      <c r="FK333" s="35">
        <v>12.322718539822166</v>
      </c>
      <c r="FL333" s="35">
        <v>12.598389627213882</v>
      </c>
      <c r="FM333" s="35">
        <v>13.033017133186846</v>
      </c>
      <c r="FN333" s="35">
        <v>12.880303995860235</v>
      </c>
      <c r="FO333" s="35">
        <v>12.185895540049511</v>
      </c>
      <c r="FP333" s="35">
        <v>12.148240525921018</v>
      </c>
      <c r="FQ333" s="35">
        <v>13.350812240114038</v>
      </c>
      <c r="FR333" s="35">
        <v>13.200111948462377</v>
      </c>
      <c r="FS333" s="35">
        <v>12.443666961395142</v>
      </c>
      <c r="FT333" s="35">
        <v>12.408164685900072</v>
      </c>
      <c r="FU333" s="35">
        <v>12.616680148037547</v>
      </c>
      <c r="FV333" s="35">
        <v>12.496765232560678</v>
      </c>
      <c r="FW333" s="35">
        <v>13.136406283331794</v>
      </c>
      <c r="FX333" s="35">
        <v>12.736181810449917</v>
      </c>
      <c r="FY333" s="35">
        <v>11.728366159922224</v>
      </c>
      <c r="FZ333" s="35">
        <v>12.731122946009837</v>
      </c>
      <c r="GA333" s="35">
        <v>12.806804856081257</v>
      </c>
      <c r="GB333" s="35">
        <v>12.458327749521214</v>
      </c>
      <c r="GC333" s="35">
        <v>12.905507161475628</v>
      </c>
      <c r="GD333" s="35">
        <v>12.828459847892056</v>
      </c>
      <c r="GE333" s="35">
        <v>12.25976763515515</v>
      </c>
      <c r="GF333" s="35">
        <v>13.189504182569145</v>
      </c>
      <c r="GG333" s="35">
        <v>13.040388310161775</v>
      </c>
      <c r="GH333" s="35">
        <v>13.721656941821758</v>
      </c>
      <c r="GI333" s="35">
        <v>12.391850355835171</v>
      </c>
      <c r="GJ333" s="35">
        <v>14.273239793817993</v>
      </c>
      <c r="GK333" s="35">
        <v>13.456643842092994</v>
      </c>
      <c r="GL333" s="35">
        <v>12.426173775458919</v>
      </c>
      <c r="GM333" s="35">
        <v>12.964172699515411</v>
      </c>
      <c r="GN333" s="35">
        <v>13.540340125826315</v>
      </c>
      <c r="GO333" s="35">
        <v>33.773000000000003</v>
      </c>
      <c r="GP333" s="35" t="s">
        <v>4498</v>
      </c>
      <c r="GU333" s="59"/>
    </row>
    <row r="334" spans="1:203" x14ac:dyDescent="0.2">
      <c r="A334" s="35" t="s">
        <v>984</v>
      </c>
      <c r="B334" s="35" t="s">
        <v>2685</v>
      </c>
      <c r="C334" s="35" t="s">
        <v>2686</v>
      </c>
      <c r="D334" s="9">
        <v>13</v>
      </c>
      <c r="E334" s="9">
        <v>13</v>
      </c>
      <c r="F334" s="9">
        <v>0.95836710000000003</v>
      </c>
      <c r="G334" s="9">
        <v>-2.6912412E-2</v>
      </c>
      <c r="H334" s="9">
        <v>0.66301192600000003</v>
      </c>
      <c r="I334" s="9">
        <v>-8.1784121000000001E-2</v>
      </c>
      <c r="J334" s="9">
        <v>0</v>
      </c>
      <c r="K334" s="78">
        <v>0</v>
      </c>
      <c r="L334" s="79">
        <v>12.228384524020008</v>
      </c>
      <c r="M334" s="79">
        <v>11.912316162903023</v>
      </c>
      <c r="N334" s="79">
        <v>10.825117164864976</v>
      </c>
      <c r="O334" s="79">
        <v>11.804842227426571</v>
      </c>
      <c r="P334" s="78">
        <v>11.007064038961985</v>
      </c>
      <c r="Q334" s="78">
        <v>11.975223841217662</v>
      </c>
      <c r="R334" s="35">
        <v>10.329750713984971</v>
      </c>
      <c r="S334" s="35">
        <v>12.838138081889646</v>
      </c>
      <c r="T334" s="35">
        <v>14.620189796925882</v>
      </c>
      <c r="U334" s="35">
        <v>11.459540712560798</v>
      </c>
      <c r="V334" s="35">
        <v>11.372258767881657</v>
      </c>
      <c r="W334" s="35">
        <v>11.641092887982447</v>
      </c>
      <c r="X334" s="35">
        <v>11.196908614587684</v>
      </c>
      <c r="Y334" s="35">
        <v>12.493891067661625</v>
      </c>
      <c r="Z334" s="35">
        <v>11.511500089746093</v>
      </c>
      <c r="AA334" s="35">
        <v>10.88485658437386</v>
      </c>
      <c r="AB334" s="35">
        <v>11.935125951239808</v>
      </c>
      <c r="AC334" s="35">
        <v>11.820323292126844</v>
      </c>
      <c r="AD334" s="35">
        <v>12.067179567882079</v>
      </c>
      <c r="AE334" s="35">
        <v>11.399278904085255</v>
      </c>
      <c r="AF334" s="35">
        <v>11.381472504935196</v>
      </c>
      <c r="AG334" s="35">
        <v>11.898314670215122</v>
      </c>
      <c r="AH334" s="35">
        <v>12.936269412120762</v>
      </c>
      <c r="AI334" s="35">
        <v>11.84168613258673</v>
      </c>
      <c r="AJ334" s="35">
        <v>11.75450943146229</v>
      </c>
      <c r="AK334" s="35">
        <v>12.614830796684773</v>
      </c>
      <c r="AL334" s="35">
        <v>12.045181053444818</v>
      </c>
      <c r="AM334" s="35">
        <v>11.362945923858492</v>
      </c>
      <c r="AN334" s="35">
        <v>12.66824412586276</v>
      </c>
      <c r="AO334" s="35">
        <v>11.881904363013785</v>
      </c>
      <c r="AP334" s="35">
        <v>12.232394396914207</v>
      </c>
      <c r="AQ334" s="35">
        <v>11.929735804010884</v>
      </c>
      <c r="AR334" s="35">
        <v>11.769652826890921</v>
      </c>
      <c r="AS334" s="35">
        <v>12.952844120571804</v>
      </c>
      <c r="AT334" s="35">
        <v>11.554090955018868</v>
      </c>
      <c r="AU334" s="35">
        <v>11.77829328577605</v>
      </c>
      <c r="AV334" s="35">
        <v>12.801937809063144</v>
      </c>
      <c r="AW334" s="35">
        <v>11.355154410848732</v>
      </c>
      <c r="AX334" s="35">
        <v>11.308336561440392</v>
      </c>
      <c r="AY334" s="35">
        <v>11.893942024529343</v>
      </c>
      <c r="AZ334" s="35">
        <v>12.314724226404357</v>
      </c>
      <c r="BA334" s="35">
        <v>11.631819972100271</v>
      </c>
      <c r="BB334" s="35">
        <v>11.720458548513299</v>
      </c>
      <c r="BC334" s="35">
        <v>11.797462126557374</v>
      </c>
      <c r="BD334" s="35">
        <v>12.127233161140259</v>
      </c>
      <c r="BE334" s="35">
        <v>11.785082966816695</v>
      </c>
      <c r="BF334" s="35">
        <v>11.703746835605056</v>
      </c>
      <c r="BG334" s="35">
        <v>11.768633556435208</v>
      </c>
      <c r="BH334" s="35">
        <v>11.733752138358778</v>
      </c>
      <c r="BI334" s="35">
        <v>12.804701641212771</v>
      </c>
      <c r="BJ334" s="35">
        <v>11.693078565943754</v>
      </c>
      <c r="BK334" s="35">
        <v>11.16828278122291</v>
      </c>
      <c r="BL334" s="35">
        <v>11.784522618042555</v>
      </c>
      <c r="BM334" s="35">
        <v>11.460938095408196</v>
      </c>
      <c r="BN334" s="35">
        <v>11.887779914932093</v>
      </c>
      <c r="BO334" s="35">
        <v>10.531832719542003</v>
      </c>
      <c r="BP334" s="35">
        <v>11.746702683451678</v>
      </c>
      <c r="BQ334" s="35">
        <v>12.23426184728736</v>
      </c>
      <c r="BR334" s="35">
        <v>12.053513376671898</v>
      </c>
      <c r="BS334" s="35">
        <v>11.915121905338991</v>
      </c>
      <c r="BT334" s="35">
        <v>11.527735456136273</v>
      </c>
      <c r="BU334" s="35">
        <v>11.397007278911188</v>
      </c>
      <c r="BV334" s="35">
        <v>11.349549550071709</v>
      </c>
      <c r="BW334" s="35">
        <v>11.256259249314418</v>
      </c>
      <c r="BX334" s="35">
        <v>10.661786938246081</v>
      </c>
      <c r="BZ334" s="35">
        <v>11.770581337650409</v>
      </c>
      <c r="CA334" s="35">
        <v>11.549809943648786</v>
      </c>
      <c r="CC334" s="35">
        <v>11.928728895698926</v>
      </c>
      <c r="CD334" s="35">
        <v>12.332957133667863</v>
      </c>
      <c r="CE334" s="35">
        <v>12.633956938582896</v>
      </c>
      <c r="CF334" s="35">
        <v>12.190715512950799</v>
      </c>
      <c r="CG334" s="35">
        <v>12.266461939438644</v>
      </c>
      <c r="CH334" s="35">
        <v>11.769986881105304</v>
      </c>
      <c r="CI334" s="35">
        <v>11.962011792566432</v>
      </c>
      <c r="CK334" s="35">
        <v>12.587218482210591</v>
      </c>
      <c r="CL334" s="35">
        <v>12.497798730141863</v>
      </c>
      <c r="CM334" s="35">
        <v>11.852816440440883</v>
      </c>
      <c r="CN334" s="35">
        <v>10.81382253155704</v>
      </c>
      <c r="CO334" s="35">
        <v>11.465124098531122</v>
      </c>
      <c r="CQ334" s="35">
        <v>12.433476542186215</v>
      </c>
      <c r="CR334" s="35">
        <v>11.434341013982579</v>
      </c>
      <c r="CS334" s="35">
        <v>12.112829089797554</v>
      </c>
      <c r="CT334" s="35">
        <v>11.940266393897904</v>
      </c>
      <c r="CU334" s="35">
        <v>12.015777656749524</v>
      </c>
      <c r="CV334" s="35">
        <v>11.677077005972636</v>
      </c>
      <c r="CW334" s="35">
        <v>11.979508737613006</v>
      </c>
      <c r="CY334" s="35">
        <v>12.139432199147837</v>
      </c>
      <c r="CZ334" s="35">
        <v>11.824112127950922</v>
      </c>
      <c r="DA334" s="35">
        <v>11.346517846329775</v>
      </c>
      <c r="DC334" s="35">
        <v>11.361022823391364</v>
      </c>
      <c r="DD334" s="35">
        <v>13.046953460780667</v>
      </c>
      <c r="DE334" s="35">
        <v>12.182011847739496</v>
      </c>
      <c r="DF334" s="35">
        <v>11.951049933164795</v>
      </c>
      <c r="DG334" s="35">
        <v>11.336206711038953</v>
      </c>
      <c r="DH334" s="35">
        <v>11.034938597059512</v>
      </c>
      <c r="DI334" s="35">
        <v>11.644779307213188</v>
      </c>
      <c r="DJ334" s="35">
        <v>12.078165473072104</v>
      </c>
      <c r="DK334" s="35">
        <v>11.376320849571337</v>
      </c>
      <c r="DL334" s="35">
        <v>11.692979407383671</v>
      </c>
      <c r="DM334" s="35">
        <v>11.910540063171679</v>
      </c>
      <c r="DO334" s="35">
        <v>12.120743024154336</v>
      </c>
      <c r="DP334" s="35">
        <v>11.514307664233751</v>
      </c>
      <c r="DQ334" s="35">
        <v>11.624295981349034</v>
      </c>
      <c r="DR334" s="35">
        <v>11.867457605900164</v>
      </c>
      <c r="DS334" s="35">
        <v>11.479057686920772</v>
      </c>
      <c r="DT334" s="35">
        <v>11.798249112795334</v>
      </c>
      <c r="DU334" s="35">
        <v>11.74342191177278</v>
      </c>
      <c r="DV334" s="35">
        <v>12.009283637274475</v>
      </c>
      <c r="DW334" s="35">
        <v>12.528761417693007</v>
      </c>
      <c r="DX334" s="35">
        <v>11.697759087737717</v>
      </c>
      <c r="DY334" s="35">
        <v>12.998242424330094</v>
      </c>
      <c r="DZ334" s="35">
        <v>12.390152977918026</v>
      </c>
      <c r="EA334" s="35">
        <v>11.922356633286672</v>
      </c>
      <c r="EB334" s="35">
        <v>11.778426815609253</v>
      </c>
      <c r="EC334" s="35">
        <v>12.283616320118655</v>
      </c>
      <c r="ED334" s="35">
        <v>11.502542186666219</v>
      </c>
      <c r="EE334" s="35">
        <v>11.681846146913983</v>
      </c>
      <c r="EF334" s="35">
        <v>11.762526921275255</v>
      </c>
      <c r="EG334" s="35">
        <v>11.744530640055608</v>
      </c>
      <c r="EH334" s="35">
        <v>12.110105523473685</v>
      </c>
      <c r="EI334" s="35">
        <v>11.575513920853306</v>
      </c>
      <c r="EJ334" s="35">
        <v>11.353853436377143</v>
      </c>
      <c r="EK334" s="35">
        <v>11.668611776442916</v>
      </c>
      <c r="EL334" s="35">
        <v>11.580124578022785</v>
      </c>
      <c r="EM334" s="35">
        <v>11.0893426996365</v>
      </c>
      <c r="EN334" s="35">
        <v>11.980240860621267</v>
      </c>
      <c r="EO334" s="35">
        <v>12.31195513567247</v>
      </c>
      <c r="EQ334" s="35">
        <v>11.691703835542734</v>
      </c>
      <c r="ER334" s="35">
        <v>11.852145282746982</v>
      </c>
      <c r="ES334" s="35">
        <v>11.368134388146707</v>
      </c>
      <c r="EU334" s="35">
        <v>10.967874582003388</v>
      </c>
      <c r="EV334" s="35">
        <v>12.093998681745074</v>
      </c>
      <c r="EW334" s="35">
        <v>12.307824323732348</v>
      </c>
      <c r="EX334" s="35">
        <v>11.53744013377019</v>
      </c>
      <c r="EY334" s="35">
        <v>12.745577517878672</v>
      </c>
      <c r="EZ334" s="35">
        <v>11.143389907742085</v>
      </c>
      <c r="FA334" s="35">
        <v>12.015653161470247</v>
      </c>
      <c r="FB334" s="35">
        <v>11.545830676913539</v>
      </c>
      <c r="FC334" s="35">
        <v>11.66987664984554</v>
      </c>
      <c r="FD334" s="35">
        <v>10.850919326476365</v>
      </c>
      <c r="FE334" s="35">
        <v>12.058378203052079</v>
      </c>
      <c r="FF334" s="35">
        <v>10.980179507091448</v>
      </c>
      <c r="FG334" s="35">
        <v>11.679583688049524</v>
      </c>
      <c r="FH334" s="35">
        <v>11.235373518400356</v>
      </c>
      <c r="FI334" s="35">
        <v>11.601462502204001</v>
      </c>
      <c r="FJ334" s="35">
        <v>11.527306670360149</v>
      </c>
      <c r="FK334" s="35">
        <v>11.768537662187097</v>
      </c>
      <c r="FL334" s="35">
        <v>11.280106480360061</v>
      </c>
      <c r="FM334" s="35">
        <v>11.331358154247294</v>
      </c>
      <c r="FN334" s="35">
        <v>11.477242600118196</v>
      </c>
      <c r="FO334" s="35">
        <v>11.76583415251187</v>
      </c>
      <c r="FP334" s="35">
        <v>12.013310443879462</v>
      </c>
      <c r="FQ334" s="35">
        <v>11.566862028708677</v>
      </c>
      <c r="FR334" s="35">
        <v>12.271499979566137</v>
      </c>
      <c r="FS334" s="35">
        <v>12.225834104786497</v>
      </c>
      <c r="FT334" s="35">
        <v>12.758651835514261</v>
      </c>
      <c r="FU334" s="35">
        <v>12.577025336142883</v>
      </c>
      <c r="FV334" s="35">
        <v>11.97087849223713</v>
      </c>
      <c r="FW334" s="35">
        <v>11.210321919397247</v>
      </c>
      <c r="FX334" s="35">
        <v>11.455772434317732</v>
      </c>
      <c r="FY334" s="35">
        <v>11.662533806266994</v>
      </c>
      <c r="GA334" s="35">
        <v>12.614709808740002</v>
      </c>
      <c r="GB334" s="35">
        <v>11.408657292605033</v>
      </c>
      <c r="GC334" s="35">
        <v>10.649398946583894</v>
      </c>
      <c r="GD334" s="35">
        <v>11.916056404710469</v>
      </c>
      <c r="GE334" s="35">
        <v>12.350903713351395</v>
      </c>
      <c r="GF334" s="35">
        <v>12.809991941555815</v>
      </c>
      <c r="GG334" s="35">
        <v>11.420877552005541</v>
      </c>
      <c r="GH334" s="35">
        <v>11.928936089055487</v>
      </c>
      <c r="GI334" s="35">
        <v>12.152448930251305</v>
      </c>
      <c r="GJ334" s="35">
        <v>13.793395300758906</v>
      </c>
      <c r="GK334" s="35">
        <v>11.092918200709807</v>
      </c>
      <c r="GL334" s="35">
        <v>11.365451815918044</v>
      </c>
      <c r="GM334" s="35">
        <v>11.450930902840676</v>
      </c>
      <c r="GN334" s="35">
        <v>11.584070424805683</v>
      </c>
      <c r="GO334" s="35">
        <v>11.003</v>
      </c>
      <c r="GP334" s="35" t="s">
        <v>4583</v>
      </c>
      <c r="GU334" s="59"/>
    </row>
    <row r="335" spans="1:203" x14ac:dyDescent="0.2">
      <c r="A335" s="35" t="s">
        <v>2290</v>
      </c>
      <c r="B335" s="35" t="s">
        <v>4429</v>
      </c>
      <c r="C335" s="35" t="s">
        <v>4430</v>
      </c>
      <c r="D335" s="9">
        <v>17</v>
      </c>
      <c r="E335" s="9">
        <v>17</v>
      </c>
      <c r="F335" s="9">
        <v>1.0271499999999999E-4</v>
      </c>
      <c r="G335" s="9">
        <v>-9.7887509999999997E-2</v>
      </c>
      <c r="H335" s="9">
        <v>0.47508863499999998</v>
      </c>
      <c r="I335" s="9">
        <v>-8.1364681999999994E-2</v>
      </c>
      <c r="J335" s="56" t="s">
        <v>5710</v>
      </c>
      <c r="K335" s="78">
        <v>0</v>
      </c>
      <c r="L335" s="79">
        <v>11.726106154730516</v>
      </c>
      <c r="M335" s="79">
        <v>11.640457263945642</v>
      </c>
      <c r="N335" s="79"/>
      <c r="O335" s="79">
        <v>10.583538697837195</v>
      </c>
      <c r="P335" s="78">
        <v>10.784490203599407</v>
      </c>
      <c r="Q335" s="78">
        <v>11.471067576553651</v>
      </c>
      <c r="R335" s="35">
        <v>10.850041590248747</v>
      </c>
      <c r="S335" s="35">
        <v>10.421673122861717</v>
      </c>
      <c r="T335" s="35">
        <v>10.917961798975982</v>
      </c>
      <c r="U335" s="35">
        <v>10.794714929799822</v>
      </c>
      <c r="W335" s="35">
        <v>11.599542186345685</v>
      </c>
      <c r="X335" s="35">
        <v>10.828039756712558</v>
      </c>
      <c r="Y335" s="35">
        <v>10.314870610283895</v>
      </c>
      <c r="Z335" s="35">
        <v>11.14080586618784</v>
      </c>
      <c r="AB335" s="35">
        <v>10.773620447232823</v>
      </c>
      <c r="AC335" s="35">
        <v>10.58875427261238</v>
      </c>
      <c r="AD335" s="35">
        <v>10.552640776028612</v>
      </c>
      <c r="AE335" s="35">
        <v>10.918103537545758</v>
      </c>
      <c r="AF335" s="35">
        <v>10.316981588014716</v>
      </c>
      <c r="AG335" s="35">
        <v>10.663192302052277</v>
      </c>
      <c r="AH335" s="35">
        <v>11.603045647188278</v>
      </c>
      <c r="AI335" s="35">
        <v>10.697875189503542</v>
      </c>
      <c r="AK335" s="35">
        <v>11.17277074917483</v>
      </c>
      <c r="AL335" s="35">
        <v>10.902629008817978</v>
      </c>
      <c r="AM335" s="35">
        <v>10.906115474940012</v>
      </c>
      <c r="AN335" s="35">
        <v>10.787420763408301</v>
      </c>
      <c r="AO335" s="35">
        <v>11.547272755370024</v>
      </c>
      <c r="AP335" s="35">
        <v>11.326551096819051</v>
      </c>
      <c r="AQ335" s="35">
        <v>12.334142270314933</v>
      </c>
      <c r="AR335" s="35">
        <v>11.269792861065522</v>
      </c>
      <c r="AS335" s="35">
        <v>10.617086050087002</v>
      </c>
      <c r="AT335" s="35">
        <v>11.451456439369197</v>
      </c>
      <c r="AU335" s="35">
        <v>11.348427629116145</v>
      </c>
      <c r="AV335" s="35">
        <v>10.966483432715684</v>
      </c>
      <c r="AW335" s="35">
        <v>10.895628467912811</v>
      </c>
      <c r="AX335" s="35">
        <v>11.253674188870773</v>
      </c>
      <c r="AY335" s="35">
        <v>10.889564124522192</v>
      </c>
      <c r="AZ335" s="35">
        <v>11.702510918453999</v>
      </c>
      <c r="BA335" s="35">
        <v>10.676333350429921</v>
      </c>
      <c r="BB335" s="35">
        <v>11.077787752063493</v>
      </c>
      <c r="BC335" s="35">
        <v>10.882401724486336</v>
      </c>
      <c r="BD335" s="35">
        <v>11.090172264526778</v>
      </c>
      <c r="BE335" s="35">
        <v>11.279272043881219</v>
      </c>
      <c r="BF335" s="35">
        <v>11.176929109119339</v>
      </c>
      <c r="BG335" s="35">
        <v>11.179039049555348</v>
      </c>
      <c r="BH335" s="35">
        <v>11.56112845428901</v>
      </c>
      <c r="BI335" s="35">
        <v>10.989886896510496</v>
      </c>
      <c r="BJ335" s="35">
        <v>10.433388763563945</v>
      </c>
      <c r="BL335" s="35">
        <v>10.521619400237549</v>
      </c>
      <c r="BM335" s="35">
        <v>10.657683832332474</v>
      </c>
      <c r="BN335" s="35">
        <v>10.781202251174323</v>
      </c>
      <c r="BP335" s="35">
        <v>11.524310262115231</v>
      </c>
      <c r="BQ335" s="35">
        <v>11.08826427712345</v>
      </c>
      <c r="BR335" s="35">
        <v>11.022279451527503</v>
      </c>
      <c r="BT335" s="35">
        <v>10.769108224679426</v>
      </c>
      <c r="BU335" s="35">
        <v>11.238007154600368</v>
      </c>
      <c r="BV335" s="35">
        <v>11.822943045462036</v>
      </c>
      <c r="BX335" s="35">
        <v>10.845280031830923</v>
      </c>
      <c r="BY335" s="35">
        <v>10.524392398989267</v>
      </c>
      <c r="BZ335" s="35">
        <v>11.165933568789468</v>
      </c>
      <c r="CB335" s="35">
        <v>11.367922103105808</v>
      </c>
      <c r="CC335" s="35">
        <v>10.582210596410775</v>
      </c>
      <c r="CD335" s="35">
        <v>10.796341380764444</v>
      </c>
      <c r="CE335" s="35">
        <v>11.107245569076499</v>
      </c>
      <c r="CF335" s="35">
        <v>11.503145276027523</v>
      </c>
      <c r="CG335" s="35">
        <v>11.463845815025447</v>
      </c>
      <c r="CI335" s="35">
        <v>10.840019046481686</v>
      </c>
      <c r="CJ335" s="35">
        <v>10.969837388761183</v>
      </c>
      <c r="CK335" s="35">
        <v>11.236263668667752</v>
      </c>
      <c r="CL335" s="35">
        <v>11.023773514219917</v>
      </c>
      <c r="CM335" s="35">
        <v>11.374178081881521</v>
      </c>
      <c r="CN335" s="35">
        <v>10.598513531146036</v>
      </c>
      <c r="CO335" s="35">
        <v>11.877785034831504</v>
      </c>
      <c r="CP335" s="35">
        <v>10.828760739875099</v>
      </c>
      <c r="CQ335" s="35">
        <v>11.425010563472263</v>
      </c>
      <c r="CR335" s="35">
        <v>10.887553216287651</v>
      </c>
      <c r="CT335" s="35">
        <v>10.895307362040022</v>
      </c>
      <c r="CU335" s="35">
        <v>11.18548213807831</v>
      </c>
      <c r="CW335" s="35">
        <v>11.024664576157482</v>
      </c>
      <c r="CY335" s="35">
        <v>10.930738803564395</v>
      </c>
      <c r="CZ335" s="35">
        <v>10.941753831740566</v>
      </c>
      <c r="DA335" s="35">
        <v>10.804428478792552</v>
      </c>
      <c r="DD335" s="35">
        <v>11.165655043740037</v>
      </c>
      <c r="DF335" s="35">
        <v>10.810284584083545</v>
      </c>
      <c r="DG335" s="35">
        <v>11.520447031243215</v>
      </c>
      <c r="DH335" s="35">
        <v>10.593298857567175</v>
      </c>
      <c r="DJ335" s="35">
        <v>9.9008693694754601</v>
      </c>
      <c r="DL335" s="35">
        <v>10.925631519924121</v>
      </c>
      <c r="DM335" s="35">
        <v>10.450090350998737</v>
      </c>
      <c r="DQ335" s="35">
        <v>10.659105871328189</v>
      </c>
      <c r="DR335" s="35">
        <v>11.300025314746506</v>
      </c>
      <c r="DS335" s="35">
        <v>11.192085581454521</v>
      </c>
      <c r="DT335" s="35">
        <v>10.743858580659248</v>
      </c>
      <c r="DV335" s="35">
        <v>11.195430993601487</v>
      </c>
      <c r="DW335" s="35">
        <v>10.79981527186292</v>
      </c>
      <c r="DZ335" s="35">
        <v>11.333071053415427</v>
      </c>
      <c r="EB335" s="35">
        <v>10.818825720411397</v>
      </c>
      <c r="EC335" s="35">
        <v>10.861039308377158</v>
      </c>
      <c r="EG335" s="35">
        <v>11.705181773739607</v>
      </c>
      <c r="EL335" s="35">
        <v>10.722056794270216</v>
      </c>
      <c r="EM335" s="35">
        <v>11.177487628623268</v>
      </c>
      <c r="EO335" s="35">
        <v>10.940975228759671</v>
      </c>
      <c r="EQ335" s="35">
        <v>11.318469829557692</v>
      </c>
      <c r="ER335" s="35">
        <v>10.920688645482592</v>
      </c>
      <c r="ET335" s="35">
        <v>10.730944305773875</v>
      </c>
      <c r="EU335" s="35">
        <v>10.742837162554409</v>
      </c>
      <c r="EV335" s="35">
        <v>10.959980613600127</v>
      </c>
      <c r="EW335" s="35">
        <v>10.487494317198877</v>
      </c>
      <c r="EX335" s="35">
        <v>10.497928709687116</v>
      </c>
      <c r="EY335" s="35">
        <v>11.136372604553431</v>
      </c>
      <c r="EZ335" s="35">
        <v>10.66477164879942</v>
      </c>
      <c r="FA335" s="35">
        <v>11.205696630507139</v>
      </c>
      <c r="FB335" s="35">
        <v>10.992729132327181</v>
      </c>
      <c r="FC335" s="35">
        <v>10.927721668587758</v>
      </c>
      <c r="FE335" s="35">
        <v>11.099869260811074</v>
      </c>
      <c r="FF335" s="35">
        <v>10.742263817227659</v>
      </c>
      <c r="FG335" s="35">
        <v>11.095806388738463</v>
      </c>
      <c r="FH335" s="35">
        <v>11.049617362248364</v>
      </c>
      <c r="FI335" s="35">
        <v>10.830398445908468</v>
      </c>
      <c r="FK335" s="35">
        <v>10.93932230158071</v>
      </c>
      <c r="FL335" s="35">
        <v>11.010481878731255</v>
      </c>
      <c r="FM335" s="35">
        <v>11.140591801705613</v>
      </c>
      <c r="FN335" s="35">
        <v>10.996744324094559</v>
      </c>
      <c r="FO335" s="35">
        <v>11.098677886916127</v>
      </c>
      <c r="FQ335" s="35">
        <v>10.819469491991795</v>
      </c>
      <c r="FR335" s="35">
        <v>11.806818149720169</v>
      </c>
      <c r="FS335" s="35">
        <v>10.84254476157383</v>
      </c>
      <c r="FV335" s="35">
        <v>11.261626011607182</v>
      </c>
      <c r="FW335" s="35">
        <v>11.064993510116274</v>
      </c>
      <c r="FY335" s="35">
        <v>10.85213365474603</v>
      </c>
      <c r="FZ335" s="35">
        <v>10.3166091622131</v>
      </c>
      <c r="GA335" s="35">
        <v>10.960833092267212</v>
      </c>
      <c r="GB335" s="35">
        <v>10.855286937025577</v>
      </c>
      <c r="GD335" s="35">
        <v>11.637624320473764</v>
      </c>
      <c r="GE335" s="35">
        <v>10.922864391172478</v>
      </c>
      <c r="GF335" s="35">
        <v>11.643466498113966</v>
      </c>
      <c r="GH335" s="35">
        <v>10.581100145617359</v>
      </c>
      <c r="GJ335" s="35">
        <v>11.70701059501593</v>
      </c>
      <c r="GK335" s="35">
        <v>10.289009442820749</v>
      </c>
      <c r="GM335" s="35">
        <v>10.847203719842366</v>
      </c>
      <c r="GN335" s="35">
        <v>11.003389509835607</v>
      </c>
      <c r="GO335" s="35">
        <v>24.763000000000002</v>
      </c>
      <c r="GP335" s="35" t="s">
        <v>2064</v>
      </c>
      <c r="GU335" s="59"/>
    </row>
    <row r="336" spans="1:203" x14ac:dyDescent="0.2">
      <c r="A336" s="35" t="s">
        <v>1104</v>
      </c>
      <c r="B336" s="35" t="s">
        <v>2831</v>
      </c>
      <c r="C336" s="35" t="s">
        <v>2832</v>
      </c>
      <c r="D336" s="9">
        <v>8</v>
      </c>
      <c r="E336" s="9">
        <v>8</v>
      </c>
      <c r="F336" s="9">
        <v>0.55123376700000004</v>
      </c>
      <c r="G336" s="9">
        <v>0.10633920400000001</v>
      </c>
      <c r="H336" s="9">
        <v>0.70870177999999995</v>
      </c>
      <c r="I336" s="9">
        <v>-8.0964771000000005E-2</v>
      </c>
      <c r="J336" s="9">
        <v>0</v>
      </c>
      <c r="K336" s="78">
        <v>0</v>
      </c>
      <c r="L336" s="79">
        <v>16.025554618759724</v>
      </c>
      <c r="M336" s="79">
        <v>16.818820553918883</v>
      </c>
      <c r="N336" s="79">
        <v>15.529948398693666</v>
      </c>
      <c r="O336" s="79">
        <v>15.730006193969173</v>
      </c>
      <c r="P336" s="78">
        <v>15.816555337895824</v>
      </c>
      <c r="Q336" s="78">
        <v>16.273253134679177</v>
      </c>
      <c r="R336" s="35">
        <v>15.133778886569575</v>
      </c>
      <c r="S336" s="35">
        <v>16.30138174689942</v>
      </c>
      <c r="T336" s="35">
        <v>16.925171774443672</v>
      </c>
      <c r="U336" s="35">
        <v>16.352530284802796</v>
      </c>
      <c r="V336" s="35">
        <v>16.838329962439389</v>
      </c>
      <c r="W336" s="35">
        <v>16.719051515628571</v>
      </c>
      <c r="X336" s="35">
        <v>15.727854522833651</v>
      </c>
      <c r="Y336" s="35">
        <v>15.888653027194845</v>
      </c>
      <c r="Z336" s="35">
        <v>15.95043608619747</v>
      </c>
      <c r="AA336" s="35">
        <v>16.227369634222981</v>
      </c>
      <c r="AB336" s="35">
        <v>17.574005645578424</v>
      </c>
      <c r="AC336" s="35">
        <v>16.165581034954986</v>
      </c>
      <c r="AD336" s="35">
        <v>16.792926606231834</v>
      </c>
      <c r="AE336" s="35">
        <v>15.732769768989787</v>
      </c>
      <c r="AF336" s="35">
        <v>16.166525749954541</v>
      </c>
      <c r="AG336" s="35">
        <v>16.816946339571707</v>
      </c>
      <c r="AI336" s="35">
        <v>16.651921140263497</v>
      </c>
      <c r="AJ336" s="35">
        <v>16.595886522832473</v>
      </c>
      <c r="AK336" s="35">
        <v>17.302413681923419</v>
      </c>
      <c r="AL336" s="35">
        <v>14.534852678387292</v>
      </c>
      <c r="AM336" s="35">
        <v>16.253428195730457</v>
      </c>
      <c r="AN336" s="35">
        <v>16.998403200698043</v>
      </c>
      <c r="AO336" s="35">
        <v>16.895346867507829</v>
      </c>
      <c r="AP336" s="35">
        <v>16.930996885233753</v>
      </c>
      <c r="AQ336" s="35">
        <v>16.776201070885122</v>
      </c>
      <c r="AR336" s="35">
        <v>16.655897718690333</v>
      </c>
      <c r="AS336" s="35">
        <v>16.230019641455879</v>
      </c>
      <c r="AT336" s="35">
        <v>16.562104608640201</v>
      </c>
      <c r="AU336" s="35">
        <v>16.831886372744606</v>
      </c>
      <c r="AV336" s="35">
        <v>16.956115651541161</v>
      </c>
      <c r="AW336" s="35">
        <v>16.759710979381587</v>
      </c>
      <c r="AX336" s="35">
        <v>16.723416853225675</v>
      </c>
      <c r="AY336" s="35">
        <v>16.100161426909523</v>
      </c>
      <c r="AZ336" s="35">
        <v>16.812259280785625</v>
      </c>
      <c r="BA336" s="35">
        <v>16.333575902942634</v>
      </c>
      <c r="BB336" s="35">
        <v>16.672524336849957</v>
      </c>
      <c r="BC336" s="35">
        <v>16.535646339279658</v>
      </c>
      <c r="BD336" s="35">
        <v>16.534260405605032</v>
      </c>
      <c r="BE336" s="35">
        <v>16.351249128205154</v>
      </c>
      <c r="BF336" s="35">
        <v>17.267047508316271</v>
      </c>
      <c r="BG336" s="35">
        <v>15.682971035972191</v>
      </c>
      <c r="BH336" s="35">
        <v>16.295444898971208</v>
      </c>
      <c r="BI336" s="35">
        <v>17.833370058742602</v>
      </c>
      <c r="BJ336" s="35">
        <v>15.707676194900083</v>
      </c>
      <c r="BK336" s="35">
        <v>16.29521780147671</v>
      </c>
      <c r="BL336" s="35">
        <v>16.890997965319556</v>
      </c>
      <c r="BM336" s="35">
        <v>16.130350917928663</v>
      </c>
      <c r="BN336" s="35">
        <v>15.325243253022325</v>
      </c>
      <c r="BO336" s="35">
        <v>16.2633837035056</v>
      </c>
      <c r="BQ336" s="35">
        <v>16.594538201258409</v>
      </c>
      <c r="BR336" s="35">
        <v>16.842211114545396</v>
      </c>
      <c r="BS336" s="35">
        <v>16.409956144910051</v>
      </c>
      <c r="BT336" s="35">
        <v>16.925803127738938</v>
      </c>
      <c r="BU336" s="35">
        <v>16.01587940416016</v>
      </c>
      <c r="BV336" s="35">
        <v>16.05282061434329</v>
      </c>
      <c r="BW336" s="35">
        <v>16.262489079009598</v>
      </c>
      <c r="BX336" s="35">
        <v>16.017588471847535</v>
      </c>
      <c r="BY336" s="35">
        <v>15.729232094543359</v>
      </c>
      <c r="BZ336" s="35">
        <v>16.330581527467835</v>
      </c>
      <c r="CA336" s="35">
        <v>15.091756913871796</v>
      </c>
      <c r="CB336" s="35">
        <v>16.636698918728268</v>
      </c>
      <c r="CC336" s="35">
        <v>16.571532593540951</v>
      </c>
      <c r="CD336" s="35">
        <v>16.58353225194104</v>
      </c>
      <c r="CE336" s="35">
        <v>17.135050403240747</v>
      </c>
      <c r="CF336" s="35">
        <v>16.163771201778225</v>
      </c>
      <c r="CG336" s="35">
        <v>16.998144125195019</v>
      </c>
      <c r="CH336" s="35">
        <v>16.563427408952759</v>
      </c>
      <c r="CI336" s="35">
        <v>16.256219266107099</v>
      </c>
      <c r="CJ336" s="35">
        <v>16.327453109347534</v>
      </c>
      <c r="CK336" s="35">
        <v>16.25079951852171</v>
      </c>
      <c r="CL336" s="35">
        <v>15.922481864072004</v>
      </c>
      <c r="CM336" s="35">
        <v>16.368910305695739</v>
      </c>
      <c r="CN336" s="35">
        <v>15.663416965775564</v>
      </c>
      <c r="CO336" s="35">
        <v>18.230581566467421</v>
      </c>
      <c r="CP336" s="35">
        <v>15.137860993201553</v>
      </c>
      <c r="CQ336" s="35">
        <v>17.537997317264804</v>
      </c>
      <c r="CR336" s="35">
        <v>16.197564902493902</v>
      </c>
      <c r="CS336" s="35">
        <v>17.275833813596165</v>
      </c>
      <c r="CT336" s="35">
        <v>17.22053595738037</v>
      </c>
      <c r="CU336" s="35">
        <v>16.35510894744915</v>
      </c>
      <c r="CV336" s="35">
        <v>15.776353496080191</v>
      </c>
      <c r="CW336" s="35">
        <v>16.293109410025181</v>
      </c>
      <c r="CX336" s="35">
        <v>15.349563268963825</v>
      </c>
      <c r="CY336" s="35">
        <v>16.831660820056626</v>
      </c>
      <c r="CZ336" s="35">
        <v>16.904205405702157</v>
      </c>
      <c r="DA336" s="35">
        <v>15.958269384073809</v>
      </c>
      <c r="DB336" s="35">
        <v>16.339058806396828</v>
      </c>
      <c r="DC336" s="35">
        <v>17.77698227972704</v>
      </c>
      <c r="DD336" s="35">
        <v>17.854679528406827</v>
      </c>
      <c r="DE336" s="35">
        <v>16.186347585236426</v>
      </c>
      <c r="DF336" s="35">
        <v>16.555349340842842</v>
      </c>
      <c r="DG336" s="35">
        <v>16.484879422905344</v>
      </c>
      <c r="DH336" s="35">
        <v>15.342561227049842</v>
      </c>
      <c r="DI336" s="35">
        <v>16.760927389579361</v>
      </c>
      <c r="DJ336" s="35">
        <v>15.815229317144496</v>
      </c>
      <c r="DK336" s="35">
        <v>16.480230475032755</v>
      </c>
      <c r="DL336" s="35">
        <v>15.92212103342235</v>
      </c>
      <c r="DM336" s="35">
        <v>16.031651645275517</v>
      </c>
      <c r="DN336" s="35">
        <v>15.127404454981084</v>
      </c>
      <c r="DO336" s="35">
        <v>16.118127666318628</v>
      </c>
      <c r="DP336" s="35">
        <v>17.030183661135908</v>
      </c>
      <c r="DQ336" s="35">
        <v>16.545603268509868</v>
      </c>
      <c r="DR336" s="35">
        <v>16.671520539810064</v>
      </c>
      <c r="DS336" s="35">
        <v>16.539344390312994</v>
      </c>
      <c r="DT336" s="35">
        <v>16.401192594361468</v>
      </c>
      <c r="DU336" s="35">
        <v>17.125393472204333</v>
      </c>
      <c r="DV336" s="35">
        <v>16.497898767861603</v>
      </c>
      <c r="DW336" s="35">
        <v>17.354438153781295</v>
      </c>
      <c r="DX336" s="35">
        <v>15.83831296297781</v>
      </c>
      <c r="DY336" s="35">
        <v>15.967442065002823</v>
      </c>
      <c r="DZ336" s="35">
        <v>17.422174734773701</v>
      </c>
      <c r="EA336" s="35">
        <v>16.75425908323993</v>
      </c>
      <c r="EB336" s="35">
        <v>16.218986714956966</v>
      </c>
      <c r="EC336" s="35">
        <v>16.824768144030301</v>
      </c>
      <c r="ED336" s="35">
        <v>15.88822572582022</v>
      </c>
      <c r="EE336" s="35">
        <v>16.736343188749757</v>
      </c>
      <c r="EF336" s="35">
        <v>16.284209595230674</v>
      </c>
      <c r="EG336" s="35">
        <v>16.141746994282002</v>
      </c>
      <c r="EH336" s="35">
        <v>16.459278613421102</v>
      </c>
      <c r="EI336" s="35">
        <v>16.08021774932574</v>
      </c>
      <c r="EJ336" s="35">
        <v>18.319008668460661</v>
      </c>
      <c r="EK336" s="35">
        <v>16.428353428084367</v>
      </c>
      <c r="EL336" s="35">
        <v>16.601488212913104</v>
      </c>
      <c r="EM336" s="35">
        <v>16.628418717752432</v>
      </c>
      <c r="EN336" s="35">
        <v>16.866301664716183</v>
      </c>
      <c r="EO336" s="35">
        <v>16.999267658909162</v>
      </c>
      <c r="EP336" s="35">
        <v>14.931767339224235</v>
      </c>
      <c r="EQ336" s="35">
        <v>17.075536921259982</v>
      </c>
      <c r="ER336" s="35">
        <v>16.55450528954313</v>
      </c>
      <c r="ES336" s="35">
        <v>16.116865114084529</v>
      </c>
      <c r="EU336" s="35">
        <v>15.168813247520465</v>
      </c>
      <c r="EV336" s="35">
        <v>17.332476946001574</v>
      </c>
      <c r="EW336" s="35">
        <v>16.097229831093895</v>
      </c>
      <c r="EX336" s="35">
        <v>16.324512752596057</v>
      </c>
      <c r="EZ336" s="35">
        <v>16.434892912418285</v>
      </c>
      <c r="FA336" s="35">
        <v>16.14839588041108</v>
      </c>
      <c r="FB336" s="35">
        <v>16.569023821884862</v>
      </c>
      <c r="FC336" s="35">
        <v>16.161642810395147</v>
      </c>
      <c r="FE336" s="35">
        <v>16.350869191235958</v>
      </c>
      <c r="FF336" s="35">
        <v>15.850123619208293</v>
      </c>
      <c r="FG336" s="35">
        <v>16.125883733845125</v>
      </c>
      <c r="FH336" s="35">
        <v>14.873833041695592</v>
      </c>
      <c r="FI336" s="35">
        <v>16.56344955787657</v>
      </c>
      <c r="FJ336" s="35">
        <v>16.751154654179992</v>
      </c>
      <c r="FK336" s="35">
        <v>16.774327432392198</v>
      </c>
      <c r="FL336" s="35">
        <v>16.288097182775989</v>
      </c>
      <c r="FM336" s="35">
        <v>16.27416220101389</v>
      </c>
      <c r="FN336" s="35">
        <v>16.305158197779143</v>
      </c>
      <c r="FO336" s="35">
        <v>15.957834727556401</v>
      </c>
      <c r="FP336" s="35">
        <v>15.714598198693617</v>
      </c>
      <c r="FQ336" s="35">
        <v>16.584658506883226</v>
      </c>
      <c r="FR336" s="35">
        <v>16.572951358804218</v>
      </c>
      <c r="FS336" s="35">
        <v>16.370136737721353</v>
      </c>
      <c r="FT336" s="35">
        <v>16.810011901414772</v>
      </c>
      <c r="FU336" s="35">
        <v>17.199200194181355</v>
      </c>
      <c r="FV336" s="35">
        <v>16.730664491603882</v>
      </c>
      <c r="FW336" s="35">
        <v>16.759847945831488</v>
      </c>
      <c r="FX336" s="35">
        <v>16.468133236457433</v>
      </c>
      <c r="FY336" s="35">
        <v>15.821635244284623</v>
      </c>
      <c r="FZ336" s="35">
        <v>16.21045698082143</v>
      </c>
      <c r="GA336" s="35">
        <v>17.521085140719819</v>
      </c>
      <c r="GB336" s="35">
        <v>16.031999395466599</v>
      </c>
      <c r="GC336" s="35">
        <v>16.022168574812447</v>
      </c>
      <c r="GD336" s="35">
        <v>16.286572716323889</v>
      </c>
      <c r="GE336" s="35">
        <v>16.943603184507573</v>
      </c>
      <c r="GF336" s="35">
        <v>16.649403029251097</v>
      </c>
      <c r="GG336" s="35">
        <v>15.547045608263902</v>
      </c>
      <c r="GI336" s="35">
        <v>17.135493433583569</v>
      </c>
      <c r="GJ336" s="35">
        <v>16.439228629138547</v>
      </c>
      <c r="GK336" s="35">
        <v>15.08779285729609</v>
      </c>
      <c r="GL336" s="35">
        <v>16.115328471959401</v>
      </c>
      <c r="GM336" s="35">
        <v>16.179576337957723</v>
      </c>
      <c r="GN336" s="35">
        <v>16.424850163021318</v>
      </c>
      <c r="GO336" s="35">
        <v>8.8089999999999993</v>
      </c>
      <c r="GP336" s="35" t="s">
        <v>1004</v>
      </c>
      <c r="GU336" s="59"/>
    </row>
    <row r="337" spans="1:203" x14ac:dyDescent="0.2">
      <c r="A337" s="35" t="s">
        <v>1477</v>
      </c>
      <c r="B337" s="35" t="s">
        <v>3275</v>
      </c>
      <c r="C337" s="35" t="s">
        <v>3276</v>
      </c>
      <c r="D337" s="9">
        <v>5</v>
      </c>
      <c r="E337" s="9">
        <v>5</v>
      </c>
      <c r="F337" s="9">
        <v>0.64042953899999999</v>
      </c>
      <c r="G337" s="9">
        <v>0.15604316100000001</v>
      </c>
      <c r="H337" s="9">
        <v>0.87455263699999997</v>
      </c>
      <c r="I337" s="9">
        <v>-8.0000374999999999E-2</v>
      </c>
      <c r="J337" s="9">
        <v>0</v>
      </c>
      <c r="K337" s="78">
        <v>0</v>
      </c>
      <c r="L337" s="79">
        <v>15.028962311254752</v>
      </c>
      <c r="M337" s="79"/>
      <c r="N337" s="79"/>
      <c r="O337" s="79"/>
      <c r="P337" s="78">
        <v>14.631892422582082</v>
      </c>
      <c r="Q337" s="78">
        <v>13.742551600881932</v>
      </c>
      <c r="R337" s="35">
        <v>13.802752382268249</v>
      </c>
      <c r="S337" s="35">
        <v>9.3444110783244554</v>
      </c>
      <c r="T337" s="35">
        <v>14.503874874277468</v>
      </c>
      <c r="U337" s="35">
        <v>15.0893704538887</v>
      </c>
      <c r="V337" s="35">
        <v>13.471600082354538</v>
      </c>
      <c r="W337" s="35">
        <v>14.551071816309538</v>
      </c>
      <c r="Y337" s="35">
        <v>16.632404358828854</v>
      </c>
      <c r="Z337" s="35">
        <v>14.501809827627502</v>
      </c>
      <c r="AA337" s="35">
        <v>14.411640292215214</v>
      </c>
      <c r="AB337" s="35">
        <v>14.523876966033066</v>
      </c>
      <c r="AC337" s="35">
        <v>14.244400414663783</v>
      </c>
      <c r="AD337" s="35">
        <v>14.352458926448939</v>
      </c>
      <c r="AG337" s="35">
        <v>14.32411341129562</v>
      </c>
      <c r="AH337" s="35">
        <v>13.257302983459404</v>
      </c>
      <c r="AI337" s="35">
        <v>14.138265540436777</v>
      </c>
      <c r="AJ337" s="35">
        <v>13.929376866792527</v>
      </c>
      <c r="AK337" s="35">
        <v>13.7729494244014</v>
      </c>
      <c r="AL337" s="35">
        <v>14.072983785728072</v>
      </c>
      <c r="AM337" s="35">
        <v>13.89403463502954</v>
      </c>
      <c r="AN337" s="35">
        <v>14.017618158011091</v>
      </c>
      <c r="AO337" s="35">
        <v>14.094449874850607</v>
      </c>
      <c r="AS337" s="35">
        <v>14.487567443835514</v>
      </c>
      <c r="AU337" s="35">
        <v>14.242953954593423</v>
      </c>
      <c r="AV337" s="35">
        <v>14.266846187759363</v>
      </c>
      <c r="AX337" s="35">
        <v>14.085338325389845</v>
      </c>
      <c r="AY337" s="35">
        <v>14.617297726660562</v>
      </c>
      <c r="AZ337" s="35">
        <v>14.412836330442527</v>
      </c>
      <c r="BA337" s="35">
        <v>14.730869930625678</v>
      </c>
      <c r="BC337" s="35">
        <v>14.173591999398274</v>
      </c>
      <c r="BE337" s="35">
        <v>14.246444259212041</v>
      </c>
      <c r="BF337" s="35">
        <v>14.106923862003601</v>
      </c>
      <c r="BH337" s="35">
        <v>14.374006922465153</v>
      </c>
      <c r="BI337" s="35">
        <v>13.438449019846239</v>
      </c>
      <c r="BJ337" s="35">
        <v>12.471345024166427</v>
      </c>
      <c r="BK337" s="35">
        <v>14.813468797146305</v>
      </c>
      <c r="BL337" s="35">
        <v>14.619662210301451</v>
      </c>
      <c r="BM337" s="35">
        <v>14.966203424230331</v>
      </c>
      <c r="BN337" s="35">
        <v>14.620826999943452</v>
      </c>
      <c r="BO337" s="35">
        <v>15.134404293782161</v>
      </c>
      <c r="BP337" s="35">
        <v>14.111893082204123</v>
      </c>
      <c r="BQ337" s="35">
        <v>14.938173881416592</v>
      </c>
      <c r="BR337" s="35">
        <v>14.669354461025208</v>
      </c>
      <c r="BS337" s="35">
        <v>14.589068351799767</v>
      </c>
      <c r="BT337" s="35">
        <v>13.033612962074738</v>
      </c>
      <c r="BU337" s="35">
        <v>13.754656932731345</v>
      </c>
      <c r="BV337" s="35">
        <v>14.332358102447328</v>
      </c>
      <c r="BW337" s="35">
        <v>14.863234104273349</v>
      </c>
      <c r="BX337" s="35">
        <v>16.029963573429583</v>
      </c>
      <c r="BZ337" s="35">
        <v>14.41162818580219</v>
      </c>
      <c r="CA337" s="35">
        <v>16.256356408094344</v>
      </c>
      <c r="CB337" s="35">
        <v>14.672693284224872</v>
      </c>
      <c r="CC337" s="35">
        <v>14.72707864404253</v>
      </c>
      <c r="CE337" s="35">
        <v>14.426157419091538</v>
      </c>
      <c r="CF337" s="35">
        <v>14.855014552736353</v>
      </c>
      <c r="CG337" s="35">
        <v>13.070178885785054</v>
      </c>
      <c r="CH337" s="35">
        <v>14.620520190090131</v>
      </c>
      <c r="CI337" s="35">
        <v>14.170462880583678</v>
      </c>
      <c r="CJ337" s="35">
        <v>14.691482391902067</v>
      </c>
      <c r="CK337" s="35">
        <v>14.77361203694826</v>
      </c>
      <c r="CL337" s="35">
        <v>14.762982221106812</v>
      </c>
      <c r="CM337" s="35">
        <v>14.127318988247756</v>
      </c>
      <c r="CN337" s="35">
        <v>14.306493498698407</v>
      </c>
      <c r="CO337" s="35">
        <v>14.082152972576852</v>
      </c>
      <c r="CQ337" s="35">
        <v>14.277376418363376</v>
      </c>
      <c r="CR337" s="35">
        <v>14.721725677944798</v>
      </c>
      <c r="CS337" s="35">
        <v>14.431149404497276</v>
      </c>
      <c r="CT337" s="35">
        <v>14.512223816815288</v>
      </c>
      <c r="CU337" s="35">
        <v>14.004311732583316</v>
      </c>
      <c r="CV337" s="35">
        <v>14.346884187688214</v>
      </c>
      <c r="CW337" s="35">
        <v>13.291965210625616</v>
      </c>
      <c r="CX337" s="35">
        <v>14.446552508596307</v>
      </c>
      <c r="CY337" s="35">
        <v>14.757194775092882</v>
      </c>
      <c r="DB337" s="35">
        <v>17.398185014415571</v>
      </c>
      <c r="DC337" s="35">
        <v>14.843934816845087</v>
      </c>
      <c r="DD337" s="35">
        <v>13.885843885585945</v>
      </c>
      <c r="DE337" s="35">
        <v>14.571727188082457</v>
      </c>
      <c r="DF337" s="35">
        <v>13.982053835614051</v>
      </c>
      <c r="DH337" s="35">
        <v>13.830323173046738</v>
      </c>
      <c r="DI337" s="35">
        <v>14.259516539678595</v>
      </c>
      <c r="DK337" s="35">
        <v>14.34862124638054</v>
      </c>
      <c r="DM337" s="35">
        <v>14.915309867129338</v>
      </c>
      <c r="DN337" s="35">
        <v>16.998012394912912</v>
      </c>
      <c r="DO337" s="35">
        <v>14.312407395601626</v>
      </c>
      <c r="DP337" s="35">
        <v>14.511786791600592</v>
      </c>
      <c r="DQ337" s="35">
        <v>14.385985989705283</v>
      </c>
      <c r="DS337" s="35">
        <v>13.995941645594545</v>
      </c>
      <c r="DT337" s="35">
        <v>14.204460801945702</v>
      </c>
      <c r="DU337" s="35">
        <v>13.171066551536457</v>
      </c>
      <c r="DV337" s="35">
        <v>13.653519175549526</v>
      </c>
      <c r="DW337" s="35">
        <v>14.506311928040935</v>
      </c>
      <c r="DY337" s="35">
        <v>13.7899066977263</v>
      </c>
      <c r="DZ337" s="35">
        <v>14.29323146432807</v>
      </c>
      <c r="EA337" s="35">
        <v>14.663850821444603</v>
      </c>
      <c r="EB337" s="35">
        <v>14.643525562751192</v>
      </c>
      <c r="EC337" s="35">
        <v>14.203947551416311</v>
      </c>
      <c r="ED337" s="35">
        <v>14.826664943339768</v>
      </c>
      <c r="EE337" s="35">
        <v>13.109294634330825</v>
      </c>
      <c r="EF337" s="35">
        <v>14.280335808555259</v>
      </c>
      <c r="EG337" s="35">
        <v>14.698937223887267</v>
      </c>
      <c r="EH337" s="35">
        <v>14.298773720142098</v>
      </c>
      <c r="EI337" s="35">
        <v>13.850750768591499</v>
      </c>
      <c r="EJ337" s="35">
        <v>16.956267025154411</v>
      </c>
      <c r="EL337" s="35">
        <v>14.310081225483991</v>
      </c>
      <c r="EM337" s="35">
        <v>14.393969588747732</v>
      </c>
      <c r="EN337" s="35">
        <v>14.443893748759127</v>
      </c>
      <c r="EO337" s="35">
        <v>13.787859993773035</v>
      </c>
      <c r="EP337" s="35">
        <v>13.966097401368943</v>
      </c>
      <c r="ES337" s="35">
        <v>14.523599309632164</v>
      </c>
      <c r="ET337" s="35">
        <v>16.454331305369266</v>
      </c>
      <c r="EU337" s="35">
        <v>16.969400676780751</v>
      </c>
      <c r="EV337" s="35">
        <v>14.748367682171294</v>
      </c>
      <c r="EW337" s="35">
        <v>14.079870162618072</v>
      </c>
      <c r="EX337" s="35">
        <v>14.001313095189261</v>
      </c>
      <c r="EY337" s="35">
        <v>13.670317205653564</v>
      </c>
      <c r="EZ337" s="35">
        <v>14.537472871832541</v>
      </c>
      <c r="FB337" s="35">
        <v>10.194789880394973</v>
      </c>
      <c r="FD337" s="35">
        <v>14.526836413247182</v>
      </c>
      <c r="FE337" s="35">
        <v>13.82883073440923</v>
      </c>
      <c r="FF337" s="35">
        <v>14.59304506078111</v>
      </c>
      <c r="FG337" s="35">
        <v>14.171247247870539</v>
      </c>
      <c r="FH337" s="35">
        <v>12.820615506285616</v>
      </c>
      <c r="FI337" s="35">
        <v>14.014608273892321</v>
      </c>
      <c r="FJ337" s="35">
        <v>14.532300413316579</v>
      </c>
      <c r="FK337" s="35">
        <v>14.207934988570493</v>
      </c>
      <c r="FL337" s="35">
        <v>14.255818366735598</v>
      </c>
      <c r="FM337" s="35">
        <v>14.325162127372781</v>
      </c>
      <c r="FN337" s="35">
        <v>13.730990344703825</v>
      </c>
      <c r="FO337" s="35">
        <v>14.185093397440744</v>
      </c>
      <c r="FP337" s="35">
        <v>13.833130653314065</v>
      </c>
      <c r="FR337" s="35">
        <v>12.434710643554199</v>
      </c>
      <c r="FS337" s="35">
        <v>14.83003938736463</v>
      </c>
      <c r="FT337" s="35">
        <v>15.069091232036282</v>
      </c>
      <c r="FU337" s="35">
        <v>14.078419404006816</v>
      </c>
      <c r="FX337" s="35">
        <v>14.965670195350825</v>
      </c>
      <c r="FY337" s="35">
        <v>14.609956798228685</v>
      </c>
      <c r="FZ337" s="35">
        <v>14.661355339445553</v>
      </c>
      <c r="GA337" s="35">
        <v>14.102618790650023</v>
      </c>
      <c r="GB337" s="35">
        <v>13.364908309526077</v>
      </c>
      <c r="GE337" s="35">
        <v>14.397592750921978</v>
      </c>
      <c r="GF337" s="35">
        <v>14.19892346749851</v>
      </c>
      <c r="GG337" s="35">
        <v>15.18515869284769</v>
      </c>
      <c r="GH337" s="35">
        <v>13.578582582412857</v>
      </c>
      <c r="GI337" s="35">
        <v>13.784720643997879</v>
      </c>
      <c r="GJ337" s="35">
        <v>14.08048669534811</v>
      </c>
      <c r="GK337" s="35">
        <v>15.649307176364324</v>
      </c>
      <c r="GL337" s="35">
        <v>14.051055068093749</v>
      </c>
      <c r="GM337" s="35">
        <v>13.779711557625379</v>
      </c>
      <c r="GN337" s="35">
        <v>14.380209234308525</v>
      </c>
      <c r="GO337" s="35">
        <v>5.367</v>
      </c>
      <c r="GP337" s="35" t="s">
        <v>4702</v>
      </c>
      <c r="GU337" s="59"/>
    </row>
    <row r="338" spans="1:203" x14ac:dyDescent="0.2">
      <c r="A338" s="35" t="s">
        <v>1981</v>
      </c>
      <c r="B338" s="35" t="s">
        <v>3881</v>
      </c>
      <c r="C338" s="35" t="s">
        <v>3882</v>
      </c>
      <c r="D338" s="9">
        <v>3</v>
      </c>
      <c r="E338" s="9">
        <v>3</v>
      </c>
      <c r="F338" s="9">
        <v>8.4702457999999994E-2</v>
      </c>
      <c r="G338" s="9">
        <v>-0.30663856</v>
      </c>
      <c r="H338" s="9">
        <v>0.77723169700000005</v>
      </c>
      <c r="I338" s="9">
        <v>-7.9953937000000003E-2</v>
      </c>
      <c r="J338" s="9">
        <v>0</v>
      </c>
      <c r="K338" s="78">
        <v>0</v>
      </c>
      <c r="L338" s="79">
        <v>10.718831395483694</v>
      </c>
      <c r="M338" s="79"/>
      <c r="N338" s="79"/>
      <c r="O338" s="79"/>
      <c r="Q338" s="78">
        <v>10.837279283671796</v>
      </c>
      <c r="R338" s="35">
        <v>9.8997466258433242</v>
      </c>
      <c r="W338" s="35">
        <v>11.209657320341954</v>
      </c>
      <c r="AG338" s="35">
        <v>10.996760964708313</v>
      </c>
      <c r="AH338" s="35">
        <v>10.735887905165685</v>
      </c>
      <c r="AI338" s="35">
        <v>10.583861986206582</v>
      </c>
      <c r="AJ338" s="35">
        <v>10.672651256422009</v>
      </c>
      <c r="AO338" s="35">
        <v>11.088417174262053</v>
      </c>
      <c r="AQ338" s="35">
        <v>11.395059990571383</v>
      </c>
      <c r="AR338" s="35">
        <v>10.822792421512503</v>
      </c>
      <c r="AT338" s="35">
        <v>10.686544063476248</v>
      </c>
      <c r="AU338" s="35">
        <v>10.765674334623201</v>
      </c>
      <c r="AV338" s="35">
        <v>10.478670655062981</v>
      </c>
      <c r="AY338" s="35">
        <v>10.193616132972465</v>
      </c>
      <c r="AZ338" s="35">
        <v>11.176651646543839</v>
      </c>
      <c r="BG338" s="35">
        <v>10.06769019024607</v>
      </c>
      <c r="BI338" s="35">
        <v>11.193806464585824</v>
      </c>
      <c r="BJ338" s="35">
        <v>10.363704300978457</v>
      </c>
      <c r="BL338" s="35">
        <v>11.604598337846564</v>
      </c>
      <c r="BP338" s="35">
        <v>11.281527171961578</v>
      </c>
      <c r="BR338" s="35">
        <v>11.089357490954479</v>
      </c>
      <c r="BS338" s="35">
        <v>11.626983549855906</v>
      </c>
      <c r="BT338" s="35">
        <v>10.602119159962072</v>
      </c>
      <c r="BW338" s="35">
        <v>10.568876483077149</v>
      </c>
      <c r="BX338" s="35">
        <v>10.348171399613046</v>
      </c>
      <c r="BZ338" s="35">
        <v>10.526380380275672</v>
      </c>
      <c r="CA338" s="35">
        <v>10.815872636424062</v>
      </c>
      <c r="CE338" s="35">
        <v>11.058865547703435</v>
      </c>
      <c r="CG338" s="35">
        <v>10.947938837967811</v>
      </c>
      <c r="CJ338" s="35">
        <v>10.493754529573721</v>
      </c>
      <c r="CM338" s="35">
        <v>10.936182879159469</v>
      </c>
      <c r="CO338" s="35">
        <v>11.438564859871404</v>
      </c>
      <c r="CT338" s="35">
        <v>11.298759448467655</v>
      </c>
      <c r="CW338" s="35">
        <v>11.165271536357587</v>
      </c>
      <c r="CX338" s="35">
        <v>11.476342292179618</v>
      </c>
      <c r="CZ338" s="35">
        <v>10.501363419690568</v>
      </c>
      <c r="DC338" s="35">
        <v>10.801810501626926</v>
      </c>
      <c r="DD338" s="35">
        <v>10.870956301369953</v>
      </c>
      <c r="DF338" s="35">
        <v>10.794035040609868</v>
      </c>
      <c r="DJ338" s="35">
        <v>9.9182048262982789</v>
      </c>
      <c r="DR338" s="35">
        <v>10.869440761757422</v>
      </c>
      <c r="DT338" s="35">
        <v>9.6810110611137983</v>
      </c>
      <c r="DZ338" s="35">
        <v>11.623971372092317</v>
      </c>
      <c r="ED338" s="35">
        <v>10.265432742497875</v>
      </c>
      <c r="EG338" s="35">
        <v>10.224191211331545</v>
      </c>
      <c r="EJ338" s="35">
        <v>9.8762778150950297</v>
      </c>
      <c r="EK338" s="35">
        <v>10.513735610751706</v>
      </c>
      <c r="EL338" s="35">
        <v>10.699102615027549</v>
      </c>
      <c r="EN338" s="35">
        <v>11.187976585893193</v>
      </c>
      <c r="ET338" s="35">
        <v>10.576443770434734</v>
      </c>
      <c r="EV338" s="35">
        <v>11.664784297238857</v>
      </c>
      <c r="FB338" s="35">
        <v>10.899148679614571</v>
      </c>
      <c r="FC338" s="35">
        <v>11.091457421018527</v>
      </c>
      <c r="FE338" s="35">
        <v>11.069397274868601</v>
      </c>
      <c r="FG338" s="35">
        <v>10.202388997522807</v>
      </c>
      <c r="FH338" s="35">
        <v>10.524892481745647</v>
      </c>
      <c r="FI338" s="35">
        <v>10.096729468371004</v>
      </c>
      <c r="FJ338" s="35">
        <v>10.70507579064785</v>
      </c>
      <c r="FK338" s="35">
        <v>11.334134838041322</v>
      </c>
      <c r="FM338" s="35">
        <v>10.866190502906951</v>
      </c>
      <c r="FP338" s="35">
        <v>10.025262499290575</v>
      </c>
      <c r="FS338" s="35">
        <v>11.07689386614299</v>
      </c>
      <c r="FT338" s="35">
        <v>11.691789669697181</v>
      </c>
      <c r="FW338" s="35">
        <v>11.050475017161704</v>
      </c>
      <c r="FY338" s="35">
        <v>11.21598906769869</v>
      </c>
      <c r="FZ338" s="35">
        <v>10.237832048828983</v>
      </c>
      <c r="GB338" s="35">
        <v>10.000177304276059</v>
      </c>
      <c r="GC338" s="35">
        <v>10.539054840090868</v>
      </c>
      <c r="GJ338" s="35">
        <v>11.255813696297709</v>
      </c>
      <c r="GK338" s="35">
        <v>10.377710332233326</v>
      </c>
      <c r="GO338" s="35">
        <v>3.645</v>
      </c>
      <c r="GP338" s="35" t="s">
        <v>1355</v>
      </c>
      <c r="GU338" s="59"/>
    </row>
    <row r="339" spans="1:203" x14ac:dyDescent="0.2">
      <c r="A339" s="35" t="s">
        <v>2178</v>
      </c>
      <c r="B339" s="35" t="s">
        <v>4205</v>
      </c>
      <c r="C339" s="35" t="s">
        <v>4206</v>
      </c>
      <c r="D339" s="9">
        <v>7</v>
      </c>
      <c r="E339" s="9">
        <v>7</v>
      </c>
      <c r="F339" s="9">
        <v>0.99712327000000001</v>
      </c>
      <c r="G339" s="9">
        <v>2.7464057E-2</v>
      </c>
      <c r="H339" s="9">
        <v>0.97188806699999997</v>
      </c>
      <c r="I339" s="9">
        <v>-7.8896427000000005E-2</v>
      </c>
      <c r="J339" s="9">
        <v>0</v>
      </c>
      <c r="K339" s="78">
        <v>0</v>
      </c>
      <c r="L339" s="79"/>
      <c r="M339" s="79">
        <v>9.787386624166821</v>
      </c>
      <c r="N339" s="79"/>
      <c r="O339" s="79"/>
      <c r="W339" s="35">
        <v>11.852364844899462</v>
      </c>
      <c r="AN339" s="35">
        <v>9.9908817755389645</v>
      </c>
      <c r="AV339" s="35">
        <v>9.5877012479814994</v>
      </c>
      <c r="BJ339" s="35">
        <v>10.723068224016039</v>
      </c>
      <c r="CN339" s="35">
        <v>9.3876302614238121</v>
      </c>
      <c r="DG339" s="35">
        <v>10.510957068799579</v>
      </c>
      <c r="DQ339" s="35">
        <v>10.431127831870846</v>
      </c>
      <c r="DT339" s="35">
        <v>9.0534688501884908</v>
      </c>
      <c r="DY339" s="35">
        <v>10.245987729505515</v>
      </c>
      <c r="DZ339" s="35">
        <v>10.44814796234092</v>
      </c>
      <c r="EA339" s="35">
        <v>10.804127879082142</v>
      </c>
      <c r="ES339" s="35">
        <v>9.9718358102227924</v>
      </c>
      <c r="EV339" s="35">
        <v>9.8943276380033023</v>
      </c>
      <c r="EW339" s="35">
        <v>9.3783055272844855</v>
      </c>
      <c r="EX339" s="35">
        <v>9.7608912584937588</v>
      </c>
      <c r="FE339" s="35">
        <v>10.414144583520535</v>
      </c>
      <c r="FI339" s="35">
        <v>10.047669099053087</v>
      </c>
      <c r="FV339" s="35">
        <v>9.884352386175701</v>
      </c>
      <c r="FY339" s="35">
        <v>11.789346251558673</v>
      </c>
      <c r="GO339" s="35">
        <v>23.696999999999999</v>
      </c>
      <c r="GP339" s="35" t="s">
        <v>4890</v>
      </c>
      <c r="GU339" s="59"/>
    </row>
    <row r="340" spans="1:203" x14ac:dyDescent="0.2">
      <c r="A340" s="35" t="s">
        <v>1694</v>
      </c>
      <c r="B340" s="35" t="s">
        <v>3533</v>
      </c>
      <c r="C340" s="35" t="s">
        <v>3534</v>
      </c>
      <c r="D340" s="9">
        <v>2</v>
      </c>
      <c r="E340" s="9">
        <v>2</v>
      </c>
      <c r="F340" s="9">
        <v>0.75395469800000003</v>
      </c>
      <c r="G340" s="9">
        <v>-0.260101835</v>
      </c>
      <c r="H340" s="9">
        <v>0.96734462899999996</v>
      </c>
      <c r="I340" s="9">
        <v>-7.8384179999999998E-2</v>
      </c>
      <c r="J340" s="9">
        <v>0</v>
      </c>
      <c r="K340" s="78">
        <v>0</v>
      </c>
      <c r="L340" s="79"/>
      <c r="M340" s="79"/>
      <c r="N340" s="79">
        <v>11.581890254730901</v>
      </c>
      <c r="O340" s="79"/>
      <c r="Y340" s="35">
        <v>11.997363648665589</v>
      </c>
      <c r="AI340" s="35">
        <v>12.17051679802019</v>
      </c>
      <c r="AJ340" s="35">
        <v>12.031993897046243</v>
      </c>
      <c r="AL340" s="35">
        <v>10.83732317911109</v>
      </c>
      <c r="AM340" s="35">
        <v>13.720572891139696</v>
      </c>
      <c r="AN340" s="35">
        <v>12.499109763657302</v>
      </c>
      <c r="AO340" s="35">
        <v>12.121152768300542</v>
      </c>
      <c r="BF340" s="35">
        <v>11.483189678357807</v>
      </c>
      <c r="BH340" s="35">
        <v>12.800419616136104</v>
      </c>
      <c r="BL340" s="35">
        <v>14.076920688739587</v>
      </c>
      <c r="BP340" s="35">
        <v>13.8304254918231</v>
      </c>
      <c r="BS340" s="35">
        <v>13.721480994774826</v>
      </c>
      <c r="BZ340" s="35">
        <v>11.681405664505597</v>
      </c>
      <c r="CG340" s="35">
        <v>12.651879927712876</v>
      </c>
      <c r="CO340" s="35">
        <v>14.108717101687803</v>
      </c>
      <c r="CV340" s="35">
        <v>11.558130988629914</v>
      </c>
      <c r="CW340" s="35">
        <v>12.543725116319447</v>
      </c>
      <c r="CY340" s="35">
        <v>11.763315926988676</v>
      </c>
      <c r="DG340" s="35">
        <v>12.311169600172127</v>
      </c>
      <c r="DH340" s="35">
        <v>11.282979128222106</v>
      </c>
      <c r="DJ340" s="35">
        <v>11.874525191187768</v>
      </c>
      <c r="DO340" s="35">
        <v>12.276423346394218</v>
      </c>
      <c r="DV340" s="35">
        <v>11.977538436248574</v>
      </c>
      <c r="DX340" s="35">
        <v>13.850771225915114</v>
      </c>
      <c r="DZ340" s="35">
        <v>13.038205961579049</v>
      </c>
      <c r="EP340" s="35">
        <v>11.172639545326414</v>
      </c>
      <c r="ES340" s="35">
        <v>13.810871904059393</v>
      </c>
      <c r="EW340" s="35">
        <v>11.940852185709588</v>
      </c>
      <c r="FB340" s="35">
        <v>12.39310482549423</v>
      </c>
      <c r="FC340" s="35">
        <v>11.915142261524419</v>
      </c>
      <c r="FG340" s="35">
        <v>12.343962191791459</v>
      </c>
      <c r="FO340" s="35">
        <v>10.877218838842289</v>
      </c>
      <c r="FS340" s="35">
        <v>12.301763549373176</v>
      </c>
      <c r="FZ340" s="35">
        <v>12.048687809879102</v>
      </c>
      <c r="GF340" s="35">
        <v>11.84727321571234</v>
      </c>
      <c r="GG340" s="35">
        <v>13.890998339721381</v>
      </c>
      <c r="GM340" s="35">
        <v>13.082366180230128</v>
      </c>
      <c r="GO340" s="35">
        <v>3.6840000000000002</v>
      </c>
      <c r="GP340" s="35" t="s">
        <v>1472</v>
      </c>
      <c r="GU340" s="59"/>
    </row>
    <row r="341" spans="1:203" x14ac:dyDescent="0.2">
      <c r="A341" s="35" t="s">
        <v>2275</v>
      </c>
      <c r="B341" s="35" t="s">
        <v>4399</v>
      </c>
      <c r="C341" s="35" t="s">
        <v>4400</v>
      </c>
      <c r="D341" s="9">
        <v>2</v>
      </c>
      <c r="E341" s="9">
        <v>2</v>
      </c>
      <c r="F341" s="9">
        <v>0.843478646</v>
      </c>
      <c r="G341" s="9">
        <v>4.3543236999999999E-2</v>
      </c>
      <c r="H341" s="9">
        <v>0.57104525100000003</v>
      </c>
      <c r="I341" s="9">
        <v>-7.8009893999999996E-2</v>
      </c>
      <c r="J341" s="9">
        <v>0</v>
      </c>
      <c r="K341" s="78">
        <v>0</v>
      </c>
      <c r="L341" s="79">
        <v>13.412399347057924</v>
      </c>
      <c r="M341" s="79">
        <v>12.857312665046457</v>
      </c>
      <c r="N341" s="79">
        <v>13.605575147066665</v>
      </c>
      <c r="O341" s="79">
        <v>13.041986349489999</v>
      </c>
      <c r="P341" s="78">
        <v>13.147582399297445</v>
      </c>
      <c r="Q341" s="78">
        <v>13.456550804585859</v>
      </c>
      <c r="R341" s="35">
        <v>13.011355071263417</v>
      </c>
      <c r="S341" s="35">
        <v>13.719051497444102</v>
      </c>
      <c r="T341" s="35">
        <v>14.049749356156923</v>
      </c>
      <c r="U341" s="35">
        <v>13.499020474552687</v>
      </c>
      <c r="V341" s="35">
        <v>13.412416738328833</v>
      </c>
      <c r="W341" s="35">
        <v>13.557758888313387</v>
      </c>
      <c r="X341" s="35">
        <v>14.056596094026869</v>
      </c>
      <c r="Y341" s="35">
        <v>14.233420931627442</v>
      </c>
      <c r="Z341" s="35">
        <v>13.236509438124667</v>
      </c>
      <c r="AA341" s="35">
        <v>13.665024205181037</v>
      </c>
      <c r="AB341" s="35">
        <v>13.513231686401564</v>
      </c>
      <c r="AC341" s="35">
        <v>13.716691369245737</v>
      </c>
      <c r="AD341" s="35">
        <v>13.783287547280846</v>
      </c>
      <c r="AE341" s="35">
        <v>13.658212980967221</v>
      </c>
      <c r="AF341" s="35">
        <v>13.749039523780191</v>
      </c>
      <c r="AG341" s="35">
        <v>14.282070282084893</v>
      </c>
      <c r="AH341" s="35">
        <v>12.817939315206505</v>
      </c>
      <c r="AI341" s="35">
        <v>14.038828683591998</v>
      </c>
      <c r="AJ341" s="35">
        <v>13.56367067642987</v>
      </c>
      <c r="AK341" s="35">
        <v>14.05384907930595</v>
      </c>
      <c r="AL341" s="35">
        <v>12.199886110107091</v>
      </c>
      <c r="AM341" s="35">
        <v>13.507773008333654</v>
      </c>
      <c r="AN341" s="35">
        <v>13.680217745500542</v>
      </c>
      <c r="AO341" s="35">
        <v>13.147726971061182</v>
      </c>
      <c r="AP341" s="35">
        <v>14.065700481307291</v>
      </c>
      <c r="AQ341" s="35">
        <v>13.917826533331166</v>
      </c>
      <c r="AR341" s="35">
        <v>14.078290613824825</v>
      </c>
      <c r="AS341" s="35">
        <v>14.41960774367362</v>
      </c>
      <c r="AT341" s="35">
        <v>13.502332891803542</v>
      </c>
      <c r="AU341" s="35">
        <v>13.714512492567787</v>
      </c>
      <c r="AV341" s="35">
        <v>14.125198688529414</v>
      </c>
      <c r="AW341" s="35">
        <v>13.69040815257236</v>
      </c>
      <c r="AX341" s="35">
        <v>13.085515034175369</v>
      </c>
      <c r="AY341" s="35">
        <v>13.716520841818747</v>
      </c>
      <c r="AZ341" s="35">
        <v>13.772102241941131</v>
      </c>
      <c r="BA341" s="35">
        <v>13.354958451133001</v>
      </c>
      <c r="BB341" s="35">
        <v>13.599609894772968</v>
      </c>
      <c r="BC341" s="35">
        <v>14.039158343682406</v>
      </c>
      <c r="BD341" s="35">
        <v>13.705443013313829</v>
      </c>
      <c r="BE341" s="35">
        <v>13.650957117762943</v>
      </c>
      <c r="BF341" s="35">
        <v>14.106740409682692</v>
      </c>
      <c r="BG341" s="35">
        <v>13.412586203069148</v>
      </c>
      <c r="BH341" s="35">
        <v>14.040833100619015</v>
      </c>
      <c r="BI341" s="35">
        <v>14.016466560171393</v>
      </c>
      <c r="BJ341" s="35">
        <v>12.250195513121477</v>
      </c>
      <c r="BK341" s="35">
        <v>13.933774289414981</v>
      </c>
      <c r="BL341" s="35">
        <v>13.725655933360407</v>
      </c>
      <c r="BM341" s="35">
        <v>13.103392548123324</v>
      </c>
      <c r="BN341" s="35">
        <v>12.759030308619046</v>
      </c>
      <c r="BO341" s="35">
        <v>13.288149192534613</v>
      </c>
      <c r="BP341" s="35">
        <v>13.792240800206439</v>
      </c>
      <c r="BQ341" s="35">
        <v>13.683267324547161</v>
      </c>
      <c r="BR341" s="35">
        <v>13.737953939990607</v>
      </c>
      <c r="BS341" s="35">
        <v>12.680669887296723</v>
      </c>
      <c r="BT341" s="35">
        <v>13.330658816277699</v>
      </c>
      <c r="BU341" s="35">
        <v>13.901067521537829</v>
      </c>
      <c r="BV341" s="35">
        <v>12.840362101353939</v>
      </c>
      <c r="BW341" s="35">
        <v>13.621637559109397</v>
      </c>
      <c r="BX341" s="35">
        <v>13.874691083491275</v>
      </c>
      <c r="BY341" s="35">
        <v>13.2289692627331</v>
      </c>
      <c r="BZ341" s="35">
        <v>13.123571888229712</v>
      </c>
      <c r="CA341" s="35">
        <v>13.055169658289197</v>
      </c>
      <c r="CB341" s="35">
        <v>12.71135403807008</v>
      </c>
      <c r="CC341" s="35">
        <v>13.852096694155227</v>
      </c>
      <c r="CD341" s="35">
        <v>13.834582792098576</v>
      </c>
      <c r="CE341" s="35">
        <v>14.308633471243652</v>
      </c>
      <c r="CF341" s="35">
        <v>13.969561736087325</v>
      </c>
      <c r="CG341" s="35">
        <v>14.446690433068719</v>
      </c>
      <c r="CH341" s="35">
        <v>13.699313766101096</v>
      </c>
      <c r="CI341" s="35">
        <v>13.388980206880387</v>
      </c>
      <c r="CJ341" s="35">
        <v>13.628428033038457</v>
      </c>
      <c r="CK341" s="35">
        <v>14.082731960597059</v>
      </c>
      <c r="CL341" s="35">
        <v>13.270095512344746</v>
      </c>
      <c r="CM341" s="35">
        <v>13.746667833371857</v>
      </c>
      <c r="CN341" s="35">
        <v>13.603475965378344</v>
      </c>
      <c r="CO341" s="35">
        <v>13.957748656184167</v>
      </c>
      <c r="CP341" s="35">
        <v>13.29602948391131</v>
      </c>
      <c r="CQ341" s="35">
        <v>14.38827250032959</v>
      </c>
      <c r="CR341" s="35">
        <v>13.381148608982198</v>
      </c>
      <c r="CS341" s="35">
        <v>13.330522907330639</v>
      </c>
      <c r="CT341" s="35">
        <v>13.622760609054939</v>
      </c>
      <c r="CU341" s="35">
        <v>13.358111884328</v>
      </c>
      <c r="CV341" s="35">
        <v>13.467216123112147</v>
      </c>
      <c r="CW341" s="35">
        <v>13.729590066786995</v>
      </c>
      <c r="CX341" s="35">
        <v>13.465078191854964</v>
      </c>
      <c r="CY341" s="35">
        <v>13.197378350754537</v>
      </c>
      <c r="CZ341" s="35">
        <v>13.931777326604035</v>
      </c>
      <c r="DA341" s="35">
        <v>13.631956417187695</v>
      </c>
      <c r="DB341" s="35">
        <v>13.79122283777185</v>
      </c>
      <c r="DC341" s="35">
        <v>13.677973281668642</v>
      </c>
      <c r="DD341" s="35">
        <v>13.734730651050908</v>
      </c>
      <c r="DE341" s="35">
        <v>13.447648157581611</v>
      </c>
      <c r="DF341" s="35">
        <v>13.286043043963595</v>
      </c>
      <c r="DG341" s="35">
        <v>13.130095972007371</v>
      </c>
      <c r="DH341" s="35">
        <v>12.986725506167144</v>
      </c>
      <c r="DI341" s="35">
        <v>13.650377031711617</v>
      </c>
      <c r="DJ341" s="35">
        <v>13.722611668910931</v>
      </c>
      <c r="DK341" s="35">
        <v>14.631141139049424</v>
      </c>
      <c r="DL341" s="35">
        <v>13.730325672862511</v>
      </c>
      <c r="DM341" s="35">
        <v>12.839672585901699</v>
      </c>
      <c r="DN341" s="35">
        <v>13.045564324392931</v>
      </c>
      <c r="DO341" s="35">
        <v>13.530288605412798</v>
      </c>
      <c r="DP341" s="35">
        <v>14.721908276769906</v>
      </c>
      <c r="DQ341" s="35">
        <v>13.889201585118066</v>
      </c>
      <c r="DR341" s="35">
        <v>12.327989611061078</v>
      </c>
      <c r="DS341" s="35">
        <v>13.569225419363907</v>
      </c>
      <c r="DT341" s="35">
        <v>13.275919601850909</v>
      </c>
      <c r="DU341" s="35">
        <v>14.116575252925742</v>
      </c>
      <c r="DV341" s="35">
        <v>14.062154974917778</v>
      </c>
      <c r="DW341" s="35">
        <v>13.637155867353481</v>
      </c>
      <c r="DX341" s="35">
        <v>13.335326553400025</v>
      </c>
      <c r="DY341" s="35">
        <v>13.604010373236651</v>
      </c>
      <c r="DZ341" s="35">
        <v>14.150583691594306</v>
      </c>
      <c r="EA341" s="35">
        <v>13.896475359330005</v>
      </c>
      <c r="EB341" s="35">
        <v>13.718537676837014</v>
      </c>
      <c r="EC341" s="35">
        <v>14.227842249931468</v>
      </c>
      <c r="ED341" s="35">
        <v>13.55296159066609</v>
      </c>
      <c r="EE341" s="35">
        <v>13.765629885365211</v>
      </c>
      <c r="EF341" s="35">
        <v>13.312435160083337</v>
      </c>
      <c r="EG341" s="35">
        <v>12.885360852085373</v>
      </c>
      <c r="EH341" s="35">
        <v>13.1835681967043</v>
      </c>
      <c r="EI341" s="35">
        <v>13.622538671356571</v>
      </c>
      <c r="EJ341" s="35">
        <v>13.852896906026821</v>
      </c>
      <c r="EK341" s="35">
        <v>14.583055212130089</v>
      </c>
      <c r="EL341" s="35">
        <v>13.177627658106957</v>
      </c>
      <c r="EM341" s="35">
        <v>13.18268615390288</v>
      </c>
      <c r="EN341" s="35">
        <v>13.885959499084326</v>
      </c>
      <c r="EO341" s="35">
        <v>14.361681301631496</v>
      </c>
      <c r="EP341" s="35">
        <v>13.011215029676896</v>
      </c>
      <c r="EQ341" s="35">
        <v>13.490364782798617</v>
      </c>
      <c r="ER341" s="35">
        <v>13.888658184661365</v>
      </c>
      <c r="ES341" s="35">
        <v>12.506410759002224</v>
      </c>
      <c r="ET341" s="35">
        <v>13.251084693896305</v>
      </c>
      <c r="EU341" s="35">
        <v>13.172795024576994</v>
      </c>
      <c r="EV341" s="35">
        <v>13.686866337784938</v>
      </c>
      <c r="EW341" s="35">
        <v>13.724165629052573</v>
      </c>
      <c r="EX341" s="35">
        <v>13.133355655705106</v>
      </c>
      <c r="EY341" s="35">
        <v>14.113060995489661</v>
      </c>
      <c r="EZ341" s="35">
        <v>12.346845770537122</v>
      </c>
      <c r="FA341" s="35">
        <v>12.929084923613161</v>
      </c>
      <c r="FB341" s="35">
        <v>13.47857657238043</v>
      </c>
      <c r="FC341" s="35">
        <v>12.426702470318258</v>
      </c>
      <c r="FD341" s="35">
        <v>13.304063232610105</v>
      </c>
      <c r="FE341" s="35">
        <v>13.521658308525767</v>
      </c>
      <c r="FF341" s="35">
        <v>13.495109157466949</v>
      </c>
      <c r="FG341" s="35">
        <v>13.379742714189319</v>
      </c>
      <c r="FH341" s="35">
        <v>11.991334560884599</v>
      </c>
      <c r="FI341" s="35">
        <v>13.200216852731</v>
      </c>
      <c r="FJ341" s="35">
        <v>13.456263183575055</v>
      </c>
      <c r="FK341" s="35">
        <v>13.264425866229917</v>
      </c>
      <c r="FL341" s="35">
        <v>13.376748572105335</v>
      </c>
      <c r="FM341" s="35">
        <v>13.899183493358688</v>
      </c>
      <c r="FN341" s="35">
        <v>13.665564263776519</v>
      </c>
      <c r="FO341" s="35">
        <v>14.008629509571257</v>
      </c>
      <c r="FP341" s="35">
        <v>13.710235754326334</v>
      </c>
      <c r="FQ341" s="35">
        <v>14.062454659911731</v>
      </c>
      <c r="FR341" s="35">
        <v>13.696799696100886</v>
      </c>
      <c r="FS341" s="35">
        <v>13.571745541891811</v>
      </c>
      <c r="FT341" s="35">
        <v>13.682832439261784</v>
      </c>
      <c r="FU341" s="35">
        <v>14.732072039750744</v>
      </c>
      <c r="FV341" s="35">
        <v>13.941473494606235</v>
      </c>
      <c r="FW341" s="35">
        <v>13.235022809492534</v>
      </c>
      <c r="FX341" s="35">
        <v>13.410516503845722</v>
      </c>
      <c r="FY341" s="35">
        <v>13.600875954526799</v>
      </c>
      <c r="FZ341" s="35">
        <v>13.698006094686445</v>
      </c>
      <c r="GA341" s="35">
        <v>13.946572714256487</v>
      </c>
      <c r="GB341" s="35">
        <v>13.122745805277249</v>
      </c>
      <c r="GC341" s="35">
        <v>13.413157566061448</v>
      </c>
      <c r="GD341" s="35">
        <v>13.80607920003256</v>
      </c>
      <c r="GE341" s="35">
        <v>13.762278117689725</v>
      </c>
      <c r="GF341" s="35">
        <v>14.220174006866337</v>
      </c>
      <c r="GG341" s="35">
        <v>13.253968698875576</v>
      </c>
      <c r="GH341" s="35">
        <v>13.635361385874546</v>
      </c>
      <c r="GI341" s="35">
        <v>14.410686223603044</v>
      </c>
      <c r="GJ341" s="35">
        <v>13.767516428780343</v>
      </c>
      <c r="GK341" s="35">
        <v>13.420615912269863</v>
      </c>
      <c r="GL341" s="35">
        <v>13.798686164410622</v>
      </c>
      <c r="GM341" s="35">
        <v>13.736523335984192</v>
      </c>
      <c r="GN341" s="35">
        <v>13.12537371457783</v>
      </c>
      <c r="GO341" s="35">
        <v>18.033000000000001</v>
      </c>
      <c r="GP341" s="35" t="s">
        <v>4943</v>
      </c>
      <c r="GU341" s="59"/>
    </row>
    <row r="342" spans="1:203" x14ac:dyDescent="0.2">
      <c r="A342" s="35" t="s">
        <v>775</v>
      </c>
      <c r="B342" s="35" t="s">
        <v>2433</v>
      </c>
      <c r="C342" s="35" t="s">
        <v>2434</v>
      </c>
      <c r="D342" s="9">
        <v>3</v>
      </c>
      <c r="E342" s="9">
        <v>3</v>
      </c>
      <c r="F342" s="9">
        <v>0.75589311400000003</v>
      </c>
      <c r="G342" s="9">
        <v>-3.8712453000000001E-2</v>
      </c>
      <c r="H342" s="9">
        <v>0.31537580700000001</v>
      </c>
      <c r="I342" s="9">
        <v>-7.7944353999999993E-2</v>
      </c>
      <c r="J342" s="9">
        <v>0</v>
      </c>
      <c r="K342" s="78">
        <v>0</v>
      </c>
      <c r="L342" s="79">
        <v>13.037702795574152</v>
      </c>
      <c r="M342" s="79">
        <v>12.495062242324355</v>
      </c>
      <c r="N342" s="79">
        <v>12.513247909588641</v>
      </c>
      <c r="O342" s="79">
        <v>12.350795803788758</v>
      </c>
      <c r="P342" s="78">
        <v>12.28489729776982</v>
      </c>
      <c r="Q342" s="78">
        <v>12.966174212155732</v>
      </c>
      <c r="R342" s="35">
        <v>12.308473208325831</v>
      </c>
      <c r="S342" s="35">
        <v>12.678345026471971</v>
      </c>
      <c r="T342" s="35">
        <v>12.712860112547952</v>
      </c>
      <c r="U342" s="35">
        <v>12.759363296326073</v>
      </c>
      <c r="V342" s="35">
        <v>12.708497256634672</v>
      </c>
      <c r="W342" s="35">
        <v>12.804863852559913</v>
      </c>
      <c r="X342" s="35">
        <v>13.045320744930475</v>
      </c>
      <c r="Y342" s="35">
        <v>13.140283742955038</v>
      </c>
      <c r="Z342" s="35">
        <v>12.764160158965492</v>
      </c>
      <c r="AA342" s="35">
        <v>12.839588542236928</v>
      </c>
      <c r="AB342" s="35">
        <v>13.054885051550585</v>
      </c>
      <c r="AC342" s="35">
        <v>12.588568824313278</v>
      </c>
      <c r="AD342" s="35">
        <v>12.7311032742323</v>
      </c>
      <c r="AE342" s="35">
        <v>12.581389049910356</v>
      </c>
      <c r="AF342" s="35">
        <v>12.347376477579378</v>
      </c>
      <c r="AG342" s="35">
        <v>12.746500422407379</v>
      </c>
      <c r="AH342" s="35">
        <v>12.635393117624552</v>
      </c>
      <c r="AI342" s="35">
        <v>12.666116227326654</v>
      </c>
      <c r="AJ342" s="35">
        <v>12.638846542987309</v>
      </c>
      <c r="AK342" s="35">
        <v>12.863302047665719</v>
      </c>
      <c r="AL342" s="35">
        <v>12.338385637692257</v>
      </c>
      <c r="AM342" s="35">
        <v>12.715646818365894</v>
      </c>
      <c r="AN342" s="35">
        <v>12.76098828565449</v>
      </c>
      <c r="AO342" s="35">
        <v>12.907311600839487</v>
      </c>
      <c r="AP342" s="35">
        <v>12.824505865139347</v>
      </c>
      <c r="AQ342" s="35">
        <v>12.94408060249744</v>
      </c>
      <c r="AR342" s="35">
        <v>12.779464020646071</v>
      </c>
      <c r="AS342" s="35">
        <v>13.175302874239623</v>
      </c>
      <c r="AT342" s="35">
        <v>12.952919788176533</v>
      </c>
      <c r="AU342" s="35">
        <v>12.890675083535747</v>
      </c>
      <c r="AV342" s="35">
        <v>12.78527569058585</v>
      </c>
      <c r="AW342" s="35">
        <v>13.110611194870803</v>
      </c>
      <c r="AX342" s="35">
        <v>12.304116918066983</v>
      </c>
      <c r="AY342" s="35">
        <v>12.757462616874628</v>
      </c>
      <c r="AZ342" s="35">
        <v>13.310759260430261</v>
      </c>
      <c r="BA342" s="35">
        <v>12.659238857676161</v>
      </c>
      <c r="BB342" s="35">
        <v>12.47822855417555</v>
      </c>
      <c r="BC342" s="35">
        <v>12.43669991411701</v>
      </c>
      <c r="BD342" s="35">
        <v>12.918888443962432</v>
      </c>
      <c r="BE342" s="35">
        <v>12.520188249266811</v>
      </c>
      <c r="BF342" s="35">
        <v>13.225560564525106</v>
      </c>
      <c r="BG342" s="35">
        <v>12.923377846108192</v>
      </c>
      <c r="BH342" s="35">
        <v>12.327760843798922</v>
      </c>
      <c r="BI342" s="35">
        <v>13.36479050419261</v>
      </c>
      <c r="BJ342" s="35">
        <v>12.41005628599212</v>
      </c>
      <c r="BK342" s="35">
        <v>11.991585774014828</v>
      </c>
      <c r="BL342" s="35">
        <v>12.503094726409156</v>
      </c>
      <c r="BM342" s="35">
        <v>12.400040670205433</v>
      </c>
      <c r="BN342" s="35">
        <v>12.488580336247606</v>
      </c>
      <c r="BP342" s="35">
        <v>12.599128894113347</v>
      </c>
      <c r="BQ342" s="35">
        <v>13.056776958555837</v>
      </c>
      <c r="BR342" s="35">
        <v>12.815727969881486</v>
      </c>
      <c r="BS342" s="35">
        <v>13.067833236228024</v>
      </c>
      <c r="BT342" s="35">
        <v>12.546059887884754</v>
      </c>
      <c r="BU342" s="35">
        <v>12.842417367445027</v>
      </c>
      <c r="BV342" s="35">
        <v>12.020420160743132</v>
      </c>
      <c r="BX342" s="35">
        <v>12.180004710443093</v>
      </c>
      <c r="BY342" s="35">
        <v>12.844051326005847</v>
      </c>
      <c r="BZ342" s="35">
        <v>12.654809170554195</v>
      </c>
      <c r="CA342" s="35">
        <v>13.031368197407222</v>
      </c>
      <c r="CB342" s="35">
        <v>13.037023090472063</v>
      </c>
      <c r="CC342" s="35">
        <v>12.71392233213674</v>
      </c>
      <c r="CD342" s="35">
        <v>12.639826962230892</v>
      </c>
      <c r="CE342" s="35">
        <v>13.026727813750961</v>
      </c>
      <c r="CF342" s="35">
        <v>12.918255974473384</v>
      </c>
      <c r="CG342" s="35">
        <v>12.973503584109224</v>
      </c>
      <c r="CH342" s="35">
        <v>12.638647490877592</v>
      </c>
      <c r="CI342" s="35">
        <v>13.048929363243646</v>
      </c>
      <c r="CJ342" s="35">
        <v>13.025155534698428</v>
      </c>
      <c r="CK342" s="35">
        <v>12.486741068359313</v>
      </c>
      <c r="CL342" s="35">
        <v>12.724366718721162</v>
      </c>
      <c r="CM342" s="35">
        <v>12.967523281461515</v>
      </c>
      <c r="CN342" s="35">
        <v>12.75381455730607</v>
      </c>
      <c r="CO342" s="35">
        <v>13.018412548974482</v>
      </c>
      <c r="CP342" s="35">
        <v>13.097491721292693</v>
      </c>
      <c r="CQ342" s="35">
        <v>13.473365800538177</v>
      </c>
      <c r="CR342" s="35">
        <v>12.792758575727975</v>
      </c>
      <c r="CS342" s="35">
        <v>12.952486695439775</v>
      </c>
      <c r="CT342" s="35">
        <v>12.986184583420417</v>
      </c>
      <c r="CU342" s="35">
        <v>12.836063023868567</v>
      </c>
      <c r="CV342" s="35">
        <v>12.62404802647362</v>
      </c>
      <c r="CW342" s="35">
        <v>12.640258704795306</v>
      </c>
      <c r="CX342" s="35">
        <v>13.035631845394802</v>
      </c>
      <c r="CY342" s="35">
        <v>12.717412151001312</v>
      </c>
      <c r="CZ342" s="35">
        <v>12.938641685151538</v>
      </c>
      <c r="DA342" s="35">
        <v>12.29363780762503</v>
      </c>
      <c r="DB342" s="35">
        <v>12.765903617740516</v>
      </c>
      <c r="DC342" s="35">
        <v>12.740297741737674</v>
      </c>
      <c r="DD342" s="35">
        <v>12.238814899481111</v>
      </c>
      <c r="DE342" s="35">
        <v>12.957300778014242</v>
      </c>
      <c r="DF342" s="35">
        <v>12.972325578652171</v>
      </c>
      <c r="DG342" s="35">
        <v>12.589699136924558</v>
      </c>
      <c r="DH342" s="35">
        <v>10.881778956239376</v>
      </c>
      <c r="DI342" s="35">
        <v>12.968585038376782</v>
      </c>
      <c r="DJ342" s="35">
        <v>12.847403600956081</v>
      </c>
      <c r="DK342" s="35">
        <v>12.62301841929874</v>
      </c>
      <c r="DL342" s="35">
        <v>12.865353779763883</v>
      </c>
      <c r="DM342" s="35">
        <v>12.275470359829702</v>
      </c>
      <c r="DN342" s="35">
        <v>12.916728425918219</v>
      </c>
      <c r="DO342" s="35">
        <v>13.405533617658779</v>
      </c>
      <c r="DP342" s="35">
        <v>12.667569544113158</v>
      </c>
      <c r="DQ342" s="35">
        <v>12.749151472302293</v>
      </c>
      <c r="DR342" s="35">
        <v>12.995566533173996</v>
      </c>
      <c r="DS342" s="35">
        <v>12.446649843273052</v>
      </c>
      <c r="DT342" s="35">
        <v>12.822458670989739</v>
      </c>
      <c r="DU342" s="35">
        <v>12.351257654883668</v>
      </c>
      <c r="DV342" s="35">
        <v>12.985706700833013</v>
      </c>
      <c r="DW342" s="35">
        <v>13.304759743494902</v>
      </c>
      <c r="DX342" s="35">
        <v>13.148438191306022</v>
      </c>
      <c r="DY342" s="35">
        <v>13.21860082165894</v>
      </c>
      <c r="DZ342" s="35">
        <v>13.08612469084588</v>
      </c>
      <c r="EA342" s="35">
        <v>12.438432840860017</v>
      </c>
      <c r="EB342" s="35">
        <v>12.816736291674317</v>
      </c>
      <c r="EC342" s="35">
        <v>12.669833449891016</v>
      </c>
      <c r="ED342" s="35">
        <v>12.88374942453382</v>
      </c>
      <c r="EE342" s="35">
        <v>12.757309305587281</v>
      </c>
      <c r="EF342" s="35">
        <v>12.526499239136566</v>
      </c>
      <c r="EG342" s="35">
        <v>12.509889042362504</v>
      </c>
      <c r="EI342" s="35">
        <v>12.798254229520847</v>
      </c>
      <c r="EJ342" s="35">
        <v>12.854503320347327</v>
      </c>
      <c r="EK342" s="35">
        <v>12.310357406137621</v>
      </c>
      <c r="EL342" s="35">
        <v>13.2177078231095</v>
      </c>
      <c r="EM342" s="35">
        <v>12.13299764937083</v>
      </c>
      <c r="EN342" s="35">
        <v>12.794384948341511</v>
      </c>
      <c r="EO342" s="35">
        <v>12.802672187961647</v>
      </c>
      <c r="EP342" s="35">
        <v>12.659963407669252</v>
      </c>
      <c r="EQ342" s="35">
        <v>12.462363304961761</v>
      </c>
      <c r="ER342" s="35">
        <v>12.973754597761051</v>
      </c>
      <c r="ES342" s="35">
        <v>12.990712784009258</v>
      </c>
      <c r="ET342" s="35">
        <v>12.606794322869177</v>
      </c>
      <c r="EU342" s="35">
        <v>12.540460134272884</v>
      </c>
      <c r="EV342" s="35">
        <v>12.779054743328798</v>
      </c>
      <c r="EW342" s="35">
        <v>12.734774875034711</v>
      </c>
      <c r="EX342" s="35">
        <v>12.873826281351242</v>
      </c>
      <c r="EY342" s="35">
        <v>12.620191443538394</v>
      </c>
      <c r="EZ342" s="35">
        <v>11.954610335426711</v>
      </c>
      <c r="FA342" s="35">
        <v>12.32252691063532</v>
      </c>
      <c r="FB342" s="35">
        <v>12.240408252753866</v>
      </c>
      <c r="FC342" s="35">
        <v>12.625277148429946</v>
      </c>
      <c r="FD342" s="35">
        <v>12.648192908125667</v>
      </c>
      <c r="FE342" s="35">
        <v>12.86868512744055</v>
      </c>
      <c r="FF342" s="35">
        <v>12.452757200032675</v>
      </c>
      <c r="FG342" s="35">
        <v>12.989522084004678</v>
      </c>
      <c r="FH342" s="35">
        <v>12.315456022600147</v>
      </c>
      <c r="FI342" s="35">
        <v>12.524713017913436</v>
      </c>
      <c r="FJ342" s="35">
        <v>13.067279843126906</v>
      </c>
      <c r="FK342" s="35">
        <v>12.839963595146184</v>
      </c>
      <c r="FL342" s="35">
        <v>12.493620369283629</v>
      </c>
      <c r="FM342" s="35">
        <v>12.608878413416891</v>
      </c>
      <c r="FN342" s="35">
        <v>12.502796939579309</v>
      </c>
      <c r="FO342" s="35">
        <v>12.722672314470943</v>
      </c>
      <c r="FP342" s="35">
        <v>12.97312775056283</v>
      </c>
      <c r="FQ342" s="35">
        <v>12.588979125255991</v>
      </c>
      <c r="FR342" s="35">
        <v>13.61626608207701</v>
      </c>
      <c r="FS342" s="35">
        <v>12.492744685958767</v>
      </c>
      <c r="FT342" s="35">
        <v>13.355044309599448</v>
      </c>
      <c r="FU342" s="35">
        <v>12.434084787750873</v>
      </c>
      <c r="FV342" s="35">
        <v>12.427910653266776</v>
      </c>
      <c r="FW342" s="35">
        <v>12.86324519646031</v>
      </c>
      <c r="FX342" s="35">
        <v>12.478308120719031</v>
      </c>
      <c r="FY342" s="35">
        <v>12.762818839606675</v>
      </c>
      <c r="FZ342" s="35">
        <v>12.731937029821571</v>
      </c>
      <c r="GA342" s="35">
        <v>12.877845683887394</v>
      </c>
      <c r="GB342" s="35">
        <v>12.476364652233425</v>
      </c>
      <c r="GC342" s="35">
        <v>12.256837408837987</v>
      </c>
      <c r="GD342" s="35">
        <v>12.588217347333494</v>
      </c>
      <c r="GE342" s="35">
        <v>12.634496591930484</v>
      </c>
      <c r="GF342" s="35">
        <v>12.755342606988624</v>
      </c>
      <c r="GG342" s="35">
        <v>13.01141324550276</v>
      </c>
      <c r="GH342" s="35">
        <v>12.550732334300742</v>
      </c>
      <c r="GI342" s="35">
        <v>12.454423161352755</v>
      </c>
      <c r="GJ342" s="35">
        <v>12.629575415905091</v>
      </c>
      <c r="GK342" s="35">
        <v>12.783529301482792</v>
      </c>
      <c r="GL342" s="35">
        <v>13.350908238329872</v>
      </c>
      <c r="GM342" s="35">
        <v>12.836265873357478</v>
      </c>
      <c r="GN342" s="35">
        <v>12.408205181841391</v>
      </c>
      <c r="GO342" s="35">
        <v>4.4329999999999998</v>
      </c>
      <c r="GP342" s="35" t="s">
        <v>729</v>
      </c>
      <c r="GU342" s="59"/>
    </row>
    <row r="343" spans="1:203" x14ac:dyDescent="0.2">
      <c r="A343" s="35" t="s">
        <v>1540</v>
      </c>
      <c r="B343" s="35" t="s">
        <v>3355</v>
      </c>
      <c r="C343" s="35" t="s">
        <v>3356</v>
      </c>
      <c r="D343" s="9">
        <v>5</v>
      </c>
      <c r="E343" s="9">
        <v>5</v>
      </c>
      <c r="F343" s="9">
        <v>0.99018590699999998</v>
      </c>
      <c r="G343" s="9">
        <v>-1.5821597999999999E-2</v>
      </c>
      <c r="H343" s="9">
        <v>0.75918087199999995</v>
      </c>
      <c r="I343" s="9">
        <v>-7.7153995000000003E-2</v>
      </c>
      <c r="J343" s="9">
        <v>0</v>
      </c>
      <c r="K343" s="78">
        <v>0</v>
      </c>
      <c r="L343" s="79">
        <v>13.006793993403733</v>
      </c>
      <c r="M343" s="79">
        <v>11.754419196977542</v>
      </c>
      <c r="N343" s="79"/>
      <c r="O343" s="79">
        <v>11.314841275989989</v>
      </c>
      <c r="P343" s="78">
        <v>11.884745351935175</v>
      </c>
      <c r="Q343" s="78">
        <v>12.138026833782257</v>
      </c>
      <c r="T343" s="35">
        <v>12.002809558391743</v>
      </c>
      <c r="V343" s="35">
        <v>12.03518968441405</v>
      </c>
      <c r="W343" s="35">
        <v>11.605936558561829</v>
      </c>
      <c r="AB343" s="35">
        <v>11.791383930327735</v>
      </c>
      <c r="AF343" s="35">
        <v>11.995118149740854</v>
      </c>
      <c r="AG343" s="35">
        <v>12.207095341592023</v>
      </c>
      <c r="AH343" s="35">
        <v>11.660896903530247</v>
      </c>
      <c r="AI343" s="35">
        <v>11.896429814067352</v>
      </c>
      <c r="AK343" s="35">
        <v>12.575838310630097</v>
      </c>
      <c r="AL343" s="35">
        <v>12.250440137884965</v>
      </c>
      <c r="AN343" s="35">
        <v>11.60122154884286</v>
      </c>
      <c r="AO343" s="35">
        <v>12.411386550350079</v>
      </c>
      <c r="AP343" s="35">
        <v>11.508833109449203</v>
      </c>
      <c r="AQ343" s="35">
        <v>11.931702668720286</v>
      </c>
      <c r="AR343" s="35">
        <v>11.896697096757554</v>
      </c>
      <c r="AU343" s="35">
        <v>12.312984893452823</v>
      </c>
      <c r="AV343" s="35">
        <v>12.386971758746009</v>
      </c>
      <c r="AX343" s="35">
        <v>11.97684113234325</v>
      </c>
      <c r="AY343" s="35">
        <v>11.738772515862863</v>
      </c>
      <c r="AZ343" s="35">
        <v>12.176237019427639</v>
      </c>
      <c r="BB343" s="35">
        <v>10.997468587551756</v>
      </c>
      <c r="BC343" s="35">
        <v>11.705521623137406</v>
      </c>
      <c r="BE343" s="35">
        <v>12.575229612824774</v>
      </c>
      <c r="BG343" s="35">
        <v>11.872899840472119</v>
      </c>
      <c r="BQ343" s="35">
        <v>11.565508522848955</v>
      </c>
      <c r="BR343" s="35">
        <v>11.296581153057858</v>
      </c>
      <c r="BT343" s="35">
        <v>11.883483212596378</v>
      </c>
      <c r="BW343" s="35">
        <v>11.476418625387746</v>
      </c>
      <c r="CB343" s="35">
        <v>11.909681393565704</v>
      </c>
      <c r="CC343" s="35">
        <v>11.713324964654442</v>
      </c>
      <c r="CD343" s="35">
        <v>11.773389422222468</v>
      </c>
      <c r="CE343" s="35">
        <v>12.298344836296765</v>
      </c>
      <c r="CF343" s="35">
        <v>12.064711831522033</v>
      </c>
      <c r="CG343" s="35">
        <v>11.934270379110302</v>
      </c>
      <c r="CI343" s="35">
        <v>11.525218679232582</v>
      </c>
      <c r="CJ343" s="35">
        <v>11.754376401332124</v>
      </c>
      <c r="CK343" s="35">
        <v>12.153887408624007</v>
      </c>
      <c r="CL343" s="35">
        <v>12.569404716684824</v>
      </c>
      <c r="CO343" s="35">
        <v>12.144921691397498</v>
      </c>
      <c r="CQ343" s="35">
        <v>12.228201037744062</v>
      </c>
      <c r="CS343" s="35">
        <v>12.099687075365342</v>
      </c>
      <c r="CU343" s="35">
        <v>11.655586569796142</v>
      </c>
      <c r="CV343" s="35">
        <v>12.125434822854563</v>
      </c>
      <c r="CZ343" s="35">
        <v>12.062123016252963</v>
      </c>
      <c r="DA343" s="35">
        <v>11.661998467252571</v>
      </c>
      <c r="DC343" s="35">
        <v>12.036842516112044</v>
      </c>
      <c r="DD343" s="35">
        <v>12.925430631879797</v>
      </c>
      <c r="DG343" s="35">
        <v>11.612354169565606</v>
      </c>
      <c r="DI343" s="35">
        <v>12.000661245865295</v>
      </c>
      <c r="DO343" s="35">
        <v>12.01452880239021</v>
      </c>
      <c r="DR343" s="35">
        <v>11.935080562964497</v>
      </c>
      <c r="DT343" s="35">
        <v>12.577033407705979</v>
      </c>
      <c r="DU343" s="35">
        <v>12.021238271764732</v>
      </c>
      <c r="DW343" s="35">
        <v>11.565914416110473</v>
      </c>
      <c r="DX343" s="35">
        <v>11.277191837205152</v>
      </c>
      <c r="DZ343" s="35">
        <v>12.200994932369008</v>
      </c>
      <c r="EA343" s="35">
        <v>11.315133763019119</v>
      </c>
      <c r="EC343" s="35">
        <v>11.353216339704202</v>
      </c>
      <c r="EJ343" s="35">
        <v>11.254129960387916</v>
      </c>
      <c r="EL343" s="35">
        <v>12.768392710230636</v>
      </c>
      <c r="EO343" s="35">
        <v>12.10909158234141</v>
      </c>
      <c r="EQ343" s="35">
        <v>11.97299443936258</v>
      </c>
      <c r="EU343" s="35">
        <v>10.530429916734622</v>
      </c>
      <c r="EV343" s="35">
        <v>12.137076631732816</v>
      </c>
      <c r="EW343" s="35">
        <v>11.433901329546424</v>
      </c>
      <c r="EX343" s="35">
        <v>11.01705345161078</v>
      </c>
      <c r="EY343" s="35">
        <v>11.986125981495185</v>
      </c>
      <c r="EZ343" s="35">
        <v>10.963599308861117</v>
      </c>
      <c r="FA343" s="35">
        <v>12.848955990762986</v>
      </c>
      <c r="FE343" s="35">
        <v>12.3819360026102</v>
      </c>
      <c r="FH343" s="35">
        <v>10.715175967462862</v>
      </c>
      <c r="FK343" s="35">
        <v>11.818299924697449</v>
      </c>
      <c r="FM343" s="35">
        <v>11.984305742293198</v>
      </c>
      <c r="FP343" s="35">
        <v>11.718049696323716</v>
      </c>
      <c r="FT343" s="35">
        <v>11.968818386927245</v>
      </c>
      <c r="FU343" s="35">
        <v>12.461053570146602</v>
      </c>
      <c r="FV343" s="35">
        <v>12.383997317478075</v>
      </c>
      <c r="FW343" s="35">
        <v>12.730712589492457</v>
      </c>
      <c r="FY343" s="35">
        <v>11.6409844038757</v>
      </c>
      <c r="GC343" s="35">
        <v>11.579501426903263</v>
      </c>
      <c r="GE343" s="35">
        <v>11.807996749768996</v>
      </c>
      <c r="GF343" s="35">
        <v>12.132920597729655</v>
      </c>
      <c r="GH343" s="35">
        <v>11.831814557260779</v>
      </c>
      <c r="GK343" s="35">
        <v>12.946126191408499</v>
      </c>
      <c r="GM343" s="35">
        <v>12.372848716945091</v>
      </c>
      <c r="GN343" s="35">
        <v>11.449202547645406</v>
      </c>
      <c r="GO343" s="35">
        <v>8.2970000000000006</v>
      </c>
      <c r="GP343" s="35" t="s">
        <v>4725</v>
      </c>
      <c r="GU343" s="59"/>
    </row>
    <row r="344" spans="1:203" x14ac:dyDescent="0.2">
      <c r="A344" s="35" t="s">
        <v>879</v>
      </c>
      <c r="B344" s="35" t="s">
        <v>2569</v>
      </c>
      <c r="C344" s="35" t="s">
        <v>2570</v>
      </c>
      <c r="D344" s="9">
        <v>7</v>
      </c>
      <c r="E344" s="9">
        <v>7</v>
      </c>
      <c r="F344" s="9">
        <v>0.41896407600000002</v>
      </c>
      <c r="G344" s="9">
        <v>9.0357927000000005E-2</v>
      </c>
      <c r="H344" s="9">
        <v>0.51748077100000001</v>
      </c>
      <c r="I344" s="9">
        <v>-7.6968965E-2</v>
      </c>
      <c r="J344" s="9">
        <v>0</v>
      </c>
      <c r="K344" s="78">
        <v>0</v>
      </c>
      <c r="L344" s="79">
        <v>11.282960149108856</v>
      </c>
      <c r="M344" s="79">
        <v>11.486775302355223</v>
      </c>
      <c r="N344" s="79">
        <v>11.318135122003746</v>
      </c>
      <c r="O344" s="79">
        <v>12.252823364470242</v>
      </c>
      <c r="P344" s="78">
        <v>11.133908286406433</v>
      </c>
      <c r="Q344" s="78">
        <v>10.797099331217115</v>
      </c>
      <c r="R344" s="35">
        <v>11.641416814774745</v>
      </c>
      <c r="S344" s="35">
        <v>11.614453304605805</v>
      </c>
      <c r="T344" s="35">
        <v>11.885465906978197</v>
      </c>
      <c r="U344" s="35">
        <v>11.612379828644295</v>
      </c>
      <c r="V344" s="35">
        <v>11.566544515493145</v>
      </c>
      <c r="W344" s="35">
        <v>11.171231046006026</v>
      </c>
      <c r="X344" s="35">
        <v>11.463346707764027</v>
      </c>
      <c r="Y344" s="35">
        <v>12.035573269244054</v>
      </c>
      <c r="Z344" s="35">
        <v>11.188579235627346</v>
      </c>
      <c r="AA344" s="35">
        <v>11.823006685329174</v>
      </c>
      <c r="AB344" s="35">
        <v>11.300903055616404</v>
      </c>
      <c r="AC344" s="35">
        <v>11.466273500727389</v>
      </c>
      <c r="AD344" s="35">
        <v>11.488530916200689</v>
      </c>
      <c r="AE344" s="35">
        <v>11.029869419907039</v>
      </c>
      <c r="AF344" s="35">
        <v>11.557445850805102</v>
      </c>
      <c r="AG344" s="35">
        <v>11.614193200102701</v>
      </c>
      <c r="AH344" s="35">
        <v>11.502886666410065</v>
      </c>
      <c r="AI344" s="35">
        <v>11.781791523118152</v>
      </c>
      <c r="AJ344" s="35">
        <v>11.174514507211375</v>
      </c>
      <c r="AK344" s="35">
        <v>11.603539929593932</v>
      </c>
      <c r="AL344" s="35">
        <v>10.653482594996591</v>
      </c>
      <c r="AM344" s="35">
        <v>11.336899152896205</v>
      </c>
      <c r="AN344" s="35">
        <v>11.809199706368155</v>
      </c>
      <c r="AO344" s="35">
        <v>11.403901809081265</v>
      </c>
      <c r="AP344" s="35">
        <v>10.872063254820699</v>
      </c>
      <c r="AQ344" s="35">
        <v>11.561151507758666</v>
      </c>
      <c r="AR344" s="35">
        <v>11.459145216708331</v>
      </c>
      <c r="AS344" s="35">
        <v>10.989475408509863</v>
      </c>
      <c r="AT344" s="35">
        <v>11.566757886460049</v>
      </c>
      <c r="AU344" s="35">
        <v>11.878928324148687</v>
      </c>
      <c r="AV344" s="35">
        <v>11.707326544590632</v>
      </c>
      <c r="AW344" s="35">
        <v>11.09712796550718</v>
      </c>
      <c r="AX344" s="35">
        <v>11.185674340960771</v>
      </c>
      <c r="AY344" s="35">
        <v>11.439894179147178</v>
      </c>
      <c r="AZ344" s="35">
        <v>11.521315568530039</v>
      </c>
      <c r="BA344" s="35">
        <v>11.45954856174086</v>
      </c>
      <c r="BB344" s="35">
        <v>12.02075920356428</v>
      </c>
      <c r="BC344" s="35">
        <v>11.419976184301506</v>
      </c>
      <c r="BD344" s="35">
        <v>11.331607329409787</v>
      </c>
      <c r="BE344" s="35">
        <v>11.839928651274164</v>
      </c>
      <c r="BF344" s="35">
        <v>11.012360060957693</v>
      </c>
      <c r="BG344" s="35">
        <v>11.102111047645945</v>
      </c>
      <c r="BH344" s="35">
        <v>11.898010601843644</v>
      </c>
      <c r="BI344" s="35">
        <v>11.656951096650674</v>
      </c>
      <c r="BJ344" s="35">
        <v>11.205221334409392</v>
      </c>
      <c r="BK344" s="35">
        <v>11.724646209817447</v>
      </c>
      <c r="BL344" s="35">
        <v>11.15613783703027</v>
      </c>
      <c r="BM344" s="35">
        <v>11.459819999752856</v>
      </c>
      <c r="BN344" s="35">
        <v>12.00282186457353</v>
      </c>
      <c r="BO344" s="35">
        <v>11.111517521518119</v>
      </c>
      <c r="BP344" s="35">
        <v>11.369647047990579</v>
      </c>
      <c r="BQ344" s="35">
        <v>12.286436945485221</v>
      </c>
      <c r="BR344" s="35">
        <v>11.342173853052026</v>
      </c>
      <c r="BS344" s="35">
        <v>10.552140125168894</v>
      </c>
      <c r="BT344" s="35">
        <v>11.316442271655225</v>
      </c>
      <c r="BU344" s="35">
        <v>11.702167830234092</v>
      </c>
      <c r="BV344" s="35">
        <v>11.846881763877896</v>
      </c>
      <c r="BW344" s="35">
        <v>10.947777391161235</v>
      </c>
      <c r="BX344" s="35">
        <v>11.481046903223572</v>
      </c>
      <c r="BY344" s="35">
        <v>11.61869181878567</v>
      </c>
      <c r="BZ344" s="35">
        <v>11.374590693309965</v>
      </c>
      <c r="CA344" s="35">
        <v>11.343373154230928</v>
      </c>
      <c r="CB344" s="35">
        <v>11.501209920553819</v>
      </c>
      <c r="CC344" s="35">
        <v>10.786837440055328</v>
      </c>
      <c r="CD344" s="35">
        <v>11.251363920785503</v>
      </c>
      <c r="CE344" s="35">
        <v>11.743849264565977</v>
      </c>
      <c r="CF344" s="35">
        <v>10.571611064420988</v>
      </c>
      <c r="CG344" s="35">
        <v>11.606390966880646</v>
      </c>
      <c r="CH344" s="35">
        <v>11.388855325369573</v>
      </c>
      <c r="CI344" s="35">
        <v>11.482324972675418</v>
      </c>
      <c r="CJ344" s="35">
        <v>11.918835427980989</v>
      </c>
      <c r="CK344" s="35">
        <v>11.702316372207608</v>
      </c>
      <c r="CL344" s="35">
        <v>11.406031658581558</v>
      </c>
      <c r="CM344" s="35">
        <v>11.081520822976355</v>
      </c>
      <c r="CN344" s="35">
        <v>11.91648065355799</v>
      </c>
      <c r="CO344" s="35">
        <v>11.016770809632398</v>
      </c>
      <c r="CP344" s="35">
        <v>11.84424839293194</v>
      </c>
      <c r="CQ344" s="35">
        <v>11.928314914396378</v>
      </c>
      <c r="CR344" s="35">
        <v>11.368841913350785</v>
      </c>
      <c r="CS344" s="35">
        <v>11.27088545124399</v>
      </c>
      <c r="CT344" s="35">
        <v>11.122995650827928</v>
      </c>
      <c r="CU344" s="35">
        <v>11.2240799570987</v>
      </c>
      <c r="CV344" s="35">
        <v>11.029274263510327</v>
      </c>
      <c r="CW344" s="35">
        <v>11.950498199290729</v>
      </c>
      <c r="CX344" s="35">
        <v>12.053974962383478</v>
      </c>
      <c r="CY344" s="35">
        <v>11.020528844804325</v>
      </c>
      <c r="CZ344" s="35">
        <v>11.887680429314507</v>
      </c>
      <c r="DA344" s="35">
        <v>11.620311347045186</v>
      </c>
      <c r="DC344" s="35">
        <v>11.147638967232595</v>
      </c>
      <c r="DD344" s="35">
        <v>11.728487555700768</v>
      </c>
      <c r="DE344" s="35">
        <v>12.335360075625523</v>
      </c>
      <c r="DF344" s="35">
        <v>10.969172596275314</v>
      </c>
      <c r="DG344" s="35">
        <v>10.658756714710275</v>
      </c>
      <c r="DH344" s="35">
        <v>10.956325909604431</v>
      </c>
      <c r="DI344" s="35">
        <v>11.018637905337618</v>
      </c>
      <c r="DJ344" s="35">
        <v>11.34716553898174</v>
      </c>
      <c r="DK344" s="35">
        <v>11.590046683035538</v>
      </c>
      <c r="DL344" s="35">
        <v>11.076381694411346</v>
      </c>
      <c r="DM344" s="35">
        <v>11.607683677208817</v>
      </c>
      <c r="DN344" s="35">
        <v>11.515699139256771</v>
      </c>
      <c r="DO344" s="35">
        <v>11.972160398960716</v>
      </c>
      <c r="DP344" s="35">
        <v>11.886656986235312</v>
      </c>
      <c r="DQ344" s="35">
        <v>11.779929386304724</v>
      </c>
      <c r="DR344" s="35">
        <v>10.846745520389515</v>
      </c>
      <c r="DS344" s="35">
        <v>11.904908083604296</v>
      </c>
      <c r="DT344" s="35">
        <v>11.47013743024487</v>
      </c>
      <c r="DU344" s="35">
        <v>11.513469317669465</v>
      </c>
      <c r="DV344" s="35">
        <v>11.111019164867058</v>
      </c>
      <c r="DW344" s="35">
        <v>11.664783694104042</v>
      </c>
      <c r="DX344" s="35">
        <v>11.260551529904912</v>
      </c>
      <c r="DY344" s="35">
        <v>12.391771035615823</v>
      </c>
      <c r="DZ344" s="35">
        <v>11.692260245426104</v>
      </c>
      <c r="EA344" s="35">
        <v>10.631323920028873</v>
      </c>
      <c r="EB344" s="35">
        <v>11.775217171555919</v>
      </c>
      <c r="EC344" s="35">
        <v>11.800225898278191</v>
      </c>
      <c r="ED344" s="35">
        <v>11.816783831856622</v>
      </c>
      <c r="EE344" s="35">
        <v>11.524332133609668</v>
      </c>
      <c r="EF344" s="35">
        <v>11.714788928674125</v>
      </c>
      <c r="EG344" s="35">
        <v>11.262998599209226</v>
      </c>
      <c r="EH344" s="35">
        <v>12.564206321116773</v>
      </c>
      <c r="EI344" s="35">
        <v>11.250335292105463</v>
      </c>
      <c r="EJ344" s="35">
        <v>11.013879999566212</v>
      </c>
      <c r="EK344" s="35">
        <v>12.031718132917867</v>
      </c>
      <c r="EL344" s="35">
        <v>11.808237625624342</v>
      </c>
      <c r="EM344" s="35">
        <v>10.672003587864282</v>
      </c>
      <c r="EN344" s="35">
        <v>11.598715900908498</v>
      </c>
      <c r="EO344" s="35">
        <v>11.219521926983875</v>
      </c>
      <c r="EP344" s="35">
        <v>11.531019570566992</v>
      </c>
      <c r="EQ344" s="35">
        <v>12.095492731781588</v>
      </c>
      <c r="ER344" s="35">
        <v>12.342293723023506</v>
      </c>
      <c r="ES344" s="35">
        <v>11.590879310195998</v>
      </c>
      <c r="ET344" s="35">
        <v>11.270470682908432</v>
      </c>
      <c r="EU344" s="35">
        <v>11.359018544593187</v>
      </c>
      <c r="EV344" s="35">
        <v>11.492757238047137</v>
      </c>
      <c r="EW344" s="35">
        <v>11.513251541219859</v>
      </c>
      <c r="EX344" s="35">
        <v>11.368907974772226</v>
      </c>
      <c r="EY344" s="35">
        <v>11.322600185130902</v>
      </c>
      <c r="EZ344" s="35">
        <v>10.650104487206692</v>
      </c>
      <c r="FA344" s="35">
        <v>11.281301951513578</v>
      </c>
      <c r="FB344" s="35">
        <v>11.325498765620571</v>
      </c>
      <c r="FC344" s="35">
        <v>10.155442784474491</v>
      </c>
      <c r="FD344" s="35">
        <v>10.986072429028658</v>
      </c>
      <c r="FE344" s="35">
        <v>10.961417525203982</v>
      </c>
      <c r="FF344" s="35">
        <v>11.737992326199391</v>
      </c>
      <c r="FG344" s="35">
        <v>10.695283458936322</v>
      </c>
      <c r="FH344" s="35">
        <v>10.693534517304487</v>
      </c>
      <c r="FI344" s="35">
        <v>10.930514257951881</v>
      </c>
      <c r="FJ344" s="35">
        <v>12.141906680788949</v>
      </c>
      <c r="FK344" s="35">
        <v>10.341352063369746</v>
      </c>
      <c r="FL344" s="35">
        <v>11.205008538536932</v>
      </c>
      <c r="FM344" s="35">
        <v>11.894577779514552</v>
      </c>
      <c r="FN344" s="35">
        <v>11.512465073578399</v>
      </c>
      <c r="FO344" s="35">
        <v>11.527583705340543</v>
      </c>
      <c r="FP344" s="35">
        <v>10.290967019726754</v>
      </c>
      <c r="FQ344" s="35">
        <v>11.724472937516657</v>
      </c>
      <c r="FR344" s="35">
        <v>11.809555079679651</v>
      </c>
      <c r="FS344" s="35">
        <v>11.084665817707052</v>
      </c>
      <c r="FT344" s="35">
        <v>11.856640799505266</v>
      </c>
      <c r="FU344" s="35">
        <v>12.258522809569582</v>
      </c>
      <c r="FV344" s="35">
        <v>11.464457323247554</v>
      </c>
      <c r="FW344" s="35">
        <v>11.599103042546911</v>
      </c>
      <c r="FY344" s="35">
        <v>11.357583531980477</v>
      </c>
      <c r="FZ344" s="35">
        <v>10.976914010881845</v>
      </c>
      <c r="GA344" s="35">
        <v>11.199422181995873</v>
      </c>
      <c r="GB344" s="35">
        <v>11.639102353707319</v>
      </c>
      <c r="GC344" s="35">
        <v>11.196085942937053</v>
      </c>
      <c r="GD344" s="35">
        <v>11.177807415259544</v>
      </c>
      <c r="GE344" s="35">
        <v>11.195161071316416</v>
      </c>
      <c r="GF344" s="35">
        <v>11.885693361912061</v>
      </c>
      <c r="GG344" s="35">
        <v>11.861998784503534</v>
      </c>
      <c r="GH344" s="35">
        <v>11.245562081293553</v>
      </c>
      <c r="GI344" s="35">
        <v>11.878342059269933</v>
      </c>
      <c r="GK344" s="35">
        <v>11.942158646457621</v>
      </c>
      <c r="GL344" s="35">
        <v>12.197507163745168</v>
      </c>
      <c r="GM344" s="35">
        <v>11.756600234624706</v>
      </c>
      <c r="GN344" s="35">
        <v>11.426571814063189</v>
      </c>
      <c r="GO344" s="35">
        <v>16.702999999999999</v>
      </c>
      <c r="GP344" s="35" t="s">
        <v>4554</v>
      </c>
      <c r="GU344" s="59"/>
    </row>
    <row r="345" spans="1:203" x14ac:dyDescent="0.2">
      <c r="A345" s="35" t="s">
        <v>1906</v>
      </c>
      <c r="B345" s="35" t="s">
        <v>3771</v>
      </c>
      <c r="C345" s="35" t="s">
        <v>3772</v>
      </c>
      <c r="D345" s="9">
        <v>3</v>
      </c>
      <c r="E345" s="9">
        <v>3</v>
      </c>
      <c r="F345" s="9">
        <v>0.82408714599999999</v>
      </c>
      <c r="G345" s="9">
        <v>-4.1644821999999998E-2</v>
      </c>
      <c r="H345" s="9">
        <v>0.51248680400000002</v>
      </c>
      <c r="I345" s="9">
        <v>-7.6550372000000005E-2</v>
      </c>
      <c r="J345" s="9">
        <v>0</v>
      </c>
      <c r="K345" s="78">
        <v>0</v>
      </c>
      <c r="L345" s="79">
        <v>13.803643998348441</v>
      </c>
      <c r="M345" s="79">
        <v>13.039678211148193</v>
      </c>
      <c r="N345" s="79">
        <v>13.701038986828571</v>
      </c>
      <c r="O345" s="79">
        <v>13.695250733613181</v>
      </c>
      <c r="P345" s="78">
        <v>12.97751225701311</v>
      </c>
      <c r="Q345" s="78">
        <v>13.580498617095186</v>
      </c>
      <c r="R345" s="35">
        <v>13.729265089309393</v>
      </c>
      <c r="S345" s="35">
        <v>13.32621286174092</v>
      </c>
      <c r="T345" s="35">
        <v>13.390986697303601</v>
      </c>
      <c r="U345" s="35">
        <v>13.924665112704123</v>
      </c>
      <c r="V345" s="35">
        <v>13.051261613757459</v>
      </c>
      <c r="W345" s="35">
        <v>13.380533904854772</v>
      </c>
      <c r="X345" s="35">
        <v>13.196908614587684</v>
      </c>
      <c r="Y345" s="35">
        <v>13.55562666386307</v>
      </c>
      <c r="Z345" s="35">
        <v>13.445402880807659</v>
      </c>
      <c r="AA345" s="35">
        <v>13.623371440833035</v>
      </c>
      <c r="AB345" s="35">
        <v>13.530091158798104</v>
      </c>
      <c r="AC345" s="35">
        <v>12.672503611063656</v>
      </c>
      <c r="AD345" s="35">
        <v>13.804009657960279</v>
      </c>
      <c r="AE345" s="35">
        <v>13.897031998642573</v>
      </c>
      <c r="AF345" s="35">
        <v>13.425727995146922</v>
      </c>
      <c r="AG345" s="35">
        <v>14.170304465767384</v>
      </c>
      <c r="AH345" s="35">
        <v>12.781649038927304</v>
      </c>
      <c r="AI345" s="35">
        <v>13.436768237574267</v>
      </c>
      <c r="AJ345" s="35">
        <v>13.212409956801396</v>
      </c>
      <c r="AK345" s="35">
        <v>13.064544634130385</v>
      </c>
      <c r="AL345" s="35">
        <v>12.395062336358281</v>
      </c>
      <c r="AM345" s="35">
        <v>13.418614593748556</v>
      </c>
      <c r="AN345" s="35">
        <v>13.34726882543788</v>
      </c>
      <c r="AO345" s="35">
        <v>13.311500325214183</v>
      </c>
      <c r="AP345" s="35">
        <v>13.267138123902772</v>
      </c>
      <c r="AQ345" s="35">
        <v>13.20078474856753</v>
      </c>
      <c r="AR345" s="35">
        <v>12.735961463639324</v>
      </c>
      <c r="AS345" s="35">
        <v>13.669515416857083</v>
      </c>
      <c r="AT345" s="35">
        <v>13.139790088403917</v>
      </c>
      <c r="AU345" s="35">
        <v>13.672864213510646</v>
      </c>
      <c r="AV345" s="35">
        <v>13.63643090928857</v>
      </c>
      <c r="AW345" s="35">
        <v>13.610515338318764</v>
      </c>
      <c r="AX345" s="35">
        <v>13.410496248832093</v>
      </c>
      <c r="AY345" s="35">
        <v>13.658552434354924</v>
      </c>
      <c r="AZ345" s="35">
        <v>13.215103974849239</v>
      </c>
      <c r="BA345" s="35">
        <v>13.277758025781868</v>
      </c>
      <c r="BB345" s="35">
        <v>12.625275547365987</v>
      </c>
      <c r="BC345" s="35">
        <v>13.498683619215367</v>
      </c>
      <c r="BD345" s="35">
        <v>13.582581472180722</v>
      </c>
      <c r="BE345" s="35">
        <v>13.538381173835528</v>
      </c>
      <c r="BF345" s="35">
        <v>12.709141631915276</v>
      </c>
      <c r="BG345" s="35">
        <v>13.339169153063686</v>
      </c>
      <c r="BH345" s="35">
        <v>13.555651296298153</v>
      </c>
      <c r="BI345" s="35">
        <v>14.390537024982226</v>
      </c>
      <c r="BJ345" s="35">
        <v>13.15569329297897</v>
      </c>
      <c r="BK345" s="35">
        <v>13.204717706386916</v>
      </c>
      <c r="BL345" s="35">
        <v>13.454225869091513</v>
      </c>
      <c r="BM345" s="35">
        <v>14.471070363864023</v>
      </c>
      <c r="BN345" s="35">
        <v>12.819557715811868</v>
      </c>
      <c r="BO345" s="35">
        <v>13.409786857368815</v>
      </c>
      <c r="BP345" s="35">
        <v>13.299957518052778</v>
      </c>
      <c r="BQ345" s="35">
        <v>13.602710819735249</v>
      </c>
      <c r="BR345" s="35">
        <v>13.373599209654227</v>
      </c>
      <c r="BS345" s="35">
        <v>12.805075872169617</v>
      </c>
      <c r="BT345" s="35">
        <v>13.743028270204361</v>
      </c>
      <c r="BU345" s="35">
        <v>13.313058607181366</v>
      </c>
      <c r="BV345" s="35">
        <v>13.362455939951325</v>
      </c>
      <c r="BW345" s="35">
        <v>12.538144728054204</v>
      </c>
      <c r="BX345" s="35">
        <v>13.651826381672329</v>
      </c>
      <c r="BY345" s="35">
        <v>13.958900997603303</v>
      </c>
      <c r="BZ345" s="35">
        <v>13.215278251324898</v>
      </c>
      <c r="CA345" s="35">
        <v>13.097996661406041</v>
      </c>
      <c r="CB345" s="35">
        <v>13.358462171709911</v>
      </c>
      <c r="CC345" s="35">
        <v>13.454400020862336</v>
      </c>
      <c r="CD345" s="35">
        <v>13.094531569003591</v>
      </c>
      <c r="CE345" s="35">
        <v>13.225634080374927</v>
      </c>
      <c r="CF345" s="35">
        <v>13.506090092801637</v>
      </c>
      <c r="CG345" s="35">
        <v>13.907151089889549</v>
      </c>
      <c r="CH345" s="35">
        <v>13.761900094075374</v>
      </c>
      <c r="CI345" s="35">
        <v>13.481942633576411</v>
      </c>
      <c r="CJ345" s="35">
        <v>14.702742939527772</v>
      </c>
      <c r="CK345" s="35">
        <v>13.817232347529693</v>
      </c>
      <c r="CL345" s="35">
        <v>13.353264381502916</v>
      </c>
      <c r="CM345" s="35">
        <v>14.334592507013912</v>
      </c>
      <c r="CN345" s="35">
        <v>14.342307823022342</v>
      </c>
      <c r="CO345" s="35">
        <v>13.557499045318343</v>
      </c>
      <c r="CP345" s="35">
        <v>13.265174235820712</v>
      </c>
      <c r="CQ345" s="35">
        <v>13.14790737923507</v>
      </c>
      <c r="CR345" s="35">
        <v>13.445448313250322</v>
      </c>
      <c r="CS345" s="35">
        <v>14.006571138008827</v>
      </c>
      <c r="CT345" s="35">
        <v>12.877101734419366</v>
      </c>
      <c r="CU345" s="35">
        <v>13.842667437929304</v>
      </c>
      <c r="CV345" s="35">
        <v>14.241770857057162</v>
      </c>
      <c r="CW345" s="35">
        <v>12.730481189773091</v>
      </c>
      <c r="CX345" s="35">
        <v>13.583349392377762</v>
      </c>
      <c r="CY345" s="35">
        <v>12.741432809090226</v>
      </c>
      <c r="CZ345" s="35">
        <v>13.029256295876033</v>
      </c>
      <c r="DA345" s="35">
        <v>13.951227305803606</v>
      </c>
      <c r="DB345" s="35">
        <v>13.335817211059863</v>
      </c>
      <c r="DC345" s="35">
        <v>13.616398221891179</v>
      </c>
      <c r="DD345" s="35">
        <v>13.817210729598425</v>
      </c>
      <c r="DE345" s="35">
        <v>14.067724767707892</v>
      </c>
      <c r="DF345" s="35">
        <v>13.300876019633591</v>
      </c>
      <c r="DG345" s="35">
        <v>12.156589463449567</v>
      </c>
      <c r="DH345" s="35">
        <v>12.775670628764976</v>
      </c>
      <c r="DI345" s="35">
        <v>13.291428758703681</v>
      </c>
      <c r="DJ345" s="35">
        <v>13.93121678474709</v>
      </c>
      <c r="DK345" s="35">
        <v>13.164290950111274</v>
      </c>
      <c r="DL345" s="35">
        <v>13.03171468365108</v>
      </c>
      <c r="DM345" s="35">
        <v>13.711648973242529</v>
      </c>
      <c r="DO345" s="35">
        <v>13.437837367574284</v>
      </c>
      <c r="DP345" s="35">
        <v>13.269792061333698</v>
      </c>
      <c r="DQ345" s="35">
        <v>13.440842986704059</v>
      </c>
      <c r="DR345" s="35">
        <v>13.347349504416377</v>
      </c>
      <c r="DS345" s="35">
        <v>13.356889005260687</v>
      </c>
      <c r="DT345" s="35">
        <v>13.327308066033309</v>
      </c>
      <c r="DU345" s="35">
        <v>13.083641670117924</v>
      </c>
      <c r="DV345" s="35">
        <v>13.900719574114383</v>
      </c>
      <c r="DW345" s="35">
        <v>14.108998344189914</v>
      </c>
      <c r="DX345" s="35">
        <v>13.682414139007374</v>
      </c>
      <c r="DY345" s="35">
        <v>13.110415093896885</v>
      </c>
      <c r="DZ345" s="35">
        <v>13.32956103432821</v>
      </c>
      <c r="EA345" s="35">
        <v>13.318042737941596</v>
      </c>
      <c r="EB345" s="35">
        <v>13.618676619303656</v>
      </c>
      <c r="EC345" s="35">
        <v>13.205894024694137</v>
      </c>
      <c r="ED345" s="35">
        <v>13.529899215620855</v>
      </c>
      <c r="EE345" s="35">
        <v>13.244685431829028</v>
      </c>
      <c r="EF345" s="35">
        <v>13.433121918584959</v>
      </c>
      <c r="EG345" s="35">
        <v>13.096573488323024</v>
      </c>
      <c r="EH345" s="35">
        <v>13.173082267560597</v>
      </c>
      <c r="EI345" s="35">
        <v>13.052604361116643</v>
      </c>
      <c r="EJ345" s="35">
        <v>13.567520406361158</v>
      </c>
      <c r="EK345" s="35">
        <v>13.114760869847155</v>
      </c>
      <c r="EL345" s="35">
        <v>13.610934180570704</v>
      </c>
      <c r="EM345" s="35">
        <v>13.001709495083034</v>
      </c>
      <c r="EN345" s="35">
        <v>13.112890124365224</v>
      </c>
      <c r="EO345" s="35">
        <v>13.722063890762481</v>
      </c>
      <c r="EP345" s="35">
        <v>14.471760782454627</v>
      </c>
      <c r="EQ345" s="35">
        <v>12.884411198396402</v>
      </c>
      <c r="ER345" s="35">
        <v>13.505400002493325</v>
      </c>
      <c r="ES345" s="35">
        <v>12.915832559698375</v>
      </c>
      <c r="ET345" s="35">
        <v>13.293951651079057</v>
      </c>
      <c r="EV345" s="35">
        <v>13.506669929731949</v>
      </c>
      <c r="EW345" s="35">
        <v>13.776462706486271</v>
      </c>
      <c r="EX345" s="35">
        <v>13.423722583124457</v>
      </c>
      <c r="EY345" s="35">
        <v>13.532655482984573</v>
      </c>
      <c r="EZ345" s="35">
        <v>12.97043962183418</v>
      </c>
      <c r="FA345" s="35">
        <v>12.229359854940473</v>
      </c>
      <c r="FB345" s="35">
        <v>13.354784092121314</v>
      </c>
      <c r="FC345" s="35">
        <v>12.451995892898502</v>
      </c>
      <c r="FD345" s="35">
        <v>12.700845917681161</v>
      </c>
      <c r="FE345" s="35">
        <v>13.529621800940472</v>
      </c>
      <c r="FF345" s="35">
        <v>13.336967712427017</v>
      </c>
      <c r="FG345" s="35">
        <v>13.789644942947081</v>
      </c>
      <c r="FH345" s="35">
        <v>13.129438298114358</v>
      </c>
      <c r="FI345" s="35">
        <v>13.559006977071643</v>
      </c>
      <c r="FJ345" s="35">
        <v>13.841680718890135</v>
      </c>
      <c r="FK345" s="35">
        <v>14.020642507862631</v>
      </c>
      <c r="FL345" s="35">
        <v>13.550008732266402</v>
      </c>
      <c r="FM345" s="35">
        <v>13.112652787745731</v>
      </c>
      <c r="FN345" s="35">
        <v>13.706982565853567</v>
      </c>
      <c r="FO345" s="35">
        <v>13.084055224697666</v>
      </c>
      <c r="FP345" s="35">
        <v>13.360869768407078</v>
      </c>
      <c r="FQ345" s="35">
        <v>13.144890039402233</v>
      </c>
      <c r="FR345" s="35">
        <v>13.372894635952443</v>
      </c>
      <c r="FS345" s="35">
        <v>13.656180499088547</v>
      </c>
      <c r="FT345" s="35">
        <v>13.579846065519645</v>
      </c>
      <c r="FU345" s="35">
        <v>13.012118928081623</v>
      </c>
      <c r="FV345" s="35">
        <v>13.404219858674972</v>
      </c>
      <c r="FW345" s="35">
        <v>13.062883439907566</v>
      </c>
      <c r="FX345" s="35">
        <v>13.81315622319447</v>
      </c>
      <c r="FY345" s="35">
        <v>12.82176772925105</v>
      </c>
      <c r="FZ345" s="35">
        <v>12.794855007783696</v>
      </c>
      <c r="GA345" s="35">
        <v>13.80662218711419</v>
      </c>
      <c r="GB345" s="35">
        <v>14.200350784159596</v>
      </c>
      <c r="GC345" s="35">
        <v>12.964907746418259</v>
      </c>
      <c r="GD345" s="35">
        <v>13.283636496010029</v>
      </c>
      <c r="GE345" s="35">
        <v>13.202849605148119</v>
      </c>
      <c r="GF345" s="35">
        <v>13.753258500503636</v>
      </c>
      <c r="GG345" s="35">
        <v>13.281323607679617</v>
      </c>
      <c r="GH345" s="35">
        <v>13.242796566192</v>
      </c>
      <c r="GI345" s="35">
        <v>13.364457852005522</v>
      </c>
      <c r="GJ345" s="35">
        <v>13.762641418683243</v>
      </c>
      <c r="GK345" s="35">
        <v>13.217916952974734</v>
      </c>
      <c r="GL345" s="35">
        <v>13.461300486916258</v>
      </c>
      <c r="GM345" s="35">
        <v>13.984608181207472</v>
      </c>
      <c r="GN345" s="35">
        <v>13.408048528924043</v>
      </c>
      <c r="GO345" s="35">
        <v>0.59099999999999997</v>
      </c>
      <c r="GP345" s="35" t="s">
        <v>1086</v>
      </c>
      <c r="GU345" s="59"/>
    </row>
    <row r="346" spans="1:203" x14ac:dyDescent="0.2">
      <c r="A346" s="35" t="s">
        <v>2163</v>
      </c>
      <c r="B346" s="35" t="s">
        <v>4175</v>
      </c>
      <c r="C346" s="35" t="s">
        <v>4176</v>
      </c>
      <c r="D346" s="9">
        <v>2</v>
      </c>
      <c r="E346" s="9">
        <v>2</v>
      </c>
      <c r="F346" s="9">
        <v>9.0103089999999993E-3</v>
      </c>
      <c r="G346" s="9">
        <v>0.71366347500000005</v>
      </c>
      <c r="H346" s="9">
        <v>0.94218538600000001</v>
      </c>
      <c r="I346" s="9">
        <v>-7.6513055999999996E-2</v>
      </c>
      <c r="J346" s="58" t="s">
        <v>5711</v>
      </c>
      <c r="K346" s="78">
        <v>0</v>
      </c>
      <c r="L346" s="79">
        <v>11.44215256951184</v>
      </c>
      <c r="M346" s="79">
        <v>13.011938957010173</v>
      </c>
      <c r="N346" s="79"/>
      <c r="O346" s="79"/>
      <c r="S346" s="35">
        <v>11.962806806117152</v>
      </c>
      <c r="U346" s="35">
        <v>12.214069109061784</v>
      </c>
      <c r="V346" s="35">
        <v>12.302921763534268</v>
      </c>
      <c r="Y346" s="35">
        <v>11.443417370493879</v>
      </c>
      <c r="Z346" s="35">
        <v>11.431052780173381</v>
      </c>
      <c r="AD346" s="35">
        <v>14.10343396556061</v>
      </c>
      <c r="AE346" s="35">
        <v>12.201462646543064</v>
      </c>
      <c r="AF346" s="35">
        <v>11.134869630353368</v>
      </c>
      <c r="AH346" s="35">
        <v>13.236051896939911</v>
      </c>
      <c r="AI346" s="35">
        <v>13.18745101956732</v>
      </c>
      <c r="AK346" s="35">
        <v>12.338840001089199</v>
      </c>
      <c r="AL346" s="35">
        <v>12.219283079727671</v>
      </c>
      <c r="AM346" s="35">
        <v>11.031963956373726</v>
      </c>
      <c r="AN346" s="35">
        <v>11.583435609465544</v>
      </c>
      <c r="AO346" s="35">
        <v>12.425002566864027</v>
      </c>
      <c r="AR346" s="35">
        <v>14.93519809488714</v>
      </c>
      <c r="AS346" s="35">
        <v>11.545473569737183</v>
      </c>
      <c r="AT346" s="35">
        <v>12.132160019221226</v>
      </c>
      <c r="AV346" s="35">
        <v>12.597725946680397</v>
      </c>
      <c r="BC346" s="35">
        <v>11.781341445761024</v>
      </c>
      <c r="BE346" s="35">
        <v>14.135225198029355</v>
      </c>
      <c r="BF346" s="35">
        <v>11.991298551817881</v>
      </c>
      <c r="BI346" s="35">
        <v>13.258000578807676</v>
      </c>
      <c r="BJ346" s="35">
        <v>11.430482595778226</v>
      </c>
      <c r="BN346" s="35">
        <v>11.650538645351217</v>
      </c>
      <c r="BO346" s="35">
        <v>12.133505678974158</v>
      </c>
      <c r="BQ346" s="35">
        <v>12.192349009969435</v>
      </c>
      <c r="BR346" s="35">
        <v>12.197469058685208</v>
      </c>
      <c r="BT346" s="35">
        <v>11.761893730873597</v>
      </c>
      <c r="CA346" s="35">
        <v>11.652227948853398</v>
      </c>
      <c r="CB346" s="35">
        <v>11.261160637267325</v>
      </c>
      <c r="CC346" s="35">
        <v>12.261944810518342</v>
      </c>
      <c r="CE346" s="35">
        <v>15.193425163748822</v>
      </c>
      <c r="CI346" s="35">
        <v>13.866841394908887</v>
      </c>
      <c r="CK346" s="35">
        <v>11.736506946601299</v>
      </c>
      <c r="CL346" s="35">
        <v>11.496506948194709</v>
      </c>
      <c r="CN346" s="35">
        <v>11.774954528072426</v>
      </c>
      <c r="CO346" s="35">
        <v>12.626355300230836</v>
      </c>
      <c r="CR346" s="35">
        <v>12.266576161553074</v>
      </c>
      <c r="CU346" s="35">
        <v>12.973466247857788</v>
      </c>
      <c r="CV346" s="35">
        <v>12.139579005174834</v>
      </c>
      <c r="CW346" s="35">
        <v>12.468670184513682</v>
      </c>
      <c r="CY346" s="35">
        <v>13.201723260002646</v>
      </c>
      <c r="CZ346" s="35">
        <v>12.855542450862119</v>
      </c>
      <c r="DA346" s="35">
        <v>12.709467164723257</v>
      </c>
      <c r="DC346" s="35">
        <v>13.489955487388265</v>
      </c>
      <c r="DD346" s="35">
        <v>14.014718017044732</v>
      </c>
      <c r="DF346" s="35">
        <v>14.175447919229033</v>
      </c>
      <c r="DG346" s="35">
        <v>12.67310308580228</v>
      </c>
      <c r="DK346" s="35">
        <v>13.547327766520876</v>
      </c>
      <c r="DL346" s="35">
        <v>12.215581780813206</v>
      </c>
      <c r="DM346" s="35">
        <v>11.086408436419056</v>
      </c>
      <c r="DO346" s="35">
        <v>12.49834342802138</v>
      </c>
      <c r="DQ346" s="35">
        <v>14.281303552476052</v>
      </c>
      <c r="DR346" s="35">
        <v>12.016804960398952</v>
      </c>
      <c r="DT346" s="35">
        <v>12.022760932306952</v>
      </c>
      <c r="DU346" s="35">
        <v>13.798192396732519</v>
      </c>
      <c r="DV346" s="35">
        <v>14.332715459030371</v>
      </c>
      <c r="DX346" s="35">
        <v>11.835600832489519</v>
      </c>
      <c r="EG346" s="35">
        <v>11.535538580780448</v>
      </c>
      <c r="EH346" s="35">
        <v>15.692882086073158</v>
      </c>
      <c r="EI346" s="35">
        <v>13.185359569968416</v>
      </c>
      <c r="EJ346" s="35">
        <v>13.716878423242902</v>
      </c>
      <c r="EM346" s="35">
        <v>12.732451475791885</v>
      </c>
      <c r="EN346" s="35">
        <v>12.913504679972776</v>
      </c>
      <c r="EO346" s="35">
        <v>11.477793795438975</v>
      </c>
      <c r="EP346" s="35">
        <v>14.8177101249379</v>
      </c>
      <c r="ES346" s="35">
        <v>12.50091477124737</v>
      </c>
      <c r="ET346" s="35">
        <v>12.586203567330053</v>
      </c>
      <c r="EU346" s="35">
        <v>11.487726004197224</v>
      </c>
      <c r="FA346" s="35">
        <v>14.228437120632783</v>
      </c>
      <c r="FC346" s="35">
        <v>13.472455819609909</v>
      </c>
      <c r="FF346" s="35">
        <v>12.432414108241915</v>
      </c>
      <c r="FG346" s="35">
        <v>12.438622107337459</v>
      </c>
      <c r="FJ346" s="35">
        <v>11.653665260464928</v>
      </c>
      <c r="FL346" s="35">
        <v>11.375603940223945</v>
      </c>
      <c r="FO346" s="35">
        <v>12.418230764968071</v>
      </c>
      <c r="FP346" s="35">
        <v>11.443776779221086</v>
      </c>
      <c r="FQ346" s="35">
        <v>11.671602985009994</v>
      </c>
      <c r="FS346" s="35">
        <v>12.131877221416394</v>
      </c>
      <c r="FX346" s="35">
        <v>12.818432451338715</v>
      </c>
      <c r="FY346" s="35">
        <v>12.158405225124843</v>
      </c>
      <c r="FZ346" s="35">
        <v>12.606907555423177</v>
      </c>
      <c r="GB346" s="35">
        <v>11.92454959946269</v>
      </c>
      <c r="GC346" s="35">
        <v>11.44228698537618</v>
      </c>
      <c r="GE346" s="35">
        <v>13.355509813175647</v>
      </c>
      <c r="GL346" s="35">
        <v>12.209848214646907</v>
      </c>
      <c r="GN346" s="35">
        <v>11.471040919520096</v>
      </c>
      <c r="GO346" s="35">
        <v>3.7130000000000001</v>
      </c>
      <c r="GP346" s="35" t="s">
        <v>1878</v>
      </c>
      <c r="GU346" s="59"/>
    </row>
    <row r="347" spans="1:203" x14ac:dyDescent="0.2">
      <c r="A347" s="35" t="s">
        <v>1265</v>
      </c>
      <c r="B347" s="35" t="s">
        <v>2999</v>
      </c>
      <c r="C347" s="35" t="s">
        <v>3000</v>
      </c>
      <c r="D347" s="9">
        <v>14</v>
      </c>
      <c r="E347" s="9">
        <v>4</v>
      </c>
      <c r="F347" s="9">
        <v>0.91685910299999995</v>
      </c>
      <c r="G347" s="9">
        <v>-4.2888717999999999E-2</v>
      </c>
      <c r="H347" s="9">
        <v>0.74798276500000005</v>
      </c>
      <c r="I347" s="9">
        <v>-7.6409303999999997E-2</v>
      </c>
      <c r="J347" s="9">
        <v>0</v>
      </c>
      <c r="K347" s="78">
        <v>0</v>
      </c>
      <c r="L347" s="79">
        <v>13.17122231652213</v>
      </c>
      <c r="M347" s="79">
        <v>12.643311175429773</v>
      </c>
      <c r="N347" s="79">
        <v>12.659346271180089</v>
      </c>
      <c r="O347" s="79">
        <v>12.884753257474475</v>
      </c>
      <c r="P347" s="78">
        <v>11.455719776715966</v>
      </c>
      <c r="Q347" s="78">
        <v>12.986206094510601</v>
      </c>
      <c r="R347" s="35">
        <v>11.900831930220759</v>
      </c>
      <c r="S347" s="35">
        <v>13.60602151007132</v>
      </c>
      <c r="T347" s="35">
        <v>13.043870100236502</v>
      </c>
      <c r="U347" s="35">
        <v>13.241103016521082</v>
      </c>
      <c r="V347" s="35">
        <v>12.880306125112394</v>
      </c>
      <c r="W347" s="35">
        <v>12.763152088415332</v>
      </c>
      <c r="X347" s="35">
        <v>12.097639884333098</v>
      </c>
      <c r="Y347" s="35">
        <v>12.693802468464771</v>
      </c>
      <c r="Z347" s="35">
        <v>12.380351787204097</v>
      </c>
      <c r="AA347" s="35">
        <v>12.534767563332093</v>
      </c>
      <c r="AB347" s="35">
        <v>11.848995451424944</v>
      </c>
      <c r="AC347" s="35">
        <v>13.575059908916066</v>
      </c>
      <c r="AD347" s="35">
        <v>13.054048280775419</v>
      </c>
      <c r="AE347" s="35">
        <v>12.673451822018176</v>
      </c>
      <c r="AF347" s="35">
        <v>14.21957133192665</v>
      </c>
      <c r="AG347" s="35">
        <v>13.12613690881318</v>
      </c>
      <c r="AH347" s="35">
        <v>12.257363606847996</v>
      </c>
      <c r="AI347" s="35">
        <v>12.980871553105127</v>
      </c>
      <c r="AJ347" s="35">
        <v>14.306504625993387</v>
      </c>
      <c r="AK347" s="35">
        <v>13.392824325108965</v>
      </c>
      <c r="AL347" s="35">
        <v>13.67117638819165</v>
      </c>
      <c r="AM347" s="35">
        <v>13.03675913995423</v>
      </c>
      <c r="AN347" s="35">
        <v>12.728151743009159</v>
      </c>
      <c r="AO347" s="35">
        <v>12.853985886951733</v>
      </c>
      <c r="AP347" s="35">
        <v>13.574370800293282</v>
      </c>
      <c r="AQ347" s="35">
        <v>12.931211203874486</v>
      </c>
      <c r="AR347" s="35">
        <v>13.308406502241434</v>
      </c>
      <c r="AS347" s="35">
        <v>12.697033763850314</v>
      </c>
      <c r="AT347" s="35">
        <v>13.174903195174704</v>
      </c>
      <c r="AU347" s="35">
        <v>12.917639108084414</v>
      </c>
      <c r="AV347" s="35">
        <v>13.058331073223661</v>
      </c>
      <c r="AW347" s="35">
        <v>13.362820826813005</v>
      </c>
      <c r="AX347" s="35">
        <v>12.471316039544966</v>
      </c>
      <c r="AY347" s="35">
        <v>12.425715263282131</v>
      </c>
      <c r="AZ347" s="35">
        <v>14.063840742277289</v>
      </c>
      <c r="BA347" s="35">
        <v>12.272160753810777</v>
      </c>
      <c r="BB347" s="35">
        <v>13.218983337474068</v>
      </c>
      <c r="BC347" s="35">
        <v>14.212125273770377</v>
      </c>
      <c r="BD347" s="35">
        <v>11.856426583206344</v>
      </c>
      <c r="BE347" s="35">
        <v>12.757696643030618</v>
      </c>
      <c r="BF347" s="35">
        <v>12.428466075815178</v>
      </c>
      <c r="BG347" s="35">
        <v>12.577831499176551</v>
      </c>
      <c r="BH347" s="35">
        <v>13.753923527383918</v>
      </c>
      <c r="BI347" s="35">
        <v>13.223389146669229</v>
      </c>
      <c r="BJ347" s="35">
        <v>13.18610625023285</v>
      </c>
      <c r="BK347" s="35">
        <v>13.480197914869597</v>
      </c>
      <c r="BL347" s="35">
        <v>12.295916546618233</v>
      </c>
      <c r="BM347" s="35">
        <v>11.840958550984451</v>
      </c>
      <c r="BN347" s="35">
        <v>12.967299135169014</v>
      </c>
      <c r="BO347" s="35">
        <v>12.404453413065774</v>
      </c>
      <c r="BP347" s="35">
        <v>12.185446552404034</v>
      </c>
      <c r="BQ347" s="35">
        <v>12.616641037444603</v>
      </c>
      <c r="BR347" s="35">
        <v>12.977593989871586</v>
      </c>
      <c r="BS347" s="35">
        <v>12.864341821589305</v>
      </c>
      <c r="BT347" s="35">
        <v>12.707590113871483</v>
      </c>
      <c r="BU347" s="35">
        <v>12.412821918980313</v>
      </c>
      <c r="BV347" s="35">
        <v>12.188264439196425</v>
      </c>
      <c r="BW347" s="35">
        <v>11.396415358088584</v>
      </c>
      <c r="BX347" s="35">
        <v>12.192878669265927</v>
      </c>
      <c r="BY347" s="35">
        <v>14.547232183792339</v>
      </c>
      <c r="BZ347" s="35">
        <v>13.707199179068668</v>
      </c>
      <c r="CA347" s="35">
        <v>14.473296363470144</v>
      </c>
      <c r="CB347" s="35">
        <v>12.637155538754612</v>
      </c>
      <c r="CC347" s="35">
        <v>13.333168616725612</v>
      </c>
      <c r="CD347" s="35">
        <v>12.654944463431992</v>
      </c>
      <c r="CE347" s="35">
        <v>13.790299691711631</v>
      </c>
      <c r="CF347" s="35">
        <v>12.921737056254818</v>
      </c>
      <c r="CG347" s="35">
        <v>13.295004947462026</v>
      </c>
      <c r="CH347" s="35">
        <v>12.741030902027774</v>
      </c>
      <c r="CI347" s="35">
        <v>13.333287912111546</v>
      </c>
      <c r="CJ347" s="35">
        <v>12.200300315102078</v>
      </c>
      <c r="CK347" s="35">
        <v>11.872785971499834</v>
      </c>
      <c r="CL347" s="35">
        <v>13.082780346549484</v>
      </c>
      <c r="CM347" s="35">
        <v>13.340763780466027</v>
      </c>
      <c r="CN347" s="35">
        <v>12.485034257040216</v>
      </c>
      <c r="CO347" s="35">
        <v>14.706905923658674</v>
      </c>
      <c r="CP347" s="35">
        <v>12.541754097896247</v>
      </c>
      <c r="CQ347" s="35">
        <v>12.889887172450679</v>
      </c>
      <c r="CR347" s="35">
        <v>12.629357013114539</v>
      </c>
      <c r="CS347" s="35">
        <v>12.30495541259177</v>
      </c>
      <c r="CT347" s="35">
        <v>13.865185450250566</v>
      </c>
      <c r="CU347" s="35">
        <v>12.833440460269726</v>
      </c>
      <c r="CV347" s="35">
        <v>12.114223430897939</v>
      </c>
      <c r="CW347" s="35">
        <v>12.876215609887616</v>
      </c>
      <c r="CX347" s="35">
        <v>13.527988305462667</v>
      </c>
      <c r="CY347" s="35">
        <v>13.21156325839425</v>
      </c>
      <c r="CZ347" s="35">
        <v>13.326694385659469</v>
      </c>
      <c r="DA347" s="35">
        <v>11.584941430114464</v>
      </c>
      <c r="DB347" s="35">
        <v>12.670758767020022</v>
      </c>
      <c r="DC347" s="35">
        <v>13.709373557479116</v>
      </c>
      <c r="DD347" s="35">
        <v>13.801402771408757</v>
      </c>
      <c r="DE347" s="35">
        <v>12.258403224681555</v>
      </c>
      <c r="DF347" s="35">
        <v>12.783225706555957</v>
      </c>
      <c r="DG347" s="35">
        <v>12.208550063060903</v>
      </c>
      <c r="DH347" s="35">
        <v>12.624373182211416</v>
      </c>
      <c r="DI347" s="35">
        <v>12.610144814028519</v>
      </c>
      <c r="DJ347" s="35">
        <v>12.647046481401329</v>
      </c>
      <c r="DK347" s="35">
        <v>12.885481088759878</v>
      </c>
      <c r="DL347" s="35">
        <v>12.93642098622567</v>
      </c>
      <c r="DM347" s="35">
        <v>12.338028724620365</v>
      </c>
      <c r="DO347" s="35">
        <v>12.83107558386866</v>
      </c>
      <c r="DP347" s="35">
        <v>12.991579776966825</v>
      </c>
      <c r="DQ347" s="35">
        <v>12.847045331372588</v>
      </c>
      <c r="DR347" s="35">
        <v>13.798342069521579</v>
      </c>
      <c r="DS347" s="35">
        <v>12.591016503769852</v>
      </c>
      <c r="DT347" s="35">
        <v>13.108733450389732</v>
      </c>
      <c r="DU347" s="35">
        <v>13.17022758243569</v>
      </c>
      <c r="DV347" s="35">
        <v>13.459047569415738</v>
      </c>
      <c r="DW347" s="35">
        <v>11.974244280898944</v>
      </c>
      <c r="DX347" s="35">
        <v>12.95802977622874</v>
      </c>
      <c r="DY347" s="35">
        <v>13.323569203877248</v>
      </c>
      <c r="DZ347" s="35">
        <v>13.345496019290639</v>
      </c>
      <c r="EA347" s="35">
        <v>12.365378189505947</v>
      </c>
      <c r="EB347" s="35">
        <v>13.165608712586994</v>
      </c>
      <c r="EC347" s="35">
        <v>13.276493642137176</v>
      </c>
      <c r="ED347" s="35">
        <v>11.784477247320645</v>
      </c>
      <c r="EE347" s="35">
        <v>13.502444315502681</v>
      </c>
      <c r="EF347" s="35">
        <v>11.858125395865496</v>
      </c>
      <c r="EG347" s="35">
        <v>13.413935539513473</v>
      </c>
      <c r="EH347" s="35">
        <v>12.733833784848716</v>
      </c>
      <c r="EI347" s="35">
        <v>12.532950102127696</v>
      </c>
      <c r="EJ347" s="35">
        <v>12.326823251069813</v>
      </c>
      <c r="EK347" s="35">
        <v>13.111119997149155</v>
      </c>
      <c r="EL347" s="35">
        <v>12.95844796542411</v>
      </c>
      <c r="EM347" s="35">
        <v>13.478475132002648</v>
      </c>
      <c r="EN347" s="35">
        <v>12.819008735310334</v>
      </c>
      <c r="EO347" s="35">
        <v>13.462464194874936</v>
      </c>
      <c r="EP347" s="35">
        <v>12.055025177426284</v>
      </c>
      <c r="EQ347" s="35">
        <v>13.489432087730309</v>
      </c>
      <c r="ER347" s="35">
        <v>13.450884595386199</v>
      </c>
      <c r="ES347" s="35">
        <v>11.789419864597283</v>
      </c>
      <c r="ET347" s="35">
        <v>11.759307827584545</v>
      </c>
      <c r="EU347" s="35">
        <v>12.386072452966239</v>
      </c>
      <c r="EV347" s="35">
        <v>13.285710645260847</v>
      </c>
      <c r="EW347" s="35">
        <v>13.005297162212859</v>
      </c>
      <c r="EX347" s="35">
        <v>12.379408022251278</v>
      </c>
      <c r="EY347" s="35">
        <v>12.777635899686338</v>
      </c>
      <c r="EZ347" s="35">
        <v>11.971467244184018</v>
      </c>
      <c r="FA347" s="35">
        <v>12.616594679114602</v>
      </c>
      <c r="FB347" s="35">
        <v>13.157503890059328</v>
      </c>
      <c r="FC347" s="35">
        <v>13.085399905745426</v>
      </c>
      <c r="FD347" s="35">
        <v>12.052763305476574</v>
      </c>
      <c r="FE347" s="35">
        <v>13.283377934448149</v>
      </c>
      <c r="FF347" s="35">
        <v>13.63809375614527</v>
      </c>
      <c r="FG347" s="35">
        <v>12.287316706381763</v>
      </c>
      <c r="FH347" s="35">
        <v>12.85762772758736</v>
      </c>
      <c r="FI347" s="35">
        <v>12.305539038421731</v>
      </c>
      <c r="FJ347" s="35">
        <v>12.529924288047518</v>
      </c>
      <c r="FK347" s="35">
        <v>12.470365738813969</v>
      </c>
      <c r="FL347" s="35">
        <v>12.413948358661305</v>
      </c>
      <c r="FM347" s="35">
        <v>12.743734816570841</v>
      </c>
      <c r="FN347" s="35">
        <v>13.035072442753657</v>
      </c>
      <c r="FO347" s="35">
        <v>13.56897761588206</v>
      </c>
      <c r="FP347" s="35">
        <v>12.419814915869757</v>
      </c>
      <c r="FQ347" s="35">
        <v>12.956081050138701</v>
      </c>
      <c r="FR347" s="35">
        <v>12.806715610910704</v>
      </c>
      <c r="FS347" s="35">
        <v>12.770229025446838</v>
      </c>
      <c r="FT347" s="35">
        <v>12.161405982019961</v>
      </c>
      <c r="FU347" s="35">
        <v>13.753653008078551</v>
      </c>
      <c r="FV347" s="35">
        <v>13.611952562118228</v>
      </c>
      <c r="FW347" s="35">
        <v>13.0087514859874</v>
      </c>
      <c r="FX347" s="35">
        <v>12.599445254626527</v>
      </c>
      <c r="FY347" s="35">
        <v>12.163538884185991</v>
      </c>
      <c r="FZ347" s="35">
        <v>12.277350855344535</v>
      </c>
      <c r="GA347" s="35">
        <v>13.001727611354074</v>
      </c>
      <c r="GB347" s="35">
        <v>12.167627263548376</v>
      </c>
      <c r="GC347" s="35">
        <v>14.210648180037884</v>
      </c>
      <c r="GD347" s="35">
        <v>13.847688536970281</v>
      </c>
      <c r="GE347" s="35">
        <v>13.303334348162785</v>
      </c>
      <c r="GF347" s="35">
        <v>13.915270664233955</v>
      </c>
      <c r="GG347" s="35">
        <v>11.048704020500468</v>
      </c>
      <c r="GH347" s="35">
        <v>13.165053819826136</v>
      </c>
      <c r="GI347" s="35">
        <v>13.714555826746967</v>
      </c>
      <c r="GJ347" s="35">
        <v>14.563310564891797</v>
      </c>
      <c r="GK347" s="35">
        <v>12.598551733790313</v>
      </c>
      <c r="GL347" s="35">
        <v>13.605486987456244</v>
      </c>
      <c r="GM347" s="35">
        <v>12.342128923707786</v>
      </c>
      <c r="GN347" s="35">
        <v>13.051804056399025</v>
      </c>
      <c r="GO347" s="35">
        <v>18.942</v>
      </c>
      <c r="GP347" s="35" t="s">
        <v>1130</v>
      </c>
      <c r="GU347" s="59"/>
    </row>
    <row r="348" spans="1:203" x14ac:dyDescent="0.2">
      <c r="A348" s="35" t="s">
        <v>1601</v>
      </c>
      <c r="B348" s="35" t="s">
        <v>3429</v>
      </c>
      <c r="C348" s="35" t="s">
        <v>3430</v>
      </c>
      <c r="D348" s="9">
        <v>3</v>
      </c>
      <c r="E348" s="9">
        <v>1</v>
      </c>
      <c r="F348" s="9">
        <v>0.99685146400000002</v>
      </c>
      <c r="G348" s="9">
        <v>1.2781057E-2</v>
      </c>
      <c r="H348" s="9">
        <v>0.85702937000000001</v>
      </c>
      <c r="I348" s="9">
        <v>-7.6305394999999998E-2</v>
      </c>
      <c r="J348" s="9">
        <v>0</v>
      </c>
      <c r="K348" s="78">
        <v>0</v>
      </c>
      <c r="L348" s="80">
        <v>9.5532865684760147</v>
      </c>
      <c r="M348" s="79"/>
      <c r="N348" s="79">
        <v>11.06383053660505</v>
      </c>
      <c r="O348" s="79"/>
      <c r="P348" s="78">
        <v>10.098267457365907</v>
      </c>
      <c r="Q348" s="78">
        <v>10.589048481265763</v>
      </c>
      <c r="T348" s="35">
        <v>10.312042190718442</v>
      </c>
      <c r="Y348" s="35">
        <v>9.9741020259455357</v>
      </c>
      <c r="AD348" s="35">
        <v>10.520803008056054</v>
      </c>
      <c r="AF348" s="35">
        <v>10.298959348528674</v>
      </c>
      <c r="AG348" s="35">
        <v>11.049409525294619</v>
      </c>
      <c r="AJ348" s="35">
        <v>10.511339315882235</v>
      </c>
      <c r="AN348" s="35">
        <v>10.683154820328696</v>
      </c>
      <c r="AO348" s="35">
        <v>10.607150970136653</v>
      </c>
      <c r="AQ348" s="35">
        <v>10.825694344901246</v>
      </c>
      <c r="BB348" s="35">
        <v>10.411446761545552</v>
      </c>
      <c r="BG348" s="35">
        <v>10.25818999635691</v>
      </c>
      <c r="BI348" s="35">
        <v>11.084124068346428</v>
      </c>
      <c r="BL348" s="35">
        <v>10.978301444601954</v>
      </c>
      <c r="BR348" s="35">
        <v>10.099376246779469</v>
      </c>
      <c r="BS348" s="35">
        <v>11.085731199845826</v>
      </c>
      <c r="BT348" s="35">
        <v>10.144961579563784</v>
      </c>
      <c r="BU348" s="35">
        <v>10.385972123631436</v>
      </c>
      <c r="BZ348" s="35">
        <v>10.44001062788244</v>
      </c>
      <c r="CC348" s="35">
        <v>9.7400437570274878</v>
      </c>
      <c r="CG348" s="35">
        <v>10.568950999149139</v>
      </c>
      <c r="CI348" s="35">
        <v>9.566408267248816</v>
      </c>
      <c r="CJ348" s="35">
        <v>10.448767074800411</v>
      </c>
      <c r="CL348" s="35">
        <v>9.6603479974897262</v>
      </c>
      <c r="CM348" s="35">
        <v>9.6979853557900615</v>
      </c>
      <c r="CN348" s="35">
        <v>9.1943348814461139</v>
      </c>
      <c r="CV348" s="35">
        <v>10.886363660371485</v>
      </c>
      <c r="CW348" s="35">
        <v>11.184757583791919</v>
      </c>
      <c r="DJ348" s="35">
        <v>10.653463915028697</v>
      </c>
      <c r="DR348" s="35">
        <v>10.577874254809116</v>
      </c>
      <c r="DW348" s="35">
        <v>10.385133159958922</v>
      </c>
      <c r="DY348" s="35">
        <v>11.026325100924639</v>
      </c>
      <c r="EB348" s="35">
        <v>9.9498911205944456</v>
      </c>
      <c r="EJ348" s="35">
        <v>10.259140440144529</v>
      </c>
      <c r="EL348" s="35">
        <v>9.9987882995586119</v>
      </c>
      <c r="EO348" s="35">
        <v>10.328577252391005</v>
      </c>
      <c r="ES348" s="35">
        <v>10.372289986357199</v>
      </c>
      <c r="EW348" s="35">
        <v>10.088814541790551</v>
      </c>
      <c r="FA348" s="35">
        <v>10.550057506221574</v>
      </c>
      <c r="FE348" s="35">
        <v>10.70296971981438</v>
      </c>
      <c r="FJ348" s="35">
        <v>10.935913280240555</v>
      </c>
      <c r="FL348" s="35">
        <v>10.426989326490856</v>
      </c>
      <c r="FN348" s="35">
        <v>9.9790328734973262</v>
      </c>
      <c r="FU348" s="35">
        <v>10.106963544370455</v>
      </c>
      <c r="GC348" s="35">
        <v>10.33564919614005</v>
      </c>
      <c r="GE348" s="35">
        <v>10.447140288641215</v>
      </c>
      <c r="GL348" s="35">
        <v>9.9181059959366369</v>
      </c>
      <c r="GM348" s="35">
        <v>9.8358266299255916</v>
      </c>
      <c r="GO348" s="35">
        <v>0.96899999999999997</v>
      </c>
      <c r="GP348" s="35" t="s">
        <v>4744</v>
      </c>
      <c r="GU348" s="59"/>
    </row>
    <row r="349" spans="1:203" x14ac:dyDescent="0.2">
      <c r="A349" s="35" t="s">
        <v>1082</v>
      </c>
      <c r="B349" s="35" t="s">
        <v>2803</v>
      </c>
      <c r="C349" s="35" t="s">
        <v>2804</v>
      </c>
      <c r="D349" s="9">
        <v>6</v>
      </c>
      <c r="E349" s="9">
        <v>6</v>
      </c>
      <c r="F349" s="9">
        <v>0.99210585200000001</v>
      </c>
      <c r="G349" s="9">
        <v>-1.8613643999999999E-2</v>
      </c>
      <c r="H349" s="9">
        <v>0.87667118799999999</v>
      </c>
      <c r="I349" s="9">
        <v>-7.6164108999999994E-2</v>
      </c>
      <c r="J349" s="9">
        <v>0</v>
      </c>
      <c r="K349" s="78">
        <v>0</v>
      </c>
      <c r="L349" s="79"/>
      <c r="M349" s="79">
        <v>12.47422873890719</v>
      </c>
      <c r="N349" s="79">
        <v>12.254666436173288</v>
      </c>
      <c r="O349" s="79">
        <v>12.70962930009272</v>
      </c>
      <c r="P349" s="78">
        <v>11.971807422779467</v>
      </c>
      <c r="R349" s="35">
        <v>10.554505499015251</v>
      </c>
      <c r="S349" s="35">
        <v>11.898193531490872</v>
      </c>
      <c r="T349" s="35">
        <v>13.174596419817373</v>
      </c>
      <c r="V349" s="35">
        <v>13.419418894644531</v>
      </c>
      <c r="W349" s="35">
        <v>13.269236212467481</v>
      </c>
      <c r="X349" s="35">
        <v>11.870717571358709</v>
      </c>
      <c r="Y349" s="35">
        <v>13.366176672949068</v>
      </c>
      <c r="Z349" s="35">
        <v>11.657161273801483</v>
      </c>
      <c r="AA349" s="35">
        <v>13.317067474153257</v>
      </c>
      <c r="AB349" s="35">
        <v>11.821258286059626</v>
      </c>
      <c r="AD349" s="35">
        <v>12.018461499253217</v>
      </c>
      <c r="AE349" s="35">
        <v>11.188762616315994</v>
      </c>
      <c r="AG349" s="35">
        <v>11.553955602074481</v>
      </c>
      <c r="AI349" s="35">
        <v>12.790286391462706</v>
      </c>
      <c r="AJ349" s="35">
        <v>13.17609201683673</v>
      </c>
      <c r="AM349" s="35">
        <v>12.647632680013007</v>
      </c>
      <c r="AO349" s="35">
        <v>11.811440497064861</v>
      </c>
      <c r="AQ349" s="35">
        <v>13.5379641476374</v>
      </c>
      <c r="AR349" s="35">
        <v>13.717446514746998</v>
      </c>
      <c r="AS349" s="35">
        <v>11.472523859421269</v>
      </c>
      <c r="AT349" s="35">
        <v>11.781946544995966</v>
      </c>
      <c r="AX349" s="35">
        <v>13.171306976167443</v>
      </c>
      <c r="AY349" s="35">
        <v>11.39590315656786</v>
      </c>
      <c r="BA349" s="35">
        <v>12.40934703968318</v>
      </c>
      <c r="BD349" s="35">
        <v>12.201081321835948</v>
      </c>
      <c r="BE349" s="35">
        <v>12.357570894670937</v>
      </c>
      <c r="BG349" s="35">
        <v>12.680605228957022</v>
      </c>
      <c r="BH349" s="35">
        <v>12.866858977555742</v>
      </c>
      <c r="BI349" s="35">
        <v>12.180543597565183</v>
      </c>
      <c r="BJ349" s="35">
        <v>11.702162500788305</v>
      </c>
      <c r="BK349" s="35">
        <v>14.592515638881535</v>
      </c>
      <c r="BL349" s="35">
        <v>13.013012894931673</v>
      </c>
      <c r="BM349" s="35">
        <v>11.686020444237396</v>
      </c>
      <c r="BN349" s="35">
        <v>11.889049259353349</v>
      </c>
      <c r="BO349" s="35">
        <v>12.028344280027349</v>
      </c>
      <c r="BP349" s="35">
        <v>12.59763402812022</v>
      </c>
      <c r="BQ349" s="35">
        <v>12.565860144176483</v>
      </c>
      <c r="BU349" s="35">
        <v>12.602013074468275</v>
      </c>
      <c r="BV349" s="35">
        <v>13.172685409156042</v>
      </c>
      <c r="BW349" s="35">
        <v>11.705266923511468</v>
      </c>
      <c r="BX349" s="35">
        <v>11.419119154080368</v>
      </c>
      <c r="CA349" s="35">
        <v>11.764620936700366</v>
      </c>
      <c r="CB349" s="35">
        <v>11.411687990940253</v>
      </c>
      <c r="CD349" s="35">
        <v>11.337983435646144</v>
      </c>
      <c r="CF349" s="35">
        <v>12.259464814243909</v>
      </c>
      <c r="CG349" s="35">
        <v>11.601509078699697</v>
      </c>
      <c r="CI349" s="35">
        <v>12.322048152762264</v>
      </c>
      <c r="CJ349" s="35">
        <v>11.251718854818227</v>
      </c>
      <c r="CK349" s="35">
        <v>11.816728355850724</v>
      </c>
      <c r="CP349" s="35">
        <v>11.171850401522647</v>
      </c>
      <c r="CQ349" s="35">
        <v>11.119728845923477</v>
      </c>
      <c r="CR349" s="35">
        <v>12.608167754836666</v>
      </c>
      <c r="CS349" s="35">
        <v>11.293645880747341</v>
      </c>
      <c r="CU349" s="35">
        <v>11.65585569784902</v>
      </c>
      <c r="CV349" s="35">
        <v>12.286041981687932</v>
      </c>
      <c r="CW349" s="35">
        <v>12.612579595912395</v>
      </c>
      <c r="CX349" s="35">
        <v>12.356103996026102</v>
      </c>
      <c r="DA349" s="35">
        <v>12.873310119787638</v>
      </c>
      <c r="DC349" s="35">
        <v>11.235438862996178</v>
      </c>
      <c r="DD349" s="35">
        <v>13.837600670951099</v>
      </c>
      <c r="DE349" s="35">
        <v>11.477033727221803</v>
      </c>
      <c r="DF349" s="35">
        <v>12.141106479624243</v>
      </c>
      <c r="DG349" s="35">
        <v>12.433336252795463</v>
      </c>
      <c r="DH349" s="35">
        <v>12.019679861906406</v>
      </c>
      <c r="DJ349" s="35">
        <v>11.568913191643471</v>
      </c>
      <c r="DK349" s="35">
        <v>14.398705700120777</v>
      </c>
      <c r="DL349" s="35">
        <v>11.75082973812744</v>
      </c>
      <c r="DM349" s="35">
        <v>11.752972690195552</v>
      </c>
      <c r="DO349" s="35">
        <v>12.007798134708374</v>
      </c>
      <c r="DQ349" s="35">
        <v>12.006736937538395</v>
      </c>
      <c r="DS349" s="35">
        <v>12.915373426465298</v>
      </c>
      <c r="DU349" s="35">
        <v>12.917878278963371</v>
      </c>
      <c r="DV349" s="35">
        <v>12.613101489874968</v>
      </c>
      <c r="DW349" s="35">
        <v>11.325862841848284</v>
      </c>
      <c r="DX349" s="35">
        <v>11.62785976395606</v>
      </c>
      <c r="DZ349" s="35">
        <v>11.549933681591487</v>
      </c>
      <c r="EA349" s="35">
        <v>12.498886090422678</v>
      </c>
      <c r="ED349" s="35">
        <v>11.526276071330791</v>
      </c>
      <c r="EE349" s="35">
        <v>12.711368810573241</v>
      </c>
      <c r="EF349" s="35">
        <v>12.149111990706889</v>
      </c>
      <c r="EH349" s="35">
        <v>11.545549541112102</v>
      </c>
      <c r="EJ349" s="35">
        <v>11.539049211261547</v>
      </c>
      <c r="EK349" s="35">
        <v>12.543813951257226</v>
      </c>
      <c r="EL349" s="35">
        <v>12.373208425783083</v>
      </c>
      <c r="EM349" s="35">
        <v>12.279094228679487</v>
      </c>
      <c r="EN349" s="35">
        <v>13.515198260967626</v>
      </c>
      <c r="EO349" s="35">
        <v>11.799559048894206</v>
      </c>
      <c r="EQ349" s="35">
        <v>11.210036933174356</v>
      </c>
      <c r="ER349" s="35">
        <v>12.898722738668436</v>
      </c>
      <c r="ES349" s="35">
        <v>12.190670412146051</v>
      </c>
      <c r="EW349" s="35">
        <v>10.921985606962547</v>
      </c>
      <c r="EX349" s="35">
        <v>12.292058181494539</v>
      </c>
      <c r="EZ349" s="35">
        <v>12.742455922560593</v>
      </c>
      <c r="FA349" s="35">
        <v>12.258533343224975</v>
      </c>
      <c r="FB349" s="35">
        <v>12.667028001316243</v>
      </c>
      <c r="FD349" s="35">
        <v>11.710002148271549</v>
      </c>
      <c r="FE349" s="35">
        <v>10.919067586316574</v>
      </c>
      <c r="FF349" s="35">
        <v>12.459037326497324</v>
      </c>
      <c r="FH349" s="35">
        <v>11.591842725670274</v>
      </c>
      <c r="FI349" s="35">
        <v>12.404820540950258</v>
      </c>
      <c r="FJ349" s="35">
        <v>11.934441698886186</v>
      </c>
      <c r="FM349" s="35">
        <v>12.060503965702711</v>
      </c>
      <c r="FN349" s="35">
        <v>12.208491930929323</v>
      </c>
      <c r="FO349" s="35">
        <v>12.491830815277263</v>
      </c>
      <c r="FP349" s="35">
        <v>11.40281529962108</v>
      </c>
      <c r="FQ349" s="35">
        <v>12.978214193403325</v>
      </c>
      <c r="FT349" s="35">
        <v>12.329500352216812</v>
      </c>
      <c r="FV349" s="35">
        <v>12.759702942971186</v>
      </c>
      <c r="FX349" s="35">
        <v>11.879950026628832</v>
      </c>
      <c r="FY349" s="35">
        <v>12.025301123336183</v>
      </c>
      <c r="FZ349" s="35">
        <v>11.707635351538718</v>
      </c>
      <c r="GC349" s="35">
        <v>11.920176397150527</v>
      </c>
      <c r="GD349" s="35">
        <v>12.721098079280127</v>
      </c>
      <c r="GE349" s="35">
        <v>11.758537772898652</v>
      </c>
      <c r="GF349" s="35">
        <v>12.903350346498662</v>
      </c>
      <c r="GG349" s="35">
        <v>12.281047474811675</v>
      </c>
      <c r="GH349" s="35">
        <v>11.584471421265359</v>
      </c>
      <c r="GJ349" s="35">
        <v>15.633016313030586</v>
      </c>
      <c r="GL349" s="35">
        <v>11.17120542371271</v>
      </c>
      <c r="GM349" s="35">
        <v>11.475818981853326</v>
      </c>
      <c r="GN349" s="35">
        <v>11.817120577749662</v>
      </c>
      <c r="GO349" s="35">
        <v>19.134</v>
      </c>
      <c r="GP349" s="35" t="s">
        <v>989</v>
      </c>
      <c r="GU349" s="59"/>
    </row>
    <row r="350" spans="1:203" x14ac:dyDescent="0.2">
      <c r="A350" s="35" t="s">
        <v>851</v>
      </c>
      <c r="B350" s="35" t="s">
        <v>2537</v>
      </c>
      <c r="C350" s="35" t="s">
        <v>2538</v>
      </c>
      <c r="D350" s="9">
        <v>62</v>
      </c>
      <c r="E350" s="9">
        <v>60</v>
      </c>
      <c r="F350" s="9">
        <v>0.66656127300000001</v>
      </c>
      <c r="G350" s="9">
        <v>-4.3286861000000003E-2</v>
      </c>
      <c r="H350" s="9">
        <v>0.29137475699999998</v>
      </c>
      <c r="I350" s="9">
        <v>-7.5294757000000004E-2</v>
      </c>
      <c r="J350" s="9">
        <v>0</v>
      </c>
      <c r="K350" s="78">
        <v>0</v>
      </c>
      <c r="L350" s="79">
        <v>16.352401534888017</v>
      </c>
      <c r="M350" s="79">
        <v>16.033634953784173</v>
      </c>
      <c r="N350" s="79">
        <v>15.973008254956985</v>
      </c>
      <c r="O350" s="79">
        <v>16.17604303204142</v>
      </c>
      <c r="P350" s="78">
        <v>15.478330668180419</v>
      </c>
      <c r="Q350" s="78">
        <v>15.59372341424138</v>
      </c>
      <c r="R350" s="35">
        <v>16.255547999569693</v>
      </c>
      <c r="S350" s="35">
        <v>16.297823220954758</v>
      </c>
      <c r="T350" s="35">
        <v>16.105856492737118</v>
      </c>
      <c r="U350" s="35">
        <v>15.748543610892511</v>
      </c>
      <c r="V350" s="35">
        <v>16.659926714866234</v>
      </c>
      <c r="W350" s="35">
        <v>16.179549758163084</v>
      </c>
      <c r="X350" s="35">
        <v>16.050328608739829</v>
      </c>
      <c r="Y350" s="35">
        <v>15.899279492106304</v>
      </c>
      <c r="Z350" s="35">
        <v>16.060062537568594</v>
      </c>
      <c r="AA350" s="35">
        <v>15.963862047444341</v>
      </c>
      <c r="AB350" s="35">
        <v>16.156570471022935</v>
      </c>
      <c r="AC350" s="35">
        <v>15.924021224457942</v>
      </c>
      <c r="AD350" s="35">
        <v>16.18664794063654</v>
      </c>
      <c r="AE350" s="35">
        <v>15.900527402472047</v>
      </c>
      <c r="AF350" s="35">
        <v>15.870509257276126</v>
      </c>
      <c r="AG350" s="35">
        <v>16.135264147260099</v>
      </c>
      <c r="AH350" s="35">
        <v>16.209332449150196</v>
      </c>
      <c r="AI350" s="35">
        <v>15.969674743868868</v>
      </c>
      <c r="AJ350" s="35">
        <v>16.387241958827762</v>
      </c>
      <c r="AK350" s="35">
        <v>16.390297369649481</v>
      </c>
      <c r="AL350" s="35">
        <v>15.892969133314931</v>
      </c>
      <c r="AM350" s="35">
        <v>16.079592899575093</v>
      </c>
      <c r="AN350" s="35">
        <v>16.499311864844802</v>
      </c>
      <c r="AO350" s="35">
        <v>15.958638949288611</v>
      </c>
      <c r="AP350" s="35">
        <v>15.762883625673629</v>
      </c>
      <c r="AQ350" s="35">
        <v>16.545473162619352</v>
      </c>
      <c r="AR350" s="35">
        <v>16.236609678979132</v>
      </c>
      <c r="AS350" s="35">
        <v>15.938747362904465</v>
      </c>
      <c r="AT350" s="35">
        <v>16.221527705566487</v>
      </c>
      <c r="AU350" s="35">
        <v>15.911376307171899</v>
      </c>
      <c r="AV350" s="35">
        <v>16.365634096108053</v>
      </c>
      <c r="AW350" s="35">
        <v>15.952613663597383</v>
      </c>
      <c r="AX350" s="35">
        <v>15.903726343324761</v>
      </c>
      <c r="AY350" s="35">
        <v>15.848908600249736</v>
      </c>
      <c r="AZ350" s="35">
        <v>16.596657821169529</v>
      </c>
      <c r="BA350" s="35">
        <v>16.138722038216962</v>
      </c>
      <c r="BB350" s="35">
        <v>15.890663483995803</v>
      </c>
      <c r="BC350" s="35">
        <v>15.731976566461746</v>
      </c>
      <c r="BD350" s="35">
        <v>15.86424674843626</v>
      </c>
      <c r="BE350" s="35">
        <v>16.168606552332765</v>
      </c>
      <c r="BF350" s="35">
        <v>15.973345419185687</v>
      </c>
      <c r="BG350" s="35">
        <v>15.905566575942466</v>
      </c>
      <c r="BH350" s="35">
        <v>16.34069495717744</v>
      </c>
      <c r="BI350" s="35">
        <v>16.377597026288779</v>
      </c>
      <c r="BJ350" s="35">
        <v>15.658694098552962</v>
      </c>
      <c r="BK350" s="35">
        <v>16.220414191716603</v>
      </c>
      <c r="BL350" s="35">
        <v>15.929779254159723</v>
      </c>
      <c r="BM350" s="35">
        <v>15.521054181575197</v>
      </c>
      <c r="BN350" s="35">
        <v>16.288478036922871</v>
      </c>
      <c r="BO350" s="35">
        <v>16.030867756673857</v>
      </c>
      <c r="BP350" s="35">
        <v>16.001186247608409</v>
      </c>
      <c r="BQ350" s="35">
        <v>16.149584653425912</v>
      </c>
      <c r="BR350" s="35">
        <v>16.063633153653303</v>
      </c>
      <c r="BS350" s="35">
        <v>16.393761342669379</v>
      </c>
      <c r="BT350" s="35">
        <v>15.747129428694727</v>
      </c>
      <c r="BU350" s="35">
        <v>16.147192235868765</v>
      </c>
      <c r="BV350" s="35">
        <v>16.176391386879331</v>
      </c>
      <c r="BW350" s="35">
        <v>16.043316122633776</v>
      </c>
      <c r="BX350" s="35">
        <v>15.662549149103921</v>
      </c>
      <c r="BY350" s="35">
        <v>15.843517999855683</v>
      </c>
      <c r="BZ350" s="35">
        <v>16.018081946114787</v>
      </c>
      <c r="CA350" s="35">
        <v>16.130460712724393</v>
      </c>
      <c r="CB350" s="35">
        <v>15.742914119184885</v>
      </c>
      <c r="CC350" s="35">
        <v>15.849377363459183</v>
      </c>
      <c r="CD350" s="35">
        <v>16.118687550000018</v>
      </c>
      <c r="CE350" s="35">
        <v>16.993492754926436</v>
      </c>
      <c r="CF350" s="35">
        <v>15.953805564962405</v>
      </c>
      <c r="CG350" s="35">
        <v>16.306726075535554</v>
      </c>
      <c r="CH350" s="35">
        <v>16.035374117560941</v>
      </c>
      <c r="CI350" s="35">
        <v>16.390008552466529</v>
      </c>
      <c r="CJ350" s="35">
        <v>15.613841188626287</v>
      </c>
      <c r="CK350" s="35">
        <v>16.040770793093412</v>
      </c>
      <c r="CL350" s="35">
        <v>15.975825120098079</v>
      </c>
      <c r="CM350" s="35">
        <v>15.8934803797925</v>
      </c>
      <c r="CN350" s="35">
        <v>15.869324368150203</v>
      </c>
      <c r="CO350" s="35">
        <v>16.982361645455363</v>
      </c>
      <c r="CP350" s="35">
        <v>15.923170052938101</v>
      </c>
      <c r="CQ350" s="35">
        <v>16.485765636969155</v>
      </c>
      <c r="CR350" s="35">
        <v>15.499770307135611</v>
      </c>
      <c r="CS350" s="35">
        <v>15.881684375406337</v>
      </c>
      <c r="CT350" s="35">
        <v>16.494860619621193</v>
      </c>
      <c r="CU350" s="35">
        <v>16.072275885050644</v>
      </c>
      <c r="CV350" s="35">
        <v>16.253018084426888</v>
      </c>
      <c r="CW350" s="35">
        <v>16.202445026917157</v>
      </c>
      <c r="CX350" s="35">
        <v>16.583777551635613</v>
      </c>
      <c r="CY350" s="35">
        <v>15.845476272778759</v>
      </c>
      <c r="CZ350" s="35">
        <v>16.014930163674336</v>
      </c>
      <c r="DA350" s="35">
        <v>15.874645445131463</v>
      </c>
      <c r="DB350" s="35">
        <v>16.355730950873131</v>
      </c>
      <c r="DC350" s="35">
        <v>15.985883107850842</v>
      </c>
      <c r="DD350" s="35">
        <v>16.436559497825712</v>
      </c>
      <c r="DE350" s="35">
        <v>16.042734267360267</v>
      </c>
      <c r="DF350" s="35">
        <v>15.999653501771485</v>
      </c>
      <c r="DG350" s="35">
        <v>15.703160385015682</v>
      </c>
      <c r="DH350" s="35">
        <v>15.982276678700766</v>
      </c>
      <c r="DI350" s="35">
        <v>15.749143461235214</v>
      </c>
      <c r="DJ350" s="35">
        <v>16.028053846983216</v>
      </c>
      <c r="DK350" s="35">
        <v>15.724063822210253</v>
      </c>
      <c r="DL350" s="35">
        <v>16.159579960811882</v>
      </c>
      <c r="DM350" s="35">
        <v>15.596314123390519</v>
      </c>
      <c r="DN350" s="35">
        <v>15.763764801658489</v>
      </c>
      <c r="DO350" s="35">
        <v>16.36193510060561</v>
      </c>
      <c r="DP350" s="35">
        <v>16.079248612695203</v>
      </c>
      <c r="DQ350" s="35">
        <v>15.958083166624537</v>
      </c>
      <c r="DR350" s="35">
        <v>15.939939805403874</v>
      </c>
      <c r="DS350" s="35">
        <v>15.612846910925919</v>
      </c>
      <c r="DT350" s="35">
        <v>15.684333481022689</v>
      </c>
      <c r="DU350" s="35">
        <v>15.67594482770386</v>
      </c>
      <c r="DV350" s="35">
        <v>16.43627068687373</v>
      </c>
      <c r="DW350" s="35">
        <v>16.340897478131069</v>
      </c>
      <c r="DX350" s="35">
        <v>15.996467238096947</v>
      </c>
      <c r="DY350" s="35">
        <v>16.097705017057717</v>
      </c>
      <c r="DZ350" s="35">
        <v>16.327311953532231</v>
      </c>
      <c r="EA350" s="35">
        <v>15.885894178144195</v>
      </c>
      <c r="EB350" s="35">
        <v>16.02616186559991</v>
      </c>
      <c r="EC350" s="35">
        <v>16.488703280310908</v>
      </c>
      <c r="ED350" s="35">
        <v>15.860221160241597</v>
      </c>
      <c r="EE350" s="35">
        <v>16.371508110965841</v>
      </c>
      <c r="EF350" s="35">
        <v>15.716817805368475</v>
      </c>
      <c r="EG350" s="35">
        <v>16.002664323987194</v>
      </c>
      <c r="EH350" s="35">
        <v>15.818620594946744</v>
      </c>
      <c r="EI350" s="35">
        <v>16.068903528719908</v>
      </c>
      <c r="EJ350" s="35">
        <v>15.765121306574136</v>
      </c>
      <c r="EK350" s="35">
        <v>15.827516896095435</v>
      </c>
      <c r="EL350" s="35">
        <v>16.35558866592298</v>
      </c>
      <c r="EM350" s="35">
        <v>16.122564566976411</v>
      </c>
      <c r="EN350" s="35">
        <v>16.555027867566452</v>
      </c>
      <c r="EO350" s="35">
        <v>16.318686077809627</v>
      </c>
      <c r="EP350" s="35">
        <v>15.711575022990342</v>
      </c>
      <c r="EQ350" s="35">
        <v>16.591891065450163</v>
      </c>
      <c r="ER350" s="35">
        <v>16.109202450232338</v>
      </c>
      <c r="ES350" s="35">
        <v>15.819634084655755</v>
      </c>
      <c r="ET350" s="35">
        <v>15.976264263041605</v>
      </c>
      <c r="EU350" s="35">
        <v>15.728985649096956</v>
      </c>
      <c r="EV350" s="35">
        <v>16.158133081956482</v>
      </c>
      <c r="EW350" s="35">
        <v>14.900561341644561</v>
      </c>
      <c r="EX350" s="35">
        <v>15.768256073257007</v>
      </c>
      <c r="EY350" s="35">
        <v>16.209329462799481</v>
      </c>
      <c r="EZ350" s="35">
        <v>15.530949467357678</v>
      </c>
      <c r="FA350" s="35">
        <v>16.124943047992041</v>
      </c>
      <c r="FB350" s="35">
        <v>16.49194544367068</v>
      </c>
      <c r="FC350" s="35">
        <v>16.235081511251956</v>
      </c>
      <c r="FD350" s="35">
        <v>15.874716149122833</v>
      </c>
      <c r="FE350" s="35">
        <v>16.004169763606509</v>
      </c>
      <c r="FF350" s="35">
        <v>15.774590829420692</v>
      </c>
      <c r="FG350" s="35">
        <v>15.699341112552323</v>
      </c>
      <c r="FH350" s="35">
        <v>15.978689230108506</v>
      </c>
      <c r="FI350" s="35">
        <v>15.50082941662648</v>
      </c>
      <c r="FJ350" s="35">
        <v>16.115321745627313</v>
      </c>
      <c r="FK350" s="35">
        <v>15.734840837516037</v>
      </c>
      <c r="FL350" s="35">
        <v>15.982443697372091</v>
      </c>
      <c r="FM350" s="35">
        <v>16.177907872664349</v>
      </c>
      <c r="FN350" s="35">
        <v>15.491338354782139</v>
      </c>
      <c r="FO350" s="35">
        <v>16.213444218577173</v>
      </c>
      <c r="FP350" s="35">
        <v>15.988626544244115</v>
      </c>
      <c r="FQ350" s="35">
        <v>15.81876546581482</v>
      </c>
      <c r="FR350" s="35">
        <v>16.216213139308728</v>
      </c>
      <c r="FS350" s="35">
        <v>16.286111583295074</v>
      </c>
      <c r="FT350" s="35">
        <v>16.325655619918351</v>
      </c>
      <c r="FU350" s="35">
        <v>17.096093767590901</v>
      </c>
      <c r="FV350" s="35">
        <v>15.952514919882711</v>
      </c>
      <c r="FW350" s="35">
        <v>16.004299094925166</v>
      </c>
      <c r="FX350" s="35">
        <v>16.20154544609742</v>
      </c>
      <c r="FY350" s="35">
        <v>16.115358470968367</v>
      </c>
      <c r="FZ350" s="35">
        <v>15.940920587346731</v>
      </c>
      <c r="GA350" s="35">
        <v>16.240582443716836</v>
      </c>
      <c r="GB350" s="35">
        <v>15.842221801960562</v>
      </c>
      <c r="GC350" s="35">
        <v>15.89339894537914</v>
      </c>
      <c r="GD350" s="35">
        <v>16.465217517988897</v>
      </c>
      <c r="GE350" s="35">
        <v>16.228493322115064</v>
      </c>
      <c r="GF350" s="35">
        <v>16.212330590017238</v>
      </c>
      <c r="GG350" s="35">
        <v>16.06435311019451</v>
      </c>
      <c r="GH350" s="35">
        <v>15.826508460459767</v>
      </c>
      <c r="GI350" s="35">
        <v>16.871815124408613</v>
      </c>
      <c r="GJ350" s="35">
        <v>16.152872468636943</v>
      </c>
      <c r="GK350" s="35">
        <v>15.634446330287661</v>
      </c>
      <c r="GL350" s="35">
        <v>15.793490224831366</v>
      </c>
      <c r="GM350" s="35">
        <v>15.682301688982836</v>
      </c>
      <c r="GN350" s="35">
        <v>15.743524543016575</v>
      </c>
      <c r="GO350" s="35">
        <v>33.24</v>
      </c>
      <c r="GP350" s="35" t="s">
        <v>4544</v>
      </c>
      <c r="GU350" s="59"/>
    </row>
    <row r="351" spans="1:203" x14ac:dyDescent="0.2">
      <c r="A351" s="35" t="s">
        <v>780</v>
      </c>
      <c r="B351" s="35" t="s">
        <v>2443</v>
      </c>
      <c r="C351" s="35" t="s">
        <v>2444</v>
      </c>
      <c r="D351" s="9">
        <v>10</v>
      </c>
      <c r="E351" s="9">
        <v>9</v>
      </c>
      <c r="F351" s="9">
        <v>2.0966561000000002E-2</v>
      </c>
      <c r="G351" s="9">
        <v>-0.191018516</v>
      </c>
      <c r="H351" s="9">
        <v>0.50663318400000001</v>
      </c>
      <c r="I351" s="9">
        <v>-7.4609585000000006E-2</v>
      </c>
      <c r="J351" s="56" t="s">
        <v>5707</v>
      </c>
      <c r="K351" s="78">
        <v>0</v>
      </c>
      <c r="L351" s="79">
        <v>12.460747512002968</v>
      </c>
      <c r="M351" s="79">
        <v>12.442994820287471</v>
      </c>
      <c r="N351" s="79">
        <v>11.27456195776004</v>
      </c>
      <c r="O351" s="79">
        <v>12.078514606044832</v>
      </c>
      <c r="P351" s="78">
        <v>12.17176448245398</v>
      </c>
      <c r="Q351" s="78">
        <v>12.563133482710647</v>
      </c>
      <c r="R351" s="35">
        <v>11.413383071944674</v>
      </c>
      <c r="S351" s="35">
        <v>11.602965251319457</v>
      </c>
      <c r="T351" s="35">
        <v>12.229242012784429</v>
      </c>
      <c r="U351" s="35">
        <v>12.154643646694117</v>
      </c>
      <c r="V351" s="35">
        <v>11.534553849770049</v>
      </c>
      <c r="W351" s="35">
        <v>12.298993289907026</v>
      </c>
      <c r="Y351" s="35">
        <v>12.390438118519551</v>
      </c>
      <c r="Z351" s="35">
        <v>12.230369127556854</v>
      </c>
      <c r="AA351" s="35">
        <v>12.19035638008517</v>
      </c>
      <c r="AB351" s="35">
        <v>12.058293532544095</v>
      </c>
      <c r="AC351" s="35">
        <v>11.943451592310266</v>
      </c>
      <c r="AD351" s="35">
        <v>11.988673367064724</v>
      </c>
      <c r="AE351" s="35">
        <v>12.222122849283505</v>
      </c>
      <c r="AF351" s="35">
        <v>11.536402137861151</v>
      </c>
      <c r="AG351" s="35">
        <v>12.230170863753955</v>
      </c>
      <c r="AH351" s="35">
        <v>12.166308879276041</v>
      </c>
      <c r="AI351" s="35">
        <v>12.112447543214341</v>
      </c>
      <c r="AJ351" s="35">
        <v>12.11824179855655</v>
      </c>
      <c r="AK351" s="35">
        <v>12.390141434651717</v>
      </c>
      <c r="AL351" s="35">
        <v>12.295626957919568</v>
      </c>
      <c r="AM351" s="35">
        <v>11.662202430195929</v>
      </c>
      <c r="AN351" s="35">
        <v>12.169557326106069</v>
      </c>
      <c r="AO351" s="35">
        <v>12.293885600953868</v>
      </c>
      <c r="AP351" s="35">
        <v>12.114420967239766</v>
      </c>
      <c r="AQ351" s="35">
        <v>13.423752563185779</v>
      </c>
      <c r="AR351" s="35">
        <v>12.888070747261906</v>
      </c>
      <c r="AS351" s="35">
        <v>12.161305723160377</v>
      </c>
      <c r="AT351" s="35">
        <v>12.163088880821245</v>
      </c>
      <c r="AU351" s="35">
        <v>11.412367020186924</v>
      </c>
      <c r="AV351" s="35">
        <v>12.296310773952229</v>
      </c>
      <c r="AW351" s="35">
        <v>12.770695295181433</v>
      </c>
      <c r="AX351" s="35">
        <v>12.325727422007652</v>
      </c>
      <c r="AY351" s="35">
        <v>12.37121208615874</v>
      </c>
      <c r="AZ351" s="35">
        <v>12.842574231098137</v>
      </c>
      <c r="BA351" s="35">
        <v>11.770189071557885</v>
      </c>
      <c r="BB351" s="35">
        <v>12.308283353082768</v>
      </c>
      <c r="BC351" s="35">
        <v>13.038720841736543</v>
      </c>
      <c r="BD351" s="35">
        <v>12.067275043988069</v>
      </c>
      <c r="BE351" s="35">
        <v>12.168303874099422</v>
      </c>
      <c r="BF351" s="35">
        <v>12.929004835764188</v>
      </c>
      <c r="BG351" s="35">
        <v>12.167981877780441</v>
      </c>
      <c r="BH351" s="35">
        <v>13.356349344828239</v>
      </c>
      <c r="BI351" s="35">
        <v>12.684306119521455</v>
      </c>
      <c r="BJ351" s="35">
        <v>11.670482948562025</v>
      </c>
      <c r="BK351" s="35">
        <v>12.713909387445787</v>
      </c>
      <c r="BL351" s="35">
        <v>12.22661198595279</v>
      </c>
      <c r="BM351" s="35">
        <v>11.540462669913335</v>
      </c>
      <c r="BN351" s="35">
        <v>11.888541906507687</v>
      </c>
      <c r="BO351" s="35">
        <v>11.933909892429597</v>
      </c>
      <c r="BQ351" s="35">
        <v>12.800336679837152</v>
      </c>
      <c r="BR351" s="35">
        <v>12.076961806858717</v>
      </c>
      <c r="BS351" s="35">
        <v>12.418518048331652</v>
      </c>
      <c r="BT351" s="35">
        <v>12.097936479760667</v>
      </c>
      <c r="BU351" s="35">
        <v>13.240433104614793</v>
      </c>
      <c r="BV351" s="35">
        <v>12.385087700134163</v>
      </c>
      <c r="BW351" s="35">
        <v>12.290447312107577</v>
      </c>
      <c r="BX351" s="35">
        <v>13.008332934949351</v>
      </c>
      <c r="BY351" s="35">
        <v>11.89775613596812</v>
      </c>
      <c r="BZ351" s="35">
        <v>12.451364788751704</v>
      </c>
      <c r="CA351" s="35">
        <v>11.350037093632574</v>
      </c>
      <c r="CB351" s="35">
        <v>12.479533906895645</v>
      </c>
      <c r="CC351" s="35">
        <v>12.240941754982265</v>
      </c>
      <c r="CD351" s="35">
        <v>11.873521572523158</v>
      </c>
      <c r="CE351" s="35">
        <v>12.634421087237126</v>
      </c>
      <c r="CF351" s="35">
        <v>12.688721549699176</v>
      </c>
      <c r="CH351" s="35">
        <v>12.11462349404627</v>
      </c>
      <c r="CI351" s="35">
        <v>12.286374257569339</v>
      </c>
      <c r="CJ351" s="35">
        <v>11.834759861656231</v>
      </c>
      <c r="CK351" s="35">
        <v>11.958829861740606</v>
      </c>
      <c r="CL351" s="35">
        <v>12.522862314133953</v>
      </c>
      <c r="CM351" s="35">
        <v>11.936791647191001</v>
      </c>
      <c r="CN351" s="35">
        <v>12.276047023999432</v>
      </c>
      <c r="CO351" s="35">
        <v>12.604891710029344</v>
      </c>
      <c r="CP351" s="35">
        <v>12.405546892185264</v>
      </c>
      <c r="CQ351" s="35">
        <v>12.397156109292798</v>
      </c>
      <c r="CR351" s="35">
        <v>12.180170346356274</v>
      </c>
      <c r="CS351" s="35">
        <v>11.889909415939901</v>
      </c>
      <c r="CT351" s="35">
        <v>12.418276109264331</v>
      </c>
      <c r="CU351" s="35">
        <v>12.436803545350507</v>
      </c>
      <c r="CV351" s="35">
        <v>12.836458218726914</v>
      </c>
      <c r="CW351" s="35">
        <v>12.257393329468087</v>
      </c>
      <c r="CX351" s="35">
        <v>12.608220657555188</v>
      </c>
      <c r="CY351" s="35">
        <v>12.003296391339175</v>
      </c>
      <c r="CZ351" s="35">
        <v>12.266164444013141</v>
      </c>
      <c r="DA351" s="35">
        <v>12.378498593135596</v>
      </c>
      <c r="DC351" s="35">
        <v>11.477753119303213</v>
      </c>
      <c r="DD351" s="35">
        <v>11.939345146815379</v>
      </c>
      <c r="DE351" s="35">
        <v>11.857913376641051</v>
      </c>
      <c r="DF351" s="35">
        <v>12.42965935026942</v>
      </c>
      <c r="DG351" s="35">
        <v>12.123059911417233</v>
      </c>
      <c r="DH351" s="35">
        <v>11.669654078762289</v>
      </c>
      <c r="DJ351" s="35">
        <v>12.222593317088869</v>
      </c>
      <c r="DK351" s="35">
        <v>11.584034355373559</v>
      </c>
      <c r="DL351" s="35">
        <v>12.398194116330076</v>
      </c>
      <c r="DM351" s="35">
        <v>11.830258585346961</v>
      </c>
      <c r="DN351" s="35">
        <v>12.097251187087968</v>
      </c>
      <c r="DO351" s="35">
        <v>12.40206967241242</v>
      </c>
      <c r="DP351" s="35">
        <v>12.237368576041582</v>
      </c>
      <c r="DQ351" s="35">
        <v>12.089026880807957</v>
      </c>
      <c r="DR351" s="35">
        <v>12.337202179140197</v>
      </c>
      <c r="DS351" s="35">
        <v>11.713687436378041</v>
      </c>
      <c r="DT351" s="35">
        <v>12.432868460820632</v>
      </c>
      <c r="DU351" s="35">
        <v>11.546368340363463</v>
      </c>
      <c r="DV351" s="35">
        <v>12.292814408459876</v>
      </c>
      <c r="DW351" s="35">
        <v>11.385346045005262</v>
      </c>
      <c r="DX351" s="35">
        <v>11.961132606804952</v>
      </c>
      <c r="DY351" s="35">
        <v>12.38069837095086</v>
      </c>
      <c r="DZ351" s="35">
        <v>12.672436731580436</v>
      </c>
      <c r="EA351" s="35">
        <v>11.831501734315914</v>
      </c>
      <c r="EB351" s="35">
        <v>12.140699043218532</v>
      </c>
      <c r="EC351" s="35">
        <v>12.033562731484558</v>
      </c>
      <c r="ED351" s="35">
        <v>11.619553987801467</v>
      </c>
      <c r="EE351" s="35">
        <v>12.632141685507328</v>
      </c>
      <c r="EF351" s="35">
        <v>11.791242927225666</v>
      </c>
      <c r="EG351" s="35">
        <v>12.292301400068633</v>
      </c>
      <c r="EH351" s="35">
        <v>11.650128491530584</v>
      </c>
      <c r="EI351" s="35">
        <v>11.769312299946366</v>
      </c>
      <c r="EJ351" s="35">
        <v>11.542730107534602</v>
      </c>
      <c r="EK351" s="35">
        <v>11.689340005269303</v>
      </c>
      <c r="EL351" s="35">
        <v>12.209045717702276</v>
      </c>
      <c r="EM351" s="35">
        <v>11.834071379845083</v>
      </c>
      <c r="EN351" s="35">
        <v>12.341108644774975</v>
      </c>
      <c r="EP351" s="35">
        <v>12.526111422414658</v>
      </c>
      <c r="EQ351" s="35">
        <v>12.596857294288625</v>
      </c>
      <c r="ER351" s="35">
        <v>12.304406471406161</v>
      </c>
      <c r="ES351" s="35">
        <v>11.882365551905622</v>
      </c>
      <c r="ET351" s="35">
        <v>12.391130724864642</v>
      </c>
      <c r="EU351" s="35">
        <v>12.285078826020406</v>
      </c>
      <c r="EV351" s="35">
        <v>12.120028118912719</v>
      </c>
      <c r="EW351" s="35">
        <v>11.269627436232417</v>
      </c>
      <c r="EX351" s="35">
        <v>11.665536582777808</v>
      </c>
      <c r="EY351" s="35">
        <v>12.326210842280661</v>
      </c>
      <c r="EZ351" s="35">
        <v>11.845440204508298</v>
      </c>
      <c r="FA351" s="35">
        <v>12.03295424545278</v>
      </c>
      <c r="FB351" s="35">
        <v>12.1627370094486</v>
      </c>
      <c r="FC351" s="35">
        <v>12.649856210275868</v>
      </c>
      <c r="FD351" s="35">
        <v>11.87626747560566</v>
      </c>
      <c r="FE351" s="35">
        <v>12.252573494794834</v>
      </c>
      <c r="FF351" s="35">
        <v>12.006097721580606</v>
      </c>
      <c r="FG351" s="35">
        <v>12.235220130569598</v>
      </c>
      <c r="FH351" s="35">
        <v>11.688502142851716</v>
      </c>
      <c r="FI351" s="35">
        <v>12.007329920587601</v>
      </c>
      <c r="FJ351" s="35">
        <v>12.41231234032781</v>
      </c>
      <c r="FK351" s="35">
        <v>11.578951006398746</v>
      </c>
      <c r="FM351" s="35">
        <v>12.050351010832006</v>
      </c>
      <c r="FN351" s="35">
        <v>12.0828666509891</v>
      </c>
      <c r="FO351" s="35">
        <v>12.120726461244118</v>
      </c>
      <c r="FP351" s="35">
        <v>11.938536840862982</v>
      </c>
      <c r="FQ351" s="35">
        <v>12.714790268327295</v>
      </c>
      <c r="FR351" s="35">
        <v>12.740274282294115</v>
      </c>
      <c r="FS351" s="35">
        <v>12.541771728184161</v>
      </c>
      <c r="FT351" s="35">
        <v>12.309245032987768</v>
      </c>
      <c r="FU351" s="35">
        <v>12.324288776160675</v>
      </c>
      <c r="FV351" s="35">
        <v>12.237213912781719</v>
      </c>
      <c r="FW351" s="35">
        <v>12.180401739823122</v>
      </c>
      <c r="FX351" s="35">
        <v>12.507130341511889</v>
      </c>
      <c r="FZ351" s="35">
        <v>12.079871950811764</v>
      </c>
      <c r="GA351" s="35">
        <v>12.181412096387179</v>
      </c>
      <c r="GB351" s="35">
        <v>11.66788802864914</v>
      </c>
      <c r="GC351" s="35">
        <v>11.660386547453959</v>
      </c>
      <c r="GD351" s="35">
        <v>12.63950373320705</v>
      </c>
      <c r="GE351" s="35">
        <v>12.303896427472655</v>
      </c>
      <c r="GF351" s="35">
        <v>13.23839610069178</v>
      </c>
      <c r="GG351" s="35">
        <v>12.09230715763537</v>
      </c>
      <c r="GH351" s="35">
        <v>12.064969697288996</v>
      </c>
      <c r="GI351" s="35">
        <v>12.073794341576289</v>
      </c>
      <c r="GJ351" s="35">
        <v>12.869655648341897</v>
      </c>
      <c r="GM351" s="35">
        <v>12.130473938573335</v>
      </c>
      <c r="GN351" s="35">
        <v>12.333588011611564</v>
      </c>
      <c r="GO351" s="35">
        <v>31.033999999999999</v>
      </c>
      <c r="GP351" s="35" t="s">
        <v>735</v>
      </c>
      <c r="GU351" s="59"/>
    </row>
    <row r="352" spans="1:203" x14ac:dyDescent="0.2">
      <c r="A352" s="35" t="s">
        <v>1316</v>
      </c>
      <c r="B352" s="35" t="s">
        <v>3065</v>
      </c>
      <c r="C352" s="35" t="s">
        <v>3066</v>
      </c>
      <c r="D352" s="9">
        <v>3</v>
      </c>
      <c r="E352" s="9">
        <v>3</v>
      </c>
      <c r="F352" s="9">
        <v>0.99999977100000004</v>
      </c>
      <c r="G352" s="9">
        <v>-1.8560399999999999E-4</v>
      </c>
      <c r="H352" s="9">
        <v>0.97062789800000004</v>
      </c>
      <c r="I352" s="9">
        <v>-7.3770895000000003E-2</v>
      </c>
      <c r="J352" s="9">
        <v>0</v>
      </c>
      <c r="K352" s="78">
        <v>0</v>
      </c>
      <c r="L352" s="79"/>
      <c r="M352" s="79"/>
      <c r="N352" s="79"/>
      <c r="O352" s="79"/>
      <c r="AR352" s="35">
        <v>11.760023374098383</v>
      </c>
      <c r="CI352" s="35">
        <v>11.656498316484479</v>
      </c>
      <c r="CL352" s="35">
        <v>11.105866103223331</v>
      </c>
      <c r="DA352" s="35">
        <v>11.587829959119045</v>
      </c>
      <c r="DC352" s="35">
        <v>11.368592986283062</v>
      </c>
      <c r="EI352" s="35">
        <v>11.883948263753394</v>
      </c>
      <c r="ER352" s="35">
        <v>11.188736766322045</v>
      </c>
      <c r="EY352" s="35">
        <v>12.183307608120632</v>
      </c>
      <c r="FG352" s="35">
        <v>11.197155802848236</v>
      </c>
      <c r="GC352" s="35">
        <v>10.920611696861208</v>
      </c>
      <c r="GO352" s="35">
        <v>11.182</v>
      </c>
      <c r="GP352" s="35" t="s">
        <v>1160</v>
      </c>
      <c r="GU352" s="59"/>
    </row>
    <row r="353" spans="1:203" x14ac:dyDescent="0.2">
      <c r="A353" s="35" t="s">
        <v>1609</v>
      </c>
      <c r="B353" s="35" t="s">
        <v>3437</v>
      </c>
      <c r="C353" s="35" t="s">
        <v>3438</v>
      </c>
      <c r="D353" s="9">
        <v>2</v>
      </c>
      <c r="E353" s="9">
        <v>2</v>
      </c>
      <c r="F353" s="9">
        <v>1.8045368999999999E-2</v>
      </c>
      <c r="G353" s="9">
        <v>-7.5146129999999998E-3</v>
      </c>
      <c r="H353" s="9">
        <v>0.55440449400000003</v>
      </c>
      <c r="I353" s="9">
        <v>-7.3542671000000004E-2</v>
      </c>
      <c r="J353" s="56" t="s">
        <v>5710</v>
      </c>
      <c r="K353" s="78">
        <v>0</v>
      </c>
      <c r="L353" s="79">
        <v>13.406834772551241</v>
      </c>
      <c r="M353" s="79">
        <v>12.780331866632871</v>
      </c>
      <c r="N353" s="79">
        <v>13.511312478930588</v>
      </c>
      <c r="O353" s="79">
        <v>12.800864201776744</v>
      </c>
      <c r="P353" s="78">
        <v>13.048503218850115</v>
      </c>
      <c r="Q353" s="78">
        <v>12.869862489411076</v>
      </c>
      <c r="R353" s="35">
        <v>13.094927327668739</v>
      </c>
      <c r="S353" s="35">
        <v>12.39136025598167</v>
      </c>
      <c r="T353" s="35">
        <v>12.847856089073812</v>
      </c>
      <c r="U353" s="35">
        <v>13.554252862075002</v>
      </c>
      <c r="V353" s="35">
        <v>12.992418502103707</v>
      </c>
      <c r="W353" s="35">
        <v>12.845679106323594</v>
      </c>
      <c r="X353" s="35">
        <v>12.615368141443954</v>
      </c>
      <c r="Y353" s="35">
        <v>13.011713974975795</v>
      </c>
      <c r="Z353" s="35">
        <v>14.26211074193656</v>
      </c>
      <c r="AA353" s="35">
        <v>13.271097935484269</v>
      </c>
      <c r="AB353" s="35">
        <v>13.499844476821696</v>
      </c>
      <c r="AC353" s="35">
        <v>12.706227116333373</v>
      </c>
      <c r="AD353" s="35">
        <v>12.992275369653244</v>
      </c>
      <c r="AE353" s="35">
        <v>14.588224825488652</v>
      </c>
      <c r="AF353" s="35">
        <v>12.459878761902532</v>
      </c>
      <c r="AG353" s="35">
        <v>13.89205969029304</v>
      </c>
      <c r="AH353" s="35">
        <v>13.130796841199011</v>
      </c>
      <c r="AI353" s="35">
        <v>12.872164095574623</v>
      </c>
      <c r="AJ353" s="35">
        <v>12.601625907726195</v>
      </c>
      <c r="AK353" s="35">
        <v>12.448464492263696</v>
      </c>
      <c r="AL353" s="35">
        <v>13.180704819489341</v>
      </c>
      <c r="AM353" s="35">
        <v>12.595518047591744</v>
      </c>
      <c r="AN353" s="35">
        <v>12.588588710696884</v>
      </c>
      <c r="AO353" s="35">
        <v>13.035756842013429</v>
      </c>
      <c r="AP353" s="35">
        <v>12.72933214983814</v>
      </c>
      <c r="AQ353" s="35">
        <v>13.08095140014332</v>
      </c>
      <c r="AR353" s="35">
        <v>12.806597006232384</v>
      </c>
      <c r="AS353" s="35">
        <v>12.804293623482458</v>
      </c>
      <c r="AT353" s="35">
        <v>13.322829478859836</v>
      </c>
      <c r="AU353" s="35">
        <v>13.130508280003589</v>
      </c>
      <c r="AV353" s="35">
        <v>12.576370479155949</v>
      </c>
      <c r="AW353" s="35">
        <v>12.695254126415573</v>
      </c>
      <c r="AX353" s="35">
        <v>12.769758632559153</v>
      </c>
      <c r="AY353" s="35">
        <v>13.216552944249626</v>
      </c>
      <c r="AZ353" s="35">
        <v>13.024418219412519</v>
      </c>
      <c r="BA353" s="35">
        <v>11.803969077447507</v>
      </c>
      <c r="BB353" s="35">
        <v>13.013684730567062</v>
      </c>
      <c r="BC353" s="35">
        <v>12.943977328133164</v>
      </c>
      <c r="BD353" s="35">
        <v>12.635434496889705</v>
      </c>
      <c r="BE353" s="35">
        <v>13.521940459994257</v>
      </c>
      <c r="BF353" s="35">
        <v>13.917399298645597</v>
      </c>
      <c r="BG353" s="35">
        <v>12.831679400174142</v>
      </c>
      <c r="BH353" s="35">
        <v>13.04369524938358</v>
      </c>
      <c r="BI353" s="35">
        <v>13.950512860864986</v>
      </c>
      <c r="BJ353" s="35">
        <v>13.21728342849684</v>
      </c>
      <c r="BK353" s="35">
        <v>13.131970100859613</v>
      </c>
      <c r="BL353" s="35">
        <v>12.911322159489178</v>
      </c>
      <c r="BM353" s="35">
        <v>12.760860012113126</v>
      </c>
      <c r="BN353" s="35">
        <v>12.888722544851866</v>
      </c>
      <c r="BO353" s="35">
        <v>12.536341145213749</v>
      </c>
      <c r="BP353" s="35">
        <v>12.949930786573413</v>
      </c>
      <c r="BQ353" s="35">
        <v>12.877080116497497</v>
      </c>
      <c r="BR353" s="35">
        <v>12.290043960605146</v>
      </c>
      <c r="BS353" s="35">
        <v>12.473140603926874</v>
      </c>
      <c r="BT353" s="35">
        <v>12.678011991642471</v>
      </c>
      <c r="BU353" s="35">
        <v>13.463030782773803</v>
      </c>
      <c r="BV353" s="35">
        <v>12.68283350879468</v>
      </c>
      <c r="BW353" s="35">
        <v>12.924075749444858</v>
      </c>
      <c r="BX353" s="35">
        <v>13.420793138071184</v>
      </c>
      <c r="BY353" s="35">
        <v>12.759904065726118</v>
      </c>
      <c r="BZ353" s="35">
        <v>12.989981162502302</v>
      </c>
      <c r="CA353" s="35">
        <v>12.903807584818384</v>
      </c>
      <c r="CB353" s="35">
        <v>12.975789562183335</v>
      </c>
      <c r="CC353" s="35">
        <v>13.494631282499013</v>
      </c>
      <c r="CD353" s="35">
        <v>12.76967423184926</v>
      </c>
      <c r="CE353" s="35">
        <v>13.072141542889893</v>
      </c>
      <c r="CF353" s="35">
        <v>13.342833866502819</v>
      </c>
      <c r="CG353" s="35">
        <v>13.382861917993061</v>
      </c>
      <c r="CH353" s="35">
        <v>12.712727252093671</v>
      </c>
      <c r="CI353" s="35">
        <v>12.848576561168409</v>
      </c>
      <c r="CJ353" s="35">
        <v>12.950554092674327</v>
      </c>
      <c r="CK353" s="35">
        <v>13.174023788810155</v>
      </c>
      <c r="CL353" s="35">
        <v>12.737607217961488</v>
      </c>
      <c r="CM353" s="35">
        <v>13.181237811725966</v>
      </c>
      <c r="CN353" s="35">
        <v>13.303142114257822</v>
      </c>
      <c r="CO353" s="35">
        <v>13.990768602524383</v>
      </c>
      <c r="CP353" s="35">
        <v>13.192780972546968</v>
      </c>
      <c r="CQ353" s="35">
        <v>12.34536966726083</v>
      </c>
      <c r="CR353" s="35">
        <v>12.830251485845034</v>
      </c>
      <c r="CS353" s="35">
        <v>12.950161642493532</v>
      </c>
      <c r="CT353" s="35">
        <v>12.613812097264095</v>
      </c>
      <c r="CU353" s="35">
        <v>13.642314264851645</v>
      </c>
      <c r="CV353" s="35">
        <v>12.598187819989695</v>
      </c>
      <c r="CW353" s="35">
        <v>12.70241681602797</v>
      </c>
      <c r="CX353" s="35">
        <v>13.524007653652102</v>
      </c>
      <c r="CY353" s="35">
        <v>12.990686024479508</v>
      </c>
      <c r="CZ353" s="35">
        <v>12.877511905575817</v>
      </c>
      <c r="DA353" s="35">
        <v>13.521902249665883</v>
      </c>
      <c r="DC353" s="35">
        <v>13.35883172029077</v>
      </c>
      <c r="DE353" s="35">
        <v>13.101975377530946</v>
      </c>
      <c r="DF353" s="35">
        <v>13.089044587146159</v>
      </c>
      <c r="DG353" s="35">
        <v>13.100597034923045</v>
      </c>
      <c r="DH353" s="35">
        <v>12.34470378491477</v>
      </c>
      <c r="DI353" s="35">
        <v>12.950783752012539</v>
      </c>
      <c r="DJ353" s="35">
        <v>13.576715622578853</v>
      </c>
      <c r="DK353" s="35">
        <v>12.715760304890402</v>
      </c>
      <c r="DL353" s="35">
        <v>13.731849369236896</v>
      </c>
      <c r="DM353" s="35">
        <v>12.911105360401155</v>
      </c>
      <c r="DO353" s="35">
        <v>13.151752769101897</v>
      </c>
      <c r="DP353" s="35">
        <v>12.581238672352738</v>
      </c>
      <c r="DQ353" s="35">
        <v>12.888505791740169</v>
      </c>
      <c r="DR353" s="35">
        <v>12.491990121031858</v>
      </c>
      <c r="DS353" s="35">
        <v>12.584597136648414</v>
      </c>
      <c r="DT353" s="35">
        <v>13.228646002628963</v>
      </c>
      <c r="DU353" s="35">
        <v>13.447501789863601</v>
      </c>
      <c r="DV353" s="35">
        <v>13.07950163388595</v>
      </c>
      <c r="DW353" s="35">
        <v>13.403318261433315</v>
      </c>
      <c r="DX353" s="35">
        <v>12.958032151106039</v>
      </c>
      <c r="DY353" s="35">
        <v>12.274204767753814</v>
      </c>
      <c r="DZ353" s="35">
        <v>12.609990617485375</v>
      </c>
      <c r="EA353" s="35">
        <v>12.35607044727972</v>
      </c>
      <c r="EB353" s="35">
        <v>13.469277669238764</v>
      </c>
      <c r="EC353" s="35">
        <v>12.411279789495326</v>
      </c>
      <c r="ED353" s="35">
        <v>13.442893652545029</v>
      </c>
      <c r="EE353" s="35">
        <v>12.757642299250824</v>
      </c>
      <c r="EF353" s="35">
        <v>13.02911464546904</v>
      </c>
      <c r="EG353" s="35">
        <v>13.347381591823559</v>
      </c>
      <c r="EH353" s="35">
        <v>13.168182459799313</v>
      </c>
      <c r="EI353" s="35">
        <v>13.158752103524408</v>
      </c>
      <c r="EJ353" s="35">
        <v>13.175366716276775</v>
      </c>
      <c r="EK353" s="35">
        <v>12.64434623710514</v>
      </c>
      <c r="EL353" s="35">
        <v>13.00163826952344</v>
      </c>
      <c r="EM353" s="35">
        <v>12.503241656640959</v>
      </c>
      <c r="EN353" s="35">
        <v>13.21232233812615</v>
      </c>
      <c r="EO353" s="35">
        <v>13.124894981050605</v>
      </c>
      <c r="EP353" s="35">
        <v>13.39500484808015</v>
      </c>
      <c r="EQ353" s="35">
        <v>13.096364007439742</v>
      </c>
      <c r="ER353" s="35">
        <v>12.822094371665498</v>
      </c>
      <c r="ES353" s="35">
        <v>12.359935594212175</v>
      </c>
      <c r="ET353" s="35">
        <v>13.069872721689947</v>
      </c>
      <c r="EU353" s="35">
        <v>13.319186495237542</v>
      </c>
      <c r="EV353" s="35">
        <v>12.94018008908227</v>
      </c>
      <c r="EW353" s="35">
        <v>13.0839426651472</v>
      </c>
      <c r="EX353" s="35">
        <v>12.456111379621195</v>
      </c>
      <c r="EY353" s="35">
        <v>12.651437363746082</v>
      </c>
      <c r="EZ353" s="35">
        <v>12.445761142401063</v>
      </c>
      <c r="FA353" s="35">
        <v>13.576283502881102</v>
      </c>
      <c r="FB353" s="35">
        <v>13.861103263080905</v>
      </c>
      <c r="FC353" s="35">
        <v>12.850708837937118</v>
      </c>
      <c r="FD353" s="35">
        <v>13.414773203288908</v>
      </c>
      <c r="FE353" s="35">
        <v>13.349971662974122</v>
      </c>
      <c r="FF353" s="35">
        <v>13.069407311723285</v>
      </c>
      <c r="FG353" s="35">
        <v>13.524601994173439</v>
      </c>
      <c r="FH353" s="35">
        <v>12.804512348013889</v>
      </c>
      <c r="FI353" s="35">
        <v>13.336121670153446</v>
      </c>
      <c r="FJ353" s="35">
        <v>13.351067724766565</v>
      </c>
      <c r="FK353" s="35">
        <v>12.942208199527267</v>
      </c>
      <c r="FL353" s="35">
        <v>12.892607089544384</v>
      </c>
      <c r="FM353" s="35">
        <v>13.279909918660989</v>
      </c>
      <c r="FN353" s="35">
        <v>13.257065546353633</v>
      </c>
      <c r="FO353" s="35">
        <v>12.921358020041236</v>
      </c>
      <c r="FP353" s="35">
        <v>13.387495670946148</v>
      </c>
      <c r="FQ353" s="35">
        <v>12.636224477487911</v>
      </c>
      <c r="FR353" s="35">
        <v>13.150744582536078</v>
      </c>
      <c r="FS353" s="35">
        <v>13.393025087170315</v>
      </c>
      <c r="FT353" s="35">
        <v>13.262001097543134</v>
      </c>
      <c r="FU353" s="35">
        <v>12.351258256860252</v>
      </c>
      <c r="FV353" s="35">
        <v>12.855577119964593</v>
      </c>
      <c r="FW353" s="35">
        <v>12.858345869218331</v>
      </c>
      <c r="FX353" s="35">
        <v>13.515167298129684</v>
      </c>
      <c r="FY353" s="35">
        <v>12.659572000585211</v>
      </c>
      <c r="FZ353" s="35">
        <v>13.439128061045324</v>
      </c>
      <c r="GA353" s="35">
        <v>12.622221751603844</v>
      </c>
      <c r="GB353" s="35">
        <v>12.714626530088459</v>
      </c>
      <c r="GC353" s="35">
        <v>12.458426688031432</v>
      </c>
      <c r="GD353" s="35">
        <v>12.787457915600362</v>
      </c>
      <c r="GE353" s="35">
        <v>12.391838586250678</v>
      </c>
      <c r="GF353" s="35">
        <v>13.431824281940223</v>
      </c>
      <c r="GG353" s="35">
        <v>11.855526287931054</v>
      </c>
      <c r="GH353" s="35">
        <v>12.587747792940478</v>
      </c>
      <c r="GI353" s="35">
        <v>12.470194394634641</v>
      </c>
      <c r="GJ353" s="35">
        <v>13.143952271681997</v>
      </c>
      <c r="GK353" s="35">
        <v>13.084057864622123</v>
      </c>
      <c r="GL353" s="35">
        <v>12.980187063395391</v>
      </c>
      <c r="GM353" s="35">
        <v>12.920495855636402</v>
      </c>
      <c r="GN353" s="35">
        <v>11.225061677866034</v>
      </c>
      <c r="GO353" s="35">
        <v>7.9710000000000001</v>
      </c>
      <c r="GP353" s="35" t="s">
        <v>1419</v>
      </c>
      <c r="GU353" s="59"/>
    </row>
    <row r="354" spans="1:203" x14ac:dyDescent="0.2">
      <c r="A354" s="35" t="s">
        <v>2034</v>
      </c>
      <c r="B354" s="35" t="s">
        <v>3949</v>
      </c>
      <c r="C354" s="35" t="s">
        <v>3950</v>
      </c>
      <c r="D354" s="9">
        <v>2</v>
      </c>
      <c r="E354" s="9">
        <v>2</v>
      </c>
      <c r="F354" s="9">
        <v>0.34588369099999999</v>
      </c>
      <c r="G354" s="9">
        <v>-0.21029837900000001</v>
      </c>
      <c r="H354" s="9">
        <v>0.87855798299999999</v>
      </c>
      <c r="I354" s="9">
        <v>-7.0888538000000001E-2</v>
      </c>
      <c r="J354" s="9">
        <v>0</v>
      </c>
      <c r="K354" s="78">
        <v>0</v>
      </c>
      <c r="L354" s="79">
        <v>13.16621407773315</v>
      </c>
      <c r="M354" s="79">
        <v>13.556164388487478</v>
      </c>
      <c r="N354" s="79">
        <v>12.579997106436767</v>
      </c>
      <c r="O354" s="79">
        <v>13.150341482412465</v>
      </c>
      <c r="P354" s="78">
        <v>11.792090019457568</v>
      </c>
      <c r="Q354" s="78">
        <v>14.03505795199707</v>
      </c>
      <c r="R354" s="35">
        <v>13.786696647617829</v>
      </c>
      <c r="T354" s="35">
        <v>12.234633139466233</v>
      </c>
      <c r="U354" s="35">
        <v>11.930093597840029</v>
      </c>
      <c r="V354" s="35">
        <v>14.287460660386643</v>
      </c>
      <c r="W354" s="35">
        <v>13.013581336999286</v>
      </c>
      <c r="X354" s="35">
        <v>13.636252839354809</v>
      </c>
      <c r="Z354" s="35">
        <v>11.925106784696327</v>
      </c>
      <c r="AA354" s="35">
        <v>11.751554336606493</v>
      </c>
      <c r="AB354" s="35">
        <v>12.58390335172594</v>
      </c>
      <c r="AC354" s="35">
        <v>12.92562366054301</v>
      </c>
      <c r="AF354" s="35">
        <v>12.299631687515339</v>
      </c>
      <c r="AG354" s="35">
        <v>12.512710236730078</v>
      </c>
      <c r="AH354" s="35">
        <v>13.286799083634609</v>
      </c>
      <c r="AI354" s="35">
        <v>13.419448579850727</v>
      </c>
      <c r="AJ354" s="35">
        <v>12.149982552198296</v>
      </c>
      <c r="AK354" s="35">
        <v>13.06819241114553</v>
      </c>
      <c r="AL354" s="35">
        <v>12.884308456762859</v>
      </c>
      <c r="AM354" s="35">
        <v>13.753212136794724</v>
      </c>
      <c r="AN354" s="35">
        <v>13.209562604807964</v>
      </c>
      <c r="AO354" s="35">
        <v>14.118149333070813</v>
      </c>
      <c r="AQ354" s="35">
        <v>13.366080923599617</v>
      </c>
      <c r="AR354" s="35">
        <v>12.530932661241096</v>
      </c>
      <c r="AT354" s="35">
        <v>13.419421405881986</v>
      </c>
      <c r="AU354" s="35">
        <v>13.727670316823369</v>
      </c>
      <c r="AV354" s="35">
        <v>12.496631131868021</v>
      </c>
      <c r="AW354" s="35">
        <v>12.413433023078477</v>
      </c>
      <c r="AX354" s="35">
        <v>12.919032161197297</v>
      </c>
      <c r="AY354" s="35">
        <v>13.893088038765637</v>
      </c>
      <c r="AZ354" s="35">
        <v>13.709842623526765</v>
      </c>
      <c r="BA354" s="35">
        <v>12.394201801124435</v>
      </c>
      <c r="BB354" s="35">
        <v>12.805161714034815</v>
      </c>
      <c r="BC354" s="35">
        <v>11.659659699004401</v>
      </c>
      <c r="BD354" s="35">
        <v>13.255283908540369</v>
      </c>
      <c r="BE354" s="35">
        <v>13.104816754144158</v>
      </c>
      <c r="BF354" s="35">
        <v>12.310075985123973</v>
      </c>
      <c r="BG354" s="35">
        <v>13.212650386228528</v>
      </c>
      <c r="BH354" s="35">
        <v>12.641767204608744</v>
      </c>
      <c r="BJ354" s="35">
        <v>13.78332971388096</v>
      </c>
      <c r="BK354" s="35">
        <v>14.188747631354666</v>
      </c>
      <c r="BM354" s="35">
        <v>10.834370006103093</v>
      </c>
      <c r="BN354" s="35">
        <v>12.65317680111847</v>
      </c>
      <c r="BO354" s="35">
        <v>12.047421517222496</v>
      </c>
      <c r="BQ354" s="35">
        <v>13.379496537239005</v>
      </c>
      <c r="BR354" s="35">
        <v>12.027301126122566</v>
      </c>
      <c r="BS354" s="35">
        <v>11.626983549855906</v>
      </c>
      <c r="BT354" s="35">
        <v>12.529497791557773</v>
      </c>
      <c r="BU354" s="35">
        <v>13.774174430111371</v>
      </c>
      <c r="BV354" s="35">
        <v>13.539872251155447</v>
      </c>
      <c r="BY354" s="35">
        <v>13.588980789894343</v>
      </c>
      <c r="BZ354" s="35">
        <v>12.409118222635858</v>
      </c>
      <c r="CB354" s="35">
        <v>13.69610873694311</v>
      </c>
      <c r="CC354" s="35">
        <v>12.919230385879025</v>
      </c>
      <c r="CD354" s="35">
        <v>12.195019012550468</v>
      </c>
      <c r="CE354" s="35">
        <v>12.930132233581233</v>
      </c>
      <c r="CF354" s="35">
        <v>12.591549420601865</v>
      </c>
      <c r="CG354" s="35">
        <v>12.492691013357717</v>
      </c>
      <c r="CH354" s="35">
        <v>13.296937369464848</v>
      </c>
      <c r="CJ354" s="35">
        <v>14.635176666542195</v>
      </c>
      <c r="CM354" s="35">
        <v>12.009796577836275</v>
      </c>
      <c r="CN354" s="35">
        <v>12.428572460101856</v>
      </c>
      <c r="CQ354" s="35">
        <v>12.955926556123181</v>
      </c>
      <c r="CS354" s="35">
        <v>11.767381436149643</v>
      </c>
      <c r="CT354" s="35">
        <v>13.720213055256897</v>
      </c>
      <c r="CU354" s="35">
        <v>13.084590430634467</v>
      </c>
      <c r="CV354" s="35">
        <v>13.64604945343488</v>
      </c>
      <c r="CW354" s="35">
        <v>12.983067102410212</v>
      </c>
      <c r="CX354" s="35">
        <v>12.912665144231056</v>
      </c>
      <c r="CZ354" s="35">
        <v>12.005780963214042</v>
      </c>
      <c r="DA354" s="35">
        <v>12.202729162361607</v>
      </c>
      <c r="DC354" s="35">
        <v>11.880084656453496</v>
      </c>
      <c r="DD354" s="35">
        <v>11.746531780567988</v>
      </c>
      <c r="DF354" s="35">
        <v>12.07291388698463</v>
      </c>
      <c r="DJ354" s="35">
        <v>12.870871543369674</v>
      </c>
      <c r="DK354" s="35">
        <v>13.4087863822865</v>
      </c>
      <c r="DM354" s="35">
        <v>12.205613503069756</v>
      </c>
      <c r="DP354" s="35">
        <v>11.761810917994559</v>
      </c>
      <c r="DQ354" s="35">
        <v>12.789262853682843</v>
      </c>
      <c r="DR354" s="35">
        <v>12.899046319263409</v>
      </c>
      <c r="DU354" s="35">
        <v>13.128746105927245</v>
      </c>
      <c r="DV354" s="35">
        <v>13.440946305293352</v>
      </c>
      <c r="DW354" s="35">
        <v>12.350974298477725</v>
      </c>
      <c r="DX354" s="35">
        <v>13.160606774524693</v>
      </c>
      <c r="DY354" s="35">
        <v>13.542397461027351</v>
      </c>
      <c r="DZ354" s="35">
        <v>13.863689107999775</v>
      </c>
      <c r="EA354" s="35">
        <v>13.81052765197947</v>
      </c>
      <c r="EC354" s="35">
        <v>12.078224023631115</v>
      </c>
      <c r="ED354" s="35">
        <v>11.917087886028629</v>
      </c>
      <c r="EE354" s="35">
        <v>11.016341780863579</v>
      </c>
      <c r="EG354" s="35">
        <v>12.844507776690076</v>
      </c>
      <c r="EH354" s="35">
        <v>14.094573223818641</v>
      </c>
      <c r="EI354" s="35">
        <v>11.868943040878348</v>
      </c>
      <c r="EL354" s="35">
        <v>13.663269168854438</v>
      </c>
      <c r="EM354" s="35">
        <v>13.151045012117013</v>
      </c>
      <c r="EN354" s="35">
        <v>13.778902487389331</v>
      </c>
      <c r="EO354" s="35">
        <v>12.835153587585021</v>
      </c>
      <c r="EP354" s="35">
        <v>11.985840167001083</v>
      </c>
      <c r="EQ354" s="35">
        <v>13.081907487847307</v>
      </c>
      <c r="ES354" s="35">
        <v>13.036356629433163</v>
      </c>
      <c r="EU354" s="35">
        <v>11.518252776390717</v>
      </c>
      <c r="EV354" s="35">
        <v>12.753056335870026</v>
      </c>
      <c r="EY354" s="35">
        <v>13.082470501502803</v>
      </c>
      <c r="EZ354" s="35">
        <v>12.250409318747442</v>
      </c>
      <c r="FA354" s="35">
        <v>14.331291879330671</v>
      </c>
      <c r="FB354" s="35">
        <v>12.66685051530496</v>
      </c>
      <c r="FD354" s="35">
        <v>11.695043648219347</v>
      </c>
      <c r="FE354" s="35">
        <v>13.195027294216949</v>
      </c>
      <c r="FF354" s="35">
        <v>12.631738743241552</v>
      </c>
      <c r="FG354" s="35">
        <v>12.315380069806958</v>
      </c>
      <c r="FH354" s="35">
        <v>11.744912812192018</v>
      </c>
      <c r="FJ354" s="35">
        <v>12.636880676169364</v>
      </c>
      <c r="FK354" s="35">
        <v>12.764175769096001</v>
      </c>
      <c r="FL354" s="35">
        <v>12.397457301092171</v>
      </c>
      <c r="FM354" s="35">
        <v>13.356286830435357</v>
      </c>
      <c r="FQ354" s="35">
        <v>13.094036439519883</v>
      </c>
      <c r="FR354" s="35">
        <v>13.762042692252505</v>
      </c>
      <c r="FW354" s="35">
        <v>13.088616428044947</v>
      </c>
      <c r="FX354" s="35">
        <v>14.085838970688496</v>
      </c>
      <c r="FY354" s="35">
        <v>11.800682734907303</v>
      </c>
      <c r="FZ354" s="35">
        <v>13.21294316085438</v>
      </c>
      <c r="GB354" s="35">
        <v>11.993029337345456</v>
      </c>
      <c r="GC354" s="35">
        <v>13.096923013904147</v>
      </c>
      <c r="GD354" s="35">
        <v>12.120618407824798</v>
      </c>
      <c r="GE354" s="35">
        <v>12.983405771957164</v>
      </c>
      <c r="GH354" s="35">
        <v>13.196869960407259</v>
      </c>
      <c r="GI354" s="35">
        <v>13.193493756658725</v>
      </c>
      <c r="GJ354" s="35">
        <v>13.902476337785515</v>
      </c>
      <c r="GM354" s="35">
        <v>13.002052970477907</v>
      </c>
      <c r="GN354" s="35">
        <v>13.585436505672046</v>
      </c>
      <c r="GO354" s="35">
        <v>13.41</v>
      </c>
      <c r="GP354" s="35" t="s">
        <v>1721</v>
      </c>
      <c r="GU354" s="59"/>
    </row>
    <row r="355" spans="1:203" x14ac:dyDescent="0.2">
      <c r="A355" s="35" t="s">
        <v>2198</v>
      </c>
      <c r="B355" s="35" t="s">
        <v>4245</v>
      </c>
      <c r="C355" s="35" t="s">
        <v>4246</v>
      </c>
      <c r="D355" s="9">
        <v>2</v>
      </c>
      <c r="E355" s="9">
        <v>2</v>
      </c>
      <c r="F355" s="9">
        <v>0.40060021600000001</v>
      </c>
      <c r="G355" s="9">
        <v>-0.854496594</v>
      </c>
      <c r="H355" s="9">
        <v>0.99034239800000001</v>
      </c>
      <c r="I355" s="9">
        <v>-7.0032452999999995E-2</v>
      </c>
      <c r="J355" s="9">
        <v>0</v>
      </c>
      <c r="K355" s="78">
        <v>0</v>
      </c>
      <c r="L355" s="79"/>
      <c r="M355" s="79"/>
      <c r="N355" s="79"/>
      <c r="O355" s="79"/>
      <c r="P355" s="78">
        <v>11.349847093330894</v>
      </c>
      <c r="AF355" s="35">
        <v>11.563048484547783</v>
      </c>
      <c r="AJ355" s="35">
        <v>12.26357660130374</v>
      </c>
      <c r="BH355" s="35">
        <v>12.546386435212451</v>
      </c>
      <c r="BY355" s="35">
        <v>14.09953867448994</v>
      </c>
      <c r="BZ355" s="35">
        <v>13.170615601317426</v>
      </c>
      <c r="CV355" s="35">
        <v>12.691205772760538</v>
      </c>
      <c r="EB355" s="35">
        <v>11.620016480129831</v>
      </c>
      <c r="ER355" s="35">
        <v>11.723624236005243</v>
      </c>
      <c r="ES355" s="35">
        <v>13.200285949167073</v>
      </c>
      <c r="FJ355" s="35">
        <v>12.423032105121905</v>
      </c>
      <c r="GK355" s="35">
        <v>11.745535440922364</v>
      </c>
      <c r="GO355" s="35">
        <v>4.0860000000000003</v>
      </c>
      <c r="GP355" s="35" t="s">
        <v>1922</v>
      </c>
      <c r="GU355" s="59"/>
    </row>
    <row r="356" spans="1:203" x14ac:dyDescent="0.2">
      <c r="A356" s="35" t="s">
        <v>2075</v>
      </c>
      <c r="B356" s="35" t="s">
        <v>4017</v>
      </c>
      <c r="C356" s="35" t="s">
        <v>4018</v>
      </c>
      <c r="D356" s="9">
        <v>3</v>
      </c>
      <c r="E356" s="9">
        <v>3</v>
      </c>
      <c r="F356" s="9">
        <v>3.279578E-3</v>
      </c>
      <c r="G356" s="9">
        <v>-0.31223001</v>
      </c>
      <c r="H356" s="9">
        <v>0.70319536299999996</v>
      </c>
      <c r="I356" s="9">
        <v>-6.6212193000000003E-2</v>
      </c>
      <c r="J356" s="56" t="s">
        <v>5707</v>
      </c>
      <c r="K356" s="78">
        <v>0</v>
      </c>
      <c r="L356" s="79">
        <v>10.91404905714802</v>
      </c>
      <c r="M356" s="79">
        <v>11.476849439066326</v>
      </c>
      <c r="N356" s="79">
        <v>11.092930950459188</v>
      </c>
      <c r="O356" s="79">
        <v>11.325319711581061</v>
      </c>
      <c r="P356" s="78">
        <v>10.66195796925456</v>
      </c>
      <c r="Q356" s="78">
        <v>11.191830115063629</v>
      </c>
      <c r="R356" s="35">
        <v>10.756499119558585</v>
      </c>
      <c r="S356" s="35">
        <v>10.718433384560555</v>
      </c>
      <c r="T356" s="35">
        <v>10.463236501434087</v>
      </c>
      <c r="U356" s="35">
        <v>10.23821589320236</v>
      </c>
      <c r="V356" s="35">
        <v>10.571045046040862</v>
      </c>
      <c r="Z356" s="35">
        <v>10.906179163837919</v>
      </c>
      <c r="AB356" s="35">
        <v>11.037934982620648</v>
      </c>
      <c r="AD356" s="35">
        <v>11.003079844802647</v>
      </c>
      <c r="AE356" s="35">
        <v>11.374710555498657</v>
      </c>
      <c r="AF356" s="35">
        <v>11.111029456239102</v>
      </c>
      <c r="AG356" s="35">
        <v>10.796539398147981</v>
      </c>
      <c r="AK356" s="35">
        <v>11.254447813798826</v>
      </c>
      <c r="AL356" s="35">
        <v>11.260604672484842</v>
      </c>
      <c r="AM356" s="35">
        <v>10.73428340773304</v>
      </c>
      <c r="AO356" s="35">
        <v>10.937983979072021</v>
      </c>
      <c r="AQ356" s="35">
        <v>11.114239101242621</v>
      </c>
      <c r="AR356" s="35">
        <v>11.881865874449039</v>
      </c>
      <c r="AS356" s="35">
        <v>10.720771404115682</v>
      </c>
      <c r="AU356" s="35">
        <v>11.194859666392379</v>
      </c>
      <c r="AV356" s="35">
        <v>9.9240818033853451</v>
      </c>
      <c r="AY356" s="35">
        <v>10.172750345109243</v>
      </c>
      <c r="BA356" s="35">
        <v>10.243367258412389</v>
      </c>
      <c r="BB356" s="35">
        <v>11.502010607198292</v>
      </c>
      <c r="BC356" s="35">
        <v>11.024486695745011</v>
      </c>
      <c r="BG356" s="35">
        <v>11.33411476593832</v>
      </c>
      <c r="BH356" s="35">
        <v>10.947618134966264</v>
      </c>
      <c r="BI356" s="35">
        <v>10.843547568878028</v>
      </c>
      <c r="BJ356" s="35">
        <v>10.651614691149232</v>
      </c>
      <c r="BK356" s="35">
        <v>10.957106872058873</v>
      </c>
      <c r="BN356" s="35">
        <v>10.400340083105075</v>
      </c>
      <c r="BP356" s="35">
        <v>11.058886459592612</v>
      </c>
      <c r="BQ356" s="35">
        <v>11.057136777747349</v>
      </c>
      <c r="BT356" s="35">
        <v>10.957306804213395</v>
      </c>
      <c r="BY356" s="35">
        <v>10.625913390326795</v>
      </c>
      <c r="CB356" s="35">
        <v>10.36236964760845</v>
      </c>
      <c r="CD356" s="35">
        <v>11.521746718405675</v>
      </c>
      <c r="CE356" s="35">
        <v>11.060000187982832</v>
      </c>
      <c r="CF356" s="35">
        <v>12.150336966597125</v>
      </c>
      <c r="CG356" s="35">
        <v>10.542167524953513</v>
      </c>
      <c r="CH356" s="35">
        <v>10.818567502498794</v>
      </c>
      <c r="CI356" s="35">
        <v>10.38244543240622</v>
      </c>
      <c r="CK356" s="35">
        <v>10.743738515832375</v>
      </c>
      <c r="CL356" s="35">
        <v>10.882740418826174</v>
      </c>
      <c r="CM356" s="35">
        <v>10.252500240175987</v>
      </c>
      <c r="CN356" s="35">
        <v>10.321274380978734</v>
      </c>
      <c r="CP356" s="35">
        <v>11.274980918066088</v>
      </c>
      <c r="CQ356" s="35">
        <v>10.940167997626423</v>
      </c>
      <c r="CR356" s="35">
        <v>10.727401374375001</v>
      </c>
      <c r="CU356" s="35">
        <v>10.718500366206658</v>
      </c>
      <c r="CV356" s="35">
        <v>11.282707670833062</v>
      </c>
      <c r="CW356" s="35">
        <v>11.323749189201264</v>
      </c>
      <c r="CX356" s="35">
        <v>11.057296508803763</v>
      </c>
      <c r="CY356" s="35">
        <v>11.497486502442317</v>
      </c>
      <c r="CZ356" s="35">
        <v>10.693288889151393</v>
      </c>
      <c r="DD356" s="35">
        <v>10.121764404870486</v>
      </c>
      <c r="DE356" s="35">
        <v>10.695808536988853</v>
      </c>
      <c r="DF356" s="35">
        <v>10.278084154760348</v>
      </c>
      <c r="DG356" s="35">
        <v>10.310909209405082</v>
      </c>
      <c r="DH356" s="35">
        <v>10.640095056172266</v>
      </c>
      <c r="DJ356" s="35">
        <v>11.053874833765494</v>
      </c>
      <c r="DK356" s="35">
        <v>10.666216831358446</v>
      </c>
      <c r="DL356" s="35">
        <v>10.318530829908715</v>
      </c>
      <c r="DM356" s="35">
        <v>10.159407633050719</v>
      </c>
      <c r="DO356" s="35">
        <v>11.154006863161127</v>
      </c>
      <c r="DT356" s="35">
        <v>11.337304797191022</v>
      </c>
      <c r="DW356" s="35">
        <v>10.717541268833378</v>
      </c>
      <c r="DX356" s="35">
        <v>10.319214089287827</v>
      </c>
      <c r="DZ356" s="35">
        <v>10.828518329730946</v>
      </c>
      <c r="EB356" s="35">
        <v>10.663223058256918</v>
      </c>
      <c r="EC356" s="35">
        <v>10.955661190488021</v>
      </c>
      <c r="ED356" s="35">
        <v>10.240490878002248</v>
      </c>
      <c r="EG356" s="35">
        <v>10.496469016101857</v>
      </c>
      <c r="EI356" s="35">
        <v>10.906599738165919</v>
      </c>
      <c r="EK356" s="35">
        <v>10.380951922315784</v>
      </c>
      <c r="EL356" s="35">
        <v>10.579942061395469</v>
      </c>
      <c r="EP356" s="35">
        <v>10.696597610398193</v>
      </c>
      <c r="EQ356" s="35">
        <v>10.379852511047964</v>
      </c>
      <c r="ES356" s="35">
        <v>11.148500957902112</v>
      </c>
      <c r="EU356" s="35">
        <v>10.316527902730764</v>
      </c>
      <c r="EV356" s="35">
        <v>11.122313878631779</v>
      </c>
      <c r="EW356" s="35">
        <v>11.067679997569639</v>
      </c>
      <c r="EY356" s="35">
        <v>11.119522750547127</v>
      </c>
      <c r="EZ356" s="35">
        <v>11.609815096288266</v>
      </c>
      <c r="FA356" s="35">
        <v>11.409497946188138</v>
      </c>
      <c r="FB356" s="35">
        <v>10.693580880919482</v>
      </c>
      <c r="FD356" s="35">
        <v>10.730995655925371</v>
      </c>
      <c r="FE356" s="35">
        <v>10.564647993835857</v>
      </c>
      <c r="FF356" s="35">
        <v>10.956407006833238</v>
      </c>
      <c r="FG356" s="35">
        <v>10.938974635131407</v>
      </c>
      <c r="FI356" s="35">
        <v>10.181904835226177</v>
      </c>
      <c r="FJ356" s="35">
        <v>10.276063567888407</v>
      </c>
      <c r="FL356" s="35">
        <v>11.009292480761523</v>
      </c>
      <c r="FM356" s="35">
        <v>10.828604847403955</v>
      </c>
      <c r="FN356" s="35">
        <v>10.002091889277926</v>
      </c>
      <c r="FO356" s="35">
        <v>10.797784371347884</v>
      </c>
      <c r="FQ356" s="35">
        <v>10.948704951240602</v>
      </c>
      <c r="FT356" s="35">
        <v>10.833218896660917</v>
      </c>
      <c r="FU356" s="35">
        <v>11.464857136545691</v>
      </c>
      <c r="FW356" s="35">
        <v>10.817326536901952</v>
      </c>
      <c r="GA356" s="35">
        <v>10.482302664224058</v>
      </c>
      <c r="GB356" s="35">
        <v>10.563588772939639</v>
      </c>
      <c r="GC356" s="35">
        <v>10.908914105417681</v>
      </c>
      <c r="GG356" s="35">
        <v>11.107150292884025</v>
      </c>
      <c r="GI356" s="35">
        <v>11.642375370017321</v>
      </c>
      <c r="GK356" s="35">
        <v>10.707885039201937</v>
      </c>
      <c r="GN356" s="35">
        <v>10.518830321915177</v>
      </c>
      <c r="GO356" s="35">
        <v>2.0179999999999998</v>
      </c>
      <c r="GP356" s="35" t="s">
        <v>4856</v>
      </c>
      <c r="GU356" s="59"/>
    </row>
    <row r="357" spans="1:203" x14ac:dyDescent="0.2">
      <c r="A357" s="35" t="s">
        <v>1517</v>
      </c>
      <c r="B357" s="35" t="s">
        <v>3329</v>
      </c>
      <c r="C357" s="35" t="s">
        <v>3330</v>
      </c>
      <c r="D357" s="9">
        <v>2</v>
      </c>
      <c r="E357" s="9">
        <v>2</v>
      </c>
      <c r="F357" s="9">
        <v>0.50050677899999996</v>
      </c>
      <c r="G357" s="9">
        <v>0.87296616299999996</v>
      </c>
      <c r="H357" s="9">
        <v>0.85256411899999995</v>
      </c>
      <c r="I357" s="9">
        <v>-6.6158591000000003E-2</v>
      </c>
      <c r="J357" s="9">
        <v>0</v>
      </c>
      <c r="K357" s="78">
        <v>0</v>
      </c>
      <c r="L357" s="79"/>
      <c r="M357" s="79"/>
      <c r="N357" s="79"/>
      <c r="O357" s="79">
        <v>9.2202141782335651</v>
      </c>
      <c r="AI357" s="35">
        <v>9.2488117641006706</v>
      </c>
      <c r="CJ357" s="35">
        <v>9.7392059666907702</v>
      </c>
      <c r="CK357" s="35">
        <v>10.264070957950818</v>
      </c>
      <c r="CL357" s="35">
        <v>9.3983400556201779</v>
      </c>
      <c r="CS357" s="35">
        <v>9.9939601962162783</v>
      </c>
      <c r="DY357" s="35">
        <v>10.517066682897124</v>
      </c>
      <c r="FU357" s="35">
        <v>9.8371097693277374</v>
      </c>
      <c r="GB357" s="35">
        <v>9.3187740880061103</v>
      </c>
      <c r="GO357" s="35">
        <v>16.184000000000001</v>
      </c>
      <c r="GP357" s="35" t="s">
        <v>4722</v>
      </c>
      <c r="GU357" s="59"/>
    </row>
    <row r="358" spans="1:203" x14ac:dyDescent="0.2">
      <c r="A358" s="35" t="s">
        <v>904</v>
      </c>
      <c r="B358" s="35" t="s">
        <v>2599</v>
      </c>
      <c r="C358" s="35" t="s">
        <v>2600</v>
      </c>
      <c r="D358" s="9">
        <v>9</v>
      </c>
      <c r="E358" s="9">
        <v>9</v>
      </c>
      <c r="F358" s="9">
        <v>0.67902163699999996</v>
      </c>
      <c r="G358" s="9">
        <v>6.9944305999999998E-2</v>
      </c>
      <c r="H358" s="9">
        <v>0.68151966900000005</v>
      </c>
      <c r="I358" s="9">
        <v>-6.5623885000000007E-2</v>
      </c>
      <c r="J358" s="9">
        <v>0</v>
      </c>
      <c r="K358" s="78">
        <v>0</v>
      </c>
      <c r="L358" s="79">
        <v>12.731499669206951</v>
      </c>
      <c r="M358" s="79">
        <v>12.87268335399043</v>
      </c>
      <c r="N358" s="79">
        <v>12.677779327387931</v>
      </c>
      <c r="O358" s="79">
        <v>12.139453166269728</v>
      </c>
      <c r="P358" s="78">
        <v>12.118322270150962</v>
      </c>
      <c r="Q358" s="78">
        <v>12.929786360621737</v>
      </c>
      <c r="R358" s="35">
        <v>12.310271366787585</v>
      </c>
      <c r="S358" s="35">
        <v>12.878814518658606</v>
      </c>
      <c r="T358" s="35">
        <v>13.129380606688803</v>
      </c>
      <c r="U358" s="35">
        <v>12.688621128184128</v>
      </c>
      <c r="V358" s="35">
        <v>13.421915246952505</v>
      </c>
      <c r="W358" s="35">
        <v>13.037071164978439</v>
      </c>
      <c r="X358" s="35">
        <v>13.128682020894448</v>
      </c>
      <c r="Z358" s="35">
        <v>12.767382898282021</v>
      </c>
      <c r="AA358" s="35">
        <v>13.454720905664491</v>
      </c>
      <c r="AB358" s="35">
        <v>11.495744147761435</v>
      </c>
      <c r="AC358" s="35">
        <v>12.565266525277398</v>
      </c>
      <c r="AD358" s="35">
        <v>12.447190916402905</v>
      </c>
      <c r="AE358" s="35">
        <v>12.291433691337531</v>
      </c>
      <c r="AF358" s="35">
        <v>12.205418717679592</v>
      </c>
      <c r="AG358" s="35">
        <v>12.729185840438365</v>
      </c>
      <c r="AH358" s="35">
        <v>12.794594825490805</v>
      </c>
      <c r="AI358" s="35">
        <v>12.525739149266808</v>
      </c>
      <c r="AK358" s="35">
        <v>12.82099659880851</v>
      </c>
      <c r="AL358" s="35">
        <v>12.703932819530753</v>
      </c>
      <c r="AM358" s="35">
        <v>12.267366545410162</v>
      </c>
      <c r="AN358" s="35">
        <v>12.914372487838897</v>
      </c>
      <c r="AO358" s="35">
        <v>13.041283548915956</v>
      </c>
      <c r="AP358" s="35">
        <v>11.962712456661915</v>
      </c>
      <c r="AQ358" s="35">
        <v>11.897828720861895</v>
      </c>
      <c r="AR358" s="35">
        <v>12.608150670191211</v>
      </c>
      <c r="AS358" s="35">
        <v>12.298687470367852</v>
      </c>
      <c r="AT358" s="35">
        <v>13.625868791463219</v>
      </c>
      <c r="AU358" s="35">
        <v>13.32413692569596</v>
      </c>
      <c r="AV358" s="35">
        <v>12.900058893114451</v>
      </c>
      <c r="AW358" s="35">
        <v>12.991811289640442</v>
      </c>
      <c r="AX358" s="35">
        <v>12.686307055166303</v>
      </c>
      <c r="AY358" s="35">
        <v>12.65774818177948</v>
      </c>
      <c r="AZ358" s="35">
        <v>13.089493244920241</v>
      </c>
      <c r="BA358" s="35">
        <v>12.835444426477991</v>
      </c>
      <c r="BB358" s="35">
        <v>12.314231940943182</v>
      </c>
      <c r="BC358" s="35">
        <v>12.118448131961426</v>
      </c>
      <c r="BD358" s="35">
        <v>12.608114505821288</v>
      </c>
      <c r="BE358" s="35">
        <v>12.44125340330733</v>
      </c>
      <c r="BF358" s="35">
        <v>11.255442153467794</v>
      </c>
      <c r="BG358" s="35">
        <v>12.726135123949039</v>
      </c>
      <c r="BI358" s="35">
        <v>13.378838184255521</v>
      </c>
      <c r="BJ358" s="35">
        <v>13.044783744921094</v>
      </c>
      <c r="BK358" s="35">
        <v>13.066652370081002</v>
      </c>
      <c r="BL358" s="35">
        <v>12.964065143559136</v>
      </c>
      <c r="BM358" s="35">
        <v>12.289628610069029</v>
      </c>
      <c r="BN358" s="35">
        <v>11.748353948528981</v>
      </c>
      <c r="BO358" s="35">
        <v>11.376049685023091</v>
      </c>
      <c r="BP358" s="35">
        <v>12.726894284043775</v>
      </c>
      <c r="BQ358" s="35">
        <v>12.720202178772745</v>
      </c>
      <c r="BR358" s="35">
        <v>12.69594003377939</v>
      </c>
      <c r="BS358" s="35">
        <v>12.426099867975246</v>
      </c>
      <c r="BT358" s="35">
        <v>12.940366761158357</v>
      </c>
      <c r="BU358" s="35">
        <v>12.993046866404718</v>
      </c>
      <c r="BV358" s="35">
        <v>12.791291183086251</v>
      </c>
      <c r="BW358" s="35">
        <v>12.142812990457799</v>
      </c>
      <c r="BY358" s="35">
        <v>12.638461708735447</v>
      </c>
      <c r="BZ358" s="35">
        <v>12.670844675656582</v>
      </c>
      <c r="CB358" s="35">
        <v>12.297636616367839</v>
      </c>
      <c r="CC358" s="35">
        <v>12.836103537927919</v>
      </c>
      <c r="CD358" s="35">
        <v>13.009986733633113</v>
      </c>
      <c r="CE358" s="35">
        <v>12.576948914138729</v>
      </c>
      <c r="CF358" s="35">
        <v>12.250347374448371</v>
      </c>
      <c r="CG358" s="35">
        <v>12.82129447882259</v>
      </c>
      <c r="CH358" s="35">
        <v>12.938875715751886</v>
      </c>
      <c r="CI358" s="35">
        <v>12.812379532699497</v>
      </c>
      <c r="CJ358" s="35">
        <v>12.545253112522651</v>
      </c>
      <c r="CK358" s="35">
        <v>12.710508006625499</v>
      </c>
      <c r="CL358" s="35">
        <v>12.399082820196373</v>
      </c>
      <c r="CM358" s="35">
        <v>12.575905651615686</v>
      </c>
      <c r="CO358" s="35">
        <v>13.777649809660639</v>
      </c>
      <c r="CP358" s="35">
        <v>12.56662145797571</v>
      </c>
      <c r="CQ358" s="35">
        <v>12.993939254067403</v>
      </c>
      <c r="CR358" s="35">
        <v>12.40479749048364</v>
      </c>
      <c r="CS358" s="35">
        <v>12.722839663054771</v>
      </c>
      <c r="CT358" s="35">
        <v>12.830953299915571</v>
      </c>
      <c r="CU358" s="35">
        <v>12.853348520444259</v>
      </c>
      <c r="CW358" s="35">
        <v>13.012387868678788</v>
      </c>
      <c r="CX358" s="35">
        <v>12.963858270520511</v>
      </c>
      <c r="CY358" s="35">
        <v>12.57067084904628</v>
      </c>
      <c r="CZ358" s="35">
        <v>13.116682403002482</v>
      </c>
      <c r="DA358" s="35">
        <v>12.757705875656022</v>
      </c>
      <c r="DB358" s="35">
        <v>12.54405500287718</v>
      </c>
      <c r="DC358" s="35">
        <v>12.250330104663242</v>
      </c>
      <c r="DD358" s="35">
        <v>12.659972987201613</v>
      </c>
      <c r="DE358" s="35">
        <v>13.271493224121999</v>
      </c>
      <c r="DF358" s="35">
        <v>12.558275174772602</v>
      </c>
      <c r="DH358" s="35">
        <v>11.700654442496008</v>
      </c>
      <c r="DI358" s="35">
        <v>13.165655438356723</v>
      </c>
      <c r="DJ358" s="35">
        <v>12.217001793456511</v>
      </c>
      <c r="DL358" s="35">
        <v>12.374934746983536</v>
      </c>
      <c r="DM358" s="35">
        <v>11.945870009600414</v>
      </c>
      <c r="DO358" s="35">
        <v>13.411649367482084</v>
      </c>
      <c r="DP358" s="35">
        <v>13.227708580079547</v>
      </c>
      <c r="DQ358" s="35">
        <v>12.770076398606886</v>
      </c>
      <c r="DR358" s="35">
        <v>12.659154943277628</v>
      </c>
      <c r="DS358" s="35">
        <v>12.455896360260576</v>
      </c>
      <c r="DT358" s="35">
        <v>12.413833796644244</v>
      </c>
      <c r="DU358" s="35">
        <v>12.826410505730259</v>
      </c>
      <c r="DV358" s="35">
        <v>12.376072229455286</v>
      </c>
      <c r="DW358" s="35">
        <v>13.293996378507451</v>
      </c>
      <c r="DX358" s="35">
        <v>12.36403223953123</v>
      </c>
      <c r="DY358" s="35">
        <v>13.490130151410376</v>
      </c>
      <c r="DZ358" s="35">
        <v>13.139696528918831</v>
      </c>
      <c r="EA358" s="35">
        <v>12.465318222506122</v>
      </c>
      <c r="EB358" s="35">
        <v>12.412833250523541</v>
      </c>
      <c r="EC358" s="35">
        <v>13.276621320248669</v>
      </c>
      <c r="ED358" s="35">
        <v>13.012946144707394</v>
      </c>
      <c r="EE358" s="35">
        <v>12.935226046379123</v>
      </c>
      <c r="EG358" s="35">
        <v>12.404405342506049</v>
      </c>
      <c r="EH358" s="35">
        <v>12.755126684789335</v>
      </c>
      <c r="EI358" s="35">
        <v>13.024743701772486</v>
      </c>
      <c r="EJ358" s="35">
        <v>12.788211348972936</v>
      </c>
      <c r="EK358" s="35">
        <v>13.203354967590689</v>
      </c>
      <c r="EL358" s="35">
        <v>12.350266964115326</v>
      </c>
      <c r="EN358" s="35">
        <v>12.540032785607517</v>
      </c>
      <c r="EO358" s="35">
        <v>12.896606787696108</v>
      </c>
      <c r="EP358" s="35">
        <v>12.978475041186817</v>
      </c>
      <c r="EQ358" s="35">
        <v>13.920270457296699</v>
      </c>
      <c r="ER358" s="35">
        <v>11.438046581496048</v>
      </c>
      <c r="ES358" s="35">
        <v>12.207492453473522</v>
      </c>
      <c r="ET358" s="35">
        <v>11.347371337271557</v>
      </c>
      <c r="EU358" s="35">
        <v>12.551845802957592</v>
      </c>
      <c r="EV358" s="35">
        <v>12.857965385596998</v>
      </c>
      <c r="EW358" s="35">
        <v>12.673813371913543</v>
      </c>
      <c r="EX358" s="35">
        <v>12.62843394909715</v>
      </c>
      <c r="EY358" s="35">
        <v>12.678012394598795</v>
      </c>
      <c r="EZ358" s="35">
        <v>12.093226083969313</v>
      </c>
      <c r="FA358" s="35">
        <v>12.608391029845594</v>
      </c>
      <c r="FB358" s="35">
        <v>12.19859470194778</v>
      </c>
      <c r="FC358" s="35">
        <v>11.938112683251171</v>
      </c>
      <c r="FD358" s="35">
        <v>13.061256765750695</v>
      </c>
      <c r="FE358" s="35">
        <v>12.270449761498702</v>
      </c>
      <c r="FF358" s="35">
        <v>12.402275723613483</v>
      </c>
      <c r="FG358" s="35">
        <v>12.595644611149453</v>
      </c>
      <c r="FH358" s="35">
        <v>11.051293011113595</v>
      </c>
      <c r="FI358" s="35">
        <v>12.790500992451069</v>
      </c>
      <c r="FJ358" s="35">
        <v>12.889968740756869</v>
      </c>
      <c r="FK358" s="35">
        <v>13.21074256946385</v>
      </c>
      <c r="FL358" s="35">
        <v>12.285253870601659</v>
      </c>
      <c r="FM358" s="35">
        <v>11.575746705582292</v>
      </c>
      <c r="FN358" s="35">
        <v>12.675294497085234</v>
      </c>
      <c r="FO358" s="35">
        <v>12.454468322247216</v>
      </c>
      <c r="FP358" s="35">
        <v>11.833316267491515</v>
      </c>
      <c r="FQ358" s="35">
        <v>12.442125007620266</v>
      </c>
      <c r="FR358" s="35">
        <v>13.202249876966199</v>
      </c>
      <c r="FS358" s="35">
        <v>13.212560562533547</v>
      </c>
      <c r="FT358" s="35">
        <v>12.869120943088255</v>
      </c>
      <c r="FU358" s="35">
        <v>13.753597169915171</v>
      </c>
      <c r="FV358" s="35">
        <v>12.311434354586204</v>
      </c>
      <c r="FW358" s="35">
        <v>12.41698761718747</v>
      </c>
      <c r="FX358" s="35">
        <v>12.527760970703852</v>
      </c>
      <c r="FY358" s="35">
        <v>13.231230358061969</v>
      </c>
      <c r="FZ358" s="35">
        <v>12.140627191110855</v>
      </c>
      <c r="GA358" s="35">
        <v>13.059724082509804</v>
      </c>
      <c r="GB358" s="35">
        <v>12.766446569673054</v>
      </c>
      <c r="GC358" s="35">
        <v>12.790483988454094</v>
      </c>
      <c r="GD358" s="35">
        <v>12.952196996972873</v>
      </c>
      <c r="GE358" s="35">
        <v>12.888453254413339</v>
      </c>
      <c r="GF358" s="35">
        <v>13.074318546591609</v>
      </c>
      <c r="GH358" s="35">
        <v>12.979316976551713</v>
      </c>
      <c r="GI358" s="35">
        <v>12.822389189083216</v>
      </c>
      <c r="GJ358" s="35">
        <v>13.154007426289944</v>
      </c>
      <c r="GK358" s="35">
        <v>12.840163780464243</v>
      </c>
      <c r="GL358" s="35">
        <v>12.477464125814496</v>
      </c>
      <c r="GM358" s="35">
        <v>12.68883925844635</v>
      </c>
      <c r="GN358" s="35">
        <v>12.685010576910768</v>
      </c>
      <c r="GO358" s="35">
        <v>32.54</v>
      </c>
      <c r="GP358" s="35" t="s">
        <v>4561</v>
      </c>
      <c r="GU358" s="59"/>
    </row>
    <row r="359" spans="1:203" x14ac:dyDescent="0.2">
      <c r="A359" s="35" t="s">
        <v>2135</v>
      </c>
      <c r="B359" s="35" t="s">
        <v>4119</v>
      </c>
      <c r="C359" s="35" t="s">
        <v>4120</v>
      </c>
      <c r="D359" s="9">
        <v>10</v>
      </c>
      <c r="E359" s="9">
        <v>10</v>
      </c>
      <c r="F359" s="9">
        <v>0.12766111199999999</v>
      </c>
      <c r="G359" s="9">
        <v>-0.25588914499999998</v>
      </c>
      <c r="H359" s="9">
        <v>0.86186911399999999</v>
      </c>
      <c r="I359" s="9">
        <v>-6.5183129000000006E-2</v>
      </c>
      <c r="J359" s="9">
        <v>0</v>
      </c>
      <c r="K359" s="78">
        <v>0</v>
      </c>
      <c r="L359" s="79">
        <v>14.253836537006704</v>
      </c>
      <c r="M359" s="79">
        <v>13.407862951696801</v>
      </c>
      <c r="N359" s="79">
        <v>12.642437796068034</v>
      </c>
      <c r="O359" s="79">
        <v>14.07269673731715</v>
      </c>
      <c r="P359" s="78">
        <v>13.505300458421141</v>
      </c>
      <c r="Q359" s="78">
        <v>14.107615144675595</v>
      </c>
      <c r="R359" s="35">
        <v>14.768156830891499</v>
      </c>
      <c r="T359" s="35">
        <v>12.442949754669556</v>
      </c>
      <c r="U359" s="35">
        <v>13.75001220381345</v>
      </c>
      <c r="V359" s="35">
        <v>13.715415624249736</v>
      </c>
      <c r="W359" s="35">
        <v>14.025310907880284</v>
      </c>
      <c r="X359" s="35">
        <v>13.946420002947779</v>
      </c>
      <c r="Z359" s="35">
        <v>13.98594286621517</v>
      </c>
      <c r="AB359" s="35">
        <v>14.005008946305063</v>
      </c>
      <c r="AC359" s="35">
        <v>13.26902655589805</v>
      </c>
      <c r="AD359" s="35">
        <v>12.78376681639817</v>
      </c>
      <c r="AE359" s="35">
        <v>13.803968241212571</v>
      </c>
      <c r="AF359" s="35">
        <v>13.035505728352657</v>
      </c>
      <c r="AG359" s="35">
        <v>13.291626305843559</v>
      </c>
      <c r="AH359" s="35">
        <v>13.395951365047633</v>
      </c>
      <c r="AI359" s="35">
        <v>13.793176096370903</v>
      </c>
      <c r="AJ359" s="35">
        <v>13.245610796727981</v>
      </c>
      <c r="AK359" s="35">
        <v>12.65280202594683</v>
      </c>
      <c r="AM359" s="35">
        <v>13.110878402045536</v>
      </c>
      <c r="AN359" s="35">
        <v>12.871214387244086</v>
      </c>
      <c r="AO359" s="35">
        <v>12.622326747522482</v>
      </c>
      <c r="AQ359" s="35">
        <v>14.224820432208595</v>
      </c>
      <c r="AR359" s="35">
        <v>13.487877670751384</v>
      </c>
      <c r="AS359" s="35">
        <v>13.657184129212126</v>
      </c>
      <c r="AT359" s="35">
        <v>14.034866988845254</v>
      </c>
      <c r="AU359" s="35">
        <v>13.88533967748967</v>
      </c>
      <c r="AV359" s="35">
        <v>12.716583395690417</v>
      </c>
      <c r="AW359" s="35">
        <v>14.482007966022463</v>
      </c>
      <c r="AY359" s="35">
        <v>13.510652977851835</v>
      </c>
      <c r="AZ359" s="35">
        <v>13.876271566244142</v>
      </c>
      <c r="BB359" s="35">
        <v>13.826861734655541</v>
      </c>
      <c r="BC359" s="35">
        <v>13.221786908949353</v>
      </c>
      <c r="BD359" s="35">
        <v>13.680123097609403</v>
      </c>
      <c r="BE359" s="35">
        <v>12.470241857479376</v>
      </c>
      <c r="BF359" s="35">
        <v>14.749225307331063</v>
      </c>
      <c r="BH359" s="35">
        <v>13.922486563006078</v>
      </c>
      <c r="BL359" s="35">
        <v>13.756924177184384</v>
      </c>
      <c r="BM359" s="35">
        <v>13.724957612267557</v>
      </c>
      <c r="BN359" s="35">
        <v>13.288201282048794</v>
      </c>
      <c r="BO359" s="35">
        <v>10.974265755039722</v>
      </c>
      <c r="BP359" s="35">
        <v>13.558674726073352</v>
      </c>
      <c r="BQ359" s="35">
        <v>14.10808886385589</v>
      </c>
      <c r="BR359" s="35">
        <v>14.10539570104625</v>
      </c>
      <c r="BS359" s="35">
        <v>13.792239768061828</v>
      </c>
      <c r="BT359" s="35">
        <v>12.979227989365221</v>
      </c>
      <c r="BU359" s="35">
        <v>13.59526931628695</v>
      </c>
      <c r="BV359" s="35">
        <v>14.092688021948597</v>
      </c>
      <c r="BW359" s="35">
        <v>13.170192364845102</v>
      </c>
      <c r="BX359" s="35">
        <v>12.846110838096838</v>
      </c>
      <c r="BY359" s="35">
        <v>14.02627283375401</v>
      </c>
      <c r="BZ359" s="35">
        <v>13.849088194557908</v>
      </c>
      <c r="CB359" s="35">
        <v>14.396021181598268</v>
      </c>
      <c r="CC359" s="35">
        <v>11.192199938516108</v>
      </c>
      <c r="CD359" s="35">
        <v>12.125952319098932</v>
      </c>
      <c r="CF359" s="35">
        <v>14.206211890421784</v>
      </c>
      <c r="CG359" s="35">
        <v>13.703844829040202</v>
      </c>
      <c r="CH359" s="35">
        <v>12.557540479850823</v>
      </c>
      <c r="CI359" s="35">
        <v>14.168836537903132</v>
      </c>
      <c r="CJ359" s="35">
        <v>14.390727993889971</v>
      </c>
      <c r="CK359" s="35">
        <v>15.157976350608447</v>
      </c>
      <c r="CL359" s="35">
        <v>11.529053204930593</v>
      </c>
      <c r="CM359" s="35">
        <v>13.068620248445271</v>
      </c>
      <c r="CN359" s="35">
        <v>12.770178732670573</v>
      </c>
      <c r="CO359" s="35">
        <v>13.062397559543195</v>
      </c>
      <c r="CP359" s="35">
        <v>12.954679120760535</v>
      </c>
      <c r="CQ359" s="35">
        <v>12.250664046873331</v>
      </c>
      <c r="CR359" s="35">
        <v>13.325118048456272</v>
      </c>
      <c r="CS359" s="35">
        <v>13.215132168456956</v>
      </c>
      <c r="CT359" s="35">
        <v>13.873652295883977</v>
      </c>
      <c r="CU359" s="35">
        <v>13.259917476213028</v>
      </c>
      <c r="CV359" s="35">
        <v>13.80079680457659</v>
      </c>
      <c r="CW359" s="35">
        <v>12.69286669808154</v>
      </c>
      <c r="CX359" s="35">
        <v>13.566465973622787</v>
      </c>
      <c r="CZ359" s="35">
        <v>12.200039568900209</v>
      </c>
      <c r="DA359" s="35">
        <v>12.573133391056915</v>
      </c>
      <c r="DD359" s="35">
        <v>13.659932694112701</v>
      </c>
      <c r="DE359" s="35">
        <v>13.524929515526217</v>
      </c>
      <c r="DG359" s="35">
        <v>13.309736869006681</v>
      </c>
      <c r="DH359" s="35">
        <v>12.533541485907298</v>
      </c>
      <c r="DI359" s="35">
        <v>13.026899603167182</v>
      </c>
      <c r="DJ359" s="35">
        <v>13.433711625709083</v>
      </c>
      <c r="DK359" s="35">
        <v>13.899217866466834</v>
      </c>
      <c r="DL359" s="35">
        <v>12.5419968983592</v>
      </c>
      <c r="DM359" s="35">
        <v>12.885348994506149</v>
      </c>
      <c r="DO359" s="35">
        <v>13.019809274330507</v>
      </c>
      <c r="DP359" s="35">
        <v>12.616393336660266</v>
      </c>
      <c r="DQ359" s="35">
        <v>13.294124444629592</v>
      </c>
      <c r="DR359" s="35">
        <v>13.425315356493858</v>
      </c>
      <c r="DS359" s="35">
        <v>12.748576264334064</v>
      </c>
      <c r="DT359" s="35">
        <v>13.688625943150177</v>
      </c>
      <c r="DU359" s="35">
        <v>13.380698525075564</v>
      </c>
      <c r="DX359" s="35">
        <v>13.262411843297077</v>
      </c>
      <c r="DY359" s="35">
        <v>13.590218157644848</v>
      </c>
      <c r="DZ359" s="35">
        <v>13.287338899192729</v>
      </c>
      <c r="EA359" s="35">
        <v>14.200822614642753</v>
      </c>
      <c r="EB359" s="35">
        <v>13.400556184352359</v>
      </c>
      <c r="EC359" s="35">
        <v>12.579258818354326</v>
      </c>
      <c r="EE359" s="35">
        <v>12.490272969195992</v>
      </c>
      <c r="EF359" s="35">
        <v>12.504074114520577</v>
      </c>
      <c r="EG359" s="35">
        <v>13.771743223166553</v>
      </c>
      <c r="EI359" s="35">
        <v>13.569389829454241</v>
      </c>
      <c r="EJ359" s="35">
        <v>12.763049969135315</v>
      </c>
      <c r="EL359" s="35">
        <v>14.563203225543095</v>
      </c>
      <c r="EM359" s="35">
        <v>13.254160844657648</v>
      </c>
      <c r="EO359" s="35">
        <v>11.84478706185787</v>
      </c>
      <c r="EP359" s="35">
        <v>13.613451899897317</v>
      </c>
      <c r="EQ359" s="35">
        <v>13.589551358184766</v>
      </c>
      <c r="ER359" s="35">
        <v>13.876609375025843</v>
      </c>
      <c r="ES359" s="35">
        <v>12.890200411885379</v>
      </c>
      <c r="ET359" s="35">
        <v>13.708848683297036</v>
      </c>
      <c r="EV359" s="35">
        <v>13.595738628693422</v>
      </c>
      <c r="EX359" s="35">
        <v>13.270671866024731</v>
      </c>
      <c r="EY359" s="35">
        <v>13.310605247113559</v>
      </c>
      <c r="EZ359" s="35">
        <v>12.616667542550189</v>
      </c>
      <c r="FB359" s="35">
        <v>12.929800194924836</v>
      </c>
      <c r="FE359" s="35">
        <v>12.86868512744055</v>
      </c>
      <c r="FF359" s="35">
        <v>13.505950016365844</v>
      </c>
      <c r="FG359" s="35">
        <v>13.256978512861416</v>
      </c>
      <c r="FH359" s="35">
        <v>13.247030583714841</v>
      </c>
      <c r="FI359" s="35">
        <v>13.168275672565061</v>
      </c>
      <c r="FJ359" s="35">
        <v>13.409723897615223</v>
      </c>
      <c r="FK359" s="35">
        <v>13.423396564183692</v>
      </c>
      <c r="FN359" s="35">
        <v>13.301580682758861</v>
      </c>
      <c r="FP359" s="35">
        <v>13.787980656135405</v>
      </c>
      <c r="FQ359" s="35">
        <v>12.857560990521055</v>
      </c>
      <c r="FR359" s="35">
        <v>13.973412346030273</v>
      </c>
      <c r="FS359" s="35">
        <v>14.318374720562879</v>
      </c>
      <c r="FT359" s="35">
        <v>11.466774165745596</v>
      </c>
      <c r="FU359" s="35">
        <v>12.50923685579242</v>
      </c>
      <c r="FV359" s="35">
        <v>14.511618581509032</v>
      </c>
      <c r="FW359" s="35">
        <v>13.344369288450501</v>
      </c>
      <c r="FY359" s="35">
        <v>13.301965619482118</v>
      </c>
      <c r="GA359" s="35">
        <v>14.022123901778226</v>
      </c>
      <c r="GB359" s="35">
        <v>13.394553868139703</v>
      </c>
      <c r="GC359" s="35">
        <v>14.049774694399327</v>
      </c>
      <c r="GE359" s="35">
        <v>13.263154493281345</v>
      </c>
      <c r="GF359" s="35">
        <v>14.259531252423672</v>
      </c>
      <c r="GG359" s="35">
        <v>13.628029396804498</v>
      </c>
      <c r="GH359" s="35">
        <v>13.392216619864751</v>
      </c>
      <c r="GI359" s="35">
        <v>13.268302058643007</v>
      </c>
      <c r="GJ359" s="35">
        <v>14.229355294238392</v>
      </c>
      <c r="GL359" s="35">
        <v>13.357276611224604</v>
      </c>
      <c r="GM359" s="35">
        <v>13.783459071692114</v>
      </c>
      <c r="GN359" s="35">
        <v>12.762922546708879</v>
      </c>
      <c r="GO359" s="35">
        <v>4.008</v>
      </c>
      <c r="GP359" s="35" t="s">
        <v>4876</v>
      </c>
      <c r="GU359" s="59"/>
    </row>
    <row r="360" spans="1:203" x14ac:dyDescent="0.2">
      <c r="A360" s="35" t="s">
        <v>1584</v>
      </c>
      <c r="B360" s="35" t="s">
        <v>3411</v>
      </c>
      <c r="C360" s="35" t="s">
        <v>3412</v>
      </c>
      <c r="D360" s="9">
        <v>26</v>
      </c>
      <c r="E360" s="9">
        <v>1</v>
      </c>
      <c r="F360" s="9">
        <v>0.99999828899999998</v>
      </c>
      <c r="G360" s="9">
        <v>-1.30333E-4</v>
      </c>
      <c r="H360" s="9">
        <v>0.64575719499999995</v>
      </c>
      <c r="I360" s="9">
        <v>-6.5169824000000001E-2</v>
      </c>
      <c r="J360" s="9">
        <v>0</v>
      </c>
      <c r="K360" s="78">
        <v>0</v>
      </c>
      <c r="L360" s="80">
        <v>18.186066381156749</v>
      </c>
      <c r="M360" s="79">
        <v>17.822894108157271</v>
      </c>
      <c r="N360" s="79">
        <v>18.018819408761694</v>
      </c>
      <c r="O360" s="79">
        <v>17.81665301827622</v>
      </c>
      <c r="P360" s="78">
        <v>17.963773537617094</v>
      </c>
      <c r="Q360" s="78">
        <v>18.31203954793359</v>
      </c>
      <c r="R360" s="35">
        <v>17.391718170537224</v>
      </c>
      <c r="S360" s="35">
        <v>17.979636571137394</v>
      </c>
      <c r="T360" s="35">
        <v>17.805657463702552</v>
      </c>
      <c r="U360" s="35">
        <v>17.950947586402403</v>
      </c>
      <c r="V360" s="35">
        <v>18.627710320142796</v>
      </c>
      <c r="W360" s="35">
        <v>17.898086228904916</v>
      </c>
      <c r="X360" s="35">
        <v>17.508958724717537</v>
      </c>
      <c r="Y360" s="35">
        <v>17.65754744998366</v>
      </c>
      <c r="Z360" s="35">
        <v>17.84030501877643</v>
      </c>
      <c r="AA360" s="35">
        <v>17.936187615887629</v>
      </c>
      <c r="AB360" s="35">
        <v>17.665454165239424</v>
      </c>
      <c r="AC360" s="35">
        <v>17.883904067792212</v>
      </c>
      <c r="AD360" s="35">
        <v>18.016040727734925</v>
      </c>
      <c r="AE360" s="35">
        <v>17.469562924209768</v>
      </c>
      <c r="AF360" s="35">
        <v>17.558198776728172</v>
      </c>
      <c r="AG360" s="35">
        <v>17.955525585182102</v>
      </c>
      <c r="AH360" s="35">
        <v>17.774072936458126</v>
      </c>
      <c r="AI360" s="35">
        <v>17.736784386853184</v>
      </c>
      <c r="AJ360" s="35">
        <v>18.590333475133331</v>
      </c>
      <c r="AK360" s="35">
        <v>18.289276881991903</v>
      </c>
      <c r="AL360" s="35">
        <v>17.886130721750099</v>
      </c>
      <c r="AM360" s="35">
        <v>17.729140322482767</v>
      </c>
      <c r="AN360" s="35">
        <v>18.049109951301183</v>
      </c>
      <c r="AO360" s="35">
        <v>18.023825848231933</v>
      </c>
      <c r="AP360" s="35">
        <v>17.726113831393739</v>
      </c>
      <c r="AQ360" s="35">
        <v>18.701675391323999</v>
      </c>
      <c r="AR360" s="35">
        <v>18.157101679954806</v>
      </c>
      <c r="AS360" s="35">
        <v>18.139259252012735</v>
      </c>
      <c r="AT360" s="35">
        <v>17.182110370966704</v>
      </c>
      <c r="AU360" s="35">
        <v>17.998875854501996</v>
      </c>
      <c r="AV360" s="35">
        <v>18.195191755007528</v>
      </c>
      <c r="AW360" s="35">
        <v>17.91449277538975</v>
      </c>
      <c r="AX360" s="35">
        <v>17.78832188461551</v>
      </c>
      <c r="AY360" s="35">
        <v>17.549136649283668</v>
      </c>
      <c r="AZ360" s="35">
        <v>18.104057370188457</v>
      </c>
      <c r="BA360" s="35">
        <v>17.120780289584786</v>
      </c>
      <c r="BB360" s="35">
        <v>20.320775757196007</v>
      </c>
      <c r="BC360" s="35">
        <v>17.718294583261908</v>
      </c>
      <c r="BD360" s="35">
        <v>17.900867385838019</v>
      </c>
      <c r="BE360" s="35">
        <v>18.325099040221616</v>
      </c>
      <c r="BF360" s="35">
        <v>17.862576488386381</v>
      </c>
      <c r="BG360" s="35">
        <v>17.938099918462768</v>
      </c>
      <c r="BH360" s="35">
        <v>18.761292017268545</v>
      </c>
      <c r="BI360" s="35">
        <v>18.672047101691611</v>
      </c>
      <c r="BJ360" s="35">
        <v>17.316179088915938</v>
      </c>
      <c r="BK360" s="35">
        <v>18.132656159532079</v>
      </c>
      <c r="BL360" s="35">
        <v>17.883103362162217</v>
      </c>
      <c r="BM360" s="35">
        <v>17.429254961190466</v>
      </c>
      <c r="BN360" s="35">
        <v>17.549433456733464</v>
      </c>
      <c r="BO360" s="35">
        <v>17.26257613372427</v>
      </c>
      <c r="BP360" s="35">
        <v>17.983183852939991</v>
      </c>
      <c r="BQ360" s="35">
        <v>18.034239658574243</v>
      </c>
      <c r="BR360" s="35">
        <v>17.770167654130113</v>
      </c>
      <c r="BS360" s="35">
        <v>17.918837923238456</v>
      </c>
      <c r="BT360" s="35">
        <v>17.766636791149466</v>
      </c>
      <c r="BU360" s="35">
        <v>18.336155855230103</v>
      </c>
      <c r="BV360" s="35">
        <v>17.599336845806718</v>
      </c>
      <c r="BW360" s="35">
        <v>17.072989217408839</v>
      </c>
      <c r="BX360" s="35">
        <v>17.853496018137712</v>
      </c>
      <c r="BY360" s="35">
        <v>18.968763991332295</v>
      </c>
      <c r="BZ360" s="35">
        <v>17.902941207159596</v>
      </c>
      <c r="CA360" s="35">
        <v>17.959332354654563</v>
      </c>
      <c r="CB360" s="35">
        <v>17.663970674591162</v>
      </c>
      <c r="CC360" s="35">
        <v>17.516422701431814</v>
      </c>
      <c r="CD360" s="35">
        <v>18.147244014764318</v>
      </c>
      <c r="CE360" s="35">
        <v>18.42924771767462</v>
      </c>
      <c r="CF360" s="35">
        <v>17.841150722046805</v>
      </c>
      <c r="CG360" s="35">
        <v>18.303425743391116</v>
      </c>
      <c r="CH360" s="35">
        <v>17.940271676353817</v>
      </c>
      <c r="CI360" s="35">
        <v>17.86773884512052</v>
      </c>
      <c r="CJ360" s="35">
        <v>17.426357315255416</v>
      </c>
      <c r="CK360" s="35">
        <v>17.931049774738714</v>
      </c>
      <c r="CL360" s="35">
        <v>17.510827122916307</v>
      </c>
      <c r="CM360" s="35">
        <v>18.130054271102189</v>
      </c>
      <c r="CN360" s="35">
        <v>17.604137187276717</v>
      </c>
      <c r="CO360" s="35">
        <v>18.11832134755609</v>
      </c>
      <c r="CP360" s="35">
        <v>17.632182300820379</v>
      </c>
      <c r="CQ360" s="35">
        <v>18.102163699398623</v>
      </c>
      <c r="CR360" s="35">
        <v>17.825129761747171</v>
      </c>
      <c r="CS360" s="35">
        <v>17.657998505826356</v>
      </c>
      <c r="CT360" s="35">
        <v>18.148643114989575</v>
      </c>
      <c r="CU360" s="35">
        <v>18.249719670342294</v>
      </c>
      <c r="CV360" s="35">
        <v>20.327323403287615</v>
      </c>
      <c r="CW360" s="35">
        <v>18.107907096297623</v>
      </c>
      <c r="CX360" s="35">
        <v>18.12770119576172</v>
      </c>
      <c r="CY360" s="35">
        <v>17.723112570845323</v>
      </c>
      <c r="CZ360" s="35">
        <v>18.386710936773664</v>
      </c>
      <c r="DA360" s="35">
        <v>16.830350965375132</v>
      </c>
      <c r="DB360" s="35">
        <v>17.906808536509942</v>
      </c>
      <c r="DC360" s="35">
        <v>18.111953099126918</v>
      </c>
      <c r="DD360" s="35">
        <v>18.302690443961453</v>
      </c>
      <c r="DE360" s="35">
        <v>18.105341862221913</v>
      </c>
      <c r="DF360" s="35">
        <v>17.723957574442998</v>
      </c>
      <c r="DG360" s="35">
        <v>17.659164386585228</v>
      </c>
      <c r="DH360" s="35">
        <v>17.310861619535487</v>
      </c>
      <c r="DI360" s="35">
        <v>17.831980987402375</v>
      </c>
      <c r="DJ360" s="35">
        <v>17.508109628417522</v>
      </c>
      <c r="DK360" s="35">
        <v>17.989033910520057</v>
      </c>
      <c r="DL360" s="35">
        <v>17.884377778661619</v>
      </c>
      <c r="DM360" s="35">
        <v>17.521561487197609</v>
      </c>
      <c r="DN360" s="35">
        <v>17.793751797910335</v>
      </c>
      <c r="DO360" s="35">
        <v>18.186416244934716</v>
      </c>
      <c r="DP360" s="35">
        <v>18.059202845999618</v>
      </c>
      <c r="DQ360" s="35">
        <v>18.139737742163504</v>
      </c>
      <c r="DR360" s="35">
        <v>17.773227525988698</v>
      </c>
      <c r="DS360" s="35">
        <v>17.661240172842525</v>
      </c>
      <c r="DT360" s="35">
        <v>17.330062598832704</v>
      </c>
      <c r="DU360" s="35">
        <v>18.032422909226618</v>
      </c>
      <c r="DV360" s="35">
        <v>18.054016407006486</v>
      </c>
      <c r="DW360" s="35">
        <v>18.588829621452454</v>
      </c>
      <c r="DX360" s="35">
        <v>17.943676756419805</v>
      </c>
      <c r="DY360" s="35">
        <v>18.216957506503849</v>
      </c>
      <c r="DZ360" s="35">
        <v>18.129395929329547</v>
      </c>
      <c r="EA360" s="35">
        <v>17.463089864307001</v>
      </c>
      <c r="EB360" s="35">
        <v>18.35356910842394</v>
      </c>
      <c r="EC360" s="35">
        <v>18.158438149339119</v>
      </c>
      <c r="ED360" s="35">
        <v>17.716374476064729</v>
      </c>
      <c r="EE360" s="35">
        <v>18.243199924334682</v>
      </c>
      <c r="EF360" s="35">
        <v>17.418669253017555</v>
      </c>
      <c r="EG360" s="35">
        <v>17.809398212111532</v>
      </c>
      <c r="EH360" s="35">
        <v>17.29357165535415</v>
      </c>
      <c r="EI360" s="35">
        <v>18.232821860455275</v>
      </c>
      <c r="EJ360" s="35">
        <v>17.673650896639899</v>
      </c>
      <c r="EK360" s="35">
        <v>17.893908365214756</v>
      </c>
      <c r="EL360" s="35">
        <v>19.149450075402783</v>
      </c>
      <c r="EM360" s="35">
        <v>18.324907395718633</v>
      </c>
      <c r="EN360" s="35">
        <v>18.069482218152991</v>
      </c>
      <c r="EO360" s="35">
        <v>18.356966281227621</v>
      </c>
      <c r="EP360" s="35">
        <v>17.708753811167163</v>
      </c>
      <c r="EQ360" s="35">
        <v>18.045774798501576</v>
      </c>
      <c r="ER360" s="35">
        <v>19.384356874871543</v>
      </c>
      <c r="ES360" s="35">
        <v>18.007116018954189</v>
      </c>
      <c r="ET360" s="35">
        <v>18.327203101371875</v>
      </c>
      <c r="EU360" s="35">
        <v>17.256327262403232</v>
      </c>
      <c r="EV360" s="35">
        <v>18.209518345620936</v>
      </c>
      <c r="EW360" s="35">
        <v>17.631373673180349</v>
      </c>
      <c r="EX360" s="35">
        <v>17.420545693152633</v>
      </c>
      <c r="EY360" s="35">
        <v>17.654789101469433</v>
      </c>
      <c r="EZ360" s="35">
        <v>17.403486051159405</v>
      </c>
      <c r="FA360" s="35">
        <v>18.080592344379941</v>
      </c>
      <c r="FB360" s="35">
        <v>17.777590695139327</v>
      </c>
      <c r="FC360" s="35">
        <v>17.021082042112976</v>
      </c>
      <c r="FD360" s="35">
        <v>18.074001307819575</v>
      </c>
      <c r="FE360" s="35">
        <v>17.812503860139984</v>
      </c>
      <c r="FF360" s="35">
        <v>17.817842773864399</v>
      </c>
      <c r="FG360" s="35">
        <v>17.847773592746456</v>
      </c>
      <c r="FH360" s="35">
        <v>17.559847248390984</v>
      </c>
      <c r="FI360" s="35">
        <v>17.914140650358394</v>
      </c>
      <c r="FJ360" s="35">
        <v>18.20836231979974</v>
      </c>
      <c r="FK360" s="35">
        <v>18.070290942250317</v>
      </c>
      <c r="FL360" s="35">
        <v>18.034229460875764</v>
      </c>
      <c r="FM360" s="35">
        <v>18.0728493210922</v>
      </c>
      <c r="FN360" s="35">
        <v>17.757234131323532</v>
      </c>
      <c r="FO360" s="35">
        <v>17.809915684352351</v>
      </c>
      <c r="FP360" s="35">
        <v>17.698370223660401</v>
      </c>
      <c r="FQ360" s="35">
        <v>17.955257334388602</v>
      </c>
      <c r="FR360" s="35">
        <v>18.363789388030611</v>
      </c>
      <c r="FS360" s="35">
        <v>17.855404164976129</v>
      </c>
      <c r="FT360" s="35">
        <v>18.448096019463875</v>
      </c>
      <c r="FU360" s="35">
        <v>18.326864277539212</v>
      </c>
      <c r="FV360" s="35">
        <v>17.897458028741319</v>
      </c>
      <c r="FW360" s="35">
        <v>17.661302594746125</v>
      </c>
      <c r="FX360" s="35">
        <v>18.063666111616701</v>
      </c>
      <c r="FY360" s="35">
        <v>17.999817670411517</v>
      </c>
      <c r="FZ360" s="35">
        <v>17.86361128776398</v>
      </c>
      <c r="GA360" s="35">
        <v>18.113088981301885</v>
      </c>
      <c r="GB360" s="35">
        <v>17.537060020711685</v>
      </c>
      <c r="GC360" s="35">
        <v>17.653154280569538</v>
      </c>
      <c r="GD360" s="35">
        <v>18.014068804133473</v>
      </c>
      <c r="GE360" s="35">
        <v>17.755144755540059</v>
      </c>
      <c r="GF360" s="35">
        <v>17.905932597589114</v>
      </c>
      <c r="GG360" s="35">
        <v>17.52795339536339</v>
      </c>
      <c r="GH360" s="35">
        <v>17.570049158131237</v>
      </c>
      <c r="GI360" s="35">
        <v>17.869100212149803</v>
      </c>
      <c r="GJ360" s="35">
        <v>18.629358779268284</v>
      </c>
      <c r="GK360" s="35">
        <v>18.309435449104893</v>
      </c>
      <c r="GL360" s="35">
        <v>18.421836056432255</v>
      </c>
      <c r="GM360" s="35">
        <v>18.270678304458791</v>
      </c>
      <c r="GN360" s="35">
        <v>17.562430404242281</v>
      </c>
      <c r="GO360" s="35">
        <v>3.9180000000000001</v>
      </c>
      <c r="GP360" s="35" t="s">
        <v>1394</v>
      </c>
      <c r="GU360" s="59"/>
    </row>
    <row r="361" spans="1:203" x14ac:dyDescent="0.2">
      <c r="A361" s="35" t="s">
        <v>1321</v>
      </c>
      <c r="B361" s="35" t="s">
        <v>3075</v>
      </c>
      <c r="C361" s="35" t="s">
        <v>3076</v>
      </c>
      <c r="D361" s="9">
        <v>53</v>
      </c>
      <c r="E361" s="9">
        <v>53</v>
      </c>
      <c r="F361" s="9">
        <v>0.93404745600000005</v>
      </c>
      <c r="G361" s="9">
        <v>-1.7155782000000001E-2</v>
      </c>
      <c r="H361" s="9">
        <v>0.37597202899999999</v>
      </c>
      <c r="I361" s="9">
        <v>-6.5042368000000003E-2</v>
      </c>
      <c r="J361" s="9">
        <v>0</v>
      </c>
      <c r="K361" s="78">
        <v>0</v>
      </c>
      <c r="L361" s="80">
        <v>20.798449288753616</v>
      </c>
      <c r="M361" s="79">
        <v>20.413583175324959</v>
      </c>
      <c r="N361" s="79">
        <v>20.459524762710807</v>
      </c>
      <c r="O361" s="79">
        <v>20.447342737059692</v>
      </c>
      <c r="P361" s="78">
        <v>20.312686533564332</v>
      </c>
      <c r="Q361" s="78">
        <v>20.637209175252909</v>
      </c>
      <c r="R361" s="35">
        <v>20.338048221470959</v>
      </c>
      <c r="S361" s="35">
        <v>20.641929191614317</v>
      </c>
      <c r="T361" s="35">
        <v>20.386735220225436</v>
      </c>
      <c r="U361" s="35">
        <v>19.824494917121783</v>
      </c>
      <c r="V361" s="35">
        <v>20.659601116841923</v>
      </c>
      <c r="W361" s="35">
        <v>20.947111359500553</v>
      </c>
      <c r="X361" s="35">
        <v>20.612301504741687</v>
      </c>
      <c r="Y361" s="35">
        <v>20.569449609557047</v>
      </c>
      <c r="Z361" s="35">
        <v>20.255439569420268</v>
      </c>
      <c r="AA361" s="35">
        <v>20.616387758086464</v>
      </c>
      <c r="AB361" s="35">
        <v>20.751866547176334</v>
      </c>
      <c r="AC361" s="35">
        <v>20.296562438787895</v>
      </c>
      <c r="AD361" s="35">
        <v>20.289823823510865</v>
      </c>
      <c r="AE361" s="35">
        <v>19.946713244160431</v>
      </c>
      <c r="AF361" s="35">
        <v>20.165729981248056</v>
      </c>
      <c r="AG361" s="35">
        <v>20.579011355201541</v>
      </c>
      <c r="AH361" s="35">
        <v>20.361682918727276</v>
      </c>
      <c r="AI361" s="35">
        <v>20.63196803333846</v>
      </c>
      <c r="AJ361" s="35">
        <v>20.678907060680437</v>
      </c>
      <c r="AK361" s="35">
        <v>20.758541089576767</v>
      </c>
      <c r="AL361" s="35">
        <v>20.404992939521946</v>
      </c>
      <c r="AM361" s="35">
        <v>20.476871685060644</v>
      </c>
      <c r="AN361" s="35">
        <v>20.787133857842278</v>
      </c>
      <c r="AO361" s="35">
        <v>20.884992186695449</v>
      </c>
      <c r="AP361" s="35">
        <v>20.595104972376081</v>
      </c>
      <c r="AQ361" s="35">
        <v>21.063785594404472</v>
      </c>
      <c r="AR361" s="35">
        <v>20.378082592368642</v>
      </c>
      <c r="AS361" s="35">
        <v>20.684964381599265</v>
      </c>
      <c r="AT361" s="35">
        <v>20.564943481805138</v>
      </c>
      <c r="AU361" s="35">
        <v>19.937721417673686</v>
      </c>
      <c r="AV361" s="35">
        <v>20.441546513321242</v>
      </c>
      <c r="AW361" s="35">
        <v>20.714116477951855</v>
      </c>
      <c r="AX361" s="35">
        <v>20.415686566126226</v>
      </c>
      <c r="AY361" s="35">
        <v>20.142146800919377</v>
      </c>
      <c r="AZ361" s="35">
        <v>20.591829095199813</v>
      </c>
      <c r="BA361" s="35">
        <v>20.43769433218003</v>
      </c>
      <c r="BB361" s="35">
        <v>20.579564459366477</v>
      </c>
      <c r="BC361" s="35">
        <v>20.327311611861695</v>
      </c>
      <c r="BD361" s="35">
        <v>20.806341406866398</v>
      </c>
      <c r="BE361" s="35">
        <v>20.476990827096891</v>
      </c>
      <c r="BF361" s="35">
        <v>20.73070457825402</v>
      </c>
      <c r="BG361" s="35">
        <v>20.460701114819692</v>
      </c>
      <c r="BH361" s="35">
        <v>20.547026705759581</v>
      </c>
      <c r="BI361" s="35">
        <v>20.014678252357008</v>
      </c>
      <c r="BJ361" s="35">
        <v>20.272764827254811</v>
      </c>
      <c r="BK361" s="35">
        <v>21.065598920643037</v>
      </c>
      <c r="BL361" s="35">
        <v>20.66188791751885</v>
      </c>
      <c r="BM361" s="35">
        <v>19.960139301803565</v>
      </c>
      <c r="BN361" s="35">
        <v>20.343052590570267</v>
      </c>
      <c r="BO361" s="35">
        <v>20.589706836945304</v>
      </c>
      <c r="BP361" s="35">
        <v>19.907882220153105</v>
      </c>
      <c r="BQ361" s="35">
        <v>20.88029295202908</v>
      </c>
      <c r="BR361" s="35">
        <v>20.610609724575088</v>
      </c>
      <c r="BS361" s="35">
        <v>21.090291195112847</v>
      </c>
      <c r="BT361" s="35">
        <v>20.880768554989835</v>
      </c>
      <c r="BU361" s="35">
        <v>20.469803250820959</v>
      </c>
      <c r="BV361" s="35">
        <v>20.917552612365427</v>
      </c>
      <c r="BW361" s="35">
        <v>20.441681879726261</v>
      </c>
      <c r="BX361" s="35">
        <v>20.351899122774292</v>
      </c>
      <c r="BY361" s="35">
        <v>20.31629234233494</v>
      </c>
      <c r="BZ361" s="35">
        <v>20.639332602922568</v>
      </c>
      <c r="CA361" s="35">
        <v>20.154728646994286</v>
      </c>
      <c r="CB361" s="35">
        <v>20.200592245480472</v>
      </c>
      <c r="CC361" s="35">
        <v>20.368198156752214</v>
      </c>
      <c r="CD361" s="35">
        <v>20.456550501799395</v>
      </c>
      <c r="CE361" s="35">
        <v>21.028238257688926</v>
      </c>
      <c r="CF361" s="35">
        <v>20.640496077813722</v>
      </c>
      <c r="CG361" s="35">
        <v>20.804817374475284</v>
      </c>
      <c r="CH361" s="35">
        <v>20.858411311617267</v>
      </c>
      <c r="CI361" s="35">
        <v>20.532836279050343</v>
      </c>
      <c r="CJ361" s="35">
        <v>20.295302379726081</v>
      </c>
      <c r="CK361" s="35">
        <v>20.163063822987624</v>
      </c>
      <c r="CL361" s="35">
        <v>20.528433458008692</v>
      </c>
      <c r="CM361" s="35">
        <v>20.620197797098516</v>
      </c>
      <c r="CN361" s="35">
        <v>19.885537683387131</v>
      </c>
      <c r="CO361" s="35">
        <v>21.089543168153035</v>
      </c>
      <c r="CP361" s="35">
        <v>20.318094143031161</v>
      </c>
      <c r="CQ361" s="35">
        <v>20.675511893201438</v>
      </c>
      <c r="CR361" s="35">
        <v>20.46480044367004</v>
      </c>
      <c r="CS361" s="35">
        <v>20.212261690109006</v>
      </c>
      <c r="CT361" s="35">
        <v>20.990889143947513</v>
      </c>
      <c r="CU361" s="35">
        <v>20.499430215130875</v>
      </c>
      <c r="CV361" s="35">
        <v>20.661341719027284</v>
      </c>
      <c r="CW361" s="35">
        <v>20.869198491343003</v>
      </c>
      <c r="CX361" s="35">
        <v>21.092632662604295</v>
      </c>
      <c r="CY361" s="35">
        <v>20.594365752859439</v>
      </c>
      <c r="CZ361" s="35">
        <v>20.540424101671839</v>
      </c>
      <c r="DA361" s="35">
        <v>20.541602130943559</v>
      </c>
      <c r="DB361" s="35">
        <v>21.022881133512001</v>
      </c>
      <c r="DC361" s="35">
        <v>20.624729688973662</v>
      </c>
      <c r="DD361" s="35">
        <v>20.610879963967939</v>
      </c>
      <c r="DE361" s="35">
        <v>20.609586702231958</v>
      </c>
      <c r="DF361" s="35">
        <v>20.492488417992917</v>
      </c>
      <c r="DG361" s="35">
        <v>20.400056606987953</v>
      </c>
      <c r="DH361" s="35">
        <v>20.257866928487978</v>
      </c>
      <c r="DI361" s="35">
        <v>20.835213302379046</v>
      </c>
      <c r="DJ361" s="35">
        <v>20.306092515853916</v>
      </c>
      <c r="DK361" s="35">
        <v>20.244741132777364</v>
      </c>
      <c r="DL361" s="35">
        <v>20.267032898801677</v>
      </c>
      <c r="DM361" s="35">
        <v>20.214304673030867</v>
      </c>
      <c r="DN361" s="35">
        <v>20.560117233582659</v>
      </c>
      <c r="DO361" s="35">
        <v>20.722434741210201</v>
      </c>
      <c r="DP361" s="35">
        <v>20.837346495482542</v>
      </c>
      <c r="DQ361" s="35">
        <v>20.347803368577679</v>
      </c>
      <c r="DR361" s="35">
        <v>20.511875882823617</v>
      </c>
      <c r="DS361" s="35">
        <v>20.261378951078676</v>
      </c>
      <c r="DT361" s="35">
        <v>20.321630555459791</v>
      </c>
      <c r="DU361" s="35">
        <v>20.292285879936983</v>
      </c>
      <c r="DV361" s="35">
        <v>20.931134298753342</v>
      </c>
      <c r="DW361" s="35">
        <v>20.998643031898361</v>
      </c>
      <c r="DX361" s="35">
        <v>20.764622526285503</v>
      </c>
      <c r="DY361" s="35">
        <v>20.703419175488126</v>
      </c>
      <c r="DZ361" s="35">
        <v>21.042181809136089</v>
      </c>
      <c r="EA361" s="35">
        <v>20.57826883172449</v>
      </c>
      <c r="EB361" s="35">
        <v>20.5764429469959</v>
      </c>
      <c r="EC361" s="35">
        <v>20.550889050211435</v>
      </c>
      <c r="ED361" s="35">
        <v>20.036238346170403</v>
      </c>
      <c r="EE361" s="35">
        <v>20.394860563382203</v>
      </c>
      <c r="EF361" s="35">
        <v>20.637697152159546</v>
      </c>
      <c r="EG361" s="35">
        <v>20.364367952866726</v>
      </c>
      <c r="EH361" s="35">
        <v>20.717117519423287</v>
      </c>
      <c r="EI361" s="35">
        <v>20.100469786779762</v>
      </c>
      <c r="EJ361" s="35">
        <v>20.089307951523235</v>
      </c>
      <c r="EK361" s="35">
        <v>20.417453616246593</v>
      </c>
      <c r="EL361" s="35">
        <v>20.772081164335034</v>
      </c>
      <c r="EM361" s="35">
        <v>20.279857647046352</v>
      </c>
      <c r="EN361" s="35">
        <v>20.546946518520432</v>
      </c>
      <c r="EO361" s="35">
        <v>20.34138566876927</v>
      </c>
      <c r="EP361" s="35">
        <v>20.417071099520363</v>
      </c>
      <c r="EQ361" s="35">
        <v>20.189909286160542</v>
      </c>
      <c r="ER361" s="35">
        <v>20.555913803976246</v>
      </c>
      <c r="ES361" s="35">
        <v>20.296437526282901</v>
      </c>
      <c r="ET361" s="35">
        <v>20.068164917289678</v>
      </c>
      <c r="EU361" s="35">
        <v>19.953375624163723</v>
      </c>
      <c r="EV361" s="35">
        <v>20.670363001624001</v>
      </c>
      <c r="EW361" s="35">
        <v>20.468629864706855</v>
      </c>
      <c r="EX361" s="35">
        <v>19.868671317383757</v>
      </c>
      <c r="EY361" s="35">
        <v>20.298808427658084</v>
      </c>
      <c r="EZ361" s="35">
        <v>19.952350669911972</v>
      </c>
      <c r="FA361" s="35">
        <v>20.406645308876801</v>
      </c>
      <c r="FB361" s="35">
        <v>20.493601661498641</v>
      </c>
      <c r="FC361" s="35">
        <v>21.1663881664835</v>
      </c>
      <c r="FD361" s="35">
        <v>20.205598884423519</v>
      </c>
      <c r="FE361" s="35">
        <v>19.991550201524753</v>
      </c>
      <c r="FF361" s="35">
        <v>20.047817342127956</v>
      </c>
      <c r="FG361" s="35">
        <v>20.164360752021505</v>
      </c>
      <c r="FH361" s="35">
        <v>20.703597787395299</v>
      </c>
      <c r="FI361" s="35">
        <v>20.734937414338308</v>
      </c>
      <c r="FJ361" s="35">
        <v>20.732502142468832</v>
      </c>
      <c r="FK361" s="35">
        <v>20.012230811052557</v>
      </c>
      <c r="FL361" s="35">
        <v>20.166120041326124</v>
      </c>
      <c r="FM361" s="35">
        <v>20.588625561503704</v>
      </c>
      <c r="FN361" s="35">
        <v>20.711348931957332</v>
      </c>
      <c r="FO361" s="35">
        <v>20.545770337131628</v>
      </c>
      <c r="FP361" s="35">
        <v>19.879263454716284</v>
      </c>
      <c r="FQ361" s="35">
        <v>20.407087737560339</v>
      </c>
      <c r="FR361" s="35">
        <v>20.769639972884342</v>
      </c>
      <c r="FS361" s="35">
        <v>20.955042805979453</v>
      </c>
      <c r="FT361" s="35">
        <v>20.828403587624237</v>
      </c>
      <c r="FU361" s="35">
        <v>21.003216501252545</v>
      </c>
      <c r="FV361" s="35">
        <v>20.398372519461368</v>
      </c>
      <c r="FW361" s="35">
        <v>20.97150502393411</v>
      </c>
      <c r="FX361" s="35">
        <v>20.536369136082499</v>
      </c>
      <c r="FY361" s="35">
        <v>20.147272376604434</v>
      </c>
      <c r="FZ361" s="35">
        <v>20.61669138018641</v>
      </c>
      <c r="GA361" s="35">
        <v>20.818864782473334</v>
      </c>
      <c r="GB361" s="35">
        <v>20.151946700576257</v>
      </c>
      <c r="GC361" s="35">
        <v>20.488479353795835</v>
      </c>
      <c r="GD361" s="35">
        <v>20.97062373752394</v>
      </c>
      <c r="GE361" s="35">
        <v>20.297048653593329</v>
      </c>
      <c r="GF361" s="35">
        <v>20.39655136511545</v>
      </c>
      <c r="GG361" s="35">
        <v>20.511679850231765</v>
      </c>
      <c r="GH361" s="35">
        <v>20.62130114315547</v>
      </c>
      <c r="GI361" s="35">
        <v>20.802581726577309</v>
      </c>
      <c r="GJ361" s="35">
        <v>20.862662486067006</v>
      </c>
      <c r="GK361" s="35">
        <v>20.010649421061093</v>
      </c>
      <c r="GL361" s="35">
        <v>20.18160581021451</v>
      </c>
      <c r="GM361" s="35">
        <v>20.588836543444309</v>
      </c>
      <c r="GN361" s="35">
        <v>20.588841057374928</v>
      </c>
      <c r="GO361" s="35">
        <v>64.305000000000007</v>
      </c>
      <c r="GP361" s="35" t="s">
        <v>4669</v>
      </c>
      <c r="GU361" s="59"/>
    </row>
    <row r="362" spans="1:203" x14ac:dyDescent="0.2">
      <c r="A362" s="35" t="s">
        <v>1827</v>
      </c>
      <c r="B362" s="35" t="s">
        <v>3675</v>
      </c>
      <c r="C362" s="35" t="s">
        <v>3676</v>
      </c>
      <c r="D362" s="9">
        <v>2</v>
      </c>
      <c r="E362" s="9">
        <v>2</v>
      </c>
      <c r="F362" s="9">
        <v>0.99798735800000005</v>
      </c>
      <c r="G362" s="9">
        <v>5.2928760000000002E-3</v>
      </c>
      <c r="H362" s="9">
        <v>0.72677477400000001</v>
      </c>
      <c r="I362" s="9">
        <v>-6.4651951999999999E-2</v>
      </c>
      <c r="J362" s="9">
        <v>0</v>
      </c>
      <c r="K362" s="78">
        <v>0</v>
      </c>
      <c r="L362" s="79"/>
      <c r="M362" s="79">
        <v>11.362935094480104</v>
      </c>
      <c r="N362" s="79">
        <v>12.22640114061781</v>
      </c>
      <c r="O362" s="79">
        <v>12.156835244497964</v>
      </c>
      <c r="P362" s="78">
        <v>11.571012941696935</v>
      </c>
      <c r="Q362" s="78">
        <v>12.12384222500183</v>
      </c>
      <c r="R362" s="35">
        <v>11.422400439363576</v>
      </c>
      <c r="S362" s="35">
        <v>11.520723726483848</v>
      </c>
      <c r="T362" s="35">
        <v>11.547269995876796</v>
      </c>
      <c r="U362" s="35">
        <v>11.681015285859903</v>
      </c>
      <c r="V362" s="35">
        <v>12.668677641464349</v>
      </c>
      <c r="X362" s="35">
        <v>12.111932392197257</v>
      </c>
      <c r="Y362" s="35">
        <v>11.991691083355857</v>
      </c>
      <c r="Z362" s="35">
        <v>11.037074751158183</v>
      </c>
      <c r="AA362" s="35">
        <v>12.68221690901407</v>
      </c>
      <c r="AB362" s="35">
        <v>12.133541716552443</v>
      </c>
      <c r="AD362" s="35">
        <v>11.586565781649391</v>
      </c>
      <c r="AE362" s="35">
        <v>11.682869394731759</v>
      </c>
      <c r="AF362" s="35">
        <v>11.153603084016353</v>
      </c>
      <c r="AG362" s="35">
        <v>11.484566685197464</v>
      </c>
      <c r="AI362" s="35">
        <v>12.189163865209155</v>
      </c>
      <c r="AJ362" s="35">
        <v>12.015280088357789</v>
      </c>
      <c r="AM362" s="35">
        <v>12.070249095412859</v>
      </c>
      <c r="AN362" s="35">
        <v>12.146201469833448</v>
      </c>
      <c r="AO362" s="35">
        <v>11.983434854869749</v>
      </c>
      <c r="AP362" s="35">
        <v>11.865389880505807</v>
      </c>
      <c r="AQ362" s="35">
        <v>11.872010264252003</v>
      </c>
      <c r="AR362" s="35">
        <v>11.622206867368396</v>
      </c>
      <c r="AS362" s="35">
        <v>11.42255295621575</v>
      </c>
      <c r="AT362" s="35">
        <v>11.763547557638681</v>
      </c>
      <c r="AU362" s="35">
        <v>12.30683602484433</v>
      </c>
      <c r="AV362" s="35">
        <v>12.342610851127414</v>
      </c>
      <c r="AW362" s="35">
        <v>11.596722574860951</v>
      </c>
      <c r="AX362" s="35">
        <v>10.912829171443358</v>
      </c>
      <c r="AY362" s="35">
        <v>11.79110890093526</v>
      </c>
      <c r="AZ362" s="35">
        <v>11.770431256700634</v>
      </c>
      <c r="BA362" s="35">
        <v>11.136420653138213</v>
      </c>
      <c r="BB362" s="35">
        <v>11.486748716061069</v>
      </c>
      <c r="BC362" s="35">
        <v>11.525617641132197</v>
      </c>
      <c r="BD362" s="35">
        <v>12.119373422954659</v>
      </c>
      <c r="BF362" s="35">
        <v>11.028882957041246</v>
      </c>
      <c r="BG362" s="35">
        <v>11.995446725333519</v>
      </c>
      <c r="BH362" s="35">
        <v>11.643027530574185</v>
      </c>
      <c r="BI362" s="35">
        <v>12.055393798193087</v>
      </c>
      <c r="BJ362" s="35">
        <v>11.950647103828139</v>
      </c>
      <c r="BK362" s="35">
        <v>10.643876060800093</v>
      </c>
      <c r="BM362" s="35">
        <v>11.972199555736335</v>
      </c>
      <c r="BO362" s="35">
        <v>10.464037457622567</v>
      </c>
      <c r="BP362" s="35">
        <v>11.754531121875679</v>
      </c>
      <c r="BQ362" s="35">
        <v>12.280732815346903</v>
      </c>
      <c r="BR362" s="35">
        <v>10.884452496346873</v>
      </c>
      <c r="BT362" s="35">
        <v>11.176269062211126</v>
      </c>
      <c r="BU362" s="35">
        <v>12.659488587485214</v>
      </c>
      <c r="BV362" s="35">
        <v>12.010781712837399</v>
      </c>
      <c r="BX362" s="35">
        <v>11.499822573300067</v>
      </c>
      <c r="BY362" s="35">
        <v>12.090861901568864</v>
      </c>
      <c r="CA362" s="35">
        <v>10.886366209052737</v>
      </c>
      <c r="CB362" s="35">
        <v>11.509136992190758</v>
      </c>
      <c r="CC362" s="35">
        <v>11.390870329721402</v>
      </c>
      <c r="CD362" s="35">
        <v>11.499507737492994</v>
      </c>
      <c r="CE362" s="35">
        <v>11.81522370855725</v>
      </c>
      <c r="CF362" s="35">
        <v>10.739173632071575</v>
      </c>
      <c r="CH362" s="35">
        <v>12.359529006632689</v>
      </c>
      <c r="CI362" s="35">
        <v>10.992578508862282</v>
      </c>
      <c r="CJ362" s="35">
        <v>12.489921935272527</v>
      </c>
      <c r="CK362" s="35">
        <v>13.106612565888895</v>
      </c>
      <c r="CL362" s="35">
        <v>11.871222158841515</v>
      </c>
      <c r="CM362" s="35">
        <v>11.459674346812658</v>
      </c>
      <c r="CN362" s="35">
        <v>11.919006687651923</v>
      </c>
      <c r="CO362" s="35">
        <v>11.637657480797667</v>
      </c>
      <c r="CP362" s="35">
        <v>11.167693509840838</v>
      </c>
      <c r="CQ362" s="35">
        <v>12.29516145367004</v>
      </c>
      <c r="CR362" s="35">
        <v>11.98075460824878</v>
      </c>
      <c r="CS362" s="35">
        <v>12.055896834779091</v>
      </c>
      <c r="CT362" s="35">
        <v>11.897797613601789</v>
      </c>
      <c r="CU362" s="35">
        <v>11.866482692240638</v>
      </c>
      <c r="CV362" s="35">
        <v>10.953477856230021</v>
      </c>
      <c r="CW362" s="35">
        <v>12.167928734764894</v>
      </c>
      <c r="CY362" s="35">
        <v>11.408279797965783</v>
      </c>
      <c r="DA362" s="35">
        <v>11.711464860189913</v>
      </c>
      <c r="DC362" s="35">
        <v>11.283668888563795</v>
      </c>
      <c r="DD362" s="35">
        <v>12.473732152957558</v>
      </c>
      <c r="DE362" s="35">
        <v>12.057110898811773</v>
      </c>
      <c r="DG362" s="35">
        <v>11.489488676157933</v>
      </c>
      <c r="DJ362" s="35">
        <v>11.259638221877012</v>
      </c>
      <c r="DK362" s="35">
        <v>11.711619254250083</v>
      </c>
      <c r="DL362" s="35">
        <v>11.014506299905211</v>
      </c>
      <c r="DM362" s="35">
        <v>11.936398631177779</v>
      </c>
      <c r="DO362" s="35">
        <v>11.508479224431367</v>
      </c>
      <c r="DP362" s="35">
        <v>11.832200245885957</v>
      </c>
      <c r="DQ362" s="35">
        <v>11.108814898576128</v>
      </c>
      <c r="DR362" s="35">
        <v>11.255828056279521</v>
      </c>
      <c r="DS362" s="35">
        <v>11.718950921593148</v>
      </c>
      <c r="DT362" s="35">
        <v>11.487282840946879</v>
      </c>
      <c r="DU362" s="35">
        <v>11.550857030511015</v>
      </c>
      <c r="DV362" s="35">
        <v>12.076776375639771</v>
      </c>
      <c r="DW362" s="35">
        <v>11.956846732231108</v>
      </c>
      <c r="DX362" s="35">
        <v>12.470118477647739</v>
      </c>
      <c r="DY362" s="35">
        <v>12.785170419867889</v>
      </c>
      <c r="EB362" s="35">
        <v>10.88115238232664</v>
      </c>
      <c r="EC362" s="35">
        <v>11.671825870137603</v>
      </c>
      <c r="ED362" s="35">
        <v>11.647743589550176</v>
      </c>
      <c r="EE362" s="35">
        <v>12.467295873437589</v>
      </c>
      <c r="EF362" s="35">
        <v>11.945108826114208</v>
      </c>
      <c r="EG362" s="35">
        <v>11.690881020218441</v>
      </c>
      <c r="EH362" s="35">
        <v>12.43047301666541</v>
      </c>
      <c r="EI362" s="35">
        <v>12.368562605101689</v>
      </c>
      <c r="EJ362" s="35">
        <v>10.891668472865998</v>
      </c>
      <c r="EK362" s="35">
        <v>11.940673430711133</v>
      </c>
      <c r="EL362" s="35">
        <v>11.958031050822711</v>
      </c>
      <c r="EM362" s="35">
        <v>11.132173016572793</v>
      </c>
      <c r="EO362" s="35">
        <v>11.707278866702332</v>
      </c>
      <c r="EP362" s="35">
        <v>11.395863022366681</v>
      </c>
      <c r="EQ362" s="35">
        <v>11.702480773404002</v>
      </c>
      <c r="ER362" s="35">
        <v>12.284678986828055</v>
      </c>
      <c r="ES362" s="35">
        <v>11.710772810962418</v>
      </c>
      <c r="ET362" s="35">
        <v>10.99609317518469</v>
      </c>
      <c r="EU362" s="35">
        <v>11.34653978109548</v>
      </c>
      <c r="EV362" s="35">
        <v>11.664003515048421</v>
      </c>
      <c r="EW362" s="35">
        <v>11.872501721432585</v>
      </c>
      <c r="EX362" s="35">
        <v>11.993407897103914</v>
      </c>
      <c r="EY362" s="35">
        <v>11.734436455824051</v>
      </c>
      <c r="EZ362" s="35">
        <v>11.107151653441855</v>
      </c>
      <c r="FA362" s="35">
        <v>11.661677849155438</v>
      </c>
      <c r="FB362" s="35">
        <v>11.92519565388967</v>
      </c>
      <c r="FE362" s="35">
        <v>11.3819360026102</v>
      </c>
      <c r="FF362" s="35">
        <v>11.269084451069524</v>
      </c>
      <c r="FG362" s="35">
        <v>11.500536961984437</v>
      </c>
      <c r="FI362" s="35">
        <v>11.823806842928244</v>
      </c>
      <c r="FJ362" s="35">
        <v>12.037371022086404</v>
      </c>
      <c r="FK362" s="35">
        <v>11.716959993151146</v>
      </c>
      <c r="FL362" s="35">
        <v>11.062710230076023</v>
      </c>
      <c r="FM362" s="35">
        <v>11.907586775369772</v>
      </c>
      <c r="FN362" s="35">
        <v>11.567477872410691</v>
      </c>
      <c r="FO362" s="35">
        <v>12.117497429744899</v>
      </c>
      <c r="FP362" s="35">
        <v>11.666987268950884</v>
      </c>
      <c r="FQ362" s="35">
        <v>11.758834821337595</v>
      </c>
      <c r="FR362" s="35">
        <v>12.354010935496099</v>
      </c>
      <c r="FU362" s="35">
        <v>12.127329004487763</v>
      </c>
      <c r="FV362" s="35">
        <v>12.21905902632791</v>
      </c>
      <c r="FW362" s="35">
        <v>11.145524650058304</v>
      </c>
      <c r="FX362" s="35">
        <v>11.180183050416876</v>
      </c>
      <c r="FZ362" s="35">
        <v>11.233736970743422</v>
      </c>
      <c r="GA362" s="35">
        <v>11.162035703706616</v>
      </c>
      <c r="GB362" s="35">
        <v>12.309138408127563</v>
      </c>
      <c r="GC362" s="35">
        <v>12.173094884583776</v>
      </c>
      <c r="GE362" s="35">
        <v>11.52663457425847</v>
      </c>
      <c r="GF362" s="35">
        <v>12.385763964185793</v>
      </c>
      <c r="GG362" s="35">
        <v>11.916263576616952</v>
      </c>
      <c r="GH362" s="35">
        <v>11.843876633176579</v>
      </c>
      <c r="GI362" s="35">
        <v>11.989216531072177</v>
      </c>
      <c r="GK362" s="35">
        <v>10.884668894775441</v>
      </c>
      <c r="GL362" s="35">
        <v>11.872849714806987</v>
      </c>
      <c r="GM362" s="35">
        <v>11.830352498391363</v>
      </c>
      <c r="GN362" s="35">
        <v>11.009057584492133</v>
      </c>
      <c r="GO362" s="35">
        <v>5.6369999999999996</v>
      </c>
      <c r="GP362" s="35" t="s">
        <v>1575</v>
      </c>
      <c r="GU362" s="59"/>
    </row>
    <row r="363" spans="1:203" x14ac:dyDescent="0.2">
      <c r="A363" s="35" t="s">
        <v>2197</v>
      </c>
      <c r="B363" s="35" t="s">
        <v>4243</v>
      </c>
      <c r="C363" s="35" t="s">
        <v>4244</v>
      </c>
      <c r="D363" s="9">
        <v>2</v>
      </c>
      <c r="E363" s="9">
        <v>2</v>
      </c>
      <c r="F363" s="9">
        <v>0.27441925700000003</v>
      </c>
      <c r="G363" s="9">
        <v>-0.40198000699999997</v>
      </c>
      <c r="H363" s="9">
        <v>0.96936935800000001</v>
      </c>
      <c r="I363" s="9">
        <v>-6.4412392999999998E-2</v>
      </c>
      <c r="J363" s="9">
        <v>0</v>
      </c>
      <c r="K363" s="78">
        <v>0</v>
      </c>
      <c r="L363" s="79"/>
      <c r="M363" s="79"/>
      <c r="N363" s="79"/>
      <c r="O363" s="79"/>
      <c r="Q363" s="78">
        <v>12.370093809845461</v>
      </c>
      <c r="S363" s="35">
        <v>12.288851941715565</v>
      </c>
      <c r="U363" s="35">
        <v>13.324979132867396</v>
      </c>
      <c r="Y363" s="35">
        <v>13.237242633335629</v>
      </c>
      <c r="AC363" s="35">
        <v>11.512995854984435</v>
      </c>
      <c r="AG363" s="35">
        <v>12.721574565516907</v>
      </c>
      <c r="AN363" s="35">
        <v>11.639992464753604</v>
      </c>
      <c r="BH363" s="35">
        <v>11.863958035046839</v>
      </c>
      <c r="BI363" s="35">
        <v>12.916916891593383</v>
      </c>
      <c r="BO363" s="35">
        <v>12.357880505350648</v>
      </c>
      <c r="BZ363" s="35">
        <v>12.372472524642005</v>
      </c>
      <c r="CC363" s="35">
        <v>12.107298227850556</v>
      </c>
      <c r="CL363" s="35">
        <v>11.42952774983539</v>
      </c>
      <c r="CO363" s="35">
        <v>13.352522354698442</v>
      </c>
      <c r="DC363" s="35">
        <v>12.862458101984233</v>
      </c>
      <c r="DD363" s="35">
        <v>11.28715257312713</v>
      </c>
      <c r="DF363" s="35">
        <v>11.582238714382171</v>
      </c>
      <c r="DI363" s="35">
        <v>12.62586730365113</v>
      </c>
      <c r="DK363" s="35">
        <v>12.168867244071222</v>
      </c>
      <c r="DQ363" s="35">
        <v>11.669678498765943</v>
      </c>
      <c r="DW363" s="35">
        <v>11.920450679141213</v>
      </c>
      <c r="DY363" s="35">
        <v>11.897525156114693</v>
      </c>
      <c r="EO363" s="35">
        <v>11.901281677807916</v>
      </c>
      <c r="EY363" s="35">
        <v>10.899964330076319</v>
      </c>
      <c r="FE363" s="35">
        <v>13.33553474882417</v>
      </c>
      <c r="FG363" s="35">
        <v>12.193576800663218</v>
      </c>
      <c r="FH363" s="35">
        <v>12.201836840852559</v>
      </c>
      <c r="FL363" s="35">
        <v>12.067846887557138</v>
      </c>
      <c r="GB363" s="35">
        <v>12.481268519504372</v>
      </c>
      <c r="GJ363" s="35">
        <v>13.117238466389127</v>
      </c>
      <c r="GO363" s="35">
        <v>0.625</v>
      </c>
      <c r="GP363" s="35" t="s">
        <v>4904</v>
      </c>
      <c r="GU363" s="59"/>
    </row>
    <row r="364" spans="1:203" x14ac:dyDescent="0.2">
      <c r="A364" s="35" t="s">
        <v>2066</v>
      </c>
      <c r="B364" s="35" t="s">
        <v>4001</v>
      </c>
      <c r="C364" s="35" t="s">
        <v>4002</v>
      </c>
      <c r="D364" s="9">
        <v>6</v>
      </c>
      <c r="E364" s="9">
        <v>6</v>
      </c>
      <c r="F364" s="9">
        <v>0.99468412299999998</v>
      </c>
      <c r="G364" s="9">
        <v>2.8476874999999999E-2</v>
      </c>
      <c r="H364" s="9">
        <v>0.96810902600000004</v>
      </c>
      <c r="I364" s="9">
        <v>-6.4389688E-2</v>
      </c>
      <c r="J364" s="9">
        <v>0</v>
      </c>
      <c r="K364" s="78">
        <v>0</v>
      </c>
      <c r="L364" s="79"/>
      <c r="M364" s="79"/>
      <c r="N364" s="79"/>
      <c r="O364" s="79"/>
      <c r="P364" s="78">
        <v>10.246690025914706</v>
      </c>
      <c r="U364" s="35">
        <v>9.0721274352588459</v>
      </c>
      <c r="Y364" s="35">
        <v>9.9247943006816719</v>
      </c>
      <c r="Z364" s="35">
        <v>9.8800312891307573</v>
      </c>
      <c r="AJ364" s="35">
        <v>11.05218988710036</v>
      </c>
      <c r="AN364" s="35">
        <v>9.2933735524931649</v>
      </c>
      <c r="AO364" s="35">
        <v>9.8287504212333587</v>
      </c>
      <c r="AT364" s="35">
        <v>10.718273715818366</v>
      </c>
      <c r="AY364" s="35">
        <v>8.5983189065377381</v>
      </c>
      <c r="AZ364" s="35">
        <v>10.712005233454185</v>
      </c>
      <c r="BA364" s="35">
        <v>9.8675230593961487</v>
      </c>
      <c r="BC364" s="35">
        <v>9.6725887852781778</v>
      </c>
      <c r="BF364" s="35">
        <v>9.3421692674809869</v>
      </c>
      <c r="BG364" s="35">
        <v>10.345652837607249</v>
      </c>
      <c r="BH364" s="35">
        <v>10.645012611458863</v>
      </c>
      <c r="BI364" s="35">
        <v>10.79675714262191</v>
      </c>
      <c r="BL364" s="35">
        <v>10.832956858832826</v>
      </c>
      <c r="BP364" s="35">
        <v>10.889395939418721</v>
      </c>
      <c r="BR364" s="35">
        <v>9.0310927391148841</v>
      </c>
      <c r="BX364" s="35">
        <v>10.214728288920432</v>
      </c>
      <c r="BZ364" s="35">
        <v>10.27753553842971</v>
      </c>
      <c r="CG364" s="35">
        <v>9.7507194878409305</v>
      </c>
      <c r="CJ364" s="35">
        <v>10.432825530931391</v>
      </c>
      <c r="CS364" s="35">
        <v>8.7053634030840605</v>
      </c>
      <c r="DH364" s="35">
        <v>8.1690935673517888</v>
      </c>
      <c r="DJ364" s="35">
        <v>9.7851133357817908</v>
      </c>
      <c r="DL364" s="35">
        <v>9.4540279860324272</v>
      </c>
      <c r="DP364" s="35">
        <v>10.860214622055553</v>
      </c>
      <c r="DT364" s="35">
        <v>9.695572202585879</v>
      </c>
      <c r="DX364" s="35">
        <v>11.080854919546315</v>
      </c>
      <c r="DY364" s="35">
        <v>11.264603407672862</v>
      </c>
      <c r="EH364" s="35">
        <v>9.9619603817996385</v>
      </c>
      <c r="ES364" s="35">
        <v>8.7513719750901711</v>
      </c>
      <c r="ET364" s="35">
        <v>9.9978594025621454</v>
      </c>
      <c r="EV364" s="35">
        <v>9.9029899223053643</v>
      </c>
      <c r="EX364" s="35">
        <v>10.231974887665078</v>
      </c>
      <c r="FK364" s="35">
        <v>9.8432531955698899</v>
      </c>
      <c r="FM364" s="35">
        <v>10.716153508332573</v>
      </c>
      <c r="FP364" s="35">
        <v>10.311908004040848</v>
      </c>
      <c r="FU364" s="35">
        <v>11.059157501846183</v>
      </c>
      <c r="GC364" s="35">
        <v>9.2083793039307</v>
      </c>
      <c r="GK364" s="35">
        <v>9.3875871945303615</v>
      </c>
      <c r="GO364" s="35">
        <v>4.9290000000000003</v>
      </c>
      <c r="GP364" s="35" t="s">
        <v>4854</v>
      </c>
      <c r="GU364" s="59"/>
    </row>
    <row r="365" spans="1:203" x14ac:dyDescent="0.2">
      <c r="A365" s="35" t="s">
        <v>1803</v>
      </c>
      <c r="B365" s="35" t="s">
        <v>3649</v>
      </c>
      <c r="C365" s="35" t="s">
        <v>3650</v>
      </c>
      <c r="D365" s="9">
        <v>6</v>
      </c>
      <c r="E365" s="9">
        <v>6</v>
      </c>
      <c r="F365" s="9">
        <v>0.94751686000000002</v>
      </c>
      <c r="G365" s="9">
        <v>-1.7618561000000001E-2</v>
      </c>
      <c r="H365" s="9">
        <v>0.48654154700000002</v>
      </c>
      <c r="I365" s="9">
        <v>-6.4094389000000002E-2</v>
      </c>
      <c r="J365" s="9">
        <v>0</v>
      </c>
      <c r="K365" s="78">
        <v>0</v>
      </c>
      <c r="L365" s="79">
        <v>13.164394525172622</v>
      </c>
      <c r="M365" s="79">
        <v>12.492731404937391</v>
      </c>
      <c r="N365" s="79">
        <v>11.863544341049991</v>
      </c>
      <c r="O365" s="79">
        <v>12.735303983133621</v>
      </c>
      <c r="P365" s="78">
        <v>12.45735967994197</v>
      </c>
      <c r="Q365" s="78">
        <v>12.370932017503913</v>
      </c>
      <c r="R365" s="35">
        <v>11.56036577099311</v>
      </c>
      <c r="S365" s="35">
        <v>12.999393817467167</v>
      </c>
      <c r="T365" s="35">
        <v>12.865672253150967</v>
      </c>
      <c r="U365" s="35">
        <v>12.419074111438773</v>
      </c>
      <c r="V365" s="35">
        <v>12.372391149497254</v>
      </c>
      <c r="W365" s="35">
        <v>12.391615865509321</v>
      </c>
      <c r="X365" s="35">
        <v>12.703360945221052</v>
      </c>
      <c r="Y365" s="35">
        <v>12.308075157642495</v>
      </c>
      <c r="Z365" s="35">
        <v>12.530731387654853</v>
      </c>
      <c r="AA365" s="35">
        <v>12.793179287759994</v>
      </c>
      <c r="AB365" s="35">
        <v>12.246849452414589</v>
      </c>
      <c r="AC365" s="35">
        <v>12.318954142883044</v>
      </c>
      <c r="AD365" s="35">
        <v>12.754413416231813</v>
      </c>
      <c r="AE365" s="35">
        <v>12.627323191035547</v>
      </c>
      <c r="AF365" s="35">
        <v>12.335252200990716</v>
      </c>
      <c r="AG365" s="35">
        <v>12.74482941763625</v>
      </c>
      <c r="AH365" s="35">
        <v>12.386868589071497</v>
      </c>
      <c r="AI365" s="35">
        <v>12.744240717477279</v>
      </c>
      <c r="AJ365" s="35">
        <v>12.388150471716758</v>
      </c>
      <c r="AK365" s="35">
        <v>12.995615524016367</v>
      </c>
      <c r="AL365" s="35">
        <v>12.462085348791225</v>
      </c>
      <c r="AM365" s="35">
        <v>12.558711843149586</v>
      </c>
      <c r="AN365" s="35">
        <v>12.708844632987908</v>
      </c>
      <c r="AO365" s="35">
        <v>12.824638535736549</v>
      </c>
      <c r="AP365" s="35">
        <v>12.332002950414665</v>
      </c>
      <c r="AQ365" s="35">
        <v>12.82389699637562</v>
      </c>
      <c r="AR365" s="35">
        <v>12.782920695998158</v>
      </c>
      <c r="AS365" s="35">
        <v>12.441584951785078</v>
      </c>
      <c r="AT365" s="35">
        <v>12.587232699845972</v>
      </c>
      <c r="AU365" s="35">
        <v>12.57174591037745</v>
      </c>
      <c r="AV365" s="35">
        <v>12.606180303619443</v>
      </c>
      <c r="AW365" s="35">
        <v>12.526606977174509</v>
      </c>
      <c r="AX365" s="35">
        <v>12.553031789771383</v>
      </c>
      <c r="AY365" s="35">
        <v>12.240872417296718</v>
      </c>
      <c r="AZ365" s="35">
        <v>12.547489341912147</v>
      </c>
      <c r="BA365" s="35">
        <v>12.939472901275163</v>
      </c>
      <c r="BB365" s="35">
        <v>12.468482635477207</v>
      </c>
      <c r="BC365" s="35">
        <v>12.027331313901357</v>
      </c>
      <c r="BD365" s="35">
        <v>11.969072051045901</v>
      </c>
      <c r="BE365" s="35">
        <v>12.96018069312081</v>
      </c>
      <c r="BF365" s="35">
        <v>11.721317803553998</v>
      </c>
      <c r="BG365" s="35">
        <v>12.261239348850841</v>
      </c>
      <c r="BH365" s="35">
        <v>12.770740372882186</v>
      </c>
      <c r="BI365" s="35">
        <v>12.450614028364793</v>
      </c>
      <c r="BJ365" s="35">
        <v>12.951588638841461</v>
      </c>
      <c r="BK365" s="35">
        <v>12.866760631680439</v>
      </c>
      <c r="BL365" s="35">
        <v>12.48506288420726</v>
      </c>
      <c r="BM365" s="35">
        <v>11.895435815800345</v>
      </c>
      <c r="BN365" s="35">
        <v>12.336248531336949</v>
      </c>
      <c r="BO365" s="35">
        <v>12.407737865345812</v>
      </c>
      <c r="BP365" s="35">
        <v>12.799166062366311</v>
      </c>
      <c r="BQ365" s="35">
        <v>12.790527838094219</v>
      </c>
      <c r="BR365" s="35">
        <v>12.401534201278125</v>
      </c>
      <c r="BS365" s="35">
        <v>12.811288229650868</v>
      </c>
      <c r="BT365" s="35">
        <v>11.6852464049852</v>
      </c>
      <c r="BU365" s="35">
        <v>12.451026935426768</v>
      </c>
      <c r="BV365" s="35">
        <v>12.477562277519153</v>
      </c>
      <c r="BW365" s="35">
        <v>12.187746686942074</v>
      </c>
      <c r="BX365" s="35">
        <v>11.70119626468064</v>
      </c>
      <c r="BY365" s="35">
        <v>12.577823902364784</v>
      </c>
      <c r="BZ365" s="35">
        <v>12.634847488303361</v>
      </c>
      <c r="CA365" s="35">
        <v>12.558300921860894</v>
      </c>
      <c r="CB365" s="35">
        <v>12.980354912544747</v>
      </c>
      <c r="CC365" s="35">
        <v>12.468597111377493</v>
      </c>
      <c r="CD365" s="35">
        <v>12.077935741809338</v>
      </c>
      <c r="CE365" s="35">
        <v>13.101144561595621</v>
      </c>
      <c r="CF365" s="35">
        <v>12.549555045190209</v>
      </c>
      <c r="CG365" s="35">
        <v>13.2028470982005</v>
      </c>
      <c r="CH365" s="35">
        <v>12.410039112093505</v>
      </c>
      <c r="CI365" s="35">
        <v>12.914840650015869</v>
      </c>
      <c r="CJ365" s="35">
        <v>12.613412866467627</v>
      </c>
      <c r="CK365" s="35">
        <v>12.307477745466016</v>
      </c>
      <c r="CL365" s="35">
        <v>12.816076860058232</v>
      </c>
      <c r="CM365" s="35">
        <v>12.514715778706721</v>
      </c>
      <c r="CN365" s="35">
        <v>12.16431816485672</v>
      </c>
      <c r="CO365" s="35">
        <v>13.780080362896094</v>
      </c>
      <c r="CP365" s="35">
        <v>12.514242883302069</v>
      </c>
      <c r="CQ365" s="35">
        <v>13.095774475893826</v>
      </c>
      <c r="CR365" s="35">
        <v>12.311620792390629</v>
      </c>
      <c r="CS365" s="35">
        <v>12.601486004767203</v>
      </c>
      <c r="CT365" s="35">
        <v>12.532862649206853</v>
      </c>
      <c r="CU365" s="35">
        <v>12.605249043408874</v>
      </c>
      <c r="CV365" s="35">
        <v>12.313037063197182</v>
      </c>
      <c r="CW365" s="35">
        <v>12.861293295404803</v>
      </c>
      <c r="CX365" s="35">
        <v>12.638431214653011</v>
      </c>
      <c r="CY365" s="35">
        <v>12.921819749351164</v>
      </c>
      <c r="CZ365" s="35">
        <v>12.599598380741833</v>
      </c>
      <c r="DA365" s="35">
        <v>11.91911677066776</v>
      </c>
      <c r="DB365" s="35">
        <v>12.902019648728945</v>
      </c>
      <c r="DC365" s="35">
        <v>12.433051561854153</v>
      </c>
      <c r="DD365" s="35">
        <v>12.995070340396044</v>
      </c>
      <c r="DE365" s="35">
        <v>12.744008946394885</v>
      </c>
      <c r="DF365" s="35">
        <v>12.807228685658382</v>
      </c>
      <c r="DG365" s="35">
        <v>12.146160212013015</v>
      </c>
      <c r="DH365" s="35">
        <v>12.243036898161295</v>
      </c>
      <c r="DI365" s="35">
        <v>12.180137880798034</v>
      </c>
      <c r="DJ365" s="35">
        <v>12.189578677433285</v>
      </c>
      <c r="DK365" s="35">
        <v>12.034433290801019</v>
      </c>
      <c r="DL365" s="35">
        <v>12.340106439695285</v>
      </c>
      <c r="DM365" s="35">
        <v>12.214830783890468</v>
      </c>
      <c r="DN365" s="35">
        <v>12.352644654872979</v>
      </c>
      <c r="DO365" s="35">
        <v>13.255890122304592</v>
      </c>
      <c r="DP365" s="35">
        <v>12.631798413091335</v>
      </c>
      <c r="DQ365" s="35">
        <v>12.489855185327345</v>
      </c>
      <c r="DR365" s="35">
        <v>12.347349504416377</v>
      </c>
      <c r="DS365" s="35">
        <v>12.785565292180987</v>
      </c>
      <c r="DT365" s="35">
        <v>12.235697259526308</v>
      </c>
      <c r="DU365" s="35">
        <v>12.421017196767048</v>
      </c>
      <c r="DV365" s="35">
        <v>12.803879508853846</v>
      </c>
      <c r="DW365" s="35">
        <v>12.910608130815028</v>
      </c>
      <c r="DX365" s="35">
        <v>12.508817201107924</v>
      </c>
      <c r="DY365" s="35">
        <v>13.029276559272709</v>
      </c>
      <c r="DZ365" s="35">
        <v>12.724460759768727</v>
      </c>
      <c r="EA365" s="35">
        <v>12.144471826520634</v>
      </c>
      <c r="EB365" s="35">
        <v>12.562337966131189</v>
      </c>
      <c r="EC365" s="35">
        <v>12.831369585113846</v>
      </c>
      <c r="ED365" s="35">
        <v>11.869076965546032</v>
      </c>
      <c r="EE365" s="35">
        <v>12.322600419485058</v>
      </c>
      <c r="EF365" s="35">
        <v>12.450047512894351</v>
      </c>
      <c r="EG365" s="35">
        <v>12.354979445721012</v>
      </c>
      <c r="EH365" s="35">
        <v>12.22868920049509</v>
      </c>
      <c r="EI365" s="35">
        <v>12.594148921582081</v>
      </c>
      <c r="EJ365" s="35">
        <v>12.748901034341129</v>
      </c>
      <c r="EK365" s="35">
        <v>12.982662670839327</v>
      </c>
      <c r="EL365" s="35">
        <v>12.836583968794432</v>
      </c>
      <c r="EM365" s="35">
        <v>12.256947570963895</v>
      </c>
      <c r="EN365" s="35">
        <v>12.349382291986505</v>
      </c>
      <c r="EO365" s="35">
        <v>13.260039231926617</v>
      </c>
      <c r="EP365" s="35">
        <v>12.207654845377274</v>
      </c>
      <c r="EQ365" s="35">
        <v>13.121188587323266</v>
      </c>
      <c r="ER365" s="35">
        <v>12.308730667992133</v>
      </c>
      <c r="ES365" s="35">
        <v>12.272604740980855</v>
      </c>
      <c r="ET365" s="35">
        <v>12.309378396544494</v>
      </c>
      <c r="EU365" s="35">
        <v>12.069291071797005</v>
      </c>
      <c r="EV365" s="35">
        <v>12.750616887366384</v>
      </c>
      <c r="EW365" s="35">
        <v>12.465388203042846</v>
      </c>
      <c r="EX365" s="35">
        <v>12.715524484402112</v>
      </c>
      <c r="EY365" s="35">
        <v>12.466783811568433</v>
      </c>
      <c r="EZ365" s="35">
        <v>11.7276704955894</v>
      </c>
      <c r="FA365" s="35">
        <v>12.215039530755199</v>
      </c>
      <c r="FB365" s="35">
        <v>12.162233450964992</v>
      </c>
      <c r="FC365" s="35">
        <v>12.471472607234453</v>
      </c>
      <c r="FD365" s="35">
        <v>12.116496864817677</v>
      </c>
      <c r="FE365" s="35">
        <v>12.630905136777653</v>
      </c>
      <c r="FF365" s="35">
        <v>12.124339017625301</v>
      </c>
      <c r="FG365" s="35">
        <v>12.152806166590047</v>
      </c>
      <c r="FH365" s="35">
        <v>11.953898682070854</v>
      </c>
      <c r="FI365" s="35">
        <v>12.334262355657629</v>
      </c>
      <c r="FJ365" s="35">
        <v>12.658479346212857</v>
      </c>
      <c r="FK365" s="35">
        <v>12.377614624228908</v>
      </c>
      <c r="FL365" s="35">
        <v>12.512384331181433</v>
      </c>
      <c r="FM365" s="35">
        <v>12.57934751948531</v>
      </c>
      <c r="FN365" s="35">
        <v>12.110395307731055</v>
      </c>
      <c r="FO365" s="35">
        <v>12.353377543885035</v>
      </c>
      <c r="FP365" s="35">
        <v>12.457972523700324</v>
      </c>
      <c r="FQ365" s="35">
        <v>12.312477002613543</v>
      </c>
      <c r="FR365" s="35">
        <v>12.845963137877192</v>
      </c>
      <c r="FS365" s="35">
        <v>12.413549945139241</v>
      </c>
      <c r="FT365" s="35">
        <v>13.113218038936594</v>
      </c>
      <c r="FU365" s="35">
        <v>12.403049223520549</v>
      </c>
      <c r="FV365" s="35">
        <v>12.429988566690787</v>
      </c>
      <c r="FW365" s="35">
        <v>12.622832670118362</v>
      </c>
      <c r="FX365" s="35">
        <v>12.704885026320557</v>
      </c>
      <c r="FY365" s="35">
        <v>12.083034667738646</v>
      </c>
      <c r="FZ365" s="35">
        <v>12.951344638629475</v>
      </c>
      <c r="GA365" s="35">
        <v>12.589265355675041</v>
      </c>
      <c r="GB365" s="35">
        <v>12.305028124792486</v>
      </c>
      <c r="GC365" s="35">
        <v>12.787470432563845</v>
      </c>
      <c r="GD365" s="35">
        <v>13.046494655968509</v>
      </c>
      <c r="GE365" s="35">
        <v>12.663928979499451</v>
      </c>
      <c r="GF365" s="35">
        <v>12.530162477269393</v>
      </c>
      <c r="GG365" s="35">
        <v>12.92698072848869</v>
      </c>
      <c r="GH365" s="35">
        <v>12.790922298732784</v>
      </c>
      <c r="GI365" s="35">
        <v>12.705839413424735</v>
      </c>
      <c r="GJ365" s="35">
        <v>12.947261739688544</v>
      </c>
      <c r="GK365" s="35">
        <v>11.94920937664477</v>
      </c>
      <c r="GL365" s="35">
        <v>12.586064889420539</v>
      </c>
      <c r="GM365" s="35">
        <v>12.689215782426958</v>
      </c>
      <c r="GN365" s="35">
        <v>12.636077734944358</v>
      </c>
      <c r="GO365" s="35">
        <v>2.9129999999999998</v>
      </c>
      <c r="GP365" s="35" t="s">
        <v>1550</v>
      </c>
      <c r="GU365" s="59"/>
    </row>
    <row r="366" spans="1:203" x14ac:dyDescent="0.2">
      <c r="A366" s="35" t="s">
        <v>817</v>
      </c>
      <c r="B366" s="35" t="s">
        <v>2497</v>
      </c>
      <c r="C366" s="35" t="s">
        <v>2498</v>
      </c>
      <c r="D366" s="9">
        <v>3</v>
      </c>
      <c r="E366" s="9">
        <v>3</v>
      </c>
      <c r="F366" s="9">
        <v>0.99721711700000004</v>
      </c>
      <c r="G366" s="9">
        <v>-9.1777649999999992E-3</v>
      </c>
      <c r="H366" s="9">
        <v>0.86843881599999995</v>
      </c>
      <c r="I366" s="9">
        <v>-6.4018579000000006E-2</v>
      </c>
      <c r="J366" s="9">
        <v>0</v>
      </c>
      <c r="K366" s="78">
        <v>0</v>
      </c>
      <c r="L366" s="79">
        <v>19.595786552728164</v>
      </c>
      <c r="M366" s="79">
        <v>18.80216645853217</v>
      </c>
      <c r="N366" s="79">
        <v>20.332926693972247</v>
      </c>
      <c r="O366" s="79">
        <v>19.674668149466992</v>
      </c>
      <c r="P366" s="78">
        <v>19.928101344357998</v>
      </c>
      <c r="Q366" s="78">
        <v>20.028118496820515</v>
      </c>
      <c r="R366" s="35">
        <v>20.031996789230227</v>
      </c>
      <c r="S366" s="35">
        <v>18.699762174749267</v>
      </c>
      <c r="T366" s="35">
        <v>20.373501233362767</v>
      </c>
      <c r="U366" s="35">
        <v>20.160412951828356</v>
      </c>
      <c r="V366" s="35">
        <v>21.149993500913297</v>
      </c>
      <c r="W366" s="35">
        <v>21.014912930318694</v>
      </c>
      <c r="X366" s="35">
        <v>19.451152622158812</v>
      </c>
      <c r="Y366" s="35">
        <v>19.72863428609763</v>
      </c>
      <c r="Z366" s="35">
        <v>20.389577560660101</v>
      </c>
      <c r="AA366" s="35">
        <v>19.012141285106306</v>
      </c>
      <c r="AB366" s="35">
        <v>19.498547994655539</v>
      </c>
      <c r="AC366" s="35">
        <v>20.761643851993757</v>
      </c>
      <c r="AD366" s="35">
        <v>20.58478305787396</v>
      </c>
      <c r="AE366" s="35">
        <v>20.098665164674266</v>
      </c>
      <c r="AF366" s="35">
        <v>21.356901580953679</v>
      </c>
      <c r="AG366" s="35">
        <v>19.060850690020239</v>
      </c>
      <c r="AH366" s="35">
        <v>20.496072240664052</v>
      </c>
      <c r="AI366" s="35">
        <v>20.459601295949859</v>
      </c>
      <c r="AJ366" s="35">
        <v>20.489371289934866</v>
      </c>
      <c r="AK366" s="35">
        <v>20.978087658958671</v>
      </c>
      <c r="AL366" s="35">
        <v>18.588293023574874</v>
      </c>
      <c r="AM366" s="35">
        <v>20.133394405813632</v>
      </c>
      <c r="AN366" s="35">
        <v>20.842429735942311</v>
      </c>
      <c r="AO366" s="35">
        <v>20.124918127612723</v>
      </c>
      <c r="AP366" s="35">
        <v>20.547003251170125</v>
      </c>
      <c r="AQ366" s="35">
        <v>21.08740180209837</v>
      </c>
      <c r="AR366" s="35">
        <v>20.816402479040214</v>
      </c>
      <c r="AS366" s="35">
        <v>20.883717834822239</v>
      </c>
      <c r="AT366" s="35">
        <v>20.687447046103337</v>
      </c>
      <c r="AU366" s="35">
        <v>20.657901427500949</v>
      </c>
      <c r="AV366" s="35">
        <v>21.289482134798604</v>
      </c>
      <c r="AW366" s="35">
        <v>20.717034239042306</v>
      </c>
      <c r="AX366" s="35">
        <v>19.750466413727047</v>
      </c>
      <c r="AY366" s="35">
        <v>21.433710253950274</v>
      </c>
      <c r="AZ366" s="35">
        <v>19.873247732652491</v>
      </c>
      <c r="BA366" s="35">
        <v>20.360363082587092</v>
      </c>
      <c r="BB366" s="35">
        <v>20.919433098310993</v>
      </c>
      <c r="BC366" s="35">
        <v>20.748519169549382</v>
      </c>
      <c r="BD366" s="35">
        <v>20.929166675626057</v>
      </c>
      <c r="BE366" s="35">
        <v>20.775480790549132</v>
      </c>
      <c r="BF366" s="35">
        <v>21.472474630523624</v>
      </c>
      <c r="BG366" s="35">
        <v>18.442645679966947</v>
      </c>
      <c r="BH366" s="35">
        <v>20.495148121008683</v>
      </c>
      <c r="BJ366" s="35">
        <v>19.25548582945834</v>
      </c>
      <c r="BK366" s="35">
        <v>21.022218091652363</v>
      </c>
      <c r="BL366" s="35">
        <v>19.204545240268466</v>
      </c>
      <c r="BM366" s="35">
        <v>20.040870247964193</v>
      </c>
      <c r="BN366" s="35">
        <v>19.516466480765928</v>
      </c>
      <c r="BO366" s="35">
        <v>20.229162889145208</v>
      </c>
      <c r="BP366" s="35">
        <v>20.518735281491708</v>
      </c>
      <c r="BQ366" s="35">
        <v>20.387188597411257</v>
      </c>
      <c r="BR366" s="35">
        <v>20.951729355139136</v>
      </c>
      <c r="BS366" s="35">
        <v>19.133740459858267</v>
      </c>
      <c r="BT366" s="35">
        <v>19.897735712452601</v>
      </c>
      <c r="BU366" s="35">
        <v>20.671816757322865</v>
      </c>
      <c r="BV366" s="35">
        <v>19.727100775519844</v>
      </c>
      <c r="BW366" s="35">
        <v>17.749249743718426</v>
      </c>
      <c r="BX366" s="35">
        <v>19.849684983316006</v>
      </c>
      <c r="BY366" s="35">
        <v>20.256626799635786</v>
      </c>
      <c r="BZ366" s="35">
        <v>19.604198681604657</v>
      </c>
      <c r="CA366" s="35">
        <v>20.183963936748022</v>
      </c>
      <c r="CB366" s="35">
        <v>19.663029898430693</v>
      </c>
      <c r="CC366" s="35">
        <v>19.902596751412329</v>
      </c>
      <c r="CD366" s="35">
        <v>19.815350875025985</v>
      </c>
      <c r="CE366" s="35">
        <v>21.199125149055661</v>
      </c>
      <c r="CF366" s="35">
        <v>20.585023414302015</v>
      </c>
      <c r="CG366" s="35">
        <v>21.190644128654274</v>
      </c>
      <c r="CH366" s="35">
        <v>20.473355273143291</v>
      </c>
      <c r="CI366" s="35">
        <v>20.916219781142217</v>
      </c>
      <c r="CJ366" s="35">
        <v>20.731335905939623</v>
      </c>
      <c r="CK366" s="35">
        <v>20.759257775691449</v>
      </c>
      <c r="CL366" s="35">
        <v>19.65931812674453</v>
      </c>
      <c r="CM366" s="35">
        <v>20.890498026709277</v>
      </c>
      <c r="CN366" s="35">
        <v>20.081289660791271</v>
      </c>
      <c r="CO366" s="35">
        <v>20.711477095081065</v>
      </c>
      <c r="CP366" s="35">
        <v>20.099901471038876</v>
      </c>
      <c r="CQ366" s="35">
        <v>21.020391251773702</v>
      </c>
      <c r="CR366" s="35">
        <v>20.058746159052799</v>
      </c>
      <c r="CS366" s="35">
        <v>20.252937305429377</v>
      </c>
      <c r="CT366" s="35">
        <v>20.610913651227584</v>
      </c>
      <c r="CU366" s="35">
        <v>20.482138733606426</v>
      </c>
      <c r="CV366" s="35">
        <v>20.36497428791392</v>
      </c>
      <c r="CW366" s="35">
        <v>20.405125927550699</v>
      </c>
      <c r="CX366" s="35">
        <v>20.769092040435314</v>
      </c>
      <c r="CY366" s="35">
        <v>19.216278926756324</v>
      </c>
      <c r="CZ366" s="35">
        <v>20.356655421785756</v>
      </c>
      <c r="DA366" s="35">
        <v>19.702185444320747</v>
      </c>
      <c r="DB366" s="35">
        <v>20.824804798110289</v>
      </c>
      <c r="DC366" s="35">
        <v>20.378802365710005</v>
      </c>
      <c r="DD366" s="35">
        <v>21.125773144412555</v>
      </c>
      <c r="DE366" s="35">
        <v>20.308978184392974</v>
      </c>
      <c r="DF366" s="35">
        <v>20.631682287543764</v>
      </c>
      <c r="DG366" s="35">
        <v>19.908706312970747</v>
      </c>
      <c r="DH366" s="35">
        <v>19.363037772782029</v>
      </c>
      <c r="DI366" s="35">
        <v>19.347762145705428</v>
      </c>
      <c r="DJ366" s="35">
        <v>21.215658599491231</v>
      </c>
      <c r="DK366" s="35">
        <v>19.363647188727128</v>
      </c>
      <c r="DL366" s="35">
        <v>20.617294224159227</v>
      </c>
      <c r="DM366" s="35">
        <v>19.224146843563897</v>
      </c>
      <c r="DN366" s="35">
        <v>20.428549758608735</v>
      </c>
      <c r="DO366" s="35">
        <v>18.918812176798031</v>
      </c>
      <c r="DP366" s="35">
        <v>20.683385863726201</v>
      </c>
      <c r="DQ366" s="35">
        <v>19.803386081482412</v>
      </c>
      <c r="DR366" s="35">
        <v>20.599536027609261</v>
      </c>
      <c r="DS366" s="35">
        <v>20.105239527396805</v>
      </c>
      <c r="DT366" s="35">
        <v>19.608266546140278</v>
      </c>
      <c r="DU366" s="35">
        <v>20.644881070400281</v>
      </c>
      <c r="DV366" s="35">
        <v>20.830588083431596</v>
      </c>
      <c r="DW366" s="35">
        <v>20.950967787241048</v>
      </c>
      <c r="DX366" s="35">
        <v>19.887830932858236</v>
      </c>
      <c r="DY366" s="35">
        <v>20.212357404737972</v>
      </c>
      <c r="DZ366" s="35">
        <v>21.181154283320097</v>
      </c>
      <c r="EA366" s="35">
        <v>20.94640546644689</v>
      </c>
      <c r="EB366" s="35">
        <v>20.175212491852768</v>
      </c>
      <c r="EC366" s="35">
        <v>21.393439248895277</v>
      </c>
      <c r="ED366" s="35">
        <v>19.89227090063347</v>
      </c>
      <c r="EE366" s="35">
        <v>20.412683930859643</v>
      </c>
      <c r="EF366" s="35">
        <v>19.60485311653899</v>
      </c>
      <c r="EG366" s="35">
        <v>19.738551606336728</v>
      </c>
      <c r="EH366" s="35">
        <v>19.263149810411377</v>
      </c>
      <c r="EI366" s="35">
        <v>20.062486586057226</v>
      </c>
      <c r="EJ366" s="35">
        <v>21.293714291229346</v>
      </c>
      <c r="EK366" s="35">
        <v>18.447215169509569</v>
      </c>
      <c r="EL366" s="35">
        <v>20.510096497728533</v>
      </c>
      <c r="EM366" s="35">
        <v>20.773607216452326</v>
      </c>
      <c r="EN366" s="35">
        <v>20.865739395824114</v>
      </c>
      <c r="EO366" s="35">
        <v>20.094232742593199</v>
      </c>
      <c r="EP366" s="35">
        <v>19.590373273874569</v>
      </c>
      <c r="EQ366" s="35">
        <v>20.788946030613673</v>
      </c>
      <c r="ER366" s="35">
        <v>20.28718549299218</v>
      </c>
      <c r="ES366" s="35">
        <v>18.529185801577487</v>
      </c>
      <c r="ET366" s="35">
        <v>20.58750271651548</v>
      </c>
      <c r="EU366" s="35">
        <v>20.864860353400822</v>
      </c>
      <c r="EV366" s="35">
        <v>20.961088672034727</v>
      </c>
      <c r="EW366" s="35">
        <v>20.68908668180358</v>
      </c>
      <c r="EX366" s="35">
        <v>20.365619571328743</v>
      </c>
      <c r="EY366" s="35">
        <v>20.729132079914063</v>
      </c>
      <c r="EZ366" s="35">
        <v>18.632240925999181</v>
      </c>
      <c r="FA366" s="35">
        <v>20.081031691580112</v>
      </c>
      <c r="FB366" s="35">
        <v>20.502367863917382</v>
      </c>
      <c r="FC366" s="35">
        <v>17.596689755372743</v>
      </c>
      <c r="FD366" s="35">
        <v>20.405122730903262</v>
      </c>
      <c r="FE366" s="35">
        <v>20.709361906477184</v>
      </c>
      <c r="FF366" s="35">
        <v>19.558720108111256</v>
      </c>
      <c r="FG366" s="35">
        <v>19.615987681246555</v>
      </c>
      <c r="FH366" s="35">
        <v>19.257929842082937</v>
      </c>
      <c r="FI366" s="35">
        <v>18.134914324773991</v>
      </c>
      <c r="FJ366" s="35">
        <v>19.395685076913121</v>
      </c>
      <c r="FK366" s="35">
        <v>19.041342599394728</v>
      </c>
      <c r="FL366" s="35">
        <v>20.796327586993154</v>
      </c>
      <c r="FM366" s="35">
        <v>22.065594666021589</v>
      </c>
      <c r="FN366" s="35">
        <v>20.441561503649424</v>
      </c>
      <c r="FO366" s="35">
        <v>20.331137343999057</v>
      </c>
      <c r="FP366" s="35">
        <v>20.805064632005749</v>
      </c>
      <c r="FQ366" s="35">
        <v>21.032110804212557</v>
      </c>
      <c r="FR366" s="35">
        <v>19.820061202429862</v>
      </c>
      <c r="FS366" s="35">
        <v>21.040089826607733</v>
      </c>
      <c r="FT366" s="35">
        <v>20.729866899904678</v>
      </c>
      <c r="FU366" s="35">
        <v>20.639630186851186</v>
      </c>
      <c r="FV366" s="35">
        <v>21.013894086496293</v>
      </c>
      <c r="FW366" s="35">
        <v>19.617241779665754</v>
      </c>
      <c r="FX366" s="35">
        <v>20.559856779356483</v>
      </c>
      <c r="FY366" s="35">
        <v>20.722642297480249</v>
      </c>
      <c r="FZ366" s="35">
        <v>20.597819974701324</v>
      </c>
      <c r="GA366" s="35">
        <v>20.69372561034492</v>
      </c>
      <c r="GB366" s="35">
        <v>20.404868233909372</v>
      </c>
      <c r="GC366" s="35">
        <v>19.989447827424339</v>
      </c>
      <c r="GD366" s="35">
        <v>20.802764370792129</v>
      </c>
      <c r="GE366" s="35">
        <v>21.090523209154874</v>
      </c>
      <c r="GF366" s="35">
        <v>20.970809046013876</v>
      </c>
      <c r="GG366" s="35">
        <v>20.257812577688728</v>
      </c>
      <c r="GH366" s="35">
        <v>17.191339083364582</v>
      </c>
      <c r="GI366" s="35">
        <v>20.686526710651048</v>
      </c>
      <c r="GJ366" s="35">
        <v>18.890192517679601</v>
      </c>
      <c r="GK366" s="35">
        <v>19.937944273300577</v>
      </c>
      <c r="GL366" s="35">
        <v>20.541882073828077</v>
      </c>
      <c r="GM366" s="35">
        <v>20.311374946359816</v>
      </c>
      <c r="GN366" s="35">
        <v>20.782864275719319</v>
      </c>
      <c r="GO366" s="35">
        <v>3.8660000000000001</v>
      </c>
      <c r="GP366" s="35" t="s">
        <v>763</v>
      </c>
      <c r="GU366" s="59"/>
    </row>
    <row r="367" spans="1:203" x14ac:dyDescent="0.2">
      <c r="A367" s="35" t="s">
        <v>1813</v>
      </c>
      <c r="B367" s="35" t="s">
        <v>1813</v>
      </c>
      <c r="C367" s="35" t="s">
        <v>1813</v>
      </c>
      <c r="D367" s="9">
        <v>19</v>
      </c>
      <c r="E367" s="9">
        <v>19</v>
      </c>
      <c r="F367" s="9">
        <v>0.98348871900000001</v>
      </c>
      <c r="G367" s="9">
        <v>1.5018439999999999E-2</v>
      </c>
      <c r="H367" s="9">
        <v>0.72361453200000003</v>
      </c>
      <c r="I367" s="9">
        <v>-6.4012842E-2</v>
      </c>
      <c r="J367" s="9">
        <v>0</v>
      </c>
      <c r="K367" s="78">
        <v>0</v>
      </c>
      <c r="L367" s="79">
        <v>11.960555798842826</v>
      </c>
      <c r="M367" s="79">
        <v>12.374502508657525</v>
      </c>
      <c r="N367" s="79">
        <v>11.864147426633004</v>
      </c>
      <c r="O367" s="79">
        <v>12.266552952211114</v>
      </c>
      <c r="P367" s="78">
        <v>12.353418066116836</v>
      </c>
      <c r="Q367" s="78">
        <v>12.028177492083694</v>
      </c>
      <c r="S367" s="35">
        <v>11.723677290933178</v>
      </c>
      <c r="T367" s="35">
        <v>11.954912679932118</v>
      </c>
      <c r="U367" s="35">
        <v>11.674117059105434</v>
      </c>
      <c r="V367" s="35">
        <v>12.602864334413889</v>
      </c>
      <c r="W367" s="35">
        <v>11.987497561589752</v>
      </c>
      <c r="X367" s="35">
        <v>10.955145256433573</v>
      </c>
      <c r="Y367" s="35">
        <v>12.215306183755114</v>
      </c>
      <c r="Z367" s="35">
        <v>12.20605274213678</v>
      </c>
      <c r="AB367" s="35">
        <v>11.984614604536969</v>
      </c>
      <c r="AC367" s="35">
        <v>12.03295433060446</v>
      </c>
      <c r="AD367" s="35">
        <v>13.127068562078099</v>
      </c>
      <c r="AE367" s="35">
        <v>12.118203814182664</v>
      </c>
      <c r="AF367" s="35">
        <v>10.542517848309551</v>
      </c>
      <c r="AG367" s="35">
        <v>12.275379866289724</v>
      </c>
      <c r="AH367" s="35">
        <v>11.975203986502068</v>
      </c>
      <c r="AI367" s="35">
        <v>12.362624031217354</v>
      </c>
      <c r="AJ367" s="35">
        <v>12.047064487124448</v>
      </c>
      <c r="AK367" s="35">
        <v>11.977331943602348</v>
      </c>
      <c r="AL367" s="35">
        <v>11.72859251533383</v>
      </c>
      <c r="AM367" s="35">
        <v>12.045854701715651</v>
      </c>
      <c r="AN367" s="35">
        <v>12.312809870426326</v>
      </c>
      <c r="AO367" s="35">
        <v>12.10531036670244</v>
      </c>
      <c r="AP367" s="35">
        <v>11.419906010179233</v>
      </c>
      <c r="AQ367" s="35">
        <v>12.687535775637466</v>
      </c>
      <c r="AR367" s="35">
        <v>13.356919239643346</v>
      </c>
      <c r="AS367" s="35">
        <v>11.985037932237976</v>
      </c>
      <c r="AT367" s="35">
        <v>12.342128667177903</v>
      </c>
      <c r="AV367" s="35">
        <v>12.740072328940569</v>
      </c>
      <c r="AW367" s="35">
        <v>11.731859901371337</v>
      </c>
      <c r="AX367" s="35">
        <v>12.547009152678402</v>
      </c>
      <c r="AY367" s="35">
        <v>11.437332354155963</v>
      </c>
      <c r="AZ367" s="35">
        <v>12.719834614874383</v>
      </c>
      <c r="BA367" s="35">
        <v>11.286463889612776</v>
      </c>
      <c r="BB367" s="35">
        <v>12.220781168058817</v>
      </c>
      <c r="BC367" s="35">
        <v>11.483324056863946</v>
      </c>
      <c r="BD367" s="35">
        <v>11.716429639272594</v>
      </c>
      <c r="BE367" s="35">
        <v>12.966504324517324</v>
      </c>
      <c r="BF367" s="35">
        <v>12.449905473046375</v>
      </c>
      <c r="BG367" s="35">
        <v>11.484866042804573</v>
      </c>
      <c r="BH367" s="35">
        <v>12.884868779487824</v>
      </c>
      <c r="BI367" s="35">
        <v>12.563200767813935</v>
      </c>
      <c r="BJ367" s="35">
        <v>11.511081885360564</v>
      </c>
      <c r="BK367" s="35">
        <v>11.288523212905062</v>
      </c>
      <c r="BL367" s="35">
        <v>11.486648218097296</v>
      </c>
      <c r="BM367" s="35">
        <v>12.235857754820463</v>
      </c>
      <c r="BN367" s="35">
        <v>11.594094993775</v>
      </c>
      <c r="BO367" s="35">
        <v>12.18106734106992</v>
      </c>
      <c r="BP367" s="35">
        <v>12.182496816014099</v>
      </c>
      <c r="BQ367" s="35">
        <v>12.116317542791595</v>
      </c>
      <c r="BR367" s="35">
        <v>12.587831353081539</v>
      </c>
      <c r="BS367" s="35">
        <v>11.637475923673549</v>
      </c>
      <c r="BT367" s="35">
        <v>12.062807757544551</v>
      </c>
      <c r="BU367" s="35">
        <v>12.096754510884992</v>
      </c>
      <c r="BV367" s="35">
        <v>12.800403105175855</v>
      </c>
      <c r="BW367" s="35">
        <v>12.428430661145349</v>
      </c>
      <c r="BX367" s="35">
        <v>12.26989779023325</v>
      </c>
      <c r="BY367" s="35">
        <v>11.744185666601355</v>
      </c>
      <c r="BZ367" s="35">
        <v>11.738530501710578</v>
      </c>
      <c r="CA367" s="35">
        <v>11.742615871848528</v>
      </c>
      <c r="CC367" s="35">
        <v>11.754175892136292</v>
      </c>
      <c r="CD367" s="35">
        <v>12.017751458005817</v>
      </c>
      <c r="CE367" s="35">
        <v>12.362223120231679</v>
      </c>
      <c r="CF367" s="35">
        <v>12.570304822203806</v>
      </c>
      <c r="CG367" s="35">
        <v>11.940179059595067</v>
      </c>
      <c r="CH367" s="35">
        <v>11.187801312164513</v>
      </c>
      <c r="CI367" s="35">
        <v>12.938762809641641</v>
      </c>
      <c r="CJ367" s="35">
        <v>11.751733064566935</v>
      </c>
      <c r="CK367" s="35">
        <v>11.906209860736261</v>
      </c>
      <c r="CL367" s="35">
        <v>11.541685046080726</v>
      </c>
      <c r="CM367" s="35">
        <v>11.574665017049096</v>
      </c>
      <c r="CN367" s="35">
        <v>12.326729602300666</v>
      </c>
      <c r="CO367" s="35">
        <v>12.787701182469544</v>
      </c>
      <c r="CQ367" s="35">
        <v>12.260684506226923</v>
      </c>
      <c r="CR367" s="35">
        <v>11.620257570388151</v>
      </c>
      <c r="CS367" s="35">
        <v>11.750292762651453</v>
      </c>
      <c r="CT367" s="35">
        <v>12.528365402526699</v>
      </c>
      <c r="CU367" s="35">
        <v>12.259889560054344</v>
      </c>
      <c r="CV367" s="35">
        <v>11.644265829687479</v>
      </c>
      <c r="CW367" s="35">
        <v>11.913264869888453</v>
      </c>
      <c r="CX367" s="35">
        <v>11.314231109069564</v>
      </c>
      <c r="CY367" s="35">
        <v>12.145408818279712</v>
      </c>
      <c r="CZ367" s="35">
        <v>12.120117487244258</v>
      </c>
      <c r="DA367" s="35">
        <v>12.068746605875141</v>
      </c>
      <c r="DB367" s="35">
        <v>11.838968719073568</v>
      </c>
      <c r="DC367" s="35">
        <v>13.067199572079133</v>
      </c>
      <c r="DD367" s="35">
        <v>13.098088453622303</v>
      </c>
      <c r="DE367" s="35">
        <v>11.156584699098016</v>
      </c>
      <c r="DF367" s="35">
        <v>12.636914020172355</v>
      </c>
      <c r="DG367" s="35">
        <v>12.220366940445224</v>
      </c>
      <c r="DH367" s="35">
        <v>11.346130391125397</v>
      </c>
      <c r="DI367" s="35">
        <v>11.444252205977149</v>
      </c>
      <c r="DJ367" s="35">
        <v>11.176628457706958</v>
      </c>
      <c r="DK367" s="35">
        <v>11.570823752429231</v>
      </c>
      <c r="DL367" s="35">
        <v>11.54579295119083</v>
      </c>
      <c r="DM367" s="35">
        <v>11.405209909172171</v>
      </c>
      <c r="DO367" s="35">
        <v>11.850653056802775</v>
      </c>
      <c r="DQ367" s="35">
        <v>12.63650698131087</v>
      </c>
      <c r="DR367" s="35">
        <v>12.188223927838331</v>
      </c>
      <c r="DT367" s="35">
        <v>12.164893179692138</v>
      </c>
      <c r="DU367" s="35">
        <v>12.009487918090496</v>
      </c>
      <c r="DV367" s="35">
        <v>12.308919733867874</v>
      </c>
      <c r="DW367" s="35">
        <v>11.804074153305239</v>
      </c>
      <c r="DX367" s="35">
        <v>11.615111147729566</v>
      </c>
      <c r="DY367" s="35">
        <v>12.154778151826708</v>
      </c>
      <c r="DZ367" s="35">
        <v>12.269937974662094</v>
      </c>
      <c r="EA367" s="35">
        <v>10.768951451327606</v>
      </c>
      <c r="EB367" s="35">
        <v>12.137031022476052</v>
      </c>
      <c r="EC367" s="35">
        <v>12.001063528188734</v>
      </c>
      <c r="ED367" s="35">
        <v>12.223959806768736</v>
      </c>
      <c r="EF367" s="35">
        <v>12.016224812858471</v>
      </c>
      <c r="EG367" s="35">
        <v>12.432500196319936</v>
      </c>
      <c r="EH367" s="35">
        <v>13.835468842272174</v>
      </c>
      <c r="EI367" s="35">
        <v>12.425006351121501</v>
      </c>
      <c r="EJ367" s="35">
        <v>12.256770269763312</v>
      </c>
      <c r="EK367" s="35">
        <v>11.80619546326017</v>
      </c>
      <c r="EL367" s="35">
        <v>12.248805328677118</v>
      </c>
      <c r="EM367" s="35">
        <v>12.146944767202756</v>
      </c>
      <c r="EN367" s="35">
        <v>12.802362400996531</v>
      </c>
      <c r="EO367" s="35">
        <v>11.881628471903465</v>
      </c>
      <c r="EP367" s="35">
        <v>12.248327748578074</v>
      </c>
      <c r="EQ367" s="35">
        <v>11.589833253740967</v>
      </c>
      <c r="ER367" s="35">
        <v>12.277303232361055</v>
      </c>
      <c r="ES367" s="35">
        <v>12.291248492458141</v>
      </c>
      <c r="ET367" s="35">
        <v>11.805577769650236</v>
      </c>
      <c r="EV367" s="35">
        <v>12.546272866503362</v>
      </c>
      <c r="EW367" s="35">
        <v>12.183641855956038</v>
      </c>
      <c r="EX367" s="35">
        <v>11.744678375559189</v>
      </c>
      <c r="EY367" s="35">
        <v>11.909203456643498</v>
      </c>
      <c r="EZ367" s="35">
        <v>12.227587870825181</v>
      </c>
      <c r="FA367" s="35">
        <v>13.39539698133736</v>
      </c>
      <c r="FB367" s="35">
        <v>12.691662982824498</v>
      </c>
      <c r="FC367" s="35">
        <v>12.491562084082094</v>
      </c>
      <c r="FD367" s="35">
        <v>11.264516793744971</v>
      </c>
      <c r="FE367" s="35">
        <v>12.062219685903184</v>
      </c>
      <c r="FF367" s="35">
        <v>12.110981586167883</v>
      </c>
      <c r="FG367" s="35">
        <v>11.675909373013727</v>
      </c>
      <c r="FI367" s="35">
        <v>12.477303991171492</v>
      </c>
      <c r="FJ367" s="35">
        <v>11.540493349229671</v>
      </c>
      <c r="FK367" s="35">
        <v>10.971461736547084</v>
      </c>
      <c r="FL367" s="35">
        <v>12.051549993949475</v>
      </c>
      <c r="FM367" s="35">
        <v>12.52953774380136</v>
      </c>
      <c r="FN367" s="35">
        <v>12.048233885267663</v>
      </c>
      <c r="FO367" s="35">
        <v>11.816275407404266</v>
      </c>
      <c r="FP367" s="35">
        <v>11.82386442672729</v>
      </c>
      <c r="FQ367" s="35">
        <v>11.457823693978254</v>
      </c>
      <c r="FR367" s="35">
        <v>12.461139425753574</v>
      </c>
      <c r="FS367" s="35">
        <v>11.73860232504674</v>
      </c>
      <c r="FT367" s="35">
        <v>11.731339282641702</v>
      </c>
      <c r="FU367" s="35">
        <v>11.447804856293967</v>
      </c>
      <c r="FV367" s="35">
        <v>12.06784618682558</v>
      </c>
      <c r="FW367" s="35">
        <v>11.796371060424448</v>
      </c>
      <c r="FX367" s="35">
        <v>12.741959430881241</v>
      </c>
      <c r="FY367" s="35">
        <v>12.22055428888067</v>
      </c>
      <c r="FZ367" s="35">
        <v>11.775003624496399</v>
      </c>
      <c r="GA367" s="35">
        <v>11.970901778229269</v>
      </c>
      <c r="GB367" s="35">
        <v>11.679996023945797</v>
      </c>
      <c r="GC367" s="35">
        <v>11.946222696865449</v>
      </c>
      <c r="GD367" s="35">
        <v>11.960647742498429</v>
      </c>
      <c r="GE367" s="35">
        <v>12.55139865602122</v>
      </c>
      <c r="GF367" s="35">
        <v>12.62233110199025</v>
      </c>
      <c r="GG367" s="35">
        <v>11.525418832604647</v>
      </c>
      <c r="GH367" s="35">
        <v>11.461274475390436</v>
      </c>
      <c r="GI367" s="35">
        <v>11.568785591274295</v>
      </c>
      <c r="GJ367" s="35">
        <v>12.237565135405745</v>
      </c>
      <c r="GK367" s="35">
        <v>11.445767106479726</v>
      </c>
      <c r="GL367" s="35">
        <v>12.051426375689292</v>
      </c>
      <c r="GM367" s="35">
        <v>11.85614508959997</v>
      </c>
      <c r="GN367" s="35">
        <v>11.526914487491439</v>
      </c>
      <c r="GO367" s="35">
        <v>12.093999999999999</v>
      </c>
      <c r="GP367" s="35" t="s">
        <v>1562</v>
      </c>
      <c r="GU367" s="59"/>
    </row>
    <row r="368" spans="1:203" x14ac:dyDescent="0.2">
      <c r="A368" s="35" t="s">
        <v>671</v>
      </c>
      <c r="B368" s="35" t="s">
        <v>2321</v>
      </c>
      <c r="C368" s="35" t="s">
        <v>2322</v>
      </c>
      <c r="D368" s="9">
        <v>12</v>
      </c>
      <c r="E368" s="9">
        <v>10</v>
      </c>
      <c r="F368" s="9">
        <v>0.99999470400000001</v>
      </c>
      <c r="G368" s="9">
        <v>2.2761799999999999E-4</v>
      </c>
      <c r="H368" s="9">
        <v>0.65255852800000003</v>
      </c>
      <c r="I368" s="9">
        <v>-6.3897585000000007E-2</v>
      </c>
      <c r="J368" s="9">
        <v>0</v>
      </c>
      <c r="K368" s="78">
        <v>0</v>
      </c>
      <c r="L368" s="79">
        <v>13.271649819857535</v>
      </c>
      <c r="M368" s="79">
        <v>13.899436584871079</v>
      </c>
      <c r="N368" s="79">
        <v>13.824431623639398</v>
      </c>
      <c r="O368" s="79">
        <v>12.848668765521165</v>
      </c>
      <c r="P368" s="78">
        <v>13.445917054816046</v>
      </c>
      <c r="Q368" s="78">
        <v>13.256783154943321</v>
      </c>
      <c r="R368" s="35">
        <v>11.654029286650264</v>
      </c>
      <c r="S368" s="35">
        <v>13.075851433255895</v>
      </c>
      <c r="T368" s="35">
        <v>13.586804065624893</v>
      </c>
      <c r="U368" s="35">
        <v>13.110879628436418</v>
      </c>
      <c r="V368" s="35">
        <v>13.133045256132592</v>
      </c>
      <c r="W368" s="35">
        <v>13.606683181025998</v>
      </c>
      <c r="X368" s="35">
        <v>13.124193103149542</v>
      </c>
      <c r="Y368" s="35">
        <v>13.016046175767787</v>
      </c>
      <c r="Z368" s="35">
        <v>13.653790573493495</v>
      </c>
      <c r="AA368" s="35">
        <v>13.562291610687758</v>
      </c>
      <c r="AB368" s="35">
        <v>13.420210100202995</v>
      </c>
      <c r="AC368" s="35">
        <v>13.179329688873917</v>
      </c>
      <c r="AD368" s="35">
        <v>13.328036903727035</v>
      </c>
      <c r="AE368" s="35">
        <v>13.360985650686569</v>
      </c>
      <c r="AF368" s="35">
        <v>13.067924312311622</v>
      </c>
      <c r="AG368" s="35">
        <v>13.595913501531331</v>
      </c>
      <c r="AH368" s="35">
        <v>12.654661105438139</v>
      </c>
      <c r="AI368" s="35">
        <v>13.520942290366914</v>
      </c>
      <c r="AJ368" s="35">
        <v>13.685131057797978</v>
      </c>
      <c r="AK368" s="35">
        <v>13.785512892898851</v>
      </c>
      <c r="AL368" s="35">
        <v>12.392324323515087</v>
      </c>
      <c r="AM368" s="35">
        <v>13.247780255039839</v>
      </c>
      <c r="AN368" s="35">
        <v>13.676233090258199</v>
      </c>
      <c r="AO368" s="35">
        <v>13.548240494612486</v>
      </c>
      <c r="AP368" s="35">
        <v>13.337862181106583</v>
      </c>
      <c r="AQ368" s="35">
        <v>13.893487468808946</v>
      </c>
      <c r="AR368" s="35">
        <v>13.64620157823704</v>
      </c>
      <c r="AS368" s="35">
        <v>14.59534525030875</v>
      </c>
      <c r="AT368" s="35">
        <v>13.286441432842629</v>
      </c>
      <c r="AU368" s="35">
        <v>13.330920440114889</v>
      </c>
      <c r="AV368" s="35">
        <v>13.698641684804663</v>
      </c>
      <c r="AW368" s="35">
        <v>13.076909198385669</v>
      </c>
      <c r="AX368" s="35">
        <v>13.206275019199989</v>
      </c>
      <c r="AY368" s="35">
        <v>13.310714831590667</v>
      </c>
      <c r="AZ368" s="35">
        <v>13.789259160018768</v>
      </c>
      <c r="BA368" s="35">
        <v>12.855751699540642</v>
      </c>
      <c r="BB368" s="35">
        <v>13.405010050504453</v>
      </c>
      <c r="BC368" s="35">
        <v>13.235581796553095</v>
      </c>
      <c r="BD368" s="35">
        <v>13.509527308233496</v>
      </c>
      <c r="BE368" s="35">
        <v>13.388069781721036</v>
      </c>
      <c r="BF368" s="35">
        <v>13.646051374201745</v>
      </c>
      <c r="BG368" s="35">
        <v>13.171827424406013</v>
      </c>
      <c r="BH368" s="35">
        <v>13.708540065525723</v>
      </c>
      <c r="BI368" s="35">
        <v>14.37462656961787</v>
      </c>
      <c r="BJ368" s="35">
        <v>14.016499600752937</v>
      </c>
      <c r="BK368" s="35">
        <v>13.774262181239813</v>
      </c>
      <c r="BL368" s="35">
        <v>13.379929621959649</v>
      </c>
      <c r="BM368" s="35">
        <v>13.737370885036427</v>
      </c>
      <c r="BN368" s="35">
        <v>12.999592297837795</v>
      </c>
      <c r="BO368" s="35">
        <v>12.704207558159576</v>
      </c>
      <c r="BP368" s="35">
        <v>13.26138877039994</v>
      </c>
      <c r="BQ368" s="35">
        <v>13.635703904003474</v>
      </c>
      <c r="BR368" s="35">
        <v>13.45120549402063</v>
      </c>
      <c r="BS368" s="35">
        <v>13.242930916303774</v>
      </c>
      <c r="BT368" s="35">
        <v>13.055674766217667</v>
      </c>
      <c r="BU368" s="35">
        <v>13.146923926615161</v>
      </c>
      <c r="BV368" s="35">
        <v>12.942665893145023</v>
      </c>
      <c r="BW368" s="35">
        <v>13.370001719704035</v>
      </c>
      <c r="BX368" s="35">
        <v>12.992325214825692</v>
      </c>
      <c r="BY368" s="35">
        <v>12.57552232490289</v>
      </c>
      <c r="BZ368" s="35">
        <v>13.278224328278892</v>
      </c>
      <c r="CA368" s="35">
        <v>12.980325627892672</v>
      </c>
      <c r="CB368" s="35">
        <v>12.761398071496195</v>
      </c>
      <c r="CC368" s="35">
        <v>13.487961464988089</v>
      </c>
      <c r="CD368" s="35">
        <v>13.960430732361841</v>
      </c>
      <c r="CE368" s="35">
        <v>13.808945093275014</v>
      </c>
      <c r="CF368" s="35">
        <v>13.338992426724239</v>
      </c>
      <c r="CG368" s="35">
        <v>13.827513932345177</v>
      </c>
      <c r="CH368" s="35">
        <v>13.535396665322633</v>
      </c>
      <c r="CI368" s="35">
        <v>13.942461735255726</v>
      </c>
      <c r="CJ368" s="35">
        <v>13.735101568358035</v>
      </c>
      <c r="CK368" s="35">
        <v>14.17198022380391</v>
      </c>
      <c r="CL368" s="35">
        <v>13.491077379973483</v>
      </c>
      <c r="CM368" s="35">
        <v>13.831294616606616</v>
      </c>
      <c r="CN368" s="35">
        <v>13.267362199073759</v>
      </c>
      <c r="CO368" s="35">
        <v>13.904224800636701</v>
      </c>
      <c r="CP368" s="35">
        <v>12.505832924181</v>
      </c>
      <c r="CQ368" s="35">
        <v>14.167145617299902</v>
      </c>
      <c r="CR368" s="35">
        <v>13.316320531784989</v>
      </c>
      <c r="CS368" s="35">
        <v>13.684487638905136</v>
      </c>
      <c r="CT368" s="35">
        <v>13.509635249753885</v>
      </c>
      <c r="CU368" s="35">
        <v>13.367605205845056</v>
      </c>
      <c r="CV368" s="35">
        <v>13.143475457590789</v>
      </c>
      <c r="CW368" s="35">
        <v>13.349517403609761</v>
      </c>
      <c r="CX368" s="35">
        <v>12.876201862169294</v>
      </c>
      <c r="CY368" s="35">
        <v>13.325828727427893</v>
      </c>
      <c r="CZ368" s="35">
        <v>13.647393259135626</v>
      </c>
      <c r="DA368" s="35">
        <v>13.045354454008098</v>
      </c>
      <c r="DB368" s="35">
        <v>13.335896859357392</v>
      </c>
      <c r="DC368" s="35">
        <v>12.467625216245537</v>
      </c>
      <c r="DD368" s="35">
        <v>14.09750320151765</v>
      </c>
      <c r="DE368" s="35">
        <v>13.911989525841291</v>
      </c>
      <c r="DF368" s="35">
        <v>13.435060902127113</v>
      </c>
      <c r="DG368" s="35">
        <v>13.180635735802197</v>
      </c>
      <c r="DH368" s="35">
        <v>12.409619408910146</v>
      </c>
      <c r="DI368" s="35">
        <v>13.975162555595613</v>
      </c>
      <c r="DJ368" s="35">
        <v>12.941898238607468</v>
      </c>
      <c r="DK368" s="35">
        <v>14.695987154764351</v>
      </c>
      <c r="DL368" s="35">
        <v>12.762417125309772</v>
      </c>
      <c r="DM368" s="35">
        <v>12.784715090853974</v>
      </c>
      <c r="DN368" s="35">
        <v>14.047917064024444</v>
      </c>
      <c r="DO368" s="35">
        <v>13.323230929901271</v>
      </c>
      <c r="DP368" s="35">
        <v>13.446111176436167</v>
      </c>
      <c r="DQ368" s="35">
        <v>13.104948599251113</v>
      </c>
      <c r="DR368" s="35">
        <v>13.533547226894147</v>
      </c>
      <c r="DS368" s="35">
        <v>12.635383851274552</v>
      </c>
      <c r="DT368" s="35">
        <v>13.354067013158222</v>
      </c>
      <c r="DU368" s="35">
        <v>12.742042638206486</v>
      </c>
      <c r="DV368" s="35">
        <v>13.40371058949118</v>
      </c>
      <c r="DW368" s="35">
        <v>14.000255226469307</v>
      </c>
      <c r="DX368" s="35">
        <v>13.005129583052812</v>
      </c>
      <c r="DY368" s="35">
        <v>13.510207059583678</v>
      </c>
      <c r="DZ368" s="35">
        <v>13.695141939739122</v>
      </c>
      <c r="EA368" s="35">
        <v>13.327050833749325</v>
      </c>
      <c r="EB368" s="35">
        <v>13.281024422999185</v>
      </c>
      <c r="EC368" s="35">
        <v>13.948007570811001</v>
      </c>
      <c r="ED368" s="35">
        <v>13.517462112382631</v>
      </c>
      <c r="EE368" s="35">
        <v>12.928175589184367</v>
      </c>
      <c r="EF368" s="35">
        <v>13.293225659127422</v>
      </c>
      <c r="EG368" s="35">
        <v>13.348915031993414</v>
      </c>
      <c r="EH368" s="35">
        <v>13.510573381267244</v>
      </c>
      <c r="EI368" s="35">
        <v>13.412756478946323</v>
      </c>
      <c r="EJ368" s="35">
        <v>12.977862665940627</v>
      </c>
      <c r="EK368" s="35">
        <v>14.249475852622297</v>
      </c>
      <c r="EL368" s="35">
        <v>13.625305879669206</v>
      </c>
      <c r="EM368" s="35">
        <v>13.097899075184671</v>
      </c>
      <c r="EN368" s="35">
        <v>14.019188166673151</v>
      </c>
      <c r="EO368" s="35">
        <v>14.22644824339938</v>
      </c>
      <c r="EP368" s="35">
        <v>12.159236446481234</v>
      </c>
      <c r="EQ368" s="35">
        <v>13.597946387213176</v>
      </c>
      <c r="ER368" s="35">
        <v>13.534860270960374</v>
      </c>
      <c r="ES368" s="35">
        <v>13.116698694635463</v>
      </c>
      <c r="ET368" s="35">
        <v>13.306017182203586</v>
      </c>
      <c r="EU368" s="35">
        <v>12.589963168648064</v>
      </c>
      <c r="EV368" s="35">
        <v>13.532776530641932</v>
      </c>
      <c r="EW368" s="35">
        <v>12.898029538312313</v>
      </c>
      <c r="EX368" s="35">
        <v>13.426780953580455</v>
      </c>
      <c r="EY368" s="35">
        <v>13.34242523454088</v>
      </c>
      <c r="EZ368" s="35">
        <v>12.814834562676896</v>
      </c>
      <c r="FA368" s="35">
        <v>13.257457623258363</v>
      </c>
      <c r="FB368" s="35">
        <v>13.424050197674834</v>
      </c>
      <c r="FC368" s="35">
        <v>13.755984670877805</v>
      </c>
      <c r="FD368" s="35">
        <v>12.592016736746761</v>
      </c>
      <c r="FE368" s="35">
        <v>13.254702147751406</v>
      </c>
      <c r="FF368" s="35">
        <v>13.059968215629489</v>
      </c>
      <c r="FG368" s="35">
        <v>13.248049232453013</v>
      </c>
      <c r="FH368" s="35">
        <v>12.476770719433635</v>
      </c>
      <c r="FI368" s="35">
        <v>13.271887721274716</v>
      </c>
      <c r="FJ368" s="35">
        <v>12.989361090821305</v>
      </c>
      <c r="FK368" s="35">
        <v>13.40351871159794</v>
      </c>
      <c r="FL368" s="35">
        <v>13.547757672472402</v>
      </c>
      <c r="FM368" s="35">
        <v>13.511544661258444</v>
      </c>
      <c r="FN368" s="35">
        <v>13.368913123700819</v>
      </c>
      <c r="FO368" s="35">
        <v>12.750370146862213</v>
      </c>
      <c r="FP368" s="35">
        <v>13.271392261671767</v>
      </c>
      <c r="FQ368" s="35">
        <v>13.369069344175298</v>
      </c>
      <c r="FR368" s="35">
        <v>12.884545883953914</v>
      </c>
      <c r="FS368" s="35">
        <v>13.340409277666577</v>
      </c>
      <c r="FT368" s="35">
        <v>14.125810617859289</v>
      </c>
      <c r="FU368" s="35">
        <v>14.068990068163028</v>
      </c>
      <c r="FV368" s="35">
        <v>13.462927346584431</v>
      </c>
      <c r="FW368" s="35">
        <v>13.176172564306516</v>
      </c>
      <c r="FX368" s="35">
        <v>13.6480285834476</v>
      </c>
      <c r="FY368" s="35">
        <v>12.919093730075787</v>
      </c>
      <c r="FZ368" s="35">
        <v>13.561149826555763</v>
      </c>
      <c r="GA368" s="35">
        <v>13.571287342849155</v>
      </c>
      <c r="GB368" s="35">
        <v>13.166443444490197</v>
      </c>
      <c r="GC368" s="35">
        <v>13.276062593051977</v>
      </c>
      <c r="GD368" s="35">
        <v>13.861819587593999</v>
      </c>
      <c r="GE368" s="35">
        <v>13.191656267387575</v>
      </c>
      <c r="GF368" s="35">
        <v>13.832761127878404</v>
      </c>
      <c r="GG368" s="35">
        <v>13.259204141999973</v>
      </c>
      <c r="GH368" s="35">
        <v>13.175206805476879</v>
      </c>
      <c r="GI368" s="35">
        <v>13.936378716280046</v>
      </c>
      <c r="GJ368" s="35">
        <v>13.722598776376444</v>
      </c>
      <c r="GK368" s="35">
        <v>13.04491189404105</v>
      </c>
      <c r="GL368" s="35">
        <v>13.778503847194013</v>
      </c>
      <c r="GM368" s="35">
        <v>13.620637509890738</v>
      </c>
      <c r="GN368" s="35">
        <v>13.435306900975407</v>
      </c>
      <c r="GO368" s="35">
        <v>40</v>
      </c>
      <c r="GP368" s="35" t="s">
        <v>4477</v>
      </c>
      <c r="GU368" s="59"/>
    </row>
    <row r="369" spans="1:203" x14ac:dyDescent="0.2">
      <c r="A369" s="35" t="s">
        <v>2287</v>
      </c>
      <c r="B369" s="35" t="s">
        <v>4423</v>
      </c>
      <c r="C369" s="35" t="s">
        <v>4424</v>
      </c>
      <c r="D369" s="9">
        <v>6</v>
      </c>
      <c r="E369" s="9">
        <v>6</v>
      </c>
      <c r="F369" s="9">
        <v>0.30227861299999997</v>
      </c>
      <c r="G369" s="9">
        <v>-0.100779717</v>
      </c>
      <c r="H369" s="9">
        <v>0.59413014799999997</v>
      </c>
      <c r="I369" s="9">
        <v>-6.3884886000000002E-2</v>
      </c>
      <c r="J369" s="9">
        <v>0</v>
      </c>
      <c r="K369" s="78">
        <v>0</v>
      </c>
      <c r="L369" s="79">
        <v>12.98485979984652</v>
      </c>
      <c r="M369" s="79">
        <v>13.373599258530056</v>
      </c>
      <c r="N369" s="79">
        <v>12.973388425083836</v>
      </c>
      <c r="O369" s="79">
        <v>12.36123597895411</v>
      </c>
      <c r="P369" s="78">
        <v>12.679380218562116</v>
      </c>
      <c r="Q369" s="78">
        <v>13.105325563400275</v>
      </c>
      <c r="R369" s="35">
        <v>11.945669226527627</v>
      </c>
      <c r="S369" s="35">
        <v>12.887498102166376</v>
      </c>
      <c r="T369" s="35">
        <v>12.682867119878454</v>
      </c>
      <c r="U369" s="35">
        <v>12.327712470635447</v>
      </c>
      <c r="V369" s="35">
        <v>12.087410387843324</v>
      </c>
      <c r="W369" s="35">
        <v>13.0431951176895</v>
      </c>
      <c r="X369" s="35">
        <v>12.393726504144862</v>
      </c>
      <c r="Y369" s="35">
        <v>12.833044337309508</v>
      </c>
      <c r="Z369" s="35">
        <v>12.657810976694998</v>
      </c>
      <c r="AA369" s="35">
        <v>13.004840765888723</v>
      </c>
      <c r="AB369" s="35">
        <v>13.233973634374355</v>
      </c>
      <c r="AC369" s="35">
        <v>12.691931553758629</v>
      </c>
      <c r="AD369" s="35">
        <v>12.692819452775415</v>
      </c>
      <c r="AE369" s="35">
        <v>12.630942629096936</v>
      </c>
      <c r="AF369" s="35">
        <v>12.625668876312261</v>
      </c>
      <c r="AG369" s="35">
        <v>13.229354670206133</v>
      </c>
      <c r="AH369" s="35">
        <v>12.875892972573116</v>
      </c>
      <c r="AI369" s="35">
        <v>12.474236286264894</v>
      </c>
      <c r="AJ369" s="35">
        <v>12.988244241059077</v>
      </c>
      <c r="AK369" s="35">
        <v>13.258754688394735</v>
      </c>
      <c r="AL369" s="35">
        <v>12.762313345483602</v>
      </c>
      <c r="AM369" s="35">
        <v>12.887097500527847</v>
      </c>
      <c r="AN369" s="35">
        <v>12.599760327706498</v>
      </c>
      <c r="AO369" s="35">
        <v>13.522154537557256</v>
      </c>
      <c r="AP369" s="35">
        <v>12.820390447348222</v>
      </c>
      <c r="AQ369" s="35">
        <v>13.369877366810638</v>
      </c>
      <c r="AR369" s="35">
        <v>12.923151828985763</v>
      </c>
      <c r="AS369" s="35">
        <v>12.467501281909799</v>
      </c>
      <c r="AT369" s="35">
        <v>13.0397261429314</v>
      </c>
      <c r="AU369" s="35">
        <v>12.81183166490386</v>
      </c>
      <c r="AV369" s="35">
        <v>12.242809518201193</v>
      </c>
      <c r="AW369" s="35">
        <v>12.655068647646457</v>
      </c>
      <c r="AX369" s="35">
        <v>12.980117232164957</v>
      </c>
      <c r="AY369" s="35">
        <v>12.48639476903217</v>
      </c>
      <c r="AZ369" s="35">
        <v>13.271067046868257</v>
      </c>
      <c r="BA369" s="35">
        <v>12.381486088126501</v>
      </c>
      <c r="BB369" s="35">
        <v>13.261247451504584</v>
      </c>
      <c r="BC369" s="35">
        <v>12.939705651112677</v>
      </c>
      <c r="BD369" s="35">
        <v>12.448798443208897</v>
      </c>
      <c r="BE369" s="35">
        <v>13.083520366412216</v>
      </c>
      <c r="BF369" s="35">
        <v>12.571305097635346</v>
      </c>
      <c r="BG369" s="35">
        <v>12.648202575636684</v>
      </c>
      <c r="BH369" s="35">
        <v>13.019014697824442</v>
      </c>
      <c r="BI369" s="35">
        <v>12.80262384777029</v>
      </c>
      <c r="BJ369" s="35">
        <v>12.925567996515882</v>
      </c>
      <c r="BK369" s="35">
        <v>12.90004196396135</v>
      </c>
      <c r="BL369" s="35">
        <v>13.076854587505805</v>
      </c>
      <c r="BM369" s="35">
        <v>12.039405743961932</v>
      </c>
      <c r="BN369" s="35">
        <v>12.374713327790303</v>
      </c>
      <c r="BO369" s="35">
        <v>12.45475817697675</v>
      </c>
      <c r="BP369" s="35">
        <v>12.46259480443651</v>
      </c>
      <c r="BQ369" s="35">
        <v>12.661249438867189</v>
      </c>
      <c r="BR369" s="35">
        <v>12.81364363172238</v>
      </c>
      <c r="BS369" s="35">
        <v>12.253600815897343</v>
      </c>
      <c r="BT369" s="35">
        <v>12.470883296491673</v>
      </c>
      <c r="BU369" s="35">
        <v>13.037561850837591</v>
      </c>
      <c r="BV369" s="35">
        <v>12.389723544776469</v>
      </c>
      <c r="BW369" s="35">
        <v>12.718222515440814</v>
      </c>
      <c r="BX369" s="35">
        <v>11.79596384182944</v>
      </c>
      <c r="BY369" s="35">
        <v>12.548577353456789</v>
      </c>
      <c r="BZ369" s="35">
        <v>12.635433103744745</v>
      </c>
      <c r="CA369" s="35">
        <v>12.270499098580746</v>
      </c>
      <c r="CB369" s="35">
        <v>12.103631017665947</v>
      </c>
      <c r="CC369" s="35">
        <v>12.163431979833049</v>
      </c>
      <c r="CD369" s="35">
        <v>12.412169262860017</v>
      </c>
      <c r="CE369" s="35">
        <v>13.226742930319144</v>
      </c>
      <c r="CF369" s="35">
        <v>13.168589923414496</v>
      </c>
      <c r="CG369" s="35">
        <v>12.912650735769937</v>
      </c>
      <c r="CH369" s="35">
        <v>12.516061199174858</v>
      </c>
      <c r="CI369" s="35">
        <v>12.523552482679703</v>
      </c>
      <c r="CJ369" s="35">
        <v>12.693500663891262</v>
      </c>
      <c r="CK369" s="35">
        <v>13.056154755727674</v>
      </c>
      <c r="CL369" s="35">
        <v>13.377540599628093</v>
      </c>
      <c r="CM369" s="35">
        <v>12.061451622179154</v>
      </c>
      <c r="CN369" s="35">
        <v>12.170611987211203</v>
      </c>
      <c r="CO369" s="35">
        <v>13.255247231167809</v>
      </c>
      <c r="CP369" s="35">
        <v>12.090171761624852</v>
      </c>
      <c r="CQ369" s="35">
        <v>12.531047766767717</v>
      </c>
      <c r="CR369" s="35">
        <v>11.920538135302067</v>
      </c>
      <c r="CS369" s="35">
        <v>12.057497711051091</v>
      </c>
      <c r="CT369" s="35">
        <v>12.761654288770208</v>
      </c>
      <c r="CU369" s="35">
        <v>12.95577072312248</v>
      </c>
      <c r="CV369" s="35">
        <v>13.342530453663151</v>
      </c>
      <c r="CW369" s="35">
        <v>12.86617551678455</v>
      </c>
      <c r="CX369" s="35">
        <v>12.06526983189973</v>
      </c>
      <c r="CY369" s="35">
        <v>12.699282541623086</v>
      </c>
      <c r="CZ369" s="35">
        <v>12.671766746842763</v>
      </c>
      <c r="DA369" s="35">
        <v>12.31685102433579</v>
      </c>
      <c r="DB369" s="35">
        <v>12.713759020636022</v>
      </c>
      <c r="DC369" s="35">
        <v>12.56371855498298</v>
      </c>
      <c r="DD369" s="35">
        <v>12.727595144720993</v>
      </c>
      <c r="DE369" s="35">
        <v>12.463708729054286</v>
      </c>
      <c r="DF369" s="35">
        <v>12.278138760054908</v>
      </c>
      <c r="DG369" s="35">
        <v>12.269223634679905</v>
      </c>
      <c r="DH369" s="35">
        <v>12.178381026526965</v>
      </c>
      <c r="DI369" s="35">
        <v>12.705872267822636</v>
      </c>
      <c r="DJ369" s="35">
        <v>12.671038949366793</v>
      </c>
      <c r="DK369" s="35">
        <v>12.911917427012456</v>
      </c>
      <c r="DL369" s="35">
        <v>12.386862208168498</v>
      </c>
      <c r="DM369" s="35">
        <v>12.075920852327801</v>
      </c>
      <c r="DN369" s="35">
        <v>12.114370109791297</v>
      </c>
      <c r="DO369" s="35">
        <v>12.895942307007822</v>
      </c>
      <c r="DP369" s="35">
        <v>13.207753931377864</v>
      </c>
      <c r="DQ369" s="35">
        <v>12.701279851982765</v>
      </c>
      <c r="DR369" s="35">
        <v>12.970886853960986</v>
      </c>
      <c r="DS369" s="35">
        <v>12.33528079777782</v>
      </c>
      <c r="DT369" s="35">
        <v>11.762898952473464</v>
      </c>
      <c r="DU369" s="35">
        <v>13.014165878545663</v>
      </c>
      <c r="DV369" s="35">
        <v>12.632173635138196</v>
      </c>
      <c r="DW369" s="35">
        <v>12.45415762959265</v>
      </c>
      <c r="DX369" s="35">
        <v>12.699054324938624</v>
      </c>
      <c r="DY369" s="35">
        <v>12.790678086540664</v>
      </c>
      <c r="DZ369" s="35">
        <v>13.226740936475373</v>
      </c>
      <c r="EA369" s="35">
        <v>12.58782158676385</v>
      </c>
      <c r="EB369" s="35">
        <v>12.462471203874321</v>
      </c>
      <c r="EC369" s="35">
        <v>12.801438934671442</v>
      </c>
      <c r="ED369" s="35">
        <v>12.190292944966677</v>
      </c>
      <c r="EE369" s="35">
        <v>12.687719033402209</v>
      </c>
      <c r="EF369" s="35">
        <v>12.54882190845875</v>
      </c>
      <c r="EG369" s="35">
        <v>12.712558349397234</v>
      </c>
      <c r="EH369" s="35">
        <v>12.610900303099005</v>
      </c>
      <c r="EI369" s="35">
        <v>12.633954084225158</v>
      </c>
      <c r="EJ369" s="35">
        <v>12.274323541462191</v>
      </c>
      <c r="EK369" s="35">
        <v>12.562349708202044</v>
      </c>
      <c r="EL369" s="35">
        <v>13.165284285179405</v>
      </c>
      <c r="EM369" s="35">
        <v>13.010022885026185</v>
      </c>
      <c r="EN369" s="35">
        <v>12.929452750707091</v>
      </c>
      <c r="EO369" s="35">
        <v>12.78939499763003</v>
      </c>
      <c r="EP369" s="35">
        <v>11.607108055571036</v>
      </c>
      <c r="EQ369" s="35">
        <v>13.10718696612437</v>
      </c>
      <c r="ER369" s="35">
        <v>12.738894962479465</v>
      </c>
      <c r="ES369" s="35">
        <v>12.171561534692252</v>
      </c>
      <c r="ET369" s="35">
        <v>11.869955162199188</v>
      </c>
      <c r="EU369" s="35">
        <v>12.711842686488827</v>
      </c>
      <c r="EV369" s="35">
        <v>13.614396263181776</v>
      </c>
      <c r="EW369" s="35">
        <v>12.801235146812399</v>
      </c>
      <c r="EX369" s="35">
        <v>12.193837186275793</v>
      </c>
      <c r="EY369" s="35">
        <v>12.707351460743395</v>
      </c>
      <c r="EZ369" s="35">
        <v>12.559043375889484</v>
      </c>
      <c r="FA369" s="35">
        <v>13.627215845482343</v>
      </c>
      <c r="FB369" s="35">
        <v>12.622564647287874</v>
      </c>
      <c r="FC369" s="35">
        <v>12.623502701463529</v>
      </c>
      <c r="FD369" s="35">
        <v>11.839389123883649</v>
      </c>
      <c r="FE369" s="35">
        <v>13.083542910022398</v>
      </c>
      <c r="FF369" s="35">
        <v>12.678745505706644</v>
      </c>
      <c r="FG369" s="35">
        <v>12.701371793655035</v>
      </c>
      <c r="FH369" s="35">
        <v>11.914734840577157</v>
      </c>
      <c r="FI369" s="35">
        <v>12.756842756761888</v>
      </c>
      <c r="FJ369" s="35">
        <v>12.792926088605471</v>
      </c>
      <c r="FK369" s="35">
        <v>12.311223184887654</v>
      </c>
      <c r="FL369" s="35">
        <v>12.289693825392137</v>
      </c>
      <c r="FM369" s="35">
        <v>13.564410513944955</v>
      </c>
      <c r="FN369" s="35">
        <v>11.440937283549861</v>
      </c>
      <c r="FO369" s="35">
        <v>11.94257327805637</v>
      </c>
      <c r="FP369" s="35">
        <v>12.462400451768492</v>
      </c>
      <c r="FQ369" s="35">
        <v>12.650529164565405</v>
      </c>
      <c r="FR369" s="35">
        <v>13.09117673176597</v>
      </c>
      <c r="FS369" s="35">
        <v>12.686855452513457</v>
      </c>
      <c r="FT369" s="35">
        <v>12.919738343820697</v>
      </c>
      <c r="FU369" s="35">
        <v>12.989657541681883</v>
      </c>
      <c r="FV369" s="35">
        <v>13.392721540999741</v>
      </c>
      <c r="FW369" s="35">
        <v>12.798109378294177</v>
      </c>
      <c r="FX369" s="35">
        <v>12.392138690886746</v>
      </c>
      <c r="FY369" s="35">
        <v>11.998136942227109</v>
      </c>
      <c r="FZ369" s="35">
        <v>12.407325821766861</v>
      </c>
      <c r="GA369" s="35">
        <v>12.661149786072752</v>
      </c>
      <c r="GB369" s="35">
        <v>12.264652250982838</v>
      </c>
      <c r="GC369" s="35">
        <v>12.514745875136697</v>
      </c>
      <c r="GD369" s="35">
        <v>12.822505088102442</v>
      </c>
      <c r="GE369" s="35">
        <v>12.454001330638679</v>
      </c>
      <c r="GF369" s="35">
        <v>13.343298024849465</v>
      </c>
      <c r="GG369" s="35">
        <v>12.976605953668289</v>
      </c>
      <c r="GH369" s="35">
        <v>12.844508281260929</v>
      </c>
      <c r="GI369" s="35">
        <v>12.764844661095573</v>
      </c>
      <c r="GJ369" s="35">
        <v>13.100381686327276</v>
      </c>
      <c r="GK369" s="35">
        <v>12.732156187581456</v>
      </c>
      <c r="GL369" s="35">
        <v>12.559025383648684</v>
      </c>
      <c r="GM369" s="35">
        <v>12.769088866433485</v>
      </c>
      <c r="GN369" s="35">
        <v>12.327111119470942</v>
      </c>
      <c r="GO369" s="35">
        <v>14.561999999999999</v>
      </c>
      <c r="GP369" s="35" t="s">
        <v>4950</v>
      </c>
      <c r="GU369" s="59"/>
    </row>
    <row r="370" spans="1:203" x14ac:dyDescent="0.2">
      <c r="A370" s="35" t="s">
        <v>919</v>
      </c>
      <c r="B370" s="35" t="s">
        <v>2617</v>
      </c>
      <c r="C370" s="35" t="s">
        <v>2618</v>
      </c>
      <c r="D370" s="9">
        <v>16</v>
      </c>
      <c r="E370" s="9">
        <v>15</v>
      </c>
      <c r="F370" s="9">
        <v>0.98856586899999999</v>
      </c>
      <c r="G370" s="9">
        <v>-1.0659175E-2</v>
      </c>
      <c r="H370" s="9">
        <v>0.66141302300000004</v>
      </c>
      <c r="I370" s="9">
        <v>-6.3143203999999994E-2</v>
      </c>
      <c r="J370" s="9">
        <v>0</v>
      </c>
      <c r="K370" s="78">
        <v>0</v>
      </c>
      <c r="L370" s="79">
        <v>14.816256601413535</v>
      </c>
      <c r="M370" s="79">
        <v>14.592389446186994</v>
      </c>
      <c r="N370" s="79">
        <v>14.311186713278572</v>
      </c>
      <c r="O370" s="79">
        <v>14.752868733142764</v>
      </c>
      <c r="P370" s="78">
        <v>14.050845852205116</v>
      </c>
      <c r="Q370" s="78">
        <v>14.44136529623049</v>
      </c>
      <c r="R370" s="35">
        <v>13.356349978542019</v>
      </c>
      <c r="S370" s="35">
        <v>14.123771554658553</v>
      </c>
      <c r="T370" s="35">
        <v>14.270186617878023</v>
      </c>
      <c r="U370" s="35">
        <v>14.302141394558916</v>
      </c>
      <c r="V370" s="35">
        <v>14.346625111442354</v>
      </c>
      <c r="W370" s="35">
        <v>14.248915117414096</v>
      </c>
      <c r="X370" s="35">
        <v>14.907915242693417</v>
      </c>
      <c r="Y370" s="35">
        <v>14.868823335496733</v>
      </c>
      <c r="Z370" s="35">
        <v>14.454567423485031</v>
      </c>
      <c r="AA370" s="35">
        <v>14.794998796321021</v>
      </c>
      <c r="AB370" s="35">
        <v>14.363542057445143</v>
      </c>
      <c r="AC370" s="35">
        <v>14.353102755382707</v>
      </c>
      <c r="AD370" s="35">
        <v>14.614690029327548</v>
      </c>
      <c r="AE370" s="35">
        <v>14.49171884497645</v>
      </c>
      <c r="AF370" s="35">
        <v>14.076869743019508</v>
      </c>
      <c r="AG370" s="35">
        <v>14.593703663538044</v>
      </c>
      <c r="AH370" s="35">
        <v>14.129494372224995</v>
      </c>
      <c r="AI370" s="35">
        <v>13.954127101431828</v>
      </c>
      <c r="AJ370" s="35">
        <v>14.559358635695537</v>
      </c>
      <c r="AK370" s="35">
        <v>14.454956736206896</v>
      </c>
      <c r="AL370" s="35">
        <v>13.369005400458935</v>
      </c>
      <c r="AM370" s="35">
        <v>14.449019554562501</v>
      </c>
      <c r="AN370" s="35">
        <v>14.709948693370722</v>
      </c>
      <c r="AO370" s="35">
        <v>14.358651650773002</v>
      </c>
      <c r="AP370" s="35">
        <v>14.516232255319162</v>
      </c>
      <c r="AQ370" s="35">
        <v>14.7465847453816</v>
      </c>
      <c r="AR370" s="35">
        <v>14.333983500502915</v>
      </c>
      <c r="AS370" s="35">
        <v>14.103607368278407</v>
      </c>
      <c r="AT370" s="35">
        <v>14.651968186881046</v>
      </c>
      <c r="AU370" s="35">
        <v>14.26110242425721</v>
      </c>
      <c r="AV370" s="35">
        <v>14.880625569441536</v>
      </c>
      <c r="AW370" s="35">
        <v>14.481395781302515</v>
      </c>
      <c r="AX370" s="35">
        <v>14.222488202766048</v>
      </c>
      <c r="AY370" s="35">
        <v>13.656487658737074</v>
      </c>
      <c r="AZ370" s="35">
        <v>14.839335366201698</v>
      </c>
      <c r="BA370" s="35">
        <v>13.806013206136189</v>
      </c>
      <c r="BB370" s="35">
        <v>14.367746248539493</v>
      </c>
      <c r="BC370" s="35">
        <v>14.369994805012386</v>
      </c>
      <c r="BD370" s="35">
        <v>14.793403299285954</v>
      </c>
      <c r="BE370" s="35">
        <v>14.543959332265729</v>
      </c>
      <c r="BF370" s="35">
        <v>14.304411556625203</v>
      </c>
      <c r="BG370" s="35">
        <v>14.643905318258293</v>
      </c>
      <c r="BH370" s="35">
        <v>14.842979784803656</v>
      </c>
      <c r="BI370" s="35">
        <v>14.890333544741377</v>
      </c>
      <c r="BJ370" s="35">
        <v>12.909662212399295</v>
      </c>
      <c r="BK370" s="35">
        <v>14.552133508495356</v>
      </c>
      <c r="BL370" s="35">
        <v>15.206992683370148</v>
      </c>
      <c r="BM370" s="35">
        <v>14.474861604905438</v>
      </c>
      <c r="BN370" s="35">
        <v>14.300445458787378</v>
      </c>
      <c r="BO370" s="35">
        <v>14.00524752071895</v>
      </c>
      <c r="BP370" s="35">
        <v>14.395905064328465</v>
      </c>
      <c r="BQ370" s="35">
        <v>14.601987392308331</v>
      </c>
      <c r="BR370" s="35">
        <v>14.827088437474636</v>
      </c>
      <c r="BS370" s="35">
        <v>14.496692823853063</v>
      </c>
      <c r="BT370" s="35">
        <v>14.727728567092406</v>
      </c>
      <c r="BU370" s="35">
        <v>14.650343319777511</v>
      </c>
      <c r="BV370" s="35">
        <v>14.09480595589568</v>
      </c>
      <c r="BW370" s="35">
        <v>14.16482507214717</v>
      </c>
      <c r="BX370" s="35">
        <v>14.114985288147253</v>
      </c>
      <c r="BY370" s="35">
        <v>13.844416488220213</v>
      </c>
      <c r="BZ370" s="35">
        <v>13.859405838670263</v>
      </c>
      <c r="CA370" s="35">
        <v>13.663962416925219</v>
      </c>
      <c r="CB370" s="35">
        <v>14.405124646883161</v>
      </c>
      <c r="CC370" s="35">
        <v>14.431344113610525</v>
      </c>
      <c r="CD370" s="35">
        <v>13.915151841702983</v>
      </c>
      <c r="CE370" s="35">
        <v>15.749756659474629</v>
      </c>
      <c r="CF370" s="35">
        <v>13.902860328395015</v>
      </c>
      <c r="CG370" s="35">
        <v>13.9315111966191</v>
      </c>
      <c r="CH370" s="35">
        <v>14.761874091168414</v>
      </c>
      <c r="CI370" s="35">
        <v>14.688561820135677</v>
      </c>
      <c r="CJ370" s="35">
        <v>14.263862165480553</v>
      </c>
      <c r="CK370" s="35">
        <v>14.33408228926397</v>
      </c>
      <c r="CL370" s="35">
        <v>14.322299335878894</v>
      </c>
      <c r="CM370" s="35">
        <v>14.544775052751323</v>
      </c>
      <c r="CN370" s="35">
        <v>14.244506884432989</v>
      </c>
      <c r="CO370" s="35">
        <v>15.291651448586634</v>
      </c>
      <c r="CP370" s="35">
        <v>14.447153522717315</v>
      </c>
      <c r="CQ370" s="35">
        <v>15.015140165578698</v>
      </c>
      <c r="CR370" s="35">
        <v>14.430029107845812</v>
      </c>
      <c r="CS370" s="35">
        <v>15.053795366157434</v>
      </c>
      <c r="CT370" s="35">
        <v>14.406763113704191</v>
      </c>
      <c r="CU370" s="35">
        <v>14.278637846967847</v>
      </c>
      <c r="CV370" s="35">
        <v>14.767633240664608</v>
      </c>
      <c r="CW370" s="35">
        <v>14.377088573382515</v>
      </c>
      <c r="CX370" s="35">
        <v>14.844321337503363</v>
      </c>
      <c r="CY370" s="35">
        <v>14.793633017658305</v>
      </c>
      <c r="CZ370" s="35">
        <v>13.934998128093445</v>
      </c>
      <c r="DA370" s="35">
        <v>14.379684359360352</v>
      </c>
      <c r="DB370" s="35">
        <v>14.885151961353795</v>
      </c>
      <c r="DC370" s="35">
        <v>14.127300353135364</v>
      </c>
      <c r="DD370" s="35">
        <v>14.148881982547127</v>
      </c>
      <c r="DE370" s="35">
        <v>14.596051257167728</v>
      </c>
      <c r="DF370" s="35">
        <v>14.539406382093116</v>
      </c>
      <c r="DG370" s="35">
        <v>14.073754025556859</v>
      </c>
      <c r="DH370" s="35">
        <v>14.356037992554313</v>
      </c>
      <c r="DI370" s="35">
        <v>15.237060486636764</v>
      </c>
      <c r="DJ370" s="35">
        <v>14.11204301164752</v>
      </c>
      <c r="DK370" s="35">
        <v>14.599472752859604</v>
      </c>
      <c r="DL370" s="35">
        <v>14.079119251993722</v>
      </c>
      <c r="DM370" s="35">
        <v>14.175981007634046</v>
      </c>
      <c r="DN370" s="35">
        <v>14.169702181402311</v>
      </c>
      <c r="DO370" s="35">
        <v>14.57524539416022</v>
      </c>
      <c r="DP370" s="35">
        <v>14.558395687370226</v>
      </c>
      <c r="DQ370" s="35">
        <v>14.413279707291803</v>
      </c>
      <c r="DR370" s="35">
        <v>13.940086152720859</v>
      </c>
      <c r="DS370" s="35">
        <v>14.334509078359535</v>
      </c>
      <c r="DT370" s="35">
        <v>14.661687151316514</v>
      </c>
      <c r="DU370" s="35">
        <v>14.745882563191619</v>
      </c>
      <c r="DV370" s="35">
        <v>14.497770318568534</v>
      </c>
      <c r="DW370" s="35">
        <v>14.87782995060701</v>
      </c>
      <c r="DX370" s="35">
        <v>14.562293530165395</v>
      </c>
      <c r="DY370" s="35">
        <v>14.249063257327336</v>
      </c>
      <c r="DZ370" s="35">
        <v>14.36747739074646</v>
      </c>
      <c r="EA370" s="35">
        <v>15.199964828390879</v>
      </c>
      <c r="EB370" s="35">
        <v>14.280412982553326</v>
      </c>
      <c r="EC370" s="35">
        <v>14.249794789268353</v>
      </c>
      <c r="ED370" s="35">
        <v>14.618239792916242</v>
      </c>
      <c r="EE370" s="35">
        <v>14.473956411986293</v>
      </c>
      <c r="EF370" s="35">
        <v>14.736151423583024</v>
      </c>
      <c r="EG370" s="35">
        <v>14.101056446987997</v>
      </c>
      <c r="EH370" s="35">
        <v>14.27452944435052</v>
      </c>
      <c r="EI370" s="35">
        <v>14.34691527909416</v>
      </c>
      <c r="EJ370" s="35">
        <v>13.819901610804154</v>
      </c>
      <c r="EK370" s="35">
        <v>15.236883790541173</v>
      </c>
      <c r="EL370" s="35">
        <v>14.296966100630996</v>
      </c>
      <c r="EM370" s="35">
        <v>14.028548286454367</v>
      </c>
      <c r="EN370" s="35">
        <v>14.298189763688688</v>
      </c>
      <c r="EO370" s="35">
        <v>14.853331939944134</v>
      </c>
      <c r="EP370" s="35">
        <v>13.470887797813212</v>
      </c>
      <c r="EQ370" s="35">
        <v>14.729523053710942</v>
      </c>
      <c r="ER370" s="35">
        <v>14.122299216167908</v>
      </c>
      <c r="ES370" s="35">
        <v>14.766152473172482</v>
      </c>
      <c r="ET370" s="35">
        <v>14.457533916674695</v>
      </c>
      <c r="EU370" s="35">
        <v>14.171020612040756</v>
      </c>
      <c r="EV370" s="35">
        <v>14.4277801027898</v>
      </c>
      <c r="EW370" s="35">
        <v>13.883133800406993</v>
      </c>
      <c r="EX370" s="35">
        <v>15.007236334879881</v>
      </c>
      <c r="EY370" s="35">
        <v>14.450842614954562</v>
      </c>
      <c r="EZ370" s="35">
        <v>14.052476987674336</v>
      </c>
      <c r="FA370" s="35">
        <v>14.468156850663842</v>
      </c>
      <c r="FB370" s="35">
        <v>14.157160000366787</v>
      </c>
      <c r="FC370" s="35">
        <v>14.138429345610716</v>
      </c>
      <c r="FD370" s="35">
        <v>13.891547268274131</v>
      </c>
      <c r="FE370" s="35">
        <v>14.092271704580785</v>
      </c>
      <c r="FF370" s="35">
        <v>14.331273367433814</v>
      </c>
      <c r="FG370" s="35">
        <v>14.15065469529346</v>
      </c>
      <c r="FH370" s="35">
        <v>11.912779628149599</v>
      </c>
      <c r="FI370" s="35">
        <v>14.73690579666515</v>
      </c>
      <c r="FJ370" s="35">
        <v>14.308923994414407</v>
      </c>
      <c r="FK370" s="35">
        <v>15.365008796393919</v>
      </c>
      <c r="FL370" s="35">
        <v>14.149268622014279</v>
      </c>
      <c r="FM370" s="35">
        <v>13.60264342725724</v>
      </c>
      <c r="FN370" s="35">
        <v>14.547454120481532</v>
      </c>
      <c r="FO370" s="35">
        <v>13.794306605425486</v>
      </c>
      <c r="FP370" s="35">
        <v>14.281421239718069</v>
      </c>
      <c r="FQ370" s="35">
        <v>14.115459958890403</v>
      </c>
      <c r="FR370" s="35">
        <v>14.555854115409804</v>
      </c>
      <c r="FS370" s="35">
        <v>14.921188626004094</v>
      </c>
      <c r="FT370" s="35">
        <v>14.692201442345741</v>
      </c>
      <c r="FU370" s="35">
        <v>15.750431187373206</v>
      </c>
      <c r="FV370" s="35">
        <v>14.925003478766572</v>
      </c>
      <c r="FW370" s="35">
        <v>14.410282280380477</v>
      </c>
      <c r="FX370" s="35">
        <v>14.462443119534795</v>
      </c>
      <c r="FY370" s="35">
        <v>15.044991399523612</v>
      </c>
      <c r="FZ370" s="35">
        <v>14.061278725078081</v>
      </c>
      <c r="GA370" s="35">
        <v>14.37439295172185</v>
      </c>
      <c r="GB370" s="35">
        <v>14.390711864982425</v>
      </c>
      <c r="GC370" s="35">
        <v>14.265600039558365</v>
      </c>
      <c r="GD370" s="35">
        <v>15.03135812911141</v>
      </c>
      <c r="GE370" s="35">
        <v>14.553864274488609</v>
      </c>
      <c r="GF370" s="35">
        <v>14.420856038932598</v>
      </c>
      <c r="GG370" s="35">
        <v>14.813248634917134</v>
      </c>
      <c r="GH370" s="35">
        <v>13.841189979959248</v>
      </c>
      <c r="GI370" s="35">
        <v>14.521952751790533</v>
      </c>
      <c r="GJ370" s="35">
        <v>14.245573302341493</v>
      </c>
      <c r="GK370" s="35">
        <v>13.834937930026118</v>
      </c>
      <c r="GL370" s="35">
        <v>13.730869121091176</v>
      </c>
      <c r="GM370" s="35">
        <v>14.54264274011925</v>
      </c>
      <c r="GN370" s="35">
        <v>14.388151678047588</v>
      </c>
      <c r="GO370" s="35">
        <v>19.388000000000002</v>
      </c>
      <c r="GP370" s="35" t="s">
        <v>4566</v>
      </c>
      <c r="GU370" s="59"/>
    </row>
    <row r="371" spans="1:203" x14ac:dyDescent="0.2">
      <c r="A371" s="35" t="s">
        <v>930</v>
      </c>
      <c r="B371" s="35" t="s">
        <v>2633</v>
      </c>
      <c r="C371" s="35" t="s">
        <v>2634</v>
      </c>
      <c r="D371" s="9">
        <v>5</v>
      </c>
      <c r="E371" s="9">
        <v>3</v>
      </c>
      <c r="F371" s="9">
        <v>0.99563995100000002</v>
      </c>
      <c r="G371" s="9">
        <v>-6.9958169999999997E-3</v>
      </c>
      <c r="H371" s="9">
        <v>0.69363520700000003</v>
      </c>
      <c r="I371" s="9">
        <v>-6.3107377000000006E-2</v>
      </c>
      <c r="J371" s="9">
        <v>0</v>
      </c>
      <c r="K371" s="78">
        <v>0</v>
      </c>
      <c r="L371" s="79">
        <v>12.933738646534653</v>
      </c>
      <c r="M371" s="79">
        <v>12.384496240386634</v>
      </c>
      <c r="N371" s="79">
        <v>12.287010132993567</v>
      </c>
      <c r="O371" s="79">
        <v>11.329157944748589</v>
      </c>
      <c r="P371" s="78">
        <v>12.310700117036475</v>
      </c>
      <c r="Q371" s="78">
        <v>12.142615145367239</v>
      </c>
      <c r="S371" s="35">
        <v>13.358905624699402</v>
      </c>
      <c r="T371" s="35">
        <v>12.999002433814201</v>
      </c>
      <c r="U371" s="35">
        <v>12.792917178737428</v>
      </c>
      <c r="V371" s="35">
        <v>13.117106195945627</v>
      </c>
      <c r="W371" s="35">
        <v>12.56846249848258</v>
      </c>
      <c r="X371" s="35">
        <v>12.141454215494695</v>
      </c>
      <c r="Y371" s="35">
        <v>12.025677043983247</v>
      </c>
      <c r="Z371" s="35">
        <v>12.574218510359255</v>
      </c>
      <c r="AA371" s="35">
        <v>12.658121058593515</v>
      </c>
      <c r="AB371" s="35">
        <v>12.459972217642102</v>
      </c>
      <c r="AC371" s="35">
        <v>13.184554895297085</v>
      </c>
      <c r="AD371" s="35">
        <v>13.230790365815947</v>
      </c>
      <c r="AE371" s="35">
        <v>12.93404137378802</v>
      </c>
      <c r="AF371" s="35">
        <v>13.299574701509165</v>
      </c>
      <c r="AG371" s="35">
        <v>12.247241415569205</v>
      </c>
      <c r="AH371" s="35">
        <v>12.069286935420172</v>
      </c>
      <c r="AI371" s="35">
        <v>12.434114866701899</v>
      </c>
      <c r="AK371" s="35">
        <v>13.571427321467002</v>
      </c>
      <c r="AL371" s="35">
        <v>12.107181868506458</v>
      </c>
      <c r="AM371" s="35">
        <v>12.308110898299882</v>
      </c>
      <c r="AN371" s="35">
        <v>13.327678888808849</v>
      </c>
      <c r="AO371" s="35">
        <v>12.625213923469961</v>
      </c>
      <c r="AP371" s="35">
        <v>12.370593442799278</v>
      </c>
      <c r="AQ371" s="35">
        <v>12.865594283558858</v>
      </c>
      <c r="AR371" s="35">
        <v>12.820168316518233</v>
      </c>
      <c r="AS371" s="35">
        <v>13.168121302237534</v>
      </c>
      <c r="AT371" s="35">
        <v>12.608320405259905</v>
      </c>
      <c r="AU371" s="35">
        <v>12.094172362392177</v>
      </c>
      <c r="AV371" s="35">
        <v>13.121722183039481</v>
      </c>
      <c r="AW371" s="35">
        <v>12.361613045209699</v>
      </c>
      <c r="AX371" s="35">
        <v>11.962671446428992</v>
      </c>
      <c r="AY371" s="35">
        <v>12.866128512743204</v>
      </c>
      <c r="AZ371" s="35">
        <v>12.812659492089931</v>
      </c>
      <c r="BA371" s="35">
        <v>11.911092074333547</v>
      </c>
      <c r="BB371" s="35">
        <v>13.260873573549642</v>
      </c>
      <c r="BC371" s="35">
        <v>12.882205834979155</v>
      </c>
      <c r="BD371" s="35">
        <v>12.39295043742343</v>
      </c>
      <c r="BE371" s="35">
        <v>12.286312211501116</v>
      </c>
      <c r="BF371" s="35">
        <v>13.42189495161181</v>
      </c>
      <c r="BG371" s="35">
        <v>12.074640374349931</v>
      </c>
      <c r="BH371" s="35">
        <v>13.295424861679232</v>
      </c>
      <c r="BI371" s="35">
        <v>13.123930459966481</v>
      </c>
      <c r="BJ371" s="35">
        <v>11.963978928465426</v>
      </c>
      <c r="BK371" s="35">
        <v>12.850376771432439</v>
      </c>
      <c r="BL371" s="35">
        <v>12.364724458841689</v>
      </c>
      <c r="BM371" s="35">
        <v>11.656850317945477</v>
      </c>
      <c r="BN371" s="35">
        <v>12.508340771284072</v>
      </c>
      <c r="BP371" s="35">
        <v>12.315387895587174</v>
      </c>
      <c r="BQ371" s="35">
        <v>12.626424209487734</v>
      </c>
      <c r="BR371" s="35">
        <v>12.521882416962164</v>
      </c>
      <c r="BS371" s="35">
        <v>11.710991044682507</v>
      </c>
      <c r="BT371" s="35">
        <v>11.880126430778221</v>
      </c>
      <c r="BU371" s="35">
        <v>13.065031213851496</v>
      </c>
      <c r="BV371" s="35">
        <v>11.883731488774751</v>
      </c>
      <c r="BW371" s="35">
        <v>11.630643519561094</v>
      </c>
      <c r="BX371" s="35">
        <v>12.273759207598463</v>
      </c>
      <c r="BY371" s="35">
        <v>12.320458935591857</v>
      </c>
      <c r="BZ371" s="35">
        <v>12.014356460989744</v>
      </c>
      <c r="CA371" s="35">
        <v>12.489284935378191</v>
      </c>
      <c r="CB371" s="35">
        <v>12.458333186766437</v>
      </c>
      <c r="CC371" s="35">
        <v>12.512435722311018</v>
      </c>
      <c r="CD371" s="35">
        <v>13.198323703647638</v>
      </c>
      <c r="CE371" s="35">
        <v>14.176000784708668</v>
      </c>
      <c r="CF371" s="35">
        <v>12.496458008140532</v>
      </c>
      <c r="CG371" s="35">
        <v>12.825684127078393</v>
      </c>
      <c r="CH371" s="35">
        <v>12.43624139910373</v>
      </c>
      <c r="CI371" s="35">
        <v>13.060336989366753</v>
      </c>
      <c r="CJ371" s="35">
        <v>12.828282661240717</v>
      </c>
      <c r="CK371" s="35">
        <v>12.587530982943246</v>
      </c>
      <c r="CL371" s="35">
        <v>12.339435677996899</v>
      </c>
      <c r="CM371" s="35">
        <v>12.572059377156865</v>
      </c>
      <c r="CN371" s="35">
        <v>12.473753925894721</v>
      </c>
      <c r="CO371" s="35">
        <v>13.291552509777574</v>
      </c>
      <c r="CP371" s="35">
        <v>12.917688711114302</v>
      </c>
      <c r="CQ371" s="35">
        <v>13.27641947722441</v>
      </c>
      <c r="CR371" s="35">
        <v>12.016570274149757</v>
      </c>
      <c r="CS371" s="35">
        <v>12.329070976305504</v>
      </c>
      <c r="CT371" s="35">
        <v>12.294561681863753</v>
      </c>
      <c r="CU371" s="35">
        <v>12.784398988664565</v>
      </c>
      <c r="CW371" s="35">
        <v>12.701376473425912</v>
      </c>
      <c r="CX371" s="35">
        <v>12.292736227213322</v>
      </c>
      <c r="CY371" s="35">
        <v>12.074343953526419</v>
      </c>
      <c r="CZ371" s="35">
        <v>13.328587864001246</v>
      </c>
      <c r="DA371" s="35">
        <v>12.418360857519644</v>
      </c>
      <c r="DC371" s="35">
        <v>12.113204777797915</v>
      </c>
      <c r="DD371" s="35">
        <v>13.300755862174416</v>
      </c>
      <c r="DE371" s="35">
        <v>12.468127340999278</v>
      </c>
      <c r="DF371" s="35">
        <v>12.4472276522005</v>
      </c>
      <c r="DG371" s="35">
        <v>11.99547682581049</v>
      </c>
      <c r="DH371" s="35">
        <v>12.278004884560092</v>
      </c>
      <c r="DI371" s="35">
        <v>12.114786401318465</v>
      </c>
      <c r="DJ371" s="35">
        <v>12.478670110213686</v>
      </c>
      <c r="DK371" s="35">
        <v>12.433205343872773</v>
      </c>
      <c r="DL371" s="35">
        <v>13.431977954777544</v>
      </c>
      <c r="DM371" s="35">
        <v>12.099760360954081</v>
      </c>
      <c r="DN371" s="35">
        <v>12.612381254998382</v>
      </c>
      <c r="DO371" s="35">
        <v>13.043900212907761</v>
      </c>
      <c r="DP371" s="35">
        <v>12.737419526586898</v>
      </c>
      <c r="DQ371" s="35">
        <v>12.754696751547977</v>
      </c>
      <c r="DR371" s="35">
        <v>12.225693117385653</v>
      </c>
      <c r="DS371" s="35">
        <v>12.237661738895101</v>
      </c>
      <c r="DT371" s="35">
        <v>13.131735416306357</v>
      </c>
      <c r="DU371" s="35">
        <v>12.232112756264916</v>
      </c>
      <c r="DV371" s="35">
        <v>13.005681400594279</v>
      </c>
      <c r="DW371" s="35">
        <v>12.621389937777439</v>
      </c>
      <c r="DX371" s="35">
        <v>12.230677414686172</v>
      </c>
      <c r="DY371" s="35">
        <v>12.81761726460795</v>
      </c>
      <c r="DZ371" s="35">
        <v>13.767494629492559</v>
      </c>
      <c r="EA371" s="35">
        <v>12.505701218574284</v>
      </c>
      <c r="EB371" s="35">
        <v>12.953084102438304</v>
      </c>
      <c r="EC371" s="35">
        <v>13.294055268545288</v>
      </c>
      <c r="ED371" s="35">
        <v>12.061594905789214</v>
      </c>
      <c r="EE371" s="35">
        <v>12.647316679341571</v>
      </c>
      <c r="EF371" s="35">
        <v>12.166163082646113</v>
      </c>
      <c r="EG371" s="35">
        <v>12.089491286616964</v>
      </c>
      <c r="EH371" s="35">
        <v>11.654883565021681</v>
      </c>
      <c r="EI371" s="35">
        <v>12.708387029554643</v>
      </c>
      <c r="EK371" s="35">
        <v>12.325922557169678</v>
      </c>
      <c r="EL371" s="35">
        <v>12.606661898963631</v>
      </c>
      <c r="EM371" s="35">
        <v>12.181233835023679</v>
      </c>
      <c r="EN371" s="35">
        <v>12.706276894629214</v>
      </c>
      <c r="EO371" s="35">
        <v>12.877895373669809</v>
      </c>
      <c r="EP371" s="35">
        <v>12.542803825866624</v>
      </c>
      <c r="EQ371" s="35">
        <v>12.130583884904224</v>
      </c>
      <c r="ER371" s="35">
        <v>12.911240707061181</v>
      </c>
      <c r="ET371" s="35">
        <v>12.996783691179726</v>
      </c>
      <c r="EU371" s="35">
        <v>12.280323905344664</v>
      </c>
      <c r="EV371" s="35">
        <v>13.070870340714684</v>
      </c>
      <c r="EW371" s="35">
        <v>12.456886974316918</v>
      </c>
      <c r="EX371" s="35">
        <v>12.341614276173297</v>
      </c>
      <c r="EY371" s="35">
        <v>13.311567684230676</v>
      </c>
      <c r="EZ371" s="35">
        <v>11.92848122386008</v>
      </c>
      <c r="FA371" s="35">
        <v>12.174202327684965</v>
      </c>
      <c r="FB371" s="35">
        <v>12.230594777059265</v>
      </c>
      <c r="FC371" s="35">
        <v>12.096018104608625</v>
      </c>
      <c r="FD371" s="35">
        <v>12.531386630233211</v>
      </c>
      <c r="FE371" s="35">
        <v>12.542820773648318</v>
      </c>
      <c r="FF371" s="35">
        <v>12.479069458509297</v>
      </c>
      <c r="FG371" s="35">
        <v>12.402494164117737</v>
      </c>
      <c r="FH371" s="35">
        <v>12.287028651646759</v>
      </c>
      <c r="FI371" s="35">
        <v>11.722473216588879</v>
      </c>
      <c r="FJ371" s="35">
        <v>12.607029411504103</v>
      </c>
      <c r="FK371" s="35">
        <v>12.161632608585263</v>
      </c>
      <c r="FL371" s="35">
        <v>12.783050106297365</v>
      </c>
      <c r="FM371" s="35">
        <v>12.945944894741221</v>
      </c>
      <c r="FN371" s="35">
        <v>12.011213279246475</v>
      </c>
      <c r="FO371" s="35">
        <v>12.707080230165865</v>
      </c>
      <c r="FP371" s="35">
        <v>12.37459675151859</v>
      </c>
      <c r="FQ371" s="35">
        <v>12.706134647966525</v>
      </c>
      <c r="FR371" s="35">
        <v>12.966694499932776</v>
      </c>
      <c r="FS371" s="35">
        <v>12.732826704094768</v>
      </c>
      <c r="FT371" s="35">
        <v>12.91967508939439</v>
      </c>
      <c r="FU371" s="35">
        <v>13.297856715551259</v>
      </c>
      <c r="FV371" s="35">
        <v>12.46486274549018</v>
      </c>
      <c r="FW371" s="35">
        <v>12.344244242410383</v>
      </c>
      <c r="FY371" s="35">
        <v>12.343635264936072</v>
      </c>
      <c r="FZ371" s="35">
        <v>12.426176989337753</v>
      </c>
      <c r="GA371" s="35">
        <v>12.873543283418698</v>
      </c>
      <c r="GB371" s="35">
        <v>12.353375007592131</v>
      </c>
      <c r="GC371" s="35">
        <v>12.218654214950099</v>
      </c>
      <c r="GD371" s="35">
        <v>12.373280003978239</v>
      </c>
      <c r="GE371" s="35">
        <v>13.054331479790463</v>
      </c>
      <c r="GF371" s="35">
        <v>12.962465606365358</v>
      </c>
      <c r="GG371" s="35">
        <v>12.351209416168658</v>
      </c>
      <c r="GH371" s="35">
        <v>11.516758353658107</v>
      </c>
      <c r="GI371" s="35">
        <v>13.164175524553736</v>
      </c>
      <c r="GJ371" s="35">
        <v>12.886893100640924</v>
      </c>
      <c r="GK371" s="35">
        <v>12.150355866386038</v>
      </c>
      <c r="GL371" s="35">
        <v>12.123158487030956</v>
      </c>
      <c r="GM371" s="35">
        <v>12.883146515934502</v>
      </c>
      <c r="GN371" s="35">
        <v>12.274706192154847</v>
      </c>
      <c r="GO371" s="35">
        <v>26.173999999999999</v>
      </c>
      <c r="GP371" s="35" t="s">
        <v>4572</v>
      </c>
      <c r="GU371" s="59"/>
    </row>
    <row r="372" spans="1:203" x14ac:dyDescent="0.2">
      <c r="A372" s="35" t="s">
        <v>1280</v>
      </c>
      <c r="B372" s="35" t="s">
        <v>3015</v>
      </c>
      <c r="C372" s="35" t="s">
        <v>3016</v>
      </c>
      <c r="D372" s="9">
        <v>2</v>
      </c>
      <c r="E372" s="9">
        <v>2</v>
      </c>
      <c r="F372" s="9">
        <v>0.99470815199999996</v>
      </c>
      <c r="G372" s="9">
        <v>-3.7780505999999998E-2</v>
      </c>
      <c r="H372" s="9">
        <v>0.99295291399999996</v>
      </c>
      <c r="I372" s="9">
        <v>-6.2724136999999999E-2</v>
      </c>
      <c r="J372" s="9">
        <v>0</v>
      </c>
      <c r="K372" s="78">
        <v>0</v>
      </c>
      <c r="L372" s="79"/>
      <c r="M372" s="79"/>
      <c r="N372" s="79"/>
      <c r="O372" s="79"/>
      <c r="P372" s="78">
        <v>14.514469906881821</v>
      </c>
      <c r="AF372" s="35">
        <v>13.656665752078691</v>
      </c>
      <c r="AZ372" s="35">
        <v>13.905260275507016</v>
      </c>
      <c r="BB372" s="35">
        <v>14.579073886329667</v>
      </c>
      <c r="BO372" s="35">
        <v>13.539806799632338</v>
      </c>
      <c r="CE372" s="35">
        <v>14.975935923194358</v>
      </c>
      <c r="CP372" s="35">
        <v>12.721101858375965</v>
      </c>
      <c r="CT372" s="35">
        <v>12.785437788566076</v>
      </c>
      <c r="CV372" s="35">
        <v>12.680649980181668</v>
      </c>
      <c r="DA372" s="35">
        <v>14.468586060786603</v>
      </c>
      <c r="DT372" s="35">
        <v>13.191988073001149</v>
      </c>
      <c r="EB372" s="35">
        <v>13.914703336430497</v>
      </c>
      <c r="EP372" s="35">
        <v>12.845600773532345</v>
      </c>
      <c r="ER372" s="35">
        <v>13.92266487591187</v>
      </c>
      <c r="FF372" s="35">
        <v>13.740596770936365</v>
      </c>
      <c r="GK372" s="35">
        <v>13.546933214628497</v>
      </c>
      <c r="GO372" s="35">
        <v>3.6970000000000001</v>
      </c>
      <c r="GP372" s="35" t="s">
        <v>4657</v>
      </c>
      <c r="GU372" s="59"/>
    </row>
    <row r="373" spans="1:203" x14ac:dyDescent="0.2">
      <c r="A373" s="35" t="s">
        <v>1791</v>
      </c>
      <c r="B373" s="35" t="s">
        <v>3631</v>
      </c>
      <c r="C373" s="35" t="s">
        <v>3632</v>
      </c>
      <c r="D373" s="9">
        <v>3</v>
      </c>
      <c r="E373" s="9">
        <v>1</v>
      </c>
      <c r="F373" s="9">
        <v>7.1331949000000006E-2</v>
      </c>
      <c r="G373" s="9">
        <v>0.81265942999999996</v>
      </c>
      <c r="H373" s="9">
        <v>0.78254858400000005</v>
      </c>
      <c r="I373" s="9">
        <v>-6.2553770999999994E-2</v>
      </c>
      <c r="J373" s="9">
        <v>0</v>
      </c>
      <c r="K373" s="78">
        <v>0</v>
      </c>
      <c r="L373" s="79">
        <v>9.5887852496974002</v>
      </c>
      <c r="M373" s="79"/>
      <c r="N373" s="79"/>
      <c r="O373" s="79"/>
      <c r="P373" s="78">
        <v>10.07145462623194</v>
      </c>
      <c r="Q373" s="78">
        <v>10.507038257812042</v>
      </c>
      <c r="AB373" s="35">
        <v>10.247530129492981</v>
      </c>
      <c r="AG373" s="35">
        <v>10.783997780126274</v>
      </c>
      <c r="AO373" s="35">
        <v>10.396138776651142</v>
      </c>
      <c r="AU373" s="35">
        <v>10.292615882374632</v>
      </c>
      <c r="AV373" s="35">
        <v>10.304505547582851</v>
      </c>
      <c r="CF373" s="35">
        <v>9.9652460869676069</v>
      </c>
      <c r="CK373" s="35">
        <v>9.9929671221411382</v>
      </c>
      <c r="CL373" s="35">
        <v>9.8702175851846157</v>
      </c>
      <c r="EL373" s="35">
        <v>10.996340979139868</v>
      </c>
      <c r="FE373" s="35">
        <v>10.374893767438042</v>
      </c>
      <c r="FM373" s="35">
        <v>10.312918531618035</v>
      </c>
      <c r="FW373" s="35">
        <v>9.6755710352999955</v>
      </c>
      <c r="GO373" s="35">
        <v>1.34</v>
      </c>
      <c r="GP373" s="35" t="s">
        <v>4789</v>
      </c>
      <c r="GU373" s="59"/>
    </row>
    <row r="374" spans="1:203" x14ac:dyDescent="0.2">
      <c r="A374" s="35" t="s">
        <v>1768</v>
      </c>
      <c r="B374" s="35" t="s">
        <v>3607</v>
      </c>
      <c r="C374" s="35" t="s">
        <v>3608</v>
      </c>
      <c r="D374" s="9">
        <v>3</v>
      </c>
      <c r="E374" s="9">
        <v>2</v>
      </c>
      <c r="F374" s="9">
        <v>0.66457225499999995</v>
      </c>
      <c r="G374" s="9">
        <v>-7.9295328999999998E-2</v>
      </c>
      <c r="H374" s="9">
        <v>0.76736694800000005</v>
      </c>
      <c r="I374" s="9">
        <v>-6.2083462999999998E-2</v>
      </c>
      <c r="J374" s="9">
        <v>0</v>
      </c>
      <c r="K374" s="78">
        <v>0</v>
      </c>
      <c r="L374" s="79">
        <v>19.628188268722603</v>
      </c>
      <c r="M374" s="79">
        <v>18.500062042171042</v>
      </c>
      <c r="N374" s="79">
        <v>19.149726251062475</v>
      </c>
      <c r="O374" s="79">
        <v>19.170536571753306</v>
      </c>
      <c r="P374" s="78">
        <v>18.34124921976407</v>
      </c>
      <c r="Q374" s="78">
        <v>19.009132048593894</v>
      </c>
      <c r="R374" s="35">
        <v>18.659687904072722</v>
      </c>
      <c r="S374" s="35">
        <v>19.563980733658482</v>
      </c>
      <c r="T374" s="35">
        <v>19.805896037905537</v>
      </c>
      <c r="U374" s="35">
        <v>18.974726159064844</v>
      </c>
      <c r="V374" s="35">
        <v>19.675145411523584</v>
      </c>
      <c r="W374" s="35">
        <v>19.061628865967478</v>
      </c>
      <c r="X374" s="35">
        <v>20.596743363432363</v>
      </c>
      <c r="Y374" s="35">
        <v>18.751861880092314</v>
      </c>
      <c r="Z374" s="35">
        <v>18.554328991856771</v>
      </c>
      <c r="AA374" s="35">
        <v>18.950127529244337</v>
      </c>
      <c r="AB374" s="35">
        <v>19.20357472373351</v>
      </c>
      <c r="AC374" s="35">
        <v>19.098754123285978</v>
      </c>
      <c r="AD374" s="35">
        <v>19.451535137725283</v>
      </c>
      <c r="AE374" s="35">
        <v>18.704106281903996</v>
      </c>
      <c r="AF374" s="35">
        <v>18.836612226629786</v>
      </c>
      <c r="AG374" s="35">
        <v>19.122997412482654</v>
      </c>
      <c r="AH374" s="35">
        <v>19.266272144453914</v>
      </c>
      <c r="AI374" s="35">
        <v>19.112804530802215</v>
      </c>
      <c r="AJ374" s="35">
        <v>19.013753479574689</v>
      </c>
      <c r="AK374" s="35">
        <v>19.779080823140831</v>
      </c>
      <c r="AL374" s="35">
        <v>18.590843036974253</v>
      </c>
      <c r="AM374" s="35">
        <v>18.651078137387294</v>
      </c>
      <c r="AN374" s="35">
        <v>19.69767217971377</v>
      </c>
      <c r="AO374" s="35">
        <v>18.940278948611073</v>
      </c>
      <c r="AP374" s="35">
        <v>18.829362667007633</v>
      </c>
      <c r="AQ374" s="35">
        <v>19.077207698926845</v>
      </c>
      <c r="AR374" s="35">
        <v>18.600899137475778</v>
      </c>
      <c r="AS374" s="35">
        <v>19.100531864268664</v>
      </c>
      <c r="AT374" s="35">
        <v>18.952928520325202</v>
      </c>
      <c r="AU374" s="35">
        <v>19.067912875012169</v>
      </c>
      <c r="AV374" s="35">
        <v>19.840672337866049</v>
      </c>
      <c r="AW374" s="35">
        <v>18.973196039476946</v>
      </c>
      <c r="AX374" s="35">
        <v>18.718961271225208</v>
      </c>
      <c r="AY374" s="35">
        <v>18.820601346334293</v>
      </c>
      <c r="AZ374" s="35">
        <v>19.088088007754848</v>
      </c>
      <c r="BA374" s="35">
        <v>18.36799856764538</v>
      </c>
      <c r="BB374" s="35">
        <v>18.680631200681241</v>
      </c>
      <c r="BC374" s="35">
        <v>18.938460638597387</v>
      </c>
      <c r="BD374" s="35">
        <v>19.421418379450195</v>
      </c>
      <c r="BE374" s="35">
        <v>19.370557431208262</v>
      </c>
      <c r="BF374" s="35">
        <v>18.526955673686221</v>
      </c>
      <c r="BG374" s="35">
        <v>19.039509288320019</v>
      </c>
      <c r="BH374" s="35">
        <v>19.161558052570264</v>
      </c>
      <c r="BI374" s="35">
        <v>19.776838549555606</v>
      </c>
      <c r="BJ374" s="35">
        <v>18.492172322641519</v>
      </c>
      <c r="BK374" s="35">
        <v>19.263740608914652</v>
      </c>
      <c r="BL374" s="35">
        <v>18.847353066019394</v>
      </c>
      <c r="BM374" s="35">
        <v>18.99998056897849</v>
      </c>
      <c r="BN374" s="35">
        <v>19.418824936742848</v>
      </c>
      <c r="BO374" s="35">
        <v>18.613573477309185</v>
      </c>
      <c r="BP374" s="35">
        <v>18.567024875997756</v>
      </c>
      <c r="BQ374" s="35">
        <v>21.176263551452291</v>
      </c>
      <c r="BR374" s="35">
        <v>19.051181920723636</v>
      </c>
      <c r="BS374" s="35">
        <v>19.068313696682289</v>
      </c>
      <c r="BT374" s="35">
        <v>18.503899819931991</v>
      </c>
      <c r="BU374" s="35">
        <v>19.273668229650148</v>
      </c>
      <c r="BV374" s="35">
        <v>18.682227008914499</v>
      </c>
      <c r="BW374" s="35">
        <v>18.405157811005616</v>
      </c>
      <c r="BX374" s="35">
        <v>19.117838153866124</v>
      </c>
      <c r="BY374" s="35">
        <v>19.051268003470149</v>
      </c>
      <c r="BZ374" s="35">
        <v>19.119402000349222</v>
      </c>
      <c r="CA374" s="35">
        <v>18.726073664714136</v>
      </c>
      <c r="CB374" s="35">
        <v>18.811285402900896</v>
      </c>
      <c r="CC374" s="35">
        <v>18.54433508125571</v>
      </c>
      <c r="CD374" s="35">
        <v>19.247353621920759</v>
      </c>
      <c r="CE374" s="35">
        <v>19.839298836382348</v>
      </c>
      <c r="CF374" s="35">
        <v>18.646181247263694</v>
      </c>
      <c r="CG374" s="35">
        <v>20.593904027346007</v>
      </c>
      <c r="CH374" s="35">
        <v>18.967024377612979</v>
      </c>
      <c r="CI374" s="35">
        <v>20.282976396680247</v>
      </c>
      <c r="CJ374" s="35">
        <v>19.223980397595454</v>
      </c>
      <c r="CK374" s="35">
        <v>19.450154008900718</v>
      </c>
      <c r="CL374" s="35">
        <v>18.809893232103423</v>
      </c>
      <c r="CM374" s="35">
        <v>19.044475058523357</v>
      </c>
      <c r="CN374" s="35">
        <v>18.665708325301008</v>
      </c>
      <c r="CO374" s="35">
        <v>20.224410511636595</v>
      </c>
      <c r="CP374" s="35">
        <v>18.606724536235653</v>
      </c>
      <c r="CQ374" s="35">
        <v>19.735009623272681</v>
      </c>
      <c r="CR374" s="35">
        <v>18.56590102810215</v>
      </c>
      <c r="CS374" s="35">
        <v>19.286630609447649</v>
      </c>
      <c r="CT374" s="35">
        <v>18.979112934447151</v>
      </c>
      <c r="CU374" s="35">
        <v>19.345935386131362</v>
      </c>
      <c r="CV374" s="35">
        <v>18.893845779748961</v>
      </c>
      <c r="CW374" s="35">
        <v>19.192475403892733</v>
      </c>
      <c r="CX374" s="35">
        <v>19.255509240229831</v>
      </c>
      <c r="CY374" s="35">
        <v>19.20516017729669</v>
      </c>
      <c r="CZ374" s="35">
        <v>19.722235353275394</v>
      </c>
      <c r="DA374" s="35">
        <v>18.690828225141814</v>
      </c>
      <c r="DB374" s="35">
        <v>18.98998546454067</v>
      </c>
      <c r="DC374" s="35">
        <v>18.656243839126731</v>
      </c>
      <c r="DD374" s="35">
        <v>19.554259414551062</v>
      </c>
      <c r="DE374" s="35">
        <v>18.832418506991484</v>
      </c>
      <c r="DF374" s="35">
        <v>18.923034992569782</v>
      </c>
      <c r="DG374" s="35">
        <v>18.683572181093766</v>
      </c>
      <c r="DH374" s="35">
        <v>18.534026416273242</v>
      </c>
      <c r="DI374" s="35">
        <v>19.19711777063662</v>
      </c>
      <c r="DJ374" s="35">
        <v>18.828106352610718</v>
      </c>
      <c r="DK374" s="35">
        <v>18.14634602635719</v>
      </c>
      <c r="DL374" s="35">
        <v>19.210316097108009</v>
      </c>
      <c r="DM374" s="35">
        <v>18.571956926191802</v>
      </c>
      <c r="DN374" s="35">
        <v>18.350606653031324</v>
      </c>
      <c r="DO374" s="35">
        <v>19.262916450295215</v>
      </c>
      <c r="DP374" s="35">
        <v>18.898331656827509</v>
      </c>
      <c r="DQ374" s="35">
        <v>19.164986936399032</v>
      </c>
      <c r="DR374" s="35">
        <v>20.078712177114088</v>
      </c>
      <c r="DS374" s="35">
        <v>18.873019618582035</v>
      </c>
      <c r="DT374" s="35">
        <v>18.637833958427361</v>
      </c>
      <c r="DU374" s="35">
        <v>19.307046832081141</v>
      </c>
      <c r="DV374" s="35">
        <v>21.213962473912392</v>
      </c>
      <c r="DW374" s="35">
        <v>19.756679147745096</v>
      </c>
      <c r="DX374" s="35">
        <v>18.288162867285735</v>
      </c>
      <c r="DY374" s="35">
        <v>19.178138581958457</v>
      </c>
      <c r="DZ374" s="35">
        <v>20.029110730510219</v>
      </c>
      <c r="EA374" s="35">
        <v>18.799282246683347</v>
      </c>
      <c r="EB374" s="35">
        <v>18.716821220188514</v>
      </c>
      <c r="EC374" s="35">
        <v>19.593440605198715</v>
      </c>
      <c r="ED374" s="35">
        <v>18.732383284287945</v>
      </c>
      <c r="EE374" s="35">
        <v>18.918279462611558</v>
      </c>
      <c r="EF374" s="35">
        <v>18.404064659004614</v>
      </c>
      <c r="EG374" s="35">
        <v>18.576028928096218</v>
      </c>
      <c r="EH374" s="35">
        <v>18.731843823735623</v>
      </c>
      <c r="EI374" s="35">
        <v>18.989163380055217</v>
      </c>
      <c r="EJ374" s="35">
        <v>18.697056260537209</v>
      </c>
      <c r="EK374" s="35">
        <v>18.412245320155865</v>
      </c>
      <c r="EL374" s="35">
        <v>17.87293088463224</v>
      </c>
      <c r="EM374" s="35">
        <v>18.604784327242754</v>
      </c>
      <c r="EN374" s="35">
        <v>19.581404282081643</v>
      </c>
      <c r="EO374" s="35">
        <v>19.598263833059136</v>
      </c>
      <c r="EP374" s="35">
        <v>19.01606448794038</v>
      </c>
      <c r="EQ374" s="35">
        <v>20.409172529053425</v>
      </c>
      <c r="ER374" s="35">
        <v>19.095661249642443</v>
      </c>
      <c r="ES374" s="35">
        <v>18.594178709499527</v>
      </c>
      <c r="ET374" s="35">
        <v>19.17627660629493</v>
      </c>
      <c r="EU374" s="35">
        <v>18.266997365144302</v>
      </c>
      <c r="EV374" s="35">
        <v>19.790862123366093</v>
      </c>
      <c r="EW374" s="35">
        <v>18.728226151885497</v>
      </c>
      <c r="EX374" s="35">
        <v>19.0142166167672</v>
      </c>
      <c r="EY374" s="35">
        <v>19.62886265317271</v>
      </c>
      <c r="EZ374" s="35">
        <v>17.997340583559261</v>
      </c>
      <c r="FA374" s="35">
        <v>18.94938829321962</v>
      </c>
      <c r="FB374" s="35">
        <v>18.754286564567451</v>
      </c>
      <c r="FC374" s="35">
        <v>18.878520471575531</v>
      </c>
      <c r="FD374" s="35">
        <v>19.544390841777993</v>
      </c>
      <c r="FE374" s="35">
        <v>18.772511310901841</v>
      </c>
      <c r="FF374" s="35">
        <v>18.350079789359789</v>
      </c>
      <c r="FG374" s="35">
        <v>18.781920409045675</v>
      </c>
      <c r="FH374" s="35">
        <v>18.443558620368258</v>
      </c>
      <c r="FI374" s="35">
        <v>18.763381204457666</v>
      </c>
      <c r="FJ374" s="35">
        <v>18.854041768544601</v>
      </c>
      <c r="FK374" s="35">
        <v>18.975892776107738</v>
      </c>
      <c r="FL374" s="35">
        <v>18.991416061775571</v>
      </c>
      <c r="FM374" s="35">
        <v>18.896559112704715</v>
      </c>
      <c r="FN374" s="35">
        <v>19.047360912663756</v>
      </c>
      <c r="FO374" s="35">
        <v>18.919355635220693</v>
      </c>
      <c r="FP374" s="35">
        <v>18.494165100889553</v>
      </c>
      <c r="FQ374" s="35">
        <v>20.570011061801821</v>
      </c>
      <c r="FR374" s="35">
        <v>19.262804359617796</v>
      </c>
      <c r="FS374" s="35">
        <v>19.154523452941568</v>
      </c>
      <c r="FT374" s="35">
        <v>19.155699301158144</v>
      </c>
      <c r="FU374" s="35">
        <v>19.528917465713985</v>
      </c>
      <c r="FV374" s="35">
        <v>19.172441029714278</v>
      </c>
      <c r="FW374" s="35">
        <v>18.579961292256865</v>
      </c>
      <c r="FX374" s="35">
        <v>18.9316155278484</v>
      </c>
      <c r="FY374" s="35">
        <v>18.808604874288193</v>
      </c>
      <c r="FZ374" s="35">
        <v>20.188653604676368</v>
      </c>
      <c r="GA374" s="35">
        <v>19.518126720427304</v>
      </c>
      <c r="GB374" s="35">
        <v>19.118797734872963</v>
      </c>
      <c r="GC374" s="35">
        <v>18.55455648563251</v>
      </c>
      <c r="GD374" s="35">
        <v>19.338054343320724</v>
      </c>
      <c r="GE374" s="35">
        <v>19.548741164526447</v>
      </c>
      <c r="GF374" s="35">
        <v>19.401450632896704</v>
      </c>
      <c r="GG374" s="35">
        <v>18.448220698184873</v>
      </c>
      <c r="GH374" s="35">
        <v>20.131331050325844</v>
      </c>
      <c r="GI374" s="35">
        <v>19.157535704633716</v>
      </c>
      <c r="GJ374" s="35">
        <v>18.545796514255187</v>
      </c>
      <c r="GK374" s="35">
        <v>18.310176883600157</v>
      </c>
      <c r="GL374" s="35">
        <v>18.954977752434921</v>
      </c>
      <c r="GM374" s="35">
        <v>20.562987864098282</v>
      </c>
      <c r="GN374" s="35">
        <v>18.685830571174321</v>
      </c>
      <c r="GO374" s="35">
        <v>55.978999999999999</v>
      </c>
      <c r="GP374" s="35" t="s">
        <v>4783</v>
      </c>
      <c r="GU374" s="59"/>
    </row>
    <row r="375" spans="1:203" x14ac:dyDescent="0.2">
      <c r="A375" s="35" t="s">
        <v>912</v>
      </c>
      <c r="B375" s="35" t="s">
        <v>2609</v>
      </c>
      <c r="C375" s="35" t="s">
        <v>2610</v>
      </c>
      <c r="D375" s="9">
        <v>3</v>
      </c>
      <c r="E375" s="9">
        <v>3</v>
      </c>
      <c r="F375" s="9">
        <v>1.4764991999999999E-2</v>
      </c>
      <c r="G375" s="9">
        <v>-5.323459E-3</v>
      </c>
      <c r="H375" s="9">
        <v>0.83536338700000001</v>
      </c>
      <c r="I375" s="9">
        <v>-6.1600706999999998E-2</v>
      </c>
      <c r="J375" s="56" t="s">
        <v>5710</v>
      </c>
      <c r="K375" s="78">
        <v>0</v>
      </c>
      <c r="L375" s="79">
        <v>10.128691329427475</v>
      </c>
      <c r="M375" s="79"/>
      <c r="N375" s="79">
        <v>10.434506525525881</v>
      </c>
      <c r="O375" s="79"/>
      <c r="P375" s="78">
        <v>10.075612251705596</v>
      </c>
      <c r="Q375" s="78">
        <v>10.736115418302603</v>
      </c>
      <c r="S375" s="35">
        <v>10.557877506460029</v>
      </c>
      <c r="U375" s="35">
        <v>11.116643024687185</v>
      </c>
      <c r="V375" s="35">
        <v>10.173213862168359</v>
      </c>
      <c r="Z375" s="35">
        <v>11.053463119024197</v>
      </c>
      <c r="AB375" s="35">
        <v>10.205908296516025</v>
      </c>
      <c r="AC375" s="35">
        <v>11.141969452214589</v>
      </c>
      <c r="AD375" s="35">
        <v>11.188353167091689</v>
      </c>
      <c r="AE375" s="35">
        <v>11.080832099704491</v>
      </c>
      <c r="AF375" s="35">
        <v>11.367974696997132</v>
      </c>
      <c r="AH375" s="35">
        <v>10.453179884912553</v>
      </c>
      <c r="AI375" s="35">
        <v>10.216213876820092</v>
      </c>
      <c r="AJ375" s="35">
        <v>10.955669649630275</v>
      </c>
      <c r="AK375" s="35">
        <v>10.615899327809453</v>
      </c>
      <c r="AL375" s="35">
        <v>10.464612277914501</v>
      </c>
      <c r="AM375" s="35">
        <v>10.466094683835937</v>
      </c>
      <c r="AN375" s="35">
        <v>10.544366044786953</v>
      </c>
      <c r="AP375" s="35">
        <v>9.886953562945779</v>
      </c>
      <c r="AQ375" s="35">
        <v>10.676509016103674</v>
      </c>
      <c r="AR375" s="35">
        <v>10.696838253286366</v>
      </c>
      <c r="AU375" s="35">
        <v>10.678538831276352</v>
      </c>
      <c r="AV375" s="35">
        <v>9.8444534569942892</v>
      </c>
      <c r="AY375" s="35">
        <v>10.973441536885836</v>
      </c>
      <c r="AZ375" s="35">
        <v>10.481901000284571</v>
      </c>
      <c r="BA375" s="35">
        <v>10.817162098275881</v>
      </c>
      <c r="BB375" s="35">
        <v>11.568812626881936</v>
      </c>
      <c r="BC375" s="35">
        <v>11.398611001757804</v>
      </c>
      <c r="BD375" s="35">
        <v>9.8299154542411031</v>
      </c>
      <c r="BF375" s="35">
        <v>10.789579119009609</v>
      </c>
      <c r="BH375" s="35">
        <v>11.27085124580954</v>
      </c>
      <c r="BI375" s="35">
        <v>11.403860850358793</v>
      </c>
      <c r="BM375" s="35">
        <v>10.532117960839599</v>
      </c>
      <c r="BO375" s="35">
        <v>10.999184196475129</v>
      </c>
      <c r="BP375" s="35">
        <v>10.93855983693749</v>
      </c>
      <c r="BR375" s="35">
        <v>10.854474449223011</v>
      </c>
      <c r="BT375" s="35">
        <v>10.452473105506087</v>
      </c>
      <c r="BU375" s="35">
        <v>10.253685431597857</v>
      </c>
      <c r="BX375" s="35">
        <v>10.206988028703641</v>
      </c>
      <c r="BY375" s="35">
        <v>11.587745387945279</v>
      </c>
      <c r="BZ375" s="35">
        <v>10.944330944735853</v>
      </c>
      <c r="CA375" s="35">
        <v>10.979866464137237</v>
      </c>
      <c r="CB375" s="35">
        <v>12.537323620541686</v>
      </c>
      <c r="CC375" s="35">
        <v>10.168325007637641</v>
      </c>
      <c r="CD375" s="35">
        <v>9.722455793245155</v>
      </c>
      <c r="CE375" s="35">
        <v>11.163914760304536</v>
      </c>
      <c r="CG375" s="35">
        <v>10.398251811994186</v>
      </c>
      <c r="CJ375" s="35">
        <v>10.325184807743421</v>
      </c>
      <c r="CK375" s="35">
        <v>11.924613816835228</v>
      </c>
      <c r="CL375" s="35">
        <v>10.590618588452489</v>
      </c>
      <c r="CM375" s="35">
        <v>10.615727673670982</v>
      </c>
      <c r="CN375" s="35">
        <v>10.203461594424006</v>
      </c>
      <c r="CP375" s="35">
        <v>11.430238147843848</v>
      </c>
      <c r="CQ375" s="35">
        <v>10.522658515750352</v>
      </c>
      <c r="CR375" s="35">
        <v>9.6836571385685932</v>
      </c>
      <c r="CS375" s="35">
        <v>10.867151866033495</v>
      </c>
      <c r="CT375" s="35">
        <v>10.150393012384439</v>
      </c>
      <c r="CW375" s="35">
        <v>11.152421664062107</v>
      </c>
      <c r="CX375" s="35">
        <v>10.720382233992556</v>
      </c>
      <c r="DA375" s="35">
        <v>10.344000367120305</v>
      </c>
      <c r="DE375" s="35">
        <v>10.874747850887708</v>
      </c>
      <c r="DL375" s="35">
        <v>11.032733896014832</v>
      </c>
      <c r="DM375" s="35">
        <v>10.573302705155529</v>
      </c>
      <c r="DN375" s="35">
        <v>10.753936146783001</v>
      </c>
      <c r="DU375" s="35">
        <v>10.250859267827444</v>
      </c>
      <c r="DV375" s="35">
        <v>10.596751479403709</v>
      </c>
      <c r="DW375" s="35">
        <v>10.482677535690746</v>
      </c>
      <c r="DX375" s="35">
        <v>10.700693996455731</v>
      </c>
      <c r="DY375" s="35">
        <v>10.802675944047799</v>
      </c>
      <c r="EB375" s="35">
        <v>11.4087414370786</v>
      </c>
      <c r="EC375" s="35">
        <v>10.630319585376705</v>
      </c>
      <c r="EG375" s="35">
        <v>9.5323885903567991</v>
      </c>
      <c r="EI375" s="35">
        <v>9.9246390299728677</v>
      </c>
      <c r="EJ375" s="35">
        <v>11.68121343098688</v>
      </c>
      <c r="EL375" s="35">
        <v>10.287405462322901</v>
      </c>
      <c r="EO375" s="35">
        <v>10.465254433522141</v>
      </c>
      <c r="EP375" s="35">
        <v>11.784433160810792</v>
      </c>
      <c r="ER375" s="35">
        <v>11.23430582686558</v>
      </c>
      <c r="ES375" s="35">
        <v>10.988161263327626</v>
      </c>
      <c r="ET375" s="35">
        <v>10.784890566762309</v>
      </c>
      <c r="EV375" s="35">
        <v>10.386616587879907</v>
      </c>
      <c r="EW375" s="35">
        <v>10.602090155307641</v>
      </c>
      <c r="FB375" s="35">
        <v>10.475016623799954</v>
      </c>
      <c r="FD375" s="35">
        <v>10.854466648255908</v>
      </c>
      <c r="FF375" s="35">
        <v>10.427780534501462</v>
      </c>
      <c r="FG375" s="35">
        <v>9.7062853775649298</v>
      </c>
      <c r="FJ375" s="35">
        <v>11.15064164555093</v>
      </c>
      <c r="FL375" s="35">
        <v>10.424789873174451</v>
      </c>
      <c r="FM375" s="35">
        <v>10.249687770246725</v>
      </c>
      <c r="FN375" s="35">
        <v>10.743929400411323</v>
      </c>
      <c r="FO375" s="35">
        <v>11.00926322524348</v>
      </c>
      <c r="FP375" s="35">
        <v>10.422835405155194</v>
      </c>
      <c r="FS375" s="35">
        <v>10.303964152127127</v>
      </c>
      <c r="FT375" s="35">
        <v>10.621714791467205</v>
      </c>
      <c r="FU375" s="35">
        <v>11.327095794939169</v>
      </c>
      <c r="FW375" s="35">
        <v>10.983188803627673</v>
      </c>
      <c r="FX375" s="35">
        <v>9.9554505460282243</v>
      </c>
      <c r="FZ375" s="35">
        <v>10.807689034598146</v>
      </c>
      <c r="GA375" s="35">
        <v>10.766931377845353</v>
      </c>
      <c r="GB375" s="35">
        <v>10.720100974708563</v>
      </c>
      <c r="GC375" s="35">
        <v>10.656223942478338</v>
      </c>
      <c r="GE375" s="35">
        <v>9.8427543048073289</v>
      </c>
      <c r="GI375" s="35">
        <v>10.44320716849359</v>
      </c>
      <c r="GK375" s="35">
        <v>11.200408009351703</v>
      </c>
      <c r="GL375" s="35">
        <v>10.763271311708424</v>
      </c>
      <c r="GM375" s="35">
        <v>11.779383674008024</v>
      </c>
      <c r="GN375" s="35">
        <v>10.36334843974435</v>
      </c>
      <c r="GO375" s="35">
        <v>5.7789999999999999</v>
      </c>
      <c r="GP375" s="35" t="s">
        <v>842</v>
      </c>
      <c r="GU375" s="59"/>
    </row>
    <row r="376" spans="1:203" x14ac:dyDescent="0.2">
      <c r="A376" s="35" t="s">
        <v>2172</v>
      </c>
      <c r="B376" s="35" t="s">
        <v>4193</v>
      </c>
      <c r="C376" s="35" t="s">
        <v>4194</v>
      </c>
      <c r="D376" s="9">
        <v>5</v>
      </c>
      <c r="E376" s="9">
        <v>5</v>
      </c>
      <c r="F376" s="9">
        <v>0.45735305100000001</v>
      </c>
      <c r="G376" s="9">
        <v>0.19127929399999999</v>
      </c>
      <c r="H376" s="9">
        <v>0.92900822199999999</v>
      </c>
      <c r="I376" s="9">
        <v>-6.1449279000000002E-2</v>
      </c>
      <c r="J376" s="9">
        <v>0</v>
      </c>
      <c r="K376" s="78">
        <v>0</v>
      </c>
      <c r="L376" s="79"/>
      <c r="M376" s="79"/>
      <c r="N376" s="79">
        <v>10.557957979187792</v>
      </c>
      <c r="O376" s="79">
        <v>10.32963700669584</v>
      </c>
      <c r="T376" s="35">
        <v>10.030016778902652</v>
      </c>
      <c r="AB376" s="35">
        <v>11.888512703960597</v>
      </c>
      <c r="AF376" s="35">
        <v>10.050064321227778</v>
      </c>
      <c r="AG376" s="35">
        <v>10.355260748834825</v>
      </c>
      <c r="AI376" s="35">
        <v>9.9494695300335394</v>
      </c>
      <c r="AN376" s="35">
        <v>10.520118498540276</v>
      </c>
      <c r="AO376" s="35">
        <v>10.571397222396495</v>
      </c>
      <c r="AR376" s="35">
        <v>10.498784783273338</v>
      </c>
      <c r="AV376" s="35">
        <v>9.9567124070717465</v>
      </c>
      <c r="AX376" s="35">
        <v>9.8647473074485532</v>
      </c>
      <c r="AY376" s="35">
        <v>10.17199952800102</v>
      </c>
      <c r="BF376" s="35">
        <v>10.147659082295853</v>
      </c>
      <c r="CD376" s="35">
        <v>10.45897910766806</v>
      </c>
      <c r="CG376" s="35">
        <v>10.534034552980906</v>
      </c>
      <c r="CK376" s="35">
        <v>10.14796378195854</v>
      </c>
      <c r="CL376" s="35">
        <v>10.761138138962831</v>
      </c>
      <c r="CR376" s="35">
        <v>9.6289941461570923</v>
      </c>
      <c r="CW376" s="35">
        <v>10.295071864623781</v>
      </c>
      <c r="CZ376" s="35">
        <v>10.816368411253714</v>
      </c>
      <c r="DJ376" s="35">
        <v>11.107551427153894</v>
      </c>
      <c r="DM376" s="35">
        <v>9.9770578873536806</v>
      </c>
      <c r="DO376" s="35">
        <v>10.51000394129588</v>
      </c>
      <c r="DQ376" s="35">
        <v>9.9689784234749688</v>
      </c>
      <c r="DR376" s="35">
        <v>10.250876156319292</v>
      </c>
      <c r="DS376" s="35">
        <v>10.20132170294341</v>
      </c>
      <c r="DW376" s="35">
        <v>10.241790199175419</v>
      </c>
      <c r="DY376" s="35">
        <v>11.194329675714451</v>
      </c>
      <c r="EC376" s="35">
        <v>11.373861162246685</v>
      </c>
      <c r="EK376" s="35">
        <v>10.157118966620121</v>
      </c>
      <c r="ES376" s="35">
        <v>10.254276898024433</v>
      </c>
      <c r="EW376" s="35">
        <v>9.8423168078312617</v>
      </c>
      <c r="EY376" s="35">
        <v>10.672068564117669</v>
      </c>
      <c r="FE376" s="35">
        <v>10.990471997640487</v>
      </c>
      <c r="FL376" s="35">
        <v>10.173652780726554</v>
      </c>
      <c r="FM376" s="35">
        <v>9.8719046916431399</v>
      </c>
      <c r="FZ376" s="35">
        <v>9.9641341393300085</v>
      </c>
      <c r="GK376" s="35">
        <v>10.391428613481107</v>
      </c>
      <c r="GL376" s="35">
        <v>10.310035762657201</v>
      </c>
      <c r="GO376" s="35">
        <v>2.6320000000000001</v>
      </c>
      <c r="GP376" s="35" t="s">
        <v>1646</v>
      </c>
      <c r="GU376" s="59"/>
    </row>
    <row r="377" spans="1:203" x14ac:dyDescent="0.2">
      <c r="A377" s="35" t="s">
        <v>1742</v>
      </c>
      <c r="B377" s="35" t="s">
        <v>3579</v>
      </c>
      <c r="C377" s="35" t="s">
        <v>3580</v>
      </c>
      <c r="D377" s="9">
        <v>2</v>
      </c>
      <c r="E377" s="9">
        <v>1</v>
      </c>
      <c r="F377" s="9">
        <v>0.55307497999999999</v>
      </c>
      <c r="G377" s="9">
        <v>-0.35326890599999999</v>
      </c>
      <c r="H377" s="9">
        <v>0.96745383399999996</v>
      </c>
      <c r="I377" s="9">
        <v>-5.9333459999999998E-2</v>
      </c>
      <c r="J377" s="9">
        <v>0</v>
      </c>
      <c r="K377" s="78">
        <v>0</v>
      </c>
      <c r="L377" s="79"/>
      <c r="M377" s="79"/>
      <c r="N377" s="79"/>
      <c r="O377" s="79"/>
      <c r="P377" s="78">
        <v>11.122583117917777</v>
      </c>
      <c r="T377" s="35">
        <v>13.100422960966629</v>
      </c>
      <c r="Z377" s="35">
        <v>11.429741119894933</v>
      </c>
      <c r="AC377" s="35">
        <v>12.312006782464596</v>
      </c>
      <c r="AD377" s="35">
        <v>11.656534131618296</v>
      </c>
      <c r="AE377" s="35">
        <v>11.093864873548403</v>
      </c>
      <c r="AJ377" s="35">
        <v>11.819844704407526</v>
      </c>
      <c r="AM377" s="35">
        <v>11.622736755084883</v>
      </c>
      <c r="AN377" s="35">
        <v>12.400199445573868</v>
      </c>
      <c r="AR377" s="35">
        <v>13.430916449945355</v>
      </c>
      <c r="BB377" s="35">
        <v>11.207585782216952</v>
      </c>
      <c r="BC377" s="35">
        <v>10.82967051876099</v>
      </c>
      <c r="BF377" s="35">
        <v>11.521319516144926</v>
      </c>
      <c r="BY377" s="35">
        <v>11.34509726089899</v>
      </c>
      <c r="CD377" s="35">
        <v>12.497994238618174</v>
      </c>
      <c r="CJ377" s="35">
        <v>11.54438060264369</v>
      </c>
      <c r="CK377" s="35">
        <v>12.947905877886653</v>
      </c>
      <c r="CL377" s="35">
        <v>13.098571516075182</v>
      </c>
      <c r="CN377" s="35">
        <v>11.010398064313746</v>
      </c>
      <c r="CP377" s="35">
        <v>11.361172351119771</v>
      </c>
      <c r="CV377" s="35">
        <v>11.300202410066703</v>
      </c>
      <c r="DA377" s="35">
        <v>10.803693746629389</v>
      </c>
      <c r="DN377" s="35">
        <v>12.356122826106919</v>
      </c>
      <c r="DV377" s="35">
        <v>11.130611034475692</v>
      </c>
      <c r="DY377" s="35">
        <v>12.164902581006217</v>
      </c>
      <c r="EB377" s="35">
        <v>11.420707671906426</v>
      </c>
      <c r="EI377" s="35">
        <v>11.048105410153227</v>
      </c>
      <c r="ET377" s="35">
        <v>12.127758061905759</v>
      </c>
      <c r="EY377" s="35">
        <v>13.387805582170941</v>
      </c>
      <c r="FB377" s="35">
        <v>11.340834204050335</v>
      </c>
      <c r="FD377" s="35">
        <v>10.872073591719468</v>
      </c>
      <c r="FF377" s="35">
        <v>11.465408232554379</v>
      </c>
      <c r="FL377" s="35">
        <v>10.976386958427501</v>
      </c>
      <c r="FO377" s="35">
        <v>12.244483932761907</v>
      </c>
      <c r="FR377" s="35">
        <v>11.710033500181558</v>
      </c>
      <c r="FU377" s="35">
        <v>12.900243281216337</v>
      </c>
      <c r="FW377" s="35">
        <v>11.607966043369064</v>
      </c>
      <c r="GA377" s="35">
        <v>12.849261369287868</v>
      </c>
      <c r="GB377" s="35">
        <v>10.368414062492958</v>
      </c>
      <c r="GK377" s="35">
        <v>11.549675921060944</v>
      </c>
      <c r="GM377" s="35">
        <v>11.537752478782897</v>
      </c>
      <c r="GO377" s="35">
        <v>28.155000000000001</v>
      </c>
      <c r="GP377" s="35" t="s">
        <v>1501</v>
      </c>
      <c r="GU377" s="59"/>
    </row>
    <row r="378" spans="1:203" x14ac:dyDescent="0.2">
      <c r="A378" s="35" t="s">
        <v>1927</v>
      </c>
      <c r="B378" s="35" t="s">
        <v>3805</v>
      </c>
      <c r="C378" s="35" t="s">
        <v>3806</v>
      </c>
      <c r="D378" s="9">
        <v>6</v>
      </c>
      <c r="E378" s="9">
        <v>6</v>
      </c>
      <c r="F378" s="9">
        <v>2.4977440000000001E-3</v>
      </c>
      <c r="G378" s="9">
        <v>-0.12671489499999999</v>
      </c>
      <c r="H378" s="9">
        <v>0.82193158200000005</v>
      </c>
      <c r="I378" s="9">
        <v>-5.9172275000000003E-2</v>
      </c>
      <c r="J378" s="56" t="s">
        <v>5710</v>
      </c>
      <c r="K378" s="78">
        <v>0</v>
      </c>
      <c r="L378" s="79">
        <v>12.82630506288243</v>
      </c>
      <c r="M378" s="79">
        <v>13.105227162591515</v>
      </c>
      <c r="N378" s="79">
        <v>12.026609638480076</v>
      </c>
      <c r="O378" s="79">
        <v>12.417663246649356</v>
      </c>
      <c r="P378" s="78">
        <v>12.690703318547021</v>
      </c>
      <c r="Q378" s="78">
        <v>12.706150272277009</v>
      </c>
      <c r="R378" s="35">
        <v>12.064353910093242</v>
      </c>
      <c r="T378" s="35">
        <v>13.58258908760034</v>
      </c>
      <c r="U378" s="35">
        <v>13.114935214402282</v>
      </c>
      <c r="W378" s="35">
        <v>12.472120474914716</v>
      </c>
      <c r="Y378" s="35">
        <v>12.487833806183836</v>
      </c>
      <c r="Z378" s="35">
        <v>12.913141900435305</v>
      </c>
      <c r="AA378" s="35">
        <v>12.684440140747954</v>
      </c>
      <c r="AC378" s="35">
        <v>13.118141666359945</v>
      </c>
      <c r="AF378" s="35">
        <v>12.302998300219132</v>
      </c>
      <c r="AG378" s="35">
        <v>12.410076492128557</v>
      </c>
      <c r="AH378" s="35">
        <v>13.103765585913543</v>
      </c>
      <c r="AK378" s="35">
        <v>13.72770186523174</v>
      </c>
      <c r="AL378" s="35">
        <v>12.627108366533442</v>
      </c>
      <c r="AM378" s="35">
        <v>11.974052397789462</v>
      </c>
      <c r="AN378" s="35">
        <v>13.45295293105637</v>
      </c>
      <c r="AO378" s="35">
        <v>12.939222166852977</v>
      </c>
      <c r="AP378" s="35">
        <v>12.833422575477107</v>
      </c>
      <c r="AQ378" s="35">
        <v>14.389346339376988</v>
      </c>
      <c r="AR378" s="35">
        <v>13.641233572517407</v>
      </c>
      <c r="AV378" s="35">
        <v>13.438829861295936</v>
      </c>
      <c r="AW378" s="35">
        <v>13.451395827133679</v>
      </c>
      <c r="AX378" s="35">
        <v>13.06110015625381</v>
      </c>
      <c r="AY378" s="35">
        <v>12.522334782899472</v>
      </c>
      <c r="AZ378" s="35">
        <v>13.760646498564299</v>
      </c>
      <c r="BA378" s="35">
        <v>12.702712189650478</v>
      </c>
      <c r="BB378" s="35">
        <v>13.19913928082396</v>
      </c>
      <c r="BC378" s="35">
        <v>13.05000513615124</v>
      </c>
      <c r="BD378" s="35">
        <v>13.022025308641508</v>
      </c>
      <c r="BE378" s="35">
        <v>13.113807612118419</v>
      </c>
      <c r="BF378" s="35">
        <v>12.944887469775928</v>
      </c>
      <c r="BG378" s="35">
        <v>12.982561733036722</v>
      </c>
      <c r="BH378" s="35">
        <v>13.702626521543971</v>
      </c>
      <c r="BI378" s="35">
        <v>12.984616658272303</v>
      </c>
      <c r="BJ378" s="35">
        <v>12.087680913147093</v>
      </c>
      <c r="BK378" s="35">
        <v>14.353258132204934</v>
      </c>
      <c r="BL378" s="35">
        <v>12.921967221409362</v>
      </c>
      <c r="BM378" s="35">
        <v>11.984390654448172</v>
      </c>
      <c r="BN378" s="35">
        <v>12.368709559405605</v>
      </c>
      <c r="BO378" s="35">
        <v>12.494862946254596</v>
      </c>
      <c r="BP378" s="35">
        <v>12.652225829616226</v>
      </c>
      <c r="BQ378" s="35">
        <v>13.06324001335082</v>
      </c>
      <c r="BR378" s="35">
        <v>12.621128363623685</v>
      </c>
      <c r="BS378" s="35">
        <v>12.742923577462147</v>
      </c>
      <c r="BT378" s="35">
        <v>12.600297345045288</v>
      </c>
      <c r="BU378" s="35">
        <v>12.981631020439943</v>
      </c>
      <c r="BV378" s="35">
        <v>13.706276165742153</v>
      </c>
      <c r="BW378" s="35">
        <v>12.270139758042745</v>
      </c>
      <c r="BX378" s="35">
        <v>12.685499587794155</v>
      </c>
      <c r="BY378" s="35">
        <v>13.103001796132407</v>
      </c>
      <c r="BZ378" s="35">
        <v>13.002744383048864</v>
      </c>
      <c r="CA378" s="35">
        <v>12.966287672690077</v>
      </c>
      <c r="CB378" s="35">
        <v>12.862375678787346</v>
      </c>
      <c r="CC378" s="35">
        <v>12.610299701062582</v>
      </c>
      <c r="CD378" s="35">
        <v>13.312524764380303</v>
      </c>
      <c r="CE378" s="35">
        <v>14.179398129912638</v>
      </c>
      <c r="CF378" s="35">
        <v>13.05915159620479</v>
      </c>
      <c r="CH378" s="35">
        <v>12.303195273962711</v>
      </c>
      <c r="CI378" s="35">
        <v>12.319337734395269</v>
      </c>
      <c r="CJ378" s="35">
        <v>12.705844025337806</v>
      </c>
      <c r="CK378" s="35">
        <v>12.537882033089097</v>
      </c>
      <c r="CL378" s="35">
        <v>13.021277069504782</v>
      </c>
      <c r="CO378" s="35">
        <v>13.32895926322761</v>
      </c>
      <c r="CQ378" s="35">
        <v>14.467228641898913</v>
      </c>
      <c r="CR378" s="35">
        <v>11.953185879662698</v>
      </c>
      <c r="CS378" s="35">
        <v>13.189737075503336</v>
      </c>
      <c r="CT378" s="35">
        <v>12.700878489756652</v>
      </c>
      <c r="CU378" s="35">
        <v>12.754357803610626</v>
      </c>
      <c r="CV378" s="35">
        <v>12.567129115767226</v>
      </c>
      <c r="CW378" s="35">
        <v>12.913885467345441</v>
      </c>
      <c r="CX378" s="35">
        <v>13.234846766057107</v>
      </c>
      <c r="CY378" s="35">
        <v>12.662533146279664</v>
      </c>
      <c r="CZ378" s="35">
        <v>13.739361536960844</v>
      </c>
      <c r="DA378" s="35">
        <v>12.959473992708896</v>
      </c>
      <c r="DB378" s="35">
        <v>13.291927026659414</v>
      </c>
      <c r="DD378" s="35">
        <v>14.005389842593978</v>
      </c>
      <c r="DF378" s="35">
        <v>12.405265266338596</v>
      </c>
      <c r="DG378" s="35">
        <v>12.683197550725009</v>
      </c>
      <c r="DH378" s="35">
        <v>12.365330935789181</v>
      </c>
      <c r="DJ378" s="35">
        <v>12.148604111083049</v>
      </c>
      <c r="DQ378" s="35">
        <v>12.496573652724118</v>
      </c>
      <c r="DR378" s="35">
        <v>12.873295145671451</v>
      </c>
      <c r="DS378" s="35">
        <v>13.3322605430353</v>
      </c>
      <c r="DT378" s="35">
        <v>12.215045333835215</v>
      </c>
      <c r="DU378" s="35">
        <v>11.987819420371256</v>
      </c>
      <c r="DV378" s="35">
        <v>12.710955622139782</v>
      </c>
      <c r="DY378" s="35">
        <v>13.19554287413848</v>
      </c>
      <c r="DZ378" s="35">
        <v>13.601319246280651</v>
      </c>
      <c r="EA378" s="35">
        <v>12.483186692253483</v>
      </c>
      <c r="EC378" s="35">
        <v>13.054482320903153</v>
      </c>
      <c r="ED378" s="35">
        <v>11.954234631673001</v>
      </c>
      <c r="EF378" s="35">
        <v>12.172114932533137</v>
      </c>
      <c r="EG378" s="35">
        <v>13.143135116848189</v>
      </c>
      <c r="EI378" s="35">
        <v>12.624421932695881</v>
      </c>
      <c r="EL378" s="35">
        <v>12.644403992955182</v>
      </c>
      <c r="EM378" s="35">
        <v>12.106792579023438</v>
      </c>
      <c r="EN378" s="35">
        <v>13.324453010225302</v>
      </c>
      <c r="ER378" s="35">
        <v>13.106513796488182</v>
      </c>
      <c r="ES378" s="35">
        <v>12.611706652046337</v>
      </c>
      <c r="ET378" s="35">
        <v>13.639706224664371</v>
      </c>
      <c r="EU378" s="35">
        <v>12.451771802629622</v>
      </c>
      <c r="EV378" s="35">
        <v>13.820819728199316</v>
      </c>
      <c r="EY378" s="35">
        <v>13.492191067510417</v>
      </c>
      <c r="EZ378" s="35">
        <v>12.639525497232002</v>
      </c>
      <c r="FA378" s="35">
        <v>12.35473698895141</v>
      </c>
      <c r="FB378" s="35">
        <v>12.540028168591945</v>
      </c>
      <c r="FC378" s="35">
        <v>13.138824530994071</v>
      </c>
      <c r="FD378" s="35">
        <v>12.972612246431016</v>
      </c>
      <c r="FE378" s="35">
        <v>12.543677396161891</v>
      </c>
      <c r="FF378" s="35">
        <v>12.370295039840702</v>
      </c>
      <c r="FG378" s="35">
        <v>12.545436518642695</v>
      </c>
      <c r="FH378" s="35">
        <v>13.055088105601701</v>
      </c>
      <c r="FI378" s="35">
        <v>12.43783235456571</v>
      </c>
      <c r="FK378" s="35">
        <v>12.357848907846503</v>
      </c>
      <c r="FL378" s="35">
        <v>12.878104280753128</v>
      </c>
      <c r="FM378" s="35">
        <v>12.075757808390239</v>
      </c>
      <c r="FN378" s="35">
        <v>12.843677845150721</v>
      </c>
      <c r="FO378" s="35">
        <v>12.736794372735526</v>
      </c>
      <c r="FP378" s="35">
        <v>12.204539532228878</v>
      </c>
      <c r="FQ378" s="35">
        <v>12.87797532495374</v>
      </c>
      <c r="FR378" s="35">
        <v>13.751374295562458</v>
      </c>
      <c r="FS378" s="35">
        <v>12.962561190663996</v>
      </c>
      <c r="FV378" s="35">
        <v>13.143339958946793</v>
      </c>
      <c r="FW378" s="35">
        <v>12.939580960165406</v>
      </c>
      <c r="FZ378" s="35">
        <v>12.101330048924119</v>
      </c>
      <c r="GB378" s="35">
        <v>12.813800035935479</v>
      </c>
      <c r="GD378" s="35">
        <v>13.154443285473064</v>
      </c>
      <c r="GE378" s="35">
        <v>13.990932248331951</v>
      </c>
      <c r="GF378" s="35">
        <v>13.076174179028573</v>
      </c>
      <c r="GH378" s="35">
        <v>12.191316647997835</v>
      </c>
      <c r="GI378" s="35">
        <v>13.743028488432284</v>
      </c>
      <c r="GJ378" s="35">
        <v>13.618947511947834</v>
      </c>
      <c r="GK378" s="35">
        <v>11.990731387007227</v>
      </c>
      <c r="GM378" s="35">
        <v>12.980540755671512</v>
      </c>
      <c r="GN378" s="35">
        <v>12.803130985444383</v>
      </c>
      <c r="GO378" s="35">
        <v>7.6920000000000002</v>
      </c>
      <c r="GP378" s="35" t="s">
        <v>1629</v>
      </c>
      <c r="GU378" s="59"/>
    </row>
    <row r="379" spans="1:203" x14ac:dyDescent="0.2">
      <c r="A379" s="35" t="s">
        <v>753</v>
      </c>
      <c r="B379" s="35" t="s">
        <v>2405</v>
      </c>
      <c r="C379" s="35" t="s">
        <v>2406</v>
      </c>
      <c r="D379" s="9">
        <v>53</v>
      </c>
      <c r="E379" s="9">
        <v>53</v>
      </c>
      <c r="F379" s="9">
        <v>0.80975934599999999</v>
      </c>
      <c r="G379" s="9">
        <v>-2.4444113999999999E-2</v>
      </c>
      <c r="H379" s="9">
        <v>0.30080124899999999</v>
      </c>
      <c r="I379" s="9">
        <v>-5.8460511E-2</v>
      </c>
      <c r="J379" s="9">
        <v>0</v>
      </c>
      <c r="K379" s="78">
        <v>0</v>
      </c>
      <c r="L379" s="79">
        <v>20.624778407867836</v>
      </c>
      <c r="M379" s="79">
        <v>20.384049649169093</v>
      </c>
      <c r="N379" s="79">
        <v>20.568797083351818</v>
      </c>
      <c r="O379" s="79">
        <v>20.320682799812346</v>
      </c>
      <c r="P379" s="78">
        <v>20.284320668616047</v>
      </c>
      <c r="Q379" s="78">
        <v>20.61823581108959</v>
      </c>
      <c r="R379" s="35">
        <v>20.136488114162983</v>
      </c>
      <c r="S379" s="35">
        <v>20.841380087361049</v>
      </c>
      <c r="T379" s="35">
        <v>20.572634348806567</v>
      </c>
      <c r="U379" s="35">
        <v>20.391177992081481</v>
      </c>
      <c r="V379" s="35">
        <v>20.535347014878678</v>
      </c>
      <c r="W379" s="35">
        <v>20.731499120697123</v>
      </c>
      <c r="X379" s="35">
        <v>20.488967617706642</v>
      </c>
      <c r="Y379" s="35">
        <v>20.440091122076865</v>
      </c>
      <c r="Z379" s="35">
        <v>20.374831558262862</v>
      </c>
      <c r="AA379" s="35">
        <v>20.973042808679391</v>
      </c>
      <c r="AB379" s="35">
        <v>20.35154781685155</v>
      </c>
      <c r="AC379" s="35">
        <v>20.676023085916881</v>
      </c>
      <c r="AD379" s="35">
        <v>20.598214360896176</v>
      </c>
      <c r="AE379" s="35">
        <v>20.616169432369063</v>
      </c>
      <c r="AF379" s="35">
        <v>20.73434943735041</v>
      </c>
      <c r="AG379" s="35">
        <v>20.684700906693152</v>
      </c>
      <c r="AH379" s="35">
        <v>20.53344774334726</v>
      </c>
      <c r="AI379" s="35">
        <v>20.217937738402853</v>
      </c>
      <c r="AJ379" s="35">
        <v>20.686074643117287</v>
      </c>
      <c r="AK379" s="35">
        <v>20.60166469885991</v>
      </c>
      <c r="AL379" s="35">
        <v>20.665639186244931</v>
      </c>
      <c r="AM379" s="35">
        <v>20.784952536395444</v>
      </c>
      <c r="AN379" s="35">
        <v>20.722859518601336</v>
      </c>
      <c r="AO379" s="35">
        <v>20.41412045978749</v>
      </c>
      <c r="AP379" s="35">
        <v>20.499748506468642</v>
      </c>
      <c r="AQ379" s="35">
        <v>20.619617786089265</v>
      </c>
      <c r="AR379" s="35">
        <v>20.698234567597858</v>
      </c>
      <c r="AS379" s="35">
        <v>20.657485010578608</v>
      </c>
      <c r="AT379" s="35">
        <v>20.694711710482643</v>
      </c>
      <c r="AU379" s="35">
        <v>20.144605374959866</v>
      </c>
      <c r="AV379" s="35">
        <v>20.608148007182386</v>
      </c>
      <c r="AW379" s="35">
        <v>20.735779675639321</v>
      </c>
      <c r="AX379" s="35">
        <v>20.597991956717994</v>
      </c>
      <c r="AY379" s="35">
        <v>20.638438221075944</v>
      </c>
      <c r="AZ379" s="35">
        <v>20.374911129669755</v>
      </c>
      <c r="BA379" s="35">
        <v>20.051242612328366</v>
      </c>
      <c r="BB379" s="35">
        <v>20.907483603603225</v>
      </c>
      <c r="BC379" s="35">
        <v>20.444349718491992</v>
      </c>
      <c r="BD379" s="35">
        <v>20.63496931130771</v>
      </c>
      <c r="BE379" s="35">
        <v>21.306874907390473</v>
      </c>
      <c r="BF379" s="35">
        <v>20.438261670731045</v>
      </c>
      <c r="BG379" s="35">
        <v>20.447906821953417</v>
      </c>
      <c r="BH379" s="35">
        <v>21.092649419663857</v>
      </c>
      <c r="BI379" s="35">
        <v>20.619418446375036</v>
      </c>
      <c r="BJ379" s="35">
        <v>20.49496275725426</v>
      </c>
      <c r="BK379" s="35">
        <v>21.009624791904674</v>
      </c>
      <c r="BL379" s="35">
        <v>20.743036004244626</v>
      </c>
      <c r="BM379" s="35">
        <v>20.51386919546934</v>
      </c>
      <c r="BN379" s="35">
        <v>20.792224046167469</v>
      </c>
      <c r="BO379" s="35">
        <v>20.416242105365392</v>
      </c>
      <c r="BP379" s="35">
        <v>20.671515756639067</v>
      </c>
      <c r="BQ379" s="35">
        <v>20.580379342346532</v>
      </c>
      <c r="BR379" s="35">
        <v>20.684788849900553</v>
      </c>
      <c r="BS379" s="35">
        <v>20.457511715451986</v>
      </c>
      <c r="BT379" s="35">
        <v>20.30896687810877</v>
      </c>
      <c r="BU379" s="35">
        <v>20.733095301467138</v>
      </c>
      <c r="BV379" s="35">
        <v>20.623104403456018</v>
      </c>
      <c r="BW379" s="35">
        <v>20.826856698001166</v>
      </c>
      <c r="BX379" s="35">
        <v>20.720335076117721</v>
      </c>
      <c r="BY379" s="35">
        <v>20.475789559855372</v>
      </c>
      <c r="BZ379" s="35">
        <v>20.656146420740573</v>
      </c>
      <c r="CA379" s="35">
        <v>20.384800885261232</v>
      </c>
      <c r="CB379" s="35">
        <v>20.540945714247037</v>
      </c>
      <c r="CC379" s="35">
        <v>20.503663285144434</v>
      </c>
      <c r="CD379" s="35">
        <v>20.584316098244891</v>
      </c>
      <c r="CE379" s="35">
        <v>20.731691557418682</v>
      </c>
      <c r="CF379" s="35">
        <v>20.587611343177414</v>
      </c>
      <c r="CG379" s="35">
        <v>20.599637487771012</v>
      </c>
      <c r="CH379" s="35">
        <v>20.83180836172123</v>
      </c>
      <c r="CI379" s="35">
        <v>20.730225038030511</v>
      </c>
      <c r="CJ379" s="35">
        <v>20.635079415561862</v>
      </c>
      <c r="CK379" s="35">
        <v>21.006950801251936</v>
      </c>
      <c r="CL379" s="35">
        <v>20.787121825517801</v>
      </c>
      <c r="CM379" s="35">
        <v>20.437290714031725</v>
      </c>
      <c r="CN379" s="35">
        <v>20.271034838552119</v>
      </c>
      <c r="CO379" s="35">
        <v>20.981998013168784</v>
      </c>
      <c r="CP379" s="35">
        <v>20.819492560181786</v>
      </c>
      <c r="CQ379" s="35">
        <v>20.424037996455432</v>
      </c>
      <c r="CR379" s="35">
        <v>20.39359946210379</v>
      </c>
      <c r="CS379" s="35">
        <v>20.556477805168342</v>
      </c>
      <c r="CT379" s="35">
        <v>20.378304813282128</v>
      </c>
      <c r="CU379" s="35">
        <v>20.655145490265163</v>
      </c>
      <c r="CV379" s="35">
        <v>20.510537600435857</v>
      </c>
      <c r="CW379" s="35">
        <v>20.552848726028174</v>
      </c>
      <c r="CX379" s="35">
        <v>20.749106148450224</v>
      </c>
      <c r="CY379" s="35">
        <v>20.577598154457426</v>
      </c>
      <c r="CZ379" s="35">
        <v>20.472248280430648</v>
      </c>
      <c r="DA379" s="35">
        <v>20.066289785639956</v>
      </c>
      <c r="DB379" s="35">
        <v>20.794400709376326</v>
      </c>
      <c r="DC379" s="35">
        <v>20.369377445096895</v>
      </c>
      <c r="DD379" s="35">
        <v>20.462196618891312</v>
      </c>
      <c r="DE379" s="35">
        <v>20.749453292187901</v>
      </c>
      <c r="DF379" s="35">
        <v>20.696177307569432</v>
      </c>
      <c r="DG379" s="35">
        <v>20.398026427607299</v>
      </c>
      <c r="DH379" s="35">
        <v>20.486882622648295</v>
      </c>
      <c r="DI379" s="35">
        <v>20.642552508981332</v>
      </c>
      <c r="DJ379" s="35">
        <v>20.682857795784084</v>
      </c>
      <c r="DK379" s="35">
        <v>20.814979086928773</v>
      </c>
      <c r="DL379" s="35">
        <v>20.447530612552143</v>
      </c>
      <c r="DM379" s="35">
        <v>20.439614823961975</v>
      </c>
      <c r="DN379" s="35">
        <v>20.580632160398963</v>
      </c>
      <c r="DO379" s="35">
        <v>20.546074505081744</v>
      </c>
      <c r="DP379" s="35">
        <v>21.408838749582355</v>
      </c>
      <c r="DQ379" s="35">
        <v>20.570114838441384</v>
      </c>
      <c r="DR379" s="35">
        <v>20.492046134674567</v>
      </c>
      <c r="DS379" s="35">
        <v>20.442699920341465</v>
      </c>
      <c r="DT379" s="35">
        <v>20.443737155834249</v>
      </c>
      <c r="DU379" s="35">
        <v>20.357389071261991</v>
      </c>
      <c r="DV379" s="35">
        <v>20.574087316249226</v>
      </c>
      <c r="DW379" s="35">
        <v>20.335836169405159</v>
      </c>
      <c r="DX379" s="35">
        <v>20.837018043526598</v>
      </c>
      <c r="DY379" s="35">
        <v>20.775269823791387</v>
      </c>
      <c r="DZ379" s="35">
        <v>20.273612899919556</v>
      </c>
      <c r="EA379" s="35">
        <v>20.799494083655162</v>
      </c>
      <c r="EB379" s="35">
        <v>20.576938942466956</v>
      </c>
      <c r="EC379" s="35">
        <v>20.570613421760484</v>
      </c>
      <c r="ED379" s="35">
        <v>20.463686831607895</v>
      </c>
      <c r="EE379" s="35">
        <v>20.855582962640266</v>
      </c>
      <c r="EF379" s="35">
        <v>20.545298058212659</v>
      </c>
      <c r="EG379" s="35">
        <v>20.522484210415669</v>
      </c>
      <c r="EH379" s="35">
        <v>20.481649864899648</v>
      </c>
      <c r="EI379" s="35">
        <v>20.574433721672381</v>
      </c>
      <c r="EJ379" s="35">
        <v>20.34308611921093</v>
      </c>
      <c r="EK379" s="35">
        <v>20.464496378827747</v>
      </c>
      <c r="EL379" s="35">
        <v>20.7473745986401</v>
      </c>
      <c r="EM379" s="35">
        <v>20.777716325773667</v>
      </c>
      <c r="EN379" s="35">
        <v>20.534253857552546</v>
      </c>
      <c r="EO379" s="35">
        <v>20.538770427521854</v>
      </c>
      <c r="EP379" s="35">
        <v>20.401975622481942</v>
      </c>
      <c r="EQ379" s="35">
        <v>20.743530391954707</v>
      </c>
      <c r="ER379" s="35">
        <v>20.567143937341193</v>
      </c>
      <c r="ES379" s="35">
        <v>19.979872216202189</v>
      </c>
      <c r="ET379" s="35">
        <v>20.449417986566587</v>
      </c>
      <c r="EU379" s="35">
        <v>20.927664290934604</v>
      </c>
      <c r="EV379" s="35">
        <v>20.664473176104067</v>
      </c>
      <c r="EW379" s="35">
        <v>20.482201145545385</v>
      </c>
      <c r="EX379" s="35">
        <v>20.245723746078774</v>
      </c>
      <c r="EY379" s="35">
        <v>20.550724684750897</v>
      </c>
      <c r="EZ379" s="35">
        <v>20.64761019299354</v>
      </c>
      <c r="FA379" s="35">
        <v>20.648684342985376</v>
      </c>
      <c r="FB379" s="35">
        <v>20.585380234115856</v>
      </c>
      <c r="FC379" s="35">
        <v>20.632335906244734</v>
      </c>
      <c r="FD379" s="35">
        <v>20.182106781664761</v>
      </c>
      <c r="FE379" s="35">
        <v>20.812779153399461</v>
      </c>
      <c r="FF379" s="35">
        <v>20.055937473776233</v>
      </c>
      <c r="FG379" s="35">
        <v>20.056486240405036</v>
      </c>
      <c r="FH379" s="35">
        <v>20.317734065622886</v>
      </c>
      <c r="FI379" s="35">
        <v>20.661099724700705</v>
      </c>
      <c r="FJ379" s="35">
        <v>20.509774596760288</v>
      </c>
      <c r="FK379" s="35">
        <v>20.573784015468128</v>
      </c>
      <c r="FL379" s="35">
        <v>20.590181465514419</v>
      </c>
      <c r="FM379" s="35">
        <v>21.018246814385179</v>
      </c>
      <c r="FN379" s="35">
        <v>19.524515367109224</v>
      </c>
      <c r="FO379" s="35">
        <v>20.550068373416529</v>
      </c>
      <c r="FP379" s="35">
        <v>20.458183901152911</v>
      </c>
      <c r="FQ379" s="35">
        <v>20.923851232170623</v>
      </c>
      <c r="FR379" s="35">
        <v>20.670203571975868</v>
      </c>
      <c r="FS379" s="35">
        <v>20.713107410475111</v>
      </c>
      <c r="FT379" s="35">
        <v>21.202215133288533</v>
      </c>
      <c r="FU379" s="35">
        <v>20.428186888163097</v>
      </c>
      <c r="FV379" s="35">
        <v>20.801059716901186</v>
      </c>
      <c r="FW379" s="35">
        <v>20.59424885312513</v>
      </c>
      <c r="FX379" s="35">
        <v>20.738937998905683</v>
      </c>
      <c r="FY379" s="35">
        <v>20.672557486870065</v>
      </c>
      <c r="FZ379" s="35">
        <v>20.627666707674774</v>
      </c>
      <c r="GA379" s="35">
        <v>20.457639166910411</v>
      </c>
      <c r="GB379" s="35">
        <v>20.247330777298338</v>
      </c>
      <c r="GC379" s="35">
        <v>20.723959158248313</v>
      </c>
      <c r="GD379" s="35">
        <v>20.613509464515857</v>
      </c>
      <c r="GE379" s="35">
        <v>20.493056169850306</v>
      </c>
      <c r="GF379" s="35">
        <v>20.745173069801186</v>
      </c>
      <c r="GG379" s="35">
        <v>20.624706755572142</v>
      </c>
      <c r="GH379" s="35">
        <v>20.746993542540331</v>
      </c>
      <c r="GI379" s="35">
        <v>20.1956073381564</v>
      </c>
      <c r="GJ379" s="35">
        <v>20.416729384702826</v>
      </c>
      <c r="GK379" s="35">
        <v>20.720869098890518</v>
      </c>
      <c r="GL379" s="35">
        <v>20.692342341298957</v>
      </c>
      <c r="GM379" s="35">
        <v>19.798215890628388</v>
      </c>
      <c r="GN379" s="35">
        <v>20.773765329874102</v>
      </c>
      <c r="GO379" s="35">
        <v>70.739000000000004</v>
      </c>
      <c r="GP379" s="35" t="s">
        <v>714</v>
      </c>
      <c r="GU379" s="59"/>
    </row>
    <row r="380" spans="1:203" x14ac:dyDescent="0.2">
      <c r="A380" s="35" t="s">
        <v>1915</v>
      </c>
      <c r="B380" s="35" t="s">
        <v>3789</v>
      </c>
      <c r="C380" s="35" t="s">
        <v>3790</v>
      </c>
      <c r="D380" s="9">
        <v>2</v>
      </c>
      <c r="E380" s="9">
        <v>2</v>
      </c>
      <c r="F380" s="9">
        <v>0.99602821399999997</v>
      </c>
      <c r="G380" s="9">
        <v>1.9511773E-2</v>
      </c>
      <c r="H380" s="9">
        <v>0.95479916499999995</v>
      </c>
      <c r="I380" s="9">
        <v>-5.7555797999999998E-2</v>
      </c>
      <c r="J380" s="9">
        <v>0</v>
      </c>
      <c r="K380" s="78">
        <v>0</v>
      </c>
      <c r="L380" s="79">
        <v>9.0456352057185363</v>
      </c>
      <c r="M380" s="79"/>
      <c r="N380" s="79">
        <v>10.21417916307877</v>
      </c>
      <c r="O380" s="79">
        <v>9.9326773214925659</v>
      </c>
      <c r="Q380" s="78">
        <v>10.941766388769622</v>
      </c>
      <c r="S380" s="35">
        <v>9.8002693605401134</v>
      </c>
      <c r="U380" s="35">
        <v>11.638063056669191</v>
      </c>
      <c r="V380" s="35">
        <v>10.972472113801054</v>
      </c>
      <c r="X380" s="35">
        <v>10.434162189557338</v>
      </c>
      <c r="Y380" s="35">
        <v>10.734469062642908</v>
      </c>
      <c r="Z380" s="35">
        <v>10.767694394567563</v>
      </c>
      <c r="AC380" s="35">
        <v>11.621390016432564</v>
      </c>
      <c r="AD380" s="35">
        <v>11.632430339321887</v>
      </c>
      <c r="AE380" s="35">
        <v>11.17798549471263</v>
      </c>
      <c r="AF380" s="35">
        <v>11.090857217069793</v>
      </c>
      <c r="AK380" s="35">
        <v>12.220195504590579</v>
      </c>
      <c r="AN380" s="35">
        <v>12.108911589074797</v>
      </c>
      <c r="AQ380" s="35">
        <v>10.679488729177802</v>
      </c>
      <c r="AT380" s="35">
        <v>11.33100565309784</v>
      </c>
      <c r="AV380" s="35">
        <v>10.234772926390002</v>
      </c>
      <c r="AZ380" s="35">
        <v>11.256485820219686</v>
      </c>
      <c r="BB380" s="35">
        <v>10.921370903138577</v>
      </c>
      <c r="BC380" s="35">
        <v>10.613240775628542</v>
      </c>
      <c r="BF380" s="35">
        <v>11.352394187943366</v>
      </c>
      <c r="BH380" s="35">
        <v>11.553106033018819</v>
      </c>
      <c r="BX380" s="35">
        <v>10.65674474861072</v>
      </c>
      <c r="BY380" s="35">
        <v>11.060780611622517</v>
      </c>
      <c r="BZ380" s="35">
        <v>11.499894668813505</v>
      </c>
      <c r="CA380" s="35">
        <v>11.476415955131667</v>
      </c>
      <c r="CD380" s="35">
        <v>10.417165013521366</v>
      </c>
      <c r="CE380" s="35">
        <v>12.26675348554169</v>
      </c>
      <c r="CK380" s="35">
        <v>10.187345167307988</v>
      </c>
      <c r="CN380" s="35">
        <v>10.786218870901807</v>
      </c>
      <c r="CP380" s="35">
        <v>10.8372469296846</v>
      </c>
      <c r="CV380" s="35">
        <v>10.917186583838385</v>
      </c>
      <c r="DA380" s="35">
        <v>10.722401231090968</v>
      </c>
      <c r="DD380" s="35">
        <v>11.144112099290201</v>
      </c>
      <c r="DL380" s="35">
        <v>11.573868195495995</v>
      </c>
      <c r="DN380" s="35">
        <v>11.114076670343344</v>
      </c>
      <c r="DW380" s="35">
        <v>10.470671682430591</v>
      </c>
      <c r="DY380" s="35">
        <v>11.060462690892637</v>
      </c>
      <c r="EB380" s="35">
        <v>11.192087179794132</v>
      </c>
      <c r="ED380" s="35">
        <v>10.822614101985113</v>
      </c>
      <c r="EG380" s="35">
        <v>10.968556256399658</v>
      </c>
      <c r="EP380" s="35">
        <v>10.590332195949209</v>
      </c>
      <c r="ER380" s="35">
        <v>11.031580438985207</v>
      </c>
      <c r="ET380" s="35">
        <v>11.909269072692462</v>
      </c>
      <c r="FB380" s="35">
        <v>10.91058675570887</v>
      </c>
      <c r="FD380" s="35">
        <v>10.396274534486047</v>
      </c>
      <c r="FF380" s="35">
        <v>11.207599221040455</v>
      </c>
      <c r="FG380" s="35">
        <v>9.8574845172188272</v>
      </c>
      <c r="FJ380" s="35">
        <v>10.963711732584127</v>
      </c>
      <c r="FL380" s="35">
        <v>10.896130156108082</v>
      </c>
      <c r="FO380" s="35">
        <v>12.17596997649277</v>
      </c>
      <c r="FR380" s="35">
        <v>11.13586808232523</v>
      </c>
      <c r="FU380" s="35">
        <v>12.486552207645008</v>
      </c>
      <c r="FV380" s="35">
        <v>10.504930447946322</v>
      </c>
      <c r="FZ380" s="35">
        <v>10.121195738943989</v>
      </c>
      <c r="GA380" s="35">
        <v>11.919932980543548</v>
      </c>
      <c r="GC380" s="35">
        <v>10.413140639716662</v>
      </c>
      <c r="GG380" s="35">
        <v>8.7846367909547354</v>
      </c>
      <c r="GK380" s="35">
        <v>10.633836368724943</v>
      </c>
      <c r="GO380" s="35">
        <v>5.4859999999999998</v>
      </c>
      <c r="GP380" s="35" t="s">
        <v>1626</v>
      </c>
      <c r="GU380" s="59"/>
    </row>
    <row r="381" spans="1:203" x14ac:dyDescent="0.2">
      <c r="A381" s="35" t="s">
        <v>2228</v>
      </c>
      <c r="B381" s="35" t="s">
        <v>4305</v>
      </c>
      <c r="C381" s="35" t="s">
        <v>4306</v>
      </c>
      <c r="D381" s="9">
        <v>13</v>
      </c>
      <c r="E381" s="9">
        <v>13</v>
      </c>
      <c r="F381" s="9">
        <v>0.95340071900000001</v>
      </c>
      <c r="G381" s="9">
        <v>-8.3049433000000006E-2</v>
      </c>
      <c r="H381" s="9">
        <v>0.96992342099999995</v>
      </c>
      <c r="I381" s="9">
        <v>-5.7431216E-2</v>
      </c>
      <c r="J381" s="9">
        <v>0</v>
      </c>
      <c r="K381" s="78">
        <v>0</v>
      </c>
      <c r="L381" s="79"/>
      <c r="M381" s="79">
        <v>12.888629099520774</v>
      </c>
      <c r="N381" s="79"/>
      <c r="O381" s="79">
        <v>13.191309423941707</v>
      </c>
      <c r="Q381" s="78">
        <v>12.315784323004635</v>
      </c>
      <c r="S381" s="35">
        <v>11.503579682943052</v>
      </c>
      <c r="T381" s="35">
        <v>12.598894934618059</v>
      </c>
      <c r="V381" s="35">
        <v>12.875383915612971</v>
      </c>
      <c r="Z381" s="35">
        <v>12.167559795023179</v>
      </c>
      <c r="AE381" s="35">
        <v>11.932238480851623</v>
      </c>
      <c r="AG381" s="35">
        <v>12.464920188691286</v>
      </c>
      <c r="AH381" s="35">
        <v>12.537990010080655</v>
      </c>
      <c r="AK381" s="35">
        <v>10.450063046489174</v>
      </c>
      <c r="AN381" s="35">
        <v>12.828752434478204</v>
      </c>
      <c r="AO381" s="35">
        <v>12.252619811792538</v>
      </c>
      <c r="AQ381" s="35">
        <v>12.647680124528097</v>
      </c>
      <c r="AU381" s="35">
        <v>12.774112792030476</v>
      </c>
      <c r="AW381" s="35">
        <v>12.646803902712159</v>
      </c>
      <c r="BB381" s="35">
        <v>12.600616216652398</v>
      </c>
      <c r="BC381" s="35">
        <v>12.377941375631575</v>
      </c>
      <c r="BH381" s="35">
        <v>13.581681880110626</v>
      </c>
      <c r="BM381" s="35">
        <v>13.352215712419353</v>
      </c>
      <c r="BT381" s="35">
        <v>12.833060099923117</v>
      </c>
      <c r="BU381" s="35">
        <v>12.785798997345768</v>
      </c>
      <c r="CA381" s="35">
        <v>12.776171227497496</v>
      </c>
      <c r="CD381" s="35">
        <v>12.156625519868127</v>
      </c>
      <c r="CE381" s="35">
        <v>12.512309088079258</v>
      </c>
      <c r="CK381" s="35">
        <v>12.981943056525253</v>
      </c>
      <c r="CL381" s="35">
        <v>12.629428059280345</v>
      </c>
      <c r="CM381" s="35">
        <v>12.533200875190948</v>
      </c>
      <c r="CQ381" s="35">
        <v>12.734419332409846</v>
      </c>
      <c r="CV381" s="35">
        <v>16.645886264668359</v>
      </c>
      <c r="DA381" s="35">
        <v>12.495401102393263</v>
      </c>
      <c r="DD381" s="35">
        <v>12.374888242156413</v>
      </c>
      <c r="DE381" s="35">
        <v>12.167296173201221</v>
      </c>
      <c r="DK381" s="35">
        <v>12.585543713880076</v>
      </c>
      <c r="DZ381" s="35">
        <v>12.673415997627009</v>
      </c>
      <c r="EC381" s="35">
        <v>12.44393802685688</v>
      </c>
      <c r="EK381" s="35">
        <v>13.138329010415761</v>
      </c>
      <c r="EN381" s="35">
        <v>12.693395137774504</v>
      </c>
      <c r="EO381" s="35">
        <v>12.853633602537226</v>
      </c>
      <c r="EV381" s="35">
        <v>12.530793220122575</v>
      </c>
      <c r="EX381" s="35">
        <v>13.073417733260891</v>
      </c>
      <c r="EY381" s="35">
        <v>12.455191524222185</v>
      </c>
      <c r="FB381" s="35">
        <v>12.506440407589588</v>
      </c>
      <c r="FC381" s="35">
        <v>13.055217919327587</v>
      </c>
      <c r="FO381" s="35">
        <v>13.596487833221083</v>
      </c>
      <c r="FT381" s="35">
        <v>13.867948409686843</v>
      </c>
      <c r="FU381" s="35">
        <v>12.405723459906341</v>
      </c>
      <c r="FW381" s="35">
        <v>13.034012950050386</v>
      </c>
      <c r="FZ381" s="35">
        <v>11.39677227551708</v>
      </c>
      <c r="GA381" s="35">
        <v>12.510005439901422</v>
      </c>
      <c r="GH381" s="35">
        <v>12.016944110457436</v>
      </c>
      <c r="GK381" s="35">
        <v>11.721407435268395</v>
      </c>
      <c r="GO381" s="35">
        <v>18.553000000000001</v>
      </c>
      <c r="GP381" s="35" t="s">
        <v>4915</v>
      </c>
      <c r="GU381" s="59"/>
    </row>
    <row r="382" spans="1:203" x14ac:dyDescent="0.2">
      <c r="A382" s="35" t="s">
        <v>825</v>
      </c>
      <c r="B382" s="35" t="s">
        <v>2507</v>
      </c>
      <c r="C382" s="35" t="s">
        <v>2508</v>
      </c>
      <c r="D382" s="9">
        <v>2</v>
      </c>
      <c r="E382" s="9">
        <v>2</v>
      </c>
      <c r="F382" s="9">
        <v>0.46036765200000002</v>
      </c>
      <c r="G382" s="9">
        <v>-9.0751475999999998E-2</v>
      </c>
      <c r="H382" s="9">
        <v>0.72181792600000005</v>
      </c>
      <c r="I382" s="9">
        <v>-5.7088910999999999E-2</v>
      </c>
      <c r="J382" s="9">
        <v>0</v>
      </c>
      <c r="K382" s="78">
        <v>0</v>
      </c>
      <c r="L382" s="79">
        <v>12.642057520402307</v>
      </c>
      <c r="M382" s="79">
        <v>12.770218855004135</v>
      </c>
      <c r="N382" s="79">
        <v>12.091129270498666</v>
      </c>
      <c r="O382" s="79">
        <v>12.04517747641385</v>
      </c>
      <c r="P382" s="78">
        <v>11.344257744801443</v>
      </c>
      <c r="Q382" s="78">
        <v>11.993118528810571</v>
      </c>
      <c r="R382" s="35">
        <v>12.152830619911045</v>
      </c>
      <c r="S382" s="35">
        <v>12.434707827916153</v>
      </c>
      <c r="T382" s="35">
        <v>12.126803583533761</v>
      </c>
      <c r="U382" s="35">
        <v>11.899511119811432</v>
      </c>
      <c r="V382" s="35">
        <v>11.658640689338601</v>
      </c>
      <c r="W382" s="35">
        <v>11.682422916058384</v>
      </c>
      <c r="X382" s="35">
        <v>11.959557921001293</v>
      </c>
      <c r="Y382" s="35">
        <v>12.930237509126902</v>
      </c>
      <c r="Z382" s="35">
        <v>12.210341910863043</v>
      </c>
      <c r="AA382" s="35">
        <v>11.678064986578727</v>
      </c>
      <c r="AB382" s="35">
        <v>12.693703113368795</v>
      </c>
      <c r="AC382" s="35">
        <v>12.989207910469819</v>
      </c>
      <c r="AD382" s="35">
        <v>11.88068795116318</v>
      </c>
      <c r="AE382" s="35">
        <v>12.617608632269746</v>
      </c>
      <c r="AF382" s="35">
        <v>12.85861283567653</v>
      </c>
      <c r="AG382" s="35">
        <v>11.799450154369904</v>
      </c>
      <c r="AH382" s="35">
        <v>12.328353006169415</v>
      </c>
      <c r="AI382" s="35">
        <v>12.284078394225583</v>
      </c>
      <c r="AJ382" s="35">
        <v>11.893182695852698</v>
      </c>
      <c r="AK382" s="35">
        <v>12.096026619342256</v>
      </c>
      <c r="AL382" s="35">
        <v>12.205394485527169</v>
      </c>
      <c r="AM382" s="35">
        <v>11.946982432865644</v>
      </c>
      <c r="AN382" s="35">
        <v>12.638800846645001</v>
      </c>
      <c r="AO382" s="35">
        <v>12.343804933447151</v>
      </c>
      <c r="AP382" s="35">
        <v>11.901693870391597</v>
      </c>
      <c r="AQ382" s="35">
        <v>13.406066207669596</v>
      </c>
      <c r="AR382" s="35">
        <v>12.61118975205118</v>
      </c>
      <c r="AS382" s="35">
        <v>12.510147282664441</v>
      </c>
      <c r="AT382" s="35">
        <v>12.136103158104714</v>
      </c>
      <c r="AU382" s="35">
        <v>12.182301065599773</v>
      </c>
      <c r="AV382" s="35">
        <v>12.390843918752189</v>
      </c>
      <c r="AW382" s="35">
        <v>11.746739569576166</v>
      </c>
      <c r="AX382" s="35">
        <v>11.996014745517989</v>
      </c>
      <c r="AY382" s="35">
        <v>11.578091074599312</v>
      </c>
      <c r="AZ382" s="35">
        <v>12.310759260430261</v>
      </c>
      <c r="BA382" s="35">
        <v>12.47255460113084</v>
      </c>
      <c r="BB382" s="35">
        <v>11.456515086985226</v>
      </c>
      <c r="BC382" s="35">
        <v>12.416623318342962</v>
      </c>
      <c r="BD382" s="35">
        <v>11.433310673059244</v>
      </c>
      <c r="BF382" s="35">
        <v>12.674921754450795</v>
      </c>
      <c r="BG382" s="35">
        <v>11.838134422311441</v>
      </c>
      <c r="BH382" s="35">
        <v>11.335888724682322</v>
      </c>
      <c r="BI382" s="35">
        <v>11.370966295030801</v>
      </c>
      <c r="BJ382" s="35">
        <v>11.601974466818909</v>
      </c>
      <c r="BK382" s="35">
        <v>12.298397083146734</v>
      </c>
      <c r="BN382" s="35">
        <v>12.39349375624732</v>
      </c>
      <c r="BO382" s="35">
        <v>11.435760127831376</v>
      </c>
      <c r="BP382" s="35">
        <v>12.969711575277536</v>
      </c>
      <c r="BQ382" s="35">
        <v>11.901531447622103</v>
      </c>
      <c r="BR382" s="35">
        <v>11.480317834330636</v>
      </c>
      <c r="BS382" s="35">
        <v>12.787012679514323</v>
      </c>
      <c r="BT382" s="35">
        <v>11.852229818903046</v>
      </c>
      <c r="BU382" s="35">
        <v>12.06351218760862</v>
      </c>
      <c r="BV382" s="35">
        <v>11.660218527544387</v>
      </c>
      <c r="BW382" s="35">
        <v>11.780519663321906</v>
      </c>
      <c r="BX382" s="35">
        <v>11.157424090791373</v>
      </c>
      <c r="BY382" s="35">
        <v>12.324478317507362</v>
      </c>
      <c r="BZ382" s="35">
        <v>12.266259039623215</v>
      </c>
      <c r="CA382" s="35">
        <v>12.204397382687363</v>
      </c>
      <c r="CB382" s="35">
        <v>11.415991335043385</v>
      </c>
      <c r="CC382" s="35">
        <v>12.056872346139485</v>
      </c>
      <c r="CE382" s="35">
        <v>12.273616471835043</v>
      </c>
      <c r="CF382" s="35">
        <v>12.46370510055695</v>
      </c>
      <c r="CG382" s="35">
        <v>12.153913499870296</v>
      </c>
      <c r="CH382" s="35">
        <v>11.806635634098951</v>
      </c>
      <c r="CI382" s="35">
        <v>11.784731024276217</v>
      </c>
      <c r="CJ382" s="35">
        <v>12.099953310468662</v>
      </c>
      <c r="CK382" s="35">
        <v>12.044350379482644</v>
      </c>
      <c r="CL382" s="35">
        <v>12.193033219343828</v>
      </c>
      <c r="CM382" s="35">
        <v>12.267804370250676</v>
      </c>
      <c r="CN382" s="35">
        <v>12.214519538874301</v>
      </c>
      <c r="CP382" s="35">
        <v>12.550704817194832</v>
      </c>
      <c r="CQ382" s="35">
        <v>12.217809392465227</v>
      </c>
      <c r="CR382" s="35">
        <v>11.861388766738513</v>
      </c>
      <c r="CS382" s="35">
        <v>12.014381906675158</v>
      </c>
      <c r="CT382" s="35">
        <v>12.006625356688797</v>
      </c>
      <c r="CU382" s="35">
        <v>12.016289107508603</v>
      </c>
      <c r="CV382" s="35">
        <v>12.368991854189053</v>
      </c>
      <c r="CW382" s="35">
        <v>12.374235382655632</v>
      </c>
      <c r="CX382" s="35">
        <v>12.216734717032763</v>
      </c>
      <c r="CY382" s="35">
        <v>12.1462954851881</v>
      </c>
      <c r="CZ382" s="35">
        <v>12.063768245559912</v>
      </c>
      <c r="DA382" s="35">
        <v>11.186306793927262</v>
      </c>
      <c r="DC382" s="35">
        <v>12.360730868510091</v>
      </c>
      <c r="DD382" s="35">
        <v>11.090737509249861</v>
      </c>
      <c r="DE382" s="35">
        <v>11.870657417070451</v>
      </c>
      <c r="DF382" s="35">
        <v>12.115963135497232</v>
      </c>
      <c r="DG382" s="35">
        <v>11.931876663581733</v>
      </c>
      <c r="DH382" s="35">
        <v>11.877619753635294</v>
      </c>
      <c r="DI382" s="35">
        <v>11.427967918140039</v>
      </c>
      <c r="DJ382" s="35">
        <v>12.256014831075493</v>
      </c>
      <c r="DK382" s="35">
        <v>12.075775584526742</v>
      </c>
      <c r="DL382" s="35">
        <v>12.408874958548161</v>
      </c>
      <c r="DM382" s="35">
        <v>11.446039147228207</v>
      </c>
      <c r="DO382" s="35">
        <v>12.630698272436208</v>
      </c>
      <c r="DP382" s="35">
        <v>12.323388642378667</v>
      </c>
      <c r="DQ382" s="35">
        <v>12.602420316866624</v>
      </c>
      <c r="DR382" s="35">
        <v>12.476363292403411</v>
      </c>
      <c r="DS382" s="35">
        <v>12.373291515786768</v>
      </c>
      <c r="DT382" s="35">
        <v>12.584283934860187</v>
      </c>
      <c r="DV382" s="35">
        <v>12.141096871609982</v>
      </c>
      <c r="DW382" s="35">
        <v>12.393636298764186</v>
      </c>
      <c r="DX382" s="35">
        <v>12.378885301960803</v>
      </c>
      <c r="DY382" s="35">
        <v>12.437265971684004</v>
      </c>
      <c r="DZ382" s="35">
        <v>11.821068941195774</v>
      </c>
      <c r="EB382" s="35">
        <v>12.486641942091202</v>
      </c>
      <c r="EC382" s="35">
        <v>12.66141140263125</v>
      </c>
      <c r="ED382" s="35">
        <v>11.212707721488711</v>
      </c>
      <c r="EE382" s="35">
        <v>11.696082506336836</v>
      </c>
      <c r="EF382" s="35">
        <v>11.898601387403938</v>
      </c>
      <c r="EG382" s="35">
        <v>12.545338204391008</v>
      </c>
      <c r="EH382" s="35">
        <v>11.718829294187566</v>
      </c>
      <c r="EI382" s="35">
        <v>11.746313021114112</v>
      </c>
      <c r="EJ382" s="35">
        <v>12.100823160330128</v>
      </c>
      <c r="EK382" s="35">
        <v>11.499482744698527</v>
      </c>
      <c r="EL382" s="35">
        <v>11.675331115984504</v>
      </c>
      <c r="EN382" s="35">
        <v>12.208938565328081</v>
      </c>
      <c r="EP382" s="35">
        <v>11.356334991596119</v>
      </c>
      <c r="EQ382" s="35">
        <v>11.669916107280075</v>
      </c>
      <c r="ER382" s="35">
        <v>12.501123856795367</v>
      </c>
      <c r="ES382" s="35">
        <v>11.758912750079698</v>
      </c>
      <c r="ET382" s="35">
        <v>12.31989870101753</v>
      </c>
      <c r="EU382" s="35">
        <v>12.768945629412876</v>
      </c>
      <c r="EV382" s="35">
        <v>12.171705565765475</v>
      </c>
      <c r="EW382" s="35">
        <v>12.573887109341669</v>
      </c>
      <c r="EX382" s="35">
        <v>11.352049218843339</v>
      </c>
      <c r="EY382" s="35">
        <v>12.056249866320444</v>
      </c>
      <c r="EZ382" s="35">
        <v>12.129147158095812</v>
      </c>
      <c r="FA382" s="35">
        <v>11.984657271878936</v>
      </c>
      <c r="FC382" s="35">
        <v>12.171782082390871</v>
      </c>
      <c r="FD382" s="35">
        <v>11.503641639750306</v>
      </c>
      <c r="FE382" s="35">
        <v>11.525291547441737</v>
      </c>
      <c r="FF382" s="35">
        <v>12.673892370709261</v>
      </c>
      <c r="FG382" s="35">
        <v>12.126587735559857</v>
      </c>
      <c r="FI382" s="35">
        <v>11.222103663510273</v>
      </c>
      <c r="FJ382" s="35">
        <v>11.754717166463223</v>
      </c>
      <c r="FL382" s="35">
        <v>11.862472217666221</v>
      </c>
      <c r="FM382" s="35">
        <v>12.068080963756778</v>
      </c>
      <c r="FN382" s="35">
        <v>12.153942469900709</v>
      </c>
      <c r="FO382" s="35">
        <v>12.131111105611225</v>
      </c>
      <c r="FP382" s="35">
        <v>11.498510806087165</v>
      </c>
      <c r="FQ382" s="35">
        <v>12.841615245353404</v>
      </c>
      <c r="FR382" s="35">
        <v>11.767426479796645</v>
      </c>
      <c r="FS382" s="35">
        <v>11.555070954233845</v>
      </c>
      <c r="FT382" s="35">
        <v>12.648697123068224</v>
      </c>
      <c r="FU382" s="35">
        <v>11.49345690328566</v>
      </c>
      <c r="FW382" s="35">
        <v>12.297527743503354</v>
      </c>
      <c r="FZ382" s="35">
        <v>12.321441020976097</v>
      </c>
      <c r="GA382" s="35">
        <v>12.364968250237817</v>
      </c>
      <c r="GB382" s="35">
        <v>11.485094735204598</v>
      </c>
      <c r="GC382" s="35">
        <v>12.591221089902518</v>
      </c>
      <c r="GD382" s="35">
        <v>12.225526383534547</v>
      </c>
      <c r="GE382" s="35">
        <v>12.17221955364729</v>
      </c>
      <c r="GF382" s="35">
        <v>12.123140156364906</v>
      </c>
      <c r="GG382" s="35">
        <v>12.705179696806306</v>
      </c>
      <c r="GH382" s="35">
        <v>11.732423381891527</v>
      </c>
      <c r="GI382" s="35">
        <v>12.264812576157139</v>
      </c>
      <c r="GJ382" s="35">
        <v>12.037925009235506</v>
      </c>
      <c r="GL382" s="35">
        <v>12.020072400496055</v>
      </c>
      <c r="GM382" s="35">
        <v>12.207156268951939</v>
      </c>
      <c r="GN382" s="35">
        <v>12.03444770689137</v>
      </c>
      <c r="GO382" s="35">
        <v>13.095000000000001</v>
      </c>
      <c r="GP382" s="35" t="s">
        <v>772</v>
      </c>
      <c r="GU382" s="59"/>
    </row>
    <row r="383" spans="1:203" x14ac:dyDescent="0.2">
      <c r="A383" s="35" t="s">
        <v>1913</v>
      </c>
      <c r="B383" s="35" t="s">
        <v>3785</v>
      </c>
      <c r="C383" s="35" t="s">
        <v>3786</v>
      </c>
      <c r="D383" s="9">
        <v>6</v>
      </c>
      <c r="E383" s="9">
        <v>6</v>
      </c>
      <c r="F383" s="9">
        <v>0.87391041300000005</v>
      </c>
      <c r="G383" s="9">
        <v>4.5444960999999999E-2</v>
      </c>
      <c r="H383" s="9">
        <v>0.79759168899999999</v>
      </c>
      <c r="I383" s="9">
        <v>-5.6972355000000002E-2</v>
      </c>
      <c r="J383" s="9">
        <v>0</v>
      </c>
      <c r="K383" s="78">
        <v>0</v>
      </c>
      <c r="L383" s="79">
        <v>13.931178326760605</v>
      </c>
      <c r="M383" s="79">
        <v>13.942219549009764</v>
      </c>
      <c r="N383" s="79">
        <v>14.918207421005814</v>
      </c>
      <c r="O383" s="79">
        <v>14.822356892194392</v>
      </c>
      <c r="P383" s="78">
        <v>14.166916347367982</v>
      </c>
      <c r="Q383" s="78">
        <v>14.742421012269434</v>
      </c>
      <c r="R383" s="35">
        <v>14.755284711411388</v>
      </c>
      <c r="S383" s="35">
        <v>14.304235468783776</v>
      </c>
      <c r="T383" s="35">
        <v>13.773886957508669</v>
      </c>
      <c r="U383" s="35">
        <v>15.050610679650921</v>
      </c>
      <c r="V383" s="35">
        <v>15.962878586527349</v>
      </c>
      <c r="W383" s="35">
        <v>14.605967181045663</v>
      </c>
      <c r="X383" s="35">
        <v>14.757416429314199</v>
      </c>
      <c r="Y383" s="35">
        <v>14.803449765413413</v>
      </c>
      <c r="AA383" s="35">
        <v>15.359768088322721</v>
      </c>
      <c r="AB383" s="35">
        <v>15.292479226181101</v>
      </c>
      <c r="AD383" s="35">
        <v>14.691480834531893</v>
      </c>
      <c r="AE383" s="35">
        <v>14.667206471184571</v>
      </c>
      <c r="AF383" s="35">
        <v>14.784373614741531</v>
      </c>
      <c r="AG383" s="35">
        <v>13.965087380097142</v>
      </c>
      <c r="AH383" s="35">
        <v>14.448282184706368</v>
      </c>
      <c r="AI383" s="35">
        <v>14.97762695312835</v>
      </c>
      <c r="AJ383" s="35">
        <v>15.250954058381602</v>
      </c>
      <c r="AK383" s="35">
        <v>13.904110653984686</v>
      </c>
      <c r="AL383" s="35">
        <v>13.614241627099542</v>
      </c>
      <c r="AM383" s="35">
        <v>15.130961277208156</v>
      </c>
      <c r="AN383" s="35">
        <v>14.54689673402876</v>
      </c>
      <c r="AO383" s="35">
        <v>14.755377315575378</v>
      </c>
      <c r="AP383" s="35">
        <v>14.965126642278859</v>
      </c>
      <c r="AQ383" s="35">
        <v>14.76081342778205</v>
      </c>
      <c r="AR383" s="35">
        <v>14.742589561233755</v>
      </c>
      <c r="AS383" s="35">
        <v>14.961849182201098</v>
      </c>
      <c r="AT383" s="35">
        <v>14.708790133713613</v>
      </c>
      <c r="AU383" s="35">
        <v>15.206157777714148</v>
      </c>
      <c r="AV383" s="35">
        <v>14.631688327940877</v>
      </c>
      <c r="AW383" s="35">
        <v>15.150437471960913</v>
      </c>
      <c r="AX383" s="35">
        <v>13.720659080897994</v>
      </c>
      <c r="AY383" s="35">
        <v>14.580459992463226</v>
      </c>
      <c r="AZ383" s="35">
        <v>14.853618820493892</v>
      </c>
      <c r="BA383" s="35">
        <v>14.766047159256495</v>
      </c>
      <c r="BB383" s="35">
        <v>15.027311015984742</v>
      </c>
      <c r="BC383" s="35">
        <v>14.23571992793207</v>
      </c>
      <c r="BF383" s="35">
        <v>14.296751100749288</v>
      </c>
      <c r="BG383" s="35">
        <v>14.5841832621935</v>
      </c>
      <c r="BH383" s="35">
        <v>14.558526057404054</v>
      </c>
      <c r="BI383" s="35">
        <v>14.98678574402315</v>
      </c>
      <c r="BJ383" s="35">
        <v>14.425181811954918</v>
      </c>
      <c r="BK383" s="35">
        <v>14.198496721079573</v>
      </c>
      <c r="BL383" s="35">
        <v>14.979825847450305</v>
      </c>
      <c r="BM383" s="35">
        <v>15.42762786881077</v>
      </c>
      <c r="BN383" s="35">
        <v>14.608333129832431</v>
      </c>
      <c r="BO383" s="35">
        <v>13.923325652953167</v>
      </c>
      <c r="BP383" s="35">
        <v>14.762928405875286</v>
      </c>
      <c r="BQ383" s="35">
        <v>14.97033671139072</v>
      </c>
      <c r="BR383" s="35">
        <v>13.762735312868275</v>
      </c>
      <c r="BS383" s="35">
        <v>14.389575383478221</v>
      </c>
      <c r="BT383" s="35">
        <v>14.302747265060006</v>
      </c>
      <c r="BU383" s="35">
        <v>15.298539484058656</v>
      </c>
      <c r="BV383" s="35">
        <v>15.427192239839355</v>
      </c>
      <c r="BX383" s="35">
        <v>14.261962025473981</v>
      </c>
      <c r="BY383" s="35">
        <v>15.490345047754811</v>
      </c>
      <c r="BZ383" s="35">
        <v>13.550418323209838</v>
      </c>
      <c r="CB383" s="35">
        <v>15.598039895568185</v>
      </c>
      <c r="CC383" s="35">
        <v>13.890313345335478</v>
      </c>
      <c r="CD383" s="35">
        <v>14.246132790231574</v>
      </c>
      <c r="CE383" s="35">
        <v>13.990291216171428</v>
      </c>
      <c r="CF383" s="35">
        <v>14.167485596677276</v>
      </c>
      <c r="CG383" s="35">
        <v>14.143867388108518</v>
      </c>
      <c r="CH383" s="35">
        <v>15.124177369521774</v>
      </c>
      <c r="CI383" s="35">
        <v>14.535984234855771</v>
      </c>
      <c r="CJ383" s="35">
        <v>15.590106821254274</v>
      </c>
      <c r="CK383" s="35">
        <v>14.095026967199885</v>
      </c>
      <c r="CL383" s="35">
        <v>14.568948960863347</v>
      </c>
      <c r="CM383" s="35">
        <v>14.876075646302159</v>
      </c>
      <c r="CN383" s="35">
        <v>14.980126878141686</v>
      </c>
      <c r="CO383" s="35">
        <v>13.725414619476876</v>
      </c>
      <c r="CP383" s="35">
        <v>15.292322696643158</v>
      </c>
      <c r="CQ383" s="35">
        <v>14.810499969530103</v>
      </c>
      <c r="CR383" s="35">
        <v>15.216873954317677</v>
      </c>
      <c r="CS383" s="35">
        <v>15.085274978775505</v>
      </c>
      <c r="CT383" s="35">
        <v>15.666923433723657</v>
      </c>
      <c r="CU383" s="35">
        <v>14.683149396953178</v>
      </c>
      <c r="CW383" s="35">
        <v>15.011577529620165</v>
      </c>
      <c r="CX383" s="35">
        <v>15.302132383829225</v>
      </c>
      <c r="CY383" s="35">
        <v>14.197713976166982</v>
      </c>
      <c r="CZ383" s="35">
        <v>14.150810715551835</v>
      </c>
      <c r="DA383" s="35">
        <v>14.386450819807553</v>
      </c>
      <c r="DC383" s="35">
        <v>14.452579521957912</v>
      </c>
      <c r="DD383" s="35">
        <v>14.504058827633624</v>
      </c>
      <c r="DE383" s="35">
        <v>15.009956784622577</v>
      </c>
      <c r="DF383" s="35">
        <v>15.269131969688331</v>
      </c>
      <c r="DG383" s="35">
        <v>14.407168626406543</v>
      </c>
      <c r="DH383" s="35">
        <v>14.930353339761377</v>
      </c>
      <c r="DI383" s="35">
        <v>14.473613104355165</v>
      </c>
      <c r="DJ383" s="35">
        <v>14.494131891083395</v>
      </c>
      <c r="DK383" s="35">
        <v>14.293277987496083</v>
      </c>
      <c r="DL383" s="35">
        <v>13.699982448228806</v>
      </c>
      <c r="DM383" s="35">
        <v>14.762620968251671</v>
      </c>
      <c r="DO383" s="35">
        <v>14.753289151570749</v>
      </c>
      <c r="DP383" s="35">
        <v>15.051983955238168</v>
      </c>
      <c r="DQ383" s="35">
        <v>14.411138245004068</v>
      </c>
      <c r="DR383" s="35">
        <v>14.451695141193595</v>
      </c>
      <c r="DS383" s="35">
        <v>14.703711001951836</v>
      </c>
      <c r="DT383" s="35">
        <v>14.886577500903433</v>
      </c>
      <c r="DU383" s="35">
        <v>14.72926062617643</v>
      </c>
      <c r="DV383" s="35">
        <v>15.351820630413039</v>
      </c>
      <c r="DW383" s="35">
        <v>14.55218321424838</v>
      </c>
      <c r="DX383" s="35">
        <v>15.292041253721287</v>
      </c>
      <c r="DY383" s="35">
        <v>15.659990900384216</v>
      </c>
      <c r="DZ383" s="35">
        <v>14.69802546497101</v>
      </c>
      <c r="EB383" s="35">
        <v>14.430333816043298</v>
      </c>
      <c r="EC383" s="35">
        <v>14.338904590643621</v>
      </c>
      <c r="ED383" s="35">
        <v>15.078454608601147</v>
      </c>
      <c r="EE383" s="35">
        <v>15.34000243353923</v>
      </c>
      <c r="EF383" s="35">
        <v>15.056513813529891</v>
      </c>
      <c r="EG383" s="35">
        <v>13.680416772541804</v>
      </c>
      <c r="EH383" s="35">
        <v>15.196888755964681</v>
      </c>
      <c r="EI383" s="35">
        <v>15.472515485600706</v>
      </c>
      <c r="EJ383" s="35">
        <v>14.204152455055736</v>
      </c>
      <c r="EK383" s="35">
        <v>14.77078238863308</v>
      </c>
      <c r="EL383" s="35">
        <v>15.190523323018706</v>
      </c>
      <c r="EM383" s="35">
        <v>14.46527593242776</v>
      </c>
      <c r="EN383" s="35">
        <v>14.752415355729875</v>
      </c>
      <c r="EO383" s="35">
        <v>14.859099841978463</v>
      </c>
      <c r="EQ383" s="35">
        <v>14.542804391818507</v>
      </c>
      <c r="ES383" s="35">
        <v>15.188643608610855</v>
      </c>
      <c r="EU383" s="35">
        <v>14.401973084399762</v>
      </c>
      <c r="EV383" s="35">
        <v>14.609574856307052</v>
      </c>
      <c r="EW383" s="35">
        <v>14.721574164277271</v>
      </c>
      <c r="EX383" s="35">
        <v>15.56067604546458</v>
      </c>
      <c r="EY383" s="35">
        <v>14.595650406215547</v>
      </c>
      <c r="EZ383" s="35">
        <v>13.805455135732679</v>
      </c>
      <c r="FA383" s="35">
        <v>14.869768154618596</v>
      </c>
      <c r="FB383" s="35">
        <v>15.094336592229171</v>
      </c>
      <c r="FC383" s="35">
        <v>13.003970788426885</v>
      </c>
      <c r="FD383" s="35">
        <v>14.354046299096749</v>
      </c>
      <c r="FE383" s="35">
        <v>14.598884105660829</v>
      </c>
      <c r="FF383" s="35">
        <v>14.121626173797887</v>
      </c>
      <c r="FG383" s="35">
        <v>14.438447235913957</v>
      </c>
      <c r="FH383" s="35">
        <v>13.237158088248934</v>
      </c>
      <c r="FI383" s="35">
        <v>14.711260240303163</v>
      </c>
      <c r="FK383" s="35">
        <v>14.203960905480638</v>
      </c>
      <c r="FL383" s="35">
        <v>14.641268012099552</v>
      </c>
      <c r="FM383" s="35">
        <v>14.885064853426917</v>
      </c>
      <c r="FN383" s="35">
        <v>14.565572716193961</v>
      </c>
      <c r="FO383" s="35">
        <v>14.530981382572207</v>
      </c>
      <c r="FP383" s="35">
        <v>14.770428217308009</v>
      </c>
      <c r="FQ383" s="35">
        <v>15.024262184275717</v>
      </c>
      <c r="FR383" s="35">
        <v>15.053725569360576</v>
      </c>
      <c r="FS383" s="35">
        <v>13.353573361348937</v>
      </c>
      <c r="FT383" s="35">
        <v>14.616677503236165</v>
      </c>
      <c r="FU383" s="35">
        <v>14.815614586541681</v>
      </c>
      <c r="FV383" s="35">
        <v>15.528257069086374</v>
      </c>
      <c r="FW383" s="35">
        <v>14.641744982358757</v>
      </c>
      <c r="FX383" s="35">
        <v>15.518708858080299</v>
      </c>
      <c r="GA383" s="35">
        <v>14.16742121908659</v>
      </c>
      <c r="GB383" s="35">
        <v>15.104617382494876</v>
      </c>
      <c r="GC383" s="35">
        <v>14.89991410716673</v>
      </c>
      <c r="GD383" s="35">
        <v>13.848428474299761</v>
      </c>
      <c r="GE383" s="35">
        <v>14.775282000482347</v>
      </c>
      <c r="GF383" s="35">
        <v>15.063374633443765</v>
      </c>
      <c r="GG383" s="35">
        <v>14.448193098681482</v>
      </c>
      <c r="GH383" s="35">
        <v>15.255684977614754</v>
      </c>
      <c r="GI383" s="35">
        <v>15.278363909672006</v>
      </c>
      <c r="GJ383" s="35">
        <v>13.618362892330518</v>
      </c>
      <c r="GK383" s="35">
        <v>14.42071721283901</v>
      </c>
      <c r="GL383" s="35">
        <v>15.277023464249194</v>
      </c>
      <c r="GM383" s="35">
        <v>14.941604274338927</v>
      </c>
      <c r="GN383" s="35">
        <v>14.562197127428288</v>
      </c>
      <c r="GO383" s="35">
        <v>9.4339999999999993</v>
      </c>
      <c r="GP383" s="35" t="s">
        <v>1626</v>
      </c>
      <c r="GU383" s="59"/>
    </row>
    <row r="384" spans="1:203" x14ac:dyDescent="0.2">
      <c r="A384" s="35" t="s">
        <v>766</v>
      </c>
      <c r="B384" s="35" t="s">
        <v>2423</v>
      </c>
      <c r="C384" s="35" t="s">
        <v>2424</v>
      </c>
      <c r="D384" s="9">
        <v>11</v>
      </c>
      <c r="E384" s="9">
        <v>11</v>
      </c>
      <c r="F384" s="9">
        <v>0.52324904000000005</v>
      </c>
      <c r="G384" s="9">
        <v>-0.19792357899999999</v>
      </c>
      <c r="H384" s="9">
        <v>0.93928224199999999</v>
      </c>
      <c r="I384" s="9">
        <v>-5.6595761000000001E-2</v>
      </c>
      <c r="J384" s="9">
        <v>0</v>
      </c>
      <c r="K384" s="78">
        <v>0</v>
      </c>
      <c r="L384" s="79">
        <v>12.163594214572141</v>
      </c>
      <c r="M384" s="79">
        <v>12.213671864065066</v>
      </c>
      <c r="N384" s="79">
        <v>12.379943958719073</v>
      </c>
      <c r="O384" s="79">
        <v>12.621005433009213</v>
      </c>
      <c r="P384" s="78">
        <v>12.036189147988821</v>
      </c>
      <c r="Q384" s="78">
        <v>12.556842003750825</v>
      </c>
      <c r="R384" s="35">
        <v>12.41211461915354</v>
      </c>
      <c r="S384" s="35">
        <v>11.929038652743262</v>
      </c>
      <c r="T384" s="35">
        <v>11.905991797305663</v>
      </c>
      <c r="U384" s="35">
        <v>12.423182033892857</v>
      </c>
      <c r="V384" s="35">
        <v>12.434259384232554</v>
      </c>
      <c r="X384" s="35">
        <v>12.849345027180522</v>
      </c>
      <c r="Y384" s="35">
        <v>12.807245106541327</v>
      </c>
      <c r="Z384" s="35">
        <v>11.835227441940287</v>
      </c>
      <c r="AA384" s="35">
        <v>12.504340821698893</v>
      </c>
      <c r="AB384" s="35">
        <v>12.51339723806462</v>
      </c>
      <c r="AC384" s="35">
        <v>14.909887745022406</v>
      </c>
      <c r="AD384" s="35">
        <v>12.339369236903982</v>
      </c>
      <c r="AE384" s="35">
        <v>12.65868482669379</v>
      </c>
      <c r="AG384" s="35">
        <v>12.005794031394107</v>
      </c>
      <c r="AH384" s="35">
        <v>11.56637323840804</v>
      </c>
      <c r="AJ384" s="35">
        <v>12.467311390662584</v>
      </c>
      <c r="AK384" s="35">
        <v>12.819466938098213</v>
      </c>
      <c r="AM384" s="35">
        <v>7.399825536135701</v>
      </c>
      <c r="AN384" s="35">
        <v>12.829342392865593</v>
      </c>
      <c r="AP384" s="35">
        <v>11.617980604694365</v>
      </c>
      <c r="AQ384" s="35">
        <v>12.403854356885077</v>
      </c>
      <c r="AS384" s="35">
        <v>11.893478428319339</v>
      </c>
      <c r="AU384" s="35">
        <v>12.121911677542657</v>
      </c>
      <c r="AV384" s="35">
        <v>12.323488650950424</v>
      </c>
      <c r="AW384" s="35">
        <v>12.501429513720414</v>
      </c>
      <c r="AX384" s="35">
        <v>11.785191286441496</v>
      </c>
      <c r="AY384" s="35">
        <v>11.882242074435835</v>
      </c>
      <c r="AZ384" s="35">
        <v>12.764776558171286</v>
      </c>
      <c r="BA384" s="35">
        <v>12.049101690259951</v>
      </c>
      <c r="BB384" s="35">
        <v>12.011589008175163</v>
      </c>
      <c r="BC384" s="35">
        <v>11.939893478175206</v>
      </c>
      <c r="BF384" s="35">
        <v>12.599507323622973</v>
      </c>
      <c r="BG384" s="35">
        <v>12.221120868719389</v>
      </c>
      <c r="BH384" s="35">
        <v>12.136995499074748</v>
      </c>
      <c r="BI384" s="35">
        <v>13.177765086644941</v>
      </c>
      <c r="BJ384" s="35">
        <v>11.438835873960826</v>
      </c>
      <c r="BK384" s="35">
        <v>12.715073416853041</v>
      </c>
      <c r="BL384" s="35">
        <v>12.092644913404888</v>
      </c>
      <c r="BM384" s="35">
        <v>11.944998427509955</v>
      </c>
      <c r="BN384" s="35">
        <v>14.999857339479505</v>
      </c>
      <c r="BO384" s="35">
        <v>11.502179445527625</v>
      </c>
      <c r="BP384" s="35">
        <v>12.246125651958792</v>
      </c>
      <c r="BQ384" s="35">
        <v>12.924589616153781</v>
      </c>
      <c r="BR384" s="35">
        <v>11.706430697166741</v>
      </c>
      <c r="BS384" s="35">
        <v>12.690263338032983</v>
      </c>
      <c r="BT384" s="35">
        <v>11.952213794092604</v>
      </c>
      <c r="BU384" s="35">
        <v>13.242944901254655</v>
      </c>
      <c r="BW384" s="35">
        <v>11.785309956487714</v>
      </c>
      <c r="BX384" s="35">
        <v>11.888128754309172</v>
      </c>
      <c r="BY384" s="35">
        <v>11.851990452751167</v>
      </c>
      <c r="BZ384" s="35">
        <v>12.674412209127386</v>
      </c>
      <c r="CA384" s="35">
        <v>12.144353483110592</v>
      </c>
      <c r="CB384" s="35">
        <v>12.051040633594123</v>
      </c>
      <c r="CC384" s="35">
        <v>11.360094484173521</v>
      </c>
      <c r="CD384" s="35">
        <v>11.992847949597456</v>
      </c>
      <c r="CE384" s="35">
        <v>12.897079804554288</v>
      </c>
      <c r="CF384" s="35">
        <v>12.40617290516033</v>
      </c>
      <c r="CG384" s="35">
        <v>13.062316859112943</v>
      </c>
      <c r="CI384" s="35">
        <v>12.098250964965374</v>
      </c>
      <c r="CK384" s="35">
        <v>11.935686301622365</v>
      </c>
      <c r="CL384" s="35">
        <v>11.52779896450947</v>
      </c>
      <c r="CM384" s="35">
        <v>12.418974561719224</v>
      </c>
      <c r="CN384" s="35">
        <v>12.213789711720725</v>
      </c>
      <c r="CO384" s="35">
        <v>15.140200318529228</v>
      </c>
      <c r="CP384" s="35">
        <v>12.181477786523779</v>
      </c>
      <c r="CQ384" s="35">
        <v>13.271177513855308</v>
      </c>
      <c r="CS384" s="35">
        <v>12.261502245143619</v>
      </c>
      <c r="CT384" s="35">
        <v>12.402728045328939</v>
      </c>
      <c r="CU384" s="35">
        <v>11.807036552034178</v>
      </c>
      <c r="CV384" s="35">
        <v>12.420652537568623</v>
      </c>
      <c r="CY384" s="35">
        <v>11.997296322600336</v>
      </c>
      <c r="CZ384" s="35">
        <v>11.905781053765836</v>
      </c>
      <c r="DA384" s="35">
        <v>8.2951980620901065</v>
      </c>
      <c r="DC384" s="35">
        <v>13.464958592687882</v>
      </c>
      <c r="DD384" s="35">
        <v>12.205410324618912</v>
      </c>
      <c r="DG384" s="35">
        <v>11.795466418144494</v>
      </c>
      <c r="DH384" s="35">
        <v>11.948833535368598</v>
      </c>
      <c r="DI384" s="35">
        <v>12.119139885047156</v>
      </c>
      <c r="DJ384" s="35">
        <v>12.116133928896598</v>
      </c>
      <c r="DK384" s="35">
        <v>12.172348844221794</v>
      </c>
      <c r="DL384" s="35">
        <v>12.246418422862398</v>
      </c>
      <c r="DM384" s="35">
        <v>11.4563504428165</v>
      </c>
      <c r="DN384" s="35">
        <v>12.167937396355224</v>
      </c>
      <c r="DO384" s="35">
        <v>12.215562048133956</v>
      </c>
      <c r="DP384" s="35">
        <v>12.195398813645182</v>
      </c>
      <c r="DQ384" s="35">
        <v>12.197565159853269</v>
      </c>
      <c r="DS384" s="35">
        <v>11.881293672989852</v>
      </c>
      <c r="DT384" s="35">
        <v>11.424840713319572</v>
      </c>
      <c r="DU384" s="35">
        <v>11.364976458838083</v>
      </c>
      <c r="DV384" s="35">
        <v>12.68743845967821</v>
      </c>
      <c r="DW384" s="35">
        <v>11.529488529871159</v>
      </c>
      <c r="DY384" s="35">
        <v>12.987800033943646</v>
      </c>
      <c r="DZ384" s="35">
        <v>12.3523494704218</v>
      </c>
      <c r="EA384" s="35">
        <v>11.873012047691589</v>
      </c>
      <c r="EB384" s="35">
        <v>12.001871694386747</v>
      </c>
      <c r="EC384" s="35">
        <v>12.794273522766055</v>
      </c>
      <c r="ED384" s="35">
        <v>11.642695562233525</v>
      </c>
      <c r="EE384" s="35">
        <v>12.500604324614098</v>
      </c>
      <c r="EH384" s="35">
        <v>17.898571555623192</v>
      </c>
      <c r="EI384" s="35">
        <v>8.596179872182578</v>
      </c>
      <c r="EJ384" s="35">
        <v>11.940794585955274</v>
      </c>
      <c r="EL384" s="35">
        <v>12.029433617003439</v>
      </c>
      <c r="EN384" s="35">
        <v>13.024909909954996</v>
      </c>
      <c r="EO384" s="35">
        <v>12.564822260074198</v>
      </c>
      <c r="EP384" s="35">
        <v>11.871442892023138</v>
      </c>
      <c r="ER384" s="35">
        <v>12.175303048850857</v>
      </c>
      <c r="ES384" s="35">
        <v>12.187103797125859</v>
      </c>
      <c r="ET384" s="35">
        <v>14.524238701385435</v>
      </c>
      <c r="EU384" s="35">
        <v>11.998572832319693</v>
      </c>
      <c r="EV384" s="35">
        <v>12.193462170018174</v>
      </c>
      <c r="EW384" s="35">
        <v>11.941401029612624</v>
      </c>
      <c r="EY384" s="35">
        <v>11.931553655699105</v>
      </c>
      <c r="EZ384" s="35">
        <v>11.56417678191651</v>
      </c>
      <c r="FB384" s="35">
        <v>12.268592034389023</v>
      </c>
      <c r="FC384" s="35">
        <v>12.047104608462856</v>
      </c>
      <c r="FD384" s="35">
        <v>12.213883983726644</v>
      </c>
      <c r="FE384" s="35">
        <v>12.415446405773647</v>
      </c>
      <c r="FG384" s="35">
        <v>11.90260952217014</v>
      </c>
      <c r="FH384" s="35">
        <v>11.625638439105565</v>
      </c>
      <c r="FI384" s="35">
        <v>11.775487042568617</v>
      </c>
      <c r="FJ384" s="35">
        <v>12.646956267041475</v>
      </c>
      <c r="FK384" s="35">
        <v>12.164531666625876</v>
      </c>
      <c r="FL384" s="35">
        <v>11.652242860171013</v>
      </c>
      <c r="FN384" s="35">
        <v>12.371128905185206</v>
      </c>
      <c r="FO384" s="35">
        <v>11.947360334416672</v>
      </c>
      <c r="FP384" s="35">
        <v>12.054533679739677</v>
      </c>
      <c r="FQ384" s="35">
        <v>12.595616986183495</v>
      </c>
      <c r="FR384" s="35">
        <v>12.702778789831571</v>
      </c>
      <c r="FS384" s="35">
        <v>12.10907427189214</v>
      </c>
      <c r="FT384" s="35">
        <v>12.57755130022576</v>
      </c>
      <c r="FU384" s="35">
        <v>10.384791811184623</v>
      </c>
      <c r="FV384" s="35">
        <v>12.519348717686707</v>
      </c>
      <c r="FW384" s="35">
        <v>12.491518210227309</v>
      </c>
      <c r="FX384" s="35">
        <v>12.016596879421227</v>
      </c>
      <c r="FY384" s="35">
        <v>12.060248240956019</v>
      </c>
      <c r="FZ384" s="35">
        <v>12.069041904485823</v>
      </c>
      <c r="GA384" s="35">
        <v>12.776847187817701</v>
      </c>
      <c r="GB384" s="35">
        <v>13.621781482725618</v>
      </c>
      <c r="GC384" s="35">
        <v>11.938512528867225</v>
      </c>
      <c r="GD384" s="35">
        <v>12.553309851224082</v>
      </c>
      <c r="GE384" s="35">
        <v>12.603299011577576</v>
      </c>
      <c r="GF384" s="35">
        <v>12.679637590465404</v>
      </c>
      <c r="GG384" s="35">
        <v>12.467929316742746</v>
      </c>
      <c r="GH384" s="35">
        <v>12.422512900842992</v>
      </c>
      <c r="GI384" s="35">
        <v>12.181819277805985</v>
      </c>
      <c r="GK384" s="35">
        <v>11.727181162702957</v>
      </c>
      <c r="GL384" s="35">
        <v>12.312523294306583</v>
      </c>
      <c r="GN384" s="35">
        <v>12.071349111143912</v>
      </c>
      <c r="GO384" s="35">
        <v>22.609000000000002</v>
      </c>
      <c r="GP384" s="35" t="s">
        <v>724</v>
      </c>
      <c r="GU384" s="59"/>
    </row>
    <row r="385" spans="1:203" x14ac:dyDescent="0.2">
      <c r="A385" s="35" t="s">
        <v>1318</v>
      </c>
      <c r="B385" s="35" t="s">
        <v>3069</v>
      </c>
      <c r="C385" s="35" t="s">
        <v>3070</v>
      </c>
      <c r="D385" s="9">
        <v>9</v>
      </c>
      <c r="E385" s="9">
        <v>8</v>
      </c>
      <c r="F385" s="9">
        <v>0.69622265699999997</v>
      </c>
      <c r="G385" s="9">
        <v>5.2582967000000001E-2</v>
      </c>
      <c r="H385" s="9">
        <v>0.64795324300000001</v>
      </c>
      <c r="I385" s="9">
        <v>-5.6339276000000001E-2</v>
      </c>
      <c r="J385" s="9">
        <v>0</v>
      </c>
      <c r="K385" s="78">
        <v>0</v>
      </c>
      <c r="L385" s="79">
        <v>14.002762634172534</v>
      </c>
      <c r="M385" s="79">
        <v>14.193234118087103</v>
      </c>
      <c r="N385" s="79">
        <v>13.703546996018851</v>
      </c>
      <c r="O385" s="79">
        <v>13.576734955108485</v>
      </c>
      <c r="P385" s="78">
        <v>13.657381120184031</v>
      </c>
      <c r="Q385" s="78">
        <v>13.886757742750268</v>
      </c>
      <c r="R385" s="35">
        <v>13.981765795554288</v>
      </c>
      <c r="S385" s="35">
        <v>13.787862589782568</v>
      </c>
      <c r="T385" s="35">
        <v>14.061687524065768</v>
      </c>
      <c r="U385" s="35">
        <v>14.171068183365279</v>
      </c>
      <c r="V385" s="35">
        <v>15.252641951918422</v>
      </c>
      <c r="W385" s="35">
        <v>13.668154046383048</v>
      </c>
      <c r="X385" s="35">
        <v>12.655469811308743</v>
      </c>
      <c r="Y385" s="35">
        <v>14.120659031262631</v>
      </c>
      <c r="Z385" s="35">
        <v>13.906226322293129</v>
      </c>
      <c r="AA385" s="35">
        <v>13.941470013986329</v>
      </c>
      <c r="AB385" s="35">
        <v>13.859905666344005</v>
      </c>
      <c r="AC385" s="35">
        <v>13.958264256705821</v>
      </c>
      <c r="AD385" s="35">
        <v>13.888599697992206</v>
      </c>
      <c r="AE385" s="35">
        <v>14.627132439543876</v>
      </c>
      <c r="AF385" s="35">
        <v>13.956879459375429</v>
      </c>
      <c r="AG385" s="35">
        <v>13.504607266362868</v>
      </c>
      <c r="AH385" s="35">
        <v>13.610569230928187</v>
      </c>
      <c r="AI385" s="35">
        <v>14.111366287447535</v>
      </c>
      <c r="AJ385" s="35">
        <v>14.109523373126628</v>
      </c>
      <c r="AK385" s="35">
        <v>14.263446420633644</v>
      </c>
      <c r="AL385" s="35">
        <v>14.029029732550519</v>
      </c>
      <c r="AM385" s="35">
        <v>13.552098051920769</v>
      </c>
      <c r="AN385" s="35">
        <v>14.181740372397782</v>
      </c>
      <c r="AO385" s="35">
        <v>14.114939895335961</v>
      </c>
      <c r="AP385" s="35">
        <v>14.03490279125079</v>
      </c>
      <c r="AQ385" s="35">
        <v>14.455184449585161</v>
      </c>
      <c r="AR385" s="35">
        <v>14.164586802619187</v>
      </c>
      <c r="AS385" s="35">
        <v>14.067428336960713</v>
      </c>
      <c r="AT385" s="35">
        <v>14.404433295345243</v>
      </c>
      <c r="AU385" s="35">
        <v>13.39904702390567</v>
      </c>
      <c r="AV385" s="35">
        <v>13.746392137496205</v>
      </c>
      <c r="AW385" s="35">
        <v>13.919640164510424</v>
      </c>
      <c r="AX385" s="35">
        <v>14.033411193367616</v>
      </c>
      <c r="AY385" s="35">
        <v>13.993408434407705</v>
      </c>
      <c r="AZ385" s="35">
        <v>14.295470467090194</v>
      </c>
      <c r="BA385" s="35">
        <v>13.373549714977962</v>
      </c>
      <c r="BB385" s="35">
        <v>14.339755248567693</v>
      </c>
      <c r="BC385" s="35">
        <v>13.867980083924419</v>
      </c>
      <c r="BD385" s="35">
        <v>13.693062995583439</v>
      </c>
      <c r="BE385" s="35">
        <v>14.389383604649998</v>
      </c>
      <c r="BF385" s="35">
        <v>14.362681810004291</v>
      </c>
      <c r="BG385" s="35">
        <v>13.409115365516875</v>
      </c>
      <c r="BH385" s="35">
        <v>14.340168297876616</v>
      </c>
      <c r="BI385" s="35">
        <v>14.638359279085698</v>
      </c>
      <c r="BJ385" s="35">
        <v>13.90355814278012</v>
      </c>
      <c r="BK385" s="35">
        <v>14.478139141164066</v>
      </c>
      <c r="BL385" s="35">
        <v>13.982686324321186</v>
      </c>
      <c r="BM385" s="35">
        <v>13.110964620879473</v>
      </c>
      <c r="BN385" s="35">
        <v>13.451408499806313</v>
      </c>
      <c r="BO385" s="35">
        <v>13.435146232604687</v>
      </c>
      <c r="BP385" s="35">
        <v>13.787082625581469</v>
      </c>
      <c r="BQ385" s="35">
        <v>14.07554055163142</v>
      </c>
      <c r="BR385" s="35">
        <v>14.463851743306904</v>
      </c>
      <c r="BS385" s="35">
        <v>14.013368489249046</v>
      </c>
      <c r="BT385" s="35">
        <v>13.324408624284752</v>
      </c>
      <c r="BU385" s="35">
        <v>14.256030304952446</v>
      </c>
      <c r="BV385" s="35">
        <v>13.99205194533088</v>
      </c>
      <c r="BW385" s="35">
        <v>13.649215969785113</v>
      </c>
      <c r="BX385" s="35">
        <v>13.627019758438035</v>
      </c>
      <c r="BY385" s="35">
        <v>14.089827692801862</v>
      </c>
      <c r="BZ385" s="35">
        <v>14.367142360170323</v>
      </c>
      <c r="CA385" s="35">
        <v>14.095068092718195</v>
      </c>
      <c r="CB385" s="35">
        <v>14.290261016014238</v>
      </c>
      <c r="CC385" s="35">
        <v>13.491179888362167</v>
      </c>
      <c r="CD385" s="35">
        <v>14.209604804559078</v>
      </c>
      <c r="CE385" s="35">
        <v>15.303420938723338</v>
      </c>
      <c r="CF385" s="35">
        <v>13.85973437005376</v>
      </c>
      <c r="CG385" s="35">
        <v>13.987356895935196</v>
      </c>
      <c r="CI385" s="35">
        <v>13.949349083453924</v>
      </c>
      <c r="CJ385" s="35">
        <v>14.257175205094827</v>
      </c>
      <c r="CK385" s="35">
        <v>12.761176347718871</v>
      </c>
      <c r="CL385" s="35">
        <v>14.188886689991229</v>
      </c>
      <c r="CM385" s="35">
        <v>14.160697907015235</v>
      </c>
      <c r="CN385" s="35">
        <v>14.369896073229697</v>
      </c>
      <c r="CO385" s="35">
        <v>14.625503532844069</v>
      </c>
      <c r="CP385" s="35">
        <v>13.179069808748112</v>
      </c>
      <c r="CQ385" s="35">
        <v>14.588291529348488</v>
      </c>
      <c r="CR385" s="35">
        <v>14.094570810181079</v>
      </c>
      <c r="CS385" s="35">
        <v>13.653729298424974</v>
      </c>
      <c r="CT385" s="35">
        <v>13.915533376892768</v>
      </c>
      <c r="CU385" s="35">
        <v>13.474876276922785</v>
      </c>
      <c r="CV385" s="35">
        <v>13.778230085801889</v>
      </c>
      <c r="CW385" s="35">
        <v>14.019938694323303</v>
      </c>
      <c r="CX385" s="35">
        <v>14.351719812834485</v>
      </c>
      <c r="CY385" s="35">
        <v>13.74005947055729</v>
      </c>
      <c r="CZ385" s="35">
        <v>14.588919079065302</v>
      </c>
      <c r="DA385" s="35">
        <v>13.853597605506817</v>
      </c>
      <c r="DB385" s="35">
        <v>14.629549958243576</v>
      </c>
      <c r="DC385" s="35">
        <v>13.909477340173972</v>
      </c>
      <c r="DD385" s="35">
        <v>14.156085141489248</v>
      </c>
      <c r="DE385" s="35">
        <v>14.200657662411924</v>
      </c>
      <c r="DF385" s="35">
        <v>13.903981330001068</v>
      </c>
      <c r="DG385" s="35">
        <v>13.849405796607105</v>
      </c>
      <c r="DH385" s="35">
        <v>13.945086421092284</v>
      </c>
      <c r="DI385" s="35">
        <v>14.221779461328584</v>
      </c>
      <c r="DJ385" s="35">
        <v>13.789125697574308</v>
      </c>
      <c r="DK385" s="35">
        <v>14.327022869161937</v>
      </c>
      <c r="DL385" s="35">
        <v>14.1469593795021</v>
      </c>
      <c r="DM385" s="35">
        <v>13.512775215392317</v>
      </c>
      <c r="DN385" s="35">
        <v>14.340681730223993</v>
      </c>
      <c r="DO385" s="35">
        <v>13.83083746212915</v>
      </c>
      <c r="DP385" s="35">
        <v>14.231778685130003</v>
      </c>
      <c r="DQ385" s="35">
        <v>13.788452885215234</v>
      </c>
      <c r="DR385" s="35">
        <v>13.941236824700784</v>
      </c>
      <c r="DS385" s="35">
        <v>13.640344270170074</v>
      </c>
      <c r="DT385" s="35">
        <v>13.969709188057342</v>
      </c>
      <c r="DU385" s="35">
        <v>14.007722165380336</v>
      </c>
      <c r="DV385" s="35">
        <v>14.419858592951542</v>
      </c>
      <c r="DW385" s="35">
        <v>14.230066913671925</v>
      </c>
      <c r="DX385" s="35">
        <v>13.551695991421672</v>
      </c>
      <c r="DY385" s="35">
        <v>13.930235277735505</v>
      </c>
      <c r="DZ385" s="35">
        <v>13.751052142201393</v>
      </c>
      <c r="EA385" s="35">
        <v>14.040704293072855</v>
      </c>
      <c r="EB385" s="35">
        <v>13.802631241019283</v>
      </c>
      <c r="EC385" s="35">
        <v>14.43610436937885</v>
      </c>
      <c r="ED385" s="35">
        <v>13.710141651892251</v>
      </c>
      <c r="EE385" s="35">
        <v>14.438910095783775</v>
      </c>
      <c r="EF385" s="35">
        <v>14.035121280001542</v>
      </c>
      <c r="EG385" s="35">
        <v>13.928676434833065</v>
      </c>
      <c r="EH385" s="35">
        <v>13.963307727881606</v>
      </c>
      <c r="EI385" s="35">
        <v>13.76633828314203</v>
      </c>
      <c r="EJ385" s="35">
        <v>13.57067572487875</v>
      </c>
      <c r="EK385" s="35">
        <v>14.153932277736992</v>
      </c>
      <c r="EL385" s="35">
        <v>14.123574608004212</v>
      </c>
      <c r="EM385" s="35">
        <v>13.967882193107631</v>
      </c>
      <c r="EN385" s="35">
        <v>14.516411243397421</v>
      </c>
      <c r="EO385" s="35">
        <v>13.856794165091168</v>
      </c>
      <c r="EP385" s="35">
        <v>13.69479614147858</v>
      </c>
      <c r="EQ385" s="35">
        <v>14.553381088127185</v>
      </c>
      <c r="ER385" s="35">
        <v>13.959982836505693</v>
      </c>
      <c r="ES385" s="35">
        <v>13.446499612976735</v>
      </c>
      <c r="ET385" s="35">
        <v>14.275888016122352</v>
      </c>
      <c r="EU385" s="35">
        <v>13.757665114723597</v>
      </c>
      <c r="EV385" s="35">
        <v>14.219592040267813</v>
      </c>
      <c r="EW385" s="35">
        <v>14.224383442488715</v>
      </c>
      <c r="EX385" s="35">
        <v>13.583908714004476</v>
      </c>
      <c r="EY385" s="35">
        <v>14.206090427180264</v>
      </c>
      <c r="EZ385" s="35">
        <v>14.02855989633553</v>
      </c>
      <c r="FA385" s="35">
        <v>13.765031911338328</v>
      </c>
      <c r="FB385" s="35">
        <v>13.994954665474454</v>
      </c>
      <c r="FC385" s="35">
        <v>14.274584840629212</v>
      </c>
      <c r="FD385" s="35">
        <v>13.489566454538583</v>
      </c>
      <c r="FE385" s="35">
        <v>13.883509839911596</v>
      </c>
      <c r="FF385" s="35">
        <v>13.732366732615308</v>
      </c>
      <c r="FG385" s="35">
        <v>13.74789293895347</v>
      </c>
      <c r="FH385" s="35">
        <v>13.752813340812011</v>
      </c>
      <c r="FI385" s="35">
        <v>13.480882321128236</v>
      </c>
      <c r="FJ385" s="35">
        <v>13.646273016492271</v>
      </c>
      <c r="FK385" s="35">
        <v>14.012045801214363</v>
      </c>
      <c r="FL385" s="35">
        <v>14.018861717633182</v>
      </c>
      <c r="FM385" s="35">
        <v>14.078975636939809</v>
      </c>
      <c r="FN385" s="35">
        <v>14.030126428195729</v>
      </c>
      <c r="FO385" s="35">
        <v>14.129006147155707</v>
      </c>
      <c r="FP385" s="35">
        <v>13.918063692068831</v>
      </c>
      <c r="FQ385" s="35">
        <v>14.092015965428402</v>
      </c>
      <c r="FR385" s="35">
        <v>14.260449418118927</v>
      </c>
      <c r="FS385" s="35">
        <v>13.963378726624617</v>
      </c>
      <c r="FT385" s="35">
        <v>13.928072309954647</v>
      </c>
      <c r="FU385" s="35">
        <v>14.722701302707559</v>
      </c>
      <c r="FV385" s="35">
        <v>14.173234002006289</v>
      </c>
      <c r="FW385" s="35">
        <v>14.114304723590729</v>
      </c>
      <c r="FX385" s="35">
        <v>13.80927468839621</v>
      </c>
      <c r="FY385" s="35">
        <v>12.247189033779453</v>
      </c>
      <c r="FZ385" s="35">
        <v>14.06902326966553</v>
      </c>
      <c r="GA385" s="35">
        <v>14.265417820664293</v>
      </c>
      <c r="GB385" s="35">
        <v>13.550810948965943</v>
      </c>
      <c r="GC385" s="35">
        <v>13.711444340516262</v>
      </c>
      <c r="GD385" s="35">
        <v>14.111787933894082</v>
      </c>
      <c r="GE385" s="35">
        <v>13.957847751876109</v>
      </c>
      <c r="GF385" s="35">
        <v>14.020412343573573</v>
      </c>
      <c r="GG385" s="35">
        <v>14.073977657213101</v>
      </c>
      <c r="GH385" s="35">
        <v>12.874450096083308</v>
      </c>
      <c r="GI385" s="35">
        <v>13.995351901163913</v>
      </c>
      <c r="GJ385" s="35">
        <v>14.471619231104654</v>
      </c>
      <c r="GK385" s="35">
        <v>13.832816728962683</v>
      </c>
      <c r="GL385" s="35">
        <v>13.854013503130124</v>
      </c>
      <c r="GM385" s="35">
        <v>14.212127766919592</v>
      </c>
      <c r="GN385" s="35">
        <v>14.02909293445159</v>
      </c>
      <c r="GO385" s="35">
        <v>10.952</v>
      </c>
      <c r="GP385" s="35" t="s">
        <v>4667</v>
      </c>
      <c r="GU385" s="59"/>
    </row>
    <row r="386" spans="1:203" x14ac:dyDescent="0.2">
      <c r="A386" s="35" t="s">
        <v>782</v>
      </c>
      <c r="B386" s="35" t="s">
        <v>2447</v>
      </c>
      <c r="C386" s="35" t="s">
        <v>2448</v>
      </c>
      <c r="D386" s="9">
        <v>18</v>
      </c>
      <c r="E386" s="9">
        <v>16</v>
      </c>
      <c r="F386" s="9">
        <v>0.99970258700000003</v>
      </c>
      <c r="G386" s="9">
        <v>-1.8416210000000001E-3</v>
      </c>
      <c r="H386" s="9">
        <v>0.74945494199999996</v>
      </c>
      <c r="I386" s="9">
        <v>-5.5996461999999997E-2</v>
      </c>
      <c r="J386" s="9">
        <v>0</v>
      </c>
      <c r="K386" s="78">
        <v>0</v>
      </c>
      <c r="L386" s="79">
        <v>15.392411687775386</v>
      </c>
      <c r="M386" s="79">
        <v>14.994612745076594</v>
      </c>
      <c r="N386" s="79">
        <v>14.837229720189537</v>
      </c>
      <c r="O386" s="79">
        <v>14.651088344321074</v>
      </c>
      <c r="P386" s="78">
        <v>14.788242878577517</v>
      </c>
      <c r="Q386" s="78">
        <v>15.573081923742244</v>
      </c>
      <c r="R386" s="35">
        <v>14.193372840157238</v>
      </c>
      <c r="S386" s="35">
        <v>15.257817243642767</v>
      </c>
      <c r="T386" s="35">
        <v>15.519470524482223</v>
      </c>
      <c r="U386" s="35">
        <v>15.469850286062407</v>
      </c>
      <c r="V386" s="35">
        <v>15.519944595078956</v>
      </c>
      <c r="W386" s="35">
        <v>15.446082203164043</v>
      </c>
      <c r="X386" s="35">
        <v>15.231067551933375</v>
      </c>
      <c r="Y386" s="35">
        <v>15.408645897770253</v>
      </c>
      <c r="Z386" s="35">
        <v>14.704948757173026</v>
      </c>
      <c r="AA386" s="35">
        <v>15.17417202428228</v>
      </c>
      <c r="AB386" s="35">
        <v>15.238653838092194</v>
      </c>
      <c r="AC386" s="35">
        <v>14.882420784650702</v>
      </c>
      <c r="AD386" s="35">
        <v>15.44818952368273</v>
      </c>
      <c r="AE386" s="35">
        <v>14.730704070286908</v>
      </c>
      <c r="AF386" s="35">
        <v>14.647703624607585</v>
      </c>
      <c r="AG386" s="35">
        <v>15.157436343844331</v>
      </c>
      <c r="AH386" s="35">
        <v>14.714827299980929</v>
      </c>
      <c r="AI386" s="35">
        <v>14.940105763191131</v>
      </c>
      <c r="AJ386" s="35">
        <v>15.476720386531237</v>
      </c>
      <c r="AK386" s="35">
        <v>15.794004322422953</v>
      </c>
      <c r="AL386" s="35">
        <v>14.263930299039004</v>
      </c>
      <c r="AM386" s="35">
        <v>15.246201452135775</v>
      </c>
      <c r="AN386" s="35">
        <v>16.080205548893982</v>
      </c>
      <c r="AO386" s="35">
        <v>15.220269897593678</v>
      </c>
      <c r="AP386" s="35">
        <v>15.819646507557561</v>
      </c>
      <c r="AQ386" s="35">
        <v>15.541637254814464</v>
      </c>
      <c r="AR386" s="35">
        <v>15.095931927114538</v>
      </c>
      <c r="AS386" s="35">
        <v>15.792670238202025</v>
      </c>
      <c r="AT386" s="35">
        <v>15.076819742729873</v>
      </c>
      <c r="AU386" s="35">
        <v>14.988911993543697</v>
      </c>
      <c r="AV386" s="35">
        <v>15.327517442508697</v>
      </c>
      <c r="AW386" s="35">
        <v>15.208244388551318</v>
      </c>
      <c r="AX386" s="35">
        <v>14.454493098088701</v>
      </c>
      <c r="AY386" s="35">
        <v>14.913412680477146</v>
      </c>
      <c r="AZ386" s="35">
        <v>15.611055739385906</v>
      </c>
      <c r="BA386" s="35">
        <v>14.515974688769681</v>
      </c>
      <c r="BB386" s="35">
        <v>14.822636641458686</v>
      </c>
      <c r="BC386" s="35">
        <v>14.959461395967937</v>
      </c>
      <c r="BD386" s="35">
        <v>15.311026170030381</v>
      </c>
      <c r="BE386" s="35">
        <v>14.505207903522962</v>
      </c>
      <c r="BF386" s="35">
        <v>15.743870662030275</v>
      </c>
      <c r="BG386" s="35">
        <v>14.667625132033253</v>
      </c>
      <c r="BH386" s="35">
        <v>15.304221917302353</v>
      </c>
      <c r="BI386" s="35">
        <v>15.312166549810001</v>
      </c>
      <c r="BJ386" s="35">
        <v>14.672970618386074</v>
      </c>
      <c r="BK386" s="35">
        <v>15.042090307507278</v>
      </c>
      <c r="BL386" s="35">
        <v>15.560664451515954</v>
      </c>
      <c r="BM386" s="35">
        <v>15.114883453473499</v>
      </c>
      <c r="BN386" s="35">
        <v>13.472532858671126</v>
      </c>
      <c r="BO386" s="35">
        <v>14.359334535465333</v>
      </c>
      <c r="BP386" s="35">
        <v>15.208112845128799</v>
      </c>
      <c r="BQ386" s="35">
        <v>15.293343860773199</v>
      </c>
      <c r="BR386" s="35">
        <v>15.277597389776874</v>
      </c>
      <c r="BS386" s="35">
        <v>15.792388354260837</v>
      </c>
      <c r="BT386" s="35">
        <v>14.565518588049661</v>
      </c>
      <c r="BU386" s="35">
        <v>15.398308089583439</v>
      </c>
      <c r="BV386" s="35">
        <v>14.761919793581736</v>
      </c>
      <c r="BW386" s="35">
        <v>14.560148834806732</v>
      </c>
      <c r="BX386" s="35">
        <v>14.540691491439953</v>
      </c>
      <c r="BY386" s="35">
        <v>14.254798686312849</v>
      </c>
      <c r="BZ386" s="35">
        <v>15.028193222364827</v>
      </c>
      <c r="CA386" s="35">
        <v>15.672172454909155</v>
      </c>
      <c r="CB386" s="35">
        <v>14.261515290939169</v>
      </c>
      <c r="CC386" s="35">
        <v>14.606352465820709</v>
      </c>
      <c r="CD386" s="35">
        <v>15.370230094705761</v>
      </c>
      <c r="CE386" s="35">
        <v>16.06154458860933</v>
      </c>
      <c r="CF386" s="35">
        <v>15.161099691948889</v>
      </c>
      <c r="CG386" s="35">
        <v>15.441838967397739</v>
      </c>
      <c r="CH386" s="35">
        <v>15.150387128376089</v>
      </c>
      <c r="CI386" s="35">
        <v>15.372020887263602</v>
      </c>
      <c r="CJ386" s="35">
        <v>15.050449784314154</v>
      </c>
      <c r="CK386" s="35">
        <v>15.0931958345166</v>
      </c>
      <c r="CL386" s="35">
        <v>14.29083810687462</v>
      </c>
      <c r="CM386" s="35">
        <v>15.121023463890509</v>
      </c>
      <c r="CN386" s="35">
        <v>14.47733316352339</v>
      </c>
      <c r="CO386" s="35">
        <v>16.08537665112172</v>
      </c>
      <c r="CP386" s="35">
        <v>14.437603477324142</v>
      </c>
      <c r="CQ386" s="35">
        <v>15.980878985029744</v>
      </c>
      <c r="CR386" s="35">
        <v>14.84403778472829</v>
      </c>
      <c r="CS386" s="35">
        <v>15.887704534912981</v>
      </c>
      <c r="CT386" s="35">
        <v>15.704378379262012</v>
      </c>
      <c r="CU386" s="35">
        <v>15.305389960380596</v>
      </c>
      <c r="CV386" s="35">
        <v>14.428206560672358</v>
      </c>
      <c r="CW386" s="35">
        <v>14.930073741736402</v>
      </c>
      <c r="CX386" s="35">
        <v>14.163525507594271</v>
      </c>
      <c r="CY386" s="35">
        <v>15.427795142472505</v>
      </c>
      <c r="CZ386" s="35">
        <v>15.453683913845193</v>
      </c>
      <c r="DA386" s="35">
        <v>14.688966810505924</v>
      </c>
      <c r="DB386" s="35">
        <v>15.19631826807959</v>
      </c>
      <c r="DC386" s="35">
        <v>14.951472801978055</v>
      </c>
      <c r="DD386" s="35">
        <v>15.524656788450265</v>
      </c>
      <c r="DE386" s="35">
        <v>15.380943658188512</v>
      </c>
      <c r="DF386" s="35">
        <v>14.298032146608202</v>
      </c>
      <c r="DG386" s="35">
        <v>14.76641093088533</v>
      </c>
      <c r="DH386" s="35">
        <v>14.26226206670686</v>
      </c>
      <c r="DI386" s="35">
        <v>15.609500302957585</v>
      </c>
      <c r="DJ386" s="35">
        <v>14.401920990116565</v>
      </c>
      <c r="DK386" s="35">
        <v>15.170275197770444</v>
      </c>
      <c r="DL386" s="35">
        <v>15.495045365147437</v>
      </c>
      <c r="DM386" s="35">
        <v>14.29279105444482</v>
      </c>
      <c r="DO386" s="35">
        <v>15.305990542171466</v>
      </c>
      <c r="DP386" s="35">
        <v>15.227895656852773</v>
      </c>
      <c r="DQ386" s="35">
        <v>15.066432902153583</v>
      </c>
      <c r="DR386" s="35">
        <v>15.099889097908031</v>
      </c>
      <c r="DS386" s="35">
        <v>14.508666378878178</v>
      </c>
      <c r="DT386" s="35">
        <v>15.107389637834988</v>
      </c>
      <c r="DU386" s="35">
        <v>15.773544927431104</v>
      </c>
      <c r="DV386" s="35">
        <v>15.05741396552869</v>
      </c>
      <c r="DW386" s="35">
        <v>15.987292182981442</v>
      </c>
      <c r="DX386" s="35">
        <v>15.018323108330264</v>
      </c>
      <c r="DY386" s="35">
        <v>15.049433965777775</v>
      </c>
      <c r="DZ386" s="35">
        <v>15.625470089270333</v>
      </c>
      <c r="EA386" s="35">
        <v>15.005933424939222</v>
      </c>
      <c r="EB386" s="35">
        <v>15.23106737132437</v>
      </c>
      <c r="EC386" s="35">
        <v>15.400625218142569</v>
      </c>
      <c r="ED386" s="35">
        <v>14.775733611122376</v>
      </c>
      <c r="EE386" s="35">
        <v>15.353030317025112</v>
      </c>
      <c r="EF386" s="35">
        <v>14.793857282529054</v>
      </c>
      <c r="EG386" s="35">
        <v>14.859235527516399</v>
      </c>
      <c r="EH386" s="35">
        <v>15.020922703618421</v>
      </c>
      <c r="EI386" s="35">
        <v>15.220944376915199</v>
      </c>
      <c r="EJ386" s="35">
        <v>14.659560660391371</v>
      </c>
      <c r="EK386" s="35">
        <v>14.77244498042193</v>
      </c>
      <c r="EL386" s="35">
        <v>15.867027465800936</v>
      </c>
      <c r="EM386" s="35">
        <v>14.928714327114053</v>
      </c>
      <c r="EN386" s="35">
        <v>15.534636645046573</v>
      </c>
      <c r="EO386" s="35">
        <v>15.084169932553504</v>
      </c>
      <c r="EP386" s="35">
        <v>13.998853494635334</v>
      </c>
      <c r="EQ386" s="35">
        <v>15.334895755126984</v>
      </c>
      <c r="ER386" s="35">
        <v>15.681143217501798</v>
      </c>
      <c r="ES386" s="35">
        <v>14.883136328767524</v>
      </c>
      <c r="ET386" s="35">
        <v>15.377787284362824</v>
      </c>
      <c r="EU386" s="35">
        <v>13.666886003568454</v>
      </c>
      <c r="EV386" s="35">
        <v>15.262658745672026</v>
      </c>
      <c r="EW386" s="35">
        <v>14.596486138611976</v>
      </c>
      <c r="EX386" s="35">
        <v>14.994218374661386</v>
      </c>
      <c r="EY386" s="35">
        <v>15.292457224221167</v>
      </c>
      <c r="EZ386" s="35">
        <v>14.429578413055864</v>
      </c>
      <c r="FA386" s="35">
        <v>15.06145148353159</v>
      </c>
      <c r="FB386" s="35">
        <v>15.039644348984009</v>
      </c>
      <c r="FC386" s="35">
        <v>14.629939546481133</v>
      </c>
      <c r="FD386" s="35">
        <v>14.454098012931766</v>
      </c>
      <c r="FE386" s="35">
        <v>14.907301691918601</v>
      </c>
      <c r="FF386" s="35">
        <v>14.756727367648086</v>
      </c>
      <c r="FG386" s="35">
        <v>14.812643285147502</v>
      </c>
      <c r="FH386" s="35">
        <v>13.937174316875783</v>
      </c>
      <c r="FI386" s="35">
        <v>15.247059049255054</v>
      </c>
      <c r="FJ386" s="35">
        <v>15.33188642544712</v>
      </c>
      <c r="FK386" s="35">
        <v>15.605187897917546</v>
      </c>
      <c r="FL386" s="35">
        <v>14.62422187404664</v>
      </c>
      <c r="FM386" s="35">
        <v>14.789569221304038</v>
      </c>
      <c r="FN386" s="35">
        <v>15.681080914276713</v>
      </c>
      <c r="FO386" s="35">
        <v>15.262836019523933</v>
      </c>
      <c r="FP386" s="35">
        <v>14.878051769902079</v>
      </c>
      <c r="FQ386" s="35">
        <v>14.759989476242833</v>
      </c>
      <c r="FR386" s="35">
        <v>15.653000930918221</v>
      </c>
      <c r="FS386" s="35">
        <v>15.138431879113931</v>
      </c>
      <c r="FT386" s="35">
        <v>15.15602702825527</v>
      </c>
      <c r="FU386" s="35">
        <v>15.881247991226127</v>
      </c>
      <c r="FV386" s="35">
        <v>14.935929212608421</v>
      </c>
      <c r="FW386" s="35">
        <v>15.217753435243043</v>
      </c>
      <c r="FX386" s="35">
        <v>14.886830804713121</v>
      </c>
      <c r="FY386" s="35">
        <v>14.7292411142195</v>
      </c>
      <c r="FZ386" s="35">
        <v>14.697648046618514</v>
      </c>
      <c r="GA386" s="35">
        <v>15.646990856729511</v>
      </c>
      <c r="GB386" s="35">
        <v>14.893918353707047</v>
      </c>
      <c r="GC386" s="35">
        <v>15.593403035724084</v>
      </c>
      <c r="GD386" s="35">
        <v>15.443072094749532</v>
      </c>
      <c r="GE386" s="35">
        <v>15.257982641897271</v>
      </c>
      <c r="GF386" s="35">
        <v>15.321544912298478</v>
      </c>
      <c r="GG386" s="35">
        <v>15.286590217790943</v>
      </c>
      <c r="GH386" s="35">
        <v>14.536116129978714</v>
      </c>
      <c r="GI386" s="35">
        <v>15.573544393295546</v>
      </c>
      <c r="GJ386" s="35">
        <v>15.506906092026284</v>
      </c>
      <c r="GK386" s="35">
        <v>14.457166214978241</v>
      </c>
      <c r="GL386" s="35">
        <v>15.212974322494969</v>
      </c>
      <c r="GM386" s="35">
        <v>15.296666466312395</v>
      </c>
      <c r="GN386" s="35">
        <v>14.987676505536154</v>
      </c>
      <c r="GO386" s="35">
        <v>34.174999999999997</v>
      </c>
      <c r="GP386" s="35" t="s">
        <v>4518</v>
      </c>
      <c r="GU386" s="59"/>
    </row>
    <row r="387" spans="1:203" x14ac:dyDescent="0.2">
      <c r="A387" s="35" t="s">
        <v>873</v>
      </c>
      <c r="B387" s="35" t="s">
        <v>2561</v>
      </c>
      <c r="C387" s="35" t="s">
        <v>2562</v>
      </c>
      <c r="D387" s="9">
        <v>33</v>
      </c>
      <c r="E387" s="9">
        <v>33</v>
      </c>
      <c r="F387" s="9">
        <v>0.655293507</v>
      </c>
      <c r="G387" s="9">
        <v>-5.4500657000000001E-2</v>
      </c>
      <c r="H387" s="9">
        <v>0.62867350799999999</v>
      </c>
      <c r="I387" s="9">
        <v>-5.5847457000000003E-2</v>
      </c>
      <c r="J387" s="9">
        <v>0</v>
      </c>
      <c r="K387" s="78">
        <v>0</v>
      </c>
      <c r="L387" s="79">
        <v>10.955075557389659</v>
      </c>
      <c r="M387" s="79">
        <v>11.288161304745916</v>
      </c>
      <c r="N387" s="79">
        <v>10.948659493855381</v>
      </c>
      <c r="O387" s="79">
        <v>10.602880069418227</v>
      </c>
      <c r="P387" s="78">
        <v>10.726972231502382</v>
      </c>
      <c r="Q387" s="78">
        <v>10.982441141392339</v>
      </c>
      <c r="R387" s="35">
        <v>10.631205492321552</v>
      </c>
      <c r="S387" s="35">
        <v>11.31879575702207</v>
      </c>
      <c r="T387" s="35">
        <v>10.924527346056335</v>
      </c>
      <c r="U387" s="35">
        <v>11.014667002833335</v>
      </c>
      <c r="V387" s="35">
        <v>11.300422090950672</v>
      </c>
      <c r="W387" s="35">
        <v>11.118165888282562</v>
      </c>
      <c r="X387" s="35">
        <v>10.834866457462532</v>
      </c>
      <c r="Y387" s="35">
        <v>11.59171952318238</v>
      </c>
      <c r="Z387" s="35">
        <v>10.900887638237856</v>
      </c>
      <c r="AA387" s="35">
        <v>10.671898360769866</v>
      </c>
      <c r="AB387" s="35">
        <v>10.799757668351202</v>
      </c>
      <c r="AC387" s="35">
        <v>11.164846869427032</v>
      </c>
      <c r="AD387" s="35">
        <v>10.797961096355213</v>
      </c>
      <c r="AE387" s="35">
        <v>11.021289399282516</v>
      </c>
      <c r="AF387" s="35">
        <v>11.180360142264318</v>
      </c>
      <c r="AG387" s="35">
        <v>10.771942717516954</v>
      </c>
      <c r="AH387" s="35">
        <v>11.032915535904625</v>
      </c>
      <c r="AI387" s="35">
        <v>10.522170389087439</v>
      </c>
      <c r="AJ387" s="35">
        <v>11.429599441590867</v>
      </c>
      <c r="AK387" s="35">
        <v>11.253087186770717</v>
      </c>
      <c r="AL387" s="35">
        <v>10.981073444089727</v>
      </c>
      <c r="AM387" s="35">
        <v>10.687344184774485</v>
      </c>
      <c r="AN387" s="35">
        <v>11.231788992460583</v>
      </c>
      <c r="AO387" s="35">
        <v>10.869007225852664</v>
      </c>
      <c r="AP387" s="35">
        <v>11.07901675921941</v>
      </c>
      <c r="AQ387" s="35">
        <v>11.209320863793845</v>
      </c>
      <c r="AR387" s="35">
        <v>10.697335313387388</v>
      </c>
      <c r="AS387" s="35">
        <v>10.649002026604784</v>
      </c>
      <c r="AT387" s="35">
        <v>10.859042267259053</v>
      </c>
      <c r="AU387" s="35">
        <v>10.987064670465355</v>
      </c>
      <c r="AV387" s="35">
        <v>10.525123377319225</v>
      </c>
      <c r="AW387" s="35">
        <v>10.818197784257688</v>
      </c>
      <c r="AX387" s="35">
        <v>10.693354306621256</v>
      </c>
      <c r="AY387" s="35">
        <v>10.406165352132613</v>
      </c>
      <c r="AZ387" s="35">
        <v>12.148893668987657</v>
      </c>
      <c r="BA387" s="35">
        <v>11.651852681472599</v>
      </c>
      <c r="BB387" s="35">
        <v>11.238634540511974</v>
      </c>
      <c r="BC387" s="35">
        <v>11.168163901293081</v>
      </c>
      <c r="BD387" s="35">
        <v>11.057683937132728</v>
      </c>
      <c r="BE387" s="35">
        <v>10.865258250679553</v>
      </c>
      <c r="BF387" s="35">
        <v>10.954063437722471</v>
      </c>
      <c r="BG387" s="35">
        <v>11.034805691073842</v>
      </c>
      <c r="BH387" s="35">
        <v>11.423972086041598</v>
      </c>
      <c r="BI387" s="35">
        <v>10.953955681679851</v>
      </c>
      <c r="BJ387" s="35">
        <v>11.054859647090176</v>
      </c>
      <c r="BK387" s="35">
        <v>11.169272427341689</v>
      </c>
      <c r="BL387" s="35">
        <v>11.07300763306732</v>
      </c>
      <c r="BM387" s="35">
        <v>10.707705060951495</v>
      </c>
      <c r="BN387" s="35">
        <v>11.421840718313078</v>
      </c>
      <c r="BO387" s="35">
        <v>11.281413855414808</v>
      </c>
      <c r="BP387" s="35">
        <v>10.74769781511732</v>
      </c>
      <c r="BQ387" s="35">
        <v>11.397577246238573</v>
      </c>
      <c r="BR387" s="35">
        <v>10.431911084741573</v>
      </c>
      <c r="BS387" s="35">
        <v>11.60757410375656</v>
      </c>
      <c r="BT387" s="35">
        <v>10.680095510596733</v>
      </c>
      <c r="BU387" s="35">
        <v>10.966796083031131</v>
      </c>
      <c r="BV387" s="35">
        <v>11.201212923202547</v>
      </c>
      <c r="BW387" s="35">
        <v>10.55554658384923</v>
      </c>
      <c r="BX387" s="35">
        <v>10.60074196961452</v>
      </c>
      <c r="BY387" s="35">
        <v>10.671596382190121</v>
      </c>
      <c r="BZ387" s="35">
        <v>11.005765849663121</v>
      </c>
      <c r="CA387" s="35">
        <v>11.600050588529143</v>
      </c>
      <c r="CB387" s="35">
        <v>10.827460783130316</v>
      </c>
      <c r="CC387" s="35">
        <v>11.169239291638226</v>
      </c>
      <c r="CD387" s="35">
        <v>10.917792858721809</v>
      </c>
      <c r="CE387" s="35">
        <v>10.992499535127392</v>
      </c>
      <c r="CF387" s="35">
        <v>11.918936932516155</v>
      </c>
      <c r="CG387" s="35">
        <v>11.10736235285497</v>
      </c>
      <c r="CH387" s="35">
        <v>11.039996520266886</v>
      </c>
      <c r="CI387" s="35">
        <v>10.437674256853583</v>
      </c>
      <c r="CJ387" s="35">
        <v>10.98058218922742</v>
      </c>
      <c r="CK387" s="35">
        <v>11.042081902967393</v>
      </c>
      <c r="CL387" s="35">
        <v>11.122732615356451</v>
      </c>
      <c r="CM387" s="35">
        <v>11.156873231838526</v>
      </c>
      <c r="CN387" s="35">
        <v>10.858730428315621</v>
      </c>
      <c r="CO387" s="35">
        <v>11.508966171489227</v>
      </c>
      <c r="CP387" s="35">
        <v>10.504582265716804</v>
      </c>
      <c r="CQ387" s="35">
        <v>10.969856159704957</v>
      </c>
      <c r="CR387" s="35">
        <v>11.106411001279097</v>
      </c>
      <c r="CS387" s="35">
        <v>11.159884001710468</v>
      </c>
      <c r="CT387" s="35">
        <v>11.121487407818249</v>
      </c>
      <c r="CU387" s="35">
        <v>11.237316604915602</v>
      </c>
      <c r="CV387" s="35">
        <v>11.147569571973282</v>
      </c>
      <c r="CW387" s="35">
        <v>10.789510325079402</v>
      </c>
      <c r="CX387" s="35">
        <v>11.35321104597897</v>
      </c>
      <c r="CY387" s="35">
        <v>11.085765091116311</v>
      </c>
      <c r="CZ387" s="35">
        <v>11.619591670520737</v>
      </c>
      <c r="DA387" s="35">
        <v>10.967648331081246</v>
      </c>
      <c r="DB387" s="35">
        <v>11.038361184403483</v>
      </c>
      <c r="DC387" s="35">
        <v>11.30935194435672</v>
      </c>
      <c r="DD387" s="35">
        <v>11.404130004838375</v>
      </c>
      <c r="DE387" s="35">
        <v>10.852025329917375</v>
      </c>
      <c r="DF387" s="35">
        <v>10.851872272825791</v>
      </c>
      <c r="DG387" s="35">
        <v>10.57185433620608</v>
      </c>
      <c r="DH387" s="35">
        <v>10.296374330896848</v>
      </c>
      <c r="DI387" s="35">
        <v>10.989766574967904</v>
      </c>
      <c r="DJ387" s="35">
        <v>11.161314193836885</v>
      </c>
      <c r="DK387" s="35">
        <v>11.521445457350259</v>
      </c>
      <c r="DL387" s="35">
        <v>10.70790763832918</v>
      </c>
      <c r="DM387" s="35">
        <v>10.658237460121326</v>
      </c>
      <c r="DN387" s="35">
        <v>10.711366598960723</v>
      </c>
      <c r="DO387" s="35">
        <v>10.616601929150072</v>
      </c>
      <c r="DP387" s="35">
        <v>11.514496160863171</v>
      </c>
      <c r="DQ387" s="35">
        <v>11.158253355305034</v>
      </c>
      <c r="DR387" s="35">
        <v>11.172965003067514</v>
      </c>
      <c r="DS387" s="35">
        <v>10.83539863690671</v>
      </c>
      <c r="DT387" s="35">
        <v>11.216749243940287</v>
      </c>
      <c r="DU387" s="35">
        <v>11.172970238048634</v>
      </c>
      <c r="DV387" s="35">
        <v>10.958670458463239</v>
      </c>
      <c r="DW387" s="35">
        <v>11.230759162051125</v>
      </c>
      <c r="DX387" s="35">
        <v>11.038363457593157</v>
      </c>
      <c r="DY387" s="35">
        <v>10.998292283178014</v>
      </c>
      <c r="DZ387" s="35">
        <v>10.882002619438426</v>
      </c>
      <c r="EA387" s="35">
        <v>11.198826258889483</v>
      </c>
      <c r="EB387" s="35">
        <v>10.801535850178261</v>
      </c>
      <c r="EC387" s="35">
        <v>10.939959279974746</v>
      </c>
      <c r="ED387" s="35">
        <v>10.548476434740126</v>
      </c>
      <c r="EE387" s="35">
        <v>11.093040760096713</v>
      </c>
      <c r="EF387" s="35">
        <v>11.113268263571506</v>
      </c>
      <c r="EG387" s="35">
        <v>10.739226054182305</v>
      </c>
      <c r="EH387" s="35">
        <v>10.36520330106346</v>
      </c>
      <c r="EI387" s="35">
        <v>11.506492667387054</v>
      </c>
      <c r="EJ387" s="35">
        <v>10.040031439803458</v>
      </c>
      <c r="EK387" s="35">
        <v>10.979305163754661</v>
      </c>
      <c r="EL387" s="35">
        <v>10.973032428518122</v>
      </c>
      <c r="EM387" s="35">
        <v>11.125619248852782</v>
      </c>
      <c r="EN387" s="35">
        <v>11.252078386518711</v>
      </c>
      <c r="EO387" s="35">
        <v>10.910022364653123</v>
      </c>
      <c r="EP387" s="35">
        <v>9.9472005163515647</v>
      </c>
      <c r="EQ387" s="35">
        <v>11.511786897311374</v>
      </c>
      <c r="ER387" s="35">
        <v>10.880337537565863</v>
      </c>
      <c r="ES387" s="35">
        <v>10.821213947176103</v>
      </c>
      <c r="ET387" s="35">
        <v>11.865179019900756</v>
      </c>
      <c r="EU387" s="35">
        <v>10.819157734003987</v>
      </c>
      <c r="EV387" s="35">
        <v>11.008346199051186</v>
      </c>
      <c r="EW387" s="35">
        <v>10.53642207060143</v>
      </c>
      <c r="EX387" s="35">
        <v>10.225452442986516</v>
      </c>
      <c r="EY387" s="35">
        <v>10.690896642298362</v>
      </c>
      <c r="EZ387" s="35">
        <v>10.277511521404801</v>
      </c>
      <c r="FA387" s="35">
        <v>10.827351057562916</v>
      </c>
      <c r="FB387" s="35">
        <v>11.869533541951736</v>
      </c>
      <c r="FC387" s="35">
        <v>11.615243804359768</v>
      </c>
      <c r="FD387" s="35">
        <v>10.912265939387245</v>
      </c>
      <c r="FE387" s="35">
        <v>10.486948771875291</v>
      </c>
      <c r="FF387" s="35">
        <v>10.905419771611436</v>
      </c>
      <c r="FG387" s="35">
        <v>10.468883105352468</v>
      </c>
      <c r="FH387" s="35">
        <v>10.565782989157636</v>
      </c>
      <c r="FI387" s="35">
        <v>10.741036821490257</v>
      </c>
      <c r="FJ387" s="35">
        <v>10.70441842833252</v>
      </c>
      <c r="FK387" s="35">
        <v>10.224763871755645</v>
      </c>
      <c r="FL387" s="35">
        <v>10.728627181981548</v>
      </c>
      <c r="FM387" s="35">
        <v>11.149320811716954</v>
      </c>
      <c r="FN387" s="35">
        <v>10.740863085949977</v>
      </c>
      <c r="FO387" s="35">
        <v>10.685508213501361</v>
      </c>
      <c r="FP387" s="35">
        <v>11.344673114968469</v>
      </c>
      <c r="FQ387" s="35">
        <v>11.435746399115464</v>
      </c>
      <c r="FR387" s="35">
        <v>10.867552092035352</v>
      </c>
      <c r="FS387" s="35">
        <v>12.030177540604797</v>
      </c>
      <c r="FT387" s="35">
        <v>11.205930576934717</v>
      </c>
      <c r="FU387" s="35">
        <v>11.328485996601151</v>
      </c>
      <c r="FV387" s="35">
        <v>10.384252536107823</v>
      </c>
      <c r="FW387" s="35">
        <v>11.032302450449619</v>
      </c>
      <c r="FX387" s="35">
        <v>11.123814153648166</v>
      </c>
      <c r="FY387" s="35">
        <v>10.436190957925289</v>
      </c>
      <c r="FZ387" s="35">
        <v>10.607301422009613</v>
      </c>
      <c r="GA387" s="35">
        <v>10.773521217205586</v>
      </c>
      <c r="GB387" s="35">
        <v>10.734019624907592</v>
      </c>
      <c r="GC387" s="35">
        <v>10.613351581742247</v>
      </c>
      <c r="GD387" s="35">
        <v>11.391844883735233</v>
      </c>
      <c r="GE387" s="35">
        <v>11.377692587228543</v>
      </c>
      <c r="GF387" s="35">
        <v>11.509437500250272</v>
      </c>
      <c r="GG387" s="35">
        <v>10.490397036936855</v>
      </c>
      <c r="GH387" s="35">
        <v>11.453513217056415</v>
      </c>
      <c r="GI387" s="35">
        <v>11.66448884440473</v>
      </c>
      <c r="GJ387" s="35">
        <v>11.013232804319601</v>
      </c>
      <c r="GK387" s="35">
        <v>10.661303171351692</v>
      </c>
      <c r="GL387" s="35">
        <v>11.242533111417547</v>
      </c>
      <c r="GM387" s="35">
        <v>10.822586753820314</v>
      </c>
      <c r="GN387" s="35">
        <v>11.795217311384567</v>
      </c>
      <c r="GO387" s="35">
        <v>44.216999999999999</v>
      </c>
      <c r="GP387" s="35" t="s">
        <v>4553</v>
      </c>
      <c r="GU387" s="59"/>
    </row>
    <row r="388" spans="1:203" x14ac:dyDescent="0.2">
      <c r="A388" s="35" t="s">
        <v>1246</v>
      </c>
      <c r="B388" s="35" t="s">
        <v>2973</v>
      </c>
      <c r="C388" s="35" t="s">
        <v>2974</v>
      </c>
      <c r="D388" s="9">
        <v>6</v>
      </c>
      <c r="E388" s="9">
        <v>6</v>
      </c>
      <c r="F388" s="9">
        <v>0.65736690900000005</v>
      </c>
      <c r="G388" s="9">
        <v>-6.8319365000000007E-2</v>
      </c>
      <c r="H388" s="9">
        <v>0.74410957899999997</v>
      </c>
      <c r="I388" s="9">
        <v>-5.5808294000000001E-2</v>
      </c>
      <c r="J388" s="9">
        <v>0</v>
      </c>
      <c r="K388" s="78">
        <v>0</v>
      </c>
      <c r="L388" s="79">
        <v>16.260273795409208</v>
      </c>
      <c r="M388" s="79">
        <v>16.904411808263237</v>
      </c>
      <c r="N388" s="79">
        <v>15.96024149834566</v>
      </c>
      <c r="O388" s="79">
        <v>16.441371897592219</v>
      </c>
      <c r="P388" s="78">
        <v>16.474588513874096</v>
      </c>
      <c r="Q388" s="78">
        <v>16.318556302668497</v>
      </c>
      <c r="R388" s="35">
        <v>15.990525045233202</v>
      </c>
      <c r="S388" s="35">
        <v>15.638595700837788</v>
      </c>
      <c r="T388" s="35">
        <v>16.207844125284609</v>
      </c>
      <c r="U388" s="35">
        <v>16.088733336791584</v>
      </c>
      <c r="V388" s="35">
        <v>15.818407643728236</v>
      </c>
      <c r="W388" s="35">
        <v>17.030337992138083</v>
      </c>
      <c r="X388" s="35">
        <v>15.919978561433098</v>
      </c>
      <c r="Y388" s="35">
        <v>16.289404453305902</v>
      </c>
      <c r="Z388" s="35">
        <v>16.620520241763135</v>
      </c>
      <c r="AA388" s="35">
        <v>16.721459648665938</v>
      </c>
      <c r="AB388" s="35">
        <v>16.08162787333444</v>
      </c>
      <c r="AC388" s="35">
        <v>16.348184133530768</v>
      </c>
      <c r="AD388" s="35">
        <v>16.361730225447836</v>
      </c>
      <c r="AE388" s="35">
        <v>16.505743576887987</v>
      </c>
      <c r="AF388" s="35">
        <v>15.755499314856309</v>
      </c>
      <c r="AG388" s="35">
        <v>16.827162287352685</v>
      </c>
      <c r="AH388" s="35">
        <v>16.123971627920731</v>
      </c>
      <c r="AI388" s="35">
        <v>16.040933573928999</v>
      </c>
      <c r="AJ388" s="35">
        <v>16.55506356114573</v>
      </c>
      <c r="AK388" s="35">
        <v>16.880846793098961</v>
      </c>
      <c r="AL388" s="35">
        <v>16.383340091975569</v>
      </c>
      <c r="AM388" s="35">
        <v>16.15684800987616</v>
      </c>
      <c r="AN388" s="35">
        <v>16.353067111912829</v>
      </c>
      <c r="AO388" s="35">
        <v>16.582496611245872</v>
      </c>
      <c r="AP388" s="35">
        <v>16.608679719323003</v>
      </c>
      <c r="AQ388" s="35">
        <v>17.220014760066761</v>
      </c>
      <c r="AR388" s="35">
        <v>16.514332361700305</v>
      </c>
      <c r="AS388" s="35">
        <v>15.852973501583666</v>
      </c>
      <c r="AT388" s="35">
        <v>17.016199234901162</v>
      </c>
      <c r="AU388" s="35">
        <v>15.265729741290894</v>
      </c>
      <c r="AV388" s="35">
        <v>15.964347902135591</v>
      </c>
      <c r="AW388" s="35">
        <v>17.472493779987872</v>
      </c>
      <c r="AX388" s="35">
        <v>16.481816460059335</v>
      </c>
      <c r="AY388" s="35">
        <v>16.412407234175756</v>
      </c>
      <c r="AZ388" s="35">
        <v>16.840115064989995</v>
      </c>
      <c r="BA388" s="35">
        <v>16.264196001458863</v>
      </c>
      <c r="BB388" s="35">
        <v>16.110369367503576</v>
      </c>
      <c r="BC388" s="35">
        <v>16.413386522582933</v>
      </c>
      <c r="BD388" s="35">
        <v>16.589433261707832</v>
      </c>
      <c r="BE388" s="35">
        <v>17.090992686991306</v>
      </c>
      <c r="BF388" s="35">
        <v>16.401968044650921</v>
      </c>
      <c r="BG388" s="35">
        <v>16.106281553728962</v>
      </c>
      <c r="BH388" s="35">
        <v>17.021235344966158</v>
      </c>
      <c r="BI388" s="35">
        <v>16.48997770838772</v>
      </c>
      <c r="BJ388" s="35">
        <v>16.348648994826732</v>
      </c>
      <c r="BK388" s="35">
        <v>17.695427455321351</v>
      </c>
      <c r="BL388" s="35">
        <v>16.849973229512784</v>
      </c>
      <c r="BM388" s="35">
        <v>16.021031675265952</v>
      </c>
      <c r="BN388" s="35">
        <v>16.337339304415501</v>
      </c>
      <c r="BO388" s="35">
        <v>16.45820944549363</v>
      </c>
      <c r="BP388" s="35">
        <v>16.727301587140527</v>
      </c>
      <c r="BQ388" s="35">
        <v>16.794435124786506</v>
      </c>
      <c r="BR388" s="35">
        <v>16.974696852776422</v>
      </c>
      <c r="BS388" s="35">
        <v>17.086449358415138</v>
      </c>
      <c r="BT388" s="35">
        <v>16.492396671269347</v>
      </c>
      <c r="BU388" s="35">
        <v>16.540342492455942</v>
      </c>
      <c r="BV388" s="35">
        <v>16.966809918466126</v>
      </c>
      <c r="BW388" s="35">
        <v>16.87448614092364</v>
      </c>
      <c r="BX388" s="35">
        <v>16.67342743951977</v>
      </c>
      <c r="BY388" s="35">
        <v>16.385823896287739</v>
      </c>
      <c r="BZ388" s="35">
        <v>16.757033305174531</v>
      </c>
      <c r="CA388" s="35">
        <v>16.260374967484772</v>
      </c>
      <c r="CB388" s="35">
        <v>16.802919011491618</v>
      </c>
      <c r="CC388" s="35">
        <v>16.100992014280973</v>
      </c>
      <c r="CD388" s="35">
        <v>15.893149912836375</v>
      </c>
      <c r="CE388" s="35">
        <v>17.037856095137826</v>
      </c>
      <c r="CF388" s="35">
        <v>16.759155934535379</v>
      </c>
      <c r="CG388" s="35">
        <v>16.516899214274162</v>
      </c>
      <c r="CH388" s="35">
        <v>16.380853112804036</v>
      </c>
      <c r="CI388" s="35">
        <v>16.478884601225275</v>
      </c>
      <c r="CJ388" s="35">
        <v>15.990553168537037</v>
      </c>
      <c r="CK388" s="35">
        <v>15.245614089082222</v>
      </c>
      <c r="CL388" s="35">
        <v>15.754297030382219</v>
      </c>
      <c r="CM388" s="35">
        <v>15.890054666633944</v>
      </c>
      <c r="CN388" s="35">
        <v>15.481081098749765</v>
      </c>
      <c r="CO388" s="35">
        <v>16.878786404318951</v>
      </c>
      <c r="CP388" s="35">
        <v>15.772363584582763</v>
      </c>
      <c r="CQ388" s="35">
        <v>17.305246169470855</v>
      </c>
      <c r="CR388" s="35">
        <v>16.053891032129197</v>
      </c>
      <c r="CS388" s="35">
        <v>16.422450576577923</v>
      </c>
      <c r="CT388" s="35">
        <v>16.812362972876919</v>
      </c>
      <c r="CU388" s="35">
        <v>16.575793429408382</v>
      </c>
      <c r="CV388" s="35">
        <v>16.768984227245742</v>
      </c>
      <c r="CW388" s="35">
        <v>16.021846827178642</v>
      </c>
      <c r="CX388" s="35">
        <v>17.225165332945092</v>
      </c>
      <c r="CY388" s="35">
        <v>16.382794356986409</v>
      </c>
      <c r="CZ388" s="35">
        <v>15.939082562892825</v>
      </c>
      <c r="DA388" s="35">
        <v>16.391177895807171</v>
      </c>
      <c r="DB388" s="35">
        <v>17.153868190908966</v>
      </c>
      <c r="DC388" s="35">
        <v>16.7983701333022</v>
      </c>
      <c r="DD388" s="35">
        <v>16.555548343404297</v>
      </c>
      <c r="DE388" s="35">
        <v>16.444364470980929</v>
      </c>
      <c r="DF388" s="35">
        <v>16.097599641106296</v>
      </c>
      <c r="DG388" s="35">
        <v>16.435063860687329</v>
      </c>
      <c r="DH388" s="35">
        <v>16.134117261545562</v>
      </c>
      <c r="DI388" s="35">
        <v>15.867868864655932</v>
      </c>
      <c r="DJ388" s="35">
        <v>16.282472543293277</v>
      </c>
      <c r="DK388" s="35">
        <v>16.564230803130766</v>
      </c>
      <c r="DL388" s="35">
        <v>16.429189370619291</v>
      </c>
      <c r="DM388" s="35">
        <v>16.134486519211194</v>
      </c>
      <c r="DN388" s="35">
        <v>16.80019748691587</v>
      </c>
      <c r="DO388" s="35">
        <v>16.342111853241882</v>
      </c>
      <c r="DP388" s="35">
        <v>17.616029998554147</v>
      </c>
      <c r="DQ388" s="35">
        <v>16.19499308794488</v>
      </c>
      <c r="DR388" s="35">
        <v>16.870637679137765</v>
      </c>
      <c r="DS388" s="35">
        <v>16.875600991168774</v>
      </c>
      <c r="DT388" s="35">
        <v>16.3129375510565</v>
      </c>
      <c r="DU388" s="35">
        <v>16.982347246106119</v>
      </c>
      <c r="DV388" s="35">
        <v>16.446549505307868</v>
      </c>
      <c r="DW388" s="35">
        <v>15.978804850418355</v>
      </c>
      <c r="DX388" s="35">
        <v>16.621874046948733</v>
      </c>
      <c r="DY388" s="35">
        <v>16.154334857333549</v>
      </c>
      <c r="DZ388" s="35">
        <v>16.093872803136662</v>
      </c>
      <c r="EA388" s="35">
        <v>16.35278949949625</v>
      </c>
      <c r="EB388" s="35">
        <v>16.093989070628176</v>
      </c>
      <c r="EC388" s="35">
        <v>15.661862628768391</v>
      </c>
      <c r="ED388" s="35">
        <v>16.040823043884185</v>
      </c>
      <c r="EE388" s="35">
        <v>16.174946968954465</v>
      </c>
      <c r="EF388" s="35">
        <v>16.369624427873191</v>
      </c>
      <c r="EG388" s="35">
        <v>16.896611651134727</v>
      </c>
      <c r="EH388" s="35">
        <v>15.891684725151283</v>
      </c>
      <c r="EI388" s="35">
        <v>16.090265592817779</v>
      </c>
      <c r="EJ388" s="35">
        <v>15.756861947934151</v>
      </c>
      <c r="EK388" s="35">
        <v>15.939340530902207</v>
      </c>
      <c r="EL388" s="35">
        <v>16.718621085687499</v>
      </c>
      <c r="EM388" s="35">
        <v>16.362602869121588</v>
      </c>
      <c r="EN388" s="35">
        <v>17.399233751613345</v>
      </c>
      <c r="EO388" s="35">
        <v>16.629578154704461</v>
      </c>
      <c r="EP388" s="35">
        <v>15.877587796886706</v>
      </c>
      <c r="EQ388" s="35">
        <v>15.66877322472649</v>
      </c>
      <c r="ER388" s="35">
        <v>16.329126612958305</v>
      </c>
      <c r="ES388" s="35">
        <v>16.218653747089473</v>
      </c>
      <c r="ET388" s="35">
        <v>16.129941223095038</v>
      </c>
      <c r="EU388" s="35">
        <v>16.232716796844379</v>
      </c>
      <c r="EV388" s="35">
        <v>16.010592156810855</v>
      </c>
      <c r="EW388" s="35">
        <v>16.064470607744092</v>
      </c>
      <c r="EX388" s="35">
        <v>16.518060642638325</v>
      </c>
      <c r="EY388" s="35">
        <v>16.647338179435071</v>
      </c>
      <c r="EZ388" s="35">
        <v>16.549413347512811</v>
      </c>
      <c r="FA388" s="35">
        <v>16.08877671496947</v>
      </c>
      <c r="FB388" s="35">
        <v>16.802822141224837</v>
      </c>
      <c r="FC388" s="35">
        <v>17.028398830397173</v>
      </c>
      <c r="FD388" s="35">
        <v>15.869092958083893</v>
      </c>
      <c r="FE388" s="35">
        <v>16.282683004882831</v>
      </c>
      <c r="FF388" s="35">
        <v>16.192152118920802</v>
      </c>
      <c r="FG388" s="35">
        <v>16.277708384452581</v>
      </c>
      <c r="FH388" s="35">
        <v>16.772097255856231</v>
      </c>
      <c r="FI388" s="35">
        <v>16.285842069453256</v>
      </c>
      <c r="FJ388" s="35">
        <v>16.357430097504569</v>
      </c>
      <c r="FK388" s="35">
        <v>16.338381809141509</v>
      </c>
      <c r="FL388" s="35">
        <v>16.325617606360844</v>
      </c>
      <c r="FM388" s="35">
        <v>15.963649884957304</v>
      </c>
      <c r="FN388" s="35">
        <v>16.66310914542953</v>
      </c>
      <c r="FO388" s="35">
        <v>16.218764934269942</v>
      </c>
      <c r="FP388" s="35">
        <v>16.088135222424384</v>
      </c>
      <c r="FQ388" s="35">
        <v>16.496645713528611</v>
      </c>
      <c r="FR388" s="35">
        <v>16.932448621142054</v>
      </c>
      <c r="FS388" s="35">
        <v>16.626402989006756</v>
      </c>
      <c r="FT388" s="35">
        <v>17.048267010802853</v>
      </c>
      <c r="FU388" s="35">
        <v>17.151725159326791</v>
      </c>
      <c r="FV388" s="35">
        <v>17.1198124657869</v>
      </c>
      <c r="FW388" s="35">
        <v>16.744342046822293</v>
      </c>
      <c r="FX388" s="35">
        <v>16.224503400169379</v>
      </c>
      <c r="FY388" s="35">
        <v>16.467667944304232</v>
      </c>
      <c r="FZ388" s="35">
        <v>16.334374386121834</v>
      </c>
      <c r="GA388" s="35">
        <v>16.280583995055984</v>
      </c>
      <c r="GB388" s="35">
        <v>16.08272334116938</v>
      </c>
      <c r="GC388" s="35">
        <v>15.889697429317515</v>
      </c>
      <c r="GD388" s="35">
        <v>17.607131318697579</v>
      </c>
      <c r="GE388" s="35">
        <v>16.397423655831865</v>
      </c>
      <c r="GF388" s="35">
        <v>16.367662239299349</v>
      </c>
      <c r="GG388" s="35">
        <v>15.009738613810505</v>
      </c>
      <c r="GH388" s="35">
        <v>16.89528083545833</v>
      </c>
      <c r="GI388" s="35">
        <v>16.649299325296731</v>
      </c>
      <c r="GJ388" s="35">
        <v>16.933157219382366</v>
      </c>
      <c r="GK388" s="35">
        <v>16.166598685480228</v>
      </c>
      <c r="GL388" s="35">
        <v>14.456425043751684</v>
      </c>
      <c r="GM388" s="35">
        <v>16.362593897908244</v>
      </c>
      <c r="GN388" s="35">
        <v>16.32037026213456</v>
      </c>
      <c r="GO388" s="35">
        <v>30.251999999999999</v>
      </c>
      <c r="GP388" s="35" t="s">
        <v>4644</v>
      </c>
      <c r="GU388" s="59"/>
    </row>
    <row r="389" spans="1:203" x14ac:dyDescent="0.2">
      <c r="A389" s="35" t="s">
        <v>1233</v>
      </c>
      <c r="B389" s="35" t="s">
        <v>2957</v>
      </c>
      <c r="C389" s="35" t="s">
        <v>2958</v>
      </c>
      <c r="D389" s="9">
        <v>3</v>
      </c>
      <c r="E389" s="9">
        <v>3</v>
      </c>
      <c r="F389" s="9">
        <v>0.727677342</v>
      </c>
      <c r="G389" s="9">
        <v>-7.0466539999999994E-2</v>
      </c>
      <c r="H389" s="9">
        <v>0.81128605600000003</v>
      </c>
      <c r="I389" s="9">
        <v>-5.5608620999999997E-2</v>
      </c>
      <c r="J389" s="9">
        <v>0</v>
      </c>
      <c r="K389" s="78">
        <v>0</v>
      </c>
      <c r="L389" s="79">
        <v>12.583557709225742</v>
      </c>
      <c r="M389" s="79">
        <v>12.583437315689116</v>
      </c>
      <c r="N389" s="79">
        <v>13.153749948570487</v>
      </c>
      <c r="O389" s="79">
        <v>13.335373376244984</v>
      </c>
      <c r="P389" s="78">
        <v>12.939522187834008</v>
      </c>
      <c r="Q389" s="78">
        <v>13.570682266206122</v>
      </c>
      <c r="S389" s="35">
        <v>13.528333230846012</v>
      </c>
      <c r="T389" s="35">
        <v>13.199161565413904</v>
      </c>
      <c r="U389" s="35">
        <v>12.441514590361292</v>
      </c>
      <c r="V389" s="35">
        <v>13.447360223122377</v>
      </c>
      <c r="W389" s="35">
        <v>13.636001766542451</v>
      </c>
      <c r="X389" s="35">
        <v>13.36248967688076</v>
      </c>
      <c r="Y389" s="35">
        <v>14.336048898681909</v>
      </c>
      <c r="Z389" s="35">
        <v>13.313366914923806</v>
      </c>
      <c r="AA389" s="35">
        <v>13.539522834206801</v>
      </c>
      <c r="AC389" s="35">
        <v>12.519236232557981</v>
      </c>
      <c r="AD389" s="35">
        <v>13.079261921179551</v>
      </c>
      <c r="AE389" s="35">
        <v>13.491322056364782</v>
      </c>
      <c r="AF389" s="35">
        <v>12.49958361529899</v>
      </c>
      <c r="AG389" s="35">
        <v>13.650968506948676</v>
      </c>
      <c r="AH389" s="35">
        <v>12.806659740192298</v>
      </c>
      <c r="AI389" s="35">
        <v>13.516644114947123</v>
      </c>
      <c r="AJ389" s="35">
        <v>13.201374176926151</v>
      </c>
      <c r="AK389" s="35">
        <v>13.358975938033746</v>
      </c>
      <c r="AL389" s="35">
        <v>12.33212596986616</v>
      </c>
      <c r="AM389" s="35">
        <v>12.845363702797798</v>
      </c>
      <c r="AN389" s="35">
        <v>13.293584796863728</v>
      </c>
      <c r="AO389" s="35">
        <v>13.235426562014034</v>
      </c>
      <c r="AP389" s="35">
        <v>13.268560374212303</v>
      </c>
      <c r="AQ389" s="35">
        <v>13.071616412756942</v>
      </c>
      <c r="AR389" s="35">
        <v>13.568607215225903</v>
      </c>
      <c r="AS389" s="35">
        <v>13.988086695060552</v>
      </c>
      <c r="AT389" s="35">
        <v>12.706557368327971</v>
      </c>
      <c r="AU389" s="35">
        <v>13.255930204063036</v>
      </c>
      <c r="AV389" s="35">
        <v>13.301815903019667</v>
      </c>
      <c r="AW389" s="35">
        <v>13.27509386972271</v>
      </c>
      <c r="AX389" s="35">
        <v>12.883575366468243</v>
      </c>
      <c r="AY389" s="35">
        <v>13.096258710531913</v>
      </c>
      <c r="AZ389" s="35">
        <v>13.336592559413528</v>
      </c>
      <c r="BA389" s="35">
        <v>12.828965307619987</v>
      </c>
      <c r="BB389" s="35">
        <v>13.221886693042235</v>
      </c>
      <c r="BC389" s="35">
        <v>12.537445425086338</v>
      </c>
      <c r="BD389" s="35">
        <v>12.806175733171832</v>
      </c>
      <c r="BE389" s="35">
        <v>12.409878104121722</v>
      </c>
      <c r="BF389" s="35">
        <v>13.623194079550915</v>
      </c>
      <c r="BG389" s="35">
        <v>13.194337139287086</v>
      </c>
      <c r="BH389" s="35">
        <v>12.879959833862399</v>
      </c>
      <c r="BI389" s="35">
        <v>12.879331102822142</v>
      </c>
      <c r="BJ389" s="35">
        <v>12.880746045166582</v>
      </c>
      <c r="BK389" s="35">
        <v>13.137289778866624</v>
      </c>
      <c r="BL389" s="35">
        <v>13.194691077799664</v>
      </c>
      <c r="BM389" s="35">
        <v>13.195082973562029</v>
      </c>
      <c r="BN389" s="35">
        <v>11.943577447615226</v>
      </c>
      <c r="BO389" s="35">
        <v>12.010902390347903</v>
      </c>
      <c r="BP389" s="35">
        <v>12.594339860534401</v>
      </c>
      <c r="BQ389" s="35">
        <v>13.116347033472174</v>
      </c>
      <c r="BR389" s="35">
        <v>13.285663304281194</v>
      </c>
      <c r="BS389" s="35">
        <v>13.595232901345826</v>
      </c>
      <c r="BT389" s="35">
        <v>13.13366988319768</v>
      </c>
      <c r="BU389" s="35">
        <v>13.692872645628128</v>
      </c>
      <c r="BV389" s="35">
        <v>12.451308032111475</v>
      </c>
      <c r="BW389" s="35">
        <v>12.148218418711689</v>
      </c>
      <c r="BY389" s="35">
        <v>12.045192865731144</v>
      </c>
      <c r="BZ389" s="35">
        <v>12.572474502404054</v>
      </c>
      <c r="CA389" s="35">
        <v>12.613289801833318</v>
      </c>
      <c r="CB389" s="35">
        <v>11.789066473712237</v>
      </c>
      <c r="CC389" s="35">
        <v>12.965201900258171</v>
      </c>
      <c r="CD389" s="35">
        <v>13.28170683102115</v>
      </c>
      <c r="CE389" s="35">
        <v>14.023823252590908</v>
      </c>
      <c r="CF389" s="35">
        <v>13.332423400541561</v>
      </c>
      <c r="CG389" s="35">
        <v>13.048366073738343</v>
      </c>
      <c r="CH389" s="35">
        <v>13.019228541621544</v>
      </c>
      <c r="CI389" s="35">
        <v>13.267629298726572</v>
      </c>
      <c r="CJ389" s="35">
        <v>12.986812381748679</v>
      </c>
      <c r="CK389" s="35">
        <v>13.052831529286427</v>
      </c>
      <c r="CL389" s="35">
        <v>13.306994262617629</v>
      </c>
      <c r="CM389" s="35">
        <v>13.765993058454395</v>
      </c>
      <c r="CN389" s="35">
        <v>13.523270773885658</v>
      </c>
      <c r="CP389" s="35">
        <v>12.429468094427707</v>
      </c>
      <c r="CQ389" s="35">
        <v>14.343035619275883</v>
      </c>
      <c r="CR389" s="35">
        <v>12.910800390994982</v>
      </c>
      <c r="CS389" s="35">
        <v>13.04569289576815</v>
      </c>
      <c r="CT389" s="35">
        <v>14.066377315259043</v>
      </c>
      <c r="CU389" s="35">
        <v>13.282835365190088</v>
      </c>
      <c r="CV389" s="35">
        <v>13.062134919749486</v>
      </c>
      <c r="CW389" s="35">
        <v>13.166779842862864</v>
      </c>
      <c r="CX389" s="35">
        <v>13.107724841356024</v>
      </c>
      <c r="CY389" s="35">
        <v>14.170186105396121</v>
      </c>
      <c r="CZ389" s="35">
        <v>12.84820717574244</v>
      </c>
      <c r="DA389" s="35">
        <v>12.660880286256432</v>
      </c>
      <c r="DB389" s="35">
        <v>12.9202475560573</v>
      </c>
      <c r="DC389" s="35">
        <v>12.049058684153929</v>
      </c>
      <c r="DD389" s="35">
        <v>13.289034254968847</v>
      </c>
      <c r="DE389" s="35">
        <v>13.266209190272514</v>
      </c>
      <c r="DF389" s="35">
        <v>12.53685271059034</v>
      </c>
      <c r="DG389" s="35">
        <v>13.085910292254153</v>
      </c>
      <c r="DI389" s="35">
        <v>13.407350625541618</v>
      </c>
      <c r="DJ389" s="35">
        <v>13.368658232929235</v>
      </c>
      <c r="DK389" s="35">
        <v>14.121926034156171</v>
      </c>
      <c r="DL389" s="35">
        <v>13.448874730084729</v>
      </c>
      <c r="DM389" s="35">
        <v>12.321784346579864</v>
      </c>
      <c r="DN389" s="35">
        <v>12.689420514167654</v>
      </c>
      <c r="DO389" s="35">
        <v>12.789333072272273</v>
      </c>
      <c r="DP389" s="35">
        <v>12.967865707161645</v>
      </c>
      <c r="DQ389" s="35">
        <v>12.999837767917164</v>
      </c>
      <c r="DR389" s="35">
        <v>13.152815040558769</v>
      </c>
      <c r="DS389" s="35">
        <v>12.407806183092395</v>
      </c>
      <c r="DT389" s="35">
        <v>13.250114857680055</v>
      </c>
      <c r="DU389" s="35">
        <v>13.502760346208584</v>
      </c>
      <c r="DV389" s="35">
        <v>13.231953098142657</v>
      </c>
      <c r="DW389" s="35">
        <v>14.017286743934726</v>
      </c>
      <c r="DX389" s="35">
        <v>13.342518866179084</v>
      </c>
      <c r="DY389" s="35">
        <v>12.776592521753969</v>
      </c>
      <c r="DZ389" s="35">
        <v>12.313945156901186</v>
      </c>
      <c r="EA389" s="35">
        <v>13.107828645644236</v>
      </c>
      <c r="EB389" s="35">
        <v>12.892284343737245</v>
      </c>
      <c r="EC389" s="35">
        <v>12.951026609483693</v>
      </c>
      <c r="ED389" s="35">
        <v>12.99395084888531</v>
      </c>
      <c r="EE389" s="35">
        <v>13.910261228425881</v>
      </c>
      <c r="EF389" s="35">
        <v>12.968126761356267</v>
      </c>
      <c r="EG389" s="35">
        <v>13.091365438367253</v>
      </c>
      <c r="EH389" s="35">
        <v>13.027537284315573</v>
      </c>
      <c r="EI389" s="35">
        <v>13.292109355660715</v>
      </c>
      <c r="EJ389" s="35">
        <v>12.465036400531289</v>
      </c>
      <c r="EK389" s="35">
        <v>13.334981018642447</v>
      </c>
      <c r="EL389" s="35">
        <v>12.579942061395469</v>
      </c>
      <c r="EM389" s="35">
        <v>12.661354637633689</v>
      </c>
      <c r="EN389" s="35">
        <v>13.400161299730406</v>
      </c>
      <c r="EO389" s="35">
        <v>13.173568827786294</v>
      </c>
      <c r="EP389" s="35">
        <v>12.066512643535296</v>
      </c>
      <c r="EQ389" s="35">
        <v>13.2586921110732</v>
      </c>
      <c r="ER389" s="35">
        <v>13.704388741664522</v>
      </c>
      <c r="ES389" s="35">
        <v>13.007324894941418</v>
      </c>
      <c r="ET389" s="35">
        <v>12.199575676067916</v>
      </c>
      <c r="EU389" s="35">
        <v>11.965201399925956</v>
      </c>
      <c r="EV389" s="35">
        <v>13.824216924863526</v>
      </c>
      <c r="EW389" s="35">
        <v>13.296555460566024</v>
      </c>
      <c r="EX389" s="35">
        <v>12.454803524359033</v>
      </c>
      <c r="EY389" s="35">
        <v>13.399260630578627</v>
      </c>
      <c r="EZ389" s="35">
        <v>12.270587200685073</v>
      </c>
      <c r="FA389" s="35">
        <v>13.890297724051415</v>
      </c>
      <c r="FB389" s="35">
        <v>12.287344566674774</v>
      </c>
      <c r="FC389" s="35">
        <v>13.498096036851699</v>
      </c>
      <c r="FD389" s="35">
        <v>12.204185622718962</v>
      </c>
      <c r="FE389" s="35">
        <v>12.453267781646547</v>
      </c>
      <c r="FF389" s="35">
        <v>12.969674313330733</v>
      </c>
      <c r="FG389" s="35">
        <v>13.37589755073386</v>
      </c>
      <c r="FI389" s="35">
        <v>14.792582070547486</v>
      </c>
      <c r="FJ389" s="35">
        <v>12.72000349396855</v>
      </c>
      <c r="FK389" s="35">
        <v>12.851574366361698</v>
      </c>
      <c r="FL389" s="35">
        <v>13.074065621567811</v>
      </c>
      <c r="FM389" s="35">
        <v>12.57109867744585</v>
      </c>
      <c r="FN389" s="35">
        <v>13.018205200262161</v>
      </c>
      <c r="FO389" s="35">
        <v>13.31031454873467</v>
      </c>
      <c r="FP389" s="35">
        <v>13.409085127903881</v>
      </c>
      <c r="FQ389" s="35">
        <v>13.04187511475698</v>
      </c>
      <c r="FR389" s="35">
        <v>13.347745334826255</v>
      </c>
      <c r="FS389" s="35">
        <v>12.909136701383387</v>
      </c>
      <c r="FT389" s="35">
        <v>13.569400204294684</v>
      </c>
      <c r="FU389" s="35">
        <v>14.657758352090337</v>
      </c>
      <c r="FV389" s="35">
        <v>12.42040528641591</v>
      </c>
      <c r="FW389" s="35">
        <v>13.246097050129404</v>
      </c>
      <c r="FX389" s="35">
        <v>12.912550932844653</v>
      </c>
      <c r="FY389" s="35">
        <v>13.418253906396524</v>
      </c>
      <c r="FZ389" s="35">
        <v>12.735706509512298</v>
      </c>
      <c r="GA389" s="35">
        <v>13.605685079729339</v>
      </c>
      <c r="GB389" s="35">
        <v>12.845894679841841</v>
      </c>
      <c r="GC389" s="35">
        <v>12.770692644334746</v>
      </c>
      <c r="GD389" s="35">
        <v>13.375488023347765</v>
      </c>
      <c r="GE389" s="35">
        <v>12.988710193848991</v>
      </c>
      <c r="GF389" s="35">
        <v>13.290268723659647</v>
      </c>
      <c r="GG389" s="35">
        <v>12.458138813549937</v>
      </c>
      <c r="GH389" s="35">
        <v>11.764142967617184</v>
      </c>
      <c r="GI389" s="35">
        <v>14.303740942397559</v>
      </c>
      <c r="GJ389" s="35">
        <v>14.477024241161446</v>
      </c>
      <c r="GK389" s="35">
        <v>12.194062191124592</v>
      </c>
      <c r="GL389" s="35">
        <v>13.279874355355791</v>
      </c>
      <c r="GM389" s="35">
        <v>12.832968283256903</v>
      </c>
      <c r="GN389" s="35">
        <v>12.168108180260328</v>
      </c>
      <c r="GO389" s="35">
        <v>5.085</v>
      </c>
      <c r="GP389" s="35" t="s">
        <v>1102</v>
      </c>
      <c r="GU389" s="59"/>
    </row>
    <row r="390" spans="1:203" x14ac:dyDescent="0.2">
      <c r="A390" s="35" t="s">
        <v>908</v>
      </c>
      <c r="B390" s="35" t="s">
        <v>2603</v>
      </c>
      <c r="C390" s="35" t="s">
        <v>2604</v>
      </c>
      <c r="D390" s="9">
        <v>5</v>
      </c>
      <c r="E390" s="9">
        <v>5</v>
      </c>
      <c r="F390" s="9">
        <v>0.81431255000000002</v>
      </c>
      <c r="G390" s="9">
        <v>0.12421335999999999</v>
      </c>
      <c r="H390" s="9">
        <v>0.95876318800000004</v>
      </c>
      <c r="I390" s="9">
        <v>-5.4639528E-2</v>
      </c>
      <c r="J390" s="9">
        <v>0</v>
      </c>
      <c r="K390" s="78">
        <v>0</v>
      </c>
      <c r="L390" s="79">
        <v>10.30846755892604</v>
      </c>
      <c r="M390" s="79">
        <v>14.179100703363543</v>
      </c>
      <c r="N390" s="79">
        <v>14.892386857644272</v>
      </c>
      <c r="O390" s="79">
        <v>14.369786619698575</v>
      </c>
      <c r="P390" s="78">
        <v>12.278315871978629</v>
      </c>
      <c r="Q390" s="78">
        <v>13.803839697667165</v>
      </c>
      <c r="R390" s="35">
        <v>13.298131264104372</v>
      </c>
      <c r="S390" s="35">
        <v>14.604243381727635</v>
      </c>
      <c r="T390" s="35">
        <v>13.642377824506974</v>
      </c>
      <c r="U390" s="35">
        <v>12.565499675801403</v>
      </c>
      <c r="V390" s="35">
        <v>14.708370004935233</v>
      </c>
      <c r="W390" s="35">
        <v>15.298934331431303</v>
      </c>
      <c r="X390" s="35">
        <v>14.717228370731124</v>
      </c>
      <c r="Y390" s="35">
        <v>14.561445632214202</v>
      </c>
      <c r="Z390" s="35">
        <v>11.736987858730629</v>
      </c>
      <c r="AA390" s="35">
        <v>15.364528294288124</v>
      </c>
      <c r="AB390" s="35">
        <v>11.908631448343529</v>
      </c>
      <c r="AC390" s="35">
        <v>11.401352209433339</v>
      </c>
      <c r="AD390" s="35">
        <v>11.492124509375959</v>
      </c>
      <c r="AE390" s="35">
        <v>11.2393602159711</v>
      </c>
      <c r="AF390" s="35">
        <v>13.52069845502224</v>
      </c>
      <c r="AG390" s="35">
        <v>15.122115902068007</v>
      </c>
      <c r="AH390" s="35">
        <v>10.918860148235142</v>
      </c>
      <c r="AI390" s="35">
        <v>14.490123503181973</v>
      </c>
      <c r="AJ390" s="35">
        <v>14.936800419568346</v>
      </c>
      <c r="AK390" s="35">
        <v>14.824015444969746</v>
      </c>
      <c r="AL390" s="35">
        <v>11.950845740485404</v>
      </c>
      <c r="AM390" s="35">
        <v>14.797036292242243</v>
      </c>
      <c r="AN390" s="35">
        <v>14.678006928904487</v>
      </c>
      <c r="AO390" s="35">
        <v>14.300783432678699</v>
      </c>
      <c r="AP390" s="35">
        <v>14.738983180616808</v>
      </c>
      <c r="AQ390" s="35">
        <v>15.141238500527233</v>
      </c>
      <c r="AR390" s="35">
        <v>14.914252613369971</v>
      </c>
      <c r="AS390" s="35">
        <v>13.46593064931727</v>
      </c>
      <c r="AT390" s="35">
        <v>14.704066367116935</v>
      </c>
      <c r="AU390" s="35">
        <v>14.890246156807185</v>
      </c>
      <c r="AV390" s="35">
        <v>15.215381417966038</v>
      </c>
      <c r="AW390" s="35">
        <v>14.623421861541173</v>
      </c>
      <c r="AX390" s="35">
        <v>13.75066000998576</v>
      </c>
      <c r="AY390" s="35">
        <v>13.927304199019401</v>
      </c>
      <c r="AZ390" s="35">
        <v>15.018728427471295</v>
      </c>
      <c r="BA390" s="35">
        <v>13.875675601769036</v>
      </c>
      <c r="BB390" s="35">
        <v>13.589442364503778</v>
      </c>
      <c r="BC390" s="35">
        <v>12.000602927779433</v>
      </c>
      <c r="BD390" s="35">
        <v>11.632746075755922</v>
      </c>
      <c r="BE390" s="35">
        <v>13.942907150586123</v>
      </c>
      <c r="BF390" s="35">
        <v>11.308184735104373</v>
      </c>
      <c r="BG390" s="35">
        <v>14.604334328665095</v>
      </c>
      <c r="BH390" s="35">
        <v>13.511759001370265</v>
      </c>
      <c r="BI390" s="35">
        <v>11.454923359811602</v>
      </c>
      <c r="BJ390" s="35">
        <v>13.9074441389731</v>
      </c>
      <c r="BK390" s="35">
        <v>16.130740895280972</v>
      </c>
      <c r="BL390" s="35">
        <v>14.207558279150399</v>
      </c>
      <c r="BM390" s="35">
        <v>15.203453441051051</v>
      </c>
      <c r="BN390" s="35">
        <v>13.352386226859387</v>
      </c>
      <c r="BO390" s="35">
        <v>14.925928139153779</v>
      </c>
      <c r="BP390" s="35">
        <v>14.41762503051965</v>
      </c>
      <c r="BQ390" s="35">
        <v>14.76122497176574</v>
      </c>
      <c r="BR390" s="35">
        <v>13.648253695161159</v>
      </c>
      <c r="BS390" s="35">
        <v>11.402341222117109</v>
      </c>
      <c r="BT390" s="35">
        <v>14.002908098808284</v>
      </c>
      <c r="BU390" s="35">
        <v>11.993868465945082</v>
      </c>
      <c r="BV390" s="35">
        <v>15.441947169781468</v>
      </c>
      <c r="BW390" s="35">
        <v>12.940280130164341</v>
      </c>
      <c r="BX390" s="35">
        <v>12.00615317093153</v>
      </c>
      <c r="BY390" s="35">
        <v>13.647325957180769</v>
      </c>
      <c r="BZ390" s="35">
        <v>12.651470756381686</v>
      </c>
      <c r="CA390" s="35">
        <v>12.621245475970476</v>
      </c>
      <c r="CB390" s="35">
        <v>14.079851122517223</v>
      </c>
      <c r="CC390" s="35">
        <v>11.396685847695469</v>
      </c>
      <c r="CD390" s="35">
        <v>13.596435741806461</v>
      </c>
      <c r="CE390" s="35">
        <v>13.714703759994549</v>
      </c>
      <c r="CF390" s="35">
        <v>11.492965427939321</v>
      </c>
      <c r="CG390" s="35">
        <v>13.31050891735252</v>
      </c>
      <c r="CH390" s="35">
        <v>14.895962877683342</v>
      </c>
      <c r="CI390" s="35">
        <v>14.453600896302664</v>
      </c>
      <c r="CJ390" s="35">
        <v>15.016490909046896</v>
      </c>
      <c r="CK390" s="35">
        <v>15.469323882147645</v>
      </c>
      <c r="CL390" s="35">
        <v>14.579451656831949</v>
      </c>
      <c r="CM390" s="35">
        <v>14.734795722330961</v>
      </c>
      <c r="CN390" s="35">
        <v>14.452564235706479</v>
      </c>
      <c r="CO390" s="35">
        <v>12.358203419538551</v>
      </c>
      <c r="CP390" s="35">
        <v>14.054762013754454</v>
      </c>
      <c r="CQ390" s="35">
        <v>13.017420509819743</v>
      </c>
      <c r="CR390" s="35">
        <v>14.813465153714727</v>
      </c>
      <c r="CS390" s="35">
        <v>15.143025087720545</v>
      </c>
      <c r="CT390" s="35">
        <v>15.427281361871865</v>
      </c>
      <c r="CU390" s="35">
        <v>14.372661110023842</v>
      </c>
      <c r="CV390" s="35">
        <v>13.661289323860567</v>
      </c>
      <c r="CW390" s="35">
        <v>14.122385723504411</v>
      </c>
      <c r="CX390" s="35">
        <v>13.48510730345892</v>
      </c>
      <c r="CY390" s="35">
        <v>14.269780281209401</v>
      </c>
      <c r="CZ390" s="35">
        <v>12.170530310714245</v>
      </c>
      <c r="DA390" s="35">
        <v>14.352837112138001</v>
      </c>
      <c r="DB390" s="35">
        <v>15.325654434014222</v>
      </c>
      <c r="DC390" s="35">
        <v>13.745450629573059</v>
      </c>
      <c r="DD390" s="35">
        <v>14.539995828502066</v>
      </c>
      <c r="DE390" s="35">
        <v>15.552484546711998</v>
      </c>
      <c r="DF390" s="35">
        <v>14.342801179391941</v>
      </c>
      <c r="DG390" s="35">
        <v>11.576145116661456</v>
      </c>
      <c r="DH390" s="35">
        <v>12.506836862538332</v>
      </c>
      <c r="DI390" s="35">
        <v>14.429039793198617</v>
      </c>
      <c r="DJ390" s="35">
        <v>14.676012597099337</v>
      </c>
      <c r="DK390" s="35">
        <v>14.325247275760033</v>
      </c>
      <c r="DL390" s="35">
        <v>13.263254198234682</v>
      </c>
      <c r="DM390" s="35">
        <v>14.874617162983519</v>
      </c>
      <c r="DN390" s="35">
        <v>12.652515828887145</v>
      </c>
      <c r="DO390" s="35">
        <v>13.870801342950337</v>
      </c>
      <c r="DP390" s="35">
        <v>14.227708580079547</v>
      </c>
      <c r="DQ390" s="35">
        <v>13.781147095521927</v>
      </c>
      <c r="DR390" s="35">
        <v>13.318237091614737</v>
      </c>
      <c r="DS390" s="35">
        <v>14.391096095024281</v>
      </c>
      <c r="DT390" s="35">
        <v>14.769209552801613</v>
      </c>
      <c r="DU390" s="35">
        <v>14.6782514728315</v>
      </c>
      <c r="DV390" s="35">
        <v>12.068033532344177</v>
      </c>
      <c r="DW390" s="35">
        <v>14.815618229324038</v>
      </c>
      <c r="DX390" s="35">
        <v>15.486255718048788</v>
      </c>
      <c r="DY390" s="35">
        <v>14.759535896934509</v>
      </c>
      <c r="DZ390" s="35">
        <v>15.113651200596671</v>
      </c>
      <c r="EA390" s="35">
        <v>15.110602470040511</v>
      </c>
      <c r="EB390" s="35">
        <v>10.778135154401838</v>
      </c>
      <c r="EC390" s="35">
        <v>13.907246970542843</v>
      </c>
      <c r="ED390" s="35">
        <v>11.187926910130088</v>
      </c>
      <c r="EE390" s="35">
        <v>14.769579168423173</v>
      </c>
      <c r="EF390" s="35">
        <v>15.042599881712919</v>
      </c>
      <c r="EG390" s="35">
        <v>14.981547496880882</v>
      </c>
      <c r="EH390" s="35">
        <v>15.278077181586761</v>
      </c>
      <c r="EI390" s="35">
        <v>14.762283756470231</v>
      </c>
      <c r="EJ390" s="35">
        <v>14.580585888252417</v>
      </c>
      <c r="EK390" s="35">
        <v>11.622015065760111</v>
      </c>
      <c r="EL390" s="35">
        <v>14.38651845284172</v>
      </c>
      <c r="EM390" s="35">
        <v>12.850038058082704</v>
      </c>
      <c r="EN390" s="35">
        <v>11.816052230308481</v>
      </c>
      <c r="EO390" s="35">
        <v>12.084195758805034</v>
      </c>
      <c r="EP390" s="35">
        <v>13.641840058082071</v>
      </c>
      <c r="EQ390" s="35">
        <v>13.74064633664775</v>
      </c>
      <c r="ER390" s="35">
        <v>14.383403937687063</v>
      </c>
      <c r="ES390" s="35">
        <v>13.715212933293913</v>
      </c>
      <c r="ET390" s="35">
        <v>11.410611543430313</v>
      </c>
      <c r="EU390" s="35">
        <v>12.224109749175916</v>
      </c>
      <c r="EV390" s="35">
        <v>12.443169654934012</v>
      </c>
      <c r="EW390" s="35">
        <v>14.280404248757124</v>
      </c>
      <c r="EX390" s="35">
        <v>14.004802730443851</v>
      </c>
      <c r="EY390" s="35">
        <v>13.921191420583936</v>
      </c>
      <c r="EZ390" s="35">
        <v>13.770728268340333</v>
      </c>
      <c r="FA390" s="35">
        <v>14.237638013048807</v>
      </c>
      <c r="FB390" s="35">
        <v>12.15369034771024</v>
      </c>
      <c r="FC390" s="35">
        <v>14.412760995525662</v>
      </c>
      <c r="FD390" s="35">
        <v>12.343482585282054</v>
      </c>
      <c r="FE390" s="35">
        <v>13.552215762222074</v>
      </c>
      <c r="FF390" s="35">
        <v>13.591060222301762</v>
      </c>
      <c r="FG390" s="35">
        <v>14.647079682452286</v>
      </c>
      <c r="FH390" s="35">
        <v>11.934690709574067</v>
      </c>
      <c r="FI390" s="35">
        <v>14.360207728156615</v>
      </c>
      <c r="FJ390" s="35">
        <v>14.412928649215017</v>
      </c>
      <c r="FK390" s="35">
        <v>14.372429891443103</v>
      </c>
      <c r="FL390" s="35">
        <v>14.980708484921319</v>
      </c>
      <c r="FM390" s="35">
        <v>13.9940996736774</v>
      </c>
      <c r="FN390" s="35">
        <v>14.399773305224089</v>
      </c>
      <c r="FO390" s="35">
        <v>14.414250414951443</v>
      </c>
      <c r="FP390" s="35">
        <v>14.584511266368366</v>
      </c>
      <c r="FQ390" s="35">
        <v>14.93157794404806</v>
      </c>
      <c r="FR390" s="35">
        <v>12.28758311202145</v>
      </c>
      <c r="FS390" s="35">
        <v>11.769086082069702</v>
      </c>
      <c r="FT390" s="35">
        <v>13.889487116307661</v>
      </c>
      <c r="FU390" s="35">
        <v>13.959483314057643</v>
      </c>
      <c r="FV390" s="35">
        <v>15.039315119060404</v>
      </c>
      <c r="FW390" s="35">
        <v>13.549230858800769</v>
      </c>
      <c r="FX390" s="35">
        <v>11.499950954324405</v>
      </c>
      <c r="FY390" s="35">
        <v>13.306626678027467</v>
      </c>
      <c r="FZ390" s="35">
        <v>14.859459758010646</v>
      </c>
      <c r="GA390" s="35">
        <v>13.346460274844043</v>
      </c>
      <c r="GB390" s="35">
        <v>13.479249400817046</v>
      </c>
      <c r="GC390" s="35">
        <v>14.824347535383751</v>
      </c>
      <c r="GD390" s="35">
        <v>15.083170928152265</v>
      </c>
      <c r="GE390" s="35">
        <v>13.815180308382891</v>
      </c>
      <c r="GF390" s="35">
        <v>11.8216353649442</v>
      </c>
      <c r="GG390" s="35">
        <v>13.637568269891744</v>
      </c>
      <c r="GH390" s="35">
        <v>14.041565321823047</v>
      </c>
      <c r="GI390" s="35">
        <v>14.412926252539668</v>
      </c>
      <c r="GJ390" s="35">
        <v>13.79905155360958</v>
      </c>
      <c r="GK390" s="35">
        <v>13.186623284724954</v>
      </c>
      <c r="GL390" s="35">
        <v>14.295164038510283</v>
      </c>
      <c r="GM390" s="35">
        <v>14.178479870826111</v>
      </c>
      <c r="GN390" s="35">
        <v>14.412094098416159</v>
      </c>
      <c r="GO390" s="35">
        <v>5.1680000000000001</v>
      </c>
      <c r="GP390" s="35" t="s">
        <v>839</v>
      </c>
      <c r="GU390" s="59"/>
    </row>
    <row r="391" spans="1:203" x14ac:dyDescent="0.2">
      <c r="A391" s="35" t="s">
        <v>2267</v>
      </c>
      <c r="B391" s="35" t="s">
        <v>4383</v>
      </c>
      <c r="C391" s="35" t="s">
        <v>4384</v>
      </c>
      <c r="D391" s="9">
        <v>5</v>
      </c>
      <c r="E391" s="9">
        <v>5</v>
      </c>
      <c r="F391" s="9">
        <v>0.16493326</v>
      </c>
      <c r="G391" s="9">
        <v>-0.28064477100000002</v>
      </c>
      <c r="H391" s="9">
        <v>0.91613079900000005</v>
      </c>
      <c r="I391" s="9">
        <v>-5.4366743000000002E-2</v>
      </c>
      <c r="J391" s="9">
        <v>0</v>
      </c>
      <c r="K391" s="78">
        <v>0</v>
      </c>
      <c r="L391" s="79">
        <v>12.833545484062302</v>
      </c>
      <c r="M391" s="79">
        <v>12.04719188114006</v>
      </c>
      <c r="N391" s="79">
        <v>11.504475648917021</v>
      </c>
      <c r="O391" s="79">
        <v>11.114457681810116</v>
      </c>
      <c r="P391" s="78">
        <v>13.268532998179772</v>
      </c>
      <c r="Q391" s="78">
        <v>12.523132333498364</v>
      </c>
      <c r="R391" s="35">
        <v>12.066676779304391</v>
      </c>
      <c r="T391" s="35">
        <v>11.748718730003862</v>
      </c>
      <c r="U391" s="35">
        <v>10.820498619054884</v>
      </c>
      <c r="V391" s="35">
        <v>10.881142897065279</v>
      </c>
      <c r="W391" s="35">
        <v>12.742575404467875</v>
      </c>
      <c r="X391" s="35">
        <v>12.808751002001024</v>
      </c>
      <c r="Z391" s="35">
        <v>10.746779342258318</v>
      </c>
      <c r="AA391" s="35">
        <v>11.972905476742277</v>
      </c>
      <c r="AB391" s="35">
        <v>12.527664735361586</v>
      </c>
      <c r="AD391" s="35">
        <v>10.630679040175727</v>
      </c>
      <c r="AE391" s="35">
        <v>10.711729743130647</v>
      </c>
      <c r="AF391" s="35">
        <v>11.123793222464307</v>
      </c>
      <c r="AG391" s="35">
        <v>13.026523095950202</v>
      </c>
      <c r="AH391" s="35">
        <v>12.958447063866188</v>
      </c>
      <c r="AI391" s="35">
        <v>12.082857629608498</v>
      </c>
      <c r="AJ391" s="35">
        <v>11.537470550231717</v>
      </c>
      <c r="AK391" s="35">
        <v>12.56682507741411</v>
      </c>
      <c r="AL391" s="35">
        <v>12.779640823558861</v>
      </c>
      <c r="AM391" s="35">
        <v>13.172283114764488</v>
      </c>
      <c r="AN391" s="35">
        <v>12.843422494106511</v>
      </c>
      <c r="AO391" s="35">
        <v>12.578566237995705</v>
      </c>
      <c r="AP391" s="35">
        <v>11.732685156716439</v>
      </c>
      <c r="AQ391" s="35">
        <v>12.706687164768699</v>
      </c>
      <c r="AR391" s="35">
        <v>12.152191765831001</v>
      </c>
      <c r="AS391" s="35">
        <v>11.508463366464058</v>
      </c>
      <c r="AT391" s="35">
        <v>13.092035491559646</v>
      </c>
      <c r="AU391" s="35">
        <v>12.741147739563884</v>
      </c>
      <c r="AX391" s="35">
        <v>12.211176536584826</v>
      </c>
      <c r="AY391" s="35">
        <v>11.286031767193863</v>
      </c>
      <c r="AZ391" s="35">
        <v>12.065602787931091</v>
      </c>
      <c r="BA391" s="35">
        <v>11.199315774193066</v>
      </c>
      <c r="BC391" s="35">
        <v>10.027331313901357</v>
      </c>
      <c r="BD391" s="35">
        <v>12.846409657974508</v>
      </c>
      <c r="BE391" s="35">
        <v>13.194812103753941</v>
      </c>
      <c r="BF391" s="35">
        <v>10.516502367115315</v>
      </c>
      <c r="BG391" s="35">
        <v>11.927370342491502</v>
      </c>
      <c r="BI391" s="35">
        <v>11.939838284872225</v>
      </c>
      <c r="BJ391" s="35">
        <v>12.077017100433945</v>
      </c>
      <c r="BL391" s="35">
        <v>12.741100337751428</v>
      </c>
      <c r="BN391" s="35">
        <v>11.899986323922812</v>
      </c>
      <c r="BO391" s="35">
        <v>11.38874933031833</v>
      </c>
      <c r="BP391" s="35">
        <v>11.784509367250886</v>
      </c>
      <c r="BQ391" s="35">
        <v>12.224741368485295</v>
      </c>
      <c r="BR391" s="35">
        <v>12.668723805291435</v>
      </c>
      <c r="BT391" s="35">
        <v>10.96128665512594</v>
      </c>
      <c r="BU391" s="35">
        <v>11.953453876941996</v>
      </c>
      <c r="BV391" s="35">
        <v>11.592908592584962</v>
      </c>
      <c r="BX391" s="35">
        <v>11.80740502273756</v>
      </c>
      <c r="BY391" s="35">
        <v>11.56812853213199</v>
      </c>
      <c r="BZ391" s="35">
        <v>12.176972790200701</v>
      </c>
      <c r="CB391" s="35">
        <v>11.389247224254939</v>
      </c>
      <c r="CC391" s="35">
        <v>11.251431851704595</v>
      </c>
      <c r="CD391" s="35">
        <v>11.797629693135416</v>
      </c>
      <c r="CE391" s="35">
        <v>11.239971852873225</v>
      </c>
      <c r="CF391" s="35">
        <v>11.736304879802221</v>
      </c>
      <c r="CG391" s="35">
        <v>12.619149986650303</v>
      </c>
      <c r="CH391" s="35">
        <v>13.10769280740376</v>
      </c>
      <c r="CI391" s="35">
        <v>10.78123358003999</v>
      </c>
      <c r="CJ391" s="35">
        <v>11.464995536592298</v>
      </c>
      <c r="CK391" s="35">
        <v>12.010203827066441</v>
      </c>
      <c r="CL391" s="35">
        <v>12.347164181966498</v>
      </c>
      <c r="CM391" s="35">
        <v>12.234637506315476</v>
      </c>
      <c r="CN391" s="35">
        <v>10.298459751746567</v>
      </c>
      <c r="CO391" s="35">
        <v>12.913835686860294</v>
      </c>
      <c r="CQ391" s="35">
        <v>11.838366983887312</v>
      </c>
      <c r="CS391" s="35">
        <v>11.566548925353901</v>
      </c>
      <c r="CT391" s="35">
        <v>12.757705999481745</v>
      </c>
      <c r="CU391" s="35">
        <v>12.914955610628233</v>
      </c>
      <c r="CV391" s="35">
        <v>11.747701361409048</v>
      </c>
      <c r="CW391" s="35">
        <v>11.714584975541593</v>
      </c>
      <c r="CX391" s="35">
        <v>12.222371252510046</v>
      </c>
      <c r="CZ391" s="35">
        <v>11.453082149113238</v>
      </c>
      <c r="DA391" s="35">
        <v>11.774611498434064</v>
      </c>
      <c r="DB391" s="35">
        <v>12.525143144443692</v>
      </c>
      <c r="DC391" s="35">
        <v>10.599918532389516</v>
      </c>
      <c r="DE391" s="35">
        <v>11.90865718565443</v>
      </c>
      <c r="DF391" s="35">
        <v>11.703707664156289</v>
      </c>
      <c r="DJ391" s="35">
        <v>11.197811041632212</v>
      </c>
      <c r="DL391" s="35">
        <v>11.053482904145714</v>
      </c>
      <c r="DM391" s="35">
        <v>10.94473457555396</v>
      </c>
      <c r="DO391" s="35">
        <v>10.90840488625663</v>
      </c>
      <c r="DQ391" s="35">
        <v>12.750385599871896</v>
      </c>
      <c r="DR391" s="35">
        <v>12.562439134711935</v>
      </c>
      <c r="DS391" s="35">
        <v>11.560210456988678</v>
      </c>
      <c r="DT391" s="35">
        <v>11.766029611837672</v>
      </c>
      <c r="DU391" s="35">
        <v>13.442646199347807</v>
      </c>
      <c r="DV391" s="35">
        <v>12.57548178509162</v>
      </c>
      <c r="DW391" s="35">
        <v>11.578399955230866</v>
      </c>
      <c r="DX391" s="35">
        <v>10.845534922100416</v>
      </c>
      <c r="DY391" s="35">
        <v>11.213917893846906</v>
      </c>
      <c r="DZ391" s="35">
        <v>12.947040613996572</v>
      </c>
      <c r="EB391" s="35">
        <v>11.514105355855442</v>
      </c>
      <c r="EC391" s="35">
        <v>10.846421175346274</v>
      </c>
      <c r="ED391" s="35">
        <v>11.694695464692181</v>
      </c>
      <c r="EE391" s="35">
        <v>11.846601828371778</v>
      </c>
      <c r="EG391" s="35">
        <v>11.251266711857323</v>
      </c>
      <c r="EH391" s="35">
        <v>11.738595312027741</v>
      </c>
      <c r="EI391" s="35">
        <v>11.453600755193133</v>
      </c>
      <c r="EJ391" s="35">
        <v>9.9290079587603799</v>
      </c>
      <c r="EL391" s="35">
        <v>12.796829117764172</v>
      </c>
      <c r="EM391" s="35">
        <v>12.674724873704315</v>
      </c>
      <c r="EO391" s="35">
        <v>11.426233023962347</v>
      </c>
      <c r="EP391" s="35">
        <v>10.854976277117851</v>
      </c>
      <c r="EQ391" s="35">
        <v>12.356910088082019</v>
      </c>
      <c r="ES391" s="35">
        <v>11.945338008045717</v>
      </c>
      <c r="ET391" s="35">
        <v>11.045001945730652</v>
      </c>
      <c r="EU391" s="35">
        <v>11.399778304921522</v>
      </c>
      <c r="EV391" s="35">
        <v>11.597918992097902</v>
      </c>
      <c r="EW391" s="35">
        <v>10.595661499853955</v>
      </c>
      <c r="EX391" s="35">
        <v>11.467050805878792</v>
      </c>
      <c r="EY391" s="35">
        <v>12.273543807827549</v>
      </c>
      <c r="EZ391" s="35">
        <v>11.386064418105008</v>
      </c>
      <c r="FA391" s="35">
        <v>12.756180088081511</v>
      </c>
      <c r="FB391" s="35">
        <v>11.749963350817001</v>
      </c>
      <c r="FC391" s="35">
        <v>11.377776832427704</v>
      </c>
      <c r="FD391" s="35">
        <v>11.191058697013869</v>
      </c>
      <c r="FE391" s="35">
        <v>13.634394122857532</v>
      </c>
      <c r="FF391" s="35">
        <v>10.616514687158009</v>
      </c>
      <c r="FG391" s="35">
        <v>10.846587062662628</v>
      </c>
      <c r="FH391" s="35">
        <v>11.698019915226304</v>
      </c>
      <c r="FI391" s="35">
        <v>12.47713133736667</v>
      </c>
      <c r="FJ391" s="35">
        <v>12.339338514821435</v>
      </c>
      <c r="FK391" s="35">
        <v>11.232021936476661</v>
      </c>
      <c r="FL391" s="35">
        <v>12.347484397074284</v>
      </c>
      <c r="FM391" s="35">
        <v>13.538003990365876</v>
      </c>
      <c r="FN391" s="35">
        <v>12.074585699632269</v>
      </c>
      <c r="FP391" s="35">
        <v>11.306374069212213</v>
      </c>
      <c r="FQ391" s="35">
        <v>11.02188512679648</v>
      </c>
      <c r="FR391" s="35">
        <v>13.441163209060093</v>
      </c>
      <c r="FS391" s="35">
        <v>10.992771747761818</v>
      </c>
      <c r="FT391" s="35">
        <v>12.529024847006928</v>
      </c>
      <c r="FU391" s="35">
        <v>12.146555922238733</v>
      </c>
      <c r="FV391" s="35">
        <v>13.861439860526945</v>
      </c>
      <c r="FW391" s="35">
        <v>11.798588701794344</v>
      </c>
      <c r="FX391" s="35">
        <v>11.87049855128426</v>
      </c>
      <c r="FY391" s="35">
        <v>12.243545879982895</v>
      </c>
      <c r="GA391" s="35">
        <v>11.336873557152369</v>
      </c>
      <c r="GB391" s="35">
        <v>12.212616614149454</v>
      </c>
      <c r="GC391" s="35">
        <v>12.588327502148111</v>
      </c>
      <c r="GD391" s="35">
        <v>13.070619021286072</v>
      </c>
      <c r="GE391" s="35">
        <v>11.232842842783411</v>
      </c>
      <c r="GF391" s="35">
        <v>10.771691218600621</v>
      </c>
      <c r="GH391" s="35">
        <v>12.332437951988279</v>
      </c>
      <c r="GL391" s="35">
        <v>12.043353273619275</v>
      </c>
      <c r="GM391" s="35">
        <v>12.432195365215232</v>
      </c>
      <c r="GN391" s="35">
        <v>11.566772384943933</v>
      </c>
      <c r="GO391" s="35">
        <v>33.909999999999997</v>
      </c>
      <c r="GP391" s="35" t="s">
        <v>4937</v>
      </c>
      <c r="GU391" s="59"/>
    </row>
    <row r="392" spans="1:203" x14ac:dyDescent="0.2">
      <c r="A392" s="35" t="s">
        <v>2204</v>
      </c>
      <c r="B392" s="35" t="s">
        <v>4259</v>
      </c>
      <c r="C392" s="35" t="s">
        <v>4260</v>
      </c>
      <c r="D392" s="9">
        <v>11</v>
      </c>
      <c r="E392" s="9">
        <v>11</v>
      </c>
      <c r="F392" s="9">
        <v>3.0638772000000002E-2</v>
      </c>
      <c r="G392" s="9">
        <v>-0.19389647099999999</v>
      </c>
      <c r="H392" s="9">
        <v>0.72445889500000005</v>
      </c>
      <c r="I392" s="9">
        <v>-5.4245173000000001E-2</v>
      </c>
      <c r="J392" s="56" t="s">
        <v>5707</v>
      </c>
      <c r="K392" s="78">
        <v>0</v>
      </c>
      <c r="L392" s="79">
        <v>16.525129410775008</v>
      </c>
      <c r="M392" s="79">
        <v>16.620857857772556</v>
      </c>
      <c r="N392" s="79">
        <v>16.429185590573788</v>
      </c>
      <c r="O392" s="79">
        <v>16.158423447267744</v>
      </c>
      <c r="P392" s="78">
        <v>16.274747719717084</v>
      </c>
      <c r="Q392" s="78">
        <v>16.368433420067671</v>
      </c>
      <c r="R392" s="35">
        <v>16.05240235641141</v>
      </c>
      <c r="S392" s="35">
        <v>16.791080994677888</v>
      </c>
      <c r="T392" s="35">
        <v>16.328777146923393</v>
      </c>
      <c r="U392" s="35">
        <v>16.348032200087047</v>
      </c>
      <c r="V392" s="35">
        <v>16.894129052300897</v>
      </c>
      <c r="W392" s="35">
        <v>16.463846383078426</v>
      </c>
      <c r="X392" s="35">
        <v>16.355026429429117</v>
      </c>
      <c r="Y392" s="35">
        <v>16.395683650717711</v>
      </c>
      <c r="Z392" s="35">
        <v>16.838748539912039</v>
      </c>
      <c r="AA392" s="35">
        <v>17.176621203552841</v>
      </c>
      <c r="AB392" s="35">
        <v>16.556031445907124</v>
      </c>
      <c r="AC392" s="35">
        <v>17.002021406548234</v>
      </c>
      <c r="AD392" s="35">
        <v>16.390225879219805</v>
      </c>
      <c r="AE392" s="35">
        <v>16.269734907418393</v>
      </c>
      <c r="AF392" s="35">
        <v>16.183258634404083</v>
      </c>
      <c r="AG392" s="35">
        <v>16.95084091021932</v>
      </c>
      <c r="AH392" s="35">
        <v>16.527671877277136</v>
      </c>
      <c r="AI392" s="35">
        <v>16.459776526448877</v>
      </c>
      <c r="AJ392" s="35">
        <v>16.640470499631427</v>
      </c>
      <c r="AK392" s="35">
        <v>16.518961647820809</v>
      </c>
      <c r="AL392" s="35">
        <v>16.140575357525563</v>
      </c>
      <c r="AM392" s="35">
        <v>16.021913345210358</v>
      </c>
      <c r="AN392" s="35">
        <v>16.871411448236394</v>
      </c>
      <c r="AO392" s="35">
        <v>16.680157390975612</v>
      </c>
      <c r="AP392" s="35">
        <v>16.87409919505086</v>
      </c>
      <c r="AQ392" s="35">
        <v>17.47482548245285</v>
      </c>
      <c r="AR392" s="35">
        <v>16.672682313236361</v>
      </c>
      <c r="AS392" s="35">
        <v>15.720682481300667</v>
      </c>
      <c r="AT392" s="35">
        <v>16.66849796853392</v>
      </c>
      <c r="AU392" s="35">
        <v>16.236046020909566</v>
      </c>
      <c r="AV392" s="35">
        <v>16.502207818208294</v>
      </c>
      <c r="AW392" s="35">
        <v>17.307195758501251</v>
      </c>
      <c r="AX392" s="35">
        <v>16.610934022710254</v>
      </c>
      <c r="AY392" s="35">
        <v>16.222865128281054</v>
      </c>
      <c r="AZ392" s="35">
        <v>16.765569959832909</v>
      </c>
      <c r="BA392" s="35">
        <v>16.400135456279738</v>
      </c>
      <c r="BB392" s="35">
        <v>17.26841029731407</v>
      </c>
      <c r="BC392" s="35">
        <v>16.745140933892582</v>
      </c>
      <c r="BD392" s="35">
        <v>16.651400171055833</v>
      </c>
      <c r="BE392" s="35">
        <v>16.577758861363272</v>
      </c>
      <c r="BF392" s="35">
        <v>16.123977473740528</v>
      </c>
      <c r="BG392" s="35">
        <v>16.000662353900118</v>
      </c>
      <c r="BH392" s="35">
        <v>17.287764586993291</v>
      </c>
      <c r="BI392" s="35">
        <v>16.381575081571867</v>
      </c>
      <c r="BJ392" s="35">
        <v>16.324089455735169</v>
      </c>
      <c r="BK392" s="35">
        <v>18.21163467488401</v>
      </c>
      <c r="BL392" s="35">
        <v>16.565593473243108</v>
      </c>
      <c r="BM392" s="35">
        <v>16.276950081399619</v>
      </c>
      <c r="BN392" s="35">
        <v>16.347686736064645</v>
      </c>
      <c r="BO392" s="35">
        <v>16.430529038038824</v>
      </c>
      <c r="BP392" s="35">
        <v>16.567541921811983</v>
      </c>
      <c r="BQ392" s="35">
        <v>16.634262233036267</v>
      </c>
      <c r="BR392" s="35">
        <v>17.07366842920441</v>
      </c>
      <c r="BS392" s="35">
        <v>16.905106658967533</v>
      </c>
      <c r="BT392" s="35">
        <v>16.491499927492473</v>
      </c>
      <c r="BU392" s="35">
        <v>16.650942294421995</v>
      </c>
      <c r="BV392" s="35">
        <v>16.963783105009483</v>
      </c>
      <c r="BW392" s="35">
        <v>16.965702481246808</v>
      </c>
      <c r="BX392" s="35">
        <v>16.40510596179498</v>
      </c>
      <c r="BY392" s="35">
        <v>16.199680994739509</v>
      </c>
      <c r="BZ392" s="35">
        <v>16.625512882545223</v>
      </c>
      <c r="CA392" s="35">
        <v>16.697312475267125</v>
      </c>
      <c r="CB392" s="35">
        <v>16.392437126417754</v>
      </c>
      <c r="CC392" s="35">
        <v>16.24576618379831</v>
      </c>
      <c r="CD392" s="35">
        <v>16.368598294770241</v>
      </c>
      <c r="CE392" s="35">
        <v>17.130199019400401</v>
      </c>
      <c r="CF392" s="35">
        <v>16.729732368593748</v>
      </c>
      <c r="CG392" s="35">
        <v>17.122926689185448</v>
      </c>
      <c r="CH392" s="35">
        <v>16.057838220027705</v>
      </c>
      <c r="CI392" s="35">
        <v>16.742865898509429</v>
      </c>
      <c r="CJ392" s="35">
        <v>16.498502523959484</v>
      </c>
      <c r="CK392" s="35">
        <v>16.301043633185561</v>
      </c>
      <c r="CL392" s="35">
        <v>16.573956897832254</v>
      </c>
      <c r="CM392" s="35">
        <v>16.388417604814052</v>
      </c>
      <c r="CN392" s="35">
        <v>16.217012875085238</v>
      </c>
      <c r="CO392" s="35">
        <v>18.156595698197872</v>
      </c>
      <c r="CP392" s="35">
        <v>16.510724034922301</v>
      </c>
      <c r="CQ392" s="35">
        <v>16.845435262382722</v>
      </c>
      <c r="CR392" s="35">
        <v>16.213017228483093</v>
      </c>
      <c r="CS392" s="35">
        <v>16.77736383595429</v>
      </c>
      <c r="CT392" s="35">
        <v>16.605095602197018</v>
      </c>
      <c r="CU392" s="35">
        <v>16.859963269878733</v>
      </c>
      <c r="CV392" s="35">
        <v>15.688987068221181</v>
      </c>
      <c r="CW392" s="35">
        <v>16.273792756930156</v>
      </c>
      <c r="CX392" s="35">
        <v>16.759455426799807</v>
      </c>
      <c r="CY392" s="35">
        <v>16.49420553160672</v>
      </c>
      <c r="CZ392" s="35">
        <v>16.671805651946325</v>
      </c>
      <c r="DA392" s="35">
        <v>16.454169599261306</v>
      </c>
      <c r="DB392" s="35">
        <v>17.014827774131575</v>
      </c>
      <c r="DC392" s="35">
        <v>15.724095366083596</v>
      </c>
      <c r="DD392" s="35">
        <v>16.882032859665721</v>
      </c>
      <c r="DE392" s="35">
        <v>16.43955884000642</v>
      </c>
      <c r="DF392" s="35">
        <v>16.628009276889621</v>
      </c>
      <c r="DG392" s="35">
        <v>16.701914129869607</v>
      </c>
      <c r="DH392" s="35">
        <v>16.130174268274573</v>
      </c>
      <c r="DI392" s="35">
        <v>16.102483950146457</v>
      </c>
      <c r="DJ392" s="35">
        <v>16.391427478181097</v>
      </c>
      <c r="DK392" s="35">
        <v>17.225235323629086</v>
      </c>
      <c r="DL392" s="35">
        <v>16.3075503695345</v>
      </c>
      <c r="DM392" s="35">
        <v>15.80102774641372</v>
      </c>
      <c r="DN392" s="35">
        <v>15.864570102578732</v>
      </c>
      <c r="DO392" s="35">
        <v>16.342512062764136</v>
      </c>
      <c r="DP392" s="35">
        <v>16.228783442061705</v>
      </c>
      <c r="DQ392" s="35">
        <v>16.576181155665896</v>
      </c>
      <c r="DR392" s="35">
        <v>16.111035145345454</v>
      </c>
      <c r="DS392" s="35">
        <v>16.113812576369227</v>
      </c>
      <c r="DT392" s="35">
        <v>15.82845417533969</v>
      </c>
      <c r="DU392" s="35">
        <v>16.351857823029661</v>
      </c>
      <c r="DV392" s="35">
        <v>16.485786415440458</v>
      </c>
      <c r="DW392" s="35">
        <v>17.18452165977375</v>
      </c>
      <c r="DX392" s="35">
        <v>16.36852937720149</v>
      </c>
      <c r="DY392" s="35">
        <v>16.681427995874095</v>
      </c>
      <c r="DZ392" s="35">
        <v>17.803935542307048</v>
      </c>
      <c r="EA392" s="35">
        <v>16.289514041950579</v>
      </c>
      <c r="EB392" s="35">
        <v>16.537489019756407</v>
      </c>
      <c r="EC392" s="35">
        <v>16.820237117970777</v>
      </c>
      <c r="ED392" s="35">
        <v>15.649267449257742</v>
      </c>
      <c r="EE392" s="35">
        <v>16.040532450298635</v>
      </c>
      <c r="EF392" s="35">
        <v>16.173523485596665</v>
      </c>
      <c r="EG392" s="35">
        <v>17.227898153018401</v>
      </c>
      <c r="EH392" s="35">
        <v>15.447485254777856</v>
      </c>
      <c r="EI392" s="35">
        <v>16.731388366380475</v>
      </c>
      <c r="EJ392" s="35">
        <v>16.283746012110875</v>
      </c>
      <c r="EK392" s="35">
        <v>16.031393174551621</v>
      </c>
      <c r="EL392" s="35">
        <v>16.412671725280745</v>
      </c>
      <c r="EM392" s="35">
        <v>15.863154926067828</v>
      </c>
      <c r="EN392" s="35">
        <v>17.244511411219996</v>
      </c>
      <c r="EO392" s="35">
        <v>16.6997449572142</v>
      </c>
      <c r="EP392" s="35">
        <v>15.637837733455731</v>
      </c>
      <c r="EQ392" s="35">
        <v>15.580215488922878</v>
      </c>
      <c r="ER392" s="35">
        <v>16.609757043126923</v>
      </c>
      <c r="ES392" s="35">
        <v>16.098372171943442</v>
      </c>
      <c r="ET392" s="35">
        <v>16.726888168359483</v>
      </c>
      <c r="EU392" s="35">
        <v>16.688081795306974</v>
      </c>
      <c r="EV392" s="35">
        <v>17.147145113428998</v>
      </c>
      <c r="EW392" s="35">
        <v>15.580396349665794</v>
      </c>
      <c r="EX392" s="35">
        <v>16.321040259070294</v>
      </c>
      <c r="EY392" s="35">
        <v>16.407595553707736</v>
      </c>
      <c r="EZ392" s="35">
        <v>16.577564680156698</v>
      </c>
      <c r="FA392" s="35">
        <v>16.558755721048797</v>
      </c>
      <c r="FB392" s="35">
        <v>16.648648317512979</v>
      </c>
      <c r="FC392" s="35">
        <v>17.049671817285883</v>
      </c>
      <c r="FD392" s="35">
        <v>16.430722668091295</v>
      </c>
      <c r="FE392" s="35">
        <v>16.741247097384992</v>
      </c>
      <c r="FF392" s="35">
        <v>15.906341992184281</v>
      </c>
      <c r="FG392" s="35">
        <v>16.600834770381422</v>
      </c>
      <c r="FH392" s="35">
        <v>16.690475999472319</v>
      </c>
      <c r="FI392" s="35">
        <v>16.743821788016433</v>
      </c>
      <c r="FJ392" s="35">
        <v>16.364250820936249</v>
      </c>
      <c r="FK392" s="35">
        <v>16.559287651252454</v>
      </c>
      <c r="FL392" s="35">
        <v>16.448253083058983</v>
      </c>
      <c r="FM392" s="35">
        <v>16.880023404655844</v>
      </c>
      <c r="FN392" s="35">
        <v>16.303356143367576</v>
      </c>
      <c r="FO392" s="35">
        <v>16.363568388695114</v>
      </c>
      <c r="FP392" s="35">
        <v>15.846063362446449</v>
      </c>
      <c r="FQ392" s="35">
        <v>16.307342015634131</v>
      </c>
      <c r="FR392" s="35">
        <v>17.236414417293268</v>
      </c>
      <c r="FS392" s="35">
        <v>16.717058583618154</v>
      </c>
      <c r="FT392" s="35">
        <v>16.41950940975455</v>
      </c>
      <c r="FU392" s="35">
        <v>16.916317190735612</v>
      </c>
      <c r="FV392" s="35">
        <v>17.264705234916207</v>
      </c>
      <c r="FW392" s="35">
        <v>16.510949768016076</v>
      </c>
      <c r="FX392" s="35">
        <v>15.869324170323093</v>
      </c>
      <c r="FY392" s="35">
        <v>16.22515164338661</v>
      </c>
      <c r="FZ392" s="35">
        <v>16.16088504489985</v>
      </c>
      <c r="GA392" s="35">
        <v>16.950786882967449</v>
      </c>
      <c r="GB392" s="35">
        <v>16.068755952999187</v>
      </c>
      <c r="GC392" s="35">
        <v>16.517291526553741</v>
      </c>
      <c r="GD392" s="35">
        <v>17.423467940940739</v>
      </c>
      <c r="GE392" s="35">
        <v>16.465664590867817</v>
      </c>
      <c r="GF392" s="35">
        <v>16.50849450404511</v>
      </c>
      <c r="GG392" s="35">
        <v>16.362247687038813</v>
      </c>
      <c r="GH392" s="35">
        <v>16.332776483926139</v>
      </c>
      <c r="GI392" s="35">
        <v>16.905975711482711</v>
      </c>
      <c r="GJ392" s="35">
        <v>16.960779524413979</v>
      </c>
      <c r="GK392" s="35">
        <v>16.17858673039116</v>
      </c>
      <c r="GL392" s="35">
        <v>17.419518834184231</v>
      </c>
      <c r="GM392" s="35">
        <v>16.31977637149819</v>
      </c>
      <c r="GN392" s="35">
        <v>15.854902046102442</v>
      </c>
      <c r="GO392" s="35">
        <v>2.8730000000000002</v>
      </c>
      <c r="GP392" s="35" t="s">
        <v>4906</v>
      </c>
      <c r="GU392" s="59"/>
    </row>
    <row r="393" spans="1:203" x14ac:dyDescent="0.2">
      <c r="A393" s="35" t="s">
        <v>1277</v>
      </c>
      <c r="B393" s="35" t="s">
        <v>3009</v>
      </c>
      <c r="C393" s="35" t="s">
        <v>3010</v>
      </c>
      <c r="D393" s="9">
        <v>35</v>
      </c>
      <c r="E393" s="9">
        <v>32</v>
      </c>
      <c r="F393" s="9">
        <v>1.8429010000000001E-3</v>
      </c>
      <c r="G393" s="9">
        <v>-0.17814756200000001</v>
      </c>
      <c r="H393" s="9">
        <v>0.50774364100000002</v>
      </c>
      <c r="I393" s="9">
        <v>-5.2823607000000002E-2</v>
      </c>
      <c r="J393" s="56" t="s">
        <v>5707</v>
      </c>
      <c r="K393" s="78">
        <v>0</v>
      </c>
      <c r="L393" s="80">
        <v>15.27662715418149</v>
      </c>
      <c r="M393" s="79">
        <v>15.103108356158554</v>
      </c>
      <c r="N393" s="79">
        <v>15.210565295651778</v>
      </c>
      <c r="O393" s="79">
        <v>15.78209535253143</v>
      </c>
      <c r="P393" s="78">
        <v>15.533556608251731</v>
      </c>
      <c r="Q393" s="78">
        <v>14.646885477748253</v>
      </c>
      <c r="R393" s="35">
        <v>15.146886699108528</v>
      </c>
      <c r="S393" s="35">
        <v>15.527053306882173</v>
      </c>
      <c r="T393" s="35">
        <v>15.337910004707416</v>
      </c>
      <c r="U393" s="35">
        <v>14.927516778993464</v>
      </c>
      <c r="V393" s="35">
        <v>15.171370113723722</v>
      </c>
      <c r="W393" s="35">
        <v>15.308712226534968</v>
      </c>
      <c r="X393" s="35">
        <v>15.215203590276541</v>
      </c>
      <c r="Y393" s="35">
        <v>14.996171779311679</v>
      </c>
      <c r="Z393" s="35">
        <v>15.376067864108425</v>
      </c>
      <c r="AA393" s="35">
        <v>14.979702751709844</v>
      </c>
      <c r="AB393" s="35">
        <v>15.303208136092474</v>
      </c>
      <c r="AC393" s="35">
        <v>15.598154799424687</v>
      </c>
      <c r="AD393" s="35">
        <v>15.115146430588446</v>
      </c>
      <c r="AE393" s="35">
        <v>15.445790565839799</v>
      </c>
      <c r="AF393" s="35">
        <v>15.02429845104726</v>
      </c>
      <c r="AG393" s="35">
        <v>15.427645589076768</v>
      </c>
      <c r="AH393" s="35">
        <v>15.576048763624762</v>
      </c>
      <c r="AI393" s="35">
        <v>15.368636409686141</v>
      </c>
      <c r="AJ393" s="35">
        <v>15.333808542323506</v>
      </c>
      <c r="AK393" s="35">
        <v>15.393973275080224</v>
      </c>
      <c r="AL393" s="35">
        <v>15.363290051558767</v>
      </c>
      <c r="AM393" s="35">
        <v>14.94786079590699</v>
      </c>
      <c r="AN393" s="35">
        <v>15.584856500250075</v>
      </c>
      <c r="AO393" s="35">
        <v>14.838179344539533</v>
      </c>
      <c r="AP393" s="35">
        <v>14.690582712662017</v>
      </c>
      <c r="AQ393" s="35">
        <v>15.662361507762242</v>
      </c>
      <c r="AR393" s="35">
        <v>15.36048303834594</v>
      </c>
      <c r="AS393" s="35">
        <v>15.408990819914443</v>
      </c>
      <c r="AT393" s="35">
        <v>15.301688252869795</v>
      </c>
      <c r="AU393" s="35">
        <v>15.606785153952455</v>
      </c>
      <c r="AV393" s="35">
        <v>15.199225907746282</v>
      </c>
      <c r="AW393" s="35">
        <v>14.76590497699214</v>
      </c>
      <c r="AX393" s="35">
        <v>15.210603941496929</v>
      </c>
      <c r="AY393" s="35">
        <v>15.013565218674454</v>
      </c>
      <c r="AZ393" s="35">
        <v>15.151273155471419</v>
      </c>
      <c r="BA393" s="35">
        <v>15.526911935406829</v>
      </c>
      <c r="BB393" s="35">
        <v>15.159181150253898</v>
      </c>
      <c r="BC393" s="35">
        <v>15.207591835342647</v>
      </c>
      <c r="BD393" s="35">
        <v>14.683578449695514</v>
      </c>
      <c r="BE393" s="35">
        <v>15.288692372199552</v>
      </c>
      <c r="BF393" s="35">
        <v>15.530965887810352</v>
      </c>
      <c r="BG393" s="35">
        <v>15.25875544616199</v>
      </c>
      <c r="BH393" s="35">
        <v>15.466240140867098</v>
      </c>
      <c r="BI393" s="35">
        <v>15.511506858830391</v>
      </c>
      <c r="BJ393" s="35">
        <v>15.416029716168136</v>
      </c>
      <c r="BK393" s="35">
        <v>15.572427368439714</v>
      </c>
      <c r="BL393" s="35">
        <v>15.170344194024219</v>
      </c>
      <c r="BM393" s="35">
        <v>14.691413063843445</v>
      </c>
      <c r="BN393" s="35">
        <v>15.804909040472634</v>
      </c>
      <c r="BO393" s="35">
        <v>15.179807161888712</v>
      </c>
      <c r="BP393" s="35">
        <v>15.150178415430052</v>
      </c>
      <c r="BQ393" s="35">
        <v>15.002026937418558</v>
      </c>
      <c r="BR393" s="35">
        <v>14.412275125217899</v>
      </c>
      <c r="BS393" s="35">
        <v>15.411758251106079</v>
      </c>
      <c r="BT393" s="35">
        <v>14.736700655433706</v>
      </c>
      <c r="BU393" s="35">
        <v>15.124152618956503</v>
      </c>
      <c r="BV393" s="35">
        <v>14.999126128808093</v>
      </c>
      <c r="BW393" s="35">
        <v>15.44912154730202</v>
      </c>
      <c r="BX393" s="35">
        <v>15.259950910550536</v>
      </c>
      <c r="BY393" s="35">
        <v>14.87834973936417</v>
      </c>
      <c r="BZ393" s="35">
        <v>14.892617181842773</v>
      </c>
      <c r="CA393" s="35">
        <v>15.373742621234884</v>
      </c>
      <c r="CB393" s="35">
        <v>14.888381223431798</v>
      </c>
      <c r="CC393" s="35">
        <v>14.814695579486068</v>
      </c>
      <c r="CD393" s="35">
        <v>14.885218777618704</v>
      </c>
      <c r="CE393" s="35">
        <v>15.502515738390464</v>
      </c>
      <c r="CF393" s="35">
        <v>15.486116640098079</v>
      </c>
      <c r="CG393" s="35">
        <v>15.890659328018801</v>
      </c>
      <c r="CH393" s="35">
        <v>14.984424671994606</v>
      </c>
      <c r="CI393" s="35">
        <v>15.24087271663913</v>
      </c>
      <c r="CJ393" s="35">
        <v>14.968471935144315</v>
      </c>
      <c r="CK393" s="35">
        <v>15.425276532074296</v>
      </c>
      <c r="CL393" s="35">
        <v>15.474817452540746</v>
      </c>
      <c r="CM393" s="35">
        <v>15.298335948739439</v>
      </c>
      <c r="CN393" s="35">
        <v>14.829023202858892</v>
      </c>
      <c r="CO393" s="35">
        <v>15.51852329345024</v>
      </c>
      <c r="CP393" s="35">
        <v>15.029431539213345</v>
      </c>
      <c r="CQ393" s="35">
        <v>15.415816935875579</v>
      </c>
      <c r="CR393" s="35">
        <v>15.060301198867435</v>
      </c>
      <c r="CS393" s="35">
        <v>15.35151384484638</v>
      </c>
      <c r="CT393" s="35">
        <v>15.187549112252194</v>
      </c>
      <c r="CU393" s="35">
        <v>15.199476924768859</v>
      </c>
      <c r="CV393" s="35">
        <v>15.353372791106853</v>
      </c>
      <c r="CW393" s="35">
        <v>15.195460249398224</v>
      </c>
      <c r="CX393" s="35">
        <v>14.918352894955062</v>
      </c>
      <c r="CY393" s="35">
        <v>15.002759097016476</v>
      </c>
      <c r="CZ393" s="35">
        <v>15.615832940477876</v>
      </c>
      <c r="DA393" s="35">
        <v>14.698423084039417</v>
      </c>
      <c r="DB393" s="35">
        <v>14.83937650390043</v>
      </c>
      <c r="DC393" s="35">
        <v>14.97994463704525</v>
      </c>
      <c r="DD393" s="35">
        <v>15.252654804062486</v>
      </c>
      <c r="DE393" s="35">
        <v>15.338436079255439</v>
      </c>
      <c r="DF393" s="35">
        <v>14.957138750156609</v>
      </c>
      <c r="DG393" s="35">
        <v>15.197359558986619</v>
      </c>
      <c r="DH393" s="35">
        <v>14.818816449590772</v>
      </c>
      <c r="DI393" s="35">
        <v>14.473766540906333</v>
      </c>
      <c r="DJ393" s="35">
        <v>15.558011455859155</v>
      </c>
      <c r="DK393" s="35">
        <v>15.145694497729918</v>
      </c>
      <c r="DL393" s="35">
        <v>15.40360067984412</v>
      </c>
      <c r="DM393" s="35">
        <v>14.736287771776297</v>
      </c>
      <c r="DN393" s="35">
        <v>14.998628160346431</v>
      </c>
      <c r="DO393" s="35">
        <v>15.327845909570339</v>
      </c>
      <c r="DP393" s="35">
        <v>15.546226291219453</v>
      </c>
      <c r="DQ393" s="35">
        <v>14.937013006509341</v>
      </c>
      <c r="DR393" s="35">
        <v>15.063899887362126</v>
      </c>
      <c r="DS393" s="35">
        <v>15.078091584695859</v>
      </c>
      <c r="DT393" s="35">
        <v>15.68609262402698</v>
      </c>
      <c r="DU393" s="35">
        <v>14.702102925161713</v>
      </c>
      <c r="DV393" s="35">
        <v>15.213478061530449</v>
      </c>
      <c r="DW393" s="35">
        <v>14.859680471931188</v>
      </c>
      <c r="DX393" s="35">
        <v>14.975384243282221</v>
      </c>
      <c r="DY393" s="35">
        <v>14.943916980607749</v>
      </c>
      <c r="DZ393" s="35">
        <v>14.982097547812952</v>
      </c>
      <c r="EA393" s="35">
        <v>14.481376844784588</v>
      </c>
      <c r="EB393" s="35">
        <v>15.131275783615582</v>
      </c>
      <c r="EC393" s="35">
        <v>15.088454657051997</v>
      </c>
      <c r="ED393" s="35">
        <v>14.740143684870048</v>
      </c>
      <c r="EE393" s="35">
        <v>15.137598778561063</v>
      </c>
      <c r="EF393" s="35">
        <v>15.022207569176398</v>
      </c>
      <c r="EG393" s="35">
        <v>15.463604625170516</v>
      </c>
      <c r="EH393" s="35">
        <v>14.708579150568774</v>
      </c>
      <c r="EI393" s="35">
        <v>14.803233574688544</v>
      </c>
      <c r="EJ393" s="35">
        <v>15.150849308836452</v>
      </c>
      <c r="EK393" s="35">
        <v>14.672490023702792</v>
      </c>
      <c r="EL393" s="35">
        <v>15.420996956542453</v>
      </c>
      <c r="EM393" s="35">
        <v>14.789034188742015</v>
      </c>
      <c r="EN393" s="35">
        <v>15.056440796722782</v>
      </c>
      <c r="EO393" s="35">
        <v>14.789869520069857</v>
      </c>
      <c r="EP393" s="35">
        <v>14.97630389317653</v>
      </c>
      <c r="EQ393" s="35">
        <v>15.021333585871446</v>
      </c>
      <c r="ER393" s="35">
        <v>15.134746987723943</v>
      </c>
      <c r="ES393" s="35">
        <v>14.746921671300806</v>
      </c>
      <c r="ET393" s="35">
        <v>15.304898581783506</v>
      </c>
      <c r="EU393" s="35">
        <v>15.224639176901139</v>
      </c>
      <c r="EV393" s="35">
        <v>15.264087805626554</v>
      </c>
      <c r="EW393" s="35">
        <v>15.543885358254421</v>
      </c>
      <c r="EX393" s="35">
        <v>15.061607291861872</v>
      </c>
      <c r="EY393" s="35">
        <v>15.209787017822517</v>
      </c>
      <c r="EZ393" s="35">
        <v>15.070135336376172</v>
      </c>
      <c r="FA393" s="35">
        <v>15.747437617746645</v>
      </c>
      <c r="FB393" s="35">
        <v>16.305398833266786</v>
      </c>
      <c r="FC393" s="35">
        <v>15.278954437448089</v>
      </c>
      <c r="FD393" s="35">
        <v>15.087382622943164</v>
      </c>
      <c r="FE393" s="35">
        <v>15.215367663553298</v>
      </c>
      <c r="FF393" s="35">
        <v>14.849645246580454</v>
      </c>
      <c r="FG393" s="35">
        <v>15.114036115190771</v>
      </c>
      <c r="FH393" s="35">
        <v>15.000734109356195</v>
      </c>
      <c r="FI393" s="35">
        <v>15.16515621134649</v>
      </c>
      <c r="FJ393" s="35">
        <v>14.922833737228078</v>
      </c>
      <c r="FK393" s="35">
        <v>14.408322405854335</v>
      </c>
      <c r="FL393" s="35">
        <v>15.461656390929726</v>
      </c>
      <c r="FM393" s="35">
        <v>15.514656008784705</v>
      </c>
      <c r="FN393" s="35">
        <v>14.808810100215741</v>
      </c>
      <c r="FO393" s="35">
        <v>15.164530598732636</v>
      </c>
      <c r="FP393" s="35">
        <v>14.947560769373297</v>
      </c>
      <c r="FQ393" s="35">
        <v>15.427648566114593</v>
      </c>
      <c r="FR393" s="35">
        <v>15.042611795739116</v>
      </c>
      <c r="FS393" s="35">
        <v>15.524921454540815</v>
      </c>
      <c r="FT393" s="35">
        <v>15.059913683604071</v>
      </c>
      <c r="FU393" s="35">
        <v>15.150550878596814</v>
      </c>
      <c r="FV393" s="35">
        <v>15.099213736338886</v>
      </c>
      <c r="FW393" s="35">
        <v>15.469650069206761</v>
      </c>
      <c r="FX393" s="35">
        <v>14.805398896309038</v>
      </c>
      <c r="FY393" s="35">
        <v>14.907128488524796</v>
      </c>
      <c r="FZ393" s="35">
        <v>15.334130825964921</v>
      </c>
      <c r="GA393" s="35">
        <v>15.125147948542551</v>
      </c>
      <c r="GB393" s="35">
        <v>14.828042791593113</v>
      </c>
      <c r="GC393" s="35">
        <v>15.130726369959376</v>
      </c>
      <c r="GD393" s="35">
        <v>15.195718657068046</v>
      </c>
      <c r="GE393" s="35">
        <v>15.198758873707142</v>
      </c>
      <c r="GF393" s="35">
        <v>15.228312048790565</v>
      </c>
      <c r="GG393" s="35">
        <v>15.049903447231522</v>
      </c>
      <c r="GH393" s="35">
        <v>14.967150729278183</v>
      </c>
      <c r="GI393" s="35">
        <v>15.334517457432195</v>
      </c>
      <c r="GJ393" s="35">
        <v>15.182174989757394</v>
      </c>
      <c r="GK393" s="35">
        <v>15.570568521470175</v>
      </c>
      <c r="GL393" s="35">
        <v>15.283778600634591</v>
      </c>
      <c r="GM393" s="35">
        <v>14.951222937468636</v>
      </c>
      <c r="GN393" s="35">
        <v>14.776143779913538</v>
      </c>
      <c r="GO393" s="35">
        <v>49.795000000000002</v>
      </c>
      <c r="GP393" s="35" t="s">
        <v>4654</v>
      </c>
      <c r="GU393" s="59"/>
    </row>
    <row r="394" spans="1:203" x14ac:dyDescent="0.2">
      <c r="A394" s="35" t="s">
        <v>892</v>
      </c>
      <c r="B394" s="35" t="s">
        <v>2581</v>
      </c>
      <c r="C394" s="35" t="s">
        <v>2582</v>
      </c>
      <c r="D394" s="9">
        <v>18</v>
      </c>
      <c r="E394" s="9">
        <v>18</v>
      </c>
      <c r="F394" s="9">
        <v>0.85661095200000004</v>
      </c>
      <c r="G394" s="9">
        <v>-3.3095353000000001E-2</v>
      </c>
      <c r="H394" s="9">
        <v>0.66643476499999998</v>
      </c>
      <c r="I394" s="9">
        <v>-5.2713807000000001E-2</v>
      </c>
      <c r="J394" s="9">
        <v>0</v>
      </c>
      <c r="K394" s="78">
        <v>0</v>
      </c>
      <c r="L394" s="79">
        <v>12.756054053273623</v>
      </c>
      <c r="M394" s="79">
        <v>13.004528868408745</v>
      </c>
      <c r="N394" s="79">
        <v>12.621255306855829</v>
      </c>
      <c r="O394" s="79">
        <v>12.446347867463725</v>
      </c>
      <c r="P394" s="78">
        <v>12.611919659315202</v>
      </c>
      <c r="Q394" s="78">
        <v>13.28836712937192</v>
      </c>
      <c r="R394" s="35">
        <v>12.585697959199978</v>
      </c>
      <c r="S394" s="35">
        <v>12.451062291948411</v>
      </c>
      <c r="T394" s="35">
        <v>12.696578534968689</v>
      </c>
      <c r="U394" s="35">
        <v>12.20194701164486</v>
      </c>
      <c r="V394" s="35">
        <v>12.400567157702213</v>
      </c>
      <c r="W394" s="35">
        <v>12.137673427357116</v>
      </c>
      <c r="X394" s="35">
        <v>12.911673336479563</v>
      </c>
      <c r="Y394" s="35">
        <v>13.058698233622904</v>
      </c>
      <c r="Z394" s="35">
        <v>12.623978637925731</v>
      </c>
      <c r="AA394" s="35">
        <v>12.944483144522845</v>
      </c>
      <c r="AB394" s="35">
        <v>12.369309405461072</v>
      </c>
      <c r="AC394" s="35">
        <v>12.953480471806063</v>
      </c>
      <c r="AD394" s="35">
        <v>13.100056762821801</v>
      </c>
      <c r="AE394" s="35">
        <v>12.764200041541873</v>
      </c>
      <c r="AF394" s="35">
        <v>12.773128662732642</v>
      </c>
      <c r="AG394" s="35">
        <v>12.807623282611651</v>
      </c>
      <c r="AH394" s="35">
        <v>12.539855592104914</v>
      </c>
      <c r="AI394" s="35">
        <v>12.52682252864205</v>
      </c>
      <c r="AJ394" s="35">
        <v>12.753882738187054</v>
      </c>
      <c r="AK394" s="35">
        <v>13.002743193769993</v>
      </c>
      <c r="AL394" s="35">
        <v>12.643634780935132</v>
      </c>
      <c r="AM394" s="35">
        <v>12.5134818802049</v>
      </c>
      <c r="AN394" s="35">
        <v>12.897277022468895</v>
      </c>
      <c r="AO394" s="35">
        <v>12.75378217210716</v>
      </c>
      <c r="AP394" s="35">
        <v>12.615373299201641</v>
      </c>
      <c r="AQ394" s="35">
        <v>13.188738848293388</v>
      </c>
      <c r="AR394" s="35">
        <v>12.302912556376162</v>
      </c>
      <c r="AS394" s="35">
        <v>12.483414766674711</v>
      </c>
      <c r="AT394" s="35">
        <v>13.050423509673223</v>
      </c>
      <c r="AU394" s="35">
        <v>12.350889673761058</v>
      </c>
      <c r="AV394" s="35">
        <v>12.641221953932863</v>
      </c>
      <c r="AW394" s="35">
        <v>12.974445815100239</v>
      </c>
      <c r="AX394" s="35">
        <v>12.590707359041481</v>
      </c>
      <c r="AY394" s="35">
        <v>12.918115835118325</v>
      </c>
      <c r="AZ394" s="35">
        <v>13.19742264824341</v>
      </c>
      <c r="BA394" s="35">
        <v>12.743427152478636</v>
      </c>
      <c r="BB394" s="35">
        <v>12.539847864590104</v>
      </c>
      <c r="BC394" s="35">
        <v>12.881399916508878</v>
      </c>
      <c r="BD394" s="35">
        <v>12.704680269307179</v>
      </c>
      <c r="BE394" s="35">
        <v>12.796704839186351</v>
      </c>
      <c r="BF394" s="35">
        <v>12.850904721222335</v>
      </c>
      <c r="BG394" s="35">
        <v>12.480549018957266</v>
      </c>
      <c r="BH394" s="35">
        <v>12.865845057716323</v>
      </c>
      <c r="BI394" s="35">
        <v>13.425421841016291</v>
      </c>
      <c r="BJ394" s="35">
        <v>11.688356339719022</v>
      </c>
      <c r="BK394" s="35">
        <v>12.211031067121713</v>
      </c>
      <c r="BL394" s="35">
        <v>12.861776217475313</v>
      </c>
      <c r="BM394" s="35">
        <v>12.833044769678793</v>
      </c>
      <c r="BN394" s="35">
        <v>12.776641456051436</v>
      </c>
      <c r="BO394" s="35">
        <v>12.481989402688967</v>
      </c>
      <c r="BP394" s="35">
        <v>12.220714119825034</v>
      </c>
      <c r="BQ394" s="35">
        <v>12.009950610471959</v>
      </c>
      <c r="BR394" s="35">
        <v>12.933380932103805</v>
      </c>
      <c r="BS394" s="35">
        <v>13.047708420726087</v>
      </c>
      <c r="BT394" s="35">
        <v>12.467019371292961</v>
      </c>
      <c r="BU394" s="35">
        <v>12.921080501669127</v>
      </c>
      <c r="BV394" s="35">
        <v>12.454817059765332</v>
      </c>
      <c r="BW394" s="35">
        <v>12.525937144353206</v>
      </c>
      <c r="BX394" s="35">
        <v>12.176926256208048</v>
      </c>
      <c r="BY394" s="35">
        <v>12.013286324320738</v>
      </c>
      <c r="BZ394" s="35">
        <v>12.846948572707024</v>
      </c>
      <c r="CA394" s="35">
        <v>12.236635466635768</v>
      </c>
      <c r="CB394" s="35">
        <v>12.592358458492702</v>
      </c>
      <c r="CC394" s="35">
        <v>12.185677969933538</v>
      </c>
      <c r="CD394" s="35">
        <v>12.653550319474029</v>
      </c>
      <c r="CE394" s="35">
        <v>13.055950753567775</v>
      </c>
      <c r="CF394" s="35">
        <v>12.731625302054272</v>
      </c>
      <c r="CG394" s="35">
        <v>12.378913144128941</v>
      </c>
      <c r="CH394" s="35">
        <v>12.610664166117031</v>
      </c>
      <c r="CI394" s="35">
        <v>11.643751831692418</v>
      </c>
      <c r="CJ394" s="35">
        <v>12.363945485451119</v>
      </c>
      <c r="CK394" s="35">
        <v>12.738625362126651</v>
      </c>
      <c r="CL394" s="35">
        <v>12.773292600681858</v>
      </c>
      <c r="CM394" s="35">
        <v>11.83767962865533</v>
      </c>
      <c r="CN394" s="35">
        <v>12.904349382323966</v>
      </c>
      <c r="CO394" s="35">
        <v>12.827304285301604</v>
      </c>
      <c r="CP394" s="35">
        <v>12.650488890371381</v>
      </c>
      <c r="CQ394" s="35">
        <v>13.118613788057029</v>
      </c>
      <c r="CR394" s="35">
        <v>12.264281017173248</v>
      </c>
      <c r="CS394" s="35">
        <v>11.966490623488305</v>
      </c>
      <c r="CT394" s="35">
        <v>12.4917510147936</v>
      </c>
      <c r="CU394" s="35">
        <v>12.61155173650754</v>
      </c>
      <c r="CV394" s="35">
        <v>12.741134383490852</v>
      </c>
      <c r="CW394" s="35">
        <v>13.09203924923751</v>
      </c>
      <c r="CX394" s="35">
        <v>13.395871708176186</v>
      </c>
      <c r="CY394" s="35">
        <v>12.412993188911173</v>
      </c>
      <c r="CZ394" s="35">
        <v>12.910837795063044</v>
      </c>
      <c r="DA394" s="35">
        <v>12.981324163086775</v>
      </c>
      <c r="DB394" s="35">
        <v>12.362239154578845</v>
      </c>
      <c r="DC394" s="35">
        <v>12.633224243015338</v>
      </c>
      <c r="DD394" s="35">
        <v>13.000790575571852</v>
      </c>
      <c r="DE394" s="35">
        <v>11.833082562832736</v>
      </c>
      <c r="DF394" s="35">
        <v>12.282410061351829</v>
      </c>
      <c r="DG394" s="35">
        <v>12.590255428797867</v>
      </c>
      <c r="DH394" s="35">
        <v>13.019274524406159</v>
      </c>
      <c r="DI394" s="35">
        <v>12.639065336481988</v>
      </c>
      <c r="DJ394" s="35">
        <v>12.822869837949732</v>
      </c>
      <c r="DK394" s="35">
        <v>12.160460713931601</v>
      </c>
      <c r="DL394" s="35">
        <v>12.243456361668471</v>
      </c>
      <c r="DM394" s="35">
        <v>12.854038387866925</v>
      </c>
      <c r="DN394" s="35">
        <v>12.490406944127475</v>
      </c>
      <c r="DO394" s="35">
        <v>13.098683239380325</v>
      </c>
      <c r="DP394" s="35">
        <v>12.303738632940458</v>
      </c>
      <c r="DQ394" s="35">
        <v>12.547476558999016</v>
      </c>
      <c r="DR394" s="35">
        <v>12.640205327410451</v>
      </c>
      <c r="DS394" s="35">
        <v>12.767327881811589</v>
      </c>
      <c r="DT394" s="35">
        <v>12.435497835007304</v>
      </c>
      <c r="DU394" s="35">
        <v>12.398611790462276</v>
      </c>
      <c r="DV394" s="35">
        <v>12.836256325610314</v>
      </c>
      <c r="DW394" s="35">
        <v>13.341084906144795</v>
      </c>
      <c r="DX394" s="35">
        <v>12.591280206406607</v>
      </c>
      <c r="DY394" s="35">
        <v>13.140543549232202</v>
      </c>
      <c r="DZ394" s="35">
        <v>13.136698054663462</v>
      </c>
      <c r="EA394" s="35">
        <v>12.55518455351568</v>
      </c>
      <c r="EB394" s="35">
        <v>12.680322613193521</v>
      </c>
      <c r="EC394" s="35">
        <v>12.765373034978486</v>
      </c>
      <c r="ED394" s="35">
        <v>12.330033363301014</v>
      </c>
      <c r="EE394" s="35">
        <v>12.392024841505538</v>
      </c>
      <c r="EF394" s="35">
        <v>12.35866431439484</v>
      </c>
      <c r="EG394" s="35">
        <v>12.170383650830679</v>
      </c>
      <c r="EH394" s="35">
        <v>12.333990955504124</v>
      </c>
      <c r="EI394" s="35">
        <v>12.164033510977672</v>
      </c>
      <c r="EJ394" s="35">
        <v>13.058304059751364</v>
      </c>
      <c r="EK394" s="35">
        <v>12.713488311422056</v>
      </c>
      <c r="EL394" s="35">
        <v>12.764327526401658</v>
      </c>
      <c r="EM394" s="35">
        <v>11.979688078398409</v>
      </c>
      <c r="EN394" s="35">
        <v>12.340930894885105</v>
      </c>
      <c r="EO394" s="35">
        <v>12.90041867335875</v>
      </c>
      <c r="EP394" s="35">
        <v>12.244236997227468</v>
      </c>
      <c r="EQ394" s="35">
        <v>13.096285968264818</v>
      </c>
      <c r="ER394" s="35">
        <v>12.701570736932135</v>
      </c>
      <c r="ES394" s="35">
        <v>12.640612295769643</v>
      </c>
      <c r="ET394" s="35">
        <v>12.884111172196926</v>
      </c>
      <c r="EU394" s="35">
        <v>12.807856749656906</v>
      </c>
      <c r="EV394" s="35">
        <v>13.234252532522341</v>
      </c>
      <c r="EW394" s="35">
        <v>12.564126925824981</v>
      </c>
      <c r="EX394" s="35">
        <v>12.621846049351145</v>
      </c>
      <c r="EY394" s="35">
        <v>12.800195751224722</v>
      </c>
      <c r="EZ394" s="35">
        <v>12.292611738477669</v>
      </c>
      <c r="FA394" s="35">
        <v>12.803496038705466</v>
      </c>
      <c r="FB394" s="35">
        <v>12.913892073855186</v>
      </c>
      <c r="FC394" s="35">
        <v>12.849498660545716</v>
      </c>
      <c r="FD394" s="35">
        <v>12.097982012014231</v>
      </c>
      <c r="FE394" s="35">
        <v>12.527859233800237</v>
      </c>
      <c r="FF394" s="35">
        <v>12.602127762353053</v>
      </c>
      <c r="FG394" s="35">
        <v>12.277362076023033</v>
      </c>
      <c r="FH394" s="35">
        <v>12.570922739236629</v>
      </c>
      <c r="FI394" s="35">
        <v>10.501921687265723</v>
      </c>
      <c r="FJ394" s="35">
        <v>12.784284429301248</v>
      </c>
      <c r="FK394" s="35">
        <v>12.670007011019964</v>
      </c>
      <c r="FL394" s="35">
        <v>12.782184921839118</v>
      </c>
      <c r="FM394" s="35">
        <v>12.218893564958789</v>
      </c>
      <c r="FN394" s="35">
        <v>12.647396002351741</v>
      </c>
      <c r="FO394" s="35">
        <v>12.355646439868005</v>
      </c>
      <c r="FP394" s="35">
        <v>12.390868063977337</v>
      </c>
      <c r="FQ394" s="35">
        <v>12.641463214745492</v>
      </c>
      <c r="FR394" s="35">
        <v>12.702775331591855</v>
      </c>
      <c r="FS394" s="35">
        <v>12.629347182152216</v>
      </c>
      <c r="FT394" s="35">
        <v>12.594718571677749</v>
      </c>
      <c r="FU394" s="35">
        <v>12.913109684360322</v>
      </c>
      <c r="FV394" s="35">
        <v>13.248048254635737</v>
      </c>
      <c r="FW394" s="35">
        <v>12.445715174827555</v>
      </c>
      <c r="FX394" s="35">
        <v>12.216790521121524</v>
      </c>
      <c r="FY394" s="35">
        <v>12.569520084621058</v>
      </c>
      <c r="FZ394" s="35">
        <v>12.587142116989654</v>
      </c>
      <c r="GA394" s="35">
        <v>12.872823206093436</v>
      </c>
      <c r="GB394" s="35">
        <v>11.983165025919369</v>
      </c>
      <c r="GC394" s="35">
        <v>12.739432155920902</v>
      </c>
      <c r="GD394" s="35">
        <v>13.233122388510932</v>
      </c>
      <c r="GE394" s="35">
        <v>13.002710981616016</v>
      </c>
      <c r="GF394" s="35">
        <v>12.997520556254361</v>
      </c>
      <c r="GG394" s="35">
        <v>13.342181846480431</v>
      </c>
      <c r="GH394" s="35">
        <v>12.442924792884462</v>
      </c>
      <c r="GI394" s="35">
        <v>12.36830388223586</v>
      </c>
      <c r="GJ394" s="35">
        <v>12.975199283472437</v>
      </c>
      <c r="GK394" s="35">
        <v>12.628816083503311</v>
      </c>
      <c r="GL394" s="35">
        <v>11.778071704879071</v>
      </c>
      <c r="GM394" s="35">
        <v>12.6483502496577</v>
      </c>
      <c r="GN394" s="35">
        <v>12.108201936026852</v>
      </c>
      <c r="GO394" s="35">
        <v>49.387999999999998</v>
      </c>
      <c r="GP394" s="35" t="s">
        <v>828</v>
      </c>
      <c r="GU394" s="59"/>
    </row>
    <row r="395" spans="1:203" x14ac:dyDescent="0.2">
      <c r="A395" s="35" t="s">
        <v>1247</v>
      </c>
      <c r="B395" s="35" t="s">
        <v>2975</v>
      </c>
      <c r="C395" s="35" t="s">
        <v>2976</v>
      </c>
      <c r="D395" s="9">
        <v>2</v>
      </c>
      <c r="E395" s="9">
        <v>2</v>
      </c>
      <c r="F395" s="9">
        <v>0.82769442500000001</v>
      </c>
      <c r="G395" s="9">
        <v>-0.101819349</v>
      </c>
      <c r="H395" s="9">
        <v>0.94497828299999997</v>
      </c>
      <c r="I395" s="9">
        <v>-5.1689814000000001E-2</v>
      </c>
      <c r="J395" s="9">
        <v>0</v>
      </c>
      <c r="K395" s="78">
        <v>0</v>
      </c>
      <c r="L395" s="79">
        <v>9.5753647339350785</v>
      </c>
      <c r="M395" s="79">
        <v>11.168602456348928</v>
      </c>
      <c r="N395" s="79">
        <v>10.820231269181781</v>
      </c>
      <c r="O395" s="79"/>
      <c r="Q395" s="78">
        <v>10.234824425203854</v>
      </c>
      <c r="S395" s="35">
        <v>11.175113854204128</v>
      </c>
      <c r="T395" s="35">
        <v>11.23858864875239</v>
      </c>
      <c r="U395" s="35">
        <v>10.864419664266718</v>
      </c>
      <c r="Z395" s="35">
        <v>11.358183410535167</v>
      </c>
      <c r="AC395" s="35">
        <v>10.973812614398355</v>
      </c>
      <c r="AD395" s="35">
        <v>11.036646345347217</v>
      </c>
      <c r="AE395" s="35">
        <v>11.070983587767703</v>
      </c>
      <c r="AF395" s="35">
        <v>10.027897870698009</v>
      </c>
      <c r="AH395" s="35">
        <v>9.9942894015119421</v>
      </c>
      <c r="AI395" s="35">
        <v>11.291377605759246</v>
      </c>
      <c r="AM395" s="35">
        <v>11.293979149843766</v>
      </c>
      <c r="AP395" s="35">
        <v>11.255835876493476</v>
      </c>
      <c r="AR395" s="35">
        <v>11.195067601160545</v>
      </c>
      <c r="AS395" s="35">
        <v>11.694723309897844</v>
      </c>
      <c r="AU395" s="35">
        <v>11.648142534649432</v>
      </c>
      <c r="BA395" s="35">
        <v>10.156500660989032</v>
      </c>
      <c r="BB395" s="35">
        <v>11.523054914158898</v>
      </c>
      <c r="BC395" s="35">
        <v>10.779374197908481</v>
      </c>
      <c r="BH395" s="35">
        <v>11.412972155355986</v>
      </c>
      <c r="BJ395" s="35">
        <v>12.24104500364575</v>
      </c>
      <c r="BT395" s="35">
        <v>11.151943179974882</v>
      </c>
      <c r="BY395" s="35">
        <v>10.713967943943423</v>
      </c>
      <c r="BZ395" s="35">
        <v>11.088564946031658</v>
      </c>
      <c r="CB395" s="35">
        <v>11.016899876592731</v>
      </c>
      <c r="CC395" s="35">
        <v>10.985228561343968</v>
      </c>
      <c r="CD395" s="35">
        <v>10.808332872530679</v>
      </c>
      <c r="CE395" s="35">
        <v>11.965680468888747</v>
      </c>
      <c r="CF395" s="35">
        <v>10.986648563699832</v>
      </c>
      <c r="CG395" s="35">
        <v>11.513499246019371</v>
      </c>
      <c r="CI395" s="35">
        <v>11.385903752178631</v>
      </c>
      <c r="CK395" s="35">
        <v>9.2887654852038466</v>
      </c>
      <c r="CM395" s="35">
        <v>11.51917918531273</v>
      </c>
      <c r="CN395" s="35">
        <v>11.374199112238058</v>
      </c>
      <c r="CP395" s="35">
        <v>10.977007458902117</v>
      </c>
      <c r="CQ395" s="35">
        <v>11.877038303032636</v>
      </c>
      <c r="CT395" s="35">
        <v>11.988785099560801</v>
      </c>
      <c r="CV395" s="35">
        <v>11.577556487217564</v>
      </c>
      <c r="CY395" s="35">
        <v>11.759821306690808</v>
      </c>
      <c r="DA395" s="35">
        <v>10.898895529982109</v>
      </c>
      <c r="DG395" s="35">
        <v>10.036653716870264</v>
      </c>
      <c r="DJ395" s="35">
        <v>11.539906374364222</v>
      </c>
      <c r="DO395" s="35">
        <v>11.426818231522237</v>
      </c>
      <c r="DU395" s="35">
        <v>11.456188898074766</v>
      </c>
      <c r="DW395" s="35">
        <v>11.863435552695783</v>
      </c>
      <c r="ED395" s="35">
        <v>10.926403536332069</v>
      </c>
      <c r="EE395" s="35">
        <v>11.788931284760507</v>
      </c>
      <c r="EH395" s="35">
        <v>11.036852934619013</v>
      </c>
      <c r="EJ395" s="35">
        <v>10.087542044748886</v>
      </c>
      <c r="EK395" s="35">
        <v>11.571273427766537</v>
      </c>
      <c r="EL395" s="35">
        <v>10.185102622595036</v>
      </c>
      <c r="EM395" s="35">
        <v>10.322710154094882</v>
      </c>
      <c r="EP395" s="35">
        <v>10.487870162285635</v>
      </c>
      <c r="ER395" s="35">
        <v>11.276287125011992</v>
      </c>
      <c r="ES395" s="35">
        <v>11.093676933157589</v>
      </c>
      <c r="EU395" s="35">
        <v>10.027644504820588</v>
      </c>
      <c r="EW395" s="35">
        <v>11.352992884547678</v>
      </c>
      <c r="FA395" s="35">
        <v>11.172284275054707</v>
      </c>
      <c r="FD395" s="35">
        <v>11.27345821595782</v>
      </c>
      <c r="FE395" s="35">
        <v>9.8366572033615256</v>
      </c>
      <c r="FF395" s="35">
        <v>10.992266303974569</v>
      </c>
      <c r="FG395" s="35">
        <v>10.879035549276404</v>
      </c>
      <c r="FI395" s="35">
        <v>11.958379632882808</v>
      </c>
      <c r="FJ395" s="35">
        <v>10.936115430600427</v>
      </c>
      <c r="FM395" s="35">
        <v>10.126974652810347</v>
      </c>
      <c r="FO395" s="35">
        <v>11.036825431247619</v>
      </c>
      <c r="FR395" s="35">
        <v>11.001647529057934</v>
      </c>
      <c r="FT395" s="35">
        <v>11.222324852138986</v>
      </c>
      <c r="GA395" s="35">
        <v>11.207787511811476</v>
      </c>
      <c r="GI395" s="35">
        <v>11.892166658802928</v>
      </c>
      <c r="GJ395" s="35">
        <v>12.274116092441526</v>
      </c>
      <c r="GK395" s="35">
        <v>10.503823888764956</v>
      </c>
      <c r="GO395" s="35">
        <v>2.8690000000000002</v>
      </c>
      <c r="GP395" s="35" t="s">
        <v>1116</v>
      </c>
      <c r="GU395" s="59"/>
    </row>
    <row r="396" spans="1:203" x14ac:dyDescent="0.2">
      <c r="A396" s="35" t="s">
        <v>2311</v>
      </c>
      <c r="B396" s="35" t="s">
        <v>4469</v>
      </c>
      <c r="C396" s="35" t="s">
        <v>4470</v>
      </c>
      <c r="D396" s="9">
        <v>3</v>
      </c>
      <c r="E396" s="9">
        <v>2</v>
      </c>
      <c r="F396" s="9">
        <v>0.962818642</v>
      </c>
      <c r="G396" s="9">
        <v>-5.3653134999999998E-2</v>
      </c>
      <c r="H396" s="9">
        <v>0.95376830400000001</v>
      </c>
      <c r="I396" s="9">
        <v>-5.1666539999999997E-2</v>
      </c>
      <c r="J396" s="9">
        <v>0</v>
      </c>
      <c r="K396" s="78">
        <v>0</v>
      </c>
      <c r="L396" s="79"/>
      <c r="M396" s="79">
        <v>12.287815614676308</v>
      </c>
      <c r="N396" s="79">
        <v>11.924074632891037</v>
      </c>
      <c r="O396" s="79"/>
      <c r="P396" s="78">
        <v>11.495829990090121</v>
      </c>
      <c r="AB396" s="35">
        <v>12.058768486037813</v>
      </c>
      <c r="AG396" s="35">
        <v>11.772616343127758</v>
      </c>
      <c r="AL396" s="35">
        <v>11.605946280579168</v>
      </c>
      <c r="AO396" s="35">
        <v>12.140658706955621</v>
      </c>
      <c r="AQ396" s="35">
        <v>12.916885403509914</v>
      </c>
      <c r="AX396" s="35">
        <v>12.671304525589996</v>
      </c>
      <c r="AZ396" s="35">
        <v>12.988972821494793</v>
      </c>
      <c r="BJ396" s="35">
        <v>11.782431559406362</v>
      </c>
      <c r="BO396" s="35">
        <v>12.224086664901815</v>
      </c>
      <c r="BT396" s="35">
        <v>11.931746295138636</v>
      </c>
      <c r="BU396" s="35">
        <v>13.35820795781853</v>
      </c>
      <c r="BV396" s="35">
        <v>11.857247424403541</v>
      </c>
      <c r="BX396" s="35">
        <v>11.175164185710051</v>
      </c>
      <c r="CP396" s="35">
        <v>12.195863461709971</v>
      </c>
      <c r="CW396" s="35">
        <v>12.36769253678886</v>
      </c>
      <c r="DA396" s="35">
        <v>12.426372536042505</v>
      </c>
      <c r="DC396" s="35">
        <v>12.184881033110672</v>
      </c>
      <c r="DG396" s="35">
        <v>12.310909209405082</v>
      </c>
      <c r="DY396" s="35">
        <v>12.521910655128439</v>
      </c>
      <c r="ED396" s="35">
        <v>11.424066092550181</v>
      </c>
      <c r="EF396" s="35">
        <v>12.002463438892535</v>
      </c>
      <c r="EG396" s="35">
        <v>11.20205978130816</v>
      </c>
      <c r="EI396" s="35">
        <v>12.722695681792064</v>
      </c>
      <c r="ES396" s="35">
        <v>11.231642193202356</v>
      </c>
      <c r="EZ396" s="35">
        <v>11.973959822948457</v>
      </c>
      <c r="FA396" s="35">
        <v>12.345971935774593</v>
      </c>
      <c r="FB396" s="35">
        <v>11.282255690001973</v>
      </c>
      <c r="FC396" s="35">
        <v>12.379648437067562</v>
      </c>
      <c r="FE396" s="35">
        <v>12.014430815650673</v>
      </c>
      <c r="FG396" s="35">
        <v>12.150660095710263</v>
      </c>
      <c r="FH396" s="35">
        <v>12.656811160608214</v>
      </c>
      <c r="FI396" s="35">
        <v>11.95250447427942</v>
      </c>
      <c r="FR396" s="35">
        <v>12.7887629414972</v>
      </c>
      <c r="GC396" s="35">
        <v>12.50514264058217</v>
      </c>
      <c r="GH396" s="35">
        <v>11.93508657543677</v>
      </c>
      <c r="GO396" s="35">
        <v>4.7309999999999999</v>
      </c>
      <c r="GP396" s="35" t="s">
        <v>4962</v>
      </c>
      <c r="GU396" s="59"/>
    </row>
    <row r="397" spans="1:203" x14ac:dyDescent="0.2">
      <c r="A397" s="35" t="s">
        <v>1207</v>
      </c>
      <c r="B397" s="35" t="s">
        <v>2929</v>
      </c>
      <c r="C397" s="35" t="s">
        <v>2930</v>
      </c>
      <c r="D397" s="9">
        <v>5</v>
      </c>
      <c r="E397" s="9">
        <v>5</v>
      </c>
      <c r="F397" s="9">
        <v>0.226019729</v>
      </c>
      <c r="G397" s="9">
        <v>-0.21695182499999999</v>
      </c>
      <c r="H397" s="9">
        <v>0.895780935</v>
      </c>
      <c r="I397" s="9">
        <v>-5.0953434999999998E-2</v>
      </c>
      <c r="J397" s="9">
        <v>0</v>
      </c>
      <c r="K397" s="78">
        <v>0</v>
      </c>
      <c r="L397" s="79">
        <v>11.977918616800824</v>
      </c>
      <c r="M397" s="79"/>
      <c r="N397" s="79">
        <v>11.545841299972315</v>
      </c>
      <c r="O397" s="79">
        <v>12.260615339187124</v>
      </c>
      <c r="R397" s="35">
        <v>11.906966328808332</v>
      </c>
      <c r="T397" s="35">
        <v>11.80315070999124</v>
      </c>
      <c r="U397" s="35">
        <v>11.66656839593384</v>
      </c>
      <c r="V397" s="35">
        <v>12.204845309966757</v>
      </c>
      <c r="W397" s="35">
        <v>13.311245530790375</v>
      </c>
      <c r="Y397" s="35">
        <v>12.362411286733645</v>
      </c>
      <c r="AA397" s="35">
        <v>13.401227852976531</v>
      </c>
      <c r="AD397" s="35">
        <v>12.526720898150772</v>
      </c>
      <c r="AE397" s="35">
        <v>11.789379220558214</v>
      </c>
      <c r="AH397" s="35">
        <v>12.3208514957361</v>
      </c>
      <c r="AI397" s="35">
        <v>11.997346297046203</v>
      </c>
      <c r="AK397" s="35">
        <v>11.49411822656711</v>
      </c>
      <c r="AN397" s="35">
        <v>13.422687488198699</v>
      </c>
      <c r="AO397" s="35">
        <v>12.335481545355645</v>
      </c>
      <c r="AP397" s="35">
        <v>12.378518544207061</v>
      </c>
      <c r="AQ397" s="35">
        <v>12.299667840385782</v>
      </c>
      <c r="AR397" s="35">
        <v>11.78834937601718</v>
      </c>
      <c r="AS397" s="35">
        <v>12.174236145177357</v>
      </c>
      <c r="AU397" s="35">
        <v>12.634556331169524</v>
      </c>
      <c r="AV397" s="35">
        <v>12.171915016461057</v>
      </c>
      <c r="AW397" s="35">
        <v>12.528745594403567</v>
      </c>
      <c r="AY397" s="35">
        <v>12.048993501687159</v>
      </c>
      <c r="AZ397" s="35">
        <v>12.655846520002566</v>
      </c>
      <c r="BA397" s="35">
        <v>12.077860832541745</v>
      </c>
      <c r="BB397" s="35">
        <v>11.72175611593077</v>
      </c>
      <c r="BD397" s="35">
        <v>11.292686985959429</v>
      </c>
      <c r="BE397" s="35">
        <v>12.215286123865827</v>
      </c>
      <c r="BJ397" s="35">
        <v>11.746401661839892</v>
      </c>
      <c r="BK397" s="35">
        <v>12.076313236351728</v>
      </c>
      <c r="BM397" s="35">
        <v>12.337466225214463</v>
      </c>
      <c r="BO397" s="35">
        <v>12.246168915615034</v>
      </c>
      <c r="BP397" s="35">
        <v>11.882584330380984</v>
      </c>
      <c r="BQ397" s="35">
        <v>12.947285042787719</v>
      </c>
      <c r="BR397" s="35">
        <v>11.890573689494376</v>
      </c>
      <c r="BT397" s="35">
        <v>11.616222248278213</v>
      </c>
      <c r="BU397" s="35">
        <v>12.728655306073303</v>
      </c>
      <c r="BV397" s="35">
        <v>12.547168047518992</v>
      </c>
      <c r="BY397" s="35">
        <v>13.357175110911488</v>
      </c>
      <c r="CA397" s="35">
        <v>10.111718174382721</v>
      </c>
      <c r="CB397" s="35">
        <v>12.646341784633481</v>
      </c>
      <c r="CC397" s="35">
        <v>11.927727194839507</v>
      </c>
      <c r="CD397" s="35">
        <v>12.134843521732792</v>
      </c>
      <c r="CF397" s="35">
        <v>12.236446156093418</v>
      </c>
      <c r="CG397" s="35">
        <v>12.727089547134945</v>
      </c>
      <c r="CI397" s="35">
        <v>11.713349402675785</v>
      </c>
      <c r="CK397" s="35">
        <v>11.13112807442333</v>
      </c>
      <c r="CL397" s="35">
        <v>12.379399672919641</v>
      </c>
      <c r="CM397" s="35">
        <v>11.987267441510941</v>
      </c>
      <c r="CN397" s="35">
        <v>11.704543453031278</v>
      </c>
      <c r="CP397" s="35">
        <v>12.110233390184275</v>
      </c>
      <c r="CQ397" s="35">
        <v>13.099481812053625</v>
      </c>
      <c r="CR397" s="35">
        <v>12.46072220070316</v>
      </c>
      <c r="CS397" s="35">
        <v>12.197599193276305</v>
      </c>
      <c r="CT397" s="35">
        <v>13.641269716166677</v>
      </c>
      <c r="CU397" s="35">
        <v>12.312478083065612</v>
      </c>
      <c r="CW397" s="35">
        <v>11.56704965150254</v>
      </c>
      <c r="CY397" s="35">
        <v>12.039220133073512</v>
      </c>
      <c r="DA397" s="35">
        <v>11.816980964178709</v>
      </c>
      <c r="DC397" s="35">
        <v>11.491614297170431</v>
      </c>
      <c r="DD397" s="35">
        <v>11.861796302084477</v>
      </c>
      <c r="DE397" s="35">
        <v>12.132872342597697</v>
      </c>
      <c r="DF397" s="35">
        <v>12.610085058227092</v>
      </c>
      <c r="DG397" s="35">
        <v>11.76436260476277</v>
      </c>
      <c r="DI397" s="35">
        <v>11.6713735172249</v>
      </c>
      <c r="DJ397" s="35">
        <v>12.135481908181355</v>
      </c>
      <c r="DK397" s="35">
        <v>12.54577787017748</v>
      </c>
      <c r="DL397" s="35">
        <v>11.886555418052957</v>
      </c>
      <c r="DM397" s="35">
        <v>11.556249600216887</v>
      </c>
      <c r="DR397" s="35">
        <v>11.789111877176772</v>
      </c>
      <c r="DS397" s="35">
        <v>11.600229008255425</v>
      </c>
      <c r="DT397" s="35">
        <v>10.776296415760187</v>
      </c>
      <c r="DU397" s="35">
        <v>12.635752423223773</v>
      </c>
      <c r="DV397" s="35">
        <v>10.687846060340799</v>
      </c>
      <c r="DW397" s="35">
        <v>12.146108063979902</v>
      </c>
      <c r="EA397" s="35">
        <v>12.057450924931606</v>
      </c>
      <c r="EC397" s="35">
        <v>12.212955101145829</v>
      </c>
      <c r="EE397" s="35">
        <v>12.720885897337409</v>
      </c>
      <c r="EF397" s="35">
        <v>12.414829204856495</v>
      </c>
      <c r="EI397" s="35">
        <v>12.365166690885282</v>
      </c>
      <c r="EJ397" s="35">
        <v>11.228046055258417</v>
      </c>
      <c r="EK397" s="35">
        <v>12.053343385879854</v>
      </c>
      <c r="EN397" s="35">
        <v>11.391871758456862</v>
      </c>
      <c r="EO397" s="35">
        <v>12.804327536683488</v>
      </c>
      <c r="EP397" s="35">
        <v>12.270959805965603</v>
      </c>
      <c r="EQ397" s="35">
        <v>12.812886824082726</v>
      </c>
      <c r="ES397" s="35">
        <v>12.447755551648658</v>
      </c>
      <c r="ET397" s="35">
        <v>10.302299221040053</v>
      </c>
      <c r="EV397" s="35">
        <v>12.460363492351185</v>
      </c>
      <c r="EW397" s="35">
        <v>11.906055371613533</v>
      </c>
      <c r="EX397" s="35">
        <v>13.008462242826205</v>
      </c>
      <c r="EY397" s="35">
        <v>12.327561770592199</v>
      </c>
      <c r="EZ397" s="35">
        <v>12.041500126774617</v>
      </c>
      <c r="FA397" s="35">
        <v>11.44974321607107</v>
      </c>
      <c r="FB397" s="35">
        <v>12.115917900856397</v>
      </c>
      <c r="FC397" s="35">
        <v>10.177889877765599</v>
      </c>
      <c r="FE397" s="35">
        <v>11.86607354156029</v>
      </c>
      <c r="FG397" s="35">
        <v>12.220088103624333</v>
      </c>
      <c r="FH397" s="35">
        <v>11.260847835757911</v>
      </c>
      <c r="FI397" s="35">
        <v>11.984695065351975</v>
      </c>
      <c r="FJ397" s="35">
        <v>12.000558783584289</v>
      </c>
      <c r="FK397" s="35">
        <v>12.476579103061527</v>
      </c>
      <c r="FL397" s="35">
        <v>11.776114059086987</v>
      </c>
      <c r="FM397" s="35">
        <v>12.304393528349642</v>
      </c>
      <c r="FN397" s="35">
        <v>12.425527388126975</v>
      </c>
      <c r="FO397" s="35">
        <v>13.385059699267522</v>
      </c>
      <c r="FP397" s="35">
        <v>11.886186588065989</v>
      </c>
      <c r="FQ397" s="35">
        <v>11.83706398129342</v>
      </c>
      <c r="FR397" s="35">
        <v>12.935242585905261</v>
      </c>
      <c r="FU397" s="35">
        <v>13.64274042317377</v>
      </c>
      <c r="FV397" s="35">
        <v>12.642310342466191</v>
      </c>
      <c r="FW397" s="35">
        <v>11.724386951243041</v>
      </c>
      <c r="FY397" s="35">
        <v>12.2490540577544</v>
      </c>
      <c r="FZ397" s="35">
        <v>11.577318515100648</v>
      </c>
      <c r="GA397" s="35">
        <v>12.251742922016211</v>
      </c>
      <c r="GC397" s="35">
        <v>12.444539437107558</v>
      </c>
      <c r="GD397" s="35">
        <v>12.234369148772897</v>
      </c>
      <c r="GE397" s="35">
        <v>12.51342043965662</v>
      </c>
      <c r="GF397" s="35">
        <v>13.083576606733267</v>
      </c>
      <c r="GG397" s="35">
        <v>12.077783980024186</v>
      </c>
      <c r="GI397" s="35">
        <v>12.398595693687895</v>
      </c>
      <c r="GJ397" s="35">
        <v>12.405833921581845</v>
      </c>
      <c r="GL397" s="35">
        <v>11.939810724052554</v>
      </c>
      <c r="GN397" s="35">
        <v>11.768128161003144</v>
      </c>
      <c r="GO397" s="35">
        <v>1.0920000000000001</v>
      </c>
      <c r="GP397" s="35" t="s">
        <v>4634</v>
      </c>
      <c r="GU397" s="59"/>
    </row>
    <row r="398" spans="1:203" x14ac:dyDescent="0.2">
      <c r="A398" s="35" t="s">
        <v>2264</v>
      </c>
      <c r="B398" s="35" t="s">
        <v>4377</v>
      </c>
      <c r="C398" s="35" t="s">
        <v>4378</v>
      </c>
      <c r="D398" s="9">
        <v>8</v>
      </c>
      <c r="E398" s="9">
        <v>8</v>
      </c>
      <c r="F398" s="9">
        <v>0.87949215300000005</v>
      </c>
      <c r="G398" s="9">
        <v>4.2200508999999997E-2</v>
      </c>
      <c r="H398" s="9">
        <v>0.82812315000000003</v>
      </c>
      <c r="I398" s="9">
        <v>-5.0412760000000001E-2</v>
      </c>
      <c r="J398" s="9">
        <v>0</v>
      </c>
      <c r="K398" s="78">
        <v>0</v>
      </c>
      <c r="L398" s="79">
        <v>12.255486047175999</v>
      </c>
      <c r="M398" s="79">
        <v>11.841400231037108</v>
      </c>
      <c r="N398" s="79">
        <v>13.257610275670597</v>
      </c>
      <c r="O398" s="79">
        <v>12.32710700634944</v>
      </c>
      <c r="P398" s="78">
        <v>11.316612636751437</v>
      </c>
      <c r="Q398" s="78">
        <v>12.488591842049505</v>
      </c>
      <c r="R398" s="35">
        <v>11.73154553738043</v>
      </c>
      <c r="S398" s="35">
        <v>12.125989974242501</v>
      </c>
      <c r="T398" s="35">
        <v>12.205336570572875</v>
      </c>
      <c r="U398" s="35">
        <v>11.8114562394823</v>
      </c>
      <c r="V398" s="35">
        <v>11.783532249351941</v>
      </c>
      <c r="W398" s="35">
        <v>12.81362718826694</v>
      </c>
      <c r="X398" s="35">
        <v>12.298325679606142</v>
      </c>
      <c r="Y398" s="35">
        <v>11.82073966525099</v>
      </c>
      <c r="Z398" s="35">
        <v>11.596106316252699</v>
      </c>
      <c r="AA398" s="35">
        <v>12.709662967627199</v>
      </c>
      <c r="AB398" s="35">
        <v>11.904573449359315</v>
      </c>
      <c r="AC398" s="35">
        <v>12.278599576464323</v>
      </c>
      <c r="AD398" s="35">
        <v>11.395779205024443</v>
      </c>
      <c r="AE398" s="35">
        <v>11.829598244435216</v>
      </c>
      <c r="AF398" s="35">
        <v>12.330614686895212</v>
      </c>
      <c r="AG398" s="35">
        <v>11.942122583925723</v>
      </c>
      <c r="AH398" s="35">
        <v>12.338322062368329</v>
      </c>
      <c r="AI398" s="35">
        <v>12.311040536598604</v>
      </c>
      <c r="AJ398" s="35">
        <v>12.058403582218265</v>
      </c>
      <c r="AK398" s="35">
        <v>12.768598633748297</v>
      </c>
      <c r="AL398" s="35">
        <v>11.445398816337818</v>
      </c>
      <c r="AM398" s="35">
        <v>12.186435761448497</v>
      </c>
      <c r="AN398" s="35">
        <v>12.293303854227126</v>
      </c>
      <c r="AO398" s="35">
        <v>12.490402840844904</v>
      </c>
      <c r="AP398" s="35">
        <v>12.834447898899217</v>
      </c>
      <c r="AQ398" s="35">
        <v>12.04506161302003</v>
      </c>
      <c r="AR398" s="35">
        <v>12.654916828198473</v>
      </c>
      <c r="AS398" s="35">
        <v>12.083590456030056</v>
      </c>
      <c r="AT398" s="35">
        <v>13.181510938845275</v>
      </c>
      <c r="AU398" s="35">
        <v>11.151400625303593</v>
      </c>
      <c r="AV398" s="35">
        <v>12.235807238185934</v>
      </c>
      <c r="AW398" s="35">
        <v>12.437706472585578</v>
      </c>
      <c r="AX398" s="35">
        <v>12.72272010143363</v>
      </c>
      <c r="AY398" s="35">
        <v>11.777296283587287</v>
      </c>
      <c r="AZ398" s="35">
        <v>12.696289319558471</v>
      </c>
      <c r="BA398" s="35">
        <v>12.502359187318941</v>
      </c>
      <c r="BB398" s="35">
        <v>11.856702806916555</v>
      </c>
      <c r="BC398" s="35">
        <v>11.7413730331115</v>
      </c>
      <c r="BD398" s="35">
        <v>14.039604388346195</v>
      </c>
      <c r="BE398" s="35">
        <v>13.431044822082292</v>
      </c>
      <c r="BF398" s="35">
        <v>11.445332793525234</v>
      </c>
      <c r="BG398" s="35">
        <v>13.208925491810561</v>
      </c>
      <c r="BH398" s="35">
        <v>11.986300315258642</v>
      </c>
      <c r="BI398" s="35">
        <v>12.39513841064284</v>
      </c>
      <c r="BJ398" s="35">
        <v>13.026779955809481</v>
      </c>
      <c r="BK398" s="35">
        <v>12.625596818129003</v>
      </c>
      <c r="BL398" s="35">
        <v>12.699649484783205</v>
      </c>
      <c r="BM398" s="35">
        <v>11.825407928413281</v>
      </c>
      <c r="BN398" s="35">
        <v>12.001567185109806</v>
      </c>
      <c r="BO398" s="35">
        <v>12.276738360980623</v>
      </c>
      <c r="BP398" s="35">
        <v>11.611728140868719</v>
      </c>
      <c r="BQ398" s="35">
        <v>12.5850763727419</v>
      </c>
      <c r="BR398" s="35">
        <v>12.227137865503014</v>
      </c>
      <c r="BS398" s="35">
        <v>12.573735873025019</v>
      </c>
      <c r="BT398" s="35">
        <v>12.165066558402769</v>
      </c>
      <c r="BU398" s="35">
        <v>12.529568186897702</v>
      </c>
      <c r="BV398" s="35">
        <v>12.423566706547607</v>
      </c>
      <c r="BW398" s="35">
        <v>11.876042274366197</v>
      </c>
      <c r="BX398" s="35">
        <v>11.1364122895392</v>
      </c>
      <c r="BY398" s="35">
        <v>11.208797487774493</v>
      </c>
      <c r="BZ398" s="35">
        <v>11.659968493843305</v>
      </c>
      <c r="CA398" s="35">
        <v>11.041477898639423</v>
      </c>
      <c r="CB398" s="35">
        <v>11.885317463923098</v>
      </c>
      <c r="CC398" s="35">
        <v>12.019255023151221</v>
      </c>
      <c r="CD398" s="35">
        <v>12.528241733153717</v>
      </c>
      <c r="CE398" s="35">
        <v>12.933053080779123</v>
      </c>
      <c r="CF398" s="35">
        <v>11.825266107972919</v>
      </c>
      <c r="CG398" s="35">
        <v>12.008546526288411</v>
      </c>
      <c r="CH398" s="35">
        <v>11.841451393172132</v>
      </c>
      <c r="CI398" s="35">
        <v>12.364318259053789</v>
      </c>
      <c r="CJ398" s="35">
        <v>11.909326744289642</v>
      </c>
      <c r="CK398" s="35">
        <v>11.962738268430019</v>
      </c>
      <c r="CL398" s="35">
        <v>12.362547476189711</v>
      </c>
      <c r="CM398" s="35">
        <v>13.013816295948457</v>
      </c>
      <c r="CN398" s="35">
        <v>11.838114878601683</v>
      </c>
      <c r="CO398" s="35">
        <v>13.158073065694474</v>
      </c>
      <c r="CP398" s="35">
        <v>11.735503256526178</v>
      </c>
      <c r="CQ398" s="35">
        <v>12.632071279015722</v>
      </c>
      <c r="CR398" s="35">
        <v>12.368109140192091</v>
      </c>
      <c r="CS398" s="35">
        <v>13.049243980037726</v>
      </c>
      <c r="CT398" s="35">
        <v>12.180898634958323</v>
      </c>
      <c r="CU398" s="35">
        <v>12.062629476353962</v>
      </c>
      <c r="CV398" s="35">
        <v>12.502930821257557</v>
      </c>
      <c r="CW398" s="35">
        <v>12.175031365657535</v>
      </c>
      <c r="CX398" s="35">
        <v>13.110702001932111</v>
      </c>
      <c r="CY398" s="35">
        <v>12.435350215491736</v>
      </c>
      <c r="CZ398" s="35">
        <v>12.656621361789991</v>
      </c>
      <c r="DA398" s="35">
        <v>12.379270959350723</v>
      </c>
      <c r="DB398" s="35">
        <v>12.174114686941675</v>
      </c>
      <c r="DC398" s="35">
        <v>12.550697113228882</v>
      </c>
      <c r="DD398" s="35">
        <v>12.413369195889953</v>
      </c>
      <c r="DE398" s="35">
        <v>11.4854449975963</v>
      </c>
      <c r="DF398" s="35">
        <v>12.72272360279289</v>
      </c>
      <c r="DG398" s="35">
        <v>12.269089274505248</v>
      </c>
      <c r="DH398" s="35">
        <v>10.739034433625649</v>
      </c>
      <c r="DI398" s="35">
        <v>12.611762979876481</v>
      </c>
      <c r="DJ398" s="35">
        <v>11.690968487203115</v>
      </c>
      <c r="DK398" s="35">
        <v>12.640477118939829</v>
      </c>
      <c r="DL398" s="35">
        <v>11.136248921499362</v>
      </c>
      <c r="DM398" s="35">
        <v>12.322250652254596</v>
      </c>
      <c r="DN398" s="35">
        <v>11.08127945314469</v>
      </c>
      <c r="DO398" s="35">
        <v>12.880725572514573</v>
      </c>
      <c r="DP398" s="35">
        <v>12.268896626294573</v>
      </c>
      <c r="DQ398" s="35">
        <v>11.735473735173741</v>
      </c>
      <c r="DR398" s="35">
        <v>12.163098199942395</v>
      </c>
      <c r="DS398" s="35">
        <v>11.960234883009413</v>
      </c>
      <c r="DT398" s="35">
        <v>12.548824513858721</v>
      </c>
      <c r="DU398" s="35">
        <v>12.696651639380475</v>
      </c>
      <c r="DV398" s="35">
        <v>11.862395524250338</v>
      </c>
      <c r="DW398" s="35">
        <v>12.395048628824005</v>
      </c>
      <c r="DX398" s="35">
        <v>12.350627041919291</v>
      </c>
      <c r="DY398" s="35">
        <v>13.516562612968496</v>
      </c>
      <c r="DZ398" s="35">
        <v>12.488428559164868</v>
      </c>
      <c r="EA398" s="35">
        <v>11.944978169962193</v>
      </c>
      <c r="EB398" s="35">
        <v>12.243846623253736</v>
      </c>
      <c r="EC398" s="35">
        <v>12.880478166422915</v>
      </c>
      <c r="ED398" s="35">
        <v>11.515135814324189</v>
      </c>
      <c r="EE398" s="35">
        <v>11.927382313702296</v>
      </c>
      <c r="EF398" s="35">
        <v>12.933690654952233</v>
      </c>
      <c r="EG398" s="35">
        <v>11.902594752216444</v>
      </c>
      <c r="EH398" s="35">
        <v>12.721669645347246</v>
      </c>
      <c r="EI398" s="35">
        <v>12.53917464607737</v>
      </c>
      <c r="EJ398" s="35">
        <v>11.322608287376932</v>
      </c>
      <c r="EK398" s="35">
        <v>12.755614414842142</v>
      </c>
      <c r="EL398" s="35">
        <v>12.790690644042636</v>
      </c>
      <c r="EM398" s="35">
        <v>12.323115799284187</v>
      </c>
      <c r="EN398" s="35">
        <v>13.1802905951086</v>
      </c>
      <c r="EO398" s="35">
        <v>12.962742557942939</v>
      </c>
      <c r="EP398" s="35">
        <v>11.8962555858336</v>
      </c>
      <c r="EQ398" s="35">
        <v>12.904631931346755</v>
      </c>
      <c r="ER398" s="35">
        <v>12.067408518120835</v>
      </c>
      <c r="ES398" s="35">
        <v>12.408730795308324</v>
      </c>
      <c r="ET398" s="35">
        <v>12.136767772638159</v>
      </c>
      <c r="EU398" s="35">
        <v>11.889614799429774</v>
      </c>
      <c r="EV398" s="35">
        <v>11.947348498456407</v>
      </c>
      <c r="EW398" s="35">
        <v>11.825608196754432</v>
      </c>
      <c r="EX398" s="35">
        <v>12.149592784380101</v>
      </c>
      <c r="EY398" s="35">
        <v>12.440523620935213</v>
      </c>
      <c r="EZ398" s="35">
        <v>11.822504222538033</v>
      </c>
      <c r="FA398" s="35">
        <v>12.720748240349431</v>
      </c>
      <c r="FB398" s="35">
        <v>11.712881951925821</v>
      </c>
      <c r="FC398" s="35">
        <v>12.940104235821515</v>
      </c>
      <c r="FD398" s="35">
        <v>11.679528509967783</v>
      </c>
      <c r="FE398" s="35">
        <v>12.503561886219186</v>
      </c>
      <c r="FF398" s="35">
        <v>11.818678640760865</v>
      </c>
      <c r="FG398" s="35">
        <v>12.158065135986117</v>
      </c>
      <c r="FH398" s="35">
        <v>12.317170326810771</v>
      </c>
      <c r="FI398" s="35">
        <v>12.290874198498113</v>
      </c>
      <c r="FJ398" s="35">
        <v>12.456163984391711</v>
      </c>
      <c r="FK398" s="35">
        <v>12.33266270011676</v>
      </c>
      <c r="FL398" s="35">
        <v>11.698470053867968</v>
      </c>
      <c r="FM398" s="35">
        <v>11.593794684108186</v>
      </c>
      <c r="FN398" s="35">
        <v>12.292090095072272</v>
      </c>
      <c r="FO398" s="35">
        <v>11.953529471401094</v>
      </c>
      <c r="FP398" s="35">
        <v>11.808584200485898</v>
      </c>
      <c r="FQ398" s="35">
        <v>11.793529830643271</v>
      </c>
      <c r="FR398" s="35">
        <v>12.913494967688848</v>
      </c>
      <c r="FS398" s="35">
        <v>12.203426062370143</v>
      </c>
      <c r="FT398" s="35">
        <v>13.170215481600867</v>
      </c>
      <c r="FU398" s="35">
        <v>11.99163315379756</v>
      </c>
      <c r="FV398" s="35">
        <v>11.851241909453613</v>
      </c>
      <c r="FW398" s="35">
        <v>13.101652676391367</v>
      </c>
      <c r="FX398" s="35">
        <v>12.508653991171009</v>
      </c>
      <c r="FY398" s="35">
        <v>12.823501777949836</v>
      </c>
      <c r="FZ398" s="35">
        <v>11.464929902171781</v>
      </c>
      <c r="GA398" s="35">
        <v>12.492459754019151</v>
      </c>
      <c r="GB398" s="35">
        <v>11.54130263191103</v>
      </c>
      <c r="GC398" s="35">
        <v>12.405711170162707</v>
      </c>
      <c r="GD398" s="35">
        <v>12.271568054679859</v>
      </c>
      <c r="GE398" s="35">
        <v>12.284165821969911</v>
      </c>
      <c r="GF398" s="35">
        <v>11.65527444071707</v>
      </c>
      <c r="GG398" s="35">
        <v>12.665430446614021</v>
      </c>
      <c r="GH398" s="35">
        <v>12.420513402607011</v>
      </c>
      <c r="GI398" s="35">
        <v>12.67367150050686</v>
      </c>
      <c r="GK398" s="35">
        <v>11.901352202473737</v>
      </c>
      <c r="GL398" s="35">
        <v>11.863606062284846</v>
      </c>
      <c r="GM398" s="35">
        <v>11.573307506130806</v>
      </c>
      <c r="GN398" s="35">
        <v>12.289459183369962</v>
      </c>
      <c r="GO398" s="35">
        <v>64.626000000000005</v>
      </c>
      <c r="GP398" s="35" t="s">
        <v>4936</v>
      </c>
      <c r="GU398" s="59"/>
    </row>
    <row r="399" spans="1:203" x14ac:dyDescent="0.2">
      <c r="A399" s="35" t="s">
        <v>1748</v>
      </c>
      <c r="B399" s="35" t="s">
        <v>3589</v>
      </c>
      <c r="C399" s="35" t="s">
        <v>3590</v>
      </c>
      <c r="D399" s="9">
        <v>3</v>
      </c>
      <c r="E399" s="9">
        <v>3</v>
      </c>
      <c r="F399" s="9">
        <v>0.75663078900000003</v>
      </c>
      <c r="G399" s="9">
        <v>8.0645538000000003E-2</v>
      </c>
      <c r="H399" s="9">
        <v>0.88779711100000003</v>
      </c>
      <c r="I399" s="9">
        <v>-5.0340879999999998E-2</v>
      </c>
      <c r="J399" s="9">
        <v>0</v>
      </c>
      <c r="K399" s="78">
        <v>0</v>
      </c>
      <c r="L399" s="79">
        <v>12.891551087497868</v>
      </c>
      <c r="M399" s="79">
        <v>12.61411491396812</v>
      </c>
      <c r="N399" s="79">
        <v>12.571893292901276</v>
      </c>
      <c r="O399" s="79">
        <v>11.667190798297934</v>
      </c>
      <c r="P399" s="78">
        <v>12.115280867196567</v>
      </c>
      <c r="Q399" s="78">
        <v>12.54243897257944</v>
      </c>
      <c r="R399" s="35">
        <v>10.936619888106785</v>
      </c>
      <c r="S399" s="35">
        <v>13.320606196691317</v>
      </c>
      <c r="T399" s="35">
        <v>12.441754173633692</v>
      </c>
      <c r="U399" s="35">
        <v>11.980127309973369</v>
      </c>
      <c r="V399" s="35">
        <v>13.063750813860761</v>
      </c>
      <c r="W399" s="35">
        <v>12.17979395984049</v>
      </c>
      <c r="X399" s="35">
        <v>13.027917698669029</v>
      </c>
      <c r="Y399" s="35">
        <v>12.553957636233603</v>
      </c>
      <c r="Z399" s="35">
        <v>12.738327677543134</v>
      </c>
      <c r="AA399" s="35">
        <v>12.971081424248551</v>
      </c>
      <c r="AB399" s="35">
        <v>13.058768486037813</v>
      </c>
      <c r="AC399" s="35">
        <v>12.239684179535677</v>
      </c>
      <c r="AD399" s="35">
        <v>12.37401456557852</v>
      </c>
      <c r="AE399" s="35">
        <v>11.18248688694757</v>
      </c>
      <c r="AF399" s="35">
        <v>12.484199645249319</v>
      </c>
      <c r="AG399" s="35">
        <v>13.512583545617733</v>
      </c>
      <c r="AH399" s="35">
        <v>11.295204144830244</v>
      </c>
      <c r="AI399" s="35">
        <v>13.070610022082731</v>
      </c>
      <c r="AJ399" s="35">
        <v>12.446316407087032</v>
      </c>
      <c r="AK399" s="35">
        <v>13.373790305092315</v>
      </c>
      <c r="AL399" s="35">
        <v>10.758434581480024</v>
      </c>
      <c r="AM399" s="35">
        <v>12.766421725583367</v>
      </c>
      <c r="AN399" s="35">
        <v>12.824390761174458</v>
      </c>
      <c r="AO399" s="35">
        <v>12.43498462365638</v>
      </c>
      <c r="AP399" s="35">
        <v>13.134978545905389</v>
      </c>
      <c r="AQ399" s="35">
        <v>12.917381772013309</v>
      </c>
      <c r="AR399" s="35">
        <v>12.193040733735094</v>
      </c>
      <c r="AS399" s="35">
        <v>13.776840931162962</v>
      </c>
      <c r="AT399" s="35">
        <v>12.61434832259064</v>
      </c>
      <c r="AU399" s="35">
        <v>12.342131239112339</v>
      </c>
      <c r="AV399" s="35">
        <v>12.16050844133898</v>
      </c>
      <c r="AW399" s="35">
        <v>12.558932655202794</v>
      </c>
      <c r="AX399" s="35">
        <v>12.795688265535127</v>
      </c>
      <c r="AY399" s="35">
        <v>11.777098187138991</v>
      </c>
      <c r="AZ399" s="35">
        <v>12.864021296238565</v>
      </c>
      <c r="BA399" s="35">
        <v>12.201035169184395</v>
      </c>
      <c r="BB399" s="35">
        <v>12.723805762932797</v>
      </c>
      <c r="BC399" s="35">
        <v>11.547388228333917</v>
      </c>
      <c r="BD399" s="35">
        <v>13.093306565489222</v>
      </c>
      <c r="BE399" s="35">
        <v>12.705597315175361</v>
      </c>
      <c r="BF399" s="35">
        <v>12.371914955298518</v>
      </c>
      <c r="BG399" s="35">
        <v>11.738306984635615</v>
      </c>
      <c r="BH399" s="35">
        <v>12.779935401082319</v>
      </c>
      <c r="BI399" s="35">
        <v>12.580419660659752</v>
      </c>
      <c r="BJ399" s="35">
        <v>11.727146424895222</v>
      </c>
      <c r="BK399" s="35">
        <v>12.633372774380829</v>
      </c>
      <c r="BL399" s="35">
        <v>12.679002670560605</v>
      </c>
      <c r="BM399" s="35">
        <v>12.131378844613325</v>
      </c>
      <c r="BN399" s="35">
        <v>10.934172820416544</v>
      </c>
      <c r="BO399" s="35">
        <v>12.050839292949707</v>
      </c>
      <c r="BP399" s="35">
        <v>12.731788871993201</v>
      </c>
      <c r="BQ399" s="35">
        <v>12.705906304183525</v>
      </c>
      <c r="BR399" s="35">
        <v>12.743298995343665</v>
      </c>
      <c r="BS399" s="35">
        <v>11.813031931161381</v>
      </c>
      <c r="BT399" s="35">
        <v>12.92971657612507</v>
      </c>
      <c r="BU399" s="35">
        <v>12.678183260125767</v>
      </c>
      <c r="BV399" s="35">
        <v>12.160144924409744</v>
      </c>
      <c r="BW399" s="35">
        <v>12.208135658741778</v>
      </c>
      <c r="BX399" s="35">
        <v>12.10192897819967</v>
      </c>
      <c r="BY399" s="35">
        <v>11.057844467191064</v>
      </c>
      <c r="BZ399" s="35">
        <v>12.673856566188688</v>
      </c>
      <c r="CA399" s="35">
        <v>11.173406842407356</v>
      </c>
      <c r="CB399" s="35">
        <v>11.078673627147047</v>
      </c>
      <c r="CC399" s="35">
        <v>12.536115900154956</v>
      </c>
      <c r="CD399" s="35">
        <v>12.34387439949032</v>
      </c>
      <c r="CE399" s="35">
        <v>13.763229070918989</v>
      </c>
      <c r="CF399" s="35">
        <v>12.130808535823853</v>
      </c>
      <c r="CG399" s="35">
        <v>12.480962862903741</v>
      </c>
      <c r="CH399" s="35">
        <v>12.684240838115846</v>
      </c>
      <c r="CI399" s="35">
        <v>12.979666700806533</v>
      </c>
      <c r="CJ399" s="35">
        <v>12.597923003909031</v>
      </c>
      <c r="CK399" s="35">
        <v>12.468146301721386</v>
      </c>
      <c r="CL399" s="35">
        <v>11.834369994314015</v>
      </c>
      <c r="CM399" s="35">
        <v>12.036160577441684</v>
      </c>
      <c r="CN399" s="35">
        <v>11.107888008351512</v>
      </c>
      <c r="CO399" s="35">
        <v>13.66430404833797</v>
      </c>
      <c r="CP399" s="35">
        <v>11.608725770164558</v>
      </c>
      <c r="CQ399" s="35">
        <v>13.624403557686996</v>
      </c>
      <c r="CR399" s="35">
        <v>11.962367992559845</v>
      </c>
      <c r="CS399" s="35">
        <v>12.571882693224806</v>
      </c>
      <c r="CT399" s="35">
        <v>13.36613343490923</v>
      </c>
      <c r="CU399" s="35">
        <v>11.955297739969691</v>
      </c>
      <c r="CW399" s="35">
        <v>12.481150586572145</v>
      </c>
      <c r="CX399" s="35">
        <v>11.972876687118422</v>
      </c>
      <c r="CY399" s="35">
        <v>12.957680936088309</v>
      </c>
      <c r="CZ399" s="35">
        <v>12.773521650533134</v>
      </c>
      <c r="DA399" s="35">
        <v>12.671245967306682</v>
      </c>
      <c r="DC399" s="35">
        <v>11.965124875716354</v>
      </c>
      <c r="DD399" s="35">
        <v>13.571552096218168</v>
      </c>
      <c r="DE399" s="35">
        <v>12.746243258504606</v>
      </c>
      <c r="DF399" s="35">
        <v>11.870303111753142</v>
      </c>
      <c r="DG399" s="35">
        <v>12.46956355239338</v>
      </c>
      <c r="DH399" s="35">
        <v>11.742832015619774</v>
      </c>
      <c r="DI399" s="35">
        <v>13.241065935541107</v>
      </c>
      <c r="DJ399" s="35">
        <v>11.653696739210737</v>
      </c>
      <c r="DK399" s="35">
        <v>13.093034397857329</v>
      </c>
      <c r="DL399" s="35">
        <v>12.138144295156112</v>
      </c>
      <c r="DM399" s="35">
        <v>11.916858775156525</v>
      </c>
      <c r="DO399" s="35">
        <v>12.881269883043908</v>
      </c>
      <c r="DP399" s="35">
        <v>13.097926247726017</v>
      </c>
      <c r="DQ399" s="35">
        <v>12.486734262217331</v>
      </c>
      <c r="DR399" s="35">
        <v>12.130994919164769</v>
      </c>
      <c r="DS399" s="35">
        <v>12.020011245420804</v>
      </c>
      <c r="DT399" s="35">
        <v>12.274408308886676</v>
      </c>
      <c r="DU399" s="35">
        <v>12.807078589933553</v>
      </c>
      <c r="DV399" s="35">
        <v>12.344300296724496</v>
      </c>
      <c r="DW399" s="35">
        <v>12.791259605330371</v>
      </c>
      <c r="DX399" s="35">
        <v>12.255952548124089</v>
      </c>
      <c r="DY399" s="35">
        <v>12.490294927270403</v>
      </c>
      <c r="DZ399" s="35">
        <v>13.106949840523242</v>
      </c>
      <c r="EA399" s="35">
        <v>13.368408126464375</v>
      </c>
      <c r="EB399" s="35">
        <v>12.440938943293471</v>
      </c>
      <c r="EC399" s="35">
        <v>12.703205981001936</v>
      </c>
      <c r="ED399" s="35">
        <v>11.779387595360646</v>
      </c>
      <c r="EE399" s="35">
        <v>12.765942259094862</v>
      </c>
      <c r="EF399" s="35">
        <v>12.200285605224298</v>
      </c>
      <c r="EG399" s="35">
        <v>12.114194207890773</v>
      </c>
      <c r="EH399" s="35">
        <v>11.937387076212001</v>
      </c>
      <c r="EI399" s="35">
        <v>12.39720370620606</v>
      </c>
      <c r="EJ399" s="35">
        <v>11.329610367775654</v>
      </c>
      <c r="EK399" s="35">
        <v>13.276858210894217</v>
      </c>
      <c r="EL399" s="35">
        <v>12.156526307048599</v>
      </c>
      <c r="EM399" s="35">
        <v>12.582653345519251</v>
      </c>
      <c r="EN399" s="35">
        <v>13.146885574593259</v>
      </c>
      <c r="EO399" s="35">
        <v>13.022831367408543</v>
      </c>
      <c r="EP399" s="35">
        <v>11.884482187094296</v>
      </c>
      <c r="EQ399" s="35">
        <v>13.012741859864956</v>
      </c>
      <c r="ER399" s="35">
        <v>12.600877836807783</v>
      </c>
      <c r="ES399" s="35">
        <v>12.595430034305647</v>
      </c>
      <c r="ET399" s="35">
        <v>11.607517840959011</v>
      </c>
      <c r="EU399" s="35">
        <v>10.435402214652242</v>
      </c>
      <c r="EV399" s="35">
        <v>12.963315115561374</v>
      </c>
      <c r="EW399" s="35">
        <v>12.052503834270128</v>
      </c>
      <c r="EX399" s="35">
        <v>11.972722442161025</v>
      </c>
      <c r="EY399" s="35">
        <v>12.341270864457201</v>
      </c>
      <c r="EZ399" s="35">
        <v>12.226210971779194</v>
      </c>
      <c r="FA399" s="35">
        <v>12.62979528762949</v>
      </c>
      <c r="FB399" s="35">
        <v>12.027447057350246</v>
      </c>
      <c r="FC399" s="35">
        <v>12.083058537572857</v>
      </c>
      <c r="FD399" s="35">
        <v>12.017446496044977</v>
      </c>
      <c r="FE399" s="35">
        <v>12.662164348575701</v>
      </c>
      <c r="FF399" s="35">
        <v>12.373052221837836</v>
      </c>
      <c r="FG399" s="35">
        <v>12.139294396940317</v>
      </c>
      <c r="FH399" s="35">
        <v>10.775854055278867</v>
      </c>
      <c r="FI399" s="35">
        <v>13.999771089890425</v>
      </c>
      <c r="FJ399" s="35">
        <v>13.057423281413067</v>
      </c>
      <c r="FK399" s="35">
        <v>12.515377707200681</v>
      </c>
      <c r="FL399" s="35">
        <v>11.843022818243425</v>
      </c>
      <c r="FM399" s="35">
        <v>12.153817886580331</v>
      </c>
      <c r="FN399" s="35">
        <v>12.159422799533079</v>
      </c>
      <c r="FO399" s="35">
        <v>12.031402202512728</v>
      </c>
      <c r="FP399" s="35">
        <v>11.590325442574027</v>
      </c>
      <c r="FQ399" s="35">
        <v>12.035481394076175</v>
      </c>
      <c r="FR399" s="35">
        <v>12.629195735413926</v>
      </c>
      <c r="FS399" s="35">
        <v>12.369749404852012</v>
      </c>
      <c r="FT399" s="35">
        <v>12.659189496885867</v>
      </c>
      <c r="FU399" s="35">
        <v>14.688085757430784</v>
      </c>
      <c r="FV399" s="35">
        <v>12.789140045320426</v>
      </c>
      <c r="FW399" s="35">
        <v>11.971026918826167</v>
      </c>
      <c r="FX399" s="35">
        <v>12.142535763499007</v>
      </c>
      <c r="FY399" s="35">
        <v>12.689791222196892</v>
      </c>
      <c r="FZ399" s="35">
        <v>12.142758457556987</v>
      </c>
      <c r="GA399" s="35">
        <v>13.314889387791506</v>
      </c>
      <c r="GB399" s="35">
        <v>12.106116007340399</v>
      </c>
      <c r="GC399" s="35">
        <v>11.850659188948857</v>
      </c>
      <c r="GD399" s="35">
        <v>12.550497681384336</v>
      </c>
      <c r="GE399" s="35">
        <v>12.872314939464644</v>
      </c>
      <c r="GF399" s="35">
        <v>12.413604010547322</v>
      </c>
      <c r="GG399" s="35">
        <v>12.647886471758797</v>
      </c>
      <c r="GH399" s="35">
        <v>11.856679089716943</v>
      </c>
      <c r="GI399" s="35">
        <v>14.387858047213383</v>
      </c>
      <c r="GJ399" s="35">
        <v>14.1862182336566</v>
      </c>
      <c r="GK399" s="35">
        <v>11.674611929912434</v>
      </c>
      <c r="GL399" s="35">
        <v>11.31090827674076</v>
      </c>
      <c r="GM399" s="35">
        <v>12.005946867181299</v>
      </c>
      <c r="GN399" s="35">
        <v>11.897431223614488</v>
      </c>
      <c r="GO399" s="35">
        <v>23.818999999999999</v>
      </c>
      <c r="GP399" s="35" t="s">
        <v>4777</v>
      </c>
      <c r="GU399" s="59"/>
    </row>
    <row r="400" spans="1:203" x14ac:dyDescent="0.2">
      <c r="A400" s="35" t="s">
        <v>749</v>
      </c>
      <c r="B400" s="35" t="s">
        <v>2401</v>
      </c>
      <c r="C400" s="35" t="s">
        <v>2402</v>
      </c>
      <c r="D400" s="9">
        <v>5</v>
      </c>
      <c r="E400" s="9">
        <v>2</v>
      </c>
      <c r="F400" s="9">
        <v>0.98229563200000003</v>
      </c>
      <c r="G400" s="9">
        <v>1.8155283000000001E-2</v>
      </c>
      <c r="H400" s="9">
        <v>0.86767274800000005</v>
      </c>
      <c r="I400" s="9">
        <v>-5.0150804E-2</v>
      </c>
      <c r="J400" s="9">
        <v>0</v>
      </c>
      <c r="K400" s="78">
        <v>0</v>
      </c>
      <c r="L400" s="79">
        <v>18.110376602122155</v>
      </c>
      <c r="M400" s="79">
        <v>19.811590763168489</v>
      </c>
      <c r="N400" s="79">
        <v>17.353360641089974</v>
      </c>
      <c r="O400" s="79">
        <v>17.323494470632046</v>
      </c>
      <c r="P400" s="78">
        <v>17.043951682820587</v>
      </c>
      <c r="Q400" s="78">
        <v>17.544621880897711</v>
      </c>
      <c r="R400" s="35">
        <v>16.712550827433009</v>
      </c>
      <c r="S400" s="35">
        <v>18.712388513234391</v>
      </c>
      <c r="T400" s="35">
        <v>17.659556898237113</v>
      </c>
      <c r="U400" s="35">
        <v>17.015900297454873</v>
      </c>
      <c r="V400" s="35">
        <v>18.139105229498501</v>
      </c>
      <c r="W400" s="35">
        <v>18.250939276400196</v>
      </c>
      <c r="X400" s="35">
        <v>18.951699562666306</v>
      </c>
      <c r="Y400" s="35">
        <v>17.445969653858768</v>
      </c>
      <c r="Z400" s="35">
        <v>17.8699929999446</v>
      </c>
      <c r="AA400" s="35">
        <v>17.9162100382392</v>
      </c>
      <c r="AB400" s="35">
        <v>17.750950875194373</v>
      </c>
      <c r="AC400" s="35">
        <v>17.982845495567606</v>
      </c>
      <c r="AD400" s="35">
        <v>17.429210614741496</v>
      </c>
      <c r="AE400" s="35">
        <v>17.620041283867995</v>
      </c>
      <c r="AF400" s="35">
        <v>18.053719840418626</v>
      </c>
      <c r="AG400" s="35">
        <v>18.02849580732379</v>
      </c>
      <c r="AH400" s="35">
        <v>17.991770066966179</v>
      </c>
      <c r="AI400" s="35">
        <v>17.777796309354596</v>
      </c>
      <c r="AJ400" s="35">
        <v>17.732009378607728</v>
      </c>
      <c r="AK400" s="35">
        <v>18.392566434183003</v>
      </c>
      <c r="AL400" s="35">
        <v>19.913961039457231</v>
      </c>
      <c r="AM400" s="35">
        <v>19.462517621866667</v>
      </c>
      <c r="AN400" s="35">
        <v>17.494621733290266</v>
      </c>
      <c r="AO400" s="35">
        <v>17.996590669617088</v>
      </c>
      <c r="AP400" s="35">
        <v>18.418560247100991</v>
      </c>
      <c r="AQ400" s="35">
        <v>18.163093901435765</v>
      </c>
      <c r="AR400" s="35">
        <v>17.863989245880234</v>
      </c>
      <c r="AS400" s="35">
        <v>18.30228969872033</v>
      </c>
      <c r="AT400" s="35">
        <v>17.515352921584771</v>
      </c>
      <c r="AU400" s="35">
        <v>17.519862466851215</v>
      </c>
      <c r="AV400" s="35">
        <v>17.112120265314438</v>
      </c>
      <c r="AW400" s="35">
        <v>17.901629095800061</v>
      </c>
      <c r="AX400" s="35">
        <v>17.315507955676601</v>
      </c>
      <c r="AY400" s="35">
        <v>17.367015240645895</v>
      </c>
      <c r="AZ400" s="35">
        <v>17.966398883384095</v>
      </c>
      <c r="BA400" s="35">
        <v>17.819824276327694</v>
      </c>
      <c r="BB400" s="35">
        <v>17.696910116475582</v>
      </c>
      <c r="BC400" s="35">
        <v>17.67066167197887</v>
      </c>
      <c r="BD400" s="35">
        <v>17.304048637845106</v>
      </c>
      <c r="BE400" s="35">
        <v>17.441450670291601</v>
      </c>
      <c r="BF400" s="35">
        <v>17.386815758631144</v>
      </c>
      <c r="BG400" s="35">
        <v>17.454202917471335</v>
      </c>
      <c r="BH400" s="35">
        <v>17.512922718913696</v>
      </c>
      <c r="BI400" s="35">
        <v>17.787198331155619</v>
      </c>
      <c r="BJ400" s="35">
        <v>18.456161227298832</v>
      </c>
      <c r="BK400" s="35">
        <v>18.14164716489724</v>
      </c>
      <c r="BL400" s="35">
        <v>18.410638684562265</v>
      </c>
      <c r="BM400" s="35">
        <v>17.261375331571674</v>
      </c>
      <c r="BN400" s="35">
        <v>18.068274158084591</v>
      </c>
      <c r="BO400" s="35">
        <v>17.673554777697039</v>
      </c>
      <c r="BP400" s="35">
        <v>17.770298435099797</v>
      </c>
      <c r="BQ400" s="35">
        <v>17.601405882724677</v>
      </c>
      <c r="BR400" s="35">
        <v>18.16190951884553</v>
      </c>
      <c r="BS400" s="35">
        <v>18.18737815176079</v>
      </c>
      <c r="BT400" s="35">
        <v>17.782098563606073</v>
      </c>
      <c r="BU400" s="35">
        <v>17.789194181107792</v>
      </c>
      <c r="BV400" s="35">
        <v>17.539158243090046</v>
      </c>
      <c r="BW400" s="35">
        <v>17.514596481739364</v>
      </c>
      <c r="BX400" s="35">
        <v>17.131711811460882</v>
      </c>
      <c r="BY400" s="35">
        <v>17.753236850594838</v>
      </c>
      <c r="BZ400" s="35">
        <v>17.501881486730767</v>
      </c>
      <c r="CA400" s="35">
        <v>17.682777863661666</v>
      </c>
      <c r="CB400" s="35">
        <v>17.03892808019398</v>
      </c>
      <c r="CC400" s="35">
        <v>17.932425563574334</v>
      </c>
      <c r="CD400" s="35">
        <v>18.181704231831297</v>
      </c>
      <c r="CE400" s="35">
        <v>18.219919478724865</v>
      </c>
      <c r="CF400" s="35">
        <v>17.42998459042499</v>
      </c>
      <c r="CG400" s="35">
        <v>18.07616855930279</v>
      </c>
      <c r="CH400" s="35">
        <v>18.067081480719096</v>
      </c>
      <c r="CI400" s="35">
        <v>18.011738697433692</v>
      </c>
      <c r="CJ400" s="35">
        <v>17.667879264070095</v>
      </c>
      <c r="CK400" s="35">
        <v>17.516806882265946</v>
      </c>
      <c r="CL400" s="35">
        <v>18.158330016687433</v>
      </c>
      <c r="CM400" s="35">
        <v>18.156004005954031</v>
      </c>
      <c r="CN400" s="35">
        <v>17.444105126731984</v>
      </c>
      <c r="CO400" s="35">
        <v>18.898166009392792</v>
      </c>
      <c r="CP400" s="35">
        <v>17.914268950407394</v>
      </c>
      <c r="CQ400" s="35">
        <v>18.981993899475519</v>
      </c>
      <c r="CR400" s="35">
        <v>17.897661669761938</v>
      </c>
      <c r="CS400" s="35">
        <v>17.734048206482981</v>
      </c>
      <c r="CT400" s="35">
        <v>18.09707208820047</v>
      </c>
      <c r="CU400" s="35">
        <v>17.551383380786024</v>
      </c>
      <c r="CV400" s="35">
        <v>17.739673049874398</v>
      </c>
      <c r="CW400" s="35">
        <v>17.532252114643224</v>
      </c>
      <c r="CX400" s="35">
        <v>17.801520995167348</v>
      </c>
      <c r="CY400" s="35">
        <v>17.935022728130004</v>
      </c>
      <c r="CZ400" s="35">
        <v>18.222588913607744</v>
      </c>
      <c r="DA400" s="35">
        <v>16.668724392215989</v>
      </c>
      <c r="DB400" s="35">
        <v>17.627824508402103</v>
      </c>
      <c r="DC400" s="35">
        <v>18.150929161050907</v>
      </c>
      <c r="DD400" s="35">
        <v>17.968535441139409</v>
      </c>
      <c r="DE400" s="35">
        <v>17.755645218393703</v>
      </c>
      <c r="DF400" s="35">
        <v>20.213138835962543</v>
      </c>
      <c r="DG400" s="35">
        <v>17.796806798056391</v>
      </c>
      <c r="DH400" s="35">
        <v>17.682749430627872</v>
      </c>
      <c r="DI400" s="35">
        <v>17.688695499166172</v>
      </c>
      <c r="DJ400" s="35">
        <v>17.036627129569965</v>
      </c>
      <c r="DK400" s="35">
        <v>17.646919377413539</v>
      </c>
      <c r="DL400" s="35">
        <v>17.637976382846098</v>
      </c>
      <c r="DM400" s="35">
        <v>18.933969748862914</v>
      </c>
      <c r="DN400" s="35">
        <v>17.57480830562567</v>
      </c>
      <c r="DO400" s="35">
        <v>17.613110832368751</v>
      </c>
      <c r="DP400" s="35">
        <v>18.519195044200906</v>
      </c>
      <c r="DQ400" s="35">
        <v>17.461505325740891</v>
      </c>
      <c r="DR400" s="35">
        <v>18.218879085456091</v>
      </c>
      <c r="DS400" s="35">
        <v>17.919698300933515</v>
      </c>
      <c r="DT400" s="35">
        <v>17.467042596118667</v>
      </c>
      <c r="DU400" s="35">
        <v>17.792709292037785</v>
      </c>
      <c r="DV400" s="35">
        <v>17.797751372965781</v>
      </c>
      <c r="DW400" s="35">
        <v>17.82326537679576</v>
      </c>
      <c r="DX400" s="35">
        <v>17.597586314825133</v>
      </c>
      <c r="DY400" s="35">
        <v>18.334936208108047</v>
      </c>
      <c r="DZ400" s="35">
        <v>18.076144367604137</v>
      </c>
      <c r="EA400" s="35">
        <v>18.157793656761861</v>
      </c>
      <c r="EB400" s="35">
        <v>17.56986890941036</v>
      </c>
      <c r="EC400" s="35">
        <v>18.157662274453166</v>
      </c>
      <c r="ED400" s="35">
        <v>17.318453250436736</v>
      </c>
      <c r="EE400" s="35">
        <v>17.914374139317122</v>
      </c>
      <c r="EF400" s="35">
        <v>17.484322846531619</v>
      </c>
      <c r="EG400" s="35">
        <v>17.795114772369732</v>
      </c>
      <c r="EH400" s="35">
        <v>17.348161298048417</v>
      </c>
      <c r="EI400" s="35">
        <v>17.545151785901787</v>
      </c>
      <c r="EJ400" s="35">
        <v>17.041621852116997</v>
      </c>
      <c r="EK400" s="35">
        <v>17.763755833713368</v>
      </c>
      <c r="EL400" s="35">
        <v>17.952031174951046</v>
      </c>
      <c r="EM400" s="35">
        <v>19.408448074917487</v>
      </c>
      <c r="EN400" s="35">
        <v>17.539034576283704</v>
      </c>
      <c r="EO400" s="35">
        <v>19.116419649325714</v>
      </c>
      <c r="EP400" s="35">
        <v>17.424535561406486</v>
      </c>
      <c r="EQ400" s="35">
        <v>17.916854101754232</v>
      </c>
      <c r="ER400" s="35">
        <v>17.982408452329754</v>
      </c>
      <c r="ES400" s="35">
        <v>17.259033316952664</v>
      </c>
      <c r="ET400" s="35">
        <v>17.668892249197182</v>
      </c>
      <c r="EU400" s="35">
        <v>17.484827058940208</v>
      </c>
      <c r="EV400" s="35">
        <v>17.754267402731575</v>
      </c>
      <c r="EW400" s="35">
        <v>17.581844444498298</v>
      </c>
      <c r="EX400" s="35">
        <v>17.398325498361707</v>
      </c>
      <c r="EY400" s="35">
        <v>17.958503897173451</v>
      </c>
      <c r="EZ400" s="35">
        <v>18.002602939491567</v>
      </c>
      <c r="FA400" s="35">
        <v>17.525624781224444</v>
      </c>
      <c r="FB400" s="35">
        <v>17.849769403881496</v>
      </c>
      <c r="FC400" s="35">
        <v>20.214413783295399</v>
      </c>
      <c r="FD400" s="35">
        <v>17.597164868655963</v>
      </c>
      <c r="FE400" s="35">
        <v>18.551635280257745</v>
      </c>
      <c r="FF400" s="35">
        <v>17.364988701356776</v>
      </c>
      <c r="FG400" s="35">
        <v>17.457210811249258</v>
      </c>
      <c r="FH400" s="35">
        <v>17.366733548796848</v>
      </c>
      <c r="FI400" s="35">
        <v>17.544912104930653</v>
      </c>
      <c r="FJ400" s="35">
        <v>17.306662870595027</v>
      </c>
      <c r="FK400" s="35">
        <v>16.632550892709098</v>
      </c>
      <c r="FL400" s="35">
        <v>17.964871509234953</v>
      </c>
      <c r="FM400" s="35">
        <v>18.28885250619177</v>
      </c>
      <c r="FN400" s="35">
        <v>17.374501937433401</v>
      </c>
      <c r="FO400" s="35">
        <v>16.229825329112749</v>
      </c>
      <c r="FP400" s="35">
        <v>17.457969786834884</v>
      </c>
      <c r="FQ400" s="35">
        <v>17.657319865695086</v>
      </c>
      <c r="FR400" s="35">
        <v>17.606304465357134</v>
      </c>
      <c r="FS400" s="35">
        <v>17.742037467453905</v>
      </c>
      <c r="FT400" s="35">
        <v>17.143915888594755</v>
      </c>
      <c r="FU400" s="35">
        <v>18.139988360041812</v>
      </c>
      <c r="FV400" s="35">
        <v>17.551741265518103</v>
      </c>
      <c r="FW400" s="35">
        <v>18.09984698464261</v>
      </c>
      <c r="FX400" s="35">
        <v>19.751583231515482</v>
      </c>
      <c r="FY400" s="35">
        <v>17.569828710111395</v>
      </c>
      <c r="FZ400" s="35">
        <v>17.967371871662877</v>
      </c>
      <c r="GA400" s="35">
        <v>18.248128243487205</v>
      </c>
      <c r="GB400" s="35">
        <v>17.264827587725787</v>
      </c>
      <c r="GC400" s="35">
        <v>18.351266293129324</v>
      </c>
      <c r="GD400" s="35">
        <v>19.41551546649535</v>
      </c>
      <c r="GE400" s="35">
        <v>18.397817057886762</v>
      </c>
      <c r="GF400" s="35">
        <v>17.043176693041865</v>
      </c>
      <c r="GG400" s="35">
        <v>17.129559411726223</v>
      </c>
      <c r="GH400" s="35">
        <v>17.677400557056238</v>
      </c>
      <c r="GI400" s="35">
        <v>18.242982006299624</v>
      </c>
      <c r="GJ400" s="35">
        <v>17.986552742328435</v>
      </c>
      <c r="GK400" s="35">
        <v>17.764993644796334</v>
      </c>
      <c r="GL400" s="35">
        <v>17.502900151915121</v>
      </c>
      <c r="GM400" s="35">
        <v>17.538183499270286</v>
      </c>
      <c r="GN400" s="35">
        <v>19.400108625495008</v>
      </c>
      <c r="GO400" s="35">
        <v>19.78</v>
      </c>
      <c r="GP400" s="35" t="s">
        <v>711</v>
      </c>
      <c r="GU400" s="59"/>
    </row>
    <row r="401" spans="1:203" x14ac:dyDescent="0.2">
      <c r="A401" s="35" t="s">
        <v>1088</v>
      </c>
      <c r="B401" s="35" t="s">
        <v>2811</v>
      </c>
      <c r="C401" s="35" t="s">
        <v>2812</v>
      </c>
      <c r="D401" s="9">
        <v>2</v>
      </c>
      <c r="E401" s="9">
        <v>2</v>
      </c>
      <c r="F401" s="9">
        <v>0.85220258299999996</v>
      </c>
      <c r="G401" s="9">
        <v>0.114213513</v>
      </c>
      <c r="H401" s="9">
        <v>0.97023540799999997</v>
      </c>
      <c r="I401" s="9">
        <v>-4.9265168999999998E-2</v>
      </c>
      <c r="J401" s="9">
        <v>0</v>
      </c>
      <c r="K401" s="78">
        <v>0</v>
      </c>
      <c r="L401" s="79"/>
      <c r="M401" s="79"/>
      <c r="N401" s="79"/>
      <c r="O401" s="79">
        <v>10.547918011625086</v>
      </c>
      <c r="AF401" s="35">
        <v>9.9051023940267307</v>
      </c>
      <c r="AH401" s="35">
        <v>10.020292147313155</v>
      </c>
      <c r="AL401" s="35">
        <v>10.077740615335031</v>
      </c>
      <c r="AV401" s="35">
        <v>10.388028903145134</v>
      </c>
      <c r="AZ401" s="35">
        <v>10.922544223725639</v>
      </c>
      <c r="BJ401" s="35">
        <v>10.174485740684366</v>
      </c>
      <c r="BP401" s="35">
        <v>10.986714389218562</v>
      </c>
      <c r="BQ401" s="35">
        <v>10.14167613793617</v>
      </c>
      <c r="CS401" s="35">
        <v>10.506927251384035</v>
      </c>
      <c r="CZ401" s="35">
        <v>9.7411904343630358</v>
      </c>
      <c r="DU401" s="35">
        <v>10.919084243290795</v>
      </c>
      <c r="DV401" s="35">
        <v>10.421046747855646</v>
      </c>
      <c r="DW401" s="35">
        <v>10.576533998892856</v>
      </c>
      <c r="EO401" s="35">
        <v>10.748927046450353</v>
      </c>
      <c r="EU401" s="35">
        <v>9.8577102404290908</v>
      </c>
      <c r="FQ401" s="35">
        <v>10.048845401593871</v>
      </c>
      <c r="FU401" s="35">
        <v>11.144489555645945</v>
      </c>
      <c r="GA401" s="35">
        <v>10.180183050416876</v>
      </c>
      <c r="GN401" s="35">
        <v>10.358160813586199</v>
      </c>
      <c r="GO401" s="35">
        <v>2.2080000000000002</v>
      </c>
      <c r="GP401" s="35" t="s">
        <v>4606</v>
      </c>
      <c r="GU401" s="59"/>
    </row>
    <row r="402" spans="1:203" x14ac:dyDescent="0.2">
      <c r="A402" s="35" t="s">
        <v>726</v>
      </c>
      <c r="B402" s="35" t="s">
        <v>2385</v>
      </c>
      <c r="C402" s="35" t="s">
        <v>2386</v>
      </c>
      <c r="D402" s="9">
        <v>99</v>
      </c>
      <c r="E402" s="9">
        <v>99</v>
      </c>
      <c r="F402" s="9">
        <v>0.76049933999999997</v>
      </c>
      <c r="G402" s="9">
        <v>4.2162874000000003E-2</v>
      </c>
      <c r="H402" s="9">
        <v>0.68237564799999995</v>
      </c>
      <c r="I402" s="9">
        <v>-4.8799916999999998E-2</v>
      </c>
      <c r="J402" s="9">
        <v>0</v>
      </c>
      <c r="K402" s="78">
        <v>0</v>
      </c>
      <c r="L402" s="79">
        <v>19.381566686584083</v>
      </c>
      <c r="M402" s="79">
        <v>19.106178606936879</v>
      </c>
      <c r="N402" s="79">
        <v>18.976246796149447</v>
      </c>
      <c r="O402" s="79">
        <v>18.624801342776408</v>
      </c>
      <c r="P402" s="78">
        <v>18.464574155492532</v>
      </c>
      <c r="Q402" s="78">
        <v>18.706128116706743</v>
      </c>
      <c r="R402" s="35">
        <v>18.431311088912565</v>
      </c>
      <c r="S402" s="35">
        <v>19.918317783662431</v>
      </c>
      <c r="T402" s="35">
        <v>19.069168854269993</v>
      </c>
      <c r="U402" s="35">
        <v>18.46570348166513</v>
      </c>
      <c r="V402" s="35">
        <v>19.370598886336428</v>
      </c>
      <c r="W402" s="35">
        <v>19.562114467641493</v>
      </c>
      <c r="X402" s="35">
        <v>19.655504611489008</v>
      </c>
      <c r="Y402" s="35">
        <v>19.078002955533012</v>
      </c>
      <c r="Z402" s="35">
        <v>19.146215574378033</v>
      </c>
      <c r="AA402" s="35">
        <v>18.953976319811044</v>
      </c>
      <c r="AB402" s="35">
        <v>18.972320034232325</v>
      </c>
      <c r="AC402" s="35">
        <v>19.43480974206151</v>
      </c>
      <c r="AD402" s="35">
        <v>18.968201823357383</v>
      </c>
      <c r="AE402" s="35">
        <v>19.281909917247816</v>
      </c>
      <c r="AF402" s="35">
        <v>19.572724265534791</v>
      </c>
      <c r="AG402" s="35">
        <v>18.649251776421316</v>
      </c>
      <c r="AH402" s="35">
        <v>19.301947112416016</v>
      </c>
      <c r="AI402" s="35">
        <v>19.028350616430938</v>
      </c>
      <c r="AJ402" s="35">
        <v>19.097721139322086</v>
      </c>
      <c r="AK402" s="35">
        <v>19.67687966505418</v>
      </c>
      <c r="AL402" s="35">
        <v>19.274287834096199</v>
      </c>
      <c r="AM402" s="35">
        <v>19.375138144253405</v>
      </c>
      <c r="AN402" s="35">
        <v>18.717577836769486</v>
      </c>
      <c r="AO402" s="35">
        <v>19.13483256914866</v>
      </c>
      <c r="AP402" s="35">
        <v>19.889040625794784</v>
      </c>
      <c r="AQ402" s="35">
        <v>19.272671339859954</v>
      </c>
      <c r="AR402" s="35">
        <v>18.185896751538731</v>
      </c>
      <c r="AS402" s="35">
        <v>19.755507095227465</v>
      </c>
      <c r="AT402" s="35">
        <v>19.121683026549338</v>
      </c>
      <c r="AU402" s="35">
        <v>18.939122052562205</v>
      </c>
      <c r="AV402" s="35">
        <v>19.072920316497157</v>
      </c>
      <c r="AW402" s="35">
        <v>19.268221456148474</v>
      </c>
      <c r="AX402" s="35">
        <v>18.963481671616549</v>
      </c>
      <c r="AY402" s="35">
        <v>19.04713050464953</v>
      </c>
      <c r="AZ402" s="35">
        <v>19.13300980436718</v>
      </c>
      <c r="BA402" s="35">
        <v>19.288555100553104</v>
      </c>
      <c r="BB402" s="35">
        <v>19.208300078337452</v>
      </c>
      <c r="BC402" s="35">
        <v>19.124861142783175</v>
      </c>
      <c r="BD402" s="35">
        <v>18.921797757829719</v>
      </c>
      <c r="BE402" s="35">
        <v>19.238350723105164</v>
      </c>
      <c r="BF402" s="35">
        <v>19.052950527667434</v>
      </c>
      <c r="BG402" s="35">
        <v>19.034116688731103</v>
      </c>
      <c r="BH402" s="35">
        <v>19.046274463164451</v>
      </c>
      <c r="BI402" s="35">
        <v>18.529133962055713</v>
      </c>
      <c r="BJ402" s="35">
        <v>19.019192901815806</v>
      </c>
      <c r="BK402" s="35">
        <v>18.888788636476022</v>
      </c>
      <c r="BL402" s="35">
        <v>19.195907479720837</v>
      </c>
      <c r="BM402" s="35">
        <v>18.900983060615452</v>
      </c>
      <c r="BN402" s="35">
        <v>19.129617051254613</v>
      </c>
      <c r="BO402" s="35">
        <v>19.336493190020615</v>
      </c>
      <c r="BP402" s="35">
        <v>19.20992161607758</v>
      </c>
      <c r="BQ402" s="35">
        <v>19.115522567604497</v>
      </c>
      <c r="BR402" s="35">
        <v>19.514745216069485</v>
      </c>
      <c r="BS402" s="35">
        <v>19.355824665673101</v>
      </c>
      <c r="BT402" s="35">
        <v>19.391492421591344</v>
      </c>
      <c r="BU402" s="35">
        <v>18.963498288254044</v>
      </c>
      <c r="BV402" s="35">
        <v>19.176436509703244</v>
      </c>
      <c r="BW402" s="35">
        <v>19.1494420465161</v>
      </c>
      <c r="BX402" s="35">
        <v>18.448539341483304</v>
      </c>
      <c r="BY402" s="35">
        <v>19.205237947318736</v>
      </c>
      <c r="BZ402" s="35">
        <v>19.705581081199835</v>
      </c>
      <c r="CA402" s="35">
        <v>19.013690912723497</v>
      </c>
      <c r="CB402" s="35">
        <v>18.487595891700593</v>
      </c>
      <c r="CC402" s="35">
        <v>19.557882781834405</v>
      </c>
      <c r="CD402" s="35">
        <v>19.430823699158061</v>
      </c>
      <c r="CE402" s="35">
        <v>19.571654239116036</v>
      </c>
      <c r="CF402" s="35">
        <v>19.336925532714691</v>
      </c>
      <c r="CG402" s="35">
        <v>19.306797781489191</v>
      </c>
      <c r="CH402" s="35">
        <v>19.307880811203297</v>
      </c>
      <c r="CI402" s="35">
        <v>19.415948076621291</v>
      </c>
      <c r="CJ402" s="35">
        <v>18.979828769434192</v>
      </c>
      <c r="CK402" s="35">
        <v>18.803610593472204</v>
      </c>
      <c r="CL402" s="35">
        <v>19.403052884182671</v>
      </c>
      <c r="CM402" s="35">
        <v>19.334850269714838</v>
      </c>
      <c r="CN402" s="35">
        <v>19.20867559085638</v>
      </c>
      <c r="CO402" s="35">
        <v>19.263162427521944</v>
      </c>
      <c r="CP402" s="35">
        <v>19.204767574565647</v>
      </c>
      <c r="CQ402" s="35">
        <v>19.638498967822738</v>
      </c>
      <c r="CR402" s="35">
        <v>19.344983249939588</v>
      </c>
      <c r="CS402" s="35">
        <v>19.047177420270216</v>
      </c>
      <c r="CT402" s="35">
        <v>19.613839099287269</v>
      </c>
      <c r="CU402" s="35">
        <v>18.956516380163961</v>
      </c>
      <c r="CV402" s="35">
        <v>19.210093508699291</v>
      </c>
      <c r="CW402" s="35">
        <v>18.687645483048961</v>
      </c>
      <c r="CX402" s="35">
        <v>19.644917222183359</v>
      </c>
      <c r="CY402" s="35">
        <v>19.3794088810576</v>
      </c>
      <c r="CZ402" s="35">
        <v>19.617572398160767</v>
      </c>
      <c r="DA402" s="35">
        <v>18.337348476520397</v>
      </c>
      <c r="DB402" s="35">
        <v>19.299368336271328</v>
      </c>
      <c r="DC402" s="35">
        <v>19.314714819626865</v>
      </c>
      <c r="DD402" s="35">
        <v>19.684860413157608</v>
      </c>
      <c r="DE402" s="35">
        <v>19.061241626267389</v>
      </c>
      <c r="DF402" s="35">
        <v>19.267543767267266</v>
      </c>
      <c r="DG402" s="35">
        <v>19.090209672416016</v>
      </c>
      <c r="DH402" s="35">
        <v>19.28192520294013</v>
      </c>
      <c r="DI402" s="35">
        <v>19.192263990905836</v>
      </c>
      <c r="DJ402" s="35">
        <v>19.097559194327641</v>
      </c>
      <c r="DK402" s="35">
        <v>19.291396015541022</v>
      </c>
      <c r="DL402" s="35">
        <v>19.236251220628077</v>
      </c>
      <c r="DM402" s="35">
        <v>18.871056038889044</v>
      </c>
      <c r="DN402" s="35">
        <v>19.091446138975854</v>
      </c>
      <c r="DO402" s="35">
        <v>19.121094223002892</v>
      </c>
      <c r="DP402" s="35">
        <v>20.043955723313893</v>
      </c>
      <c r="DQ402" s="35">
        <v>19.179878663178961</v>
      </c>
      <c r="DR402" s="35">
        <v>19.298539451873989</v>
      </c>
      <c r="DS402" s="35">
        <v>19.144770109252008</v>
      </c>
      <c r="DT402" s="35">
        <v>19.124478369622828</v>
      </c>
      <c r="DU402" s="35">
        <v>19.274488342192882</v>
      </c>
      <c r="DV402" s="35">
        <v>19.176676499338555</v>
      </c>
      <c r="DW402" s="35">
        <v>19.290886137841476</v>
      </c>
      <c r="DX402" s="35">
        <v>19.239676057728353</v>
      </c>
      <c r="DY402" s="35">
        <v>19.113979895850036</v>
      </c>
      <c r="DZ402" s="35">
        <v>19.290489138063478</v>
      </c>
      <c r="EA402" s="35">
        <v>19.436170643914991</v>
      </c>
      <c r="EB402" s="35">
        <v>19.004187826709632</v>
      </c>
      <c r="EC402" s="35">
        <v>19.339720733790106</v>
      </c>
      <c r="ED402" s="35">
        <v>18.852064191792412</v>
      </c>
      <c r="EE402" s="35">
        <v>19.339566520407985</v>
      </c>
      <c r="EF402" s="35">
        <v>18.860731925835676</v>
      </c>
      <c r="EG402" s="35">
        <v>19.047886047984957</v>
      </c>
      <c r="EH402" s="35">
        <v>18.90208567868266</v>
      </c>
      <c r="EI402" s="35">
        <v>18.728465837043231</v>
      </c>
      <c r="EJ402" s="35">
        <v>18.933915790808911</v>
      </c>
      <c r="EK402" s="35">
        <v>19.3906576082179</v>
      </c>
      <c r="EL402" s="35">
        <v>19.309902248990078</v>
      </c>
      <c r="EM402" s="35">
        <v>19.986195525412914</v>
      </c>
      <c r="EN402" s="35">
        <v>19.135582697515368</v>
      </c>
      <c r="EO402" s="35">
        <v>19.114384784775993</v>
      </c>
      <c r="EP402" s="35">
        <v>18.71057129858514</v>
      </c>
      <c r="EQ402" s="35">
        <v>19.433561719727162</v>
      </c>
      <c r="ER402" s="35">
        <v>19.355484094700351</v>
      </c>
      <c r="ES402" s="35">
        <v>18.68859555581917</v>
      </c>
      <c r="ET402" s="35">
        <v>19.068745278476328</v>
      </c>
      <c r="EU402" s="35">
        <v>19.191750069427222</v>
      </c>
      <c r="EV402" s="35">
        <v>19.185002726496254</v>
      </c>
      <c r="EW402" s="35">
        <v>19.173344673171052</v>
      </c>
      <c r="EX402" s="35">
        <v>19.154378246860183</v>
      </c>
      <c r="EY402" s="35">
        <v>19.248512312145539</v>
      </c>
      <c r="EZ402" s="35">
        <v>19.609929864969597</v>
      </c>
      <c r="FA402" s="35">
        <v>18.803284351999586</v>
      </c>
      <c r="FB402" s="35">
        <v>19.090185429069038</v>
      </c>
      <c r="FC402" s="35">
        <v>19.213725561830337</v>
      </c>
      <c r="FD402" s="35">
        <v>18.731775426067195</v>
      </c>
      <c r="FE402" s="35">
        <v>19.203270558589431</v>
      </c>
      <c r="FF402" s="35">
        <v>19.030775594794825</v>
      </c>
      <c r="FG402" s="35">
        <v>18.685241009285871</v>
      </c>
      <c r="FH402" s="35">
        <v>18.968119928414215</v>
      </c>
      <c r="FI402" s="35">
        <v>19.078717144034606</v>
      </c>
      <c r="FJ402" s="35">
        <v>18.948221528342621</v>
      </c>
      <c r="FK402" s="35">
        <v>18.541757645487571</v>
      </c>
      <c r="FL402" s="35">
        <v>19.073571694366755</v>
      </c>
      <c r="FM402" s="35">
        <v>19.59264190387664</v>
      </c>
      <c r="FN402" s="35">
        <v>19.072785309830177</v>
      </c>
      <c r="FO402" s="35">
        <v>17.757514275969072</v>
      </c>
      <c r="FP402" s="35">
        <v>18.9107539951024</v>
      </c>
      <c r="FQ402" s="35">
        <v>19.18641793000171</v>
      </c>
      <c r="FR402" s="35">
        <v>18.848936081821442</v>
      </c>
      <c r="FS402" s="35">
        <v>19.326155677040042</v>
      </c>
      <c r="FT402" s="35">
        <v>17.599916427751928</v>
      </c>
      <c r="FU402" s="35">
        <v>19.843380701336351</v>
      </c>
      <c r="FV402" s="35">
        <v>18.969892134700984</v>
      </c>
      <c r="FW402" s="35">
        <v>19.937679940001267</v>
      </c>
      <c r="FX402" s="35">
        <v>19.191751471804096</v>
      </c>
      <c r="FY402" s="35">
        <v>19.202798156861967</v>
      </c>
      <c r="FZ402" s="35">
        <v>19.274184973728893</v>
      </c>
      <c r="GA402" s="35">
        <v>19.647335648142544</v>
      </c>
      <c r="GB402" s="35">
        <v>18.775681459347776</v>
      </c>
      <c r="GC402" s="35">
        <v>19.344935868288889</v>
      </c>
      <c r="GD402" s="35">
        <v>19.514282795560248</v>
      </c>
      <c r="GE402" s="35">
        <v>19.542510256846949</v>
      </c>
      <c r="GF402" s="35">
        <v>18.643695169093874</v>
      </c>
      <c r="GG402" s="35">
        <v>18.825100809984178</v>
      </c>
      <c r="GH402" s="35">
        <v>19.228343187363809</v>
      </c>
      <c r="GI402" s="35">
        <v>19.74940905485786</v>
      </c>
      <c r="GJ402" s="35">
        <v>19.347382172395847</v>
      </c>
      <c r="GK402" s="35">
        <v>19.468519922541287</v>
      </c>
      <c r="GL402" s="35">
        <v>18.74404168319931</v>
      </c>
      <c r="GM402" s="35">
        <v>19.095697689531448</v>
      </c>
      <c r="GN402" s="35">
        <v>19.812262170789651</v>
      </c>
      <c r="GO402" s="35">
        <v>76.126999999999995</v>
      </c>
      <c r="GP402" s="35" t="s">
        <v>699</v>
      </c>
      <c r="GU402" s="59"/>
    </row>
    <row r="403" spans="1:203" x14ac:dyDescent="0.2">
      <c r="A403" s="35" t="s">
        <v>674</v>
      </c>
      <c r="B403" s="35" t="s">
        <v>2327</v>
      </c>
      <c r="C403" s="35" t="s">
        <v>2328</v>
      </c>
      <c r="D403" s="9">
        <v>8</v>
      </c>
      <c r="E403" s="9">
        <v>4</v>
      </c>
      <c r="F403" s="9">
        <v>0.70460191100000003</v>
      </c>
      <c r="G403" s="9">
        <v>-0.114456061</v>
      </c>
      <c r="H403" s="9">
        <v>0.93229294100000004</v>
      </c>
      <c r="I403" s="9">
        <v>-4.7581292999999997E-2</v>
      </c>
      <c r="J403" s="9">
        <v>0</v>
      </c>
      <c r="K403" s="78">
        <v>0</v>
      </c>
      <c r="L403" s="79">
        <v>12.147914451435289</v>
      </c>
      <c r="M403" s="79">
        <v>12.733067404799373</v>
      </c>
      <c r="N403" s="79">
        <v>12.951903819292983</v>
      </c>
      <c r="O403" s="79">
        <v>12.23231245862852</v>
      </c>
      <c r="S403" s="35">
        <v>11.303137453567471</v>
      </c>
      <c r="T403" s="35">
        <v>12.070952396067231</v>
      </c>
      <c r="U403" s="35">
        <v>11.591495585383081</v>
      </c>
      <c r="V403" s="35">
        <v>12.215552523920051</v>
      </c>
      <c r="W403" s="35">
        <v>12.056606760070931</v>
      </c>
      <c r="Y403" s="35">
        <v>11.156736383926367</v>
      </c>
      <c r="Z403" s="35">
        <v>10.564700828127597</v>
      </c>
      <c r="AC403" s="35">
        <v>12.086281654405516</v>
      </c>
      <c r="AD403" s="35">
        <v>12.342167770772948</v>
      </c>
      <c r="AE403" s="35">
        <v>11.781539215067248</v>
      </c>
      <c r="AG403" s="35">
        <v>12.159016976327843</v>
      </c>
      <c r="AH403" s="35">
        <v>11.404004091576002</v>
      </c>
      <c r="AI403" s="35">
        <v>11.330663518088958</v>
      </c>
      <c r="AJ403" s="35">
        <v>12.382868781210449</v>
      </c>
      <c r="AM403" s="35">
        <v>11.75082642097904</v>
      </c>
      <c r="AQ403" s="35">
        <v>11.470744968074369</v>
      </c>
      <c r="AR403" s="35">
        <v>12.293754267333556</v>
      </c>
      <c r="AS403" s="35">
        <v>13.161668976102472</v>
      </c>
      <c r="AW403" s="35">
        <v>12.302836823750528</v>
      </c>
      <c r="AY403" s="35">
        <v>11.087490475570883</v>
      </c>
      <c r="AZ403" s="35">
        <v>11.878417385578533</v>
      </c>
      <c r="BB403" s="35">
        <v>11.615243524396112</v>
      </c>
      <c r="BC403" s="35">
        <v>11.492178041376242</v>
      </c>
      <c r="BF403" s="35">
        <v>12.078257957588049</v>
      </c>
      <c r="BH403" s="35">
        <v>12.318975538255989</v>
      </c>
      <c r="BI403" s="35">
        <v>13.039055786109451</v>
      </c>
      <c r="BJ403" s="35">
        <v>13.428363817028689</v>
      </c>
      <c r="BK403" s="35">
        <v>12.126804596153157</v>
      </c>
      <c r="BN403" s="35">
        <v>12.133422717880601</v>
      </c>
      <c r="BP403" s="35">
        <v>11.608955275776633</v>
      </c>
      <c r="BQ403" s="35">
        <v>11.952121011288295</v>
      </c>
      <c r="BR403" s="35">
        <v>11.834501877917948</v>
      </c>
      <c r="BS403" s="35">
        <v>11.816993567630332</v>
      </c>
      <c r="BX403" s="35">
        <v>11.613484687853713</v>
      </c>
      <c r="BY403" s="35">
        <v>11.634762160182284</v>
      </c>
      <c r="BZ403" s="35">
        <v>12.198769099429395</v>
      </c>
      <c r="CA403" s="35">
        <v>11.789606273300441</v>
      </c>
      <c r="CC403" s="35">
        <v>12.457623792796895</v>
      </c>
      <c r="CD403" s="35">
        <v>12.858713371125997</v>
      </c>
      <c r="CE403" s="35">
        <v>12.161802468505691</v>
      </c>
      <c r="CG403" s="35">
        <v>13.487646936136025</v>
      </c>
      <c r="CI403" s="35">
        <v>13.060278324845182</v>
      </c>
      <c r="CK403" s="35">
        <v>12.007345306137429</v>
      </c>
      <c r="CL403" s="35">
        <v>12.131900458366538</v>
      </c>
      <c r="CM403" s="35">
        <v>12.68768335570018</v>
      </c>
      <c r="CR403" s="35">
        <v>11.371477242775622</v>
      </c>
      <c r="CS403" s="35">
        <v>11.940823777914195</v>
      </c>
      <c r="CU403" s="35">
        <v>11.988764678873077</v>
      </c>
      <c r="CW403" s="35">
        <v>11.835996631293092</v>
      </c>
      <c r="CY403" s="35">
        <v>11.207720813103967</v>
      </c>
      <c r="CZ403" s="35">
        <v>11.577496730116769</v>
      </c>
      <c r="DA403" s="35">
        <v>11.45248308951483</v>
      </c>
      <c r="DD403" s="35">
        <v>13.228348954888364</v>
      </c>
      <c r="DF403" s="35">
        <v>11.367975268294369</v>
      </c>
      <c r="DG403" s="35">
        <v>11.384024110533044</v>
      </c>
      <c r="DJ403" s="35">
        <v>11.454551747705979</v>
      </c>
      <c r="DL403" s="35">
        <v>10.366554844889343</v>
      </c>
      <c r="DN403" s="35">
        <v>11.501962968921303</v>
      </c>
      <c r="DO403" s="35">
        <v>11.67092056382779</v>
      </c>
      <c r="DQ403" s="35">
        <v>11.440333290517556</v>
      </c>
      <c r="DR403" s="35">
        <v>11.978872421201485</v>
      </c>
      <c r="DT403" s="35">
        <v>11.691548997375588</v>
      </c>
      <c r="DU403" s="35">
        <v>11.167417749431836</v>
      </c>
      <c r="DV403" s="35">
        <v>12.189395348112171</v>
      </c>
      <c r="DW403" s="35">
        <v>13.007509622323196</v>
      </c>
      <c r="DX403" s="35">
        <v>11.45435817410138</v>
      </c>
      <c r="DY403" s="35">
        <v>13.112129272076738</v>
      </c>
      <c r="DZ403" s="35">
        <v>11.879614050944324</v>
      </c>
      <c r="EB403" s="35">
        <v>11.630358424351291</v>
      </c>
      <c r="EC403" s="35">
        <v>13.578359163441208</v>
      </c>
      <c r="EE403" s="35">
        <v>11.730417659510058</v>
      </c>
      <c r="EF403" s="35">
        <v>11.634340251062127</v>
      </c>
      <c r="EG403" s="35">
        <v>11.514141448049994</v>
      </c>
      <c r="EH403" s="35">
        <v>12.537308665550547</v>
      </c>
      <c r="EI403" s="35">
        <v>11.956958274300886</v>
      </c>
      <c r="EO403" s="35">
        <v>13.64147050679151</v>
      </c>
      <c r="ET403" s="35">
        <v>11.695667767968034</v>
      </c>
      <c r="EU403" s="35">
        <v>10.915033723596594</v>
      </c>
      <c r="EV403" s="35">
        <v>11.392941433787803</v>
      </c>
      <c r="EW403" s="35">
        <v>11.15880418587111</v>
      </c>
      <c r="EX403" s="35">
        <v>11.976737535315433</v>
      </c>
      <c r="EY403" s="35">
        <v>12.348731898335455</v>
      </c>
      <c r="FA403" s="35">
        <v>11.987568867298839</v>
      </c>
      <c r="FB403" s="35">
        <v>12.842383847474313</v>
      </c>
      <c r="FC403" s="35">
        <v>12.777189604409999</v>
      </c>
      <c r="FG403" s="35">
        <v>11.963279181241424</v>
      </c>
      <c r="FH403" s="35">
        <v>12.120396142248389</v>
      </c>
      <c r="FI403" s="35">
        <v>11.882617197238607</v>
      </c>
      <c r="FL403" s="35">
        <v>12.063165339783083</v>
      </c>
      <c r="FM403" s="35">
        <v>11.567991651749145</v>
      </c>
      <c r="FN403" s="35">
        <v>11.311767723341271</v>
      </c>
      <c r="FP403" s="35">
        <v>11.599507045352805</v>
      </c>
      <c r="FQ403" s="35">
        <v>11.990228817203318</v>
      </c>
      <c r="FT403" s="35">
        <v>12.671202014587847</v>
      </c>
      <c r="FW403" s="35">
        <v>12.118112370631952</v>
      </c>
      <c r="FX403" s="35">
        <v>12.26918805647562</v>
      </c>
      <c r="GA403" s="35">
        <v>11.718587021577195</v>
      </c>
      <c r="GB403" s="35">
        <v>11.658380926899628</v>
      </c>
      <c r="GC403" s="35">
        <v>13.438188944933358</v>
      </c>
      <c r="GD403" s="35">
        <v>13.385017248710806</v>
      </c>
      <c r="GE403" s="35">
        <v>11.474621025063323</v>
      </c>
      <c r="GH403" s="35">
        <v>11.433446865278118</v>
      </c>
      <c r="GI403" s="35">
        <v>11.759436282325625</v>
      </c>
      <c r="GK403" s="35">
        <v>11.59049398398173</v>
      </c>
      <c r="GL403" s="35">
        <v>13.32278270702129</v>
      </c>
      <c r="GM403" s="35">
        <v>11.547978675591773</v>
      </c>
      <c r="GN403" s="35">
        <v>11.884531262308238</v>
      </c>
      <c r="GO403" s="35">
        <v>28.571000000000002</v>
      </c>
      <c r="GP403" s="35" t="s">
        <v>4480</v>
      </c>
      <c r="GU403" s="59"/>
    </row>
    <row r="404" spans="1:203" x14ac:dyDescent="0.2">
      <c r="A404" s="35" t="s">
        <v>2242</v>
      </c>
      <c r="B404" s="35" t="s">
        <v>4333</v>
      </c>
      <c r="C404" s="35" t="s">
        <v>4334</v>
      </c>
      <c r="D404" s="9">
        <v>124</v>
      </c>
      <c r="E404" s="9">
        <v>114</v>
      </c>
      <c r="F404" s="9">
        <v>0.57130784300000004</v>
      </c>
      <c r="G404" s="9">
        <v>-4.8029481999999998E-2</v>
      </c>
      <c r="H404" s="9">
        <v>0.56296782499999998</v>
      </c>
      <c r="I404" s="9">
        <v>-4.7550324999999997E-2</v>
      </c>
      <c r="J404" s="9">
        <v>0</v>
      </c>
      <c r="K404" s="78">
        <v>0</v>
      </c>
      <c r="L404" s="79">
        <v>16.997000831211842</v>
      </c>
      <c r="M404" s="79">
        <v>17.084361991336866</v>
      </c>
      <c r="N404" s="79">
        <v>16.575691225963801</v>
      </c>
      <c r="O404" s="79">
        <v>16.319744694543452</v>
      </c>
      <c r="P404" s="78">
        <v>16.461798481268428</v>
      </c>
      <c r="Q404" s="78">
        <v>16.579272702516747</v>
      </c>
      <c r="R404" s="35">
        <v>16.358868677845145</v>
      </c>
      <c r="S404" s="35">
        <v>17.088804503329442</v>
      </c>
      <c r="T404" s="35">
        <v>16.555257844746013</v>
      </c>
      <c r="U404" s="35">
        <v>16.951995536923121</v>
      </c>
      <c r="V404" s="35">
        <v>16.754801987997176</v>
      </c>
      <c r="W404" s="35">
        <v>16.967724270719433</v>
      </c>
      <c r="X404" s="35">
        <v>16.883742450180492</v>
      </c>
      <c r="Y404" s="35">
        <v>16.355404374295301</v>
      </c>
      <c r="Z404" s="35">
        <v>16.613369837241429</v>
      </c>
      <c r="AA404" s="35">
        <v>16.911686312717137</v>
      </c>
      <c r="AB404" s="35">
        <v>16.687022815346289</v>
      </c>
      <c r="AC404" s="35">
        <v>16.842818376361841</v>
      </c>
      <c r="AD404" s="35">
        <v>16.83024437854473</v>
      </c>
      <c r="AE404" s="35">
        <v>16.601912662217796</v>
      </c>
      <c r="AF404" s="35">
        <v>16.037370118332127</v>
      </c>
      <c r="AG404" s="35">
        <v>16.950268334771629</v>
      </c>
      <c r="AH404" s="35">
        <v>16.723325175813606</v>
      </c>
      <c r="AI404" s="35">
        <v>16.402387340094286</v>
      </c>
      <c r="AJ404" s="35">
        <v>16.871093708320014</v>
      </c>
      <c r="AK404" s="35">
        <v>16.930883123089021</v>
      </c>
      <c r="AL404" s="35">
        <v>16.66676107896259</v>
      </c>
      <c r="AM404" s="35">
        <v>16.800504341725244</v>
      </c>
      <c r="AN404" s="35">
        <v>17.518836567516736</v>
      </c>
      <c r="AO404" s="35">
        <v>16.783747884044971</v>
      </c>
      <c r="AP404" s="35">
        <v>16.832074609508936</v>
      </c>
      <c r="AQ404" s="35">
        <v>17.329841542686843</v>
      </c>
      <c r="AR404" s="35">
        <v>16.825414445359229</v>
      </c>
      <c r="AS404" s="35">
        <v>17.255995597507962</v>
      </c>
      <c r="AT404" s="35">
        <v>17.067549748537786</v>
      </c>
      <c r="AU404" s="35">
        <v>16.859682312269939</v>
      </c>
      <c r="AV404" s="35">
        <v>16.844229285649305</v>
      </c>
      <c r="AW404" s="35">
        <v>17.128434284772226</v>
      </c>
      <c r="AX404" s="35">
        <v>16.763507767107708</v>
      </c>
      <c r="AY404" s="35">
        <v>16.895229920199018</v>
      </c>
      <c r="AZ404" s="35">
        <v>17.021745841684904</v>
      </c>
      <c r="BA404" s="35">
        <v>16.439371071177064</v>
      </c>
      <c r="BB404" s="35">
        <v>16.519588127843143</v>
      </c>
      <c r="BC404" s="35">
        <v>16.743216542296185</v>
      </c>
      <c r="BD404" s="35">
        <v>16.846374897883802</v>
      </c>
      <c r="BE404" s="35">
        <v>17.310038851290383</v>
      </c>
      <c r="BF404" s="35">
        <v>16.681184411094691</v>
      </c>
      <c r="BG404" s="35">
        <v>16.916791890598702</v>
      </c>
      <c r="BH404" s="35">
        <v>17.00963981855476</v>
      </c>
      <c r="BI404" s="35">
        <v>17.315407027750666</v>
      </c>
      <c r="BJ404" s="35">
        <v>17.639175804583424</v>
      </c>
      <c r="BK404" s="35">
        <v>17.107514779570138</v>
      </c>
      <c r="BL404" s="35">
        <v>16.92592059388673</v>
      </c>
      <c r="BM404" s="35">
        <v>16.9801856860512</v>
      </c>
      <c r="BN404" s="35">
        <v>16.705028281104788</v>
      </c>
      <c r="BO404" s="35">
        <v>16.755207508387713</v>
      </c>
      <c r="BP404" s="35">
        <v>16.754823313052547</v>
      </c>
      <c r="BQ404" s="35">
        <v>16.793860051937983</v>
      </c>
      <c r="BR404" s="35">
        <v>16.601260876298785</v>
      </c>
      <c r="BS404" s="35">
        <v>17.230012516394282</v>
      </c>
      <c r="BT404" s="35">
        <v>16.581334445016715</v>
      </c>
      <c r="BU404" s="35">
        <v>16.771656965545599</v>
      </c>
      <c r="BV404" s="35">
        <v>16.511995647672471</v>
      </c>
      <c r="BW404" s="35">
        <v>16.52709889033104</v>
      </c>
      <c r="BX404" s="35">
        <v>16.464715199341114</v>
      </c>
      <c r="BY404" s="35">
        <v>16.252779952031865</v>
      </c>
      <c r="BZ404" s="35">
        <v>16.719484615253734</v>
      </c>
      <c r="CA404" s="35">
        <v>16.714298007463182</v>
      </c>
      <c r="CB404" s="35">
        <v>16.340860410454567</v>
      </c>
      <c r="CC404" s="35">
        <v>16.477745368347964</v>
      </c>
      <c r="CD404" s="35">
        <v>16.892474966661361</v>
      </c>
      <c r="CE404" s="35">
        <v>17.280808691640051</v>
      </c>
      <c r="CF404" s="35">
        <v>16.831205220644872</v>
      </c>
      <c r="CG404" s="35">
        <v>17.66495261778806</v>
      </c>
      <c r="CH404" s="35">
        <v>16.936945258228047</v>
      </c>
      <c r="CI404" s="35">
        <v>17.055266375108644</v>
      </c>
      <c r="CJ404" s="35">
        <v>16.808777672466789</v>
      </c>
      <c r="CK404" s="35">
        <v>16.311156707330305</v>
      </c>
      <c r="CL404" s="35">
        <v>16.71351079740294</v>
      </c>
      <c r="CM404" s="35">
        <v>16.547834800876103</v>
      </c>
      <c r="CN404" s="35">
        <v>16.43109830498431</v>
      </c>
      <c r="CO404" s="35">
        <v>17.574735068670133</v>
      </c>
      <c r="CP404" s="35">
        <v>16.472035301668306</v>
      </c>
      <c r="CQ404" s="35">
        <v>17.233960596744978</v>
      </c>
      <c r="CR404" s="35">
        <v>16.400919161143513</v>
      </c>
      <c r="CS404" s="35">
        <v>17.036776867413593</v>
      </c>
      <c r="CT404" s="35">
        <v>16.979082412455391</v>
      </c>
      <c r="CU404" s="35">
        <v>16.654778270420952</v>
      </c>
      <c r="CV404" s="35">
        <v>16.771168901923325</v>
      </c>
      <c r="CW404" s="35">
        <v>16.831683345084357</v>
      </c>
      <c r="CX404" s="35">
        <v>17.261157336293472</v>
      </c>
      <c r="CY404" s="35">
        <v>16.67594490182308</v>
      </c>
      <c r="CZ404" s="35">
        <v>16.534584354150542</v>
      </c>
      <c r="DA404" s="35">
        <v>16.588204942566335</v>
      </c>
      <c r="DB404" s="35">
        <v>17.027003705707202</v>
      </c>
      <c r="DC404" s="35">
        <v>16.808489453391829</v>
      </c>
      <c r="DD404" s="35">
        <v>16.877898773158996</v>
      </c>
      <c r="DE404" s="35">
        <v>16.792101307361904</v>
      </c>
      <c r="DF404" s="35">
        <v>16.686325990844558</v>
      </c>
      <c r="DG404" s="35">
        <v>16.548732523239011</v>
      </c>
      <c r="DH404" s="35">
        <v>16.554568607471374</v>
      </c>
      <c r="DI404" s="35">
        <v>16.688206042775249</v>
      </c>
      <c r="DJ404" s="35">
        <v>16.312960455404486</v>
      </c>
      <c r="DK404" s="35">
        <v>16.651811407201002</v>
      </c>
      <c r="DL404" s="35">
        <v>16.71500094799962</v>
      </c>
      <c r="DM404" s="35">
        <v>16.381567564417566</v>
      </c>
      <c r="DN404" s="35">
        <v>16.748898192500739</v>
      </c>
      <c r="DO404" s="35">
        <v>16.907001906263236</v>
      </c>
      <c r="DP404" s="35">
        <v>16.995930242524494</v>
      </c>
      <c r="DQ404" s="35">
        <v>17.040184682952244</v>
      </c>
      <c r="DR404" s="35">
        <v>16.536274316304876</v>
      </c>
      <c r="DS404" s="35">
        <v>16.821701756510777</v>
      </c>
      <c r="DT404" s="35">
        <v>16.433509994783165</v>
      </c>
      <c r="DU404" s="35">
        <v>16.929204410802733</v>
      </c>
      <c r="DV404" s="35">
        <v>16.877500473021168</v>
      </c>
      <c r="DW404" s="35">
        <v>17.251446746723445</v>
      </c>
      <c r="DX404" s="35">
        <v>16.839182197284345</v>
      </c>
      <c r="DY404" s="35">
        <v>16.964739777530852</v>
      </c>
      <c r="DZ404" s="35">
        <v>17.203672789502338</v>
      </c>
      <c r="EA404" s="35">
        <v>16.946795552235596</v>
      </c>
      <c r="EB404" s="35">
        <v>16.472405817005409</v>
      </c>
      <c r="EC404" s="35">
        <v>17.096608053697615</v>
      </c>
      <c r="ED404" s="35">
        <v>16.51635478379167</v>
      </c>
      <c r="EE404" s="35">
        <v>17.24193049822043</v>
      </c>
      <c r="EF404" s="35">
        <v>16.818068318690031</v>
      </c>
      <c r="EG404" s="35">
        <v>16.483784546546612</v>
      </c>
      <c r="EH404" s="35">
        <v>16.835296325363178</v>
      </c>
      <c r="EI404" s="35">
        <v>17.006339700654703</v>
      </c>
      <c r="EJ404" s="35">
        <v>16.440574822468385</v>
      </c>
      <c r="EK404" s="35">
        <v>16.564443901672366</v>
      </c>
      <c r="EL404" s="35">
        <v>16.566894329693987</v>
      </c>
      <c r="EM404" s="35">
        <v>16.713828975353486</v>
      </c>
      <c r="EN404" s="35">
        <v>16.98525197084399</v>
      </c>
      <c r="EO404" s="35">
        <v>16.673823451062503</v>
      </c>
      <c r="EP404" s="35">
        <v>16.360964408977821</v>
      </c>
      <c r="EQ404" s="35">
        <v>17.06154538183333</v>
      </c>
      <c r="ER404" s="35">
        <v>16.989193109652511</v>
      </c>
      <c r="ES404" s="35">
        <v>16.337474338536335</v>
      </c>
      <c r="ET404" s="35">
        <v>16.496007601394986</v>
      </c>
      <c r="EU404" s="35">
        <v>16.277042800040071</v>
      </c>
      <c r="EV404" s="35">
        <v>16.951171351296516</v>
      </c>
      <c r="EW404" s="35">
        <v>16.522014403039634</v>
      </c>
      <c r="EX404" s="35">
        <v>16.759366172593765</v>
      </c>
      <c r="EY404" s="35">
        <v>16.803843889740431</v>
      </c>
      <c r="EZ404" s="35">
        <v>16.409316262251178</v>
      </c>
      <c r="FA404" s="35">
        <v>16.692587313031563</v>
      </c>
      <c r="FB404" s="35">
        <v>16.962557870421712</v>
      </c>
      <c r="FC404" s="35">
        <v>17.063158355587593</v>
      </c>
      <c r="FD404" s="35">
        <v>16.694781723394748</v>
      </c>
      <c r="FE404" s="35">
        <v>17.08493803354019</v>
      </c>
      <c r="FF404" s="35">
        <v>16.266741915775118</v>
      </c>
      <c r="FG404" s="35">
        <v>16.650545774448862</v>
      </c>
      <c r="FH404" s="35">
        <v>16.795675587244627</v>
      </c>
      <c r="FI404" s="35">
        <v>16.617470047585694</v>
      </c>
      <c r="FJ404" s="35">
        <v>16.838311311380636</v>
      </c>
      <c r="FK404" s="35">
        <v>17.028731377478159</v>
      </c>
      <c r="FL404" s="35">
        <v>16.581845588280558</v>
      </c>
      <c r="FM404" s="35">
        <v>16.625579098502499</v>
      </c>
      <c r="FN404" s="35">
        <v>16.585398264887459</v>
      </c>
      <c r="FO404" s="35">
        <v>16.771940786165516</v>
      </c>
      <c r="FP404" s="35">
        <v>16.766642074846917</v>
      </c>
      <c r="FQ404" s="35">
        <v>16.775793698239603</v>
      </c>
      <c r="FR404" s="35">
        <v>17.14094281965221</v>
      </c>
      <c r="FS404" s="35">
        <v>16.740262723343868</v>
      </c>
      <c r="FT404" s="35">
        <v>17.702231759036589</v>
      </c>
      <c r="FU404" s="35">
        <v>16.930232704648827</v>
      </c>
      <c r="FV404" s="35">
        <v>16.712563921406531</v>
      </c>
      <c r="FW404" s="35">
        <v>16.602290540782555</v>
      </c>
      <c r="FX404" s="35">
        <v>17.045188054364807</v>
      </c>
      <c r="FY404" s="35">
        <v>16.961492189875504</v>
      </c>
      <c r="FZ404" s="35">
        <v>16.540342794540997</v>
      </c>
      <c r="GA404" s="35">
        <v>16.64703016200238</v>
      </c>
      <c r="GB404" s="35">
        <v>16.661985517289846</v>
      </c>
      <c r="GC404" s="35">
        <v>16.702255623440916</v>
      </c>
      <c r="GD404" s="35">
        <v>17.086973312112832</v>
      </c>
      <c r="GE404" s="35">
        <v>16.597480826316776</v>
      </c>
      <c r="GF404" s="35">
        <v>17.018191017900321</v>
      </c>
      <c r="GG404" s="35">
        <v>17.042801661734739</v>
      </c>
      <c r="GH404" s="35">
        <v>16.809212488443087</v>
      </c>
      <c r="GI404" s="35">
        <v>16.823507407461069</v>
      </c>
      <c r="GJ404" s="35">
        <v>16.837247762269662</v>
      </c>
      <c r="GK404" s="35">
        <v>16.506468250124694</v>
      </c>
      <c r="GL404" s="35">
        <v>16.85864626805121</v>
      </c>
      <c r="GM404" s="35">
        <v>16.616519335289308</v>
      </c>
      <c r="GN404" s="35">
        <v>16.870391427085185</v>
      </c>
      <c r="GO404" s="35">
        <v>57.536000000000001</v>
      </c>
      <c r="GP404" s="35" t="s">
        <v>4927</v>
      </c>
      <c r="GU404" s="59"/>
    </row>
    <row r="405" spans="1:203" x14ac:dyDescent="0.2">
      <c r="A405" s="35" t="s">
        <v>2104</v>
      </c>
      <c r="B405" s="35" t="s">
        <v>4057</v>
      </c>
      <c r="C405" s="35" t="s">
        <v>4058</v>
      </c>
      <c r="D405" s="9">
        <v>14</v>
      </c>
      <c r="E405" s="9">
        <v>14</v>
      </c>
      <c r="F405" s="9">
        <v>0.59117399999999998</v>
      </c>
      <c r="G405" s="9">
        <v>7.9567606999999999E-2</v>
      </c>
      <c r="H405" s="9">
        <v>0.82202304400000004</v>
      </c>
      <c r="I405" s="9">
        <v>-4.7007611999999997E-2</v>
      </c>
      <c r="J405" s="9">
        <v>0</v>
      </c>
      <c r="K405" s="78">
        <v>0</v>
      </c>
      <c r="L405" s="79">
        <v>12.87320199896741</v>
      </c>
      <c r="M405" s="79">
        <v>14.181355692171007</v>
      </c>
      <c r="N405" s="79">
        <v>14.499630824736311</v>
      </c>
      <c r="O405" s="79">
        <v>13.559310851757537</v>
      </c>
      <c r="P405" s="78">
        <v>14.277731809870126</v>
      </c>
      <c r="Q405" s="78">
        <v>14.765987117906214</v>
      </c>
      <c r="R405" s="35">
        <v>15.078460247116084</v>
      </c>
      <c r="S405" s="35">
        <v>14.044482419357971</v>
      </c>
      <c r="T405" s="35">
        <v>13.350391797057751</v>
      </c>
      <c r="U405" s="35">
        <v>14.721459111681526</v>
      </c>
      <c r="V405" s="35">
        <v>13.999774380730416</v>
      </c>
      <c r="W405" s="35">
        <v>13.21329373945087</v>
      </c>
      <c r="X405" s="35">
        <v>13.579662664159049</v>
      </c>
      <c r="Y405" s="35">
        <v>14.184481671542862</v>
      </c>
      <c r="Z405" s="35">
        <v>15.349484648741363</v>
      </c>
      <c r="AA405" s="35">
        <v>14.488346236943457</v>
      </c>
      <c r="AB405" s="35">
        <v>14.732641790963026</v>
      </c>
      <c r="AC405" s="35">
        <v>14.531235824074312</v>
      </c>
      <c r="AD405" s="35">
        <v>14.641744920727401</v>
      </c>
      <c r="AE405" s="35">
        <v>14.091527957074927</v>
      </c>
      <c r="AF405" s="35">
        <v>14.41577608716522</v>
      </c>
      <c r="AG405" s="35">
        <v>14.211616337087236</v>
      </c>
      <c r="AH405" s="35">
        <v>14.036090573192972</v>
      </c>
      <c r="AI405" s="35">
        <v>14.444488116164727</v>
      </c>
      <c r="AJ405" s="35">
        <v>14.628800180981095</v>
      </c>
      <c r="AK405" s="35">
        <v>14.167687930464734</v>
      </c>
      <c r="AL405" s="35">
        <v>13.789366825099005</v>
      </c>
      <c r="AM405" s="35">
        <v>14.511973928032351</v>
      </c>
      <c r="AN405" s="35">
        <v>14.171642108942585</v>
      </c>
      <c r="AO405" s="35">
        <v>13.721341857199555</v>
      </c>
      <c r="AP405" s="35">
        <v>14.286352115860154</v>
      </c>
      <c r="AQ405" s="35">
        <v>14.628361597226686</v>
      </c>
      <c r="AR405" s="35">
        <v>14.463543683348066</v>
      </c>
      <c r="AS405" s="35">
        <v>14.549612872182362</v>
      </c>
      <c r="AT405" s="35">
        <v>14.394228631843674</v>
      </c>
      <c r="AU405" s="35">
        <v>14.162431004054895</v>
      </c>
      <c r="AV405" s="35">
        <v>14.365094123907712</v>
      </c>
      <c r="AW405" s="35">
        <v>14.165175129310809</v>
      </c>
      <c r="AX405" s="35">
        <v>14.870867237426053</v>
      </c>
      <c r="AY405" s="35">
        <v>14.013289491563736</v>
      </c>
      <c r="AZ405" s="35">
        <v>14.601372999075855</v>
      </c>
      <c r="BA405" s="35">
        <v>14.283941331464707</v>
      </c>
      <c r="BB405" s="35">
        <v>15.095891795562299</v>
      </c>
      <c r="BC405" s="35">
        <v>14.845169539080704</v>
      </c>
      <c r="BD405" s="35">
        <v>14.758519561970839</v>
      </c>
      <c r="BE405" s="35">
        <v>14.454730960465858</v>
      </c>
      <c r="BF405" s="35">
        <v>14.758672959280496</v>
      </c>
      <c r="BG405" s="35">
        <v>14.178421003635885</v>
      </c>
      <c r="BH405" s="35">
        <v>14.879257163789305</v>
      </c>
      <c r="BI405" s="35">
        <v>14.896005661502663</v>
      </c>
      <c r="BJ405" s="35">
        <v>13.469425322417411</v>
      </c>
      <c r="BK405" s="35">
        <v>13.29791766985015</v>
      </c>
      <c r="BL405" s="35">
        <v>14.237576890652841</v>
      </c>
      <c r="BM405" s="35">
        <v>14.114688483209008</v>
      </c>
      <c r="BN405" s="35">
        <v>14.702584498213245</v>
      </c>
      <c r="BO405" s="35">
        <v>15.134681195122365</v>
      </c>
      <c r="BP405" s="35">
        <v>14.095037826450188</v>
      </c>
      <c r="BQ405" s="35">
        <v>14.649895296651902</v>
      </c>
      <c r="BR405" s="35">
        <v>14.042565038375169</v>
      </c>
      <c r="BS405" s="35">
        <v>13.634606457207783</v>
      </c>
      <c r="BT405" s="35">
        <v>15.099641577567382</v>
      </c>
      <c r="BU405" s="35">
        <v>14.112814356448217</v>
      </c>
      <c r="BV405" s="35">
        <v>14.406374709914029</v>
      </c>
      <c r="BW405" s="35">
        <v>14.962197372031822</v>
      </c>
      <c r="BX405" s="35">
        <v>14.171429937574047</v>
      </c>
      <c r="BY405" s="35">
        <v>14.540299109455329</v>
      </c>
      <c r="BZ405" s="35">
        <v>14.933788784598054</v>
      </c>
      <c r="CA405" s="35">
        <v>15.151057384217491</v>
      </c>
      <c r="CB405" s="35">
        <v>15.290430773569375</v>
      </c>
      <c r="CC405" s="35">
        <v>14.785328193857222</v>
      </c>
      <c r="CD405" s="35">
        <v>14.022804201360135</v>
      </c>
      <c r="CE405" s="35">
        <v>14.715153969091942</v>
      </c>
      <c r="CF405" s="35">
        <v>15.098249520701259</v>
      </c>
      <c r="CG405" s="35">
        <v>14.95562215569209</v>
      </c>
      <c r="CH405" s="35">
        <v>14.462870970231183</v>
      </c>
      <c r="CI405" s="35">
        <v>14.476946082080442</v>
      </c>
      <c r="CJ405" s="35">
        <v>14.752613112291929</v>
      </c>
      <c r="CK405" s="35">
        <v>14.541799239047689</v>
      </c>
      <c r="CL405" s="35">
        <v>14.142286181787224</v>
      </c>
      <c r="CM405" s="35">
        <v>14.346496772731919</v>
      </c>
      <c r="CN405" s="35">
        <v>14.358167826547476</v>
      </c>
      <c r="CO405" s="35">
        <v>14.049459402256151</v>
      </c>
      <c r="CP405" s="35">
        <v>14.337213294804927</v>
      </c>
      <c r="CQ405" s="35">
        <v>14.643909267733902</v>
      </c>
      <c r="CR405" s="35">
        <v>14.35209737999341</v>
      </c>
      <c r="CS405" s="35">
        <v>14.481819296319486</v>
      </c>
      <c r="CT405" s="35">
        <v>14.359619953063202</v>
      </c>
      <c r="CU405" s="35">
        <v>14.06027545130782</v>
      </c>
      <c r="CV405" s="35">
        <v>15.070534638812445</v>
      </c>
      <c r="CW405" s="35">
        <v>14.025901509139196</v>
      </c>
      <c r="CX405" s="35">
        <v>14.693932474354686</v>
      </c>
      <c r="CY405" s="35">
        <v>14.987908939808936</v>
      </c>
      <c r="CZ405" s="35">
        <v>14.417040971683502</v>
      </c>
      <c r="DA405" s="35">
        <v>14.007118295363746</v>
      </c>
      <c r="DB405" s="35">
        <v>14.39451159795671</v>
      </c>
      <c r="DC405" s="35">
        <v>14.397754522556404</v>
      </c>
      <c r="DD405" s="35">
        <v>13.732295983466063</v>
      </c>
      <c r="DE405" s="35">
        <v>14.263640494918473</v>
      </c>
      <c r="DF405" s="35">
        <v>14.346505913190285</v>
      </c>
      <c r="DG405" s="35">
        <v>14.527131518053785</v>
      </c>
      <c r="DH405" s="35">
        <v>14.587256170133038</v>
      </c>
      <c r="DI405" s="35">
        <v>14.487197780443356</v>
      </c>
      <c r="DJ405" s="35">
        <v>15.015686044456402</v>
      </c>
      <c r="DK405" s="35">
        <v>14.023560060715997</v>
      </c>
      <c r="DL405" s="35">
        <v>14.980248786846438</v>
      </c>
      <c r="DM405" s="35">
        <v>14.890027953386987</v>
      </c>
      <c r="DN405" s="35">
        <v>15.050671486682987</v>
      </c>
      <c r="DO405" s="35">
        <v>14.897476754789968</v>
      </c>
      <c r="DP405" s="35">
        <v>14.950423924102008</v>
      </c>
      <c r="DQ405" s="35">
        <v>14.501108724449853</v>
      </c>
      <c r="DR405" s="35">
        <v>14.433658728419477</v>
      </c>
      <c r="DS405" s="35">
        <v>13.729940421241807</v>
      </c>
      <c r="DT405" s="35">
        <v>14.720763990432967</v>
      </c>
      <c r="DU405" s="35">
        <v>13.842833346444579</v>
      </c>
      <c r="DV405" s="35">
        <v>14.294941478969307</v>
      </c>
      <c r="DW405" s="35">
        <v>14.36953852009691</v>
      </c>
      <c r="DX405" s="35">
        <v>14.87346870045681</v>
      </c>
      <c r="DY405" s="35">
        <v>14.392098660956858</v>
      </c>
      <c r="DZ405" s="35">
        <v>13.852098299579129</v>
      </c>
      <c r="EA405" s="35">
        <v>14.449163016539357</v>
      </c>
      <c r="EB405" s="35">
        <v>14.99576972664871</v>
      </c>
      <c r="EC405" s="35">
        <v>14.34282316164159</v>
      </c>
      <c r="ED405" s="35">
        <v>15.098837585861865</v>
      </c>
      <c r="EE405" s="35">
        <v>13.973912793385963</v>
      </c>
      <c r="EF405" s="35">
        <v>14.587100380481301</v>
      </c>
      <c r="EG405" s="35">
        <v>14.542160622242776</v>
      </c>
      <c r="EH405" s="35">
        <v>14.191674323730899</v>
      </c>
      <c r="EI405" s="35">
        <v>14.453804285912483</v>
      </c>
      <c r="EJ405" s="35">
        <v>14.159005777430954</v>
      </c>
      <c r="EK405" s="35">
        <v>14.956818988209712</v>
      </c>
      <c r="EL405" s="35">
        <v>14.302394773408446</v>
      </c>
      <c r="EM405" s="35">
        <v>14.920728604576469</v>
      </c>
      <c r="EN405" s="35">
        <v>14.035236854760068</v>
      </c>
      <c r="EO405" s="35">
        <v>14.033921321003115</v>
      </c>
      <c r="EP405" s="35">
        <v>14.880280991799221</v>
      </c>
      <c r="EQ405" s="35">
        <v>14.884008170052006</v>
      </c>
      <c r="ER405" s="35">
        <v>14.736160464195869</v>
      </c>
      <c r="ES405" s="35">
        <v>14.899216459177376</v>
      </c>
      <c r="ET405" s="35">
        <v>15.155234040294999</v>
      </c>
      <c r="EU405" s="35">
        <v>13.47266690502771</v>
      </c>
      <c r="EV405" s="35">
        <v>14.322922308167673</v>
      </c>
      <c r="EW405" s="35">
        <v>14.684702293249515</v>
      </c>
      <c r="EX405" s="35">
        <v>13.754165549252154</v>
      </c>
      <c r="EY405" s="35">
        <v>13.916870833775516</v>
      </c>
      <c r="EZ405" s="35">
        <v>14.504764139717608</v>
      </c>
      <c r="FA405" s="35">
        <v>13.061448450551527</v>
      </c>
      <c r="FB405" s="35">
        <v>14.744538323164441</v>
      </c>
      <c r="FC405" s="35">
        <v>14.364198038412329</v>
      </c>
      <c r="FD405" s="35">
        <v>14.054386929586075</v>
      </c>
      <c r="FE405" s="35">
        <v>14.260226778001599</v>
      </c>
      <c r="FF405" s="35">
        <v>14.397082400577855</v>
      </c>
      <c r="FG405" s="35">
        <v>14.435100544544682</v>
      </c>
      <c r="FH405" s="35">
        <v>14.59916601084333</v>
      </c>
      <c r="FI405" s="35">
        <v>14.548550375311319</v>
      </c>
      <c r="FJ405" s="35">
        <v>14.570775529160251</v>
      </c>
      <c r="FK405" s="35">
        <v>14.284172050402358</v>
      </c>
      <c r="FL405" s="35">
        <v>14.265337371231002</v>
      </c>
      <c r="FM405" s="35">
        <v>14.745303552091656</v>
      </c>
      <c r="FN405" s="35">
        <v>14.260901485011271</v>
      </c>
      <c r="FO405" s="35">
        <v>14.876753041695281</v>
      </c>
      <c r="FP405" s="35">
        <v>13.701647434852138</v>
      </c>
      <c r="FQ405" s="35">
        <v>14.511132538144453</v>
      </c>
      <c r="FR405" s="35">
        <v>13.851603565033642</v>
      </c>
      <c r="FS405" s="35">
        <v>14.542244860063306</v>
      </c>
      <c r="FT405" s="35">
        <v>14.805421137696548</v>
      </c>
      <c r="FU405" s="35">
        <v>14.95956623595124</v>
      </c>
      <c r="FV405" s="35">
        <v>13.54116790949479</v>
      </c>
      <c r="FW405" s="35">
        <v>14.050218483864224</v>
      </c>
      <c r="FX405" s="35">
        <v>14.839533222016769</v>
      </c>
      <c r="FY405" s="35">
        <v>13.376769906610217</v>
      </c>
      <c r="FZ405" s="35">
        <v>14.78646481579937</v>
      </c>
      <c r="GA405" s="35">
        <v>14.550819007069958</v>
      </c>
      <c r="GB405" s="35">
        <v>14.098827402130066</v>
      </c>
      <c r="GC405" s="35">
        <v>14.269509593648126</v>
      </c>
      <c r="GD405" s="35">
        <v>13.403888927020247</v>
      </c>
      <c r="GE405" s="35">
        <v>14.525215809677745</v>
      </c>
      <c r="GF405" s="35">
        <v>14.704808793545977</v>
      </c>
      <c r="GG405" s="35">
        <v>15.112920390871738</v>
      </c>
      <c r="GH405" s="35">
        <v>13.589438103885662</v>
      </c>
      <c r="GI405" s="35">
        <v>14.240426672174401</v>
      </c>
      <c r="GJ405" s="35">
        <v>16.591741866560135</v>
      </c>
      <c r="GK405" s="35">
        <v>14.194958806619978</v>
      </c>
      <c r="GL405" s="35">
        <v>14.421874183500577</v>
      </c>
      <c r="GM405" s="35">
        <v>14.145216775395458</v>
      </c>
      <c r="GN405" s="35">
        <v>13.888143993052811</v>
      </c>
      <c r="GO405" s="35">
        <v>6.6269999999999998</v>
      </c>
      <c r="GP405" s="35" t="s">
        <v>4863</v>
      </c>
      <c r="GU405" s="59"/>
    </row>
    <row r="406" spans="1:203" x14ac:dyDescent="0.2">
      <c r="A406" s="35" t="s">
        <v>1747</v>
      </c>
      <c r="B406" s="35" t="s">
        <v>3587</v>
      </c>
      <c r="C406" s="35" t="s">
        <v>3588</v>
      </c>
      <c r="D406" s="9">
        <v>12</v>
      </c>
      <c r="E406" s="9">
        <v>12</v>
      </c>
      <c r="F406" s="9">
        <v>0.99182975200000001</v>
      </c>
      <c r="G406" s="9">
        <v>-1.1697986E-2</v>
      </c>
      <c r="H406" s="9">
        <v>0.86911094200000005</v>
      </c>
      <c r="I406" s="9">
        <v>-4.6205094000000002E-2</v>
      </c>
      <c r="J406" s="9">
        <v>0</v>
      </c>
      <c r="K406" s="78">
        <v>0</v>
      </c>
      <c r="L406" s="79">
        <v>16.576660222409934</v>
      </c>
      <c r="M406" s="79">
        <v>15.965878764058578</v>
      </c>
      <c r="N406" s="79">
        <v>16.147668378095602</v>
      </c>
      <c r="O406" s="79">
        <v>15.727365781225918</v>
      </c>
      <c r="P406" s="78">
        <v>15.564394481120248</v>
      </c>
      <c r="Q406" s="78">
        <v>16.091767590334701</v>
      </c>
      <c r="R406" s="35">
        <v>15.79841029784343</v>
      </c>
      <c r="S406" s="35">
        <v>15.949819508503538</v>
      </c>
      <c r="T406" s="35">
        <v>16.608523110978929</v>
      </c>
      <c r="U406" s="35">
        <v>15.232066944266441</v>
      </c>
      <c r="V406" s="35">
        <v>15.923817262108086</v>
      </c>
      <c r="W406" s="35">
        <v>16.388384260961928</v>
      </c>
      <c r="X406" s="35">
        <v>15.979792745651482</v>
      </c>
      <c r="Y406" s="35">
        <v>17.075720445769509</v>
      </c>
      <c r="Z406" s="35">
        <v>13.992482378769223</v>
      </c>
      <c r="AA406" s="35">
        <v>16.010754515601906</v>
      </c>
      <c r="AB406" s="35">
        <v>16.635137706870097</v>
      </c>
      <c r="AC406" s="35">
        <v>16.310418193464869</v>
      </c>
      <c r="AD406" s="35">
        <v>15.601748032629876</v>
      </c>
      <c r="AE406" s="35">
        <v>15.211374080404449</v>
      </c>
      <c r="AF406" s="35">
        <v>16.203185654988676</v>
      </c>
      <c r="AG406" s="35">
        <v>16.187057809225003</v>
      </c>
      <c r="AH406" s="35">
        <v>16.017950368635166</v>
      </c>
      <c r="AI406" s="35">
        <v>15.81266389719449</v>
      </c>
      <c r="AJ406" s="35">
        <v>15.858006181006928</v>
      </c>
      <c r="AK406" s="35">
        <v>16.179803006098176</v>
      </c>
      <c r="AL406" s="35">
        <v>15.661672832926572</v>
      </c>
      <c r="AM406" s="35">
        <v>16.008189987757461</v>
      </c>
      <c r="AN406" s="35">
        <v>16.038032373804885</v>
      </c>
      <c r="AO406" s="35">
        <v>16.241745739299773</v>
      </c>
      <c r="AP406" s="35">
        <v>15.784950583251984</v>
      </c>
      <c r="AQ406" s="35">
        <v>16.282142487063883</v>
      </c>
      <c r="AR406" s="35">
        <v>16.059020505181987</v>
      </c>
      <c r="AS406" s="35">
        <v>16.455489380788439</v>
      </c>
      <c r="AT406" s="35">
        <v>15.830357663301299</v>
      </c>
      <c r="AU406" s="35">
        <v>15.749046439036386</v>
      </c>
      <c r="AV406" s="35">
        <v>16.226791398946141</v>
      </c>
      <c r="AW406" s="35">
        <v>16.218804307530402</v>
      </c>
      <c r="AX406" s="35">
        <v>15.691668750698877</v>
      </c>
      <c r="AY406" s="35">
        <v>16.026558124894073</v>
      </c>
      <c r="AZ406" s="35">
        <v>16.238799837820398</v>
      </c>
      <c r="BA406" s="35">
        <v>15.564857773294225</v>
      </c>
      <c r="BB406" s="35">
        <v>16.368544364034491</v>
      </c>
      <c r="BC406" s="35">
        <v>15.8665237400783</v>
      </c>
      <c r="BE406" s="35">
        <v>16.100710865818737</v>
      </c>
      <c r="BF406" s="35">
        <v>16.043120098829512</v>
      </c>
      <c r="BG406" s="35">
        <v>15.723816905650423</v>
      </c>
      <c r="BH406" s="35">
        <v>15.670103847570077</v>
      </c>
      <c r="BI406" s="35">
        <v>15.470249697616845</v>
      </c>
      <c r="BJ406" s="35">
        <v>15.690152363847362</v>
      </c>
      <c r="BK406" s="35">
        <v>16.649338381359108</v>
      </c>
      <c r="BL406" s="35">
        <v>15.750735924012336</v>
      </c>
      <c r="BM406" s="35">
        <v>16.330606430217962</v>
      </c>
      <c r="BN406" s="35">
        <v>15.558834428271487</v>
      </c>
      <c r="BO406" s="35">
        <v>16.055656418661918</v>
      </c>
      <c r="BP406" s="35">
        <v>16.182569144032001</v>
      </c>
      <c r="BQ406" s="35">
        <v>16.166438927433511</v>
      </c>
      <c r="BR406" s="35">
        <v>16.128410267518255</v>
      </c>
      <c r="BS406" s="35">
        <v>15.978763369522964</v>
      </c>
      <c r="BT406" s="35">
        <v>15.776846196234828</v>
      </c>
      <c r="BU406" s="35">
        <v>16.161942023310566</v>
      </c>
      <c r="BV406" s="35">
        <v>16.080456322175984</v>
      </c>
      <c r="BW406" s="35">
        <v>15.592521993355309</v>
      </c>
      <c r="BX406" s="35">
        <v>16.03433025834212</v>
      </c>
      <c r="BY406" s="35">
        <v>16.257403430418709</v>
      </c>
      <c r="BZ406" s="35">
        <v>13.581932849489514</v>
      </c>
      <c r="CA406" s="35">
        <v>15.314472186894882</v>
      </c>
      <c r="CB406" s="35">
        <v>16.149755463508551</v>
      </c>
      <c r="CC406" s="35">
        <v>16.03862503586776</v>
      </c>
      <c r="CD406" s="35">
        <v>16.214235026096077</v>
      </c>
      <c r="CE406" s="35">
        <v>16.449884821711905</v>
      </c>
      <c r="CF406" s="35">
        <v>16.294737780208255</v>
      </c>
      <c r="CG406" s="35">
        <v>17.97671293396904</v>
      </c>
      <c r="CI406" s="35">
        <v>16.041189966467762</v>
      </c>
      <c r="CJ406" s="35">
        <v>16.273996215806996</v>
      </c>
      <c r="CK406" s="35">
        <v>15.736153050518384</v>
      </c>
      <c r="CL406" s="35">
        <v>15.985147850953281</v>
      </c>
      <c r="CM406" s="35">
        <v>16.341911071361331</v>
      </c>
      <c r="CN406" s="35">
        <v>15.939295477649489</v>
      </c>
      <c r="CO406" s="35">
        <v>16.270978498561401</v>
      </c>
      <c r="CP406" s="35">
        <v>15.740662595280032</v>
      </c>
      <c r="CQ406" s="35">
        <v>16.276070727302624</v>
      </c>
      <c r="CR406" s="35">
        <v>15.984237937333386</v>
      </c>
      <c r="CS406" s="35">
        <v>15.619486582446079</v>
      </c>
      <c r="CT406" s="35">
        <v>15.848639446401842</v>
      </c>
      <c r="CU406" s="35">
        <v>16.166410075034158</v>
      </c>
      <c r="CV406" s="35">
        <v>16.302469209663982</v>
      </c>
      <c r="CW406" s="35">
        <v>15.739006987486299</v>
      </c>
      <c r="CX406" s="35">
        <v>16.811970274525585</v>
      </c>
      <c r="CY406" s="35">
        <v>15.768644821669174</v>
      </c>
      <c r="CZ406" s="35">
        <v>16.218620542103359</v>
      </c>
      <c r="DA406" s="35">
        <v>16.041168756621882</v>
      </c>
      <c r="DB406" s="35">
        <v>15.821612018462019</v>
      </c>
      <c r="DC406" s="35">
        <v>16.201546446577176</v>
      </c>
      <c r="DD406" s="35">
        <v>16.903868053710404</v>
      </c>
      <c r="DE406" s="35">
        <v>16.862853496041307</v>
      </c>
      <c r="DF406" s="35">
        <v>15.579442064929252</v>
      </c>
      <c r="DG406" s="35">
        <v>15.558694475214722</v>
      </c>
      <c r="DH406" s="35">
        <v>15.867323197340673</v>
      </c>
      <c r="DI406" s="35">
        <v>15.780025182459234</v>
      </c>
      <c r="DJ406" s="35">
        <v>16.349294583820274</v>
      </c>
      <c r="DK406" s="35">
        <v>16.152451551410024</v>
      </c>
      <c r="DL406" s="35">
        <v>16.210636744337407</v>
      </c>
      <c r="DM406" s="35">
        <v>15.711125066068208</v>
      </c>
      <c r="DN406" s="35">
        <v>16.492983396294381</v>
      </c>
      <c r="DO406" s="35">
        <v>13.010397180280709</v>
      </c>
      <c r="DQ406" s="35">
        <v>15.932164716388908</v>
      </c>
      <c r="DR406" s="35">
        <v>15.915675064205342</v>
      </c>
      <c r="DS406" s="35">
        <v>15.856944520297628</v>
      </c>
      <c r="DT406" s="35">
        <v>15.813117271268974</v>
      </c>
      <c r="DU406" s="35">
        <v>15.978237120394075</v>
      </c>
      <c r="DV406" s="35">
        <v>16.556566377648728</v>
      </c>
      <c r="DW406" s="35">
        <v>16.117818221867189</v>
      </c>
      <c r="DX406" s="35">
        <v>16.475930909032559</v>
      </c>
      <c r="DY406" s="35">
        <v>16.028530787302785</v>
      </c>
      <c r="DZ406" s="35">
        <v>16.293811058447414</v>
      </c>
      <c r="EA406" s="35">
        <v>16.300840269582256</v>
      </c>
      <c r="EB406" s="35">
        <v>16.354220118138727</v>
      </c>
      <c r="EC406" s="35">
        <v>15.989424240289878</v>
      </c>
      <c r="ED406" s="35">
        <v>15.308681748784952</v>
      </c>
      <c r="EE406" s="35">
        <v>16.879992730340348</v>
      </c>
      <c r="EF406" s="35">
        <v>15.345924955788446</v>
      </c>
      <c r="EG406" s="35">
        <v>15.941724989395414</v>
      </c>
      <c r="EH406" s="35">
        <v>16.39038028916465</v>
      </c>
      <c r="EI406" s="35">
        <v>15.829891028541958</v>
      </c>
      <c r="EJ406" s="35">
        <v>15.539073009052284</v>
      </c>
      <c r="EK406" s="35">
        <v>16.125322528049619</v>
      </c>
      <c r="EL406" s="35">
        <v>16.623303343199915</v>
      </c>
      <c r="EN406" s="35">
        <v>15.76221909292963</v>
      </c>
      <c r="EO406" s="35">
        <v>16.269906365891707</v>
      </c>
      <c r="EP406" s="35">
        <v>15.577070369129665</v>
      </c>
      <c r="ER406" s="35">
        <v>15.368922338152689</v>
      </c>
      <c r="ES406" s="35">
        <v>15.86078780502692</v>
      </c>
      <c r="ET406" s="35">
        <v>12.709471830105816</v>
      </c>
      <c r="EU406" s="35">
        <v>16.168827764215301</v>
      </c>
      <c r="EV406" s="35">
        <v>16.467566548856766</v>
      </c>
      <c r="EW406" s="35">
        <v>16.000265088838894</v>
      </c>
      <c r="EX406" s="35">
        <v>15.481062657822374</v>
      </c>
      <c r="EY406" s="35">
        <v>16.162672370360013</v>
      </c>
      <c r="EZ406" s="35">
        <v>15.91570702135267</v>
      </c>
      <c r="FA406" s="35">
        <v>15.595206869121796</v>
      </c>
      <c r="FB406" s="35">
        <v>15.868462930325345</v>
      </c>
      <c r="FC406" s="35">
        <v>15.821598888436519</v>
      </c>
      <c r="FD406" s="35">
        <v>15.797544921276593</v>
      </c>
      <c r="FE406" s="35">
        <v>15.981861540719333</v>
      </c>
      <c r="FF406" s="35">
        <v>15.712909361866231</v>
      </c>
      <c r="FG406" s="35">
        <v>16.003647587792436</v>
      </c>
      <c r="FH406" s="35">
        <v>15.696523773672578</v>
      </c>
      <c r="FI406" s="35">
        <v>15.714579220677564</v>
      </c>
      <c r="FJ406" s="35">
        <v>16.343308351792537</v>
      </c>
      <c r="FK406" s="35">
        <v>16.150996112393067</v>
      </c>
      <c r="FL406" s="35">
        <v>15.646493056926118</v>
      </c>
      <c r="FM406" s="35">
        <v>16.529031952255334</v>
      </c>
      <c r="FN406" s="35">
        <v>15.78919635085343</v>
      </c>
      <c r="FO406" s="35">
        <v>15.606336061991563</v>
      </c>
      <c r="FP406" s="35">
        <v>15.572204996652065</v>
      </c>
      <c r="FQ406" s="35">
        <v>15.865383948103307</v>
      </c>
      <c r="FR406" s="35">
        <v>16.071368719510584</v>
      </c>
      <c r="FS406" s="35">
        <v>16.402289487883692</v>
      </c>
      <c r="FT406" s="35">
        <v>16.889465693378341</v>
      </c>
      <c r="FU406" s="35">
        <v>16.277888681063143</v>
      </c>
      <c r="FV406" s="35">
        <v>16.1477971642136</v>
      </c>
      <c r="FW406" s="35">
        <v>16.00532611607435</v>
      </c>
      <c r="FX406" s="35">
        <v>16.405558483380851</v>
      </c>
      <c r="FY406" s="35">
        <v>15.844799821878381</v>
      </c>
      <c r="FZ406" s="35">
        <v>15.708522204319834</v>
      </c>
      <c r="GA406" s="35">
        <v>16.128572649216174</v>
      </c>
      <c r="GB406" s="35">
        <v>15.911428266624588</v>
      </c>
      <c r="GC406" s="35">
        <v>15.665226404257862</v>
      </c>
      <c r="GD406" s="35">
        <v>16.484378379049048</v>
      </c>
      <c r="GE406" s="35">
        <v>16.264793877493055</v>
      </c>
      <c r="GF406" s="35">
        <v>15.897874464165108</v>
      </c>
      <c r="GG406" s="35">
        <v>16.426852786359404</v>
      </c>
      <c r="GH406" s="35">
        <v>15.612387890641502</v>
      </c>
      <c r="GI406" s="35">
        <v>15.774703410005177</v>
      </c>
      <c r="GJ406" s="35">
        <v>16.126519602272964</v>
      </c>
      <c r="GK406" s="35">
        <v>17.583778627181495</v>
      </c>
      <c r="GL406" s="35">
        <v>16.017945734926673</v>
      </c>
      <c r="GM406" s="35">
        <v>15.691365473825094</v>
      </c>
      <c r="GN406" s="35">
        <v>15.786295008484149</v>
      </c>
      <c r="GO406" s="35">
        <v>12.081</v>
      </c>
      <c r="GP406" s="35" t="s">
        <v>4776</v>
      </c>
      <c r="GU406" s="59"/>
    </row>
    <row r="407" spans="1:203" x14ac:dyDescent="0.2">
      <c r="A407" s="35" t="s">
        <v>675</v>
      </c>
      <c r="B407" s="35" t="s">
        <v>2329</v>
      </c>
      <c r="C407" s="35" t="s">
        <v>2330</v>
      </c>
      <c r="D407" s="9">
        <v>16</v>
      </c>
      <c r="E407" s="9">
        <v>11</v>
      </c>
      <c r="F407" s="9">
        <v>0.99881144099999997</v>
      </c>
      <c r="G407" s="9">
        <v>5.1245240000000001E-3</v>
      </c>
      <c r="H407" s="9">
        <v>0.90450124600000004</v>
      </c>
      <c r="I407" s="9">
        <v>-4.6097652000000003E-2</v>
      </c>
      <c r="J407" s="9">
        <v>0</v>
      </c>
      <c r="K407" s="78">
        <v>0</v>
      </c>
      <c r="L407" s="79">
        <v>13.138999965089512</v>
      </c>
      <c r="M407" s="79">
        <v>13.738889012814859</v>
      </c>
      <c r="N407" s="79">
        <v>13.55644522071886</v>
      </c>
      <c r="O407" s="79">
        <v>12.991358001293877</v>
      </c>
      <c r="P407" s="78">
        <v>13.0108684733709</v>
      </c>
      <c r="Q407" s="78">
        <v>13.130427069753582</v>
      </c>
      <c r="R407" s="35">
        <v>14.651282781337947</v>
      </c>
      <c r="S407" s="35">
        <v>12.127532570329997</v>
      </c>
      <c r="T407" s="35">
        <v>12.733059259037457</v>
      </c>
      <c r="U407" s="35">
        <v>12.775043052476358</v>
      </c>
      <c r="V407" s="35">
        <v>12.939386573636295</v>
      </c>
      <c r="W407" s="35">
        <v>12.979747427256266</v>
      </c>
      <c r="X407" s="35">
        <v>13.747847229221508</v>
      </c>
      <c r="Y407" s="35">
        <v>12.398312315015474</v>
      </c>
      <c r="Z407" s="35">
        <v>12.140513343035728</v>
      </c>
      <c r="AA407" s="35">
        <v>12.75125070721657</v>
      </c>
      <c r="AB407" s="35">
        <v>13.083123756386902</v>
      </c>
      <c r="AC407" s="35">
        <v>15.22468099900537</v>
      </c>
      <c r="AD407" s="35">
        <v>12.797818011384546</v>
      </c>
      <c r="AE407" s="35">
        <v>12.843022371163173</v>
      </c>
      <c r="AF407" s="35">
        <v>12.341753921144909</v>
      </c>
      <c r="AG407" s="35">
        <v>13.150102489982066</v>
      </c>
      <c r="AH407" s="35">
        <v>12.395089605230226</v>
      </c>
      <c r="AI407" s="35">
        <v>12.314434892769382</v>
      </c>
      <c r="AJ407" s="35">
        <v>14.283551581806769</v>
      </c>
      <c r="AK407" s="35">
        <v>12.658395594366795</v>
      </c>
      <c r="AL407" s="35">
        <v>11.873516552147423</v>
      </c>
      <c r="AM407" s="35">
        <v>12.697165680666188</v>
      </c>
      <c r="AN407" s="35">
        <v>12.75188394234705</v>
      </c>
      <c r="AO407" s="35">
        <v>12.731231330736952</v>
      </c>
      <c r="AP407" s="35">
        <v>12.440902349478177</v>
      </c>
      <c r="AQ407" s="35">
        <v>12.560546449103487</v>
      </c>
      <c r="AR407" s="35">
        <v>13.045922868823073</v>
      </c>
      <c r="AS407" s="35">
        <v>14.105006859379104</v>
      </c>
      <c r="AT407" s="35">
        <v>12.706720210203073</v>
      </c>
      <c r="AU407" s="35">
        <v>12.995689785901844</v>
      </c>
      <c r="AV407" s="35">
        <v>13.056962329762282</v>
      </c>
      <c r="AW407" s="35">
        <v>13.355754121870493</v>
      </c>
      <c r="AX407" s="35">
        <v>12.414514218122566</v>
      </c>
      <c r="AY407" s="35">
        <v>12.796801619553742</v>
      </c>
      <c r="AZ407" s="35">
        <v>12.806283393397838</v>
      </c>
      <c r="BA407" s="35">
        <v>11.858213315060473</v>
      </c>
      <c r="BB407" s="35">
        <v>12.385786769132967</v>
      </c>
      <c r="BC407" s="35">
        <v>12.596432995581388</v>
      </c>
      <c r="BD407" s="35">
        <v>12.478387724994185</v>
      </c>
      <c r="BE407" s="35">
        <v>12.673092745453394</v>
      </c>
      <c r="BF407" s="35">
        <v>13.31442411701603</v>
      </c>
      <c r="BG407" s="35">
        <v>12.129358934740541</v>
      </c>
      <c r="BH407" s="35">
        <v>13.130053837228731</v>
      </c>
      <c r="BI407" s="35">
        <v>14.162280575220372</v>
      </c>
      <c r="BJ407" s="35">
        <v>14.819886376230533</v>
      </c>
      <c r="BK407" s="35">
        <v>13.101311734823177</v>
      </c>
      <c r="BL407" s="35">
        <v>12.716173396605974</v>
      </c>
      <c r="BM407" s="35">
        <v>12.050087906902172</v>
      </c>
      <c r="BN407" s="35">
        <v>12.93669109555136</v>
      </c>
      <c r="BO407" s="35">
        <v>12.216077655270263</v>
      </c>
      <c r="BP407" s="35">
        <v>12.655643370800099</v>
      </c>
      <c r="BQ407" s="35">
        <v>13.007873535281696</v>
      </c>
      <c r="BR407" s="35">
        <v>12.668935070597485</v>
      </c>
      <c r="BS407" s="35">
        <v>12.65048498423541</v>
      </c>
      <c r="BT407" s="35">
        <v>12.123830607861192</v>
      </c>
      <c r="BU407" s="35">
        <v>12.696176233545614</v>
      </c>
      <c r="BV407" s="35">
        <v>12.101007268877204</v>
      </c>
      <c r="BW407" s="35">
        <v>12.577145831122865</v>
      </c>
      <c r="BX407" s="35">
        <v>12.58073511399799</v>
      </c>
      <c r="BY407" s="35">
        <v>12.658273365822687</v>
      </c>
      <c r="BZ407" s="35">
        <v>13.313388727968515</v>
      </c>
      <c r="CA407" s="35">
        <v>12.934881388962495</v>
      </c>
      <c r="CB407" s="35">
        <v>12.064347277067682</v>
      </c>
      <c r="CC407" s="35">
        <v>13.441590516110141</v>
      </c>
      <c r="CD407" s="35">
        <v>13.309250375981151</v>
      </c>
      <c r="CE407" s="35">
        <v>12.958181803302914</v>
      </c>
      <c r="CF407" s="35">
        <v>12.522915937266406</v>
      </c>
      <c r="CG407" s="35">
        <v>14.484763029113715</v>
      </c>
      <c r="CH407" s="35">
        <v>13.002355171550661</v>
      </c>
      <c r="CI407" s="35">
        <v>13.932931007160237</v>
      </c>
      <c r="CJ407" s="35">
        <v>12.821816387782174</v>
      </c>
      <c r="CK407" s="35">
        <v>12.597449073581718</v>
      </c>
      <c r="CL407" s="35">
        <v>12.57321528329577</v>
      </c>
      <c r="CM407" s="35">
        <v>13.174159917016457</v>
      </c>
      <c r="CN407" s="35">
        <v>12.327452453130427</v>
      </c>
      <c r="CO407" s="35">
        <v>13.314686599424075</v>
      </c>
      <c r="CP407" s="35">
        <v>12.364496491392863</v>
      </c>
      <c r="CQ407" s="35">
        <v>13.257769673274378</v>
      </c>
      <c r="CR407" s="35">
        <v>12.722005333237417</v>
      </c>
      <c r="CS407" s="35">
        <v>12.931909291568418</v>
      </c>
      <c r="CT407" s="35">
        <v>12.479735113520471</v>
      </c>
      <c r="CU407" s="35">
        <v>12.9798501925273</v>
      </c>
      <c r="CV407" s="35">
        <v>12.118990423805393</v>
      </c>
      <c r="CW407" s="35">
        <v>12.795472392029854</v>
      </c>
      <c r="CX407" s="35">
        <v>13.05566064983176</v>
      </c>
      <c r="CY407" s="35">
        <v>12.64217693963624</v>
      </c>
      <c r="CZ407" s="35">
        <v>12.445142315521736</v>
      </c>
      <c r="DA407" s="35">
        <v>12.503839340248401</v>
      </c>
      <c r="DB407" s="35">
        <v>12.591203508961808</v>
      </c>
      <c r="DC407" s="35">
        <v>12.473577829885354</v>
      </c>
      <c r="DD407" s="35">
        <v>13.241790200957663</v>
      </c>
      <c r="DE407" s="35">
        <v>14.739913618145422</v>
      </c>
      <c r="DF407" s="35">
        <v>12.151247110501942</v>
      </c>
      <c r="DG407" s="35">
        <v>12.358955573749087</v>
      </c>
      <c r="DH407" s="35">
        <v>15.101929787367297</v>
      </c>
      <c r="DI407" s="35">
        <v>12.535384357575422</v>
      </c>
      <c r="DJ407" s="35">
        <v>12.414021037928457</v>
      </c>
      <c r="DK407" s="35">
        <v>12.225484640602893</v>
      </c>
      <c r="DL407" s="35">
        <v>12.187734004312127</v>
      </c>
      <c r="DM407" s="35">
        <v>12.251922509510553</v>
      </c>
      <c r="DN407" s="35">
        <v>12.434506914418767</v>
      </c>
      <c r="DO407" s="35">
        <v>12.913640537279036</v>
      </c>
      <c r="DP407" s="35">
        <v>12.53779101109226</v>
      </c>
      <c r="DQ407" s="35">
        <v>12.49243911115455</v>
      </c>
      <c r="DR407" s="35">
        <v>12.350822405090245</v>
      </c>
      <c r="DS407" s="35">
        <v>12.304647673532468</v>
      </c>
      <c r="DT407" s="35">
        <v>12.89948506819149</v>
      </c>
      <c r="DU407" s="35">
        <v>12.734407599316237</v>
      </c>
      <c r="DV407" s="35">
        <v>13.196727151854086</v>
      </c>
      <c r="DW407" s="35">
        <v>13.313684234712406</v>
      </c>
      <c r="DX407" s="35">
        <v>12.976741076878731</v>
      </c>
      <c r="DY407" s="35">
        <v>13.900861348545526</v>
      </c>
      <c r="DZ407" s="35">
        <v>12.908442201482476</v>
      </c>
      <c r="EA407" s="35">
        <v>12.441821041198189</v>
      </c>
      <c r="EB407" s="35">
        <v>13.098465629086512</v>
      </c>
      <c r="EC407" s="35">
        <v>13.726374172966588</v>
      </c>
      <c r="ED407" s="35">
        <v>12.319093267510544</v>
      </c>
      <c r="EE407" s="35">
        <v>13.199420932984136</v>
      </c>
      <c r="EF407" s="35">
        <v>12.821878686114452</v>
      </c>
      <c r="EG407" s="35">
        <v>12.548999107869198</v>
      </c>
      <c r="EH407" s="35">
        <v>13.513830503606071</v>
      </c>
      <c r="EI407" s="35">
        <v>13.106025273898966</v>
      </c>
      <c r="EJ407" s="35">
        <v>12.143322303192315</v>
      </c>
      <c r="EK407" s="35">
        <v>12.412311135983011</v>
      </c>
      <c r="EL407" s="35">
        <v>13.259249830237875</v>
      </c>
      <c r="EM407" s="35">
        <v>11.907716948709556</v>
      </c>
      <c r="EN407" s="35">
        <v>13.015622392052293</v>
      </c>
      <c r="EO407" s="35">
        <v>13.925240975540078</v>
      </c>
      <c r="EP407" s="35">
        <v>12.023586318627277</v>
      </c>
      <c r="EQ407" s="35">
        <v>16.538426327285784</v>
      </c>
      <c r="ER407" s="35">
        <v>12.470315997702768</v>
      </c>
      <c r="ES407" s="35">
        <v>12.679349610971023</v>
      </c>
      <c r="ET407" s="35">
        <v>12.766548114127634</v>
      </c>
      <c r="EU407" s="35">
        <v>12.345299856232289</v>
      </c>
      <c r="EV407" s="35">
        <v>12.507080282202548</v>
      </c>
      <c r="EW407" s="35">
        <v>12.378190202042585</v>
      </c>
      <c r="EX407" s="35">
        <v>12.578028090858203</v>
      </c>
      <c r="EY407" s="35">
        <v>12.839391574402303</v>
      </c>
      <c r="EZ407" s="35">
        <v>11.967617263501594</v>
      </c>
      <c r="FA407" s="35">
        <v>12.796999908639592</v>
      </c>
      <c r="FB407" s="35">
        <v>13.736247663299878</v>
      </c>
      <c r="FC407" s="35">
        <v>13.780664312763587</v>
      </c>
      <c r="FD407" s="35">
        <v>12.662833490843804</v>
      </c>
      <c r="FE407" s="35">
        <v>12.456049490931536</v>
      </c>
      <c r="FF407" s="35">
        <v>12.426700673294823</v>
      </c>
      <c r="FG407" s="35">
        <v>12.93253097771089</v>
      </c>
      <c r="FH407" s="35">
        <v>13.478216890353451</v>
      </c>
      <c r="FI407" s="35">
        <v>13.030853246942597</v>
      </c>
      <c r="FJ407" s="35">
        <v>12.551167355188587</v>
      </c>
      <c r="FK407" s="35">
        <v>12.629781444323669</v>
      </c>
      <c r="FL407" s="35">
        <v>12.834280500526631</v>
      </c>
      <c r="FM407" s="35">
        <v>12.588980561357774</v>
      </c>
      <c r="FN407" s="35">
        <v>12.302853236995494</v>
      </c>
      <c r="FO407" s="35">
        <v>12.465856997706842</v>
      </c>
      <c r="FP407" s="35">
        <v>12.770577847481363</v>
      </c>
      <c r="FQ407" s="35">
        <v>12.902350960731072</v>
      </c>
      <c r="FR407" s="35">
        <v>13.110311548314284</v>
      </c>
      <c r="FS407" s="35">
        <v>12.476390514526056</v>
      </c>
      <c r="FT407" s="35">
        <v>13.693987194514335</v>
      </c>
      <c r="FU407" s="35">
        <v>12.721568509398649</v>
      </c>
      <c r="FV407" s="35">
        <v>11.737056295408179</v>
      </c>
      <c r="FW407" s="35">
        <v>12.82197343700606</v>
      </c>
      <c r="FX407" s="35">
        <v>13.121873144452557</v>
      </c>
      <c r="FY407" s="35">
        <v>13.16844140501342</v>
      </c>
      <c r="FZ407" s="35">
        <v>12.282771434671908</v>
      </c>
      <c r="GA407" s="35">
        <v>12.77579744592424</v>
      </c>
      <c r="GB407" s="35">
        <v>12.613771093446337</v>
      </c>
      <c r="GC407" s="35">
        <v>14.129067620324745</v>
      </c>
      <c r="GD407" s="35">
        <v>13.63340612109975</v>
      </c>
      <c r="GE407" s="35">
        <v>12.464300839799398</v>
      </c>
      <c r="GF407" s="35">
        <v>13.115645619817982</v>
      </c>
      <c r="GG407" s="35">
        <v>13.461071553409438</v>
      </c>
      <c r="GH407" s="35">
        <v>12.638129336644468</v>
      </c>
      <c r="GI407" s="35">
        <v>12.837356319832089</v>
      </c>
      <c r="GJ407" s="35">
        <v>13.432380148098924</v>
      </c>
      <c r="GK407" s="35">
        <v>12.93682098868811</v>
      </c>
      <c r="GL407" s="35">
        <v>14.122755803872337</v>
      </c>
      <c r="GM407" s="35">
        <v>12.539064189245996</v>
      </c>
      <c r="GN407" s="35">
        <v>12.667523654226679</v>
      </c>
      <c r="GO407" s="35">
        <v>59.591999999999999</v>
      </c>
      <c r="GP407" s="35" t="s">
        <v>4481</v>
      </c>
      <c r="GU407" s="59"/>
    </row>
    <row r="408" spans="1:203" x14ac:dyDescent="0.2">
      <c r="A408" s="35" t="s">
        <v>1836</v>
      </c>
      <c r="B408" s="35" t="s">
        <v>3687</v>
      </c>
      <c r="C408" s="35" t="s">
        <v>3688</v>
      </c>
      <c r="D408" s="9">
        <v>4</v>
      </c>
      <c r="E408" s="9">
        <v>4</v>
      </c>
      <c r="F408" s="9">
        <v>0.93683680700000005</v>
      </c>
      <c r="G408" s="9">
        <v>3.7345832000000002E-2</v>
      </c>
      <c r="H408" s="9">
        <v>0.90245536199999998</v>
      </c>
      <c r="I408" s="9">
        <v>-4.5750165000000002E-2</v>
      </c>
      <c r="J408" s="9">
        <v>0</v>
      </c>
      <c r="K408" s="78">
        <v>0</v>
      </c>
      <c r="L408" s="79">
        <v>13.843539532635468</v>
      </c>
      <c r="M408" s="79">
        <v>14.374011485802942</v>
      </c>
      <c r="N408" s="79">
        <v>13.48336742207319</v>
      </c>
      <c r="O408" s="79">
        <v>13.41324602885534</v>
      </c>
      <c r="P408" s="78">
        <v>12.870906801313998</v>
      </c>
      <c r="Q408" s="78">
        <v>13.719593338685918</v>
      </c>
      <c r="R408" s="35">
        <v>12.461359314166632</v>
      </c>
      <c r="S408" s="35">
        <v>14.458131065666374</v>
      </c>
      <c r="T408" s="35">
        <v>14.362867922889432</v>
      </c>
      <c r="U408" s="35">
        <v>13.715670244767928</v>
      </c>
      <c r="V408" s="35">
        <v>13.567983631895871</v>
      </c>
      <c r="W408" s="35">
        <v>14.514001866921914</v>
      </c>
      <c r="X408" s="35">
        <v>13.152417159864573</v>
      </c>
      <c r="Y408" s="35">
        <v>13.761806193343352</v>
      </c>
      <c r="Z408" s="35">
        <v>13.69890021496396</v>
      </c>
      <c r="AA408" s="35">
        <v>14.603861410951215</v>
      </c>
      <c r="AB408" s="35">
        <v>14.138745384060773</v>
      </c>
      <c r="AC408" s="35">
        <v>12.852509876879695</v>
      </c>
      <c r="AD408" s="35">
        <v>13.851514661526656</v>
      </c>
      <c r="AE408" s="35">
        <v>13.665914021141866</v>
      </c>
      <c r="AF408" s="35">
        <v>13.7939509290657</v>
      </c>
      <c r="AG408" s="35">
        <v>14.750883896763803</v>
      </c>
      <c r="AH408" s="35">
        <v>12.914776986364547</v>
      </c>
      <c r="AI408" s="35">
        <v>13.550499059245766</v>
      </c>
      <c r="AJ408" s="35">
        <v>12.987401914343636</v>
      </c>
      <c r="AK408" s="35">
        <v>15.57494900453721</v>
      </c>
      <c r="AL408" s="35">
        <v>11.970094611563473</v>
      </c>
      <c r="AM408" s="35">
        <v>13.952760154007462</v>
      </c>
      <c r="AN408" s="35">
        <v>14.385755241531733</v>
      </c>
      <c r="AO408" s="35">
        <v>13.412324681515416</v>
      </c>
      <c r="AP408" s="35">
        <v>14.204108694076469</v>
      </c>
      <c r="AQ408" s="35">
        <v>14.123398573238941</v>
      </c>
      <c r="AR408" s="35">
        <v>14.224212500073406</v>
      </c>
      <c r="AS408" s="35">
        <v>14.156287586193734</v>
      </c>
      <c r="AT408" s="35">
        <v>13.621673907087272</v>
      </c>
      <c r="AU408" s="35">
        <v>14.082716819023371</v>
      </c>
      <c r="AV408" s="35">
        <v>14.49271288353423</v>
      </c>
      <c r="AW408" s="35">
        <v>14.549252446376638</v>
      </c>
      <c r="AX408" s="35">
        <v>14.156129883324526</v>
      </c>
      <c r="AY408" s="35">
        <v>13.224357576589464</v>
      </c>
      <c r="AZ408" s="35">
        <v>14.304432533797153</v>
      </c>
      <c r="BA408" s="35">
        <v>13.529185059890471</v>
      </c>
      <c r="BB408" s="35">
        <v>13.890305476708807</v>
      </c>
      <c r="BC408" s="35">
        <v>12.988533365204265</v>
      </c>
      <c r="BD408" s="35">
        <v>13.952641484807693</v>
      </c>
      <c r="BE408" s="35">
        <v>14.231161960593354</v>
      </c>
      <c r="BF408" s="35">
        <v>13.593706901108494</v>
      </c>
      <c r="BG408" s="35">
        <v>13.790302610061019</v>
      </c>
      <c r="BH408" s="35">
        <v>13.82260435183923</v>
      </c>
      <c r="BI408" s="35">
        <v>13.779787444347225</v>
      </c>
      <c r="BJ408" s="35">
        <v>13.627296619570629</v>
      </c>
      <c r="BK408" s="35">
        <v>14.673875400368232</v>
      </c>
      <c r="BL408" s="35">
        <v>13.876383314984444</v>
      </c>
      <c r="BM408" s="35">
        <v>13.833425525625934</v>
      </c>
      <c r="BN408" s="35">
        <v>12.113132815891444</v>
      </c>
      <c r="BO408" s="35">
        <v>13.231541199730961</v>
      </c>
      <c r="BP408" s="35">
        <v>13.78702453556658</v>
      </c>
      <c r="BQ408" s="35">
        <v>14.284072098258237</v>
      </c>
      <c r="BR408" s="35">
        <v>13.340896257950444</v>
      </c>
      <c r="BS408" s="35">
        <v>14.360553164731197</v>
      </c>
      <c r="BT408" s="35">
        <v>14.022631013455245</v>
      </c>
      <c r="BU408" s="35">
        <v>13.268924143170477</v>
      </c>
      <c r="BV408" s="35">
        <v>13.331947671228521</v>
      </c>
      <c r="BW408" s="35">
        <v>14.29341565345748</v>
      </c>
      <c r="BX408" s="35">
        <v>13.207311370016313</v>
      </c>
      <c r="BY408" s="35">
        <v>13.056058888302355</v>
      </c>
      <c r="BZ408" s="35">
        <v>14.037326680629118</v>
      </c>
      <c r="CA408" s="35">
        <v>11.979540762580172</v>
      </c>
      <c r="CB408" s="35">
        <v>12.502000069553894</v>
      </c>
      <c r="CC408" s="35">
        <v>13.569334994140885</v>
      </c>
      <c r="CD408" s="35">
        <v>14.230651084987169</v>
      </c>
      <c r="CE408" s="35">
        <v>14.817986923899969</v>
      </c>
      <c r="CF408" s="35">
        <v>13.651684012479752</v>
      </c>
      <c r="CG408" s="35">
        <v>14.171277894030947</v>
      </c>
      <c r="CH408" s="35">
        <v>14.231900230817871</v>
      </c>
      <c r="CI408" s="35">
        <v>14.356534258387558</v>
      </c>
      <c r="CJ408" s="35">
        <v>13.322161279001485</v>
      </c>
      <c r="CK408" s="35">
        <v>14.086554678378995</v>
      </c>
      <c r="CL408" s="35">
        <v>14.243222891594829</v>
      </c>
      <c r="CM408" s="35">
        <v>13.9041634567853</v>
      </c>
      <c r="CN408" s="35">
        <v>13.539299095590874</v>
      </c>
      <c r="CO408" s="35">
        <v>15.344944789560378</v>
      </c>
      <c r="CP408" s="35">
        <v>13.123434988544973</v>
      </c>
      <c r="CQ408" s="35">
        <v>14.767192719175053</v>
      </c>
      <c r="CR408" s="35">
        <v>13.330496729645345</v>
      </c>
      <c r="CS408" s="35">
        <v>14.405403797275627</v>
      </c>
      <c r="CT408" s="35">
        <v>14.416570528138328</v>
      </c>
      <c r="CU408" s="35">
        <v>13.673845591725595</v>
      </c>
      <c r="CV408" s="35">
        <v>13.151925493505772</v>
      </c>
      <c r="CW408" s="35">
        <v>13.94510048639893</v>
      </c>
      <c r="CX408" s="35">
        <v>13.263212105991219</v>
      </c>
      <c r="CY408" s="35">
        <v>13.814238843012646</v>
      </c>
      <c r="CZ408" s="35">
        <v>13.853860677488571</v>
      </c>
      <c r="DA408" s="35">
        <v>14.040905058939583</v>
      </c>
      <c r="DB408" s="35">
        <v>13.913500008449747</v>
      </c>
      <c r="DC408" s="35">
        <v>13.492646517572343</v>
      </c>
      <c r="DD408" s="35">
        <v>14.938770715042216</v>
      </c>
      <c r="DE408" s="35">
        <v>13.764823266829119</v>
      </c>
      <c r="DF408" s="35">
        <v>13.779309290810899</v>
      </c>
      <c r="DG408" s="35">
        <v>13.898253680360201</v>
      </c>
      <c r="DH408" s="35">
        <v>12.772019277975827</v>
      </c>
      <c r="DI408" s="35">
        <v>14.137854634953102</v>
      </c>
      <c r="DJ408" s="35">
        <v>14.024919288164565</v>
      </c>
      <c r="DK408" s="35">
        <v>13.254492434143138</v>
      </c>
      <c r="DL408" s="35">
        <v>13.98016584521068</v>
      </c>
      <c r="DM408" s="35">
        <v>13.947474177653266</v>
      </c>
      <c r="DN408" s="35">
        <v>12.054155472950445</v>
      </c>
      <c r="DO408" s="35">
        <v>13.497125873231461</v>
      </c>
      <c r="DP408" s="35">
        <v>14.061676149110337</v>
      </c>
      <c r="DQ408" s="35">
        <v>14.334251150454463</v>
      </c>
      <c r="DR408" s="35">
        <v>13.897262955833463</v>
      </c>
      <c r="DS408" s="35">
        <v>13.98935861102745</v>
      </c>
      <c r="DT408" s="35">
        <v>12.339622818170312</v>
      </c>
      <c r="DU408" s="35">
        <v>14.552565186531313</v>
      </c>
      <c r="DV408" s="35">
        <v>14.148503955067063</v>
      </c>
      <c r="DW408" s="35">
        <v>14.480849761711772</v>
      </c>
      <c r="DX408" s="35">
        <v>14.001057985084064</v>
      </c>
      <c r="DY408" s="35">
        <v>13.82547817241398</v>
      </c>
      <c r="DZ408" s="35">
        <v>14.579777910381452</v>
      </c>
      <c r="EA408" s="35">
        <v>14.818013909677077</v>
      </c>
      <c r="EB408" s="35">
        <v>13.183159933718223</v>
      </c>
      <c r="EC408" s="35">
        <v>14.241913539806765</v>
      </c>
      <c r="ED408" s="35">
        <v>13.330640579503655</v>
      </c>
      <c r="EE408" s="35">
        <v>14.149943866931187</v>
      </c>
      <c r="EF408" s="35">
        <v>14.090525977081738</v>
      </c>
      <c r="EG408" s="35">
        <v>13.428254855594995</v>
      </c>
      <c r="EH408" s="35">
        <v>14.245584774568862</v>
      </c>
      <c r="EI408" s="35">
        <v>13.660244570533452</v>
      </c>
      <c r="EJ408" s="35">
        <v>13.45040496776585</v>
      </c>
      <c r="EK408" s="35">
        <v>13.995643574463653</v>
      </c>
      <c r="EL408" s="35">
        <v>13.257400908807812</v>
      </c>
      <c r="EM408" s="35">
        <v>12.968113264629048</v>
      </c>
      <c r="EN408" s="35">
        <v>14.839635077582876</v>
      </c>
      <c r="EO408" s="35">
        <v>14.556717205406832</v>
      </c>
      <c r="EQ408" s="35">
        <v>13.051728464192985</v>
      </c>
      <c r="ER408" s="35">
        <v>13.588838587184869</v>
      </c>
      <c r="ES408" s="35">
        <v>14.181289175851742</v>
      </c>
      <c r="ET408" s="35">
        <v>11.958872908849045</v>
      </c>
      <c r="EU408" s="35">
        <v>13.151991672786664</v>
      </c>
      <c r="EV408" s="35">
        <v>14.478670426979825</v>
      </c>
      <c r="EW408" s="35">
        <v>12.817325064512794</v>
      </c>
      <c r="EX408" s="35">
        <v>13.148077602385985</v>
      </c>
      <c r="EY408" s="35">
        <v>14.521800126380557</v>
      </c>
      <c r="EZ408" s="35">
        <v>14.201503880683838</v>
      </c>
      <c r="FA408" s="35">
        <v>13.53723718016407</v>
      </c>
      <c r="FB408" s="35">
        <v>14.011766243749065</v>
      </c>
      <c r="FC408" s="35">
        <v>14.336617500360674</v>
      </c>
      <c r="FD408" s="35">
        <v>12.310802907134242</v>
      </c>
      <c r="FE408" s="35">
        <v>13.077109596242964</v>
      </c>
      <c r="FF408" s="35">
        <v>13.12996391226531</v>
      </c>
      <c r="FG408" s="35">
        <v>13.741503005337943</v>
      </c>
      <c r="FH408" s="35">
        <v>12.793510567628642</v>
      </c>
      <c r="FI408" s="35">
        <v>13.554480924434493</v>
      </c>
      <c r="FJ408" s="35">
        <v>14.043379714489058</v>
      </c>
      <c r="FK408" s="35">
        <v>14.426134527825779</v>
      </c>
      <c r="FL408" s="35">
        <v>14.069011049514085</v>
      </c>
      <c r="FM408" s="35">
        <v>13.103318325845029</v>
      </c>
      <c r="FN408" s="35">
        <v>14.379636338254137</v>
      </c>
      <c r="FO408" s="35">
        <v>13.498352281569701</v>
      </c>
      <c r="FP408" s="35">
        <v>13.693091643572966</v>
      </c>
      <c r="FQ408" s="35">
        <v>13.999675184465683</v>
      </c>
      <c r="FR408" s="35">
        <v>13.282884470219848</v>
      </c>
      <c r="FS408" s="35">
        <v>13.956687699189271</v>
      </c>
      <c r="FT408" s="35">
        <v>14.852012822333871</v>
      </c>
      <c r="FU408" s="35">
        <v>14.756228951287842</v>
      </c>
      <c r="FV408" s="35">
        <v>14.447736147605701</v>
      </c>
      <c r="FX408" s="35">
        <v>12.981592577274304</v>
      </c>
      <c r="FY408" s="35">
        <v>12.955532917957573</v>
      </c>
      <c r="FZ408" s="35">
        <v>13.872103934529362</v>
      </c>
      <c r="GA408" s="35">
        <v>14.871371666558378</v>
      </c>
      <c r="GB408" s="35">
        <v>14.033654734470026</v>
      </c>
      <c r="GC408" s="35">
        <v>13.353858737102605</v>
      </c>
      <c r="GD408" s="35">
        <v>13.845426220454209</v>
      </c>
      <c r="GE408" s="35">
        <v>14.36498588465165</v>
      </c>
      <c r="GF408" s="35">
        <v>13.563038765296387</v>
      </c>
      <c r="GG408" s="35">
        <v>13.042165410870844</v>
      </c>
      <c r="GH408" s="35">
        <v>13.152241065665237</v>
      </c>
      <c r="GI408" s="35">
        <v>14.494656851504299</v>
      </c>
      <c r="GJ408" s="35">
        <v>14.70619179815378</v>
      </c>
      <c r="GK408" s="35">
        <v>13.860961303174868</v>
      </c>
      <c r="GL408" s="35">
        <v>13.189426202871028</v>
      </c>
      <c r="GM408" s="35">
        <v>14.41444989982036</v>
      </c>
      <c r="GN408" s="35">
        <v>13.832610863654429</v>
      </c>
      <c r="GO408" s="35">
        <v>1.4550000000000001</v>
      </c>
      <c r="GP408" s="35" t="s">
        <v>4801</v>
      </c>
      <c r="GU408" s="59"/>
    </row>
    <row r="409" spans="1:203" x14ac:dyDescent="0.2">
      <c r="A409" s="35" t="s">
        <v>949</v>
      </c>
      <c r="B409" s="35" t="s">
        <v>2665</v>
      </c>
      <c r="C409" s="35" t="s">
        <v>2666</v>
      </c>
      <c r="D409" s="9">
        <v>5</v>
      </c>
      <c r="E409" s="9">
        <v>5</v>
      </c>
      <c r="F409" s="9">
        <v>0.90257841500000002</v>
      </c>
      <c r="G409" s="9">
        <v>-3.5355514999999997E-2</v>
      </c>
      <c r="H409" s="9">
        <v>0.83563112900000003</v>
      </c>
      <c r="I409" s="9">
        <v>-4.5304296000000001E-2</v>
      </c>
      <c r="J409" s="9">
        <v>0</v>
      </c>
      <c r="K409" s="78">
        <v>0</v>
      </c>
      <c r="L409" s="79">
        <v>12.596695010032164</v>
      </c>
      <c r="M409" s="79">
        <v>12.873607012312476</v>
      </c>
      <c r="N409" s="79">
        <v>13.765825160354277</v>
      </c>
      <c r="O409" s="79">
        <v>13.601298052041489</v>
      </c>
      <c r="P409" s="78">
        <v>12.906206111999101</v>
      </c>
      <c r="Q409" s="78">
        <v>13.259166832468186</v>
      </c>
      <c r="R409" s="35">
        <v>13.432306043766364</v>
      </c>
      <c r="S409" s="35">
        <v>12.915577439702515</v>
      </c>
      <c r="U409" s="35">
        <v>13.473993441939298</v>
      </c>
      <c r="V409" s="35">
        <v>14.049590075234743</v>
      </c>
      <c r="W409" s="35">
        <v>13.772316705830818</v>
      </c>
      <c r="X409" s="35">
        <v>14.137023960979585</v>
      </c>
      <c r="Y409" s="35">
        <v>13.404699379187191</v>
      </c>
      <c r="Z409" s="35">
        <v>12.728546656750549</v>
      </c>
      <c r="AA409" s="35">
        <v>14.110882403299048</v>
      </c>
      <c r="AB409" s="35">
        <v>13.761028402589279</v>
      </c>
      <c r="AC409" s="35">
        <v>12.528739803524523</v>
      </c>
      <c r="AD409" s="35">
        <v>13.155310331272187</v>
      </c>
      <c r="AE409" s="35">
        <v>12.974836289979789</v>
      </c>
      <c r="AF409" s="35">
        <v>13.022639843542979</v>
      </c>
      <c r="AG409" s="35">
        <v>13.141140945741441</v>
      </c>
      <c r="AH409" s="35">
        <v>12.940495978221266</v>
      </c>
      <c r="AI409" s="35">
        <v>13.8390283258803</v>
      </c>
      <c r="AJ409" s="35">
        <v>13.565601718704459</v>
      </c>
      <c r="AK409" s="35">
        <v>13.514887855396685</v>
      </c>
      <c r="AL409" s="35">
        <v>13.045891193611642</v>
      </c>
      <c r="AM409" s="35">
        <v>13.523584153350098</v>
      </c>
      <c r="AN409" s="35">
        <v>13.313017437514072</v>
      </c>
      <c r="AO409" s="35">
        <v>13.410360843154109</v>
      </c>
      <c r="AP409" s="35">
        <v>13.434867738772725</v>
      </c>
      <c r="AQ409" s="35">
        <v>13.182317343271936</v>
      </c>
      <c r="AR409" s="35">
        <v>13.073319599096292</v>
      </c>
      <c r="AS409" s="35">
        <v>13.038621618118745</v>
      </c>
      <c r="AU409" s="35">
        <v>13.589609697492104</v>
      </c>
      <c r="AV409" s="35">
        <v>13.600768452850174</v>
      </c>
      <c r="AW409" s="35">
        <v>13.750743208719719</v>
      </c>
      <c r="AX409" s="35">
        <v>12.435884990591337</v>
      </c>
      <c r="AY409" s="35">
        <v>12.66910015689513</v>
      </c>
      <c r="AZ409" s="35">
        <v>13.590986759552653</v>
      </c>
      <c r="BA409" s="35">
        <v>13.484806217023388</v>
      </c>
      <c r="BB409" s="35">
        <v>13.292008491984681</v>
      </c>
      <c r="BC409" s="35">
        <v>13.001887140112204</v>
      </c>
      <c r="BD409" s="35">
        <v>13.950610975349345</v>
      </c>
      <c r="BE409" s="35">
        <v>13.197007271069367</v>
      </c>
      <c r="BF409" s="35">
        <v>12.550794719677969</v>
      </c>
      <c r="BG409" s="35">
        <v>13.638560867638789</v>
      </c>
      <c r="BH409" s="35">
        <v>13.407346451813531</v>
      </c>
      <c r="BI409" s="35">
        <v>13.13007613503583</v>
      </c>
      <c r="BJ409" s="35">
        <v>13.434330567178584</v>
      </c>
      <c r="BL409" s="35">
        <v>13.317353717280525</v>
      </c>
      <c r="BM409" s="35">
        <v>13.425702423846907</v>
      </c>
      <c r="BN409" s="35">
        <v>13.430860608711805</v>
      </c>
      <c r="BO409" s="35">
        <v>12.868883385475476</v>
      </c>
      <c r="BP409" s="35">
        <v>13.283202019665708</v>
      </c>
      <c r="BQ409" s="35">
        <v>14.017193614089262</v>
      </c>
      <c r="BR409" s="35">
        <v>12.969982725063213</v>
      </c>
      <c r="BS409" s="35">
        <v>13.197076671433249</v>
      </c>
      <c r="BT409" s="35">
        <v>13.126504124266205</v>
      </c>
      <c r="BU409" s="35">
        <v>13.792743971493511</v>
      </c>
      <c r="BV409" s="35">
        <v>13.729076823263711</v>
      </c>
      <c r="BW409" s="35">
        <v>12.333646076921058</v>
      </c>
      <c r="BX409" s="35">
        <v>13.241286270326587</v>
      </c>
      <c r="BY409" s="35">
        <v>13.270211819783583</v>
      </c>
      <c r="BZ409" s="35">
        <v>12.747090890698653</v>
      </c>
      <c r="CA409" s="35">
        <v>13.17582544321</v>
      </c>
      <c r="CB409" s="35">
        <v>13.786852902060657</v>
      </c>
      <c r="CC409" s="35">
        <v>13.121355997044232</v>
      </c>
      <c r="CD409" s="35">
        <v>12.589758303623061</v>
      </c>
      <c r="CF409" s="35">
        <v>13.175388264141183</v>
      </c>
      <c r="CG409" s="35">
        <v>12.971551395189762</v>
      </c>
      <c r="CH409" s="35">
        <v>13.797089522537673</v>
      </c>
      <c r="CJ409" s="35">
        <v>14.618329362214192</v>
      </c>
      <c r="CK409" s="35">
        <v>14.105531862554539</v>
      </c>
      <c r="CL409" s="35">
        <v>13.790755198793253</v>
      </c>
      <c r="CM409" s="35">
        <v>13.342119628649858</v>
      </c>
      <c r="CN409" s="35">
        <v>13.515872654364854</v>
      </c>
      <c r="CO409" s="35">
        <v>15.202459730404883</v>
      </c>
      <c r="CP409" s="35">
        <v>13.478164574187668</v>
      </c>
      <c r="CQ409" s="35">
        <v>13.939540784476897</v>
      </c>
      <c r="CR409" s="35">
        <v>13.624651771611584</v>
      </c>
      <c r="CS409" s="35">
        <v>13.778053495553831</v>
      </c>
      <c r="CT409" s="35">
        <v>13.904404295243179</v>
      </c>
      <c r="CU409" s="35">
        <v>13.727491293034394</v>
      </c>
      <c r="CV409" s="35">
        <v>13.081236658162766</v>
      </c>
      <c r="CW409" s="35">
        <v>13.550384834305051</v>
      </c>
      <c r="CX409" s="35">
        <v>13.293710034230308</v>
      </c>
      <c r="CY409" s="35">
        <v>13.254962170491142</v>
      </c>
      <c r="DA409" s="35">
        <v>13.162624000484678</v>
      </c>
      <c r="DB409" s="35">
        <v>13.025028155315532</v>
      </c>
      <c r="DD409" s="35">
        <v>13.305830815763271</v>
      </c>
      <c r="DE409" s="35">
        <v>13.62751583511665</v>
      </c>
      <c r="DF409" s="35">
        <v>13.472182251474264</v>
      </c>
      <c r="DG409" s="35">
        <v>13.038102286076658</v>
      </c>
      <c r="DH409" s="35">
        <v>12.584503653261732</v>
      </c>
      <c r="DI409" s="35">
        <v>13.542244890032437</v>
      </c>
      <c r="DJ409" s="35">
        <v>13.214399856074127</v>
      </c>
      <c r="DK409" s="35">
        <v>13.080243519472436</v>
      </c>
      <c r="DL409" s="35">
        <v>12.671618586382202</v>
      </c>
      <c r="DM409" s="35">
        <v>13.3504101873183</v>
      </c>
      <c r="DN409" s="35">
        <v>12.498265896425602</v>
      </c>
      <c r="DO409" s="35">
        <v>13.109171594275821</v>
      </c>
      <c r="DP409" s="35">
        <v>13.515566450668107</v>
      </c>
      <c r="DQ409" s="35">
        <v>12.265493233632251</v>
      </c>
      <c r="DR409" s="35">
        <v>13.096846112713447</v>
      </c>
      <c r="DS409" s="35">
        <v>13.630945135751588</v>
      </c>
      <c r="DT409" s="35">
        <v>12.855231079246908</v>
      </c>
      <c r="DU409" s="35">
        <v>13.487396036556405</v>
      </c>
      <c r="DV409" s="35">
        <v>13.852767227206801</v>
      </c>
      <c r="DW409" s="35">
        <v>13.356689612184187</v>
      </c>
      <c r="DX409" s="35">
        <v>14.279294104903007</v>
      </c>
      <c r="DY409" s="35">
        <v>14.500556251368872</v>
      </c>
      <c r="DZ409" s="35">
        <v>13.808422288596983</v>
      </c>
      <c r="EA409" s="35">
        <v>12.864453022170624</v>
      </c>
      <c r="EB409" s="35">
        <v>12.920288057248145</v>
      </c>
      <c r="EC409" s="35">
        <v>13.600863347006179</v>
      </c>
      <c r="ED409" s="35">
        <v>13.084113326867021</v>
      </c>
      <c r="EE409" s="35">
        <v>13.970394446600475</v>
      </c>
      <c r="EF409" s="35">
        <v>13.617811797617934</v>
      </c>
      <c r="EG409" s="35">
        <v>13.108124138396365</v>
      </c>
      <c r="EI409" s="35">
        <v>13.796599859542468</v>
      </c>
      <c r="EJ409" s="35">
        <v>12.815996369930293</v>
      </c>
      <c r="EK409" s="35">
        <v>13.529993156818307</v>
      </c>
      <c r="EL409" s="35">
        <v>13.753736176899043</v>
      </c>
      <c r="EM409" s="35">
        <v>13.197683451847833</v>
      </c>
      <c r="EN409" s="35">
        <v>13.243606035180164</v>
      </c>
      <c r="EO409" s="35">
        <v>13.781092845858041</v>
      </c>
      <c r="EP409" s="35">
        <v>13.856454175832281</v>
      </c>
      <c r="ER409" s="35">
        <v>13.532626662733389</v>
      </c>
      <c r="ES409" s="35">
        <v>13.255394329101351</v>
      </c>
      <c r="ET409" s="35">
        <v>12.879625641458825</v>
      </c>
      <c r="EU409" s="35">
        <v>12.624413991452789</v>
      </c>
      <c r="EV409" s="35">
        <v>13.425717361681096</v>
      </c>
      <c r="EW409" s="35">
        <v>13.408299202130225</v>
      </c>
      <c r="EX409" s="35">
        <v>14.130944176249891</v>
      </c>
      <c r="EY409" s="35">
        <v>13.67772172260093</v>
      </c>
      <c r="EZ409" s="35">
        <v>12.575623516173662</v>
      </c>
      <c r="FA409" s="35">
        <v>13.245868942105911</v>
      </c>
      <c r="FB409" s="35">
        <v>13.172526922463582</v>
      </c>
      <c r="FC409" s="35">
        <v>12.502969526969437</v>
      </c>
      <c r="FD409" s="35">
        <v>12.652070848605444</v>
      </c>
      <c r="FE409" s="35">
        <v>13.598715640747249</v>
      </c>
      <c r="FF409" s="35">
        <v>12.898153030477999</v>
      </c>
      <c r="FG409" s="35">
        <v>12.766464461550074</v>
      </c>
      <c r="FH409" s="35">
        <v>12.409685744289174</v>
      </c>
      <c r="FI409" s="35">
        <v>13.490896003356578</v>
      </c>
      <c r="FJ409" s="35">
        <v>13.743357304298675</v>
      </c>
      <c r="FK409" s="35">
        <v>13.416178000793357</v>
      </c>
      <c r="FL409" s="35">
        <v>12.786678225790304</v>
      </c>
      <c r="FM409" s="35">
        <v>13.490111533524386</v>
      </c>
      <c r="FN409" s="35">
        <v>13.242131845333542</v>
      </c>
      <c r="FO409" s="35">
        <v>13.857300112816345</v>
      </c>
      <c r="FP409" s="35">
        <v>13.056695491133464</v>
      </c>
      <c r="FQ409" s="35">
        <v>13.441681002782593</v>
      </c>
      <c r="FR409" s="35">
        <v>13.939856790750859</v>
      </c>
      <c r="FU409" s="35">
        <v>14.0068887989137</v>
      </c>
      <c r="FV409" s="35">
        <v>14.017993270293237</v>
      </c>
      <c r="FW409" s="35">
        <v>12.981674163025675</v>
      </c>
      <c r="FX409" s="35">
        <v>13.34329139031721</v>
      </c>
      <c r="FY409" s="35">
        <v>13.065687424174749</v>
      </c>
      <c r="FZ409" s="35">
        <v>13.202752420704984</v>
      </c>
      <c r="GA409" s="35">
        <v>13.679318814117465</v>
      </c>
      <c r="GB409" s="35">
        <v>14.188210039170873</v>
      </c>
      <c r="GC409" s="35">
        <v>13.802475655438892</v>
      </c>
      <c r="GE409" s="35">
        <v>13.510981464740345</v>
      </c>
      <c r="GF409" s="35">
        <v>13.621517307328268</v>
      </c>
      <c r="GG409" s="35">
        <v>13.529496830337216</v>
      </c>
      <c r="GH409" s="35">
        <v>13.801778553442023</v>
      </c>
      <c r="GI409" s="35">
        <v>14.006579156587167</v>
      </c>
      <c r="GJ409" s="35">
        <v>12.54535448559831</v>
      </c>
      <c r="GK409" s="35">
        <v>12.773087554761146</v>
      </c>
      <c r="GL409" s="35">
        <v>13.788343901478065</v>
      </c>
      <c r="GM409" s="35">
        <v>13.441867724250706</v>
      </c>
      <c r="GN409" s="35">
        <v>12.92747004999587</v>
      </c>
      <c r="GO409" s="35">
        <v>19.141999999999999</v>
      </c>
      <c r="GP409" s="35" t="s">
        <v>4581</v>
      </c>
      <c r="GU409" s="59"/>
    </row>
    <row r="410" spans="1:203" x14ac:dyDescent="0.2">
      <c r="A410" s="35" t="s">
        <v>1898</v>
      </c>
      <c r="B410" s="35" t="s">
        <v>3759</v>
      </c>
      <c r="C410" s="35" t="s">
        <v>3760</v>
      </c>
      <c r="D410" s="9">
        <v>2</v>
      </c>
      <c r="E410" s="9">
        <v>2</v>
      </c>
      <c r="F410" s="9">
        <v>0.92380713400000003</v>
      </c>
      <c r="G410" s="9">
        <v>5.1784366999999998E-2</v>
      </c>
      <c r="H410" s="9">
        <v>0.940395643</v>
      </c>
      <c r="I410" s="9">
        <v>-4.4808834999999998E-2</v>
      </c>
      <c r="J410" s="9">
        <v>0</v>
      </c>
      <c r="K410" s="78">
        <v>0</v>
      </c>
      <c r="L410" s="79">
        <v>12.964468310339358</v>
      </c>
      <c r="M410" s="79">
        <v>14.376857825034611</v>
      </c>
      <c r="N410" s="79">
        <v>13.765365118655808</v>
      </c>
      <c r="O410" s="79">
        <v>12.84593348656812</v>
      </c>
      <c r="P410" s="78">
        <v>12.88148368258787</v>
      </c>
      <c r="Q410" s="78">
        <v>13.423992873308883</v>
      </c>
      <c r="R410" s="35">
        <v>11.718841389879644</v>
      </c>
      <c r="S410" s="35">
        <v>14.940756587655549</v>
      </c>
      <c r="T410" s="35">
        <v>14.064831911987834</v>
      </c>
      <c r="U410" s="35">
        <v>12.929991362426254</v>
      </c>
      <c r="V410" s="35">
        <v>14.293630794112506</v>
      </c>
      <c r="W410" s="35">
        <v>13.369456763809985</v>
      </c>
      <c r="X410" s="35">
        <v>12.305276579223406</v>
      </c>
      <c r="Z410" s="35">
        <v>13.675249290885823</v>
      </c>
      <c r="AA410" s="35">
        <v>14.170571059530303</v>
      </c>
      <c r="AB410" s="35">
        <v>13.323417909437429</v>
      </c>
      <c r="AD410" s="35">
        <v>13.607916980998752</v>
      </c>
      <c r="AE410" s="35">
        <v>14.805656164265962</v>
      </c>
      <c r="AF410" s="35">
        <v>13.860699249131551</v>
      </c>
      <c r="AG410" s="35">
        <v>14.632449481004173</v>
      </c>
      <c r="AH410" s="35">
        <v>11.585526643875124</v>
      </c>
      <c r="AI410" s="35">
        <v>13.267456782214389</v>
      </c>
      <c r="AJ410" s="35">
        <v>13.982865963050427</v>
      </c>
      <c r="AK410" s="35">
        <v>14.883924558746205</v>
      </c>
      <c r="AL410" s="35">
        <v>12.931751473600384</v>
      </c>
      <c r="AM410" s="35">
        <v>13.244717929804441</v>
      </c>
      <c r="AN410" s="35">
        <v>13.306575854760533</v>
      </c>
      <c r="AO410" s="35">
        <v>13.602990347091811</v>
      </c>
      <c r="AP410" s="35">
        <v>13.400577281946672</v>
      </c>
      <c r="AQ410" s="35">
        <v>14.697757607207166</v>
      </c>
      <c r="AR410" s="35">
        <v>14.031881332158868</v>
      </c>
      <c r="AS410" s="35">
        <v>13.348246452306951</v>
      </c>
      <c r="AT410" s="35">
        <v>13.849396737619879</v>
      </c>
      <c r="AU410" s="35">
        <v>13.20951205585787</v>
      </c>
      <c r="AV410" s="35">
        <v>13.98085964719963</v>
      </c>
      <c r="AW410" s="35">
        <v>13.314327468412525</v>
      </c>
      <c r="AX410" s="35">
        <v>14.48573281231384</v>
      </c>
      <c r="AY410" s="35">
        <v>13.720776314842066</v>
      </c>
      <c r="AZ410" s="35">
        <v>14.665996733683235</v>
      </c>
      <c r="BA410" s="35">
        <v>12.54358294513729</v>
      </c>
      <c r="BB410" s="35">
        <v>14.399555583115889</v>
      </c>
      <c r="BC410" s="35">
        <v>13.50728404008912</v>
      </c>
      <c r="BE410" s="35">
        <v>13.824577601140302</v>
      </c>
      <c r="BF410" s="35">
        <v>13.402480293681224</v>
      </c>
      <c r="BG410" s="35">
        <v>13.757205364137409</v>
      </c>
      <c r="BH410" s="35">
        <v>13.900655781000729</v>
      </c>
      <c r="BI410" s="35">
        <v>12.958305381156455</v>
      </c>
      <c r="BJ410" s="35">
        <v>13.254620512508284</v>
      </c>
      <c r="BK410" s="35">
        <v>13.440512545436485</v>
      </c>
      <c r="BL410" s="35">
        <v>14.165251070983579</v>
      </c>
      <c r="BM410" s="35">
        <v>12.677134972742106</v>
      </c>
      <c r="BN410" s="35">
        <v>11.910234765759789</v>
      </c>
      <c r="BO410" s="35">
        <v>13.588105051639568</v>
      </c>
      <c r="BP410" s="35">
        <v>13.573959274596875</v>
      </c>
      <c r="BQ410" s="35">
        <v>12.292932582633709</v>
      </c>
      <c r="BR410" s="35">
        <v>13.826574403828905</v>
      </c>
      <c r="BS410" s="35">
        <v>13.009885887018745</v>
      </c>
      <c r="BT410" s="35">
        <v>13.532653523856984</v>
      </c>
      <c r="BU410" s="35">
        <v>13.840423011030662</v>
      </c>
      <c r="BV410" s="35">
        <v>13.492078975002846</v>
      </c>
      <c r="BW410" s="35">
        <v>14.216155583506808</v>
      </c>
      <c r="BX410" s="35">
        <v>13.340035787579382</v>
      </c>
      <c r="BY410" s="35">
        <v>12.200643968436996</v>
      </c>
      <c r="BZ410" s="35">
        <v>13.782381022966856</v>
      </c>
      <c r="CA410" s="35">
        <v>12.606556090468116</v>
      </c>
      <c r="CC410" s="35">
        <v>12.693306755370472</v>
      </c>
      <c r="CD410" s="35">
        <v>13.921961766166852</v>
      </c>
      <c r="CE410" s="35">
        <v>14.846382845281468</v>
      </c>
      <c r="CF410" s="35">
        <v>14.42458860360439</v>
      </c>
      <c r="CG410" s="35">
        <v>12.633177479703892</v>
      </c>
      <c r="CH410" s="35">
        <v>13.603582695278705</v>
      </c>
      <c r="CI410" s="35">
        <v>13.736671889756147</v>
      </c>
      <c r="CJ410" s="35">
        <v>12.719242864203135</v>
      </c>
      <c r="CK410" s="35">
        <v>13.963921038793055</v>
      </c>
      <c r="CL410" s="35">
        <v>14.799183061895985</v>
      </c>
      <c r="CM410" s="35">
        <v>12.355267211501015</v>
      </c>
      <c r="CN410" s="35">
        <v>12.659078560811396</v>
      </c>
      <c r="CO410" s="35">
        <v>14.476242063015277</v>
      </c>
      <c r="CP410" s="35">
        <v>12.40601669790151</v>
      </c>
      <c r="CQ410" s="35">
        <v>14.689754178971981</v>
      </c>
      <c r="CR410" s="35">
        <v>12.68423134555762</v>
      </c>
      <c r="CS410" s="35">
        <v>12.676227168310119</v>
      </c>
      <c r="CT410" s="35">
        <v>12.956057606139844</v>
      </c>
      <c r="CU410" s="35">
        <v>13.378227948624264</v>
      </c>
      <c r="CV410" s="35">
        <v>13.656144770082742</v>
      </c>
      <c r="CW410" s="35">
        <v>13.97036103783838</v>
      </c>
      <c r="CX410" s="35">
        <v>12.310646108793215</v>
      </c>
      <c r="CY410" s="35">
        <v>13.653145320971356</v>
      </c>
      <c r="CZ410" s="35">
        <v>14.402551276038329</v>
      </c>
      <c r="DA410" s="35">
        <v>13.808527775740071</v>
      </c>
      <c r="DB410" s="35">
        <v>13.111178201188443</v>
      </c>
      <c r="DC410" s="35">
        <v>14.120724458636472</v>
      </c>
      <c r="DD410" s="35">
        <v>15.148846911770992</v>
      </c>
      <c r="DE410" s="35">
        <v>12.668265552766234</v>
      </c>
      <c r="DF410" s="35">
        <v>13.746987022558312</v>
      </c>
      <c r="DG410" s="35">
        <v>14.351035698579134</v>
      </c>
      <c r="DH410" s="35">
        <v>12.913131374941829</v>
      </c>
      <c r="DI410" s="35">
        <v>13.072260749519854</v>
      </c>
      <c r="DK410" s="35">
        <v>12.974960812531467</v>
      </c>
      <c r="DL410" s="35">
        <v>13.715016567205996</v>
      </c>
      <c r="DM410" s="35">
        <v>13.543617861636903</v>
      </c>
      <c r="DO410" s="35">
        <v>10.02201851041602</v>
      </c>
      <c r="DP410" s="35">
        <v>13.758199664442181</v>
      </c>
      <c r="DQ410" s="35">
        <v>14.359676742329286</v>
      </c>
      <c r="DR410" s="35">
        <v>13.389676327774911</v>
      </c>
      <c r="DS410" s="35">
        <v>12.891584133818965</v>
      </c>
      <c r="DT410" s="35">
        <v>12.942413590666913</v>
      </c>
      <c r="DU410" s="35">
        <v>13.731527556926377</v>
      </c>
      <c r="DV410" s="35">
        <v>12.996219847286087</v>
      </c>
      <c r="DW410" s="35">
        <v>13.611277188744721</v>
      </c>
      <c r="DX410" s="35">
        <v>12.70800889825237</v>
      </c>
      <c r="DY410" s="35">
        <v>14.445617587776979</v>
      </c>
      <c r="DZ410" s="35">
        <v>14.01145609719069</v>
      </c>
      <c r="EA410" s="35">
        <v>12.917497433540087</v>
      </c>
      <c r="EB410" s="35">
        <v>12.923547158877117</v>
      </c>
      <c r="EC410" s="35">
        <v>14.042493570871812</v>
      </c>
      <c r="ED410" s="35">
        <v>13.550418813617</v>
      </c>
      <c r="EE410" s="35">
        <v>13.240879474031583</v>
      </c>
      <c r="EF410" s="35">
        <v>13.602350906249331</v>
      </c>
      <c r="EG410" s="35">
        <v>13.664416984040583</v>
      </c>
      <c r="EH410" s="35">
        <v>13.435548357321847</v>
      </c>
      <c r="EI410" s="35">
        <v>14.500108907808514</v>
      </c>
      <c r="EJ410" s="35">
        <v>14.661951599575888</v>
      </c>
      <c r="EK410" s="35">
        <v>13.770963799192943</v>
      </c>
      <c r="EL410" s="35">
        <v>15.253398428309406</v>
      </c>
      <c r="EM410" s="35">
        <v>13.291888600538167</v>
      </c>
      <c r="EN410" s="35">
        <v>13.233411943508004</v>
      </c>
      <c r="EO410" s="35">
        <v>14.651160224748027</v>
      </c>
      <c r="EP410" s="35">
        <v>12.682268720822281</v>
      </c>
      <c r="EQ410" s="35">
        <v>12.730212430537792</v>
      </c>
      <c r="ER410" s="35">
        <v>13.995018786713278</v>
      </c>
      <c r="ES410" s="35">
        <v>12.282109063553019</v>
      </c>
      <c r="EV410" s="35">
        <v>15.064549826601036</v>
      </c>
      <c r="EW410" s="35">
        <v>13.945821818718924</v>
      </c>
      <c r="EX410" s="35">
        <v>12.929686948691801</v>
      </c>
      <c r="EY410" s="35">
        <v>14.023364510919766</v>
      </c>
      <c r="EZ410" s="35">
        <v>14.356792243215034</v>
      </c>
      <c r="FA410" s="35">
        <v>14.068687166736357</v>
      </c>
      <c r="FB410" s="35">
        <v>14.340038369323238</v>
      </c>
      <c r="FC410" s="35">
        <v>13.969072189537471</v>
      </c>
      <c r="FD410" s="35">
        <v>12.358050312187997</v>
      </c>
      <c r="FE410" s="35">
        <v>13.603644001029076</v>
      </c>
      <c r="FF410" s="35">
        <v>13.056601294885839</v>
      </c>
      <c r="FG410" s="35">
        <v>13.089965606070992</v>
      </c>
      <c r="FH410" s="35">
        <v>12.431975423870135</v>
      </c>
      <c r="FI410" s="35">
        <v>11.578660372454083</v>
      </c>
      <c r="FJ410" s="35">
        <v>13.227459763510112</v>
      </c>
      <c r="FK410" s="35">
        <v>12.516350638590295</v>
      </c>
      <c r="FL410" s="35">
        <v>13.615879422688115</v>
      </c>
      <c r="FM410" s="35">
        <v>13.48091755484235</v>
      </c>
      <c r="FN410" s="35">
        <v>12.097962797841546</v>
      </c>
      <c r="FO410" s="35">
        <v>14.39445779701658</v>
      </c>
      <c r="FP410" s="35">
        <v>13.036670799234539</v>
      </c>
      <c r="FQ410" s="35">
        <v>13.640844962665536</v>
      </c>
      <c r="FR410" s="35">
        <v>14.592910685410979</v>
      </c>
      <c r="FS410" s="35">
        <v>13.577734248482974</v>
      </c>
      <c r="FT410" s="35">
        <v>13.942817309770728</v>
      </c>
      <c r="FU410" s="35">
        <v>14.795580044072214</v>
      </c>
      <c r="FV410" s="35">
        <v>14.001460689174564</v>
      </c>
      <c r="FW410" s="35">
        <v>14.084035880655353</v>
      </c>
      <c r="FX410" s="35">
        <v>12.757474537785102</v>
      </c>
      <c r="FY410" s="35">
        <v>12.611643533336036</v>
      </c>
      <c r="FZ410" s="35">
        <v>13.950550096748511</v>
      </c>
      <c r="GA410" s="35">
        <v>13.809539670496484</v>
      </c>
      <c r="GB410" s="35">
        <v>12.44090625316481</v>
      </c>
      <c r="GC410" s="35">
        <v>13.739753559139389</v>
      </c>
      <c r="GD410" s="35">
        <v>13.585888541273521</v>
      </c>
      <c r="GE410" s="35">
        <v>14.019097079537609</v>
      </c>
      <c r="GF410" s="35">
        <v>14.937178045481431</v>
      </c>
      <c r="GG410" s="35">
        <v>13.22297168928808</v>
      </c>
      <c r="GH410" s="35">
        <v>12.594278298429597</v>
      </c>
      <c r="GI410" s="35">
        <v>13.466446437326789</v>
      </c>
      <c r="GJ410" s="35">
        <v>14.44226668790645</v>
      </c>
      <c r="GL410" s="35">
        <v>12.549826595168087</v>
      </c>
      <c r="GM410" s="35">
        <v>12.467187597010415</v>
      </c>
      <c r="GN410" s="35">
        <v>12.643829138700404</v>
      </c>
      <c r="GO410" s="35">
        <v>0.749</v>
      </c>
      <c r="GP410" s="35" t="s">
        <v>1619</v>
      </c>
      <c r="GU410" s="59"/>
    </row>
    <row r="411" spans="1:203" x14ac:dyDescent="0.2">
      <c r="A411" s="35" t="s">
        <v>1203</v>
      </c>
      <c r="B411" s="35" t="s">
        <v>2925</v>
      </c>
      <c r="C411" s="35" t="s">
        <v>2926</v>
      </c>
      <c r="D411" s="9">
        <v>4</v>
      </c>
      <c r="E411" s="9">
        <v>4</v>
      </c>
      <c r="F411" s="9">
        <v>0.91395262099999997</v>
      </c>
      <c r="G411" s="9">
        <v>4.6652434999999999E-2</v>
      </c>
      <c r="H411" s="9">
        <v>0.90213248400000001</v>
      </c>
      <c r="I411" s="9">
        <v>-4.4692267000000001E-2</v>
      </c>
      <c r="J411" s="9">
        <v>0</v>
      </c>
      <c r="K411" s="78">
        <v>0</v>
      </c>
      <c r="L411" s="79"/>
      <c r="M411" s="79">
        <v>12.054190027552877</v>
      </c>
      <c r="N411" s="79"/>
      <c r="O411" s="79">
        <v>10.75327052966307</v>
      </c>
      <c r="V411" s="35">
        <v>10.88980883908434</v>
      </c>
      <c r="Z411" s="35">
        <v>10.144224073999915</v>
      </c>
      <c r="AB411" s="35">
        <v>10.759924004263491</v>
      </c>
      <c r="AE411" s="35">
        <v>10.77715448793206</v>
      </c>
      <c r="AQ411" s="35">
        <v>11.323458403720531</v>
      </c>
      <c r="AY411" s="35">
        <v>9.919888447491136</v>
      </c>
      <c r="AZ411" s="35">
        <v>11.350624513273919</v>
      </c>
      <c r="BB411" s="35">
        <v>10.667683004114448</v>
      </c>
      <c r="BC411" s="35">
        <v>10.301688433505401</v>
      </c>
      <c r="BE411" s="35">
        <v>11.90522698610908</v>
      </c>
      <c r="BJ411" s="35">
        <v>11.30667702919567</v>
      </c>
      <c r="BP411" s="35">
        <v>11.138351965803057</v>
      </c>
      <c r="BY411" s="35">
        <v>10.641126484273302</v>
      </c>
      <c r="BZ411" s="35">
        <v>10.805844918933795</v>
      </c>
      <c r="CA411" s="35">
        <v>11.052270404905721</v>
      </c>
      <c r="CC411" s="35">
        <v>10.948689199559052</v>
      </c>
      <c r="CD411" s="35">
        <v>10.895132171341862</v>
      </c>
      <c r="CF411" s="35">
        <v>10.862170743736369</v>
      </c>
      <c r="CG411" s="35">
        <v>10.730299946601997</v>
      </c>
      <c r="CH411" s="35">
        <v>11.315134887274237</v>
      </c>
      <c r="CP411" s="35">
        <v>10.743703939420064</v>
      </c>
      <c r="CR411" s="35">
        <v>11.183548693605204</v>
      </c>
      <c r="CS411" s="35">
        <v>10.923018967034881</v>
      </c>
      <c r="CV411" s="35">
        <v>11.334568023585529</v>
      </c>
      <c r="DI411" s="35">
        <v>10.841748549622476</v>
      </c>
      <c r="DJ411" s="35">
        <v>10.484605706236589</v>
      </c>
      <c r="DL411" s="35">
        <v>10.933877297572192</v>
      </c>
      <c r="DM411" s="35">
        <v>10.289308244346188</v>
      </c>
      <c r="DN411" s="35">
        <v>11.03258090877949</v>
      </c>
      <c r="DR411" s="35">
        <v>11.255828056279521</v>
      </c>
      <c r="DT411" s="35">
        <v>11.456099634783763</v>
      </c>
      <c r="DV411" s="35">
        <v>11.357206940694782</v>
      </c>
      <c r="EA411" s="35">
        <v>10.693270367599634</v>
      </c>
      <c r="ED411" s="35">
        <v>10.692610752904647</v>
      </c>
      <c r="EI411" s="35">
        <v>11.168580551328974</v>
      </c>
      <c r="EJ411" s="35">
        <v>10.969915902340587</v>
      </c>
      <c r="EM411" s="35">
        <v>11.845168162096941</v>
      </c>
      <c r="EO411" s="35">
        <v>11.037432139800265</v>
      </c>
      <c r="EP411" s="35">
        <v>10.396701192434803</v>
      </c>
      <c r="EQ411" s="35">
        <v>11.508537856057734</v>
      </c>
      <c r="EU411" s="35">
        <v>10.533999244682155</v>
      </c>
      <c r="EV411" s="35">
        <v>10.700918083292569</v>
      </c>
      <c r="EW411" s="35">
        <v>10.623446720582175</v>
      </c>
      <c r="EY411" s="35">
        <v>10.867700202602624</v>
      </c>
      <c r="FB411" s="35">
        <v>11.428121328909738</v>
      </c>
      <c r="FC411" s="35">
        <v>11.001947089061691</v>
      </c>
      <c r="FE411" s="35">
        <v>10.923462030898799</v>
      </c>
      <c r="FF411" s="35">
        <v>10.606518605750084</v>
      </c>
      <c r="FL411" s="35">
        <v>10.80366038597265</v>
      </c>
      <c r="FM411" s="35">
        <v>10.614410804874874</v>
      </c>
      <c r="FN411" s="35">
        <v>10.727420313245885</v>
      </c>
      <c r="FP411" s="35">
        <v>10.936339155985703</v>
      </c>
      <c r="FQ411" s="35">
        <v>11.355944079959039</v>
      </c>
      <c r="FR411" s="35">
        <v>11.310048070278309</v>
      </c>
      <c r="FS411" s="35">
        <v>10.542621290367457</v>
      </c>
      <c r="FU411" s="35">
        <v>10.893327331125793</v>
      </c>
      <c r="FW411" s="35">
        <v>11.148227592377543</v>
      </c>
      <c r="GA411" s="35">
        <v>11.170312806392815</v>
      </c>
      <c r="GE411" s="35">
        <v>11.188906443895959</v>
      </c>
      <c r="GI411" s="35">
        <v>11.264812576157139</v>
      </c>
      <c r="GK411" s="35">
        <v>10.544569030627855</v>
      </c>
      <c r="GM411" s="35">
        <v>10.753477744333733</v>
      </c>
      <c r="GO411" s="35">
        <v>1.431</v>
      </c>
      <c r="GP411" s="35" t="s">
        <v>4632</v>
      </c>
      <c r="GU411" s="59"/>
    </row>
    <row r="412" spans="1:203" x14ac:dyDescent="0.2">
      <c r="A412" s="35" t="s">
        <v>1812</v>
      </c>
      <c r="B412" s="35" t="s">
        <v>3663</v>
      </c>
      <c r="C412" s="35" t="s">
        <v>3664</v>
      </c>
      <c r="D412" s="9">
        <v>3</v>
      </c>
      <c r="E412" s="9">
        <v>3</v>
      </c>
      <c r="F412" s="9">
        <v>0.95467574099999997</v>
      </c>
      <c r="G412" s="9">
        <v>4.1351209E-2</v>
      </c>
      <c r="H412" s="9">
        <v>0.95456161799999995</v>
      </c>
      <c r="I412" s="9">
        <v>-4.4522396999999998E-2</v>
      </c>
      <c r="J412" s="9">
        <v>0</v>
      </c>
      <c r="K412" s="78">
        <v>0</v>
      </c>
      <c r="L412" s="79"/>
      <c r="M412" s="79"/>
      <c r="N412" s="79">
        <v>11.162355372479668</v>
      </c>
      <c r="O412" s="79"/>
      <c r="Q412" s="78">
        <v>11.444178233973465</v>
      </c>
      <c r="R412" s="35">
        <v>9.436727698998272</v>
      </c>
      <c r="S412" s="35">
        <v>11.445008671400259</v>
      </c>
      <c r="T412" s="35">
        <v>11.238435037456551</v>
      </c>
      <c r="U412" s="35">
        <v>12.207504890002998</v>
      </c>
      <c r="V412" s="35">
        <v>11.386440870871684</v>
      </c>
      <c r="Y412" s="35">
        <v>10.29867857678131</v>
      </c>
      <c r="AA412" s="35">
        <v>11.750185824151792</v>
      </c>
      <c r="AC412" s="35">
        <v>11.50082776591023</v>
      </c>
      <c r="AD412" s="35">
        <v>11.643754840880522</v>
      </c>
      <c r="AE412" s="35">
        <v>11.046499418608093</v>
      </c>
      <c r="AI412" s="35">
        <v>10.72894767932388</v>
      </c>
      <c r="AK412" s="35">
        <v>12.276688951782999</v>
      </c>
      <c r="AM412" s="35">
        <v>11.214640865224885</v>
      </c>
      <c r="AN412" s="35">
        <v>11.881453578869134</v>
      </c>
      <c r="AR412" s="35">
        <v>10.308005214850903</v>
      </c>
      <c r="AU412" s="35">
        <v>11.605583756828755</v>
      </c>
      <c r="AV412" s="35">
        <v>12.059393049746319</v>
      </c>
      <c r="AY412" s="35">
        <v>11.715568836167822</v>
      </c>
      <c r="AZ412" s="35">
        <v>11.606536910229996</v>
      </c>
      <c r="BA412" s="35">
        <v>10.208625096960441</v>
      </c>
      <c r="BC412" s="35">
        <v>10.301688433505401</v>
      </c>
      <c r="BF412" s="35">
        <v>11.070786499009097</v>
      </c>
      <c r="BH412" s="35">
        <v>11.376461433770139</v>
      </c>
      <c r="BL412" s="35">
        <v>11.774967297707612</v>
      </c>
      <c r="BM412" s="35">
        <v>11.474461112699396</v>
      </c>
      <c r="BU412" s="35">
        <v>10.726497197905895</v>
      </c>
      <c r="BX412" s="35">
        <v>11.256156308031926</v>
      </c>
      <c r="BZ412" s="35">
        <v>11.305445226781199</v>
      </c>
      <c r="CA412" s="35">
        <v>11.307125599895418</v>
      </c>
      <c r="CB412" s="35">
        <v>11.262356075844954</v>
      </c>
      <c r="CD412" s="35">
        <v>11.270199759981004</v>
      </c>
      <c r="CE412" s="35">
        <v>12.338172006735258</v>
      </c>
      <c r="CF412" s="35">
        <v>10.438157619643823</v>
      </c>
      <c r="CG412" s="35">
        <v>11.577363532477765</v>
      </c>
      <c r="CJ412" s="35">
        <v>12.339087364254564</v>
      </c>
      <c r="CK412" s="35">
        <v>10.987877573463145</v>
      </c>
      <c r="CM412" s="35">
        <v>12.043019135834907</v>
      </c>
      <c r="CN412" s="35">
        <v>10.86556085893287</v>
      </c>
      <c r="CP412" s="35">
        <v>11.473614776052321</v>
      </c>
      <c r="CQ412" s="35">
        <v>11.719677156729549</v>
      </c>
      <c r="CR412" s="35">
        <v>11.217045466627853</v>
      </c>
      <c r="CS412" s="35">
        <v>12.049559417455075</v>
      </c>
      <c r="CU412" s="35">
        <v>11.302855113557271</v>
      </c>
      <c r="CX412" s="35">
        <v>11.416805165202256</v>
      </c>
      <c r="CZ412" s="35">
        <v>11.170302166849506</v>
      </c>
      <c r="DA412" s="35">
        <v>11.407379300855906</v>
      </c>
      <c r="DD412" s="35">
        <v>11.814739916620251</v>
      </c>
      <c r="DE412" s="35">
        <v>11.479824758013194</v>
      </c>
      <c r="DJ412" s="35">
        <v>10.490970713875853</v>
      </c>
      <c r="DK412" s="35">
        <v>11.191034946700565</v>
      </c>
      <c r="DN412" s="35">
        <v>11.718086209680344</v>
      </c>
      <c r="DS412" s="35">
        <v>10.421533166203908</v>
      </c>
      <c r="DU412" s="35">
        <v>11.254832832764999</v>
      </c>
      <c r="DV412" s="35">
        <v>11.339625493221735</v>
      </c>
      <c r="DW412" s="35">
        <v>11.727566035582797</v>
      </c>
      <c r="DY412" s="35">
        <v>11.534429391281293</v>
      </c>
      <c r="EB412" s="35">
        <v>11.98228892018277</v>
      </c>
      <c r="EE412" s="35">
        <v>12.328440388702401</v>
      </c>
      <c r="EG412" s="35">
        <v>10.974951449402301</v>
      </c>
      <c r="EI412" s="35">
        <v>11.377381049439512</v>
      </c>
      <c r="EJ412" s="35">
        <v>10.864829259875735</v>
      </c>
      <c r="EL412" s="35">
        <v>11.781954881075544</v>
      </c>
      <c r="EM412" s="35">
        <v>11.120129217758187</v>
      </c>
      <c r="EO412" s="35">
        <v>12.225938566984304</v>
      </c>
      <c r="EP412" s="35">
        <v>11.597137373854324</v>
      </c>
      <c r="EQ412" s="35">
        <v>10.302530722006725</v>
      </c>
      <c r="ER412" s="35">
        <v>11.37566167611112</v>
      </c>
      <c r="ET412" s="35">
        <v>12.23792985423125</v>
      </c>
      <c r="EU412" s="35">
        <v>9.8441424754698783</v>
      </c>
      <c r="EW412" s="35">
        <v>10.859858756327732</v>
      </c>
      <c r="EY412" s="35">
        <v>11.267235037398152</v>
      </c>
      <c r="FD412" s="35">
        <v>11.194981350541864</v>
      </c>
      <c r="FF412" s="35">
        <v>11.189331766945942</v>
      </c>
      <c r="FG412" s="35">
        <v>10.280941269475642</v>
      </c>
      <c r="FL412" s="35">
        <v>11.339360419624116</v>
      </c>
      <c r="FN412" s="35">
        <v>11.055442703738134</v>
      </c>
      <c r="FO412" s="35">
        <v>12.013335592529504</v>
      </c>
      <c r="FP412" s="35">
        <v>10.923864827831677</v>
      </c>
      <c r="FR412" s="35">
        <v>11.746411349285781</v>
      </c>
      <c r="FT412" s="35">
        <v>11.243615779410593</v>
      </c>
      <c r="FU412" s="35">
        <v>12.490775669197514</v>
      </c>
      <c r="FZ412" s="35">
        <v>10.038159703992617</v>
      </c>
      <c r="GA412" s="35">
        <v>12.175256369336948</v>
      </c>
      <c r="GB412" s="35">
        <v>11.396406965806312</v>
      </c>
      <c r="GL412" s="35">
        <v>11.078570668129883</v>
      </c>
      <c r="GM412" s="35">
        <v>11.999293982559724</v>
      </c>
      <c r="GO412" s="35">
        <v>6.4640000000000004</v>
      </c>
      <c r="GP412" s="35" t="s">
        <v>1561</v>
      </c>
      <c r="GU412" s="59"/>
    </row>
    <row r="413" spans="1:203" x14ac:dyDescent="0.2">
      <c r="A413" s="35" t="s">
        <v>837</v>
      </c>
      <c r="B413" s="35" t="s">
        <v>2517</v>
      </c>
      <c r="C413" s="35" t="s">
        <v>2518</v>
      </c>
      <c r="D413" s="9">
        <v>6</v>
      </c>
      <c r="E413" s="9">
        <v>6</v>
      </c>
      <c r="F413" s="9">
        <v>0.35640301600000002</v>
      </c>
      <c r="G413" s="9">
        <v>0.19254058600000001</v>
      </c>
      <c r="H413" s="9">
        <v>0.94666557399999995</v>
      </c>
      <c r="I413" s="9">
        <v>-4.3713746999999997E-2</v>
      </c>
      <c r="J413" s="9">
        <v>0</v>
      </c>
      <c r="K413" s="78">
        <v>0</v>
      </c>
      <c r="L413" s="79">
        <v>10.533418448892929</v>
      </c>
      <c r="M413" s="79">
        <v>11.287208530550384</v>
      </c>
      <c r="N413" s="79"/>
      <c r="O413" s="79">
        <v>11.288587574554709</v>
      </c>
      <c r="Q413" s="78">
        <v>9.0670465199984331</v>
      </c>
      <c r="R413" s="35">
        <v>10.503591473421874</v>
      </c>
      <c r="S413" s="35">
        <v>10.929983262369214</v>
      </c>
      <c r="T413" s="35">
        <v>10.793483706890235</v>
      </c>
      <c r="U413" s="35">
        <v>10.237681904950747</v>
      </c>
      <c r="V413" s="35">
        <v>11.639928429076429</v>
      </c>
      <c r="W413" s="35">
        <v>9.9349243931242874</v>
      </c>
      <c r="X413" s="35">
        <v>10.224060220847653</v>
      </c>
      <c r="Y413" s="35">
        <v>10.695627180631403</v>
      </c>
      <c r="Z413" s="35">
        <v>10.467964819334101</v>
      </c>
      <c r="AA413" s="35">
        <v>12.115607907166531</v>
      </c>
      <c r="AB413" s="35">
        <v>10.8847656037112</v>
      </c>
      <c r="AC413" s="35">
        <v>9.3241257532607911</v>
      </c>
      <c r="AD413" s="35">
        <v>11.519840116273024</v>
      </c>
      <c r="AE413" s="35">
        <v>10.376349828694771</v>
      </c>
      <c r="AF413" s="35">
        <v>11.287223191948151</v>
      </c>
      <c r="AH413" s="35">
        <v>10.706695920207151</v>
      </c>
      <c r="AI413" s="35">
        <v>10.041789389741885</v>
      </c>
      <c r="AJ413" s="35">
        <v>11.039833852644392</v>
      </c>
      <c r="AK413" s="35">
        <v>11.206340816260846</v>
      </c>
      <c r="AL413" s="35">
        <v>10.230004527123691</v>
      </c>
      <c r="AM413" s="35">
        <v>12.22040013451357</v>
      </c>
      <c r="AN413" s="35">
        <v>11.11328901145361</v>
      </c>
      <c r="AO413" s="35">
        <v>11.399846304768072</v>
      </c>
      <c r="AQ413" s="35">
        <v>11.727294153255947</v>
      </c>
      <c r="AR413" s="35">
        <v>10.212896628651594</v>
      </c>
      <c r="AS413" s="35">
        <v>10.809729490503937</v>
      </c>
      <c r="AU413" s="35">
        <v>9.6678050355514884</v>
      </c>
      <c r="AV413" s="35">
        <v>11.076319199638387</v>
      </c>
      <c r="AW413" s="35">
        <v>11.645175842888026</v>
      </c>
      <c r="AX413" s="35">
        <v>10.007012221223343</v>
      </c>
      <c r="AY413" s="35">
        <v>10.987496155063779</v>
      </c>
      <c r="AZ413" s="35">
        <v>10.594427420572698</v>
      </c>
      <c r="BA413" s="35">
        <v>10.422152973846128</v>
      </c>
      <c r="BC413" s="35">
        <v>10.856143120679718</v>
      </c>
      <c r="BD413" s="35">
        <v>11.251093794833778</v>
      </c>
      <c r="BE413" s="35">
        <v>12.281000585387385</v>
      </c>
      <c r="BF413" s="35">
        <v>9.9741518668627229</v>
      </c>
      <c r="BG413" s="35">
        <v>10.95751019623059</v>
      </c>
      <c r="BH413" s="35">
        <v>9.354472429997081</v>
      </c>
      <c r="BI413" s="35">
        <v>11.712645438662085</v>
      </c>
      <c r="BJ413" s="35">
        <v>11.098821470752293</v>
      </c>
      <c r="BK413" s="35">
        <v>11.433394502089312</v>
      </c>
      <c r="BM413" s="35">
        <v>10.694751825903364</v>
      </c>
      <c r="BN413" s="35">
        <v>9.7976429393834277</v>
      </c>
      <c r="BO413" s="35">
        <v>9.2710542876485764</v>
      </c>
      <c r="BP413" s="35">
        <v>12.182895625979565</v>
      </c>
      <c r="BQ413" s="35">
        <v>11.213852086534752</v>
      </c>
      <c r="BR413" s="35">
        <v>11.1060169721565</v>
      </c>
      <c r="BT413" s="35">
        <v>10.603562447437193</v>
      </c>
      <c r="BU413" s="35">
        <v>10.41723173911004</v>
      </c>
      <c r="BV413" s="35">
        <v>10.948807691582292</v>
      </c>
      <c r="BZ413" s="35">
        <v>9.615260026052292</v>
      </c>
      <c r="CA413" s="35">
        <v>9.6600149508343751</v>
      </c>
      <c r="CC413" s="35">
        <v>10.258377448671427</v>
      </c>
      <c r="CD413" s="35">
        <v>10.558863718466096</v>
      </c>
      <c r="CE413" s="35">
        <v>11.275641725748228</v>
      </c>
      <c r="CF413" s="35">
        <v>11.030194049470932</v>
      </c>
      <c r="CG413" s="35">
        <v>11.262413000221235</v>
      </c>
      <c r="CH413" s="35">
        <v>12.158279428621972</v>
      </c>
      <c r="CJ413" s="35">
        <v>10.694056885024006</v>
      </c>
      <c r="CK413" s="35">
        <v>10.719078700077819</v>
      </c>
      <c r="CL413" s="35">
        <v>10.507260778122184</v>
      </c>
      <c r="CM413" s="35">
        <v>10.962060413414964</v>
      </c>
      <c r="CN413" s="35">
        <v>10.053854896628167</v>
      </c>
      <c r="CO413" s="35">
        <v>11.67876268412734</v>
      </c>
      <c r="CP413" s="35">
        <v>9.3489760297057494</v>
      </c>
      <c r="CQ413" s="35">
        <v>11.381681998337614</v>
      </c>
      <c r="CS413" s="35">
        <v>11.992974648296064</v>
      </c>
      <c r="CT413" s="35">
        <v>11.749922654756457</v>
      </c>
      <c r="CU413" s="35">
        <v>10.345151083280982</v>
      </c>
      <c r="CV413" s="35">
        <v>9.409856150889766</v>
      </c>
      <c r="CW413" s="35">
        <v>10.649692981650567</v>
      </c>
      <c r="CY413" s="35">
        <v>10.291322542897756</v>
      </c>
      <c r="CZ413" s="35">
        <v>10.726179586589312</v>
      </c>
      <c r="DB413" s="35">
        <v>12.22652345473535</v>
      </c>
      <c r="DC413" s="35">
        <v>11.690521081170424</v>
      </c>
      <c r="DD413" s="35">
        <v>10.775977455113473</v>
      </c>
      <c r="DF413" s="35">
        <v>10.636383694365581</v>
      </c>
      <c r="DG413" s="35">
        <v>11.373589556398132</v>
      </c>
      <c r="DH413" s="35">
        <v>10.649884938400634</v>
      </c>
      <c r="DI413" s="35">
        <v>10.91116492254662</v>
      </c>
      <c r="DJ413" s="35">
        <v>10.92193030238094</v>
      </c>
      <c r="DK413" s="35">
        <v>11.883028220431594</v>
      </c>
      <c r="DL413" s="35">
        <v>10.177695023679597</v>
      </c>
      <c r="DM413" s="35">
        <v>10.234321505329525</v>
      </c>
      <c r="DO413" s="35">
        <v>11.05383260186424</v>
      </c>
      <c r="DP413" s="35">
        <v>10.86966757811965</v>
      </c>
      <c r="DQ413" s="35">
        <v>10.477572690794062</v>
      </c>
      <c r="DR413" s="35">
        <v>11.83071624385393</v>
      </c>
      <c r="DS413" s="35">
        <v>10.757698498748043</v>
      </c>
      <c r="DT413" s="35">
        <v>10.260504427716882</v>
      </c>
      <c r="DU413" s="35">
        <v>10.643652811307533</v>
      </c>
      <c r="DV413" s="35">
        <v>10.461545478320588</v>
      </c>
      <c r="DW413" s="35">
        <v>11.312163805665289</v>
      </c>
      <c r="DY413" s="35">
        <v>9.8341428018260757</v>
      </c>
      <c r="DZ413" s="35">
        <v>11.583979094444588</v>
      </c>
      <c r="EA413" s="35">
        <v>11.628531536354762</v>
      </c>
      <c r="EB413" s="35">
        <v>9.7009112881485375</v>
      </c>
      <c r="EC413" s="35">
        <v>10.98494848867859</v>
      </c>
      <c r="EF413" s="35">
        <v>11.203348002979762</v>
      </c>
      <c r="EG413" s="35">
        <v>10.101879151858538</v>
      </c>
      <c r="EJ413" s="35">
        <v>11.00093798987195</v>
      </c>
      <c r="EK413" s="35">
        <v>11.105701109827425</v>
      </c>
      <c r="EL413" s="35">
        <v>11.480246524108523</v>
      </c>
      <c r="EM413" s="35">
        <v>11.001007040062373</v>
      </c>
      <c r="EN413" s="35">
        <v>11.766705715740105</v>
      </c>
      <c r="EO413" s="35">
        <v>11.458567708363464</v>
      </c>
      <c r="EQ413" s="35">
        <v>12.30345404686441</v>
      </c>
      <c r="ER413" s="35">
        <v>9.4769915873075696</v>
      </c>
      <c r="ET413" s="35">
        <v>11.901583026210222</v>
      </c>
      <c r="EU413" s="35">
        <v>10.881807886162434</v>
      </c>
      <c r="EV413" s="35">
        <v>10.581570850574757</v>
      </c>
      <c r="EW413" s="35">
        <v>10.666822680873736</v>
      </c>
      <c r="EX413" s="35">
        <v>11.151595108751236</v>
      </c>
      <c r="EY413" s="35">
        <v>10.695945554267055</v>
      </c>
      <c r="EZ413" s="35">
        <v>10.650272701172719</v>
      </c>
      <c r="FC413" s="35">
        <v>10.133070549256747</v>
      </c>
      <c r="FE413" s="35">
        <v>12.279043549985905</v>
      </c>
      <c r="FF413" s="35">
        <v>9.4483465303474894</v>
      </c>
      <c r="FG413" s="35">
        <v>9.5750052051883436</v>
      </c>
      <c r="FH413" s="35">
        <v>10.899514687936854</v>
      </c>
      <c r="FI413" s="35">
        <v>10.978551403306589</v>
      </c>
      <c r="FJ413" s="35">
        <v>10.707270004060762</v>
      </c>
      <c r="FK413" s="35">
        <v>11.915414173522562</v>
      </c>
      <c r="FN413" s="35">
        <v>9.8812671066746223</v>
      </c>
      <c r="FO413" s="35">
        <v>9.3934727268640277</v>
      </c>
      <c r="FQ413" s="35">
        <v>10.770468091752445</v>
      </c>
      <c r="FS413" s="35">
        <v>10.269636183523662</v>
      </c>
      <c r="FU413" s="35">
        <v>11.214640017665149</v>
      </c>
      <c r="FV413" s="35">
        <v>9.7444221250312264</v>
      </c>
      <c r="FX413" s="35">
        <v>10.344086286432061</v>
      </c>
      <c r="FY413" s="35">
        <v>11.224832586863819</v>
      </c>
      <c r="GA413" s="35">
        <v>10.625560189138344</v>
      </c>
      <c r="GC413" s="35">
        <v>11.253758015906016</v>
      </c>
      <c r="GD413" s="35">
        <v>11.699718669513295</v>
      </c>
      <c r="GE413" s="35">
        <v>10.987895565096711</v>
      </c>
      <c r="GF413" s="35">
        <v>11.471597296994222</v>
      </c>
      <c r="GG413" s="35">
        <v>12.052427106543185</v>
      </c>
      <c r="GH413" s="35">
        <v>9.6728218204256429</v>
      </c>
      <c r="GI413" s="35">
        <v>10.835622967933654</v>
      </c>
      <c r="GJ413" s="35">
        <v>11.291249704357615</v>
      </c>
      <c r="GL413" s="35">
        <v>10.445352998801505</v>
      </c>
      <c r="GM413" s="35">
        <v>9.389019281587089</v>
      </c>
      <c r="GN413" s="35">
        <v>10.244844290056571</v>
      </c>
      <c r="GO413" s="35">
        <v>16.763000000000002</v>
      </c>
      <c r="GP413" s="35" t="s">
        <v>4537</v>
      </c>
      <c r="GU413" s="59"/>
    </row>
    <row r="414" spans="1:203" x14ac:dyDescent="0.2">
      <c r="A414" s="35" t="s">
        <v>1418</v>
      </c>
      <c r="B414" s="35" t="s">
        <v>3199</v>
      </c>
      <c r="C414" s="35" t="s">
        <v>3200</v>
      </c>
      <c r="D414" s="9">
        <v>26</v>
      </c>
      <c r="E414" s="9">
        <v>25</v>
      </c>
      <c r="F414" s="9">
        <v>0.58155693100000005</v>
      </c>
      <c r="G414" s="9">
        <v>-5.4058683000000003E-2</v>
      </c>
      <c r="H414" s="9">
        <v>0.69183947599999995</v>
      </c>
      <c r="I414" s="9">
        <v>-4.3321430000000001E-2</v>
      </c>
      <c r="J414" s="9">
        <v>0</v>
      </c>
      <c r="K414" s="78">
        <v>0</v>
      </c>
      <c r="L414" s="79">
        <v>11.991336437576498</v>
      </c>
      <c r="M414" s="79">
        <v>11.689377100234687</v>
      </c>
      <c r="N414" s="79">
        <v>11.877961616437924</v>
      </c>
      <c r="O414" s="79">
        <v>11.460944014588843</v>
      </c>
      <c r="P414" s="78">
        <v>11.901959983400172</v>
      </c>
      <c r="Q414" s="78">
        <v>12.168879113380001</v>
      </c>
      <c r="R414" s="35">
        <v>11.842607105451041</v>
      </c>
      <c r="S414" s="35">
        <v>11.694287194551936</v>
      </c>
      <c r="T414" s="35">
        <v>11.756904802844442</v>
      </c>
      <c r="U414" s="35">
        <v>11.713305817154801</v>
      </c>
      <c r="V414" s="35">
        <v>11.988985009854796</v>
      </c>
      <c r="W414" s="35">
        <v>11.780857726707476</v>
      </c>
      <c r="X414" s="35">
        <v>11.642267261804626</v>
      </c>
      <c r="Y414" s="35">
        <v>12.346842049063659</v>
      </c>
      <c r="Z414" s="35">
        <v>12.125663386180296</v>
      </c>
      <c r="AA414" s="35">
        <v>11.960609413518796</v>
      </c>
      <c r="AB414" s="35">
        <v>12.240487003863363</v>
      </c>
      <c r="AC414" s="35">
        <v>11.917083105995109</v>
      </c>
      <c r="AD414" s="35">
        <v>12.30842497186981</v>
      </c>
      <c r="AE414" s="35">
        <v>11.850586913669353</v>
      </c>
      <c r="AF414" s="35">
        <v>11.64160631761302</v>
      </c>
      <c r="AG414" s="35">
        <v>11.918427001219698</v>
      </c>
      <c r="AH414" s="35">
        <v>12.022207653291684</v>
      </c>
      <c r="AI414" s="35">
        <v>11.853298919421583</v>
      </c>
      <c r="AJ414" s="35">
        <v>12.125715089941796</v>
      </c>
      <c r="AK414" s="35">
        <v>11.475282125394285</v>
      </c>
      <c r="AL414" s="35">
        <v>11.380730933301233</v>
      </c>
      <c r="AM414" s="35">
        <v>11.802933747524701</v>
      </c>
      <c r="AN414" s="35">
        <v>12.289510308774297</v>
      </c>
      <c r="AO414" s="35">
        <v>11.870189228759426</v>
      </c>
      <c r="AP414" s="35">
        <v>11.786522184644207</v>
      </c>
      <c r="AQ414" s="35">
        <v>12.289690867851595</v>
      </c>
      <c r="AR414" s="35">
        <v>12.06958596598523</v>
      </c>
      <c r="AS414" s="35">
        <v>12.278561970976973</v>
      </c>
      <c r="AT414" s="35">
        <v>11.786055268512833</v>
      </c>
      <c r="AU414" s="35">
        <v>11.521669982659487</v>
      </c>
      <c r="AV414" s="35">
        <v>12.090596155754207</v>
      </c>
      <c r="AW414" s="35">
        <v>12.135640692206408</v>
      </c>
      <c r="AX414" s="35">
        <v>11.639521135542541</v>
      </c>
      <c r="AY414" s="35">
        <v>11.84204547011832</v>
      </c>
      <c r="AZ414" s="35">
        <v>12.286543864749198</v>
      </c>
      <c r="BA414" s="35">
        <v>11.141227622557343</v>
      </c>
      <c r="BB414" s="35">
        <v>12.152239178672266</v>
      </c>
      <c r="BC414" s="35">
        <v>11.636148434471725</v>
      </c>
      <c r="BD414" s="35">
        <v>11.734484769207485</v>
      </c>
      <c r="BE414" s="35">
        <v>12.21321049584542</v>
      </c>
      <c r="BF414" s="35">
        <v>11.954331810787709</v>
      </c>
      <c r="BG414" s="35">
        <v>11.62872907731888</v>
      </c>
      <c r="BH414" s="35">
        <v>12.365208897805999</v>
      </c>
      <c r="BI414" s="35">
        <v>12.495038715293596</v>
      </c>
      <c r="BJ414" s="35">
        <v>12.143693701104098</v>
      </c>
      <c r="BK414" s="35">
        <v>12.168804618394599</v>
      </c>
      <c r="BL414" s="35">
        <v>11.698859991510705</v>
      </c>
      <c r="BM414" s="35">
        <v>11.85175301533106</v>
      </c>
      <c r="BN414" s="35">
        <v>11.259698486914083</v>
      </c>
      <c r="BO414" s="35">
        <v>11.93879510566031</v>
      </c>
      <c r="BP414" s="35">
        <v>12.308472942961364</v>
      </c>
      <c r="BQ414" s="35">
        <v>12.063511255468541</v>
      </c>
      <c r="BR414" s="35">
        <v>11.859134924188357</v>
      </c>
      <c r="BS414" s="35">
        <v>11.66872787422454</v>
      </c>
      <c r="BT414" s="35">
        <v>11.441479018532089</v>
      </c>
      <c r="BU414" s="35">
        <v>12.25101871172418</v>
      </c>
      <c r="BV414" s="35">
        <v>11.454757834088809</v>
      </c>
      <c r="BW414" s="35">
        <v>11.355836377375276</v>
      </c>
      <c r="BX414" s="35">
        <v>12.137372186151623</v>
      </c>
      <c r="BY414" s="35">
        <v>11.832517628725183</v>
      </c>
      <c r="BZ414" s="35">
        <v>12.011940959351092</v>
      </c>
      <c r="CA414" s="35">
        <v>12.05037062448744</v>
      </c>
      <c r="CB414" s="35">
        <v>11.793428485492639</v>
      </c>
      <c r="CC414" s="35">
        <v>11.693689783464901</v>
      </c>
      <c r="CD414" s="35">
        <v>11.810449934852844</v>
      </c>
      <c r="CE414" s="35">
        <v>12.313171270869569</v>
      </c>
      <c r="CF414" s="35">
        <v>12.32305406741343</v>
      </c>
      <c r="CG414" s="35">
        <v>12.836696648615952</v>
      </c>
      <c r="CH414" s="35">
        <v>11.79645790166089</v>
      </c>
      <c r="CI414" s="35">
        <v>12.38174644023877</v>
      </c>
      <c r="CJ414" s="35">
        <v>12.369910908173456</v>
      </c>
      <c r="CK414" s="35">
        <v>11.878428853690817</v>
      </c>
      <c r="CL414" s="35">
        <v>12.026099638249406</v>
      </c>
      <c r="CM414" s="35">
        <v>12.347669389599178</v>
      </c>
      <c r="CN414" s="35">
        <v>11.450625937588175</v>
      </c>
      <c r="CO414" s="35">
        <v>13.346923646420187</v>
      </c>
      <c r="CP414" s="35">
        <v>12.056760726756035</v>
      </c>
      <c r="CQ414" s="35">
        <v>11.957567579813968</v>
      </c>
      <c r="CR414" s="35">
        <v>11.815643380819704</v>
      </c>
      <c r="CS414" s="35">
        <v>12.454865083735211</v>
      </c>
      <c r="CT414" s="35">
        <v>11.64200255864589</v>
      </c>
      <c r="CU414" s="35">
        <v>11.920916016145224</v>
      </c>
      <c r="CV414" s="35">
        <v>12.166664923751114</v>
      </c>
      <c r="CW414" s="35">
        <v>11.595478453727829</v>
      </c>
      <c r="CX414" s="35">
        <v>12.297469108117385</v>
      </c>
      <c r="CY414" s="35">
        <v>11.951832010208793</v>
      </c>
      <c r="CZ414" s="35">
        <v>11.845841805871849</v>
      </c>
      <c r="DA414" s="35">
        <v>11.638569519603754</v>
      </c>
      <c r="DB414" s="35">
        <v>11.752352182913221</v>
      </c>
      <c r="DC414" s="35">
        <v>11.529851963159157</v>
      </c>
      <c r="DD414" s="35">
        <v>12.189951150062571</v>
      </c>
      <c r="DE414" s="35">
        <v>12.174360103497733</v>
      </c>
      <c r="DF414" s="35">
        <v>12.047300963134349</v>
      </c>
      <c r="DG414" s="35">
        <v>11.538312484037833</v>
      </c>
      <c r="DH414" s="35">
        <v>11.196819395391806</v>
      </c>
      <c r="DI414" s="35">
        <v>11.765082880159515</v>
      </c>
      <c r="DJ414" s="35">
        <v>11.975392009916058</v>
      </c>
      <c r="DK414" s="35">
        <v>12.065954284452005</v>
      </c>
      <c r="DL414" s="35">
        <v>12.438516515868535</v>
      </c>
      <c r="DM414" s="35">
        <v>11.739403544830367</v>
      </c>
      <c r="DN414" s="35">
        <v>11.369656613662835</v>
      </c>
      <c r="DO414" s="35">
        <v>11.78231903785673</v>
      </c>
      <c r="DP414" s="35">
        <v>11.510663214178029</v>
      </c>
      <c r="DQ414" s="35">
        <v>11.734912282587302</v>
      </c>
      <c r="DR414" s="35">
        <v>11.997485752150206</v>
      </c>
      <c r="DS414" s="35">
        <v>11.013757205720555</v>
      </c>
      <c r="DT414" s="35">
        <v>11.752435897338131</v>
      </c>
      <c r="DU414" s="35">
        <v>12.124762756584854</v>
      </c>
      <c r="DV414" s="35">
        <v>12.187511058141425</v>
      </c>
      <c r="DW414" s="35">
        <v>12.405299271228587</v>
      </c>
      <c r="DX414" s="35">
        <v>12.203898890514914</v>
      </c>
      <c r="DY414" s="35">
        <v>12.090116231793093</v>
      </c>
      <c r="DZ414" s="35">
        <v>11.638171241067104</v>
      </c>
      <c r="EA414" s="35">
        <v>11.725236596058128</v>
      </c>
      <c r="EB414" s="35">
        <v>12.068763041200526</v>
      </c>
      <c r="EC414" s="35">
        <v>11.901598425139579</v>
      </c>
      <c r="ED414" s="35">
        <v>12.211304419038566</v>
      </c>
      <c r="EE414" s="35">
        <v>12.266069779663688</v>
      </c>
      <c r="EF414" s="35">
        <v>11.518161355756956</v>
      </c>
      <c r="EG414" s="35">
        <v>11.95602499283379</v>
      </c>
      <c r="EH414" s="35">
        <v>12.228529626851888</v>
      </c>
      <c r="EI414" s="35">
        <v>12.217582726103341</v>
      </c>
      <c r="EJ414" s="35">
        <v>11.586617432841072</v>
      </c>
      <c r="EK414" s="35">
        <v>11.767202632101757</v>
      </c>
      <c r="EL414" s="35">
        <v>12.235778097108017</v>
      </c>
      <c r="EM414" s="35">
        <v>11.671582625049925</v>
      </c>
      <c r="EN414" s="35">
        <v>11.83209633195403</v>
      </c>
      <c r="EO414" s="35">
        <v>12.00601433205097</v>
      </c>
      <c r="EP414" s="35">
        <v>11.90587969898851</v>
      </c>
      <c r="EQ414" s="35">
        <v>12.37257073170651</v>
      </c>
      <c r="ER414" s="35">
        <v>12.142843666771142</v>
      </c>
      <c r="ES414" s="35">
        <v>12.275130196224875</v>
      </c>
      <c r="ET414" s="35">
        <v>12.06986663560909</v>
      </c>
      <c r="EU414" s="35">
        <v>11.64383281206003</v>
      </c>
      <c r="EV414" s="35">
        <v>11.953615577881443</v>
      </c>
      <c r="EW414" s="35">
        <v>12.061667547344724</v>
      </c>
      <c r="EX414" s="35">
        <v>11.988542381326628</v>
      </c>
      <c r="EY414" s="35">
        <v>11.70267654551467</v>
      </c>
      <c r="EZ414" s="35">
        <v>11.490748841459531</v>
      </c>
      <c r="FA414" s="35">
        <v>11.645141356620819</v>
      </c>
      <c r="FB414" s="35">
        <v>11.953126300673397</v>
      </c>
      <c r="FC414" s="35">
        <v>11.87124070305366</v>
      </c>
      <c r="FD414" s="35">
        <v>10.640200117372135</v>
      </c>
      <c r="FE414" s="35">
        <v>12.017571292971622</v>
      </c>
      <c r="FF414" s="35">
        <v>11.940045602013321</v>
      </c>
      <c r="FG414" s="35">
        <v>11.717441563776006</v>
      </c>
      <c r="FH414" s="35">
        <v>11.435713031634004</v>
      </c>
      <c r="FI414" s="35">
        <v>11.396678619797775</v>
      </c>
      <c r="FJ414" s="35">
        <v>11.851624927503721</v>
      </c>
      <c r="FK414" s="35">
        <v>11.445706777946889</v>
      </c>
      <c r="FL414" s="35">
        <v>11.986530883431612</v>
      </c>
      <c r="FM414" s="35">
        <v>12.080126305417371</v>
      </c>
      <c r="FN414" s="35">
        <v>11.927142267173227</v>
      </c>
      <c r="FO414" s="35">
        <v>12.068112111653271</v>
      </c>
      <c r="FP414" s="35">
        <v>11.931837597877678</v>
      </c>
      <c r="FQ414" s="35">
        <v>12.023948820794139</v>
      </c>
      <c r="FR414" s="35">
        <v>12.165597499839759</v>
      </c>
      <c r="FS414" s="35">
        <v>11.72178956493681</v>
      </c>
      <c r="FT414" s="35">
        <v>12.449602600754599</v>
      </c>
      <c r="FU414" s="35">
        <v>11.998003073473892</v>
      </c>
      <c r="FV414" s="35">
        <v>11.831870670130801</v>
      </c>
      <c r="FW414" s="35">
        <v>11.96642475808928</v>
      </c>
      <c r="FX414" s="35">
        <v>12.24483600875913</v>
      </c>
      <c r="FY414" s="35">
        <v>11.909420844065011</v>
      </c>
      <c r="FZ414" s="35">
        <v>12.139041014697543</v>
      </c>
      <c r="GA414" s="35">
        <v>12.051716835985058</v>
      </c>
      <c r="GB414" s="35">
        <v>11.749685065053097</v>
      </c>
      <c r="GC414" s="35">
        <v>11.85021548816437</v>
      </c>
      <c r="GD414" s="35">
        <v>12.144917968892891</v>
      </c>
      <c r="GE414" s="35">
        <v>12.025457559581131</v>
      </c>
      <c r="GF414" s="35">
        <v>12.463173610767583</v>
      </c>
      <c r="GG414" s="35">
        <v>12.106456120482374</v>
      </c>
      <c r="GH414" s="35">
        <v>11.830530912850517</v>
      </c>
      <c r="GI414" s="35">
        <v>11.921653153201742</v>
      </c>
      <c r="GJ414" s="35">
        <v>12.139103978789855</v>
      </c>
      <c r="GK414" s="35">
        <v>11.626363121791503</v>
      </c>
      <c r="GL414" s="35">
        <v>12.093948472973635</v>
      </c>
      <c r="GM414" s="35">
        <v>12.146110064223482</v>
      </c>
      <c r="GN414" s="35">
        <v>11.831926041983539</v>
      </c>
      <c r="GO414" s="35">
        <v>1.0309999999999999</v>
      </c>
      <c r="GP414" s="35" t="s">
        <v>1250</v>
      </c>
      <c r="GU414" s="59"/>
    </row>
    <row r="415" spans="1:203" x14ac:dyDescent="0.2">
      <c r="A415" s="35" t="s">
        <v>1089</v>
      </c>
      <c r="B415" s="35" t="s">
        <v>2813</v>
      </c>
      <c r="C415" s="35" t="s">
        <v>2814</v>
      </c>
      <c r="D415" s="9">
        <v>17</v>
      </c>
      <c r="E415" s="9">
        <v>15</v>
      </c>
      <c r="F415" s="9">
        <v>0.99946074799999995</v>
      </c>
      <c r="G415" s="9">
        <v>8.3184450000000007E-3</v>
      </c>
      <c r="H415" s="9">
        <v>0.98142352099999997</v>
      </c>
      <c r="I415" s="9">
        <v>-4.3217401000000003E-2</v>
      </c>
      <c r="J415" s="9">
        <v>0</v>
      </c>
      <c r="K415" s="78">
        <v>0</v>
      </c>
      <c r="L415" s="79">
        <v>10.575364733935078</v>
      </c>
      <c r="M415" s="79">
        <v>12.244644884071256</v>
      </c>
      <c r="N415" s="79">
        <v>12.3873756655729</v>
      </c>
      <c r="O415" s="79">
        <v>12.486993819987145</v>
      </c>
      <c r="P415" s="78">
        <v>9.9247619310273443</v>
      </c>
      <c r="Q415" s="78">
        <v>11.61013946429023</v>
      </c>
      <c r="R415" s="35">
        <v>8.9947005621820111</v>
      </c>
      <c r="S415" s="35">
        <v>10.657025744192007</v>
      </c>
      <c r="U415" s="35">
        <v>10.96284218017974</v>
      </c>
      <c r="Y415" s="35">
        <v>11.353104941680584</v>
      </c>
      <c r="Z415" s="35">
        <v>8.6617372191349524</v>
      </c>
      <c r="AB415" s="35">
        <v>11.798920335884779</v>
      </c>
      <c r="AE415" s="35">
        <v>9.1707364678645487</v>
      </c>
      <c r="AH415" s="35">
        <v>11.019532941159978</v>
      </c>
      <c r="AK415" s="35">
        <v>13.710611456148253</v>
      </c>
      <c r="AL415" s="35">
        <v>10.54138393405494</v>
      </c>
      <c r="AN415" s="35">
        <v>9.8674252216929634</v>
      </c>
      <c r="AO415" s="35">
        <v>11.836261512416691</v>
      </c>
      <c r="AQ415" s="35">
        <v>12.990177357782311</v>
      </c>
      <c r="AR415" s="35">
        <v>10.472688378833872</v>
      </c>
      <c r="AT415" s="35">
        <v>11.221934540899559</v>
      </c>
      <c r="AU415" s="35">
        <v>10.526794689023857</v>
      </c>
      <c r="AV415" s="35">
        <v>11.150909196062134</v>
      </c>
      <c r="AX415" s="35">
        <v>12.306240062458603</v>
      </c>
      <c r="AY415" s="35">
        <v>10.897164907098194</v>
      </c>
      <c r="AZ415" s="35">
        <v>13.207260257526702</v>
      </c>
      <c r="BB415" s="35">
        <v>9.8616583680348135</v>
      </c>
      <c r="BG415" s="35">
        <v>11.192904217770948</v>
      </c>
      <c r="BH415" s="35">
        <v>11.248000626384126</v>
      </c>
      <c r="BI415" s="35">
        <v>12.552601893670731</v>
      </c>
      <c r="BJ415" s="35">
        <v>12.370114511883557</v>
      </c>
      <c r="BQ415" s="35">
        <v>11.281008544014966</v>
      </c>
      <c r="BT415" s="35">
        <v>12.136547511274562</v>
      </c>
      <c r="BU415" s="35">
        <v>12.191995685179837</v>
      </c>
      <c r="BV415" s="35">
        <v>12.187621376286575</v>
      </c>
      <c r="BY415" s="35">
        <v>9.2272095248883748</v>
      </c>
      <c r="CC415" s="35">
        <v>11.996223389351828</v>
      </c>
      <c r="CD415" s="35">
        <v>12.003822960978217</v>
      </c>
      <c r="CE415" s="35">
        <v>13.606549643651581</v>
      </c>
      <c r="CF415" s="35">
        <v>10.483988266194515</v>
      </c>
      <c r="CG415" s="35">
        <v>11.016613812186858</v>
      </c>
      <c r="CJ415" s="35">
        <v>11.247192872773416</v>
      </c>
      <c r="CK415" s="35">
        <v>9.5420359532631114</v>
      </c>
      <c r="CL415" s="35">
        <v>11.21761259064726</v>
      </c>
      <c r="CM415" s="35">
        <v>12.479355820565033</v>
      </c>
      <c r="CO415" s="35">
        <v>13.217480495202309</v>
      </c>
      <c r="CT415" s="35">
        <v>10.475695834052459</v>
      </c>
      <c r="CW415" s="35">
        <v>12.205382874957714</v>
      </c>
      <c r="CX415" s="35">
        <v>11.763293133162549</v>
      </c>
      <c r="DC415" s="35">
        <v>11.56879073136794</v>
      </c>
      <c r="DD415" s="35">
        <v>12.262858489347749</v>
      </c>
      <c r="DF415" s="35">
        <v>11.470795129488792</v>
      </c>
      <c r="DG415" s="35">
        <v>12.138844963400523</v>
      </c>
      <c r="DK415" s="35">
        <v>12.466770572041602</v>
      </c>
      <c r="DM415" s="35">
        <v>11.296355033391389</v>
      </c>
      <c r="DO415" s="35">
        <v>10.845380181921417</v>
      </c>
      <c r="DQ415" s="35">
        <v>11.55144449975351</v>
      </c>
      <c r="DR415" s="35">
        <v>9.481170172041363</v>
      </c>
      <c r="DT415" s="35">
        <v>10.612762370782008</v>
      </c>
      <c r="DV415" s="35">
        <v>10.834608344150642</v>
      </c>
      <c r="DW415" s="35">
        <v>11.299490306232496</v>
      </c>
      <c r="DX415" s="35">
        <v>12.684868857416875</v>
      </c>
      <c r="DY415" s="35">
        <v>12.459792864963385</v>
      </c>
      <c r="DZ415" s="35">
        <v>11.825628136910009</v>
      </c>
      <c r="EC415" s="35">
        <v>12.953171085670427</v>
      </c>
      <c r="EG415" s="35">
        <v>9.6313985961879656</v>
      </c>
      <c r="EH415" s="35">
        <v>8.8911710660901964</v>
      </c>
      <c r="EI415" s="35">
        <v>10.719826701604699</v>
      </c>
      <c r="EK415" s="35">
        <v>12.234593576137652</v>
      </c>
      <c r="EL415" s="35">
        <v>10.615459660007106</v>
      </c>
      <c r="EO415" s="35">
        <v>12.007133250656414</v>
      </c>
      <c r="ES415" s="35">
        <v>11.810618048500906</v>
      </c>
      <c r="EU415" s="35">
        <v>9.2130097933157948</v>
      </c>
      <c r="EV415" s="35">
        <v>11.574305975223917</v>
      </c>
      <c r="EZ415" s="35">
        <v>12.716433481801847</v>
      </c>
      <c r="FA415" s="35">
        <v>10.949702408361873</v>
      </c>
      <c r="FB415" s="35">
        <v>10.758966734630697</v>
      </c>
      <c r="FC415" s="35">
        <v>12.224855928485779</v>
      </c>
      <c r="FE415" s="35">
        <v>10.199020162648127</v>
      </c>
      <c r="FG415" s="35">
        <v>11.691360358471755</v>
      </c>
      <c r="FH415" s="35">
        <v>10.905591212902223</v>
      </c>
      <c r="FI415" s="35">
        <v>11.002957274582608</v>
      </c>
      <c r="FK415" s="35">
        <v>10.899407779944275</v>
      </c>
      <c r="FL415" s="35">
        <v>11.848975680681438</v>
      </c>
      <c r="FM415" s="35">
        <v>11.287554099022952</v>
      </c>
      <c r="FO415" s="35">
        <v>10.455154072669476</v>
      </c>
      <c r="FP415" s="35">
        <v>9.9684633590413405</v>
      </c>
      <c r="FV415" s="35">
        <v>10.341798796126078</v>
      </c>
      <c r="FW415" s="35">
        <v>10.505974416619662</v>
      </c>
      <c r="FX415" s="35">
        <v>11.871875130256015</v>
      </c>
      <c r="FY415" s="35">
        <v>12.027379872229375</v>
      </c>
      <c r="GB415" s="35">
        <v>10.541710922571994</v>
      </c>
      <c r="GC415" s="35">
        <v>13.922112737169696</v>
      </c>
      <c r="GD415" s="35">
        <v>12.942311603686075</v>
      </c>
      <c r="GE415" s="35">
        <v>10.987862795856412</v>
      </c>
      <c r="GF415" s="35">
        <v>11.049961959565886</v>
      </c>
      <c r="GH415" s="35">
        <v>12.756253603871226</v>
      </c>
      <c r="GI415" s="35">
        <v>12.367817577940846</v>
      </c>
      <c r="GJ415" s="35">
        <v>10.467753467693401</v>
      </c>
      <c r="GK415" s="35">
        <v>10.990156856053016</v>
      </c>
      <c r="GL415" s="35">
        <v>12.804260857125854</v>
      </c>
      <c r="GM415" s="35">
        <v>9.3834069086436678</v>
      </c>
      <c r="GO415" s="35">
        <v>37.744</v>
      </c>
      <c r="GP415" s="35" t="s">
        <v>4607</v>
      </c>
      <c r="GU415" s="59"/>
    </row>
    <row r="416" spans="1:203" x14ac:dyDescent="0.2">
      <c r="A416" s="35" t="s">
        <v>2252</v>
      </c>
      <c r="B416" s="35" t="s">
        <v>4353</v>
      </c>
      <c r="C416" s="35" t="s">
        <v>4354</v>
      </c>
      <c r="D416" s="9">
        <v>83</v>
      </c>
      <c r="E416" s="9">
        <v>81</v>
      </c>
      <c r="F416" s="9">
        <v>0.90450520899999998</v>
      </c>
      <c r="G416" s="9">
        <v>6.0570559000000003E-2</v>
      </c>
      <c r="H416" s="9">
        <v>0.94810815000000004</v>
      </c>
      <c r="I416" s="9">
        <v>-4.3023934E-2</v>
      </c>
      <c r="J416" s="9">
        <v>0</v>
      </c>
      <c r="K416" s="78">
        <v>0</v>
      </c>
      <c r="L416" s="79">
        <v>14.109077306911537</v>
      </c>
      <c r="M416" s="79">
        <v>14.721146052073586</v>
      </c>
      <c r="N416" s="79">
        <v>14.719087583697117</v>
      </c>
      <c r="O416" s="79">
        <v>14.768981243715615</v>
      </c>
      <c r="P416" s="78">
        <v>14.064433093651216</v>
      </c>
      <c r="Q416" s="78">
        <v>15.0595182819694</v>
      </c>
      <c r="R416" s="35">
        <v>13.927140949572879</v>
      </c>
      <c r="S416" s="35">
        <v>15.001278123281995</v>
      </c>
      <c r="T416" s="35">
        <v>16.741426383418776</v>
      </c>
      <c r="U416" s="35">
        <v>14.858161443610294</v>
      </c>
      <c r="V416" s="35">
        <v>14.199149270191908</v>
      </c>
      <c r="W416" s="35">
        <v>16.408640909523079</v>
      </c>
      <c r="X416" s="35">
        <v>14.422586663672149</v>
      </c>
      <c r="Y416" s="35">
        <v>14.822970453272383</v>
      </c>
      <c r="Z416" s="35">
        <v>16.651889771314721</v>
      </c>
      <c r="AA416" s="35">
        <v>15.255077153748054</v>
      </c>
      <c r="AB416" s="35">
        <v>14.555591939184541</v>
      </c>
      <c r="AC416" s="35">
        <v>15.11951318933389</v>
      </c>
      <c r="AD416" s="35">
        <v>14.783655270266721</v>
      </c>
      <c r="AE416" s="35">
        <v>18.513744709248847</v>
      </c>
      <c r="AF416" s="35">
        <v>14.42041006419996</v>
      </c>
      <c r="AG416" s="35">
        <v>16.677066917308409</v>
      </c>
      <c r="AH416" s="35">
        <v>14.881991027530578</v>
      </c>
      <c r="AI416" s="35">
        <v>14.112818185972761</v>
      </c>
      <c r="AJ416" s="35">
        <v>14.490126248009231</v>
      </c>
      <c r="AK416" s="35">
        <v>14.352475251096426</v>
      </c>
      <c r="AL416" s="35">
        <v>18.428620310499927</v>
      </c>
      <c r="AM416" s="35">
        <v>14.800784867130144</v>
      </c>
      <c r="AN416" s="35">
        <v>14.701456345523987</v>
      </c>
      <c r="AO416" s="35">
        <v>15.135615948034456</v>
      </c>
      <c r="AP416" s="35">
        <v>14.956887994892085</v>
      </c>
      <c r="AQ416" s="35">
        <v>16.064886450264623</v>
      </c>
      <c r="AR416" s="35">
        <v>14.062002399201626</v>
      </c>
      <c r="AS416" s="35">
        <v>15.211259829512429</v>
      </c>
      <c r="AT416" s="35">
        <v>15.260633634868132</v>
      </c>
      <c r="AU416" s="35">
        <v>14.843242987530072</v>
      </c>
      <c r="AV416" s="35">
        <v>14.998084813933758</v>
      </c>
      <c r="AW416" s="35">
        <v>15.004402997531724</v>
      </c>
      <c r="AX416" s="35">
        <v>14.756658889054609</v>
      </c>
      <c r="AY416" s="35">
        <v>14.878782890585635</v>
      </c>
      <c r="AZ416" s="35">
        <v>14.998463408749574</v>
      </c>
      <c r="BA416" s="35">
        <v>14.317671710730536</v>
      </c>
      <c r="BB416" s="35">
        <v>13.91735668168943</v>
      </c>
      <c r="BC416" s="35">
        <v>14.766264399679784</v>
      </c>
      <c r="BD416" s="35">
        <v>15.250166718146776</v>
      </c>
      <c r="BE416" s="35">
        <v>15.170709649954787</v>
      </c>
      <c r="BF416" s="35">
        <v>14.484329906725284</v>
      </c>
      <c r="BG416" s="35">
        <v>15.340437917067472</v>
      </c>
      <c r="BH416" s="35">
        <v>14.620516518100555</v>
      </c>
      <c r="BI416" s="35">
        <v>15.319923245551536</v>
      </c>
      <c r="BJ416" s="35">
        <v>16.535685745806731</v>
      </c>
      <c r="BK416" s="35">
        <v>15.027054645899897</v>
      </c>
      <c r="BL416" s="35">
        <v>15.046444759360238</v>
      </c>
      <c r="BM416" s="35">
        <v>15.058419005126064</v>
      </c>
      <c r="BN416" s="35">
        <v>14.629269348136386</v>
      </c>
      <c r="BO416" s="35">
        <v>14.635626719944431</v>
      </c>
      <c r="BP416" s="35">
        <v>15.043246635480902</v>
      </c>
      <c r="BQ416" s="35">
        <v>14.994223738189698</v>
      </c>
      <c r="BR416" s="35">
        <v>14.852681557566772</v>
      </c>
      <c r="BS416" s="35">
        <v>15.286892391176757</v>
      </c>
      <c r="BT416" s="35">
        <v>14.709698055658308</v>
      </c>
      <c r="BU416" s="35">
        <v>15.106255354869969</v>
      </c>
      <c r="BV416" s="35">
        <v>14.60183014385257</v>
      </c>
      <c r="BW416" s="35">
        <v>14.905522030660617</v>
      </c>
      <c r="BX416" s="35">
        <v>14.608977819431415</v>
      </c>
      <c r="BY416" s="35">
        <v>14.148961007663262</v>
      </c>
      <c r="BZ416" s="35">
        <v>14.630730671389031</v>
      </c>
      <c r="CA416" s="35">
        <v>13.949227909384241</v>
      </c>
      <c r="CB416" s="35">
        <v>14.356701721490317</v>
      </c>
      <c r="CC416" s="35">
        <v>14.579122657583158</v>
      </c>
      <c r="CD416" s="35">
        <v>14.856616068685693</v>
      </c>
      <c r="CE416" s="35">
        <v>15.569798649315281</v>
      </c>
      <c r="CF416" s="35">
        <v>14.749570929276807</v>
      </c>
      <c r="CG416" s="35">
        <v>15.523412064254359</v>
      </c>
      <c r="CH416" s="35">
        <v>14.933161411284683</v>
      </c>
      <c r="CI416" s="35">
        <v>15.621394449547401</v>
      </c>
      <c r="CJ416" s="35">
        <v>14.787005624621317</v>
      </c>
      <c r="CK416" s="35">
        <v>14.476982212361575</v>
      </c>
      <c r="CL416" s="35">
        <v>14.461630962274</v>
      </c>
      <c r="CM416" s="35">
        <v>14.647827720703694</v>
      </c>
      <c r="CN416" s="35">
        <v>14.575326186269894</v>
      </c>
      <c r="CO416" s="35">
        <v>20.65222980838697</v>
      </c>
      <c r="CP416" s="35">
        <v>14.454780157468331</v>
      </c>
      <c r="CQ416" s="35">
        <v>15.33905991490969</v>
      </c>
      <c r="CR416" s="35">
        <v>14.703342861547345</v>
      </c>
      <c r="CS416" s="35">
        <v>15.174138241911189</v>
      </c>
      <c r="CT416" s="35">
        <v>14.455937394411986</v>
      </c>
      <c r="CU416" s="35">
        <v>14.567089854897294</v>
      </c>
      <c r="CV416" s="35">
        <v>14.72163419821058</v>
      </c>
      <c r="CW416" s="35">
        <v>15.038144177631771</v>
      </c>
      <c r="CX416" s="35">
        <v>15.296080938693056</v>
      </c>
      <c r="CY416" s="35">
        <v>15.085917764076417</v>
      </c>
      <c r="CZ416" s="35">
        <v>15.242001396462047</v>
      </c>
      <c r="DA416" s="35">
        <v>14.34179051344509</v>
      </c>
      <c r="DB416" s="35">
        <v>15.653045988088248</v>
      </c>
      <c r="DC416" s="35">
        <v>14.523868293941574</v>
      </c>
      <c r="DD416" s="35">
        <v>14.922928259251172</v>
      </c>
      <c r="DE416" s="35">
        <v>14.411422572027647</v>
      </c>
      <c r="DF416" s="35">
        <v>15.099357693039215</v>
      </c>
      <c r="DG416" s="35">
        <v>14.528451653795425</v>
      </c>
      <c r="DH416" s="35">
        <v>14.389002425739802</v>
      </c>
      <c r="DI416" s="35">
        <v>15.438195127138293</v>
      </c>
      <c r="DJ416" s="35">
        <v>15.031000458156019</v>
      </c>
      <c r="DK416" s="35">
        <v>15.053528811315271</v>
      </c>
      <c r="DL416" s="35">
        <v>15.949562190963107</v>
      </c>
      <c r="DM416" s="35">
        <v>14.680087090197269</v>
      </c>
      <c r="DN416" s="35">
        <v>14.760018959914992</v>
      </c>
      <c r="DO416" s="35">
        <v>15.796639970682122</v>
      </c>
      <c r="DP416" s="35">
        <v>15.151963684512232</v>
      </c>
      <c r="DQ416" s="35">
        <v>14.37792246084134</v>
      </c>
      <c r="DR416" s="35">
        <v>15.816150466399911</v>
      </c>
      <c r="DS416" s="35">
        <v>14.445938061312891</v>
      </c>
      <c r="DT416" s="35">
        <v>16.987644643006451</v>
      </c>
      <c r="DU416" s="35">
        <v>17.437516999251685</v>
      </c>
      <c r="DV416" s="35">
        <v>14.790349457660639</v>
      </c>
      <c r="DW416" s="35">
        <v>15.458385713131255</v>
      </c>
      <c r="DX416" s="35">
        <v>14.865556011148342</v>
      </c>
      <c r="DY416" s="35">
        <v>15.100121295837475</v>
      </c>
      <c r="DZ416" s="35">
        <v>15.182834683756933</v>
      </c>
      <c r="EA416" s="35">
        <v>15.009388974501082</v>
      </c>
      <c r="EB416" s="35">
        <v>14.727545758385713</v>
      </c>
      <c r="EC416" s="35">
        <v>15.331989142091354</v>
      </c>
      <c r="ED416" s="35">
        <v>14.993046986803673</v>
      </c>
      <c r="EE416" s="35">
        <v>14.945370990050453</v>
      </c>
      <c r="EF416" s="35">
        <v>14.916260245323107</v>
      </c>
      <c r="EG416" s="35">
        <v>14.489654928417647</v>
      </c>
      <c r="EH416" s="35">
        <v>14.653947136221209</v>
      </c>
      <c r="EI416" s="35">
        <v>15.067926040870798</v>
      </c>
      <c r="EJ416" s="35">
        <v>15.11477264822523</v>
      </c>
      <c r="EK416" s="35">
        <v>14.962177853026397</v>
      </c>
      <c r="EL416" s="35">
        <v>16.237380783731517</v>
      </c>
      <c r="EM416" s="35">
        <v>14.849091764663507</v>
      </c>
      <c r="EN416" s="35">
        <v>15.119205072643844</v>
      </c>
      <c r="EO416" s="35">
        <v>15.304904579208269</v>
      </c>
      <c r="EP416" s="35">
        <v>14.649748475456214</v>
      </c>
      <c r="EQ416" s="35">
        <v>14.982921875846916</v>
      </c>
      <c r="ER416" s="35">
        <v>14.561303966448708</v>
      </c>
      <c r="ES416" s="35">
        <v>14.492397088060066</v>
      </c>
      <c r="ET416" s="35">
        <v>14.291188936047703</v>
      </c>
      <c r="EU416" s="35">
        <v>14.605192447226337</v>
      </c>
      <c r="EV416" s="35">
        <v>19.234357884288869</v>
      </c>
      <c r="EW416" s="35">
        <v>14.648832627626208</v>
      </c>
      <c r="EX416" s="35">
        <v>14.862022678696743</v>
      </c>
      <c r="EY416" s="35">
        <v>14.656728483216181</v>
      </c>
      <c r="EZ416" s="35">
        <v>14.288816829196094</v>
      </c>
      <c r="FA416" s="35">
        <v>15.02372476497565</v>
      </c>
      <c r="FB416" s="35">
        <v>14.807829711965095</v>
      </c>
      <c r="FC416" s="35">
        <v>14.908486841598108</v>
      </c>
      <c r="FD416" s="35">
        <v>14.297086716836432</v>
      </c>
      <c r="FE416" s="35">
        <v>15.130163650184109</v>
      </c>
      <c r="FF416" s="35">
        <v>15.006861993744643</v>
      </c>
      <c r="FG416" s="35">
        <v>15.348448078844099</v>
      </c>
      <c r="FH416" s="35">
        <v>13.65430834444698</v>
      </c>
      <c r="FI416" s="35">
        <v>14.642143471349698</v>
      </c>
      <c r="FJ416" s="35">
        <v>14.724191081494677</v>
      </c>
      <c r="FK416" s="35">
        <v>15.396122793538659</v>
      </c>
      <c r="FL416" s="35">
        <v>14.967774731652222</v>
      </c>
      <c r="FM416" s="35">
        <v>14.584851021074712</v>
      </c>
      <c r="FN416" s="35">
        <v>14.447018477813398</v>
      </c>
      <c r="FO416" s="35">
        <v>14.610440835743617</v>
      </c>
      <c r="FP416" s="35">
        <v>15.702299045186766</v>
      </c>
      <c r="FQ416" s="35">
        <v>14.684217405302501</v>
      </c>
      <c r="FR416" s="35">
        <v>15.145594087195553</v>
      </c>
      <c r="FS416" s="35">
        <v>14.898768363478862</v>
      </c>
      <c r="FT416" s="35">
        <v>15.347091852938728</v>
      </c>
      <c r="FU416" s="35">
        <v>15.723953283402544</v>
      </c>
      <c r="FV416" s="35">
        <v>15.16358229148527</v>
      </c>
      <c r="FW416" s="35">
        <v>14.325710138831976</v>
      </c>
      <c r="FX416" s="35">
        <v>15.184387157086936</v>
      </c>
      <c r="FY416" s="35">
        <v>15.450317803872871</v>
      </c>
      <c r="FZ416" s="35">
        <v>15.622664493118885</v>
      </c>
      <c r="GA416" s="35">
        <v>14.200131069266902</v>
      </c>
      <c r="GB416" s="35">
        <v>14.450113060125201</v>
      </c>
      <c r="GC416" s="35">
        <v>14.829787391857163</v>
      </c>
      <c r="GD416" s="35">
        <v>15.074021873026952</v>
      </c>
      <c r="GE416" s="35">
        <v>14.699684277331542</v>
      </c>
      <c r="GF416" s="35">
        <v>15.236511224348483</v>
      </c>
      <c r="GG416" s="35">
        <v>15.05802590446528</v>
      </c>
      <c r="GH416" s="35">
        <v>14.62790578996473</v>
      </c>
      <c r="GI416" s="35">
        <v>16.680439729437516</v>
      </c>
      <c r="GJ416" s="35">
        <v>15.803504199414997</v>
      </c>
      <c r="GK416" s="35">
        <v>14.805066467826634</v>
      </c>
      <c r="GL416" s="35">
        <v>15.087284720377427</v>
      </c>
      <c r="GM416" s="35">
        <v>14.440836159725658</v>
      </c>
      <c r="GN416" s="35">
        <v>14.798627268435432</v>
      </c>
      <c r="GO416" s="35">
        <v>65.616</v>
      </c>
      <c r="GP416" s="35" t="s">
        <v>4930</v>
      </c>
      <c r="GU416" s="59"/>
    </row>
    <row r="417" spans="1:203" x14ac:dyDescent="0.2">
      <c r="A417" s="35" t="s">
        <v>1816</v>
      </c>
      <c r="B417" s="35" t="s">
        <v>3667</v>
      </c>
      <c r="C417" s="35" t="s">
        <v>3668</v>
      </c>
      <c r="D417" s="9">
        <v>4</v>
      </c>
      <c r="E417" s="9">
        <v>1</v>
      </c>
      <c r="F417" s="9">
        <v>0.90151446499999999</v>
      </c>
      <c r="G417" s="9">
        <v>-9.8611351999999999E-2</v>
      </c>
      <c r="H417" s="9">
        <v>0.97548600900000004</v>
      </c>
      <c r="I417" s="9">
        <v>-4.2818329000000002E-2</v>
      </c>
      <c r="J417" s="9">
        <v>0</v>
      </c>
      <c r="K417" s="78">
        <v>0</v>
      </c>
      <c r="L417" s="79">
        <v>12.226227926476692</v>
      </c>
      <c r="M417" s="79"/>
      <c r="N417" s="79"/>
      <c r="O417" s="79">
        <v>10.16675768717654</v>
      </c>
      <c r="Q417" s="78">
        <v>10.404429872198103</v>
      </c>
      <c r="S417" s="35">
        <v>10.979827969740327</v>
      </c>
      <c r="T417" s="35">
        <v>11.121540668291431</v>
      </c>
      <c r="Y417" s="35">
        <v>11.401575534500314</v>
      </c>
      <c r="AA417" s="35">
        <v>11.262601473701368</v>
      </c>
      <c r="AI417" s="35">
        <v>10.720177509032256</v>
      </c>
      <c r="AK417" s="35">
        <v>11.332787330966941</v>
      </c>
      <c r="AN417" s="35">
        <v>11.061765261695474</v>
      </c>
      <c r="AR417" s="35">
        <v>11.398738048876226</v>
      </c>
      <c r="AV417" s="35">
        <v>12.225735201419866</v>
      </c>
      <c r="AW417" s="35">
        <v>11.315783370689362</v>
      </c>
      <c r="AX417" s="35">
        <v>11.291383428159195</v>
      </c>
      <c r="AY417" s="35">
        <v>10.931025565025848</v>
      </c>
      <c r="BG417" s="35">
        <v>11.092661046341131</v>
      </c>
      <c r="BJ417" s="35">
        <v>10.935677819702043</v>
      </c>
      <c r="BM417" s="35">
        <v>11.194780426629833</v>
      </c>
      <c r="BO417" s="35">
        <v>10.362754121785386</v>
      </c>
      <c r="BP417" s="35">
        <v>11.268057929553706</v>
      </c>
      <c r="BQ417" s="35">
        <v>14.162198117364193</v>
      </c>
      <c r="BR417" s="35">
        <v>11.052015063997459</v>
      </c>
      <c r="BV417" s="35">
        <v>11.657974833404927</v>
      </c>
      <c r="CD417" s="35">
        <v>10.706685662188583</v>
      </c>
      <c r="CE417" s="35">
        <v>11.980137659172973</v>
      </c>
      <c r="CF417" s="35">
        <v>11.271261942839329</v>
      </c>
      <c r="CI417" s="35">
        <v>10.902892825725147</v>
      </c>
      <c r="CK417" s="35">
        <v>10.484820218470812</v>
      </c>
      <c r="CL417" s="35">
        <v>9.1117799678841038</v>
      </c>
      <c r="CM417" s="35">
        <v>10.895837755506143</v>
      </c>
      <c r="CQ417" s="35">
        <v>12.61299348858449</v>
      </c>
      <c r="CU417" s="35">
        <v>10.519457517066112</v>
      </c>
      <c r="CY417" s="35">
        <v>11.65293600721823</v>
      </c>
      <c r="CZ417" s="35">
        <v>11.435116845545455</v>
      </c>
      <c r="DA417" s="35">
        <v>11.016933789759454</v>
      </c>
      <c r="DD417" s="35">
        <v>12.07011782818433</v>
      </c>
      <c r="DE417" s="35">
        <v>10.581332843413991</v>
      </c>
      <c r="DF417" s="35">
        <v>10.498177460007209</v>
      </c>
      <c r="DJ417" s="35">
        <v>10.306048543208833</v>
      </c>
      <c r="DK417" s="35">
        <v>10.857033242603841</v>
      </c>
      <c r="DO417" s="35">
        <v>10.962219562187272</v>
      </c>
      <c r="DP417" s="35">
        <v>14.026836600249338</v>
      </c>
      <c r="DQ417" s="35">
        <v>10.578300181877349</v>
      </c>
      <c r="DS417" s="35">
        <v>10.446161538972946</v>
      </c>
      <c r="EC417" s="35">
        <v>10.493426209675997</v>
      </c>
      <c r="EK417" s="35">
        <v>10.920277928105502</v>
      </c>
      <c r="EL417" s="35">
        <v>10.474869701072709</v>
      </c>
      <c r="EN417" s="35">
        <v>11.735464381195685</v>
      </c>
      <c r="EO417" s="35">
        <v>11.27094619368075</v>
      </c>
      <c r="EU417" s="35">
        <v>10.054475701660351</v>
      </c>
      <c r="EV417" s="35">
        <v>11.301766106329847</v>
      </c>
      <c r="EW417" s="35">
        <v>11.039090849733942</v>
      </c>
      <c r="EY417" s="35">
        <v>11.379353498248671</v>
      </c>
      <c r="EZ417" s="35">
        <v>10.958169325080183</v>
      </c>
      <c r="FB417" s="35">
        <v>11.306611368669975</v>
      </c>
      <c r="FC417" s="35">
        <v>10.74175861098275</v>
      </c>
      <c r="FE417" s="35">
        <v>10.761086127773396</v>
      </c>
      <c r="FG417" s="35">
        <v>10.759541959091402</v>
      </c>
      <c r="FI417" s="35">
        <v>11.827036554861287</v>
      </c>
      <c r="FM417" s="35">
        <v>10.467641126416677</v>
      </c>
      <c r="FP417" s="35">
        <v>10.76348518761564</v>
      </c>
      <c r="FS417" s="35">
        <v>11.867101481586175</v>
      </c>
      <c r="FV417" s="35">
        <v>11.760363668900247</v>
      </c>
      <c r="FW417" s="35">
        <v>11.722194174685164</v>
      </c>
      <c r="GA417" s="35">
        <v>11.682045185367798</v>
      </c>
      <c r="GC417" s="35">
        <v>11.475055944700436</v>
      </c>
      <c r="GD417" s="35">
        <v>12.215245245832914</v>
      </c>
      <c r="GE417" s="35">
        <v>11.391838586250678</v>
      </c>
      <c r="GI417" s="35">
        <v>11.966031611404329</v>
      </c>
      <c r="GL417" s="35">
        <v>10.93695356328613</v>
      </c>
      <c r="GN417" s="35">
        <v>9.1513370519604784</v>
      </c>
      <c r="GO417" s="35">
        <v>36.183999999999997</v>
      </c>
      <c r="GP417" s="35" t="s">
        <v>4795</v>
      </c>
      <c r="GU417" s="59"/>
    </row>
    <row r="418" spans="1:203" x14ac:dyDescent="0.2">
      <c r="A418" s="35" t="s">
        <v>896</v>
      </c>
      <c r="B418" s="35" t="s">
        <v>2591</v>
      </c>
      <c r="C418" s="35" t="s">
        <v>2592</v>
      </c>
      <c r="D418" s="9">
        <v>55</v>
      </c>
      <c r="E418" s="9">
        <v>54</v>
      </c>
      <c r="F418" s="9">
        <v>0.38050086700000002</v>
      </c>
      <c r="G418" s="9">
        <v>-8.6651824000000002E-2</v>
      </c>
      <c r="H418" s="9">
        <v>0.77761435300000004</v>
      </c>
      <c r="I418" s="9">
        <v>-4.2375728000000001E-2</v>
      </c>
      <c r="J418" s="9">
        <v>0</v>
      </c>
      <c r="K418" s="78">
        <v>0</v>
      </c>
      <c r="L418" s="79">
        <v>17.254702651063063</v>
      </c>
      <c r="M418" s="79">
        <v>17.018821101456524</v>
      </c>
      <c r="N418" s="79">
        <v>16.812669178497245</v>
      </c>
      <c r="O418" s="79">
        <v>17.048682744574965</v>
      </c>
      <c r="P418" s="78">
        <v>17.369927016840496</v>
      </c>
      <c r="Q418" s="78">
        <v>17.493088217267385</v>
      </c>
      <c r="R418" s="35">
        <v>16.898781181017711</v>
      </c>
      <c r="S418" s="35">
        <v>16.536936807754589</v>
      </c>
      <c r="T418" s="35">
        <v>16.317601525475659</v>
      </c>
      <c r="U418" s="35">
        <v>17.28142997515446</v>
      </c>
      <c r="V418" s="35">
        <v>16.224687753294575</v>
      </c>
      <c r="W418" s="35">
        <v>16.498012786356092</v>
      </c>
      <c r="X418" s="35">
        <v>17.130923399465285</v>
      </c>
      <c r="Y418" s="35">
        <v>16.84479547056447</v>
      </c>
      <c r="Z418" s="35">
        <v>16.413690614174691</v>
      </c>
      <c r="AA418" s="35">
        <v>17.126457598675287</v>
      </c>
      <c r="AB418" s="35">
        <v>16.498013241903582</v>
      </c>
      <c r="AC418" s="35">
        <v>16.444328491106127</v>
      </c>
      <c r="AD418" s="35">
        <v>16.976553289011157</v>
      </c>
      <c r="AE418" s="35">
        <v>16.89093017839803</v>
      </c>
      <c r="AF418" s="35">
        <v>16.411543798501114</v>
      </c>
      <c r="AG418" s="35">
        <v>16.640536054632953</v>
      </c>
      <c r="AH418" s="35">
        <v>16.26952687814844</v>
      </c>
      <c r="AI418" s="35">
        <v>16.250718055156366</v>
      </c>
      <c r="AJ418" s="35">
        <v>16.888119470066506</v>
      </c>
      <c r="AK418" s="35">
        <v>16.370679289394957</v>
      </c>
      <c r="AL418" s="35">
        <v>16.273657226566421</v>
      </c>
      <c r="AM418" s="35">
        <v>16.789662691154305</v>
      </c>
      <c r="AN418" s="35">
        <v>16.701738013571347</v>
      </c>
      <c r="AO418" s="35">
        <v>16.51465474751075</v>
      </c>
      <c r="AP418" s="35">
        <v>16.40737665304307</v>
      </c>
      <c r="AQ418" s="35">
        <v>16.970905904318901</v>
      </c>
      <c r="AR418" s="35">
        <v>16.440124576290408</v>
      </c>
      <c r="AS418" s="35">
        <v>16.647322239395912</v>
      </c>
      <c r="AT418" s="35">
        <v>16.79052728511676</v>
      </c>
      <c r="AU418" s="35">
        <v>16.950516027490295</v>
      </c>
      <c r="AV418" s="35">
        <v>16.379079380439876</v>
      </c>
      <c r="AW418" s="35">
        <v>16.54835131768489</v>
      </c>
      <c r="AX418" s="35">
        <v>16.410496690206251</v>
      </c>
      <c r="AY418" s="35">
        <v>17.483635322422053</v>
      </c>
      <c r="AZ418" s="35">
        <v>16.813950860960411</v>
      </c>
      <c r="BA418" s="35">
        <v>17.16327004231653</v>
      </c>
      <c r="BB418" s="35">
        <v>16.60243885669918</v>
      </c>
      <c r="BC418" s="35">
        <v>16.329776674437618</v>
      </c>
      <c r="BD418" s="35">
        <v>16.886484770531418</v>
      </c>
      <c r="BE418" s="35">
        <v>16.720013972572836</v>
      </c>
      <c r="BF418" s="35">
        <v>16.855301169529096</v>
      </c>
      <c r="BG418" s="35">
        <v>17.193358897837918</v>
      </c>
      <c r="BH418" s="35">
        <v>17.06316400265375</v>
      </c>
      <c r="BI418" s="35">
        <v>17.254206183351847</v>
      </c>
      <c r="BJ418" s="35">
        <v>15.390844335146042</v>
      </c>
      <c r="BK418" s="35">
        <v>16.479214928486009</v>
      </c>
      <c r="BL418" s="35">
        <v>17.318543083651115</v>
      </c>
      <c r="BM418" s="35">
        <v>17.62213708760147</v>
      </c>
      <c r="BN418" s="35">
        <v>16.656227523857517</v>
      </c>
      <c r="BO418" s="35">
        <v>16.549107698181054</v>
      </c>
      <c r="BP418" s="35">
        <v>16.638260159647849</v>
      </c>
      <c r="BQ418" s="35">
        <v>17.087758773780582</v>
      </c>
      <c r="BR418" s="35">
        <v>16.768350742818839</v>
      </c>
      <c r="BS418" s="35">
        <v>16.876899909220128</v>
      </c>
      <c r="BT418" s="35">
        <v>16.872491220039485</v>
      </c>
      <c r="BU418" s="35">
        <v>17.060482286482763</v>
      </c>
      <c r="BV418" s="35">
        <v>16.643040445886527</v>
      </c>
      <c r="BW418" s="35">
        <v>16.408934213988978</v>
      </c>
      <c r="BX418" s="35">
        <v>16.739276243443811</v>
      </c>
      <c r="BY418" s="35">
        <v>16.28639183586985</v>
      </c>
      <c r="BZ418" s="35">
        <v>16.05087407490857</v>
      </c>
      <c r="CA418" s="35">
        <v>16.37819805668493</v>
      </c>
      <c r="CB418" s="35">
        <v>17.101366567148222</v>
      </c>
      <c r="CC418" s="35">
        <v>16.587911323576058</v>
      </c>
      <c r="CD418" s="35">
        <v>15.921024479093012</v>
      </c>
      <c r="CE418" s="35">
        <v>16.494094283222196</v>
      </c>
      <c r="CF418" s="35">
        <v>16.286438411673458</v>
      </c>
      <c r="CG418" s="35">
        <v>16.305472172905336</v>
      </c>
      <c r="CH418" s="35">
        <v>17.357805430318347</v>
      </c>
      <c r="CI418" s="35">
        <v>17.304496246072652</v>
      </c>
      <c r="CJ418" s="35">
        <v>17.501795806799741</v>
      </c>
      <c r="CK418" s="35">
        <v>16.432834341531589</v>
      </c>
      <c r="CL418" s="35">
        <v>16.405948548623371</v>
      </c>
      <c r="CM418" s="35">
        <v>17.045648577428416</v>
      </c>
      <c r="CN418" s="35">
        <v>16.462244890039077</v>
      </c>
      <c r="CO418" s="35">
        <v>17.226127814550587</v>
      </c>
      <c r="CP418" s="35">
        <v>17.03189435804466</v>
      </c>
      <c r="CQ418" s="35">
        <v>16.543430598740475</v>
      </c>
      <c r="CR418" s="35">
        <v>16.717635614166333</v>
      </c>
      <c r="CS418" s="35">
        <v>16.646046515518375</v>
      </c>
      <c r="CT418" s="35">
        <v>16.546705906567169</v>
      </c>
      <c r="CU418" s="35">
        <v>16.486342243342165</v>
      </c>
      <c r="CV418" s="35">
        <v>17.449288214671544</v>
      </c>
      <c r="CW418" s="35">
        <v>16.791452180127123</v>
      </c>
      <c r="CX418" s="35">
        <v>17.131140120343293</v>
      </c>
      <c r="CY418" s="35">
        <v>16.96965241166388</v>
      </c>
      <c r="CZ418" s="35">
        <v>16.047077373551069</v>
      </c>
      <c r="DA418" s="35">
        <v>16.859110990137687</v>
      </c>
      <c r="DB418" s="35">
        <v>16.883898117663492</v>
      </c>
      <c r="DC418" s="35">
        <v>16.672210770551374</v>
      </c>
      <c r="DD418" s="35">
        <v>15.958440724525119</v>
      </c>
      <c r="DE418" s="35">
        <v>16.869484093048904</v>
      </c>
      <c r="DF418" s="35">
        <v>16.548617611421001</v>
      </c>
      <c r="DG418" s="35">
        <v>16.31331282319077</v>
      </c>
      <c r="DH418" s="35">
        <v>16.586440488886637</v>
      </c>
      <c r="DI418" s="35">
        <v>16.863725579115521</v>
      </c>
      <c r="DJ418" s="35">
        <v>16.597005795357433</v>
      </c>
      <c r="DK418" s="35">
        <v>16.419665251668832</v>
      </c>
      <c r="DL418" s="35">
        <v>16.715228803707468</v>
      </c>
      <c r="DM418" s="35">
        <v>16.913683868486146</v>
      </c>
      <c r="DN418" s="35">
        <v>16.469804908989527</v>
      </c>
      <c r="DO418" s="35">
        <v>16.884555697530072</v>
      </c>
      <c r="DP418" s="35">
        <v>16.856205358245653</v>
      </c>
      <c r="DQ418" s="35">
        <v>16.559587186856355</v>
      </c>
      <c r="DR418" s="35">
        <v>16.502527413157946</v>
      </c>
      <c r="DS418" s="35">
        <v>17.064138834037188</v>
      </c>
      <c r="DT418" s="35">
        <v>16.728045642009185</v>
      </c>
      <c r="DU418" s="35">
        <v>16.53795702331027</v>
      </c>
      <c r="DV418" s="35">
        <v>16.909107277856592</v>
      </c>
      <c r="DW418" s="35">
        <v>16.819460014427605</v>
      </c>
      <c r="DX418" s="35">
        <v>16.874263129794507</v>
      </c>
      <c r="DY418" s="35">
        <v>16.551841569585001</v>
      </c>
      <c r="DZ418" s="35">
        <v>16.450650556551565</v>
      </c>
      <c r="EA418" s="35">
        <v>16.46488780183887</v>
      </c>
      <c r="EB418" s="35">
        <v>16.774792513206449</v>
      </c>
      <c r="EC418" s="35">
        <v>16.478280667881108</v>
      </c>
      <c r="ED418" s="35">
        <v>16.783482216737855</v>
      </c>
      <c r="EE418" s="35">
        <v>16.52622965018621</v>
      </c>
      <c r="EF418" s="35">
        <v>16.759863999927809</v>
      </c>
      <c r="EG418" s="35">
        <v>16.928845635443302</v>
      </c>
      <c r="EH418" s="35">
        <v>16.729651050832476</v>
      </c>
      <c r="EI418" s="35">
        <v>17.109211536986983</v>
      </c>
      <c r="EJ418" s="35">
        <v>17.197767472317331</v>
      </c>
      <c r="EK418" s="35">
        <v>16.876800738781998</v>
      </c>
      <c r="EL418" s="35">
        <v>16.824300232254686</v>
      </c>
      <c r="EM418" s="35">
        <v>16.287193368151392</v>
      </c>
      <c r="EN418" s="35">
        <v>16.60193142973738</v>
      </c>
      <c r="EO418" s="35">
        <v>15.987942092954121</v>
      </c>
      <c r="EP418" s="35">
        <v>16.316908063966057</v>
      </c>
      <c r="EQ418" s="35">
        <v>16.956167205807382</v>
      </c>
      <c r="ER418" s="35">
        <v>16.63188704493038</v>
      </c>
      <c r="ES418" s="35">
        <v>17.141328905265379</v>
      </c>
      <c r="ET418" s="35">
        <v>16.63470904351535</v>
      </c>
      <c r="EU418" s="35">
        <v>16.772939272129989</v>
      </c>
      <c r="EV418" s="35">
        <v>16.7355827937822</v>
      </c>
      <c r="EW418" s="35">
        <v>16.493734050097157</v>
      </c>
      <c r="EX418" s="35">
        <v>17.196802818773925</v>
      </c>
      <c r="EY418" s="35">
        <v>16.496213953721771</v>
      </c>
      <c r="EZ418" s="35">
        <v>16.605083428225207</v>
      </c>
      <c r="FA418" s="35">
        <v>17.020736748575342</v>
      </c>
      <c r="FB418" s="35">
        <v>16.04041044710074</v>
      </c>
      <c r="FC418" s="35">
        <v>15.881635859060436</v>
      </c>
      <c r="FD418" s="35">
        <v>17.092033895341572</v>
      </c>
      <c r="FE418" s="35">
        <v>17.016689144164971</v>
      </c>
      <c r="FF418" s="35">
        <v>16.877587196043663</v>
      </c>
      <c r="FG418" s="35">
        <v>16.881252681907444</v>
      </c>
      <c r="FH418" s="35">
        <v>16.895410003139709</v>
      </c>
      <c r="FI418" s="35">
        <v>16.593285616641868</v>
      </c>
      <c r="FJ418" s="35">
        <v>17.015247122720993</v>
      </c>
      <c r="FK418" s="35">
        <v>17.773233144256508</v>
      </c>
      <c r="FL418" s="35">
        <v>16.562234705171512</v>
      </c>
      <c r="FM418" s="35">
        <v>16.649311417598792</v>
      </c>
      <c r="FN418" s="35">
        <v>16.691773457784464</v>
      </c>
      <c r="FO418" s="35">
        <v>15.433164274461618</v>
      </c>
      <c r="FP418" s="35">
        <v>17.033912730369828</v>
      </c>
      <c r="FQ418" s="35">
        <v>16.784636456613143</v>
      </c>
      <c r="FR418" s="35">
        <v>16.697610177208908</v>
      </c>
      <c r="FS418" s="35">
        <v>17.139491750330667</v>
      </c>
      <c r="FT418" s="35">
        <v>16.983126705256126</v>
      </c>
      <c r="FU418" s="35">
        <v>16.479760595279924</v>
      </c>
      <c r="FV418" s="35">
        <v>17.005707701887168</v>
      </c>
      <c r="FW418" s="35">
        <v>16.336125010437826</v>
      </c>
      <c r="FX418" s="35">
        <v>16.768295606635299</v>
      </c>
      <c r="FY418" s="35">
        <v>17.464192023541543</v>
      </c>
      <c r="FZ418" s="35">
        <v>16.433676363380904</v>
      </c>
      <c r="GA418" s="35">
        <v>16.077917084789313</v>
      </c>
      <c r="GB418" s="35">
        <v>17.441358463044679</v>
      </c>
      <c r="GC418" s="35">
        <v>15.945967444869131</v>
      </c>
      <c r="GD418" s="35">
        <v>16.664372134979089</v>
      </c>
      <c r="GE418" s="35">
        <v>16.71977585729665</v>
      </c>
      <c r="GF418" s="35">
        <v>17.092354739226305</v>
      </c>
      <c r="GG418" s="35">
        <v>17.132012419711828</v>
      </c>
      <c r="GH418" s="35">
        <v>16.742212340883121</v>
      </c>
      <c r="GI418" s="35">
        <v>16.155301105051755</v>
      </c>
      <c r="GJ418" s="35">
        <v>16.7483954926984</v>
      </c>
      <c r="GK418" s="35">
        <v>16.662899976118045</v>
      </c>
      <c r="GL418" s="35">
        <v>15.943509765018604</v>
      </c>
      <c r="GM418" s="35">
        <v>16.829549361200876</v>
      </c>
      <c r="GN418" s="35">
        <v>16.014360249698854</v>
      </c>
      <c r="GO418" s="35">
        <v>61.277000000000001</v>
      </c>
      <c r="GP418" s="35" t="s">
        <v>832</v>
      </c>
      <c r="GU418" s="59"/>
    </row>
    <row r="419" spans="1:203" x14ac:dyDescent="0.2">
      <c r="A419" s="35" t="s">
        <v>2255</v>
      </c>
      <c r="B419" s="35" t="s">
        <v>4359</v>
      </c>
      <c r="C419" s="35" t="s">
        <v>4360</v>
      </c>
      <c r="D419" s="9">
        <v>2</v>
      </c>
      <c r="E419" s="9">
        <v>1</v>
      </c>
      <c r="F419" s="9">
        <v>0.65541791599999999</v>
      </c>
      <c r="G419" s="9">
        <v>-0.25891737999999997</v>
      </c>
      <c r="H419" s="9">
        <v>0.99555039000000001</v>
      </c>
      <c r="I419" s="9">
        <v>-4.2247053999999999E-2</v>
      </c>
      <c r="J419" s="9">
        <v>0</v>
      </c>
      <c r="K419" s="78">
        <v>0</v>
      </c>
      <c r="L419" s="79"/>
      <c r="M419" s="79"/>
      <c r="N419" s="79"/>
      <c r="O419" s="79"/>
      <c r="R419" s="35">
        <v>10.735240000186781</v>
      </c>
      <c r="AE419" s="35">
        <v>12.887413996080976</v>
      </c>
      <c r="AX419" s="35">
        <v>10.242826607980994</v>
      </c>
      <c r="AY419" s="35">
        <v>10.816546483892642</v>
      </c>
      <c r="BC419" s="35">
        <v>10.743497161579885</v>
      </c>
      <c r="BG419" s="35">
        <v>10.840645641467491</v>
      </c>
      <c r="CB419" s="35">
        <v>10.588897235601674</v>
      </c>
      <c r="CC419" s="35">
        <v>9.8199326622058685</v>
      </c>
      <c r="CF419" s="35">
        <v>10.607219272288518</v>
      </c>
      <c r="CP419" s="35">
        <v>10.925529220210557</v>
      </c>
      <c r="DH419" s="35">
        <v>10.476617000130201</v>
      </c>
      <c r="DK419" s="35">
        <v>11.507010311333387</v>
      </c>
      <c r="DL419" s="35">
        <v>10.440280396424464</v>
      </c>
      <c r="DM419" s="35">
        <v>10.412894055385349</v>
      </c>
      <c r="DT419" s="35">
        <v>10.111451144852001</v>
      </c>
      <c r="EB419" s="35">
        <v>10.533432246776108</v>
      </c>
      <c r="EG419" s="35">
        <v>10.451316979709482</v>
      </c>
      <c r="GH419" s="35">
        <v>10.736365174072901</v>
      </c>
      <c r="GL419" s="35">
        <v>10.820690374260092</v>
      </c>
      <c r="GO419" s="35">
        <v>12.019</v>
      </c>
      <c r="GP419" s="35" t="s">
        <v>2007</v>
      </c>
      <c r="GU419" s="59"/>
    </row>
    <row r="420" spans="1:203" x14ac:dyDescent="0.2">
      <c r="A420" s="35" t="s">
        <v>2076</v>
      </c>
      <c r="B420" s="35" t="s">
        <v>4019</v>
      </c>
      <c r="C420" s="35" t="s">
        <v>4020</v>
      </c>
      <c r="D420" s="9">
        <v>2</v>
      </c>
      <c r="E420" s="9">
        <v>2</v>
      </c>
      <c r="F420" s="9">
        <v>0.96640395000000001</v>
      </c>
      <c r="G420" s="9">
        <v>2.0668671E-2</v>
      </c>
      <c r="H420" s="9">
        <v>0.863528191</v>
      </c>
      <c r="I420" s="9">
        <v>-4.1790051000000002E-2</v>
      </c>
      <c r="J420" s="9">
        <v>0</v>
      </c>
      <c r="K420" s="78">
        <v>0</v>
      </c>
      <c r="L420" s="79">
        <v>13.405768872952782</v>
      </c>
      <c r="M420" s="79">
        <v>13.725098464912707</v>
      </c>
      <c r="N420" s="79">
        <v>12.865729040210985</v>
      </c>
      <c r="O420" s="79"/>
      <c r="P420" s="78">
        <v>12.975010473078282</v>
      </c>
      <c r="Q420" s="78">
        <v>13.127318799735868</v>
      </c>
      <c r="S420" s="35">
        <v>13.612501785585803</v>
      </c>
      <c r="T420" s="35">
        <v>13.892183811992513</v>
      </c>
      <c r="U420" s="35">
        <v>13.767624994155639</v>
      </c>
      <c r="V420" s="35">
        <v>12.925344445776664</v>
      </c>
      <c r="X420" s="35">
        <v>13.287056085281488</v>
      </c>
      <c r="Y420" s="35">
        <v>13.185345421442072</v>
      </c>
      <c r="Z420" s="35">
        <v>13.814477561229053</v>
      </c>
      <c r="AA420" s="35">
        <v>13.564277271370759</v>
      </c>
      <c r="AB420" s="35">
        <v>13.632657235746057</v>
      </c>
      <c r="AC420" s="35">
        <v>13.245341814397603</v>
      </c>
      <c r="AD420" s="35">
        <v>13.540992655906436</v>
      </c>
      <c r="AF420" s="35">
        <v>13.526267260279239</v>
      </c>
      <c r="AG420" s="35">
        <v>12.952429115028135</v>
      </c>
      <c r="AI420" s="35">
        <v>13.294647635935769</v>
      </c>
      <c r="AJ420" s="35">
        <v>13.921791528495433</v>
      </c>
      <c r="AM420" s="35">
        <v>13.152939204956445</v>
      </c>
      <c r="AN420" s="35">
        <v>14.169200913600733</v>
      </c>
      <c r="AO420" s="35">
        <v>13.396439306813855</v>
      </c>
      <c r="AP420" s="35">
        <v>13.311796327528144</v>
      </c>
      <c r="AQ420" s="35">
        <v>13.547455067456118</v>
      </c>
      <c r="AR420" s="35">
        <v>13.253336160555648</v>
      </c>
      <c r="AS420" s="35">
        <v>13.468964253705144</v>
      </c>
      <c r="AT420" s="35">
        <v>13.319799060555436</v>
      </c>
      <c r="AU420" s="35">
        <v>13.449673565421204</v>
      </c>
      <c r="AV420" s="35">
        <v>13.37401311075072</v>
      </c>
      <c r="AW420" s="35">
        <v>13.404077496918557</v>
      </c>
      <c r="AX420" s="35">
        <v>13.783766968872618</v>
      </c>
      <c r="AY420" s="35">
        <v>13.801697477024634</v>
      </c>
      <c r="BA420" s="35">
        <v>13.424058690723772</v>
      </c>
      <c r="BB420" s="35">
        <v>14.045836263771429</v>
      </c>
      <c r="BE420" s="35">
        <v>13.402015986348751</v>
      </c>
      <c r="BF420" s="35">
        <v>13.193750667950289</v>
      </c>
      <c r="BG420" s="35">
        <v>13.284943956579633</v>
      </c>
      <c r="BH420" s="35">
        <v>13.673813172394668</v>
      </c>
      <c r="BI420" s="35">
        <v>13.778035329369031</v>
      </c>
      <c r="BO420" s="35">
        <v>13.287416886409469</v>
      </c>
      <c r="BP420" s="35">
        <v>13.124508598900894</v>
      </c>
      <c r="BQ420" s="35">
        <v>13.752753000491293</v>
      </c>
      <c r="BR420" s="35">
        <v>13.845299617477229</v>
      </c>
      <c r="BT420" s="35">
        <v>13.744843500120679</v>
      </c>
      <c r="BU420" s="35">
        <v>13.352466034839367</v>
      </c>
      <c r="BV420" s="35">
        <v>13.175520150296661</v>
      </c>
      <c r="BW420" s="35">
        <v>12.4105700535716</v>
      </c>
      <c r="BX420" s="35">
        <v>13.336591307861982</v>
      </c>
      <c r="BZ420" s="35">
        <v>13.55953067588751</v>
      </c>
      <c r="CC420" s="35">
        <v>13.652015896618311</v>
      </c>
      <c r="CD420" s="35">
        <v>13.809492358552488</v>
      </c>
      <c r="CE420" s="35">
        <v>14.750986464677533</v>
      </c>
      <c r="CF420" s="35">
        <v>13.776446240506022</v>
      </c>
      <c r="CG420" s="35">
        <v>13.631060849275972</v>
      </c>
      <c r="CH420" s="35">
        <v>13.754063797823139</v>
      </c>
      <c r="CI420" s="35">
        <v>13.691039300990496</v>
      </c>
      <c r="CJ420" s="35">
        <v>13.721656932302448</v>
      </c>
      <c r="CK420" s="35">
        <v>13.47202186689878</v>
      </c>
      <c r="CL420" s="35">
        <v>13.040471368542866</v>
      </c>
      <c r="CM420" s="35">
        <v>13.322664120547156</v>
      </c>
      <c r="CN420" s="35">
        <v>12.819071841057665</v>
      </c>
      <c r="CO420" s="35">
        <v>14.331281405438334</v>
      </c>
      <c r="CP420" s="35">
        <v>12.549854756260356</v>
      </c>
      <c r="CQ420" s="35">
        <v>13.99833102318456</v>
      </c>
      <c r="CR420" s="35">
        <v>13.080489130848488</v>
      </c>
      <c r="CS420" s="35">
        <v>13.50552043016979</v>
      </c>
      <c r="CW420" s="35">
        <v>13.12316282831226</v>
      </c>
      <c r="CY420" s="35">
        <v>13.998038089326265</v>
      </c>
      <c r="CZ420" s="35">
        <v>13.740682639827194</v>
      </c>
      <c r="DA420" s="35">
        <v>13.168428802536852</v>
      </c>
      <c r="DC420" s="35">
        <v>13.684818031752485</v>
      </c>
      <c r="DD420" s="35">
        <v>14.202994423902155</v>
      </c>
      <c r="DE420" s="35">
        <v>13.864397090868351</v>
      </c>
      <c r="DK420" s="35">
        <v>13.368045830455172</v>
      </c>
      <c r="DL420" s="35">
        <v>13.545029835437621</v>
      </c>
      <c r="DM420" s="35">
        <v>13.382724214250526</v>
      </c>
      <c r="DO420" s="35">
        <v>14.009043877848455</v>
      </c>
      <c r="DQ420" s="35">
        <v>13.525455214419001</v>
      </c>
      <c r="DT420" s="35">
        <v>13.447481694468172</v>
      </c>
      <c r="DW420" s="35">
        <v>13.587539300490137</v>
      </c>
      <c r="DX420" s="35">
        <v>13.324066751249125</v>
      </c>
      <c r="DY420" s="35">
        <v>13.517875141893281</v>
      </c>
      <c r="DZ420" s="35">
        <v>13.76733313679178</v>
      </c>
      <c r="EA420" s="35">
        <v>13.498398061425222</v>
      </c>
      <c r="EB420" s="35">
        <v>13.927204869283182</v>
      </c>
      <c r="EC420" s="35">
        <v>13.596357722973289</v>
      </c>
      <c r="ED420" s="35">
        <v>13.32383179677997</v>
      </c>
      <c r="EF420" s="35">
        <v>12.933875036707343</v>
      </c>
      <c r="EI420" s="35">
        <v>13.301508053662964</v>
      </c>
      <c r="EJ420" s="35">
        <v>13.372293829647964</v>
      </c>
      <c r="EN420" s="35">
        <v>14.004840436702747</v>
      </c>
      <c r="EO420" s="35">
        <v>12.935210382731112</v>
      </c>
      <c r="EP420" s="35">
        <v>12.046349150173741</v>
      </c>
      <c r="EQ420" s="35">
        <v>13.894403798168018</v>
      </c>
      <c r="ER420" s="35">
        <v>13.545769865292984</v>
      </c>
      <c r="ES420" s="35">
        <v>13.801230498532687</v>
      </c>
      <c r="EV420" s="35">
        <v>13.697983830528818</v>
      </c>
      <c r="EW420" s="35">
        <v>12.619226553116112</v>
      </c>
      <c r="EY420" s="35">
        <v>13.182357111737801</v>
      </c>
      <c r="EZ420" s="35">
        <v>13.432005720873983</v>
      </c>
      <c r="FA420" s="35">
        <v>13.041801178982544</v>
      </c>
      <c r="FB420" s="35">
        <v>13.328207818253812</v>
      </c>
      <c r="FE420" s="35">
        <v>13.097865338918405</v>
      </c>
      <c r="FG420" s="35">
        <v>13.166447474719549</v>
      </c>
      <c r="FI420" s="35">
        <v>13.30255349593029</v>
      </c>
      <c r="FJ420" s="35">
        <v>13.373692783975418</v>
      </c>
      <c r="FL420" s="35">
        <v>13.682401957399547</v>
      </c>
      <c r="FM420" s="35">
        <v>13.277692823760058</v>
      </c>
      <c r="FN420" s="35">
        <v>13.012160115954931</v>
      </c>
      <c r="FO420" s="35">
        <v>13.976325074961579</v>
      </c>
      <c r="FP420" s="35">
        <v>13.171335768127017</v>
      </c>
      <c r="FQ420" s="35">
        <v>13.446049325765753</v>
      </c>
      <c r="FS420" s="35">
        <v>13.392008235163638</v>
      </c>
      <c r="FT420" s="35">
        <v>14.314898693605498</v>
      </c>
      <c r="FU420" s="35">
        <v>13.991267454911734</v>
      </c>
      <c r="GA420" s="35">
        <v>13.432762477618603</v>
      </c>
      <c r="GE420" s="35">
        <v>13.34876015783601</v>
      </c>
      <c r="GF420" s="35">
        <v>14.213757478002664</v>
      </c>
      <c r="GG420" s="35">
        <v>14.00013181925886</v>
      </c>
      <c r="GI420" s="35">
        <v>13.55381466631747</v>
      </c>
      <c r="GJ420" s="35">
        <v>13.41525912816383</v>
      </c>
      <c r="GL420" s="35">
        <v>13.108627901986063</v>
      </c>
      <c r="GM420" s="35">
        <v>13.428675123782201</v>
      </c>
      <c r="GN420" s="35">
        <v>12.89653819044398</v>
      </c>
      <c r="GO420" s="35">
        <v>3.1059999999999999</v>
      </c>
      <c r="GP420" s="35" t="s">
        <v>4857</v>
      </c>
      <c r="GU420" s="59"/>
    </row>
    <row r="421" spans="1:203" x14ac:dyDescent="0.2">
      <c r="A421" s="35" t="s">
        <v>2306</v>
      </c>
      <c r="B421" s="35" t="s">
        <v>4459</v>
      </c>
      <c r="C421" s="35" t="s">
        <v>4460</v>
      </c>
      <c r="D421" s="9">
        <v>41</v>
      </c>
      <c r="E421" s="9">
        <v>41</v>
      </c>
      <c r="F421" s="9">
        <v>0.51270975500000004</v>
      </c>
      <c r="G421" s="9">
        <v>5.4660487000000001E-2</v>
      </c>
      <c r="H421" s="9">
        <v>0.66642570199999995</v>
      </c>
      <c r="I421" s="9">
        <v>-4.1321997999999999E-2</v>
      </c>
      <c r="J421" s="9">
        <v>0</v>
      </c>
      <c r="K421" s="78">
        <v>0</v>
      </c>
      <c r="L421" s="79">
        <v>16.300316731138668</v>
      </c>
      <c r="M421" s="79">
        <v>18.626767111945629</v>
      </c>
      <c r="N421" s="79">
        <v>18.761040389161234</v>
      </c>
      <c r="O421" s="79">
        <v>18.806559259942752</v>
      </c>
      <c r="P421" s="78">
        <v>18.842771458975101</v>
      </c>
      <c r="Q421" s="78">
        <v>19.113266744995293</v>
      </c>
      <c r="R421" s="35">
        <v>18.775359687521345</v>
      </c>
      <c r="S421" s="35">
        <v>19.090367545850494</v>
      </c>
      <c r="T421" s="35">
        <v>19.025107878353708</v>
      </c>
      <c r="U421" s="35">
        <v>18.745437481187317</v>
      </c>
      <c r="V421" s="35">
        <v>18.968797493116945</v>
      </c>
      <c r="W421" s="35">
        <v>18.880416926259208</v>
      </c>
      <c r="X421" s="35">
        <v>18.841234204468535</v>
      </c>
      <c r="Y421" s="35">
        <v>18.646844402718511</v>
      </c>
      <c r="Z421" s="35">
        <v>19.024795510234018</v>
      </c>
      <c r="AA421" s="35">
        <v>18.975791554048712</v>
      </c>
      <c r="AB421" s="35">
        <v>19.054467769766386</v>
      </c>
      <c r="AC421" s="35">
        <v>18.696485966457846</v>
      </c>
      <c r="AD421" s="35">
        <v>18.330983383734111</v>
      </c>
      <c r="AE421" s="35">
        <v>18.818590487509816</v>
      </c>
      <c r="AF421" s="35">
        <v>18.495262141092201</v>
      </c>
      <c r="AG421" s="35">
        <v>18.531952354639024</v>
      </c>
      <c r="AH421" s="35">
        <v>18.933104537513991</v>
      </c>
      <c r="AI421" s="35">
        <v>18.833235814528141</v>
      </c>
      <c r="AJ421" s="35">
        <v>18.802358033746987</v>
      </c>
      <c r="AK421" s="35">
        <v>18.879600138311023</v>
      </c>
      <c r="AL421" s="35">
        <v>18.641435974181874</v>
      </c>
      <c r="AM421" s="35">
        <v>19.374222758843452</v>
      </c>
      <c r="AN421" s="35">
        <v>18.739019380073099</v>
      </c>
      <c r="AO421" s="35">
        <v>18.51741404880968</v>
      </c>
      <c r="AP421" s="35">
        <v>18.890625559410722</v>
      </c>
      <c r="AQ421" s="35">
        <v>18.947191980583291</v>
      </c>
      <c r="AR421" s="35">
        <v>18.846480914400402</v>
      </c>
      <c r="AS421" s="35">
        <v>19.058640893937465</v>
      </c>
      <c r="AT421" s="35">
        <v>19.053275634374554</v>
      </c>
      <c r="AU421" s="35">
        <v>18.717129218893582</v>
      </c>
      <c r="AV421" s="35">
        <v>18.853063500362474</v>
      </c>
      <c r="AW421" s="35">
        <v>19.048860225420018</v>
      </c>
      <c r="AX421" s="35">
        <v>19.153154131063765</v>
      </c>
      <c r="AY421" s="35">
        <v>18.726186740892651</v>
      </c>
      <c r="AZ421" s="35">
        <v>19.274839309576123</v>
      </c>
      <c r="BA421" s="35">
        <v>18.803035891783427</v>
      </c>
      <c r="BB421" s="35">
        <v>18.780115215369744</v>
      </c>
      <c r="BC421" s="35">
        <v>18.951544170462686</v>
      </c>
      <c r="BD421" s="35">
        <v>19.229579185488809</v>
      </c>
      <c r="BE421" s="35">
        <v>18.948123935848912</v>
      </c>
      <c r="BF421" s="35">
        <v>18.784087725575443</v>
      </c>
      <c r="BG421" s="35">
        <v>19.093494545679686</v>
      </c>
      <c r="BH421" s="35">
        <v>19.024371706524757</v>
      </c>
      <c r="BI421" s="35">
        <v>19.018721995884537</v>
      </c>
      <c r="BJ421" s="35">
        <v>18.812797881615548</v>
      </c>
      <c r="BK421" s="35">
        <v>18.684098591233909</v>
      </c>
      <c r="BL421" s="35">
        <v>18.860020601507532</v>
      </c>
      <c r="BM421" s="35">
        <v>18.584412000905282</v>
      </c>
      <c r="BN421" s="35">
        <v>19.126731967849182</v>
      </c>
      <c r="BO421" s="35">
        <v>18.739085120777414</v>
      </c>
      <c r="BP421" s="35">
        <v>18.588741974970894</v>
      </c>
      <c r="BQ421" s="35">
        <v>19.094753990546412</v>
      </c>
      <c r="BR421" s="35">
        <v>19.026879004519259</v>
      </c>
      <c r="BS421" s="35">
        <v>18.992110902061462</v>
      </c>
      <c r="BT421" s="35">
        <v>19.213088834836608</v>
      </c>
      <c r="BU421" s="35">
        <v>18.588666100082918</v>
      </c>
      <c r="BV421" s="35">
        <v>18.818296917264792</v>
      </c>
      <c r="BW421" s="35">
        <v>19.017682483806972</v>
      </c>
      <c r="BX421" s="35">
        <v>18.728181725646266</v>
      </c>
      <c r="BY421" s="35">
        <v>18.97769864878596</v>
      </c>
      <c r="BZ421" s="35">
        <v>19.102099384620853</v>
      </c>
      <c r="CA421" s="35">
        <v>18.703611000104058</v>
      </c>
      <c r="CB421" s="35">
        <v>18.871853233165776</v>
      </c>
      <c r="CC421" s="35">
        <v>18.611023108414678</v>
      </c>
      <c r="CD421" s="35">
        <v>18.341005929089764</v>
      </c>
      <c r="CE421" s="35">
        <v>19.061981210255276</v>
      </c>
      <c r="CF421" s="35">
        <v>18.759680593279416</v>
      </c>
      <c r="CG421" s="35">
        <v>19.126468294091289</v>
      </c>
      <c r="CH421" s="35">
        <v>18.886645895682097</v>
      </c>
      <c r="CI421" s="35">
        <v>18.811426081062962</v>
      </c>
      <c r="CJ421" s="35">
        <v>18.914595948830467</v>
      </c>
      <c r="CK421" s="35">
        <v>18.70445167393617</v>
      </c>
      <c r="CL421" s="35">
        <v>18.797682807139989</v>
      </c>
      <c r="CM421" s="35">
        <v>18.793298464866364</v>
      </c>
      <c r="CN421" s="35">
        <v>18.420739008635131</v>
      </c>
      <c r="CO421" s="35">
        <v>19.089959344626237</v>
      </c>
      <c r="CP421" s="35">
        <v>18.870563744797082</v>
      </c>
      <c r="CQ421" s="35">
        <v>19.044389288629961</v>
      </c>
      <c r="CR421" s="35">
        <v>18.706126683334027</v>
      </c>
      <c r="CS421" s="35">
        <v>19.285762449236739</v>
      </c>
      <c r="CT421" s="35">
        <v>18.571462221851064</v>
      </c>
      <c r="CU421" s="35">
        <v>18.725292099937796</v>
      </c>
      <c r="CV421" s="35">
        <v>19.279989372448092</v>
      </c>
      <c r="CW421" s="35">
        <v>18.902761585668536</v>
      </c>
      <c r="CX421" s="35">
        <v>19.100276979113769</v>
      </c>
      <c r="CY421" s="35">
        <v>18.622621042726465</v>
      </c>
      <c r="CZ421" s="35">
        <v>19.053493551775418</v>
      </c>
      <c r="DA421" s="35">
        <v>18.330387045011385</v>
      </c>
      <c r="DB421" s="35">
        <v>18.438843739715001</v>
      </c>
      <c r="DC421" s="35">
        <v>19.170846571345525</v>
      </c>
      <c r="DD421" s="35">
        <v>18.774393271503939</v>
      </c>
      <c r="DE421" s="35">
        <v>18.571053949200085</v>
      </c>
      <c r="DF421" s="35">
        <v>18.956681490580578</v>
      </c>
      <c r="DG421" s="35">
        <v>18.765350922206196</v>
      </c>
      <c r="DH421" s="35">
        <v>18.697580488618605</v>
      </c>
      <c r="DI421" s="35">
        <v>19.295918417361271</v>
      </c>
      <c r="DJ421" s="35">
        <v>19.110676880591804</v>
      </c>
      <c r="DK421" s="35">
        <v>19.172797298513853</v>
      </c>
      <c r="DL421" s="35">
        <v>18.945875446820924</v>
      </c>
      <c r="DM421" s="35">
        <v>18.86805613807304</v>
      </c>
      <c r="DN421" s="35">
        <v>18.932320657875533</v>
      </c>
      <c r="DO421" s="35">
        <v>19.062049419893871</v>
      </c>
      <c r="DP421" s="35">
        <v>19.654751493221077</v>
      </c>
      <c r="DQ421" s="35">
        <v>19.124469605741936</v>
      </c>
      <c r="DR421" s="35">
        <v>19.237991627345746</v>
      </c>
      <c r="DS421" s="35">
        <v>18.979020483309444</v>
      </c>
      <c r="DT421" s="35">
        <v>18.657305928649954</v>
      </c>
      <c r="DU421" s="35">
        <v>18.608993261974028</v>
      </c>
      <c r="DV421" s="35">
        <v>18.859676639124572</v>
      </c>
      <c r="DW421" s="35">
        <v>18.594456230003065</v>
      </c>
      <c r="DX421" s="35">
        <v>19.156256122396066</v>
      </c>
      <c r="DY421" s="35">
        <v>19.100141793642191</v>
      </c>
      <c r="DZ421" s="35">
        <v>18.627939379897406</v>
      </c>
      <c r="EA421" s="35">
        <v>19.001911365277245</v>
      </c>
      <c r="EB421" s="35">
        <v>18.89048203211598</v>
      </c>
      <c r="EC421" s="35">
        <v>19.261601240757656</v>
      </c>
      <c r="ED421" s="35">
        <v>18.884285944669895</v>
      </c>
      <c r="EE421" s="35">
        <v>18.896964580946261</v>
      </c>
      <c r="EF421" s="35">
        <v>19.269541998458493</v>
      </c>
      <c r="EG421" s="35">
        <v>18.809181051539955</v>
      </c>
      <c r="EH421" s="35">
        <v>19.023803001576777</v>
      </c>
      <c r="EI421" s="35">
        <v>18.851374599057461</v>
      </c>
      <c r="EJ421" s="35">
        <v>18.707924380784966</v>
      </c>
      <c r="EK421" s="35">
        <v>18.855988759514396</v>
      </c>
      <c r="EL421" s="35">
        <v>18.745552218555112</v>
      </c>
      <c r="EM421" s="35">
        <v>18.695023248574337</v>
      </c>
      <c r="EN421" s="35">
        <v>18.803666020234409</v>
      </c>
      <c r="EO421" s="35">
        <v>18.93741198746627</v>
      </c>
      <c r="EP421" s="35">
        <v>18.43864213563478</v>
      </c>
      <c r="EQ421" s="35">
        <v>18.536124429255398</v>
      </c>
      <c r="ER421" s="35">
        <v>18.88068109403924</v>
      </c>
      <c r="ES421" s="35">
        <v>19.077707101956477</v>
      </c>
      <c r="ET421" s="35">
        <v>18.751503658252034</v>
      </c>
      <c r="EU421" s="35">
        <v>18.832011186525747</v>
      </c>
      <c r="EV421" s="35">
        <v>18.907850891222957</v>
      </c>
      <c r="EW421" s="35">
        <v>18.848742232027661</v>
      </c>
      <c r="EX421" s="35">
        <v>18.636302775577459</v>
      </c>
      <c r="EY421" s="35">
        <v>18.56177706162061</v>
      </c>
      <c r="EZ421" s="35">
        <v>18.785155715412039</v>
      </c>
      <c r="FA421" s="35">
        <v>18.696354564078693</v>
      </c>
      <c r="FB421" s="35">
        <v>18.771732559820006</v>
      </c>
      <c r="FC421" s="35">
        <v>18.716373654730276</v>
      </c>
      <c r="FD421" s="35">
        <v>18.536609790187153</v>
      </c>
      <c r="FE421" s="35">
        <v>18.808902042498783</v>
      </c>
      <c r="FF421" s="35">
        <v>18.738892836831951</v>
      </c>
      <c r="FG421" s="35">
        <v>18.707053134767001</v>
      </c>
      <c r="FH421" s="35">
        <v>18.785652275627911</v>
      </c>
      <c r="FI421" s="35">
        <v>19.130555611448806</v>
      </c>
      <c r="FJ421" s="35">
        <v>18.989366049223182</v>
      </c>
      <c r="FK421" s="35">
        <v>18.823396000418498</v>
      </c>
      <c r="FL421" s="35">
        <v>18.713250512083675</v>
      </c>
      <c r="FM421" s="35">
        <v>18.77563105814086</v>
      </c>
      <c r="FN421" s="35">
        <v>18.814794597730536</v>
      </c>
      <c r="FO421" s="35">
        <v>18.295678172367893</v>
      </c>
      <c r="FP421" s="35">
        <v>18.639512782088268</v>
      </c>
      <c r="FQ421" s="35">
        <v>19.161050049173582</v>
      </c>
      <c r="FR421" s="35">
        <v>18.235505194218248</v>
      </c>
      <c r="FS421" s="35">
        <v>18.664838736114692</v>
      </c>
      <c r="FT421" s="35">
        <v>19.40904187342073</v>
      </c>
      <c r="FU421" s="35">
        <v>18.36041139294154</v>
      </c>
      <c r="FV421" s="35">
        <v>18.573291455006785</v>
      </c>
      <c r="FW421" s="35">
        <v>18.97682864314978</v>
      </c>
      <c r="FX421" s="35">
        <v>18.908277196237801</v>
      </c>
      <c r="FY421" s="35">
        <v>18.665283484596582</v>
      </c>
      <c r="FZ421" s="35">
        <v>18.817848190810697</v>
      </c>
      <c r="GA421" s="35">
        <v>19.013317614639156</v>
      </c>
      <c r="GB421" s="35">
        <v>18.7657558111611</v>
      </c>
      <c r="GC421" s="35">
        <v>18.919862976837663</v>
      </c>
      <c r="GD421" s="35">
        <v>18.935685409501723</v>
      </c>
      <c r="GE421" s="35">
        <v>18.897969027018128</v>
      </c>
      <c r="GF421" s="35">
        <v>18.859601884968157</v>
      </c>
      <c r="GG421" s="35">
        <v>19.016721312875958</v>
      </c>
      <c r="GH421" s="35">
        <v>19.085118727133072</v>
      </c>
      <c r="GI421" s="35">
        <v>18.538016330894266</v>
      </c>
      <c r="GJ421" s="35">
        <v>18.568987064440261</v>
      </c>
      <c r="GK421" s="35">
        <v>18.816970570088166</v>
      </c>
      <c r="GL421" s="35">
        <v>19.041056263834442</v>
      </c>
      <c r="GM421" s="35">
        <v>18.856986946650245</v>
      </c>
      <c r="GN421" s="35">
        <v>18.879595400903192</v>
      </c>
      <c r="GO421" s="35">
        <v>65.772000000000006</v>
      </c>
      <c r="GP421" s="35" t="s">
        <v>2090</v>
      </c>
      <c r="GU421" s="59"/>
    </row>
    <row r="422" spans="1:203" x14ac:dyDescent="0.2">
      <c r="A422" s="35" t="s">
        <v>1055</v>
      </c>
      <c r="B422" s="35" t="s">
        <v>2755</v>
      </c>
      <c r="C422" s="35" t="s">
        <v>2756</v>
      </c>
      <c r="D422" s="9">
        <v>4</v>
      </c>
      <c r="E422" s="9">
        <v>4</v>
      </c>
      <c r="F422" s="9">
        <v>0.31492053800000003</v>
      </c>
      <c r="G422" s="9">
        <v>-0.121033797</v>
      </c>
      <c r="H422" s="9">
        <v>0.87054364500000003</v>
      </c>
      <c r="I422" s="9">
        <v>-3.9990050999999999E-2</v>
      </c>
      <c r="J422" s="9">
        <v>0</v>
      </c>
      <c r="K422" s="78">
        <v>0</v>
      </c>
      <c r="L422" s="79">
        <v>10.5887852496974</v>
      </c>
      <c r="M422" s="79">
        <v>10.875428910889919</v>
      </c>
      <c r="N422" s="79"/>
      <c r="O422" s="79">
        <v>10.621753892453251</v>
      </c>
      <c r="P422" s="78">
        <v>10.534855147072182</v>
      </c>
      <c r="T422" s="35">
        <v>10.517337525440158</v>
      </c>
      <c r="Z422" s="35">
        <v>10.233314796293325</v>
      </c>
      <c r="AE422" s="35">
        <v>10.963240882211492</v>
      </c>
      <c r="AF422" s="35">
        <v>10.250092756084284</v>
      </c>
      <c r="AH422" s="35">
        <v>10.843803244332571</v>
      </c>
      <c r="AI422" s="35">
        <v>10.401547004245469</v>
      </c>
      <c r="AL422" s="35">
        <v>10.584293225236642</v>
      </c>
      <c r="AM422" s="35">
        <v>10.646887654535952</v>
      </c>
      <c r="AO422" s="35">
        <v>10.592535989454646</v>
      </c>
      <c r="AQ422" s="35">
        <v>11.589485953866308</v>
      </c>
      <c r="AR422" s="35">
        <v>10.727584115101386</v>
      </c>
      <c r="AS422" s="35">
        <v>10.358097440299542</v>
      </c>
      <c r="AX422" s="35">
        <v>10.558391421114941</v>
      </c>
      <c r="AZ422" s="35">
        <v>11.124307056247572</v>
      </c>
      <c r="BA422" s="35">
        <v>10.025576232913448</v>
      </c>
      <c r="BB422" s="35">
        <v>10.549096744992934</v>
      </c>
      <c r="BC422" s="35">
        <v>10.226945661335717</v>
      </c>
      <c r="BG422" s="35">
        <v>10.547440430466628</v>
      </c>
      <c r="BH422" s="35">
        <v>11.180001076419479</v>
      </c>
      <c r="BK422" s="35">
        <v>11.517393488036081</v>
      </c>
      <c r="BN422" s="35">
        <v>10.451421931194121</v>
      </c>
      <c r="BP422" s="35">
        <v>10.722766017537989</v>
      </c>
      <c r="BQ422" s="35">
        <v>10.741491035111634</v>
      </c>
      <c r="BT422" s="35">
        <v>10.240693044987621</v>
      </c>
      <c r="BU422" s="35">
        <v>10.732234413857846</v>
      </c>
      <c r="BV422" s="35">
        <v>11.159616367876671</v>
      </c>
      <c r="BW422" s="35">
        <v>10.737611071852616</v>
      </c>
      <c r="BX422" s="35">
        <v>10.57558189571612</v>
      </c>
      <c r="BY422" s="35">
        <v>10.695034438526653</v>
      </c>
      <c r="CA422" s="35">
        <v>10.650592240015037</v>
      </c>
      <c r="CB422" s="35">
        <v>10.663786919092891</v>
      </c>
      <c r="CC422" s="35">
        <v>9.8789139173449172</v>
      </c>
      <c r="CF422" s="35">
        <v>11.143856816276143</v>
      </c>
      <c r="CJ422" s="35">
        <v>10.355346778253672</v>
      </c>
      <c r="CL422" s="35">
        <v>10.134484537048859</v>
      </c>
      <c r="CM422" s="35">
        <v>10.647576539710322</v>
      </c>
      <c r="CP422" s="35">
        <v>10.391855546609436</v>
      </c>
      <c r="CR422" s="35">
        <v>10.440698509499459</v>
      </c>
      <c r="CV422" s="35">
        <v>10.527213101527924</v>
      </c>
      <c r="CW422" s="35">
        <v>10.657795185820826</v>
      </c>
      <c r="DA422" s="35">
        <v>10.576232178963542</v>
      </c>
      <c r="DF422" s="35">
        <v>10.532285314327472</v>
      </c>
      <c r="DG422" s="35">
        <v>10.844625469810815</v>
      </c>
      <c r="DH422" s="35">
        <v>10.119824641887311</v>
      </c>
      <c r="DJ422" s="35">
        <v>10.499285982087857</v>
      </c>
      <c r="DK422" s="35">
        <v>10.374171933252015</v>
      </c>
      <c r="DL422" s="35">
        <v>10.089561231710976</v>
      </c>
      <c r="DM422" s="35">
        <v>10.06584136634237</v>
      </c>
      <c r="DO422" s="35">
        <v>10.946354240483947</v>
      </c>
      <c r="DQ422" s="35">
        <v>10.683692333030809</v>
      </c>
      <c r="DR422" s="35">
        <v>10.679990047111723</v>
      </c>
      <c r="DS422" s="35">
        <v>10.961418291555313</v>
      </c>
      <c r="DV422" s="35">
        <v>10.35566422619288</v>
      </c>
      <c r="DY422" s="35">
        <v>11.030863308633107</v>
      </c>
      <c r="EB422" s="35">
        <v>10.364615399930006</v>
      </c>
      <c r="EG422" s="35">
        <v>10.801977732776777</v>
      </c>
      <c r="EJ422" s="35">
        <v>10.041535883757849</v>
      </c>
      <c r="EL422" s="35">
        <v>10.347526454760473</v>
      </c>
      <c r="EP422" s="35">
        <v>10.305995404386611</v>
      </c>
      <c r="ES422" s="35">
        <v>10.478232696107538</v>
      </c>
      <c r="ET422" s="35">
        <v>10.708427200036892</v>
      </c>
      <c r="EW422" s="35">
        <v>10.338307214061716</v>
      </c>
      <c r="EY422" s="35">
        <v>10.206245418538709</v>
      </c>
      <c r="EZ422" s="35">
        <v>10.381477148609356</v>
      </c>
      <c r="FA422" s="35">
        <v>10.303667883384003</v>
      </c>
      <c r="FB422" s="35">
        <v>10.586558449306544</v>
      </c>
      <c r="FC422" s="35">
        <v>10.853629501635167</v>
      </c>
      <c r="FD422" s="35">
        <v>10.393351139279281</v>
      </c>
      <c r="FF422" s="35">
        <v>10.591800103871336</v>
      </c>
      <c r="FG422" s="35">
        <v>10.444857536530664</v>
      </c>
      <c r="FH422" s="35">
        <v>10.717086647028992</v>
      </c>
      <c r="FL422" s="35">
        <v>10.070101393249693</v>
      </c>
      <c r="FQ422" s="35">
        <v>10.739859061742102</v>
      </c>
      <c r="FR422" s="35">
        <v>10.826876403253621</v>
      </c>
      <c r="FW422" s="35">
        <v>11.030103795619285</v>
      </c>
      <c r="GB422" s="35">
        <v>10.402982180030044</v>
      </c>
      <c r="GI422" s="35">
        <v>10.869100212149801</v>
      </c>
      <c r="GK422" s="35">
        <v>10.81949151465999</v>
      </c>
      <c r="GN422" s="35">
        <v>10.986573570340754</v>
      </c>
      <c r="GO422" s="35">
        <v>3.6059999999999999</v>
      </c>
      <c r="GP422" s="35" t="s">
        <v>4600</v>
      </c>
      <c r="GU422" s="59"/>
    </row>
    <row r="423" spans="1:203" x14ac:dyDescent="0.2">
      <c r="A423" s="35" t="s">
        <v>2175</v>
      </c>
      <c r="B423" s="35" t="s">
        <v>4199</v>
      </c>
      <c r="C423" s="35" t="s">
        <v>4200</v>
      </c>
      <c r="D423" s="9">
        <v>3</v>
      </c>
      <c r="E423" s="9">
        <v>3</v>
      </c>
      <c r="F423" s="9">
        <v>0.85599943899999997</v>
      </c>
      <c r="G423" s="9">
        <v>-9.9897795999999997E-2</v>
      </c>
      <c r="H423" s="9">
        <v>0.97156711900000003</v>
      </c>
      <c r="I423" s="9">
        <v>-3.9282736999999998E-2</v>
      </c>
      <c r="J423" s="9">
        <v>0</v>
      </c>
      <c r="K423" s="78">
        <v>0</v>
      </c>
      <c r="L423" s="79">
        <v>11.245408735546004</v>
      </c>
      <c r="M423" s="79">
        <v>11.785781469215582</v>
      </c>
      <c r="N423" s="79">
        <v>11.949883894785287</v>
      </c>
      <c r="O423" s="79">
        <v>11.477300198310342</v>
      </c>
      <c r="S423" s="35">
        <v>11.726104585621453</v>
      </c>
      <c r="Y423" s="35">
        <v>10.709738974034277</v>
      </c>
      <c r="AC423" s="35">
        <v>11.142989299535088</v>
      </c>
      <c r="AD423" s="35">
        <v>11.817494914541058</v>
      </c>
      <c r="AE423" s="35">
        <v>10.899084683419815</v>
      </c>
      <c r="AF423" s="35">
        <v>10.527981833719222</v>
      </c>
      <c r="AG423" s="35">
        <v>11.795835976027959</v>
      </c>
      <c r="AI423" s="35">
        <v>11.106516560267085</v>
      </c>
      <c r="AJ423" s="35">
        <v>11.949893515684208</v>
      </c>
      <c r="AL423" s="35">
        <v>11.631592292270732</v>
      </c>
      <c r="AN423" s="35">
        <v>12.161700300178033</v>
      </c>
      <c r="AQ423" s="35">
        <v>11.068491279154854</v>
      </c>
      <c r="AR423" s="35">
        <v>11.488357098375136</v>
      </c>
      <c r="AS423" s="35">
        <v>12.111482913968915</v>
      </c>
      <c r="AW423" s="35">
        <v>12.295687467713151</v>
      </c>
      <c r="AX423" s="35">
        <v>11.598880720410119</v>
      </c>
      <c r="BB423" s="35">
        <v>12.020319445520155</v>
      </c>
      <c r="BC423" s="35">
        <v>10.703543561879711</v>
      </c>
      <c r="BF423" s="35">
        <v>11.730572663743615</v>
      </c>
      <c r="BG423" s="35">
        <v>11.075256461113746</v>
      </c>
      <c r="BI423" s="35">
        <v>11.950295799999326</v>
      </c>
      <c r="BJ423" s="35">
        <v>12.290648921121539</v>
      </c>
      <c r="BK423" s="35">
        <v>12.366568585788313</v>
      </c>
      <c r="BN423" s="35">
        <v>11.087836511170877</v>
      </c>
      <c r="BQ423" s="35">
        <v>12.226342051042586</v>
      </c>
      <c r="BR423" s="35">
        <v>11.820278264653451</v>
      </c>
      <c r="BS423" s="35">
        <v>11.672881259804747</v>
      </c>
      <c r="BV423" s="35">
        <v>11.812411503417714</v>
      </c>
      <c r="BW423" s="35">
        <v>11.243221315139369</v>
      </c>
      <c r="BY423" s="35">
        <v>12.451947457076002</v>
      </c>
      <c r="BZ423" s="35">
        <v>11.852513371170064</v>
      </c>
      <c r="CB423" s="35">
        <v>10.639819596676725</v>
      </c>
      <c r="CC423" s="35">
        <v>12.605386370714346</v>
      </c>
      <c r="CD423" s="35">
        <v>12.58479205072971</v>
      </c>
      <c r="CF423" s="35">
        <v>12.394380722756285</v>
      </c>
      <c r="CG423" s="35">
        <v>13.988349348421632</v>
      </c>
      <c r="CI423" s="35">
        <v>12.135481657234216</v>
      </c>
      <c r="CK423" s="35">
        <v>11.100955360722876</v>
      </c>
      <c r="CL423" s="35">
        <v>11.317627238405311</v>
      </c>
      <c r="CM423" s="35">
        <v>13.130139822443329</v>
      </c>
      <c r="CN423" s="35">
        <v>10.249824668827472</v>
      </c>
      <c r="CP423" s="35">
        <v>11.56497276735497</v>
      </c>
      <c r="CR423" s="35">
        <v>11.393261976474935</v>
      </c>
      <c r="CU423" s="35">
        <v>11.400251023089538</v>
      </c>
      <c r="CW423" s="35">
        <v>10.768230466372589</v>
      </c>
      <c r="CX423" s="35">
        <v>11.839292753379276</v>
      </c>
      <c r="DA423" s="35">
        <v>10.970558192278386</v>
      </c>
      <c r="DC423" s="35">
        <v>12.147121495045713</v>
      </c>
      <c r="DD423" s="35">
        <v>12.721149734147833</v>
      </c>
      <c r="DF423" s="35">
        <v>11.550070074087589</v>
      </c>
      <c r="DG423" s="35">
        <v>10.234988508790861</v>
      </c>
      <c r="DJ423" s="35">
        <v>11.210481065474939</v>
      </c>
      <c r="DK423" s="35">
        <v>11.793355768319984</v>
      </c>
      <c r="DL423" s="35">
        <v>11.919010163771134</v>
      </c>
      <c r="DO423" s="35">
        <v>11.315337510543308</v>
      </c>
      <c r="DP423" s="35">
        <v>14.847375541750257</v>
      </c>
      <c r="DQ423" s="35">
        <v>6.7867871190012838</v>
      </c>
      <c r="DS423" s="35">
        <v>11.271080841537913</v>
      </c>
      <c r="DT423" s="35">
        <v>11.085519457293666</v>
      </c>
      <c r="DV423" s="35">
        <v>11.570597777332118</v>
      </c>
      <c r="DW423" s="35">
        <v>13.254878172997477</v>
      </c>
      <c r="DY423" s="35">
        <v>12.449798618870794</v>
      </c>
      <c r="EB423" s="35">
        <v>10.646884321442169</v>
      </c>
      <c r="ED423" s="35">
        <v>10.128131210165503</v>
      </c>
      <c r="EE423" s="35">
        <v>12.235319518400118</v>
      </c>
      <c r="EF423" s="35">
        <v>12.313735055465337</v>
      </c>
      <c r="EI423" s="35">
        <v>11.563775272538562</v>
      </c>
      <c r="EK423" s="35">
        <v>11.086107205161895</v>
      </c>
      <c r="EL423" s="35">
        <v>11.792464281343124</v>
      </c>
      <c r="EN423" s="35">
        <v>11.967283424873884</v>
      </c>
      <c r="EO423" s="35">
        <v>12.278553444652147</v>
      </c>
      <c r="EQ423" s="35">
        <v>11.894250588903191</v>
      </c>
      <c r="EU423" s="35">
        <v>10.933404052358743</v>
      </c>
      <c r="EW423" s="35">
        <v>11.717466141257413</v>
      </c>
      <c r="EY423" s="35">
        <v>11.627253103230661</v>
      </c>
      <c r="EZ423" s="35">
        <v>11.065185702742937</v>
      </c>
      <c r="FA423" s="35">
        <v>11.063749010402336</v>
      </c>
      <c r="FB423" s="35">
        <v>11.415462083055983</v>
      </c>
      <c r="FE423" s="35">
        <v>10.645608910353459</v>
      </c>
      <c r="FF423" s="35">
        <v>11.586625897609739</v>
      </c>
      <c r="FG423" s="35">
        <v>10.784499381912971</v>
      </c>
      <c r="FH423" s="35">
        <v>11.449130091289582</v>
      </c>
      <c r="FI423" s="35">
        <v>12.033345304317066</v>
      </c>
      <c r="FJ423" s="35">
        <v>11.677250558216091</v>
      </c>
      <c r="FK423" s="35">
        <v>11.775597731059786</v>
      </c>
      <c r="FL423" s="35">
        <v>12.191064646408163</v>
      </c>
      <c r="FM423" s="35">
        <v>11.638065035885894</v>
      </c>
      <c r="FO423" s="35">
        <v>12.139540017705002</v>
      </c>
      <c r="FP423" s="35">
        <v>11.6439634061761</v>
      </c>
      <c r="FQ423" s="35">
        <v>11.718215500638504</v>
      </c>
      <c r="FR423" s="35">
        <v>11.331587661795531</v>
      </c>
      <c r="FT423" s="35">
        <v>12.458480143944515</v>
      </c>
      <c r="FU423" s="35">
        <v>11.528987473965406</v>
      </c>
      <c r="FW423" s="35">
        <v>11.519471471777869</v>
      </c>
      <c r="FZ423" s="35">
        <v>11.329670528423073</v>
      </c>
      <c r="GA423" s="35">
        <v>12.490399444259026</v>
      </c>
      <c r="GB423" s="35">
        <v>11.308193809513121</v>
      </c>
      <c r="GC423" s="35">
        <v>12.073100137675304</v>
      </c>
      <c r="GD423" s="35">
        <v>12.63320109089392</v>
      </c>
      <c r="GE423" s="35">
        <v>11.677963384317549</v>
      </c>
      <c r="GH423" s="35">
        <v>11.178933656920734</v>
      </c>
      <c r="GI423" s="35">
        <v>12.043584253689893</v>
      </c>
      <c r="GK423" s="35">
        <v>11.149456886573358</v>
      </c>
      <c r="GL423" s="35">
        <v>12.439452397361821</v>
      </c>
      <c r="GN423" s="35">
        <v>11.814783170268917</v>
      </c>
      <c r="GO423" s="35">
        <v>12.287000000000001</v>
      </c>
      <c r="GP423" s="35" t="s">
        <v>4889</v>
      </c>
      <c r="GU423" s="59"/>
    </row>
    <row r="424" spans="1:203" x14ac:dyDescent="0.2">
      <c r="A424" s="35" t="s">
        <v>888</v>
      </c>
      <c r="B424" s="35" t="s">
        <v>2575</v>
      </c>
      <c r="C424" s="35" t="s">
        <v>2576</v>
      </c>
      <c r="D424" s="9">
        <v>6</v>
      </c>
      <c r="E424" s="9">
        <v>6</v>
      </c>
      <c r="F424" s="9">
        <v>0.53172625900000003</v>
      </c>
      <c r="G424" s="9">
        <v>-0.105954349</v>
      </c>
      <c r="H424" s="9">
        <v>0.91476481300000001</v>
      </c>
      <c r="I424" s="9">
        <v>-3.8872763999999997E-2</v>
      </c>
      <c r="J424" s="9">
        <v>0</v>
      </c>
      <c r="K424" s="78">
        <v>0</v>
      </c>
      <c r="L424" s="79">
        <v>11.31046024784211</v>
      </c>
      <c r="M424" s="79">
        <v>11.311906439349428</v>
      </c>
      <c r="N424" s="79">
        <v>12.259200197719977</v>
      </c>
      <c r="O424" s="79">
        <v>11.57710659238775</v>
      </c>
      <c r="P424" s="78">
        <v>11.231402822420424</v>
      </c>
      <c r="Q424" s="78">
        <v>11.380416103878952</v>
      </c>
      <c r="R424" s="35">
        <v>11.251336917992942</v>
      </c>
      <c r="S424" s="35">
        <v>13.321805788442839</v>
      </c>
      <c r="T424" s="35">
        <v>13.256999903832114</v>
      </c>
      <c r="U424" s="35">
        <v>11.787133850235126</v>
      </c>
      <c r="V424" s="35">
        <v>11.891263572763521</v>
      </c>
      <c r="W424" s="35">
        <v>11.3248709114403</v>
      </c>
      <c r="X424" s="35">
        <v>11.616375996104203</v>
      </c>
      <c r="Y424" s="35">
        <v>11.730481785970042</v>
      </c>
      <c r="Z424" s="35">
        <v>12.051384714965835</v>
      </c>
      <c r="AA424" s="35">
        <v>11.666518232750693</v>
      </c>
      <c r="AB424" s="35">
        <v>11.561539635932411</v>
      </c>
      <c r="AC424" s="35">
        <v>11.20518261446742</v>
      </c>
      <c r="AD424" s="35">
        <v>11.747931898838406</v>
      </c>
      <c r="AE424" s="35">
        <v>12.27147005291361</v>
      </c>
      <c r="AF424" s="35">
        <v>10.993820358047135</v>
      </c>
      <c r="AG424" s="35">
        <v>11.600665968292635</v>
      </c>
      <c r="AH424" s="35">
        <v>11.517789126993371</v>
      </c>
      <c r="AI424" s="35">
        <v>11.554962515238234</v>
      </c>
      <c r="AJ424" s="35">
        <v>11.755499273724714</v>
      </c>
      <c r="AK424" s="35">
        <v>12.348962641114536</v>
      </c>
      <c r="AL424" s="35">
        <v>11.974179988293407</v>
      </c>
      <c r="AM424" s="35">
        <v>11.727340715205399</v>
      </c>
      <c r="AN424" s="35">
        <v>12.683838549256254</v>
      </c>
      <c r="AO424" s="35">
        <v>11.707448124737361</v>
      </c>
      <c r="AP424" s="35">
        <v>12.555560950518524</v>
      </c>
      <c r="AQ424" s="35">
        <v>11.834604888909739</v>
      </c>
      <c r="AR424" s="35">
        <v>13.041100720335633</v>
      </c>
      <c r="AS424" s="35">
        <v>11.162759664394564</v>
      </c>
      <c r="AT424" s="35">
        <v>11.823497049664377</v>
      </c>
      <c r="AU424" s="35">
        <v>11.499079992171247</v>
      </c>
      <c r="AV424" s="35">
        <v>13.496397986106544</v>
      </c>
      <c r="AW424" s="35">
        <v>12.691916765670104</v>
      </c>
      <c r="AX424" s="35">
        <v>11.624903305060393</v>
      </c>
      <c r="AY424" s="35">
        <v>11.803367608925432</v>
      </c>
      <c r="AZ424" s="35">
        <v>11.972027500622451</v>
      </c>
      <c r="BA424" s="35">
        <v>11.200946684839902</v>
      </c>
      <c r="BB424" s="35">
        <v>11.46293731837973</v>
      </c>
      <c r="BC424" s="35">
        <v>11.930111214009539</v>
      </c>
      <c r="BD424" s="35">
        <v>11.840578437303977</v>
      </c>
      <c r="BF424" s="35">
        <v>11.864533739484944</v>
      </c>
      <c r="BG424" s="35">
        <v>11.741038360303568</v>
      </c>
      <c r="BH424" s="35">
        <v>12.022221920142918</v>
      </c>
      <c r="BI424" s="35">
        <v>12.277144967933697</v>
      </c>
      <c r="BJ424" s="35">
        <v>11.804600929564794</v>
      </c>
      <c r="BK424" s="35">
        <v>12.310879548472576</v>
      </c>
      <c r="BL424" s="35">
        <v>12.133417760530188</v>
      </c>
      <c r="BM424" s="35">
        <v>11.70158111499331</v>
      </c>
      <c r="BN424" s="35">
        <v>11.29456500017946</v>
      </c>
      <c r="BO424" s="35">
        <v>10.719955238793704</v>
      </c>
      <c r="BP424" s="35">
        <v>11.679099749442599</v>
      </c>
      <c r="BQ424" s="35">
        <v>12.364159292495216</v>
      </c>
      <c r="BR424" s="35">
        <v>12.002449197009689</v>
      </c>
      <c r="BS424" s="35">
        <v>12.655321224128546</v>
      </c>
      <c r="BT424" s="35">
        <v>12.029238557947998</v>
      </c>
      <c r="BU424" s="35">
        <v>11.970934624352592</v>
      </c>
      <c r="BV424" s="35">
        <v>12.030659165913793</v>
      </c>
      <c r="BW424" s="35">
        <v>12.116189991744026</v>
      </c>
      <c r="BX424" s="35">
        <v>11.225094591050805</v>
      </c>
      <c r="BY424" s="35">
        <v>11.585353379720747</v>
      </c>
      <c r="BZ424" s="35">
        <v>11.674537180848162</v>
      </c>
      <c r="CA424" s="35">
        <v>12.679066369186188</v>
      </c>
      <c r="CB424" s="35">
        <v>12.754515452922625</v>
      </c>
      <c r="CC424" s="35">
        <v>11.415251008541091</v>
      </c>
      <c r="CD424" s="35">
        <v>12.665224964019238</v>
      </c>
      <c r="CE424" s="35">
        <v>13.832589691879759</v>
      </c>
      <c r="CF424" s="35">
        <v>11.815815756539202</v>
      </c>
      <c r="CG424" s="35">
        <v>10.985127186995079</v>
      </c>
      <c r="CH424" s="35">
        <v>12.161038456123576</v>
      </c>
      <c r="CI424" s="35">
        <v>11.266535341539754</v>
      </c>
      <c r="CJ424" s="35">
        <v>11.585024987190561</v>
      </c>
      <c r="CK424" s="35">
        <v>12.845720250709896</v>
      </c>
      <c r="CL424" s="35">
        <v>12.31380526715434</v>
      </c>
      <c r="CM424" s="35">
        <v>11.782624481497985</v>
      </c>
      <c r="CN424" s="35">
        <v>11.049399742607523</v>
      </c>
      <c r="CO424" s="35">
        <v>12.671226547079218</v>
      </c>
      <c r="CP424" s="35">
        <v>11.004589140074225</v>
      </c>
      <c r="CQ424" s="35">
        <v>12.595366356206291</v>
      </c>
      <c r="CR424" s="35">
        <v>11.50049626474755</v>
      </c>
      <c r="CS424" s="35">
        <v>13.096332410922081</v>
      </c>
      <c r="CT424" s="35">
        <v>10.974543176985021</v>
      </c>
      <c r="CU424" s="35">
        <v>11.73310226575029</v>
      </c>
      <c r="CV424" s="35">
        <v>11.796329750380675</v>
      </c>
      <c r="CW424" s="35">
        <v>11.408079265439124</v>
      </c>
      <c r="CX424" s="35">
        <v>11.984381976122579</v>
      </c>
      <c r="CY424" s="35">
        <v>12.160647185982656</v>
      </c>
      <c r="CZ424" s="35">
        <v>12.427155605954791</v>
      </c>
      <c r="DA424" s="35">
        <v>12.150654054264216</v>
      </c>
      <c r="DB424" s="35">
        <v>12.615218966372659</v>
      </c>
      <c r="DC424" s="35">
        <v>10.845865681704861</v>
      </c>
      <c r="DD424" s="35">
        <v>12.963540540506319</v>
      </c>
      <c r="DE424" s="35">
        <v>11.656855303381056</v>
      </c>
      <c r="DF424" s="35">
        <v>12.092274791717582</v>
      </c>
      <c r="DG424" s="35">
        <v>11.834527773985496</v>
      </c>
      <c r="DH424" s="35">
        <v>12.543087300046942</v>
      </c>
      <c r="DI424" s="35">
        <v>10.685473533992813</v>
      </c>
      <c r="DJ424" s="35">
        <v>10.971861293524441</v>
      </c>
      <c r="DK424" s="35">
        <v>11.797795915881965</v>
      </c>
      <c r="DL424" s="35">
        <v>11.226419407512443</v>
      </c>
      <c r="DM424" s="35">
        <v>12.051917302217229</v>
      </c>
      <c r="DN424" s="35">
        <v>11.274448665046538</v>
      </c>
      <c r="DO424" s="35">
        <v>11.4514306572501</v>
      </c>
      <c r="DP424" s="35">
        <v>12.085541352824155</v>
      </c>
      <c r="DQ424" s="35">
        <v>11.997259835977001</v>
      </c>
      <c r="DR424" s="35">
        <v>11.721091780645168</v>
      </c>
      <c r="DS424" s="35">
        <v>11.912720248089659</v>
      </c>
      <c r="DT424" s="35">
        <v>11.49925028634123</v>
      </c>
      <c r="DU424" s="35">
        <v>11.809316463740453</v>
      </c>
      <c r="DV424" s="35">
        <v>11.861107466992841</v>
      </c>
      <c r="DW424" s="35">
        <v>11.977921454662177</v>
      </c>
      <c r="DX424" s="35">
        <v>11.638921026026788</v>
      </c>
      <c r="DY424" s="35">
        <v>12.035691539529392</v>
      </c>
      <c r="DZ424" s="35">
        <v>12.961775539633745</v>
      </c>
      <c r="EA424" s="35">
        <v>11.677639350072386</v>
      </c>
      <c r="EB424" s="35">
        <v>10.864788586303501</v>
      </c>
      <c r="EC424" s="35">
        <v>12.699707569709915</v>
      </c>
      <c r="ED424" s="35">
        <v>11.219820660528338</v>
      </c>
      <c r="EE424" s="35">
        <v>11.905911466209371</v>
      </c>
      <c r="EF424" s="35">
        <v>10.912140856295721</v>
      </c>
      <c r="EG424" s="35">
        <v>12.578549460445355</v>
      </c>
      <c r="EH424" s="35">
        <v>12.065724417851758</v>
      </c>
      <c r="EI424" s="35">
        <v>11.619684013689218</v>
      </c>
      <c r="EJ424" s="35">
        <v>11.326783672929551</v>
      </c>
      <c r="EK424" s="35">
        <v>11.688954988900118</v>
      </c>
      <c r="EL424" s="35">
        <v>11.624851918398303</v>
      </c>
      <c r="EM424" s="35">
        <v>11.450510512724698</v>
      </c>
      <c r="EN424" s="35">
        <v>11.924156291416301</v>
      </c>
      <c r="EO424" s="35">
        <v>12.040600844468095</v>
      </c>
      <c r="EP424" s="35">
        <v>11.234209328147806</v>
      </c>
      <c r="EQ424" s="35">
        <v>11.984151771974568</v>
      </c>
      <c r="ER424" s="35">
        <v>11.79452779076669</v>
      </c>
      <c r="ES424" s="35">
        <v>11.24885148323458</v>
      </c>
      <c r="ET424" s="35">
        <v>11.709775513257357</v>
      </c>
      <c r="EU424" s="35">
        <v>12.098916695346537</v>
      </c>
      <c r="EV424" s="35">
        <v>11.965226392114996</v>
      </c>
      <c r="EW424" s="35">
        <v>11.14401177796508</v>
      </c>
      <c r="EX424" s="35">
        <v>10.931741046077651</v>
      </c>
      <c r="EY424" s="35">
        <v>12.938323706103731</v>
      </c>
      <c r="EZ424" s="35">
        <v>11.652031728061095</v>
      </c>
      <c r="FA424" s="35">
        <v>11.99854145385985</v>
      </c>
      <c r="FB424" s="35">
        <v>12.020860147098581</v>
      </c>
      <c r="FC424" s="35">
        <v>9.6167899959987402</v>
      </c>
      <c r="FD424" s="35">
        <v>11.656166524312692</v>
      </c>
      <c r="FE424" s="35">
        <v>11.528179826766564</v>
      </c>
      <c r="FF424" s="35">
        <v>12.351904376379961</v>
      </c>
      <c r="FG424" s="35">
        <v>11.499005981428866</v>
      </c>
      <c r="FH424" s="35">
        <v>11.744603121294427</v>
      </c>
      <c r="FJ424" s="35">
        <v>11.754638683877445</v>
      </c>
      <c r="FK424" s="35">
        <v>12.261568578193861</v>
      </c>
      <c r="FL424" s="35">
        <v>11.541380744243686</v>
      </c>
      <c r="FM424" s="35">
        <v>11.523962118114689</v>
      </c>
      <c r="FN424" s="35">
        <v>11.744341427070914</v>
      </c>
      <c r="FO424" s="35">
        <v>12.335391576975205</v>
      </c>
      <c r="FP424" s="35">
        <v>11.733190932940182</v>
      </c>
      <c r="FQ424" s="35">
        <v>11.599108987002122</v>
      </c>
      <c r="FR424" s="35">
        <v>12.707729137960616</v>
      </c>
      <c r="FS424" s="35">
        <v>12.260603852087282</v>
      </c>
      <c r="FT424" s="35">
        <v>11.816009606628693</v>
      </c>
      <c r="FU424" s="35">
        <v>12.961297743443584</v>
      </c>
      <c r="FV424" s="35">
        <v>12.200449438941677</v>
      </c>
      <c r="FW424" s="35">
        <v>11.994721098589631</v>
      </c>
      <c r="FX424" s="35">
        <v>12.086300790384353</v>
      </c>
      <c r="FY424" s="35">
        <v>12.622374837106307</v>
      </c>
      <c r="FZ424" s="35">
        <v>11.500288855987989</v>
      </c>
      <c r="GA424" s="35">
        <v>12.613885373598929</v>
      </c>
      <c r="GB424" s="35">
        <v>11.442000281457846</v>
      </c>
      <c r="GC424" s="35">
        <v>11.11131375088581</v>
      </c>
      <c r="GD424" s="35">
        <v>12.639362180276306</v>
      </c>
      <c r="GE424" s="35">
        <v>12.696699148012353</v>
      </c>
      <c r="GF424" s="35">
        <v>12.294111607298388</v>
      </c>
      <c r="GG424" s="35">
        <v>11.58221306211335</v>
      </c>
      <c r="GH424" s="35">
        <v>11.368018657092009</v>
      </c>
      <c r="GI424" s="35">
        <v>12.487616124730636</v>
      </c>
      <c r="GK424" s="35">
        <v>11.992795194557273</v>
      </c>
      <c r="GL424" s="35">
        <v>11.392232543225539</v>
      </c>
      <c r="GM424" s="35">
        <v>11.577138938574659</v>
      </c>
      <c r="GN424" s="35">
        <v>11.63528929850256</v>
      </c>
      <c r="GO424" s="35">
        <v>19.181999999999999</v>
      </c>
      <c r="GP424" s="35" t="s">
        <v>4556</v>
      </c>
      <c r="GU424" s="59"/>
    </row>
    <row r="425" spans="1:203" x14ac:dyDescent="0.2">
      <c r="A425" s="35" t="s">
        <v>1307</v>
      </c>
      <c r="B425" s="35" t="s">
        <v>3051</v>
      </c>
      <c r="C425" s="35" t="s">
        <v>3052</v>
      </c>
      <c r="D425" s="9">
        <v>2</v>
      </c>
      <c r="E425" s="9">
        <v>2</v>
      </c>
      <c r="F425" s="9">
        <v>4.1343869999999998E-3</v>
      </c>
      <c r="G425" s="9">
        <v>-0.42787366399999999</v>
      </c>
      <c r="H425" s="9">
        <v>0.94499641199999995</v>
      </c>
      <c r="I425" s="9">
        <v>-3.8479791999999999E-2</v>
      </c>
      <c r="J425" s="56" t="s">
        <v>5707</v>
      </c>
      <c r="K425" s="78">
        <v>0</v>
      </c>
      <c r="L425" s="79">
        <v>12.499233664719108</v>
      </c>
      <c r="M425" s="79">
        <v>11.825918536869164</v>
      </c>
      <c r="N425" s="79">
        <v>11.708917154323263</v>
      </c>
      <c r="O425" s="79">
        <v>12.949148226781849</v>
      </c>
      <c r="P425" s="78">
        <v>12.158305040151738</v>
      </c>
      <c r="Q425" s="78">
        <v>11.883590941201572</v>
      </c>
      <c r="R425" s="35">
        <v>12.411482203097314</v>
      </c>
      <c r="S425" s="35">
        <v>11.130949197747768</v>
      </c>
      <c r="T425" s="35">
        <v>13.063031383072662</v>
      </c>
      <c r="U425" s="35">
        <v>11.792242444120301</v>
      </c>
      <c r="V425" s="35">
        <v>12.158639173624934</v>
      </c>
      <c r="W425" s="35">
        <v>12.90057601007366</v>
      </c>
      <c r="X425" s="35">
        <v>11.688964724144549</v>
      </c>
      <c r="Y425" s="35">
        <v>12.157669901901386</v>
      </c>
      <c r="Z425" s="35">
        <v>13.096251771841548</v>
      </c>
      <c r="AA425" s="35">
        <v>12.862821761016296</v>
      </c>
      <c r="AB425" s="35">
        <v>11.320940809359616</v>
      </c>
      <c r="AC425" s="35">
        <v>12.177174106479484</v>
      </c>
      <c r="AD425" s="35">
        <v>11.796419034265575</v>
      </c>
      <c r="AE425" s="35">
        <v>11.802614347228172</v>
      </c>
      <c r="AF425" s="35">
        <v>11.181018091157258</v>
      </c>
      <c r="AG425" s="35">
        <v>11.641109803974004</v>
      </c>
      <c r="AH425" s="35">
        <v>12.481001052480002</v>
      </c>
      <c r="AI425" s="35">
        <v>12.028172823358473</v>
      </c>
      <c r="AJ425" s="35">
        <v>11.867060379621439</v>
      </c>
      <c r="AK425" s="35">
        <v>13.479516910640127</v>
      </c>
      <c r="AL425" s="35">
        <v>12.934045512601774</v>
      </c>
      <c r="AM425" s="35">
        <v>11.561739535847154</v>
      </c>
      <c r="AN425" s="35">
        <v>13.038354885460619</v>
      </c>
      <c r="AO425" s="35">
        <v>12.340997222458681</v>
      </c>
      <c r="AP425" s="35">
        <v>12.611270383104811</v>
      </c>
      <c r="AQ425" s="35">
        <v>13.985713603370394</v>
      </c>
      <c r="AR425" s="35">
        <v>13.604233848669814</v>
      </c>
      <c r="AS425" s="35">
        <v>11.82659544823666</v>
      </c>
      <c r="AT425" s="35">
        <v>12.669114673011608</v>
      </c>
      <c r="AU425" s="35">
        <v>11.360681659324271</v>
      </c>
      <c r="AV425" s="35">
        <v>12.747557535986999</v>
      </c>
      <c r="AW425" s="35">
        <v>13.652437192213959</v>
      </c>
      <c r="AX425" s="35">
        <v>12.970147950510297</v>
      </c>
      <c r="AY425" s="35">
        <v>11.982034147401889</v>
      </c>
      <c r="AZ425" s="35">
        <v>13.330829579484679</v>
      </c>
      <c r="BA425" s="35">
        <v>12.431087286173726</v>
      </c>
      <c r="BB425" s="35">
        <v>12.63918838036372</v>
      </c>
      <c r="BC425" s="35">
        <v>11.962315896462563</v>
      </c>
      <c r="BD425" s="35">
        <v>12.082117622785015</v>
      </c>
      <c r="BE425" s="35">
        <v>12.552713449710932</v>
      </c>
      <c r="BF425" s="35">
        <v>12.035787356759375</v>
      </c>
      <c r="BG425" s="35">
        <v>12.60208385939486</v>
      </c>
      <c r="BH425" s="35">
        <v>12.452818553562167</v>
      </c>
      <c r="BI425" s="35">
        <v>11.706838570819819</v>
      </c>
      <c r="BJ425" s="35">
        <v>11.835343090444804</v>
      </c>
      <c r="BK425" s="35">
        <v>15.295604443452564</v>
      </c>
      <c r="BL425" s="35">
        <v>12.544119723737762</v>
      </c>
      <c r="BM425" s="35">
        <v>11.934164621598683</v>
      </c>
      <c r="BN425" s="35">
        <v>12.049650037836479</v>
      </c>
      <c r="BO425" s="35">
        <v>12.254731982346643</v>
      </c>
      <c r="BP425" s="35">
        <v>12.636588275432175</v>
      </c>
      <c r="BQ425" s="35">
        <v>12.547978853399165</v>
      </c>
      <c r="BR425" s="35">
        <v>12.621418090513078</v>
      </c>
      <c r="BS425" s="35">
        <v>12.951316638075188</v>
      </c>
      <c r="BT425" s="35">
        <v>12.182948906033868</v>
      </c>
      <c r="BU425" s="35">
        <v>12.15942105374619</v>
      </c>
      <c r="BV425" s="35">
        <v>13.848747497014552</v>
      </c>
      <c r="BW425" s="35">
        <v>11.840681098538676</v>
      </c>
      <c r="BX425" s="35">
        <v>12.566368717554784</v>
      </c>
      <c r="BY425" s="35">
        <v>12.600916811133402</v>
      </c>
      <c r="BZ425" s="35">
        <v>12.208138145814287</v>
      </c>
      <c r="CA425" s="35">
        <v>12.668704717510469</v>
      </c>
      <c r="CB425" s="35">
        <v>12.363181054013474</v>
      </c>
      <c r="CC425" s="35">
        <v>11.246146503949731</v>
      </c>
      <c r="CD425" s="35">
        <v>12.60823096369454</v>
      </c>
      <c r="CE425" s="35">
        <v>13.940950565245027</v>
      </c>
      <c r="CF425" s="35">
        <v>13.29196865586662</v>
      </c>
      <c r="CG425" s="35">
        <v>12.304566746934988</v>
      </c>
      <c r="CH425" s="35">
        <v>11.981641791543172</v>
      </c>
      <c r="CI425" s="35">
        <v>12.180205512038054</v>
      </c>
      <c r="CJ425" s="35">
        <v>12.110307979430765</v>
      </c>
      <c r="CK425" s="35">
        <v>12.27409468590306</v>
      </c>
      <c r="CL425" s="35">
        <v>13.890329958648632</v>
      </c>
      <c r="CM425" s="35">
        <v>12.0357178359104</v>
      </c>
      <c r="CP425" s="35">
        <v>11.701971220106698</v>
      </c>
      <c r="CQ425" s="35">
        <v>14.458723758736953</v>
      </c>
      <c r="CR425" s="35">
        <v>11.77057934086155</v>
      </c>
      <c r="CS425" s="35">
        <v>12.93482612156892</v>
      </c>
      <c r="CT425" s="35">
        <v>12.866085808260104</v>
      </c>
      <c r="CU425" s="35">
        <v>12.073247086292149</v>
      </c>
      <c r="CV425" s="35">
        <v>11.889156875263167</v>
      </c>
      <c r="CW425" s="35">
        <v>12.231270628764378</v>
      </c>
      <c r="CX425" s="35">
        <v>12.839198251886453</v>
      </c>
      <c r="CY425" s="35">
        <v>12.167357711254231</v>
      </c>
      <c r="CZ425" s="35">
        <v>12.778185037828315</v>
      </c>
      <c r="DA425" s="35">
        <v>12.487610165564373</v>
      </c>
      <c r="DB425" s="35">
        <v>13.355942205772356</v>
      </c>
      <c r="DC425" s="35">
        <v>10.551622975348735</v>
      </c>
      <c r="DD425" s="35">
        <v>13.603501823811223</v>
      </c>
      <c r="DE425" s="35">
        <v>11.699384823406243</v>
      </c>
      <c r="DF425" s="35">
        <v>12.669963933051941</v>
      </c>
      <c r="DG425" s="35">
        <v>12.515031841747843</v>
      </c>
      <c r="DH425" s="35">
        <v>11.775670628764976</v>
      </c>
      <c r="DJ425" s="35">
        <v>12.114841634423861</v>
      </c>
      <c r="DK425" s="35">
        <v>11.447386328646969</v>
      </c>
      <c r="DL425" s="35">
        <v>11.41283109602497</v>
      </c>
      <c r="DM425" s="35">
        <v>11.409697300164487</v>
      </c>
      <c r="DN425" s="35">
        <v>11.692598139590823</v>
      </c>
      <c r="DO425" s="35">
        <v>12.134962105181888</v>
      </c>
      <c r="DP425" s="35">
        <v>11.777845716447557</v>
      </c>
      <c r="DQ425" s="35">
        <v>11.996114765826766</v>
      </c>
      <c r="DR425" s="35">
        <v>12.468485941918011</v>
      </c>
      <c r="DS425" s="35">
        <v>12.795183294742584</v>
      </c>
      <c r="DT425" s="35">
        <v>11.855612240422412</v>
      </c>
      <c r="DU425" s="35">
        <v>11.329291824965445</v>
      </c>
      <c r="DV425" s="35">
        <v>12.745725828399834</v>
      </c>
      <c r="DW425" s="35">
        <v>12.485331989136723</v>
      </c>
      <c r="DX425" s="35">
        <v>11.814146025789471</v>
      </c>
      <c r="DY425" s="35">
        <v>11.924346188699914</v>
      </c>
      <c r="DZ425" s="35">
        <v>13.204885035538618</v>
      </c>
      <c r="EA425" s="35">
        <v>12.017617075947745</v>
      </c>
      <c r="EB425" s="35">
        <v>11.799248864945476</v>
      </c>
      <c r="EC425" s="35">
        <v>12.358470314802869</v>
      </c>
      <c r="ED425" s="35">
        <v>11.30092471594017</v>
      </c>
      <c r="EF425" s="35">
        <v>11.934428040626804</v>
      </c>
      <c r="EG425" s="35">
        <v>12.580922964583719</v>
      </c>
      <c r="EH425" s="35">
        <v>10.684301611059295</v>
      </c>
      <c r="EI425" s="35">
        <v>12.063693838862472</v>
      </c>
      <c r="EJ425" s="35">
        <v>11.368049165381624</v>
      </c>
      <c r="EK425" s="35">
        <v>10.610484584558064</v>
      </c>
      <c r="EL425" s="35">
        <v>12.378866537192463</v>
      </c>
      <c r="EM425" s="35">
        <v>11.595872634551224</v>
      </c>
      <c r="EN425" s="35">
        <v>13.35560821447009</v>
      </c>
      <c r="EO425" s="35">
        <v>10.883200945463098</v>
      </c>
      <c r="EP425" s="35">
        <v>10.949740826374351</v>
      </c>
      <c r="ER425" s="35">
        <v>12.32504541725975</v>
      </c>
      <c r="ES425" s="35">
        <v>12.133445543453101</v>
      </c>
      <c r="ET425" s="35">
        <v>13.133156964503684</v>
      </c>
      <c r="EU425" s="35">
        <v>12.736457152407169</v>
      </c>
      <c r="EV425" s="35">
        <v>14.268614876535221</v>
      </c>
      <c r="EW425" s="35">
        <v>11.415160841322798</v>
      </c>
      <c r="EX425" s="35">
        <v>12.157073908074544</v>
      </c>
      <c r="EY425" s="35">
        <v>13.157421810490337</v>
      </c>
      <c r="EZ425" s="35">
        <v>12.41563914958099</v>
      </c>
      <c r="FA425" s="35">
        <v>12.040049272220951</v>
      </c>
      <c r="FB425" s="35">
        <v>12.508879085484669</v>
      </c>
      <c r="FC425" s="35">
        <v>13.132548723836885</v>
      </c>
      <c r="FD425" s="35">
        <v>12.100752275903348</v>
      </c>
      <c r="FF425" s="35">
        <v>11.822873584800092</v>
      </c>
      <c r="FG425" s="35">
        <v>12.177239696396617</v>
      </c>
      <c r="FH425" s="35">
        <v>13.309187059777409</v>
      </c>
      <c r="FI425" s="35">
        <v>12.365809422562377</v>
      </c>
      <c r="FJ425" s="35">
        <v>10.484024674014348</v>
      </c>
      <c r="FK425" s="35">
        <v>12.140333206784806</v>
      </c>
      <c r="FL425" s="35">
        <v>12.099293105964477</v>
      </c>
      <c r="FM425" s="35">
        <v>11.710528959138694</v>
      </c>
      <c r="FN425" s="35">
        <v>12.324629874278321</v>
      </c>
      <c r="FO425" s="35">
        <v>11.857491170910237</v>
      </c>
      <c r="FP425" s="35">
        <v>11.826186568938015</v>
      </c>
      <c r="FQ425" s="35">
        <v>12.556812788609619</v>
      </c>
      <c r="FR425" s="35">
        <v>13.153166024932135</v>
      </c>
      <c r="FS425" s="35">
        <v>12.887860041752973</v>
      </c>
      <c r="FT425" s="35">
        <v>12.08204650062401</v>
      </c>
      <c r="FU425" s="35">
        <v>12.713441914256174</v>
      </c>
      <c r="FV425" s="35">
        <v>13.426662467140565</v>
      </c>
      <c r="FW425" s="35">
        <v>12.187847183810494</v>
      </c>
      <c r="FX425" s="35">
        <v>11.871175713953763</v>
      </c>
      <c r="FY425" s="35">
        <v>12.346584808597528</v>
      </c>
      <c r="FZ425" s="35">
        <v>10.883126944624735</v>
      </c>
      <c r="GA425" s="35">
        <v>12.650305747512428</v>
      </c>
      <c r="GB425" s="35">
        <v>12.169756386498619</v>
      </c>
      <c r="GC425" s="35">
        <v>11.389485569638236</v>
      </c>
      <c r="GD425" s="35">
        <v>13.217069604801791</v>
      </c>
      <c r="GE425" s="35">
        <v>13.542271285853971</v>
      </c>
      <c r="GF425" s="35">
        <v>12.20856289116043</v>
      </c>
      <c r="GG425" s="35">
        <v>11.678324204979599</v>
      </c>
      <c r="GH425" s="35">
        <v>12.013205005789267</v>
      </c>
      <c r="GI425" s="35">
        <v>13.612486307567695</v>
      </c>
      <c r="GJ425" s="35">
        <v>13.236133395806034</v>
      </c>
      <c r="GK425" s="35">
        <v>11.903598623443781</v>
      </c>
      <c r="GM425" s="35">
        <v>12.552530190120425</v>
      </c>
      <c r="GN425" s="35">
        <v>12.589606483175535</v>
      </c>
      <c r="GO425" s="35">
        <v>3.645</v>
      </c>
      <c r="GP425" s="35" t="s">
        <v>1154</v>
      </c>
      <c r="GU425" s="59"/>
    </row>
    <row r="426" spans="1:203" x14ac:dyDescent="0.2">
      <c r="A426" s="35" t="s">
        <v>1401</v>
      </c>
      <c r="B426" s="35" t="s">
        <v>3177</v>
      </c>
      <c r="C426" s="35" t="s">
        <v>3178</v>
      </c>
      <c r="D426" s="9">
        <v>8</v>
      </c>
      <c r="E426" s="9">
        <v>8</v>
      </c>
      <c r="F426" s="9">
        <v>0.97611851900000002</v>
      </c>
      <c r="G426" s="9">
        <v>-1.2188625E-2</v>
      </c>
      <c r="H426" s="9">
        <v>0.80081550499999998</v>
      </c>
      <c r="I426" s="9">
        <v>-3.6289237000000002E-2</v>
      </c>
      <c r="J426" s="9">
        <v>0</v>
      </c>
      <c r="K426" s="78">
        <v>0</v>
      </c>
      <c r="L426" s="79">
        <v>11.791792054012982</v>
      </c>
      <c r="M426" s="79">
        <v>12.165627547534047</v>
      </c>
      <c r="N426" s="79">
        <v>12.123181776471666</v>
      </c>
      <c r="O426" s="79">
        <v>11.565561962910811</v>
      </c>
      <c r="P426" s="78">
        <v>12.161481233675801</v>
      </c>
      <c r="Q426" s="78">
        <v>11.879446827554172</v>
      </c>
      <c r="R426" s="35">
        <v>11.024676118436528</v>
      </c>
      <c r="S426" s="35">
        <v>12.472735128254758</v>
      </c>
      <c r="T426" s="35">
        <v>12.119892062191692</v>
      </c>
      <c r="U426" s="35">
        <v>11.684413138913477</v>
      </c>
      <c r="V426" s="35">
        <v>11.888291026604406</v>
      </c>
      <c r="W426" s="35">
        <v>12.159500906434868</v>
      </c>
      <c r="X426" s="35">
        <v>12.159984575045236</v>
      </c>
      <c r="Y426" s="35">
        <v>11.904364494571098</v>
      </c>
      <c r="Z426" s="35">
        <v>12.302491663758762</v>
      </c>
      <c r="AA426" s="35">
        <v>12.507700656585721</v>
      </c>
      <c r="AB426" s="35">
        <v>12.217943255433898</v>
      </c>
      <c r="AC426" s="35">
        <v>12.112819989334053</v>
      </c>
      <c r="AD426" s="35">
        <v>12.214590373549774</v>
      </c>
      <c r="AE426" s="35">
        <v>12.251083939766346</v>
      </c>
      <c r="AF426" s="35">
        <v>11.495579309810822</v>
      </c>
      <c r="AG426" s="35">
        <v>12.960766739236973</v>
      </c>
      <c r="AH426" s="35">
        <v>11.856874129395605</v>
      </c>
      <c r="AI426" s="35">
        <v>11.755142585271328</v>
      </c>
      <c r="AJ426" s="35">
        <v>12.170819542630728</v>
      </c>
      <c r="AK426" s="35">
        <v>12.521917525908741</v>
      </c>
      <c r="AL426" s="35">
        <v>11.64970794638235</v>
      </c>
      <c r="AM426" s="35">
        <v>12.183061900418902</v>
      </c>
      <c r="AN426" s="35">
        <v>12.094011058062636</v>
      </c>
      <c r="AO426" s="35">
        <v>11.934310495768328</v>
      </c>
      <c r="AP426" s="35">
        <v>12.6972158131742</v>
      </c>
      <c r="AQ426" s="35">
        <v>12.285483272072963</v>
      </c>
      <c r="AR426" s="35">
        <v>12.216988500151853</v>
      </c>
      <c r="AS426" s="35">
        <v>11.890727367603999</v>
      </c>
      <c r="AT426" s="35">
        <v>12.584091397646407</v>
      </c>
      <c r="AU426" s="35">
        <v>11.880827719648559</v>
      </c>
      <c r="AV426" s="35">
        <v>12.236392128294801</v>
      </c>
      <c r="AW426" s="35">
        <v>12.349308087502873</v>
      </c>
      <c r="AX426" s="35">
        <v>12.173366129731079</v>
      </c>
      <c r="AY426" s="35">
        <v>11.942730705340177</v>
      </c>
      <c r="AZ426" s="35">
        <v>12.151982444575648</v>
      </c>
      <c r="BA426" s="35">
        <v>11.384233414435366</v>
      </c>
      <c r="BB426" s="35">
        <v>12.493354591102403</v>
      </c>
      <c r="BC426" s="35">
        <v>12.048021548732269</v>
      </c>
      <c r="BD426" s="35">
        <v>11.390412714621531</v>
      </c>
      <c r="BE426" s="35">
        <v>12.151809951181278</v>
      </c>
      <c r="BF426" s="35">
        <v>12.271469172338175</v>
      </c>
      <c r="BG426" s="35">
        <v>11.769613230088405</v>
      </c>
      <c r="BH426" s="35">
        <v>12.20260044355361</v>
      </c>
      <c r="BI426" s="35">
        <v>12.796571368155902</v>
      </c>
      <c r="BJ426" s="35">
        <v>11.938871514970472</v>
      </c>
      <c r="BK426" s="35">
        <v>12.439649178847114</v>
      </c>
      <c r="BL426" s="35">
        <v>12.337833957131691</v>
      </c>
      <c r="BM426" s="35">
        <v>11.368998886668349</v>
      </c>
      <c r="BN426" s="35">
        <v>11.518860216265523</v>
      </c>
      <c r="BO426" s="35">
        <v>11.77611426362224</v>
      </c>
      <c r="BP426" s="35">
        <v>12.231898266258288</v>
      </c>
      <c r="BQ426" s="35">
        <v>12.105573857835811</v>
      </c>
      <c r="BR426" s="35">
        <v>12.356644449940747</v>
      </c>
      <c r="BS426" s="35">
        <v>12.144186978730335</v>
      </c>
      <c r="BT426" s="35">
        <v>11.794764237904468</v>
      </c>
      <c r="BU426" s="35">
        <v>12.31432159132774</v>
      </c>
      <c r="BV426" s="35">
        <v>11.549717126566748</v>
      </c>
      <c r="BW426" s="35">
        <v>11.987910187936581</v>
      </c>
      <c r="BX426" s="35">
        <v>11.373324076265748</v>
      </c>
      <c r="BY426" s="35">
        <v>11.69182482706557</v>
      </c>
      <c r="BZ426" s="35">
        <v>12.061911529341774</v>
      </c>
      <c r="CA426" s="35">
        <v>11.798428033858087</v>
      </c>
      <c r="CB426" s="35">
        <v>11.13055873028409</v>
      </c>
      <c r="CC426" s="35">
        <v>11.540148169355092</v>
      </c>
      <c r="CD426" s="35">
        <v>11.967506999814649</v>
      </c>
      <c r="CE426" s="35">
        <v>12.456939404673223</v>
      </c>
      <c r="CF426" s="35">
        <v>12.401489195129566</v>
      </c>
      <c r="CG426" s="35">
        <v>12.490567590540257</v>
      </c>
      <c r="CH426" s="35">
        <v>12.111038326051366</v>
      </c>
      <c r="CI426" s="35">
        <v>12.346648138099134</v>
      </c>
      <c r="CJ426" s="35">
        <v>11.491923979355576</v>
      </c>
      <c r="CK426" s="35">
        <v>12.21678022561237</v>
      </c>
      <c r="CL426" s="35">
        <v>12.545975624459007</v>
      </c>
      <c r="CM426" s="35">
        <v>11.811920262907899</v>
      </c>
      <c r="CN426" s="35">
        <v>11.711648106468237</v>
      </c>
      <c r="CO426" s="35">
        <v>12.705958393722881</v>
      </c>
      <c r="CP426" s="35">
        <v>11.648627905716317</v>
      </c>
      <c r="CQ426" s="35">
        <v>12.027466610910594</v>
      </c>
      <c r="CR426" s="35">
        <v>11.896818539214982</v>
      </c>
      <c r="CS426" s="35">
        <v>12.339008926917694</v>
      </c>
      <c r="CT426" s="35">
        <v>11.844320599576442</v>
      </c>
      <c r="CU426" s="35">
        <v>11.893137702560963</v>
      </c>
      <c r="CV426" s="35">
        <v>12.817564356332836</v>
      </c>
      <c r="CW426" s="35">
        <v>12.175158863709191</v>
      </c>
      <c r="CX426" s="35">
        <v>12.585044979761992</v>
      </c>
      <c r="CY426" s="35">
        <v>11.634256457768975</v>
      </c>
      <c r="CZ426" s="35">
        <v>12.507107402225373</v>
      </c>
      <c r="DA426" s="35">
        <v>11.752041771033209</v>
      </c>
      <c r="DB426" s="35">
        <v>12.395216210933299</v>
      </c>
      <c r="DC426" s="35">
        <v>12.041063880092677</v>
      </c>
      <c r="DD426" s="35">
        <v>12.048419460986285</v>
      </c>
      <c r="DE426" s="35">
        <v>11.681868684557447</v>
      </c>
      <c r="DF426" s="35">
        <v>11.77597327676877</v>
      </c>
      <c r="DG426" s="35">
        <v>11.948220343906273</v>
      </c>
      <c r="DH426" s="35">
        <v>11.658491359257724</v>
      </c>
      <c r="DI426" s="35">
        <v>12.242509524986533</v>
      </c>
      <c r="DJ426" s="35">
        <v>12.265491196594876</v>
      </c>
      <c r="DK426" s="35">
        <v>12.283156932868659</v>
      </c>
      <c r="DL426" s="35">
        <v>12.128961024831028</v>
      </c>
      <c r="DM426" s="35">
        <v>11.967120724081733</v>
      </c>
      <c r="DN426" s="35">
        <v>11.86294335340224</v>
      </c>
      <c r="DO426" s="35">
        <v>12.47821191605335</v>
      </c>
      <c r="DP426" s="35">
        <v>12.684536282872283</v>
      </c>
      <c r="DQ426" s="35">
        <v>11.741828102269462</v>
      </c>
      <c r="DR426" s="35">
        <v>12.113177643813275</v>
      </c>
      <c r="DS426" s="35">
        <v>11.807015657173938</v>
      </c>
      <c r="DT426" s="35">
        <v>11.869424301747422</v>
      </c>
      <c r="DU426" s="35">
        <v>12.432237395842883</v>
      </c>
      <c r="DV426" s="35">
        <v>12.474620104975951</v>
      </c>
      <c r="DW426" s="35">
        <v>11.85624850480343</v>
      </c>
      <c r="DX426" s="35">
        <v>12.152744449056231</v>
      </c>
      <c r="DY426" s="35">
        <v>12.209827181387514</v>
      </c>
      <c r="DZ426" s="35">
        <v>12.030719768644904</v>
      </c>
      <c r="EA426" s="35">
        <v>12.181487234854313</v>
      </c>
      <c r="EB426" s="35">
        <v>11.972619521335659</v>
      </c>
      <c r="EC426" s="35">
        <v>11.751986556312037</v>
      </c>
      <c r="ED426" s="35">
        <v>11.690960515771216</v>
      </c>
      <c r="EE426" s="35">
        <v>11.932110527818551</v>
      </c>
      <c r="EF426" s="35">
        <v>11.867744997407808</v>
      </c>
      <c r="EG426" s="35">
        <v>11.892898709586511</v>
      </c>
      <c r="EH426" s="35">
        <v>12.102108366739808</v>
      </c>
      <c r="EI426" s="35">
        <v>11.942455543292734</v>
      </c>
      <c r="EJ426" s="35">
        <v>11.94847397164542</v>
      </c>
      <c r="EK426" s="35">
        <v>11.909238743541346</v>
      </c>
      <c r="EL426" s="35">
        <v>12.520675672680314</v>
      </c>
      <c r="EM426" s="35">
        <v>12.286154437432252</v>
      </c>
      <c r="EN426" s="35">
        <v>12.458819646127708</v>
      </c>
      <c r="EO426" s="35">
        <v>12.348088129467769</v>
      </c>
      <c r="EP426" s="35">
        <v>11.064380459551614</v>
      </c>
      <c r="EQ426" s="35">
        <v>11.319060826929212</v>
      </c>
      <c r="ER426" s="35">
        <v>12.214745518588991</v>
      </c>
      <c r="ES426" s="35">
        <v>11.571108054678385</v>
      </c>
      <c r="ET426" s="35">
        <v>11.679884597550352</v>
      </c>
      <c r="EU426" s="35">
        <v>11.822587960748169</v>
      </c>
      <c r="EV426" s="35">
        <v>12.433083710767061</v>
      </c>
      <c r="EW426" s="35">
        <v>11.729646372662705</v>
      </c>
      <c r="EX426" s="35">
        <v>11.704341595810682</v>
      </c>
      <c r="EY426" s="35">
        <v>12.189628297489985</v>
      </c>
      <c r="EZ426" s="35">
        <v>11.678860320764972</v>
      </c>
      <c r="FA426" s="35">
        <v>12.117721847634542</v>
      </c>
      <c r="FB426" s="35">
        <v>12.06618311387793</v>
      </c>
      <c r="FC426" s="35">
        <v>11.918535864347708</v>
      </c>
      <c r="FD426" s="35">
        <v>11.657788347142503</v>
      </c>
      <c r="FE426" s="35">
        <v>12.411228077503905</v>
      </c>
      <c r="FF426" s="35">
        <v>11.996309633074759</v>
      </c>
      <c r="FG426" s="35">
        <v>11.790031488739622</v>
      </c>
      <c r="FH426" s="35">
        <v>11.982833484972922</v>
      </c>
      <c r="FI426" s="35">
        <v>11.759364594040825</v>
      </c>
      <c r="FJ426" s="35">
        <v>11.965163003179763</v>
      </c>
      <c r="FK426" s="35">
        <v>11.900586755844923</v>
      </c>
      <c r="FL426" s="35">
        <v>12.245383643218117</v>
      </c>
      <c r="FM426" s="35">
        <v>12.370227603181736</v>
      </c>
      <c r="FN426" s="35">
        <v>12.224522027497081</v>
      </c>
      <c r="FO426" s="35">
        <v>11.255974845274999</v>
      </c>
      <c r="FP426" s="35">
        <v>12.181846881734955</v>
      </c>
      <c r="FQ426" s="35">
        <v>11.881918959181688</v>
      </c>
      <c r="FR426" s="35">
        <v>12.604965180817867</v>
      </c>
      <c r="FS426" s="35">
        <v>12.088733526356023</v>
      </c>
      <c r="FT426" s="35">
        <v>12.477897771137151</v>
      </c>
      <c r="FU426" s="35">
        <v>11.973306410979738</v>
      </c>
      <c r="FV426" s="35">
        <v>12.509891727082522</v>
      </c>
      <c r="FW426" s="35">
        <v>12.136994067109628</v>
      </c>
      <c r="FX426" s="35">
        <v>11.684225555754464</v>
      </c>
      <c r="FY426" s="35">
        <v>12.430068900677586</v>
      </c>
      <c r="FZ426" s="35">
        <v>11.350033527347932</v>
      </c>
      <c r="GA426" s="35">
        <v>12.087581397084925</v>
      </c>
      <c r="GB426" s="35">
        <v>11.724730488632559</v>
      </c>
      <c r="GC426" s="35">
        <v>11.731014664890745</v>
      </c>
      <c r="GD426" s="35">
        <v>12.298193542450271</v>
      </c>
      <c r="GE426" s="35">
        <v>11.794490980408485</v>
      </c>
      <c r="GF426" s="35">
        <v>12.417488191849777</v>
      </c>
      <c r="GG426" s="35">
        <v>12.270922287684238</v>
      </c>
      <c r="GH426" s="35">
        <v>11.688846221213449</v>
      </c>
      <c r="GI426" s="35">
        <v>12.300324981344088</v>
      </c>
      <c r="GJ426" s="35">
        <v>12.485506208471552</v>
      </c>
      <c r="GK426" s="35">
        <v>12.280890357719194</v>
      </c>
      <c r="GL426" s="35">
        <v>12.00056815612861</v>
      </c>
      <c r="GM426" s="35">
        <v>12.341264362600979</v>
      </c>
      <c r="GN426" s="35">
        <v>11.564535923124016</v>
      </c>
      <c r="GO426" s="35">
        <v>0.49299999999999999</v>
      </c>
      <c r="GP426" s="35" t="s">
        <v>1234</v>
      </c>
      <c r="GU426" s="59"/>
    </row>
    <row r="427" spans="1:203" x14ac:dyDescent="0.2">
      <c r="A427" s="35" t="s">
        <v>1989</v>
      </c>
      <c r="B427" s="35" t="s">
        <v>3891</v>
      </c>
      <c r="C427" s="35" t="s">
        <v>3892</v>
      </c>
      <c r="D427" s="9">
        <v>9</v>
      </c>
      <c r="E427" s="9">
        <v>7</v>
      </c>
      <c r="F427" s="9">
        <v>0.31652092500000001</v>
      </c>
      <c r="G427" s="9">
        <v>-0.10575671</v>
      </c>
      <c r="H427" s="9">
        <v>0.86363521200000004</v>
      </c>
      <c r="I427" s="9">
        <v>-3.6198114000000003E-2</v>
      </c>
      <c r="J427" s="9">
        <v>0</v>
      </c>
      <c r="K427" s="78">
        <v>0</v>
      </c>
      <c r="L427" s="79">
        <v>9.9714205872293675</v>
      </c>
      <c r="M427" s="79">
        <v>9.867395024474817</v>
      </c>
      <c r="N427" s="79">
        <v>9.877322599298525</v>
      </c>
      <c r="O427" s="79">
        <v>10.09114803487185</v>
      </c>
      <c r="P427" s="78">
        <v>10.768527493274632</v>
      </c>
      <c r="Q427" s="78">
        <v>10.92959122819199</v>
      </c>
      <c r="R427" s="35">
        <v>8.9694060543569627</v>
      </c>
      <c r="S427" s="35">
        <v>10.066277022793043</v>
      </c>
      <c r="T427" s="35">
        <v>10.498606338619604</v>
      </c>
      <c r="U427" s="35">
        <v>10.087239994561038</v>
      </c>
      <c r="V427" s="35">
        <v>10.469671377360545</v>
      </c>
      <c r="W427" s="35">
        <v>10.603073326580912</v>
      </c>
      <c r="X427" s="35">
        <v>10.536502246826524</v>
      </c>
      <c r="Y427" s="35">
        <v>9.9525305340947146</v>
      </c>
      <c r="Z427" s="35">
        <v>10.364171991469734</v>
      </c>
      <c r="AA427" s="35">
        <v>11.616719999632542</v>
      </c>
      <c r="AB427" s="35">
        <v>10.166348373237627</v>
      </c>
      <c r="AC427" s="35">
        <v>9.7511499163264297</v>
      </c>
      <c r="AD427" s="35">
        <v>9.5054421148756063</v>
      </c>
      <c r="AE427" s="35">
        <v>10.296926567436138</v>
      </c>
      <c r="AF427" s="35">
        <v>9.7653501215145262</v>
      </c>
      <c r="AG427" s="35">
        <v>10.175755259160033</v>
      </c>
      <c r="AH427" s="35">
        <v>10.254501807887079</v>
      </c>
      <c r="AI427" s="35">
        <v>9.6424157476974948</v>
      </c>
      <c r="AJ427" s="35">
        <v>10.027527558550716</v>
      </c>
      <c r="AK427" s="35">
        <v>10.440445043927577</v>
      </c>
      <c r="AL427" s="35">
        <v>9.4903734759128255</v>
      </c>
      <c r="AM427" s="35">
        <v>10.054492985394104</v>
      </c>
      <c r="AN427" s="35">
        <v>10.976795061366856</v>
      </c>
      <c r="AO427" s="35">
        <v>10.688920525878988</v>
      </c>
      <c r="AP427" s="35">
        <v>10.292621933326537</v>
      </c>
      <c r="AQ427" s="35">
        <v>9.7452217661876883</v>
      </c>
      <c r="AR427" s="35">
        <v>10.242624184219846</v>
      </c>
      <c r="AS427" s="35">
        <v>10.300395048278688</v>
      </c>
      <c r="AT427" s="35">
        <v>11.059826490326309</v>
      </c>
      <c r="AU427" s="35">
        <v>10.116002276822439</v>
      </c>
      <c r="AV427" s="35">
        <v>10.191124232746738</v>
      </c>
      <c r="AW427" s="35">
        <v>10.469309566323115</v>
      </c>
      <c r="AX427" s="35">
        <v>10.719154417345827</v>
      </c>
      <c r="AY427" s="35">
        <v>9.7359566296288662</v>
      </c>
      <c r="AZ427" s="35">
        <v>10.289830968536284</v>
      </c>
      <c r="BA427" s="35">
        <v>9.6329261889217648</v>
      </c>
      <c r="BB427" s="35">
        <v>9.9756556700127543</v>
      </c>
      <c r="BC427" s="35">
        <v>10.103607294312727</v>
      </c>
      <c r="BD427" s="35">
        <v>9.8500514448519478</v>
      </c>
      <c r="BE427" s="35">
        <v>10.232557685228574</v>
      </c>
      <c r="BF427" s="35">
        <v>10.027438354764403</v>
      </c>
      <c r="BG427" s="35">
        <v>9.8135848206492096</v>
      </c>
      <c r="BH427" s="35">
        <v>9.935835736385668</v>
      </c>
      <c r="BI427" s="35">
        <v>10.310602118468054</v>
      </c>
      <c r="BJ427" s="35">
        <v>10.583718041538404</v>
      </c>
      <c r="BK427" s="35">
        <v>10.243218524597086</v>
      </c>
      <c r="BL427" s="35">
        <v>10.505917296387288</v>
      </c>
      <c r="BM427" s="35">
        <v>9.9945731346780597</v>
      </c>
      <c r="BN427" s="35">
        <v>9.7261707184879302</v>
      </c>
      <c r="BO427" s="35">
        <v>10.065989950452112</v>
      </c>
      <c r="BP427" s="35">
        <v>10.078716782314679</v>
      </c>
      <c r="BQ427" s="35">
        <v>10.268295178771387</v>
      </c>
      <c r="BR427" s="35">
        <v>10.662542823899281</v>
      </c>
      <c r="BS427" s="35">
        <v>10.489027422041975</v>
      </c>
      <c r="BT427" s="35">
        <v>9.4892920399429137</v>
      </c>
      <c r="BU427" s="35">
        <v>10.470953111861302</v>
      </c>
      <c r="BV427" s="35">
        <v>10.236310565342828</v>
      </c>
      <c r="BW427" s="35">
        <v>9.927361051651177</v>
      </c>
      <c r="BX427" s="35">
        <v>9.8380665716158262</v>
      </c>
      <c r="BY427" s="35">
        <v>9.7991751215337146</v>
      </c>
      <c r="BZ427" s="35">
        <v>10.315133312491209</v>
      </c>
      <c r="CA427" s="35">
        <v>10.447973220584668</v>
      </c>
      <c r="CB427" s="35">
        <v>10.520974024518109</v>
      </c>
      <c r="CC427" s="35">
        <v>10.342256702901523</v>
      </c>
      <c r="CD427" s="35">
        <v>10.664615629836268</v>
      </c>
      <c r="CE427" s="35">
        <v>11.020695351168015</v>
      </c>
      <c r="CF427" s="35">
        <v>10.318996070409682</v>
      </c>
      <c r="CG427" s="35">
        <v>10.499520985446516</v>
      </c>
      <c r="CH427" s="35">
        <v>10.563432610848714</v>
      </c>
      <c r="CI427" s="35">
        <v>10.240665198677286</v>
      </c>
      <c r="CJ427" s="35">
        <v>10.175437688238738</v>
      </c>
      <c r="CK427" s="35">
        <v>10.448468176006658</v>
      </c>
      <c r="CL427" s="35">
        <v>10.525436734723773</v>
      </c>
      <c r="CM427" s="35">
        <v>10.542327016411768</v>
      </c>
      <c r="CN427" s="35">
        <v>10.09723726341204</v>
      </c>
      <c r="CO427" s="35">
        <v>10.640989341495414</v>
      </c>
      <c r="CP427" s="35">
        <v>9.8097817260551423</v>
      </c>
      <c r="CQ427" s="35">
        <v>10.494208273956238</v>
      </c>
      <c r="CR427" s="35">
        <v>10.099842823376317</v>
      </c>
      <c r="CS427" s="35">
        <v>10.127532564239376</v>
      </c>
      <c r="CT427" s="35">
        <v>10.593648778746903</v>
      </c>
      <c r="CU427" s="35">
        <v>10.205847335708384</v>
      </c>
      <c r="CV427" s="35">
        <v>11.023431390419001</v>
      </c>
      <c r="CW427" s="35">
        <v>11.105182651971893</v>
      </c>
      <c r="CX427" s="35">
        <v>10.909334808549765</v>
      </c>
      <c r="CY427" s="35">
        <v>10.378975224932748</v>
      </c>
      <c r="CZ427" s="35">
        <v>10.59525046597081</v>
      </c>
      <c r="DA427" s="35">
        <v>9.6496801643919383</v>
      </c>
      <c r="DC427" s="35">
        <v>10.004220413920656</v>
      </c>
      <c r="DD427" s="35">
        <v>10.531676871971463</v>
      </c>
      <c r="DE427" s="35">
        <v>10.051439301729445</v>
      </c>
      <c r="DF427" s="35">
        <v>10.363106393988069</v>
      </c>
      <c r="DG427" s="35">
        <v>9.7041846794502895</v>
      </c>
      <c r="DH427" s="35">
        <v>9.4738260339484945</v>
      </c>
      <c r="DI427" s="35">
        <v>10.019716875683134</v>
      </c>
      <c r="DJ427" s="35">
        <v>10.081154203180596</v>
      </c>
      <c r="DK427" s="35">
        <v>9.6967144882326295</v>
      </c>
      <c r="DL427" s="35">
        <v>10.36216175923019</v>
      </c>
      <c r="DM427" s="35">
        <v>9.6775763549492471</v>
      </c>
      <c r="DN427" s="35">
        <v>9.1935928637944642</v>
      </c>
      <c r="DO427" s="35">
        <v>10.282100984967226</v>
      </c>
      <c r="DP427" s="35">
        <v>11.089235686126024</v>
      </c>
      <c r="DQ427" s="35">
        <v>10.19366935180806</v>
      </c>
      <c r="DR427" s="35">
        <v>9.7047428518401766</v>
      </c>
      <c r="DS427" s="35">
        <v>10.125449628075241</v>
      </c>
      <c r="DT427" s="35">
        <v>10.20534019936342</v>
      </c>
      <c r="DU427" s="35">
        <v>10.315842093021654</v>
      </c>
      <c r="DV427" s="35">
        <v>10.43409715483638</v>
      </c>
      <c r="DW427" s="35">
        <v>10.303489164409138</v>
      </c>
      <c r="DX427" s="35">
        <v>9.9859395836230469</v>
      </c>
      <c r="DY427" s="35">
        <v>10.827989874358039</v>
      </c>
      <c r="DZ427" s="35">
        <v>10.649035104574921</v>
      </c>
      <c r="EA427" s="35">
        <v>9.8999435849043333</v>
      </c>
      <c r="EB427" s="35">
        <v>9.9794209974077077</v>
      </c>
      <c r="EC427" s="35">
        <v>11.55451710212043</v>
      </c>
      <c r="ED427" s="35">
        <v>9.0718605257877858</v>
      </c>
      <c r="EE427" s="35">
        <v>10.378250156425974</v>
      </c>
      <c r="EF427" s="35">
        <v>10.30071170353159</v>
      </c>
      <c r="EG427" s="35">
        <v>9.6411592669464916</v>
      </c>
      <c r="EH427" s="35">
        <v>9.7090482733949823</v>
      </c>
      <c r="EI427" s="35">
        <v>10.012021030684636</v>
      </c>
      <c r="EJ427" s="35">
        <v>9.6556736662952503</v>
      </c>
      <c r="EK427" s="35">
        <v>9.9448506007938242</v>
      </c>
      <c r="EL427" s="35">
        <v>10.344819460040483</v>
      </c>
      <c r="EM427" s="35">
        <v>10.63379098810708</v>
      </c>
      <c r="EN427" s="35">
        <v>10.779018733144447</v>
      </c>
      <c r="EO427" s="35">
        <v>10.046012332491429</v>
      </c>
      <c r="EP427" s="35">
        <v>10.382559358359069</v>
      </c>
      <c r="EQ427" s="35">
        <v>10.248746808157046</v>
      </c>
      <c r="ER427" s="35">
        <v>10.454290826752988</v>
      </c>
      <c r="ET427" s="35">
        <v>9.9197681055150504</v>
      </c>
      <c r="EU427" s="35">
        <v>9.4959800850113396</v>
      </c>
      <c r="EV427" s="35">
        <v>10.092312740700898</v>
      </c>
      <c r="EW427" s="35">
        <v>9.8907800566127033</v>
      </c>
      <c r="EX427" s="35">
        <v>10.252329883657962</v>
      </c>
      <c r="EY427" s="35">
        <v>9.8452002636886569</v>
      </c>
      <c r="EZ427" s="35">
        <v>10.536742056486235</v>
      </c>
      <c r="FA427" s="35">
        <v>10.14411390948848</v>
      </c>
      <c r="FB427" s="35">
        <v>9.9214168824793898</v>
      </c>
      <c r="FC427" s="35">
        <v>10.983083812103624</v>
      </c>
      <c r="FE427" s="35">
        <v>10.757611985443562</v>
      </c>
      <c r="FF427" s="35">
        <v>10.146867315237085</v>
      </c>
      <c r="FG427" s="35">
        <v>9.8417172013605114</v>
      </c>
      <c r="FH427" s="35">
        <v>9.3584071316350776</v>
      </c>
      <c r="FI427" s="35">
        <v>10.087928687017163</v>
      </c>
      <c r="FJ427" s="35">
        <v>10.504999265575449</v>
      </c>
      <c r="FK427" s="35">
        <v>9.7543365183255553</v>
      </c>
      <c r="FL427" s="35">
        <v>10.12256321777663</v>
      </c>
      <c r="FM427" s="35">
        <v>10.48200052629112</v>
      </c>
      <c r="FN427" s="35">
        <v>10.083563180990623</v>
      </c>
      <c r="FO427" s="35">
        <v>10.01523642992834</v>
      </c>
      <c r="FP427" s="35">
        <v>9.9519555918486997</v>
      </c>
      <c r="FQ427" s="35">
        <v>10.03366611446862</v>
      </c>
      <c r="FR427" s="35">
        <v>10.24517005585184</v>
      </c>
      <c r="FS427" s="35">
        <v>10.218861266721751</v>
      </c>
      <c r="FT427" s="35">
        <v>10.375746131061677</v>
      </c>
      <c r="FU427" s="35">
        <v>10.46959530435489</v>
      </c>
      <c r="FV427" s="35">
        <v>9.7887876430936611</v>
      </c>
      <c r="FW427" s="35">
        <v>10.033447884693627</v>
      </c>
      <c r="FX427" s="35">
        <v>9.9577127814823836</v>
      </c>
      <c r="FY427" s="35">
        <v>10.071873990690269</v>
      </c>
      <c r="FZ427" s="35">
        <v>10.346064305587054</v>
      </c>
      <c r="GA427" s="35">
        <v>10.719520819824321</v>
      </c>
      <c r="GB427" s="35">
        <v>9.6717867881400839</v>
      </c>
      <c r="GC427" s="35">
        <v>10.872235352671172</v>
      </c>
      <c r="GD427" s="35">
        <v>10.876415676721376</v>
      </c>
      <c r="GE427" s="35">
        <v>9.9852669961292584</v>
      </c>
      <c r="GF427" s="35">
        <v>10.003954548266467</v>
      </c>
      <c r="GG427" s="35">
        <v>10.884295873951235</v>
      </c>
      <c r="GH427" s="35">
        <v>10.784749824110182</v>
      </c>
      <c r="GI427" s="35">
        <v>10.408685520095069</v>
      </c>
      <c r="GJ427" s="35">
        <v>9.9161069069097589</v>
      </c>
      <c r="GK427" s="35">
        <v>10.695958080632741</v>
      </c>
      <c r="GL427" s="35">
        <v>11.038385385127397</v>
      </c>
      <c r="GM427" s="35">
        <v>9.9293752777489601</v>
      </c>
      <c r="GN427" s="35">
        <v>10.53913360903471</v>
      </c>
      <c r="GO427" s="35">
        <v>55.210999999999999</v>
      </c>
      <c r="GP427" s="35" t="s">
        <v>4833</v>
      </c>
      <c r="GU427" s="59"/>
    </row>
    <row r="428" spans="1:203" x14ac:dyDescent="0.2">
      <c r="A428" s="35" t="s">
        <v>1897</v>
      </c>
      <c r="B428" s="35" t="s">
        <v>3757</v>
      </c>
      <c r="C428" s="35" t="s">
        <v>3758</v>
      </c>
      <c r="D428" s="9">
        <v>3</v>
      </c>
      <c r="E428" s="9">
        <v>2</v>
      </c>
      <c r="F428" s="9">
        <v>0.87320908600000002</v>
      </c>
      <c r="G428" s="9">
        <v>-7.9405207000000005E-2</v>
      </c>
      <c r="H428" s="9">
        <v>0.97362902399999995</v>
      </c>
      <c r="I428" s="9">
        <v>-3.5518914999999998E-2</v>
      </c>
      <c r="J428" s="9">
        <v>0</v>
      </c>
      <c r="K428" s="78">
        <v>0</v>
      </c>
      <c r="L428" s="79"/>
      <c r="M428" s="79"/>
      <c r="N428" s="79">
        <v>13.264305670701422</v>
      </c>
      <c r="O428" s="79">
        <v>13.260845397595229</v>
      </c>
      <c r="Q428" s="78">
        <v>12.741579761814608</v>
      </c>
      <c r="R428" s="35">
        <v>13.252354146445755</v>
      </c>
      <c r="S428" s="35">
        <v>12.436594012255279</v>
      </c>
      <c r="T428" s="35">
        <v>12.447812053085043</v>
      </c>
      <c r="V428" s="35">
        <v>14.929367779921437</v>
      </c>
      <c r="W428" s="35">
        <v>13.185903385356573</v>
      </c>
      <c r="X428" s="35">
        <v>13.174307185650553</v>
      </c>
      <c r="Y428" s="35">
        <v>12.425074246736662</v>
      </c>
      <c r="Z428" s="35">
        <v>11.246401734718027</v>
      </c>
      <c r="AA428" s="35">
        <v>12.87958772589352</v>
      </c>
      <c r="AB428" s="35">
        <v>13.257138711806093</v>
      </c>
      <c r="AC428" s="35">
        <v>12.164788255671217</v>
      </c>
      <c r="AE428" s="35">
        <v>12.972329056588613</v>
      </c>
      <c r="AH428" s="35">
        <v>12.891213771856872</v>
      </c>
      <c r="AI428" s="35">
        <v>13.306883842424938</v>
      </c>
      <c r="AK428" s="35">
        <v>12.259014753481107</v>
      </c>
      <c r="AL428" s="35">
        <v>10.360962160379191</v>
      </c>
      <c r="AM428" s="35">
        <v>12.690694139185357</v>
      </c>
      <c r="AN428" s="35">
        <v>14.029540277184442</v>
      </c>
      <c r="AO428" s="35">
        <v>12.736226240657345</v>
      </c>
      <c r="AP428" s="35">
        <v>13.081362733547701</v>
      </c>
      <c r="AQ428" s="35">
        <v>12.48721125994339</v>
      </c>
      <c r="AR428" s="35">
        <v>12.605540637745476</v>
      </c>
      <c r="AS428" s="35">
        <v>12.83652827321435</v>
      </c>
      <c r="AT428" s="35">
        <v>12.828988388655404</v>
      </c>
      <c r="AU428" s="35">
        <v>13.794657918938308</v>
      </c>
      <c r="AV428" s="35">
        <v>13.637497947621963</v>
      </c>
      <c r="AW428" s="35">
        <v>13.708615454931849</v>
      </c>
      <c r="AX428" s="35">
        <v>11.12672461655287</v>
      </c>
      <c r="AY428" s="35">
        <v>12.798052464876264</v>
      </c>
      <c r="AZ428" s="35">
        <v>13.194624110336491</v>
      </c>
      <c r="BA428" s="35">
        <v>13.303366621648587</v>
      </c>
      <c r="BC428" s="35">
        <v>13.091935209520265</v>
      </c>
      <c r="BD428" s="35">
        <v>13.82978166696963</v>
      </c>
      <c r="BE428" s="35">
        <v>13.072387684738439</v>
      </c>
      <c r="BF428" s="35">
        <v>12.817477574540405</v>
      </c>
      <c r="BG428" s="35">
        <v>11.302584115715364</v>
      </c>
      <c r="BI428" s="35">
        <v>13.069030772822256</v>
      </c>
      <c r="BL428" s="35">
        <v>12.107228236549325</v>
      </c>
      <c r="BM428" s="35">
        <v>13.590436756464205</v>
      </c>
      <c r="BN428" s="35">
        <v>11.952320167126803</v>
      </c>
      <c r="BO428" s="35">
        <v>11.934114211396393</v>
      </c>
      <c r="BP428" s="35">
        <v>13.049731995923256</v>
      </c>
      <c r="BQ428" s="35">
        <v>14.156612487664725</v>
      </c>
      <c r="BR428" s="35">
        <v>12.519397153572569</v>
      </c>
      <c r="BS428" s="35">
        <v>11.983103854039831</v>
      </c>
      <c r="BT428" s="35">
        <v>12.666914282759141</v>
      </c>
      <c r="BU428" s="35">
        <v>13.83931384280436</v>
      </c>
      <c r="BV428" s="35">
        <v>11.67027219220831</v>
      </c>
      <c r="CC428" s="35">
        <v>12.095590900477129</v>
      </c>
      <c r="CE428" s="35">
        <v>13.087245506399064</v>
      </c>
      <c r="CG428" s="35">
        <v>12.85904049501608</v>
      </c>
      <c r="CH428" s="35">
        <v>13.585006527956295</v>
      </c>
      <c r="CI428" s="35">
        <v>12.575523253952587</v>
      </c>
      <c r="CJ428" s="35">
        <v>14.991901399765716</v>
      </c>
      <c r="CK428" s="35">
        <v>14.553789835828876</v>
      </c>
      <c r="CL428" s="35">
        <v>12.742061233693935</v>
      </c>
      <c r="CM428" s="35">
        <v>13.088480670806113</v>
      </c>
      <c r="CN428" s="35">
        <v>13.428434211331602</v>
      </c>
      <c r="CO428" s="35">
        <v>12.810729441298143</v>
      </c>
      <c r="CQ428" s="35">
        <v>14.289864613624877</v>
      </c>
      <c r="CR428" s="35">
        <v>13.372980043457893</v>
      </c>
      <c r="CS428" s="35">
        <v>14.110748779356507</v>
      </c>
      <c r="CT428" s="35">
        <v>13.728440836886065</v>
      </c>
      <c r="CU428" s="35">
        <v>12.724671268511564</v>
      </c>
      <c r="CW428" s="35">
        <v>12.939038390144106</v>
      </c>
      <c r="CX428" s="35">
        <v>13.397910853449783</v>
      </c>
      <c r="CY428" s="35">
        <v>12.270462632374224</v>
      </c>
      <c r="CZ428" s="35">
        <v>12.365417817388829</v>
      </c>
      <c r="DA428" s="35">
        <v>12.509920327289462</v>
      </c>
      <c r="DD428" s="35">
        <v>12.79812998803272</v>
      </c>
      <c r="DE428" s="35">
        <v>13.959998485568356</v>
      </c>
      <c r="DF428" s="35">
        <v>12.567016336335207</v>
      </c>
      <c r="DG428" s="35">
        <v>11.978198834378656</v>
      </c>
      <c r="DH428" s="35">
        <v>11.389515945134708</v>
      </c>
      <c r="DI428" s="35">
        <v>12.623145236728702</v>
      </c>
      <c r="DJ428" s="35">
        <v>12.789781569138562</v>
      </c>
      <c r="DM428" s="35">
        <v>11.910313882244527</v>
      </c>
      <c r="DO428" s="35">
        <v>12.406542319004462</v>
      </c>
      <c r="DP428" s="35">
        <v>12.554053843026507</v>
      </c>
      <c r="DR428" s="35">
        <v>12.032401815449971</v>
      </c>
      <c r="DS428" s="35">
        <v>13.411562877448979</v>
      </c>
      <c r="DT428" s="35">
        <v>11.826353112660545</v>
      </c>
      <c r="DU428" s="35">
        <v>13.48087757955777</v>
      </c>
      <c r="DV428" s="35">
        <v>13.992754160522596</v>
      </c>
      <c r="DW428" s="35">
        <v>13.438501348448638</v>
      </c>
      <c r="DX428" s="35">
        <v>12.881751391012896</v>
      </c>
      <c r="DY428" s="35">
        <v>16.570723535381347</v>
      </c>
      <c r="DZ428" s="35">
        <v>13.947468311526526</v>
      </c>
      <c r="EA428" s="35">
        <v>12.312315917403289</v>
      </c>
      <c r="EC428" s="35">
        <v>13.210595691758755</v>
      </c>
      <c r="ED428" s="35">
        <v>12.001857321186913</v>
      </c>
      <c r="EE428" s="35">
        <v>13.29258109156107</v>
      </c>
      <c r="EF428" s="35">
        <v>13.011401989880063</v>
      </c>
      <c r="EG428" s="35">
        <v>12.463565273641194</v>
      </c>
      <c r="EI428" s="35">
        <v>13.601643458129006</v>
      </c>
      <c r="EJ428" s="35">
        <v>12.659041351257095</v>
      </c>
      <c r="EK428" s="35">
        <v>11.476219434874674</v>
      </c>
      <c r="EL428" s="35">
        <v>13.356300543533969</v>
      </c>
      <c r="EM428" s="35">
        <v>12.803320054878533</v>
      </c>
      <c r="EN428" s="35">
        <v>12.753162285614998</v>
      </c>
      <c r="EO428" s="35">
        <v>13.157295504414471</v>
      </c>
      <c r="EQ428" s="35">
        <v>12.99741804699203</v>
      </c>
      <c r="EV428" s="35">
        <v>13.582368258273878</v>
      </c>
      <c r="EW428" s="35">
        <v>13.119386856072721</v>
      </c>
      <c r="EX428" s="35">
        <v>13.488300436347119</v>
      </c>
      <c r="EY428" s="35">
        <v>12.989168611713186</v>
      </c>
      <c r="FA428" s="35">
        <v>12.368762911605888</v>
      </c>
      <c r="FD428" s="35">
        <v>12.490250682695061</v>
      </c>
      <c r="FE428" s="35">
        <v>12.180413899675802</v>
      </c>
      <c r="FG428" s="35">
        <v>12.225706264380126</v>
      </c>
      <c r="FI428" s="35">
        <v>11.723285316267452</v>
      </c>
      <c r="FK428" s="35">
        <v>12.291957590412512</v>
      </c>
      <c r="FL428" s="35">
        <v>12.704672744732557</v>
      </c>
      <c r="FM428" s="35">
        <v>13.480779886533558</v>
      </c>
      <c r="FN428" s="35">
        <v>12.745752136018142</v>
      </c>
      <c r="FO428" s="35">
        <v>14.652250805048848</v>
      </c>
      <c r="FP428" s="35">
        <v>12.624971585380917</v>
      </c>
      <c r="FQ428" s="35">
        <v>13.593545933515328</v>
      </c>
      <c r="FR428" s="35">
        <v>13.396795871666507</v>
      </c>
      <c r="FS428" s="35">
        <v>12.490031832506352</v>
      </c>
      <c r="FT428" s="35">
        <v>12.477303162484001</v>
      </c>
      <c r="FU428" s="35">
        <v>13.889523337022311</v>
      </c>
      <c r="FV428" s="35">
        <v>13.783463009895472</v>
      </c>
      <c r="FX428" s="35">
        <v>12.87049855128426</v>
      </c>
      <c r="FY428" s="35">
        <v>12.438266280806616</v>
      </c>
      <c r="FZ428" s="35">
        <v>12.427611793076988</v>
      </c>
      <c r="GA428" s="35">
        <v>12.257969832318174</v>
      </c>
      <c r="GB428" s="35">
        <v>14.282284861628291</v>
      </c>
      <c r="GE428" s="35">
        <v>13.287926280301068</v>
      </c>
      <c r="GF428" s="35">
        <v>13.523750158152318</v>
      </c>
      <c r="GG428" s="35">
        <v>13.169333725686007</v>
      </c>
      <c r="GI428" s="35">
        <v>13.658108296281917</v>
      </c>
      <c r="GK428" s="35">
        <v>10.247996510017387</v>
      </c>
      <c r="GL428" s="35">
        <v>13.073626670795992</v>
      </c>
      <c r="GM428" s="35">
        <v>13.175915250772158</v>
      </c>
      <c r="GN428" s="35">
        <v>12.438982772297519</v>
      </c>
      <c r="GO428" s="35">
        <v>4.2679999999999998</v>
      </c>
      <c r="GP428" s="35" t="s">
        <v>1619</v>
      </c>
      <c r="GU428" s="59"/>
    </row>
    <row r="429" spans="1:203" x14ac:dyDescent="0.2">
      <c r="A429" s="35" t="s">
        <v>1274</v>
      </c>
      <c r="B429" s="35" t="s">
        <v>3007</v>
      </c>
      <c r="C429" s="35" t="s">
        <v>3008</v>
      </c>
      <c r="D429" s="9">
        <v>4</v>
      </c>
      <c r="E429" s="9">
        <v>4</v>
      </c>
      <c r="F429" s="9">
        <v>3.0586747000000001E-2</v>
      </c>
      <c r="G429" s="9">
        <v>-0.12099429</v>
      </c>
      <c r="H429" s="9">
        <v>0.98019919</v>
      </c>
      <c r="I429" s="9">
        <v>-3.5248265000000001E-2</v>
      </c>
      <c r="J429" s="56" t="s">
        <v>5710</v>
      </c>
      <c r="K429" s="78">
        <v>0</v>
      </c>
      <c r="L429" s="79">
        <v>11.43845097661297</v>
      </c>
      <c r="M429" s="79"/>
      <c r="N429" s="79">
        <v>11.311782224095685</v>
      </c>
      <c r="O429" s="79"/>
      <c r="Q429" s="78">
        <v>12.132435622932437</v>
      </c>
      <c r="R429" s="35">
        <v>11.621811871864285</v>
      </c>
      <c r="U429" s="35">
        <v>11.348194795532676</v>
      </c>
      <c r="X429" s="35">
        <v>11.759269686371709</v>
      </c>
      <c r="Z429" s="35">
        <v>10.253239869300756</v>
      </c>
      <c r="AB429" s="35">
        <v>11.94055237607159</v>
      </c>
      <c r="AE429" s="35">
        <v>10.841187773292166</v>
      </c>
      <c r="AF429" s="35">
        <v>10.613129103795043</v>
      </c>
      <c r="AH429" s="35">
        <v>11.646405317295939</v>
      </c>
      <c r="AI429" s="35">
        <v>11.675246818636632</v>
      </c>
      <c r="AL429" s="35">
        <v>11.199893258495798</v>
      </c>
      <c r="AU429" s="35">
        <v>12.273271611219014</v>
      </c>
      <c r="AY429" s="35">
        <v>11.495578905046679</v>
      </c>
      <c r="BA429" s="35">
        <v>11.008284881029308</v>
      </c>
      <c r="BB429" s="35">
        <v>11.702657548464943</v>
      </c>
      <c r="BC429" s="35">
        <v>11.242125587110825</v>
      </c>
      <c r="BF429" s="35">
        <v>11.063886551774488</v>
      </c>
      <c r="BG429" s="35">
        <v>11.623783392683265</v>
      </c>
      <c r="BQ429" s="35">
        <v>11.673651706095837</v>
      </c>
      <c r="BU429" s="35">
        <v>11.913913480999369</v>
      </c>
      <c r="BY429" s="35">
        <v>11.62930796845972</v>
      </c>
      <c r="CB429" s="35">
        <v>12.254768181321577</v>
      </c>
      <c r="CC429" s="35">
        <v>10.766978667251172</v>
      </c>
      <c r="CD429" s="35">
        <v>10.686581210813607</v>
      </c>
      <c r="CJ429" s="35">
        <v>11.577597055145365</v>
      </c>
      <c r="CK429" s="35">
        <v>13.30654787431498</v>
      </c>
      <c r="CL429" s="35">
        <v>12.599170659299439</v>
      </c>
      <c r="CM429" s="35">
        <v>10.893560646204326</v>
      </c>
      <c r="CN429" s="35">
        <v>11.006328400004699</v>
      </c>
      <c r="CU429" s="35">
        <v>11.648190831188314</v>
      </c>
      <c r="DJ429" s="35">
        <v>10.81830918162122</v>
      </c>
      <c r="DQ429" s="35">
        <v>11.315265776043555</v>
      </c>
      <c r="EG429" s="35">
        <v>11.173530276661158</v>
      </c>
      <c r="EI429" s="35">
        <v>11.294588639723173</v>
      </c>
      <c r="EL429" s="35">
        <v>13.014595483004635</v>
      </c>
      <c r="EM429" s="35">
        <v>11.288376817909029</v>
      </c>
      <c r="EP429" s="35">
        <v>10.780701729191309</v>
      </c>
      <c r="ES429" s="35">
        <v>11.564844752937722</v>
      </c>
      <c r="EW429" s="35">
        <v>11.150543235172369</v>
      </c>
      <c r="EY429" s="35">
        <v>11.483857324927374</v>
      </c>
      <c r="FA429" s="35">
        <v>11.837100083465078</v>
      </c>
      <c r="FE429" s="35">
        <v>11.377458559297345</v>
      </c>
      <c r="FO429" s="35">
        <v>10.356775231015588</v>
      </c>
      <c r="FU429" s="35">
        <v>11.901588673003056</v>
      </c>
      <c r="FV429" s="35">
        <v>12.240306754467687</v>
      </c>
      <c r="FW429" s="35">
        <v>11.629404662052945</v>
      </c>
      <c r="GB429" s="35">
        <v>12.050680436099162</v>
      </c>
      <c r="GC429" s="35">
        <v>11.205167278293178</v>
      </c>
      <c r="GE429" s="35">
        <v>10.670589242460538</v>
      </c>
      <c r="GF429" s="35">
        <v>11.6334939246806</v>
      </c>
      <c r="GO429" s="35">
        <v>6.0869999999999997</v>
      </c>
      <c r="GP429" s="35" t="s">
        <v>4652</v>
      </c>
      <c r="GU429" s="59"/>
    </row>
    <row r="430" spans="1:203" x14ac:dyDescent="0.2">
      <c r="A430" s="35" t="s">
        <v>2065</v>
      </c>
      <c r="B430" s="35" t="s">
        <v>3999</v>
      </c>
      <c r="C430" s="35" t="s">
        <v>4000</v>
      </c>
      <c r="D430" s="9">
        <v>9</v>
      </c>
      <c r="E430" s="9">
        <v>9</v>
      </c>
      <c r="F430" s="9">
        <v>0.49228551999999998</v>
      </c>
      <c r="G430" s="9">
        <v>0.243357882</v>
      </c>
      <c r="H430" s="9">
        <v>0.98712405599999997</v>
      </c>
      <c r="I430" s="9">
        <v>-3.5202681999999999E-2</v>
      </c>
      <c r="J430" s="9">
        <v>0</v>
      </c>
      <c r="K430" s="78">
        <v>0</v>
      </c>
      <c r="L430" s="79"/>
      <c r="M430" s="79"/>
      <c r="N430" s="79"/>
      <c r="O430" s="79"/>
      <c r="U430" s="35">
        <v>10.491415810165931</v>
      </c>
      <c r="W430" s="35">
        <v>11.40487023350552</v>
      </c>
      <c r="AW430" s="35">
        <v>11.690131369001554</v>
      </c>
      <c r="BM430" s="35">
        <v>10.886097872517826</v>
      </c>
      <c r="BQ430" s="35">
        <v>11.288648861443511</v>
      </c>
      <c r="BV430" s="35">
        <v>11.048669637547306</v>
      </c>
      <c r="CI430" s="35">
        <v>10.995599860837519</v>
      </c>
      <c r="CK430" s="35">
        <v>10.588678863953985</v>
      </c>
      <c r="CZ430" s="35">
        <v>11.137833782544586</v>
      </c>
      <c r="DK430" s="35">
        <v>11.463736279034107</v>
      </c>
      <c r="DQ430" s="35">
        <v>10.830950424306478</v>
      </c>
      <c r="DT430" s="35">
        <v>11.045825688756473</v>
      </c>
      <c r="EF430" s="35">
        <v>11.050743852122107</v>
      </c>
      <c r="EM430" s="35">
        <v>11.93945291592237</v>
      </c>
      <c r="EQ430" s="35">
        <v>11.579810679568451</v>
      </c>
      <c r="FE430" s="35">
        <v>10.315946596705132</v>
      </c>
      <c r="FF430" s="35">
        <v>11.114599276002968</v>
      </c>
      <c r="FQ430" s="35">
        <v>11.128819634226863</v>
      </c>
      <c r="FZ430" s="35">
        <v>10.629993681419061</v>
      </c>
      <c r="GI430" s="35">
        <v>11.880947718409203</v>
      </c>
      <c r="GO430" s="35">
        <v>0.41799999999999998</v>
      </c>
      <c r="GP430" s="35" t="s">
        <v>1752</v>
      </c>
      <c r="GU430" s="59"/>
    </row>
    <row r="431" spans="1:203" x14ac:dyDescent="0.2">
      <c r="A431" s="35" t="s">
        <v>2188</v>
      </c>
      <c r="B431" s="35" t="s">
        <v>4225</v>
      </c>
      <c r="C431" s="35" t="s">
        <v>4226</v>
      </c>
      <c r="D431" s="9">
        <v>2</v>
      </c>
      <c r="E431" s="9">
        <v>1</v>
      </c>
      <c r="F431" s="9">
        <v>0.80599052100000002</v>
      </c>
      <c r="G431" s="9">
        <v>-0.218156128</v>
      </c>
      <c r="H431" s="9">
        <v>0.98736779600000002</v>
      </c>
      <c r="I431" s="9">
        <v>-3.4800294000000002E-2</v>
      </c>
      <c r="J431" s="9">
        <v>0</v>
      </c>
      <c r="K431" s="78">
        <v>0</v>
      </c>
      <c r="L431" s="79"/>
      <c r="M431" s="79"/>
      <c r="N431" s="79">
        <v>11.850899445194319</v>
      </c>
      <c r="O431" s="79"/>
      <c r="T431" s="35">
        <v>11.505834474142569</v>
      </c>
      <c r="Y431" s="35">
        <v>12.107196118807458</v>
      </c>
      <c r="AC431" s="35">
        <v>12.287766851413741</v>
      </c>
      <c r="AL431" s="35">
        <v>12.381154305793524</v>
      </c>
      <c r="AZ431" s="35">
        <v>12.498911357348277</v>
      </c>
      <c r="BB431" s="35">
        <v>12.63606286829113</v>
      </c>
      <c r="BH431" s="35">
        <v>12.593040202290759</v>
      </c>
      <c r="BQ431" s="35">
        <v>11.756313133064285</v>
      </c>
      <c r="BU431" s="35">
        <v>12.389916817545869</v>
      </c>
      <c r="CG431" s="35">
        <v>11.595629556550852</v>
      </c>
      <c r="CT431" s="35">
        <v>11.964009014384638</v>
      </c>
      <c r="CU431" s="35">
        <v>12.436025151699114</v>
      </c>
      <c r="CV431" s="35">
        <v>10.963356765271312</v>
      </c>
      <c r="DA431" s="35">
        <v>12.100273692387455</v>
      </c>
      <c r="DK431" s="35">
        <v>12.347732066049842</v>
      </c>
      <c r="DL431" s="35">
        <v>10.571999822637123</v>
      </c>
      <c r="DQ431" s="35">
        <v>12.383403065858163</v>
      </c>
      <c r="ET431" s="35">
        <v>12.338539847872617</v>
      </c>
      <c r="EV431" s="35">
        <v>12.268786840900511</v>
      </c>
      <c r="EY431" s="35">
        <v>11.185646481976674</v>
      </c>
      <c r="FE431" s="35">
        <v>12.519787835159724</v>
      </c>
      <c r="FF431" s="35">
        <v>10.632639326053162</v>
      </c>
      <c r="FL431" s="35">
        <v>12.694408323046524</v>
      </c>
      <c r="FO431" s="35">
        <v>12.045039251959677</v>
      </c>
      <c r="FT431" s="35">
        <v>12.939013560683513</v>
      </c>
      <c r="FU431" s="35">
        <v>11.133726775685913</v>
      </c>
      <c r="GI431" s="35">
        <v>12.606822644141003</v>
      </c>
      <c r="GJ431" s="35">
        <v>12.775152887747657</v>
      </c>
      <c r="GM431" s="35">
        <v>11.270932179385255</v>
      </c>
      <c r="GO431" s="35">
        <v>15.47</v>
      </c>
      <c r="GP431" s="35" t="s">
        <v>4895</v>
      </c>
      <c r="GU431" s="59"/>
    </row>
    <row r="432" spans="1:203" x14ac:dyDescent="0.2">
      <c r="A432" s="35" t="s">
        <v>1568</v>
      </c>
      <c r="B432" s="35" t="s">
        <v>3393</v>
      </c>
      <c r="C432" s="35" t="s">
        <v>3394</v>
      </c>
      <c r="D432" s="9">
        <v>134</v>
      </c>
      <c r="E432" s="9">
        <v>133</v>
      </c>
      <c r="F432" s="9">
        <v>0.90815838100000001</v>
      </c>
      <c r="G432" s="9">
        <v>1.8767147000000001E-2</v>
      </c>
      <c r="H432" s="9">
        <v>0.72335976800000001</v>
      </c>
      <c r="I432" s="9">
        <v>-3.3824100000000003E-2</v>
      </c>
      <c r="J432" s="9">
        <v>0</v>
      </c>
      <c r="K432" s="78">
        <v>0</v>
      </c>
      <c r="L432" s="80">
        <v>19.802551507312405</v>
      </c>
      <c r="M432" s="79">
        <v>19.979992976049232</v>
      </c>
      <c r="N432" s="79">
        <v>19.881963961660812</v>
      </c>
      <c r="O432" s="79">
        <v>19.704872500009145</v>
      </c>
      <c r="P432" s="78">
        <v>19.557217947930013</v>
      </c>
      <c r="Q432" s="78">
        <v>20.100182627619372</v>
      </c>
      <c r="R432" s="35">
        <v>19.299056423752333</v>
      </c>
      <c r="S432" s="35">
        <v>20.20978963884232</v>
      </c>
      <c r="T432" s="35">
        <v>19.855327959955208</v>
      </c>
      <c r="U432" s="35">
        <v>19.600546003657726</v>
      </c>
      <c r="V432" s="35">
        <v>20.021997077159927</v>
      </c>
      <c r="W432" s="35">
        <v>20.056244971359327</v>
      </c>
      <c r="X432" s="35">
        <v>19.746757079374582</v>
      </c>
      <c r="Y432" s="35">
        <v>19.893132665763662</v>
      </c>
      <c r="Z432" s="35">
        <v>19.733277857162534</v>
      </c>
      <c r="AA432" s="35">
        <v>20.0865915300243</v>
      </c>
      <c r="AB432" s="35">
        <v>19.827727065524776</v>
      </c>
      <c r="AC432" s="35">
        <v>20.308116354729449</v>
      </c>
      <c r="AD432" s="35">
        <v>20.225463361081115</v>
      </c>
      <c r="AE432" s="35">
        <v>20.076403076279089</v>
      </c>
      <c r="AF432" s="35">
        <v>20.412786347207167</v>
      </c>
      <c r="AG432" s="35">
        <v>20.125158795153443</v>
      </c>
      <c r="AH432" s="35">
        <v>19.740953318528554</v>
      </c>
      <c r="AI432" s="35">
        <v>19.751353557672164</v>
      </c>
      <c r="AJ432" s="35">
        <v>20.277444843277834</v>
      </c>
      <c r="AK432" s="35">
        <v>20.318235225797906</v>
      </c>
      <c r="AL432" s="35">
        <v>20.22841053154978</v>
      </c>
      <c r="AM432" s="35">
        <v>19.913973846937765</v>
      </c>
      <c r="AN432" s="35">
        <v>19.984335869787952</v>
      </c>
      <c r="AO432" s="35">
        <v>20.015312172219581</v>
      </c>
      <c r="AP432" s="35">
        <v>20.01987161149415</v>
      </c>
      <c r="AQ432" s="35">
        <v>20.144656045849878</v>
      </c>
      <c r="AR432" s="35">
        <v>20.369695950162136</v>
      </c>
      <c r="AS432" s="35">
        <v>20.034026187640734</v>
      </c>
      <c r="AT432" s="35">
        <v>20.197732135558851</v>
      </c>
      <c r="AU432" s="35">
        <v>19.53367005214578</v>
      </c>
      <c r="AV432" s="35">
        <v>20.057747361946063</v>
      </c>
      <c r="AW432" s="35">
        <v>19.936938096319423</v>
      </c>
      <c r="AX432" s="35">
        <v>19.91678670490424</v>
      </c>
      <c r="AY432" s="35">
        <v>19.86118276406841</v>
      </c>
      <c r="AZ432" s="35">
        <v>20.120229549288126</v>
      </c>
      <c r="BA432" s="35">
        <v>19.485715136443851</v>
      </c>
      <c r="BB432" s="35">
        <v>20.301946962130828</v>
      </c>
      <c r="BC432" s="35">
        <v>20.096364593549204</v>
      </c>
      <c r="BD432" s="35">
        <v>19.918343413800017</v>
      </c>
      <c r="BE432" s="35">
        <v>20.327697836260295</v>
      </c>
      <c r="BF432" s="35">
        <v>20.124167971350868</v>
      </c>
      <c r="BG432" s="35">
        <v>19.862290984522033</v>
      </c>
      <c r="BH432" s="35">
        <v>20.499071982947029</v>
      </c>
      <c r="BI432" s="35">
        <v>20.04255972447249</v>
      </c>
      <c r="BJ432" s="35">
        <v>19.721852356457884</v>
      </c>
      <c r="BK432" s="35">
        <v>20.44792331255865</v>
      </c>
      <c r="BL432" s="35">
        <v>20.247531711764704</v>
      </c>
      <c r="BM432" s="35">
        <v>19.265028348783986</v>
      </c>
      <c r="BN432" s="35">
        <v>19.671381627674183</v>
      </c>
      <c r="BO432" s="35">
        <v>19.814402245596575</v>
      </c>
      <c r="BP432" s="35">
        <v>20.082704216936843</v>
      </c>
      <c r="BQ432" s="35">
        <v>19.444404181947263</v>
      </c>
      <c r="BR432" s="35">
        <v>20.05691798820029</v>
      </c>
      <c r="BS432" s="35">
        <v>19.735930358696226</v>
      </c>
      <c r="BT432" s="35">
        <v>19.67945074905376</v>
      </c>
      <c r="BU432" s="35">
        <v>20.210482481839804</v>
      </c>
      <c r="BV432" s="35">
        <v>19.661506198930688</v>
      </c>
      <c r="BW432" s="35">
        <v>19.905594806505892</v>
      </c>
      <c r="BX432" s="35">
        <v>19.305592414939628</v>
      </c>
      <c r="BY432" s="35">
        <v>19.756284981612119</v>
      </c>
      <c r="BZ432" s="35">
        <v>19.935004445691991</v>
      </c>
      <c r="CA432" s="35">
        <v>20.140492159440853</v>
      </c>
      <c r="CB432" s="35">
        <v>19.681363824424345</v>
      </c>
      <c r="CC432" s="35">
        <v>19.610840974450319</v>
      </c>
      <c r="CD432" s="35">
        <v>19.84310225778426</v>
      </c>
      <c r="CE432" s="35">
        <v>20.512290590946257</v>
      </c>
      <c r="CF432" s="35">
        <v>20.223153629149529</v>
      </c>
      <c r="CG432" s="35">
        <v>19.862510707453119</v>
      </c>
      <c r="CH432" s="35">
        <v>20.023604615999332</v>
      </c>
      <c r="CI432" s="35">
        <v>20.092606510708322</v>
      </c>
      <c r="CJ432" s="35">
        <v>19.812952382920781</v>
      </c>
      <c r="CK432" s="35">
        <v>19.933111350064237</v>
      </c>
      <c r="CL432" s="35">
        <v>20.140176903619345</v>
      </c>
      <c r="CM432" s="35">
        <v>19.764644545942932</v>
      </c>
      <c r="CN432" s="35">
        <v>19.385638393118366</v>
      </c>
      <c r="CO432" s="35">
        <v>20.603291260047985</v>
      </c>
      <c r="CP432" s="35">
        <v>20.029376357573099</v>
      </c>
      <c r="CQ432" s="35">
        <v>19.862155018034048</v>
      </c>
      <c r="CR432" s="35">
        <v>19.609824233084375</v>
      </c>
      <c r="CS432" s="35">
        <v>19.275731003351726</v>
      </c>
      <c r="CT432" s="35">
        <v>19.618890028353924</v>
      </c>
      <c r="CU432" s="35">
        <v>19.950350420501358</v>
      </c>
      <c r="CV432" s="35">
        <v>20.195804686558446</v>
      </c>
      <c r="CW432" s="35">
        <v>20.094743542444196</v>
      </c>
      <c r="CX432" s="35">
        <v>20.305773288191141</v>
      </c>
      <c r="CY432" s="35">
        <v>19.517326759258378</v>
      </c>
      <c r="CZ432" s="35">
        <v>20.070411005044463</v>
      </c>
      <c r="DA432" s="35">
        <v>19.716667551249198</v>
      </c>
      <c r="DB432" s="35">
        <v>20.443898561847213</v>
      </c>
      <c r="DC432" s="35">
        <v>19.942023784557882</v>
      </c>
      <c r="DD432" s="35">
        <v>20.11174673519195</v>
      </c>
      <c r="DE432" s="35">
        <v>19.50888080850536</v>
      </c>
      <c r="DF432" s="35">
        <v>20.075592437344117</v>
      </c>
      <c r="DG432" s="35">
        <v>19.948724024509005</v>
      </c>
      <c r="DH432" s="35">
        <v>19.936021877657979</v>
      </c>
      <c r="DI432" s="35">
        <v>19.624563456659232</v>
      </c>
      <c r="DJ432" s="35">
        <v>19.896256090471248</v>
      </c>
      <c r="DK432" s="35">
        <v>20.04614371533799</v>
      </c>
      <c r="DL432" s="35">
        <v>20.227462775283854</v>
      </c>
      <c r="DM432" s="35">
        <v>19.689605896341618</v>
      </c>
      <c r="DN432" s="35">
        <v>19.953003336202869</v>
      </c>
      <c r="DO432" s="35">
        <v>20.069401604027988</v>
      </c>
      <c r="DP432" s="35">
        <v>20.44840725384751</v>
      </c>
      <c r="DQ432" s="35">
        <v>19.940386196399512</v>
      </c>
      <c r="DR432" s="35">
        <v>20.08256785269301</v>
      </c>
      <c r="DS432" s="35">
        <v>19.841376810482416</v>
      </c>
      <c r="DT432" s="35">
        <v>19.979832720792455</v>
      </c>
      <c r="DU432" s="35">
        <v>20.006663434499707</v>
      </c>
      <c r="DV432" s="35">
        <v>19.951275667003884</v>
      </c>
      <c r="DW432" s="35">
        <v>19.880143557715694</v>
      </c>
      <c r="DX432" s="35">
        <v>19.660575559090052</v>
      </c>
      <c r="DY432" s="35">
        <v>20.154355020436508</v>
      </c>
      <c r="DZ432" s="35">
        <v>20.170828244657415</v>
      </c>
      <c r="EA432" s="35">
        <v>20.249159892769281</v>
      </c>
      <c r="EB432" s="35">
        <v>19.851136244287517</v>
      </c>
      <c r="EC432" s="35">
        <v>20.148850971251729</v>
      </c>
      <c r="ED432" s="35">
        <v>19.648685793886671</v>
      </c>
      <c r="EE432" s="35">
        <v>20.11677399365955</v>
      </c>
      <c r="EF432" s="35">
        <v>19.880958045149143</v>
      </c>
      <c r="EG432" s="35">
        <v>19.700627464958945</v>
      </c>
      <c r="EH432" s="35">
        <v>19.632821614955841</v>
      </c>
      <c r="EI432" s="35">
        <v>19.859760717348784</v>
      </c>
      <c r="EJ432" s="35">
        <v>19.876551125646131</v>
      </c>
      <c r="EK432" s="35">
        <v>19.763444337322088</v>
      </c>
      <c r="EL432" s="35">
        <v>20.150319044899849</v>
      </c>
      <c r="EM432" s="35">
        <v>19.951816309831912</v>
      </c>
      <c r="EN432" s="35">
        <v>20.353569647911449</v>
      </c>
      <c r="EO432" s="35">
        <v>20.127600610733698</v>
      </c>
      <c r="EP432" s="35">
        <v>19.532294668711302</v>
      </c>
      <c r="EQ432" s="35">
        <v>19.898589845761446</v>
      </c>
      <c r="ER432" s="35">
        <v>20.092059447867758</v>
      </c>
      <c r="ES432" s="35">
        <v>19.035233054659031</v>
      </c>
      <c r="ET432" s="35">
        <v>19.91338543470183</v>
      </c>
      <c r="EU432" s="35">
        <v>19.947466619035978</v>
      </c>
      <c r="EV432" s="35">
        <v>20.150415054164846</v>
      </c>
      <c r="EW432" s="35">
        <v>19.812758465450898</v>
      </c>
      <c r="EX432" s="35">
        <v>19.731602560649396</v>
      </c>
      <c r="EY432" s="35">
        <v>19.901881124741628</v>
      </c>
      <c r="EZ432" s="35">
        <v>19.793753930436871</v>
      </c>
      <c r="FA432" s="35">
        <v>20.035121986133284</v>
      </c>
      <c r="FB432" s="35">
        <v>19.941348164987481</v>
      </c>
      <c r="FC432" s="35">
        <v>20.324495548103492</v>
      </c>
      <c r="FD432" s="35">
        <v>19.636487426250469</v>
      </c>
      <c r="FE432" s="35">
        <v>20.145844145943769</v>
      </c>
      <c r="FF432" s="35">
        <v>19.566319266851067</v>
      </c>
      <c r="FG432" s="35">
        <v>19.535194155911558</v>
      </c>
      <c r="FH432" s="35">
        <v>19.995158618417477</v>
      </c>
      <c r="FI432" s="35">
        <v>19.58633178097179</v>
      </c>
      <c r="FJ432" s="35">
        <v>19.746154256786991</v>
      </c>
      <c r="FK432" s="35">
        <v>19.454700828074358</v>
      </c>
      <c r="FL432" s="35">
        <v>20.066780996161057</v>
      </c>
      <c r="FM432" s="35">
        <v>20.36264973617395</v>
      </c>
      <c r="FN432" s="35">
        <v>19.673624943728171</v>
      </c>
      <c r="FO432" s="35">
        <v>19.888054290343604</v>
      </c>
      <c r="FP432" s="35">
        <v>19.688021097904297</v>
      </c>
      <c r="FQ432" s="35">
        <v>20.062403679303927</v>
      </c>
      <c r="FR432" s="35">
        <v>20.075112567507006</v>
      </c>
      <c r="FS432" s="35">
        <v>19.941815712108209</v>
      </c>
      <c r="FT432" s="35">
        <v>20.487120708374977</v>
      </c>
      <c r="FU432" s="35">
        <v>20.247888649962988</v>
      </c>
      <c r="FV432" s="35">
        <v>20.356144415477377</v>
      </c>
      <c r="FW432" s="35">
        <v>19.976061761828738</v>
      </c>
      <c r="FX432" s="35">
        <v>19.767276561013968</v>
      </c>
      <c r="FY432" s="35">
        <v>19.794182252224715</v>
      </c>
      <c r="FZ432" s="35">
        <v>19.961737192503701</v>
      </c>
      <c r="GA432" s="35">
        <v>19.989254456464579</v>
      </c>
      <c r="GB432" s="35">
        <v>19.482373433591462</v>
      </c>
      <c r="GC432" s="35">
        <v>19.910330114945598</v>
      </c>
      <c r="GD432" s="35">
        <v>20.159852691395521</v>
      </c>
      <c r="GE432" s="35">
        <v>19.978461036352371</v>
      </c>
      <c r="GF432" s="35">
        <v>20.06974966024837</v>
      </c>
      <c r="GG432" s="35">
        <v>19.839499335410508</v>
      </c>
      <c r="GH432" s="35">
        <v>19.798316013965824</v>
      </c>
      <c r="GI432" s="35">
        <v>20.305982004222248</v>
      </c>
      <c r="GJ432" s="35">
        <v>20.13491641926214</v>
      </c>
      <c r="GK432" s="35">
        <v>19.844497673302122</v>
      </c>
      <c r="GL432" s="35">
        <v>19.783529768244236</v>
      </c>
      <c r="GM432" s="35">
        <v>19.653334038148934</v>
      </c>
      <c r="GN432" s="35">
        <v>20.015621337085797</v>
      </c>
      <c r="GO432" s="35">
        <v>70.581999999999994</v>
      </c>
      <c r="GP432" s="35" t="s">
        <v>1382</v>
      </c>
      <c r="GU432" s="59"/>
    </row>
    <row r="433" spans="1:203" x14ac:dyDescent="0.2">
      <c r="A433" s="35" t="s">
        <v>1129</v>
      </c>
      <c r="B433" s="35" t="s">
        <v>2857</v>
      </c>
      <c r="C433" s="35" t="s">
        <v>2858</v>
      </c>
      <c r="D433" s="9">
        <v>2</v>
      </c>
      <c r="E433" s="9">
        <v>2</v>
      </c>
      <c r="F433" s="9">
        <v>0.71192034000000004</v>
      </c>
      <c r="G433" s="9">
        <v>-0.134405624</v>
      </c>
      <c r="H433" s="9">
        <v>0.97863902700000005</v>
      </c>
      <c r="I433" s="9">
        <v>-3.3150697999999999E-2</v>
      </c>
      <c r="J433" s="9">
        <v>0</v>
      </c>
      <c r="K433" s="78">
        <v>0</v>
      </c>
      <c r="L433" s="79">
        <v>11.543412408240648</v>
      </c>
      <c r="M433" s="79">
        <v>11.429834619548737</v>
      </c>
      <c r="N433" s="79">
        <v>12.039979967056086</v>
      </c>
      <c r="O433" s="79">
        <v>12.418564227188172</v>
      </c>
      <c r="P433" s="78">
        <v>11.337781473081144</v>
      </c>
      <c r="R433" s="35">
        <v>11.6505428356115</v>
      </c>
      <c r="S433" s="35">
        <v>13.581298046035849</v>
      </c>
      <c r="T433" s="35">
        <v>13.12269357266082</v>
      </c>
      <c r="V433" s="35">
        <v>14.038153042482945</v>
      </c>
      <c r="W433" s="35">
        <v>12.882687270148333</v>
      </c>
      <c r="X433" s="35">
        <v>13.027217191230703</v>
      </c>
      <c r="Y433" s="35">
        <v>12.026414681003606</v>
      </c>
      <c r="Z433" s="35">
        <v>11.052095326213522</v>
      </c>
      <c r="AA433" s="35">
        <v>14.258441235202055</v>
      </c>
      <c r="AB433" s="35">
        <v>12.326964596987386</v>
      </c>
      <c r="AE433" s="35">
        <v>12.237870695813584</v>
      </c>
      <c r="AG433" s="35">
        <v>12.04451072588178</v>
      </c>
      <c r="AI433" s="35">
        <v>12.805269190296478</v>
      </c>
      <c r="AJ433" s="35">
        <v>12.107198944523551</v>
      </c>
      <c r="AK433" s="35">
        <v>12.862702049719502</v>
      </c>
      <c r="AM433" s="35">
        <v>11.933488331525014</v>
      </c>
      <c r="AO433" s="35">
        <v>12.002186124517278</v>
      </c>
      <c r="AP433" s="35">
        <v>11.944587353339916</v>
      </c>
      <c r="AR433" s="35">
        <v>11.317605439087899</v>
      </c>
      <c r="AT433" s="35">
        <v>12.245091225319671</v>
      </c>
      <c r="AU433" s="35">
        <v>13.658327362751963</v>
      </c>
      <c r="AV433" s="35">
        <v>13.404419361498009</v>
      </c>
      <c r="AW433" s="35">
        <v>12.496477894166649</v>
      </c>
      <c r="AX433" s="35">
        <v>11.964544207987514</v>
      </c>
      <c r="AY433" s="35">
        <v>11.887782014205404</v>
      </c>
      <c r="AZ433" s="35">
        <v>12.183269525308347</v>
      </c>
      <c r="BA433" s="35">
        <v>11.575367558758991</v>
      </c>
      <c r="BB433" s="35">
        <v>12.619232261511129</v>
      </c>
      <c r="BD433" s="35">
        <v>12.29633538329613</v>
      </c>
      <c r="BG433" s="35">
        <v>12.694380991838326</v>
      </c>
      <c r="BH433" s="35">
        <v>12.146979587647371</v>
      </c>
      <c r="BI433" s="35">
        <v>12.471798773200168</v>
      </c>
      <c r="BJ433" s="35">
        <v>10.813193813177049</v>
      </c>
      <c r="BK433" s="35">
        <v>11.343280393117229</v>
      </c>
      <c r="BL433" s="35">
        <v>12.529244655843197</v>
      </c>
      <c r="BM433" s="35">
        <v>13.303445202917999</v>
      </c>
      <c r="BN433" s="35">
        <v>11.838219865819347</v>
      </c>
      <c r="BP433" s="35">
        <v>12.745083193993436</v>
      </c>
      <c r="BQ433" s="35">
        <v>13.174549942028518</v>
      </c>
      <c r="BS433" s="35">
        <v>12.193779661027316</v>
      </c>
      <c r="BT433" s="35">
        <v>11.218062070488052</v>
      </c>
      <c r="BU433" s="35">
        <v>13.098236895563982</v>
      </c>
      <c r="BV433" s="35">
        <v>12.504723733791318</v>
      </c>
      <c r="BX433" s="35">
        <v>11.550315137105688</v>
      </c>
      <c r="BY433" s="35">
        <v>12.019336274948673</v>
      </c>
      <c r="CC433" s="35">
        <v>11.746392895280389</v>
      </c>
      <c r="CD433" s="35">
        <v>12.581056109822267</v>
      </c>
      <c r="CF433" s="35">
        <v>10.548901206501977</v>
      </c>
      <c r="CH433" s="35">
        <v>12.964687182438382</v>
      </c>
      <c r="CI433" s="35">
        <v>11.440138299574567</v>
      </c>
      <c r="CJ433" s="35">
        <v>13.882537940328337</v>
      </c>
      <c r="CK433" s="35">
        <v>14.433889514929225</v>
      </c>
      <c r="CL433" s="35">
        <v>9.0983061119104853</v>
      </c>
      <c r="CM433" s="35">
        <v>12.019218008369</v>
      </c>
      <c r="CO433" s="35">
        <v>13.02671493378697</v>
      </c>
      <c r="CP433" s="35">
        <v>11.482254586321021</v>
      </c>
      <c r="CQ433" s="35">
        <v>13.835482169806937</v>
      </c>
      <c r="CR433" s="35">
        <v>12.822795680925987</v>
      </c>
      <c r="CS433" s="35">
        <v>13.383886913113908</v>
      </c>
      <c r="CT433" s="35">
        <v>13.357378747871765</v>
      </c>
      <c r="CU433" s="35">
        <v>12.907975096025581</v>
      </c>
      <c r="CW433" s="35">
        <v>11.688571017194938</v>
      </c>
      <c r="CY433" s="35">
        <v>12.677633540497263</v>
      </c>
      <c r="CZ433" s="35">
        <v>13.144605566025128</v>
      </c>
      <c r="DD433" s="35">
        <v>12.570927688053956</v>
      </c>
      <c r="DF433" s="35">
        <v>12.07787103894993</v>
      </c>
      <c r="DG433" s="35">
        <v>10.960047336272893</v>
      </c>
      <c r="DI433" s="35">
        <v>12.997511558680628</v>
      </c>
      <c r="DJ433" s="35">
        <v>11.203547411181356</v>
      </c>
      <c r="DK433" s="35">
        <v>11.841520897195412</v>
      </c>
      <c r="DL433" s="35">
        <v>11.679449094319194</v>
      </c>
      <c r="DM433" s="35">
        <v>12.469256498004462</v>
      </c>
      <c r="DO433" s="35">
        <v>12.000468028662514</v>
      </c>
      <c r="DR433" s="35">
        <v>11.817973615799835</v>
      </c>
      <c r="DS433" s="35">
        <v>12.755729486512703</v>
      </c>
      <c r="DT433" s="35">
        <v>11.65846849246271</v>
      </c>
      <c r="DU433" s="35">
        <v>12.824173560633348</v>
      </c>
      <c r="DV433" s="35">
        <v>12.971843359610041</v>
      </c>
      <c r="DW433" s="35">
        <v>11.986583783468648</v>
      </c>
      <c r="DX433" s="35">
        <v>13.670270382613142</v>
      </c>
      <c r="DZ433" s="35">
        <v>13.335237505190072</v>
      </c>
      <c r="EC433" s="35">
        <v>12.450865747447951</v>
      </c>
      <c r="ED433" s="35">
        <v>11.155065828644601</v>
      </c>
      <c r="EE433" s="35">
        <v>12.716438938148048</v>
      </c>
      <c r="EF433" s="35">
        <v>12.144020869266893</v>
      </c>
      <c r="EI433" s="35">
        <v>12.495303147641454</v>
      </c>
      <c r="EJ433" s="35">
        <v>11.565069314807378</v>
      </c>
      <c r="EK433" s="35">
        <v>11.734663995778794</v>
      </c>
      <c r="EL433" s="35">
        <v>12.548269522838332</v>
      </c>
      <c r="EN433" s="35">
        <v>11.837908940653612</v>
      </c>
      <c r="EO433" s="35">
        <v>11.91789999833785</v>
      </c>
      <c r="ER433" s="35">
        <v>11.748878999695338</v>
      </c>
      <c r="ES433" s="35">
        <v>12.059948806978001</v>
      </c>
      <c r="EV433" s="35">
        <v>13.543808099414431</v>
      </c>
      <c r="EW433" s="35">
        <v>12.428937665540472</v>
      </c>
      <c r="EX433" s="35">
        <v>13.435837751327773</v>
      </c>
      <c r="EY433" s="35">
        <v>13.395711227665737</v>
      </c>
      <c r="EZ433" s="35">
        <v>11.513121154419828</v>
      </c>
      <c r="FA433" s="35">
        <v>10.955213493986454</v>
      </c>
      <c r="FE433" s="35">
        <v>11.412894955862598</v>
      </c>
      <c r="FF433" s="35">
        <v>11.52766976645162</v>
      </c>
      <c r="FG433" s="35">
        <v>11.527921697582984</v>
      </c>
      <c r="FI433" s="35">
        <v>12.328403146773468</v>
      </c>
      <c r="FK433" s="35">
        <v>13.002472015260057</v>
      </c>
      <c r="FM433" s="35">
        <v>12.181187833199246</v>
      </c>
      <c r="FN433" s="35">
        <v>11.842187787432689</v>
      </c>
      <c r="FO433" s="35">
        <v>12.966412568171744</v>
      </c>
      <c r="FP433" s="35">
        <v>11.720302229689077</v>
      </c>
      <c r="FQ433" s="35">
        <v>12.398085377345284</v>
      </c>
      <c r="FS433" s="35">
        <v>12.0216114306418</v>
      </c>
      <c r="FV433" s="35">
        <v>13.149658157014306</v>
      </c>
      <c r="FZ433" s="35">
        <v>11.84792783270303</v>
      </c>
      <c r="GA433" s="35">
        <v>13.119922525599401</v>
      </c>
      <c r="GB433" s="35">
        <v>13.498932882696039</v>
      </c>
      <c r="GC433" s="35">
        <v>10.877248745563433</v>
      </c>
      <c r="GE433" s="35">
        <v>12.932567115811457</v>
      </c>
      <c r="GF433" s="35">
        <v>13.394869263751106</v>
      </c>
      <c r="GG433" s="35">
        <v>12.06215473879287</v>
      </c>
      <c r="GH433" s="35">
        <v>11.808346932453876</v>
      </c>
      <c r="GI433" s="35">
        <v>12.748476794628122</v>
      </c>
      <c r="GL433" s="35">
        <v>11.598827479463223</v>
      </c>
      <c r="GM433" s="35">
        <v>12.233406168109765</v>
      </c>
      <c r="GO433" s="35">
        <v>4.8710000000000004</v>
      </c>
      <c r="GP433" s="35" t="s">
        <v>4614</v>
      </c>
      <c r="GU433" s="59"/>
    </row>
    <row r="434" spans="1:203" x14ac:dyDescent="0.2">
      <c r="A434" s="35" t="s">
        <v>1381</v>
      </c>
      <c r="B434" s="35" t="s">
        <v>3153</v>
      </c>
      <c r="C434" s="35" t="s">
        <v>3154</v>
      </c>
      <c r="D434" s="9">
        <v>81</v>
      </c>
      <c r="E434" s="9">
        <v>81</v>
      </c>
      <c r="F434" s="9">
        <v>0.76491028400000005</v>
      </c>
      <c r="G434" s="9">
        <v>-3.4970595E-2</v>
      </c>
      <c r="H434" s="9">
        <v>0.78360528100000004</v>
      </c>
      <c r="I434" s="9">
        <v>-3.2550909000000003E-2</v>
      </c>
      <c r="J434" s="9">
        <v>0</v>
      </c>
      <c r="K434" s="78">
        <v>0</v>
      </c>
      <c r="L434" s="79">
        <v>17.560549837729837</v>
      </c>
      <c r="M434" s="79">
        <v>17.467752908952015</v>
      </c>
      <c r="N434" s="79">
        <v>17.084650093219842</v>
      </c>
      <c r="O434" s="79">
        <v>17.47005400790178</v>
      </c>
      <c r="P434" s="78">
        <v>17.495297895329863</v>
      </c>
      <c r="Q434" s="78">
        <v>17.406268320279267</v>
      </c>
      <c r="R434" s="35">
        <v>17.099205434758531</v>
      </c>
      <c r="S434" s="35">
        <v>17.313754287414415</v>
      </c>
      <c r="T434" s="35">
        <v>17.208230556992262</v>
      </c>
      <c r="U434" s="35">
        <v>16.690618596639393</v>
      </c>
      <c r="V434" s="35">
        <v>17.46789864105989</v>
      </c>
      <c r="W434" s="35">
        <v>17.450357381523631</v>
      </c>
      <c r="X434" s="35">
        <v>17.464182414268677</v>
      </c>
      <c r="Y434" s="35">
        <v>17.344448314278505</v>
      </c>
      <c r="Z434" s="35">
        <v>17.638019509227064</v>
      </c>
      <c r="AA434" s="35">
        <v>16.642824235316795</v>
      </c>
      <c r="AB434" s="35">
        <v>17.274179659553262</v>
      </c>
      <c r="AC434" s="35">
        <v>17.474864297111296</v>
      </c>
      <c r="AD434" s="35">
        <v>17.207408976672447</v>
      </c>
      <c r="AE434" s="35">
        <v>17.620672845998207</v>
      </c>
      <c r="AF434" s="35">
        <v>17.342512989433594</v>
      </c>
      <c r="AG434" s="35">
        <v>17.266000236326654</v>
      </c>
      <c r="AH434" s="35">
        <v>17.308998265297582</v>
      </c>
      <c r="AI434" s="35">
        <v>17.448533926614864</v>
      </c>
      <c r="AJ434" s="35">
        <v>17.419797464291626</v>
      </c>
      <c r="AK434" s="35">
        <v>17.408222542234977</v>
      </c>
      <c r="AL434" s="35">
        <v>17.422274513692905</v>
      </c>
      <c r="AM434" s="35">
        <v>17.475780361675341</v>
      </c>
      <c r="AN434" s="35">
        <v>17.375177582807947</v>
      </c>
      <c r="AO434" s="35">
        <v>16.996062197829367</v>
      </c>
      <c r="AP434" s="35">
        <v>17.314606006139229</v>
      </c>
      <c r="AQ434" s="35">
        <v>17.287180830871399</v>
      </c>
      <c r="AR434" s="35">
        <v>17.552141163330965</v>
      </c>
      <c r="AS434" s="35">
        <v>17.330117262126222</v>
      </c>
      <c r="AT434" s="35">
        <v>17.571016023475963</v>
      </c>
      <c r="AU434" s="35">
        <v>17.134112195598597</v>
      </c>
      <c r="AV434" s="35">
        <v>16.852997712844669</v>
      </c>
      <c r="AW434" s="35">
        <v>16.973480238670987</v>
      </c>
      <c r="AX434" s="35">
        <v>17.131441550033635</v>
      </c>
      <c r="AY434" s="35">
        <v>17.245900573871097</v>
      </c>
      <c r="AZ434" s="35">
        <v>17.767795786407007</v>
      </c>
      <c r="BA434" s="35">
        <v>17.429147684997371</v>
      </c>
      <c r="BB434" s="35">
        <v>17.299899724945856</v>
      </c>
      <c r="BC434" s="35">
        <v>17.557649092748722</v>
      </c>
      <c r="BD434" s="35">
        <v>16.574032649338598</v>
      </c>
      <c r="BE434" s="35">
        <v>17.334066178033972</v>
      </c>
      <c r="BF434" s="35">
        <v>17.181676540197856</v>
      </c>
      <c r="BG434" s="35">
        <v>17.16635551068044</v>
      </c>
      <c r="BH434" s="35">
        <v>17.678350241878693</v>
      </c>
      <c r="BI434" s="35">
        <v>16.840690388981507</v>
      </c>
      <c r="BJ434" s="35">
        <v>17.156319740350078</v>
      </c>
      <c r="BK434" s="35">
        <v>16.652145792510893</v>
      </c>
      <c r="BL434" s="35">
        <v>17.067654562941236</v>
      </c>
      <c r="BM434" s="35">
        <v>17.233322575743578</v>
      </c>
      <c r="BN434" s="35">
        <v>17.557880720598682</v>
      </c>
      <c r="BO434" s="35">
        <v>17.014525332256689</v>
      </c>
      <c r="BP434" s="35">
        <v>17.203181081187573</v>
      </c>
      <c r="BQ434" s="35">
        <v>17.335683115905404</v>
      </c>
      <c r="BR434" s="35">
        <v>17.413016325694663</v>
      </c>
      <c r="BS434" s="35">
        <v>17.437388025059288</v>
      </c>
      <c r="BT434" s="35">
        <v>17.328431277330196</v>
      </c>
      <c r="BU434" s="35">
        <v>16.648808846232821</v>
      </c>
      <c r="BV434" s="35">
        <v>17.100513345263106</v>
      </c>
      <c r="BW434" s="35">
        <v>17.053377230667351</v>
      </c>
      <c r="BX434" s="35">
        <v>16.358519560268615</v>
      </c>
      <c r="BY434" s="35">
        <v>17.03308971777728</v>
      </c>
      <c r="BZ434" s="35">
        <v>17.196900681282038</v>
      </c>
      <c r="CA434" s="35">
        <v>17.242697141681401</v>
      </c>
      <c r="CB434" s="35">
        <v>17.448089511755501</v>
      </c>
      <c r="CC434" s="35">
        <v>17.244604420519536</v>
      </c>
      <c r="CD434" s="35">
        <v>17.246439510383368</v>
      </c>
      <c r="CE434" s="35">
        <v>17.741283118872609</v>
      </c>
      <c r="CF434" s="35">
        <v>17.643248120567002</v>
      </c>
      <c r="CG434" s="35">
        <v>17.481936348660479</v>
      </c>
      <c r="CH434" s="35">
        <v>17.478142079955632</v>
      </c>
      <c r="CI434" s="35">
        <v>17.153101670310893</v>
      </c>
      <c r="CJ434" s="35">
        <v>16.825494025521923</v>
      </c>
      <c r="CK434" s="35">
        <v>16.62486760948061</v>
      </c>
      <c r="CL434" s="35">
        <v>17.238788108320414</v>
      </c>
      <c r="CM434" s="35">
        <v>17.402699463816646</v>
      </c>
      <c r="CN434" s="35">
        <v>17.139233097538501</v>
      </c>
      <c r="CO434" s="35">
        <v>17.385151706378132</v>
      </c>
      <c r="CP434" s="35">
        <v>16.793914773016965</v>
      </c>
      <c r="CQ434" s="35">
        <v>17.230240295492777</v>
      </c>
      <c r="CR434" s="35">
        <v>17.113716055071805</v>
      </c>
      <c r="CS434" s="35">
        <v>17.019039260012022</v>
      </c>
      <c r="CT434" s="35">
        <v>17.578709598979998</v>
      </c>
      <c r="CU434" s="35">
        <v>17.312955045137922</v>
      </c>
      <c r="CV434" s="35">
        <v>17.429335370717325</v>
      </c>
      <c r="CW434" s="35">
        <v>17.190044581483949</v>
      </c>
      <c r="CX434" s="35">
        <v>18.057592621063407</v>
      </c>
      <c r="CY434" s="35">
        <v>17.239256812572059</v>
      </c>
      <c r="CZ434" s="35">
        <v>17.513554802660927</v>
      </c>
      <c r="DA434" s="35">
        <v>16.727521988131539</v>
      </c>
      <c r="DB434" s="35">
        <v>16.754760724831339</v>
      </c>
      <c r="DC434" s="35">
        <v>17.854350976905195</v>
      </c>
      <c r="DD434" s="35">
        <v>17.260432594310323</v>
      </c>
      <c r="DE434" s="35">
        <v>17.021802541401975</v>
      </c>
      <c r="DF434" s="35">
        <v>17.586298951282078</v>
      </c>
      <c r="DG434" s="35">
        <v>16.928793675087825</v>
      </c>
      <c r="DH434" s="35">
        <v>17.309594357996371</v>
      </c>
      <c r="DI434" s="35">
        <v>17.307619323038217</v>
      </c>
      <c r="DJ434" s="35">
        <v>17.193073746991704</v>
      </c>
      <c r="DK434" s="35">
        <v>17.399553500672635</v>
      </c>
      <c r="DL434" s="35">
        <v>17.18164632569443</v>
      </c>
      <c r="DM434" s="35">
        <v>17.124527370751952</v>
      </c>
      <c r="DN434" s="35">
        <v>17.374372372345061</v>
      </c>
      <c r="DO434" s="35">
        <v>17.348748808113228</v>
      </c>
      <c r="DP434" s="35">
        <v>17.279031421089133</v>
      </c>
      <c r="DQ434" s="35">
        <v>17.636788115743144</v>
      </c>
      <c r="DR434" s="35">
        <v>17.215166119004692</v>
      </c>
      <c r="DS434" s="35">
        <v>17.422705928941767</v>
      </c>
      <c r="DT434" s="35">
        <v>17.095473436930817</v>
      </c>
      <c r="DU434" s="35">
        <v>17.067993664598269</v>
      </c>
      <c r="DV434" s="35">
        <v>17.35981869192025</v>
      </c>
      <c r="DW434" s="35">
        <v>17.477014454295691</v>
      </c>
      <c r="DX434" s="35">
        <v>17.932718802758416</v>
      </c>
      <c r="DY434" s="35">
        <v>17.364565940392197</v>
      </c>
      <c r="DZ434" s="35">
        <v>17.420325610649492</v>
      </c>
      <c r="EA434" s="35">
        <v>17.094859375582409</v>
      </c>
      <c r="EB434" s="35">
        <v>16.887520021931561</v>
      </c>
      <c r="EC434" s="35">
        <v>17.318855477959129</v>
      </c>
      <c r="ED434" s="35">
        <v>16.889348255252635</v>
      </c>
      <c r="EE434" s="35">
        <v>17.610211270733355</v>
      </c>
      <c r="EF434" s="35">
        <v>16.812893098834596</v>
      </c>
      <c r="EG434" s="35">
        <v>17.351201937877835</v>
      </c>
      <c r="EH434" s="35">
        <v>16.976343922356985</v>
      </c>
      <c r="EI434" s="35">
        <v>16.781741672341504</v>
      </c>
      <c r="EJ434" s="35">
        <v>17.26236205447394</v>
      </c>
      <c r="EK434" s="35">
        <v>17.507770046549613</v>
      </c>
      <c r="EL434" s="35">
        <v>16.897507894139757</v>
      </c>
      <c r="EM434" s="35">
        <v>17.015778084538354</v>
      </c>
      <c r="EN434" s="35">
        <v>17.67875717768441</v>
      </c>
      <c r="EO434" s="35">
        <v>16.985641069590631</v>
      </c>
      <c r="EP434" s="35">
        <v>16.73066546247896</v>
      </c>
      <c r="EQ434" s="35">
        <v>17.30414909760983</v>
      </c>
      <c r="ER434" s="35">
        <v>16.959601376473671</v>
      </c>
      <c r="ES434" s="35">
        <v>17.166010964797412</v>
      </c>
      <c r="ET434" s="35">
        <v>17.654449977583763</v>
      </c>
      <c r="EU434" s="35">
        <v>17.555495376594251</v>
      </c>
      <c r="EV434" s="35">
        <v>17.366901760692432</v>
      </c>
      <c r="EW434" s="35">
        <v>17.084133931041265</v>
      </c>
      <c r="EX434" s="35">
        <v>16.946642380363752</v>
      </c>
      <c r="EY434" s="35">
        <v>17.521082351259409</v>
      </c>
      <c r="EZ434" s="35">
        <v>17.307112191723569</v>
      </c>
      <c r="FA434" s="35">
        <v>16.844932044475041</v>
      </c>
      <c r="FB434" s="35">
        <v>17.077467892029624</v>
      </c>
      <c r="FC434" s="35">
        <v>17.70889830654302</v>
      </c>
      <c r="FD434" s="35">
        <v>17.06687759602784</v>
      </c>
      <c r="FE434" s="35">
        <v>17.100795833110361</v>
      </c>
      <c r="FF434" s="35">
        <v>17.81474678866245</v>
      </c>
      <c r="FG434" s="35">
        <v>17.017786436042648</v>
      </c>
      <c r="FH434" s="35">
        <v>17.166999598699103</v>
      </c>
      <c r="FI434" s="35">
        <v>16.969617782314081</v>
      </c>
      <c r="FJ434" s="35">
        <v>17.189332876566453</v>
      </c>
      <c r="FK434" s="35">
        <v>16.61172937645933</v>
      </c>
      <c r="FL434" s="35">
        <v>16.768101805403678</v>
      </c>
      <c r="FM434" s="35">
        <v>16.972429606208063</v>
      </c>
      <c r="FN434" s="35">
        <v>16.848852807081006</v>
      </c>
      <c r="FO434" s="35">
        <v>17.132711614300369</v>
      </c>
      <c r="FP434" s="35">
        <v>16.850543666148532</v>
      </c>
      <c r="FQ434" s="35">
        <v>16.974205764174851</v>
      </c>
      <c r="FR434" s="35">
        <v>17.420897290598521</v>
      </c>
      <c r="FS434" s="35">
        <v>17.244632659227229</v>
      </c>
      <c r="FT434" s="35">
        <v>17.547943774139988</v>
      </c>
      <c r="FU434" s="35">
        <v>17.781796722583252</v>
      </c>
      <c r="FV434" s="35">
        <v>17.313117170500377</v>
      </c>
      <c r="FW434" s="35">
        <v>17.362221422908245</v>
      </c>
      <c r="FX434" s="35">
        <v>17.345928444781059</v>
      </c>
      <c r="FY434" s="35">
        <v>17.354390376696173</v>
      </c>
      <c r="FZ434" s="35">
        <v>17.019581807494703</v>
      </c>
      <c r="GA434" s="35">
        <v>17.392099369960114</v>
      </c>
      <c r="GB434" s="35">
        <v>16.925393524585058</v>
      </c>
      <c r="GC434" s="35">
        <v>17.429804702942661</v>
      </c>
      <c r="GD434" s="35">
        <v>17.112641153857069</v>
      </c>
      <c r="GE434" s="35">
        <v>17.277006759309145</v>
      </c>
      <c r="GF434" s="35">
        <v>17.151479328737608</v>
      </c>
      <c r="GG434" s="35">
        <v>18.577332299863205</v>
      </c>
      <c r="GH434" s="35">
        <v>17.008501012647507</v>
      </c>
      <c r="GI434" s="35">
        <v>17.127617785919426</v>
      </c>
      <c r="GJ434" s="35">
        <v>17.378876390684336</v>
      </c>
      <c r="GK434" s="35">
        <v>17.353348594047855</v>
      </c>
      <c r="GL434" s="35">
        <v>16.950968800650671</v>
      </c>
      <c r="GM434" s="35">
        <v>16.988398456811534</v>
      </c>
      <c r="GN434" s="35">
        <v>17.239334031210095</v>
      </c>
      <c r="GO434" s="35">
        <v>2.1419999999999999</v>
      </c>
      <c r="GP434" s="35" t="s">
        <v>4681</v>
      </c>
      <c r="GU434" s="59"/>
    </row>
    <row r="435" spans="1:203" x14ac:dyDescent="0.2">
      <c r="A435" s="35" t="s">
        <v>2308</v>
      </c>
      <c r="B435" s="35" t="s">
        <v>4463</v>
      </c>
      <c r="C435" s="35" t="s">
        <v>4464</v>
      </c>
      <c r="D435" s="9">
        <v>2</v>
      </c>
      <c r="E435" s="9">
        <v>2</v>
      </c>
      <c r="F435" s="9">
        <v>0.54762409099999998</v>
      </c>
      <c r="G435" s="9">
        <v>7.2945968999999999E-2</v>
      </c>
      <c r="H435" s="9">
        <v>0.870041434</v>
      </c>
      <c r="I435" s="9">
        <v>-3.2519394E-2</v>
      </c>
      <c r="J435" s="9">
        <v>0</v>
      </c>
      <c r="K435" s="78">
        <v>0</v>
      </c>
      <c r="L435" s="79">
        <v>10.769062797137627</v>
      </c>
      <c r="M435" s="79"/>
      <c r="N435" s="79"/>
      <c r="O435" s="79">
        <v>10.72003722648031</v>
      </c>
      <c r="Q435" s="78">
        <v>10.87164030237898</v>
      </c>
      <c r="S435" s="35">
        <v>10.494101596026713</v>
      </c>
      <c r="T435" s="35">
        <v>10.928613105922803</v>
      </c>
      <c r="U435" s="35">
        <v>10.648787608909169</v>
      </c>
      <c r="V435" s="35">
        <v>11.165758057249311</v>
      </c>
      <c r="Y435" s="35">
        <v>11.389776617326095</v>
      </c>
      <c r="AC435" s="35">
        <v>10.976649773701883</v>
      </c>
      <c r="AE435" s="35">
        <v>11.498560428605789</v>
      </c>
      <c r="AF435" s="35">
        <v>10.904640213968033</v>
      </c>
      <c r="AH435" s="35">
        <v>10.934744812041343</v>
      </c>
      <c r="AI435" s="35">
        <v>11.032433276926161</v>
      </c>
      <c r="AL435" s="35">
        <v>10.475427847492385</v>
      </c>
      <c r="AN435" s="35">
        <v>11.136852395889921</v>
      </c>
      <c r="AO435" s="35">
        <v>11.225988336495833</v>
      </c>
      <c r="AQ435" s="35">
        <v>11.194245609708281</v>
      </c>
      <c r="AR435" s="35">
        <v>11.083202722352027</v>
      </c>
      <c r="AS435" s="35">
        <v>11.130162340253385</v>
      </c>
      <c r="AU435" s="35">
        <v>11.011394686607717</v>
      </c>
      <c r="AV435" s="35">
        <v>11.275554173886722</v>
      </c>
      <c r="AZ435" s="35">
        <v>11.732016501049397</v>
      </c>
      <c r="BA435" s="35">
        <v>10.951634014100026</v>
      </c>
      <c r="BC435" s="35">
        <v>11.200305411416199</v>
      </c>
      <c r="BF435" s="35">
        <v>11.247399487821552</v>
      </c>
      <c r="BG435" s="35">
        <v>10.999656982758056</v>
      </c>
      <c r="BI435" s="35">
        <v>11.374853217114961</v>
      </c>
      <c r="BQ435" s="35">
        <v>11.386958274792345</v>
      </c>
      <c r="BT435" s="35">
        <v>10.918063079475425</v>
      </c>
      <c r="BY435" s="35">
        <v>10.853878408387814</v>
      </c>
      <c r="BZ435" s="35">
        <v>10.977237361942338</v>
      </c>
      <c r="CC435" s="35">
        <v>10.723169938463091</v>
      </c>
      <c r="CD435" s="35">
        <v>10.574807962157088</v>
      </c>
      <c r="CF435" s="35">
        <v>10.800884616044227</v>
      </c>
      <c r="CG435" s="35">
        <v>11.378200133533072</v>
      </c>
      <c r="CI435" s="35">
        <v>11.392795620575788</v>
      </c>
      <c r="CJ435" s="35">
        <v>11.270307120957435</v>
      </c>
      <c r="CK435" s="35">
        <v>11.045186805271397</v>
      </c>
      <c r="CL435" s="35">
        <v>11.011080121024467</v>
      </c>
      <c r="CM435" s="35">
        <v>11.134802238735681</v>
      </c>
      <c r="CN435" s="35">
        <v>10.996290280367212</v>
      </c>
      <c r="CP435" s="35">
        <v>12.170832855924102</v>
      </c>
      <c r="CQ435" s="35">
        <v>11.29711725778844</v>
      </c>
      <c r="CR435" s="35">
        <v>10.818094359270743</v>
      </c>
      <c r="CS435" s="35">
        <v>11.249786559779116</v>
      </c>
      <c r="CU435" s="35">
        <v>11.060083147096146</v>
      </c>
      <c r="CW435" s="35">
        <v>11.389172264199312</v>
      </c>
      <c r="CZ435" s="35">
        <v>10.878250801899721</v>
      </c>
      <c r="DE435" s="35">
        <v>10.987835146162354</v>
      </c>
      <c r="DF435" s="35">
        <v>11.070263091492174</v>
      </c>
      <c r="DG435" s="35">
        <v>11.000006484291005</v>
      </c>
      <c r="DJ435" s="35">
        <v>11.157661640662404</v>
      </c>
      <c r="DL435" s="35">
        <v>10.983449496534341</v>
      </c>
      <c r="DQ435" s="35">
        <v>11.016090332592004</v>
      </c>
      <c r="DR435" s="35">
        <v>11.40706324029413</v>
      </c>
      <c r="DS435" s="35">
        <v>10.842519931813937</v>
      </c>
      <c r="DT435" s="35">
        <v>11.071319758498683</v>
      </c>
      <c r="DV435" s="35">
        <v>11.22882307930456</v>
      </c>
      <c r="DW435" s="35">
        <v>11.149413206975483</v>
      </c>
      <c r="DX435" s="35">
        <v>11.376395749935105</v>
      </c>
      <c r="DY435" s="35">
        <v>11.459654822766005</v>
      </c>
      <c r="DZ435" s="35">
        <v>11.387237927688847</v>
      </c>
      <c r="EC435" s="35">
        <v>10.665288414893503</v>
      </c>
      <c r="EG435" s="35">
        <v>10.863432775317625</v>
      </c>
      <c r="EI435" s="35">
        <v>11.514714454087676</v>
      </c>
      <c r="EJ435" s="35">
        <v>10.893463841902713</v>
      </c>
      <c r="EL435" s="35">
        <v>11.254331706523192</v>
      </c>
      <c r="EP435" s="35">
        <v>11.983677853885132</v>
      </c>
      <c r="ER435" s="35">
        <v>11.20305489288114</v>
      </c>
      <c r="EU435" s="35">
        <v>10.794449227473255</v>
      </c>
      <c r="EV435" s="35">
        <v>11.184887642620836</v>
      </c>
      <c r="EX435" s="35">
        <v>11.191088564943609</v>
      </c>
      <c r="EY435" s="35">
        <v>11.118860508148126</v>
      </c>
      <c r="FA435" s="35">
        <v>10.789094710554245</v>
      </c>
      <c r="FC435" s="35">
        <v>11.123083526563326</v>
      </c>
      <c r="FD435" s="35">
        <v>10.730223541889874</v>
      </c>
      <c r="FE435" s="35">
        <v>10.985301284716661</v>
      </c>
      <c r="FG435" s="35">
        <v>10.976668558468603</v>
      </c>
      <c r="FI435" s="35">
        <v>10.927352737262185</v>
      </c>
      <c r="FL435" s="35">
        <v>10.950127657077351</v>
      </c>
      <c r="FM435" s="35">
        <v>11.110696831884436</v>
      </c>
      <c r="FN435" s="35">
        <v>10.914057041792292</v>
      </c>
      <c r="FO435" s="35">
        <v>10.961461653769783</v>
      </c>
      <c r="FP435" s="35">
        <v>10.942060359944353</v>
      </c>
      <c r="FQ435" s="35">
        <v>11.045818979168978</v>
      </c>
      <c r="FR435" s="35">
        <v>11.766161512560069</v>
      </c>
      <c r="FW435" s="35">
        <v>11.274208472918229</v>
      </c>
      <c r="FZ435" s="35">
        <v>10.782993541492162</v>
      </c>
      <c r="GA435" s="35">
        <v>10.645563935385359</v>
      </c>
      <c r="GB435" s="35">
        <v>10.72832196432573</v>
      </c>
      <c r="GE435" s="35">
        <v>11.365330783986675</v>
      </c>
      <c r="GH435" s="35">
        <v>11.121824462751409</v>
      </c>
      <c r="GI435" s="35">
        <v>11.244947270331854</v>
      </c>
      <c r="GL435" s="35">
        <v>11.505329774614296</v>
      </c>
      <c r="GM435" s="35">
        <v>11.08901625877459</v>
      </c>
      <c r="GO435" s="35">
        <v>1.6890000000000001</v>
      </c>
      <c r="GP435" s="35" t="s">
        <v>2094</v>
      </c>
      <c r="GU435" s="59"/>
    </row>
    <row r="436" spans="1:203" x14ac:dyDescent="0.2">
      <c r="A436" s="35" t="s">
        <v>768</v>
      </c>
      <c r="B436" s="35" t="s">
        <v>2427</v>
      </c>
      <c r="C436" s="35" t="s">
        <v>2428</v>
      </c>
      <c r="D436" s="9">
        <v>67</v>
      </c>
      <c r="E436" s="9">
        <v>66</v>
      </c>
      <c r="F436" s="9">
        <v>0.88351514399999997</v>
      </c>
      <c r="G436" s="9">
        <v>2.3560870000000001E-2</v>
      </c>
      <c r="H436" s="9">
        <v>0.78470257799999998</v>
      </c>
      <c r="I436" s="9">
        <v>-3.2300800999999997E-2</v>
      </c>
      <c r="J436" s="9">
        <v>0</v>
      </c>
      <c r="K436" s="78">
        <v>0</v>
      </c>
      <c r="L436" s="79">
        <v>20.535016016523564</v>
      </c>
      <c r="M436" s="79">
        <v>20.330511030186024</v>
      </c>
      <c r="N436" s="79">
        <v>19.912857929960261</v>
      </c>
      <c r="O436" s="79">
        <v>20.239479816791743</v>
      </c>
      <c r="P436" s="78">
        <v>20.146739719054754</v>
      </c>
      <c r="Q436" s="78">
        <v>20.029154253855658</v>
      </c>
      <c r="R436" s="35">
        <v>20.007054819666354</v>
      </c>
      <c r="S436" s="35">
        <v>20.084903931152837</v>
      </c>
      <c r="T436" s="35">
        <v>20.450349789733277</v>
      </c>
      <c r="U436" s="35">
        <v>20.142968394427925</v>
      </c>
      <c r="V436" s="35">
        <v>19.856551382279044</v>
      </c>
      <c r="W436" s="35">
        <v>20.184129241496322</v>
      </c>
      <c r="X436" s="35">
        <v>20.659274905582805</v>
      </c>
      <c r="Y436" s="35">
        <v>20.228226769593732</v>
      </c>
      <c r="Z436" s="35">
        <v>20.411195501196403</v>
      </c>
      <c r="AA436" s="35">
        <v>20.226679338065509</v>
      </c>
      <c r="AB436" s="35">
        <v>20.31801914559216</v>
      </c>
      <c r="AC436" s="35">
        <v>20.259143886089436</v>
      </c>
      <c r="AD436" s="35">
        <v>20.502288001798775</v>
      </c>
      <c r="AE436" s="35">
        <v>20.419587644645727</v>
      </c>
      <c r="AF436" s="35">
        <v>20.107430597033023</v>
      </c>
      <c r="AG436" s="35">
        <v>20.177505109919551</v>
      </c>
      <c r="AH436" s="35">
        <v>20.574848261837403</v>
      </c>
      <c r="AI436" s="35">
        <v>20.416875332564718</v>
      </c>
      <c r="AJ436" s="35">
        <v>20.63052242765249</v>
      </c>
      <c r="AK436" s="35">
        <v>20.245877569474072</v>
      </c>
      <c r="AL436" s="35">
        <v>20.280883255524543</v>
      </c>
      <c r="AM436" s="35">
        <v>20.506710905663418</v>
      </c>
      <c r="AN436" s="35">
        <v>20.357730060902547</v>
      </c>
      <c r="AO436" s="35">
        <v>20.457658324326538</v>
      </c>
      <c r="AP436" s="35">
        <v>20.486203083909491</v>
      </c>
      <c r="AQ436" s="35">
        <v>20.721458279471008</v>
      </c>
      <c r="AR436" s="35">
        <v>20.638321581365851</v>
      </c>
      <c r="AS436" s="35">
        <v>20.496321937850755</v>
      </c>
      <c r="AT436" s="35">
        <v>20.666617399823316</v>
      </c>
      <c r="AU436" s="35">
        <v>19.724388531492707</v>
      </c>
      <c r="AV436" s="35">
        <v>20.362122231155631</v>
      </c>
      <c r="AW436" s="35">
        <v>20.482369752277307</v>
      </c>
      <c r="AX436" s="35">
        <v>20.341135554483387</v>
      </c>
      <c r="AY436" s="35">
        <v>19.811162416624342</v>
      </c>
      <c r="AZ436" s="35">
        <v>20.687514905180159</v>
      </c>
      <c r="BA436" s="35">
        <v>20.136057296437215</v>
      </c>
      <c r="BB436" s="35">
        <v>20.36940295894901</v>
      </c>
      <c r="BC436" s="35">
        <v>20.225292248426822</v>
      </c>
      <c r="BD436" s="35">
        <v>20.431576675628349</v>
      </c>
      <c r="BE436" s="35">
        <v>20.194603422149633</v>
      </c>
      <c r="BF436" s="35">
        <v>20.456490434774352</v>
      </c>
      <c r="BG436" s="35">
        <v>20.299609095053015</v>
      </c>
      <c r="BH436" s="35">
        <v>20.428314906717986</v>
      </c>
      <c r="BI436" s="35">
        <v>20.257178239816149</v>
      </c>
      <c r="BJ436" s="35">
        <v>20.01145186893131</v>
      </c>
      <c r="BK436" s="35">
        <v>20.568016368329992</v>
      </c>
      <c r="BL436" s="35">
        <v>20.155711367607811</v>
      </c>
      <c r="BM436" s="35">
        <v>19.733265598962102</v>
      </c>
      <c r="BN436" s="35">
        <v>20.266762660006872</v>
      </c>
      <c r="BO436" s="35">
        <v>20.383054966093169</v>
      </c>
      <c r="BP436" s="35">
        <v>20.498874510650708</v>
      </c>
      <c r="BQ436" s="35">
        <v>20.491770140899867</v>
      </c>
      <c r="BR436" s="35">
        <v>20.497442833531935</v>
      </c>
      <c r="BS436" s="35">
        <v>20.972998559521656</v>
      </c>
      <c r="BT436" s="35">
        <v>20.081580909230148</v>
      </c>
      <c r="BU436" s="35">
        <v>20.327819850708725</v>
      </c>
      <c r="BV436" s="35">
        <v>20.477844103394467</v>
      </c>
      <c r="BW436" s="35">
        <v>20.591038248327607</v>
      </c>
      <c r="BX436" s="35">
        <v>20.186763408836079</v>
      </c>
      <c r="BY436" s="35">
        <v>20.332006786414777</v>
      </c>
      <c r="BZ436" s="35">
        <v>20.199244432069925</v>
      </c>
      <c r="CA436" s="35">
        <v>20.282055484557738</v>
      </c>
      <c r="CB436" s="35">
        <v>20.056113283517753</v>
      </c>
      <c r="CC436" s="35">
        <v>20.164671397910734</v>
      </c>
      <c r="CD436" s="35">
        <v>20.409963655774469</v>
      </c>
      <c r="CE436" s="35">
        <v>20.691835392084435</v>
      </c>
      <c r="CF436" s="35">
        <v>20.439044984065255</v>
      </c>
      <c r="CG436" s="35">
        <v>20.448555023213935</v>
      </c>
      <c r="CH436" s="35">
        <v>20.359721805661422</v>
      </c>
      <c r="CI436" s="35">
        <v>19.914826990486617</v>
      </c>
      <c r="CJ436" s="35">
        <v>20.178151936731563</v>
      </c>
      <c r="CK436" s="35">
        <v>19.97312727133766</v>
      </c>
      <c r="CL436" s="35">
        <v>20.173799549971868</v>
      </c>
      <c r="CM436" s="35">
        <v>20.470876628367513</v>
      </c>
      <c r="CN436" s="35">
        <v>20.21321111567611</v>
      </c>
      <c r="CO436" s="35">
        <v>20.636081151682788</v>
      </c>
      <c r="CP436" s="35">
        <v>20.20365071279836</v>
      </c>
      <c r="CQ436" s="35">
        <v>20.837343808421309</v>
      </c>
      <c r="CR436" s="35">
        <v>20.397071493530245</v>
      </c>
      <c r="CS436" s="35">
        <v>20.223772875606748</v>
      </c>
      <c r="CT436" s="35">
        <v>20.583647099040341</v>
      </c>
      <c r="CU436" s="35">
        <v>20.267484151019264</v>
      </c>
      <c r="CV436" s="35">
        <v>20.301116738153603</v>
      </c>
      <c r="CW436" s="35">
        <v>20.001714968594833</v>
      </c>
      <c r="CX436" s="35">
        <v>20.736576383129446</v>
      </c>
      <c r="CY436" s="35">
        <v>20.4550086493748</v>
      </c>
      <c r="CZ436" s="35">
        <v>20.264454132001326</v>
      </c>
      <c r="DA436" s="35">
        <v>20.03629626817952</v>
      </c>
      <c r="DB436" s="35">
        <v>20.731103472101537</v>
      </c>
      <c r="DC436" s="35">
        <v>20.793309819543104</v>
      </c>
      <c r="DD436" s="35">
        <v>20.685461758715636</v>
      </c>
      <c r="DE436" s="35">
        <v>20.50098799017502</v>
      </c>
      <c r="DF436" s="35">
        <v>20.419631743685521</v>
      </c>
      <c r="DG436" s="35">
        <v>20.355562040525498</v>
      </c>
      <c r="DH436" s="35">
        <v>19.87750061190631</v>
      </c>
      <c r="DI436" s="35">
        <v>20.33797515148246</v>
      </c>
      <c r="DJ436" s="35">
        <v>20.055428800998069</v>
      </c>
      <c r="DK436" s="35">
        <v>20.184699383109724</v>
      </c>
      <c r="DL436" s="35">
        <v>20.399171430099543</v>
      </c>
      <c r="DM436" s="35">
        <v>20.069742073017593</v>
      </c>
      <c r="DN436" s="35">
        <v>20.192365874460947</v>
      </c>
      <c r="DO436" s="35">
        <v>20.364301609666327</v>
      </c>
      <c r="DP436" s="35">
        <v>20.462168643365242</v>
      </c>
      <c r="DQ436" s="35">
        <v>20.839109085421928</v>
      </c>
      <c r="DR436" s="35">
        <v>20.516750138374022</v>
      </c>
      <c r="DS436" s="35">
        <v>20.612757453389577</v>
      </c>
      <c r="DT436" s="35">
        <v>20.02319524130343</v>
      </c>
      <c r="DU436" s="35">
        <v>20.294894310103828</v>
      </c>
      <c r="DV436" s="35">
        <v>20.426975725699378</v>
      </c>
      <c r="DW436" s="35">
        <v>20.238507625072653</v>
      </c>
      <c r="DX436" s="35">
        <v>20.187404891624283</v>
      </c>
      <c r="DY436" s="35">
        <v>20.400808334245973</v>
      </c>
      <c r="DZ436" s="35">
        <v>20.328438496481407</v>
      </c>
      <c r="EA436" s="35">
        <v>20.327717864881024</v>
      </c>
      <c r="EB436" s="35">
        <v>20.234966811609045</v>
      </c>
      <c r="EC436" s="35">
        <v>20.537925104904197</v>
      </c>
      <c r="ED436" s="35">
        <v>19.79795107475632</v>
      </c>
      <c r="EE436" s="35">
        <v>20.634122274956933</v>
      </c>
      <c r="EF436" s="35">
        <v>20.70007603319139</v>
      </c>
      <c r="EG436" s="35">
        <v>20.409283712699253</v>
      </c>
      <c r="EH436" s="35">
        <v>20.446486362099513</v>
      </c>
      <c r="EI436" s="35">
        <v>20.128708815384627</v>
      </c>
      <c r="EJ436" s="35">
        <v>20.005234331086641</v>
      </c>
      <c r="EK436" s="35">
        <v>19.936808517034642</v>
      </c>
      <c r="EL436" s="35">
        <v>20.314660788839699</v>
      </c>
      <c r="EM436" s="35">
        <v>20.153960724553933</v>
      </c>
      <c r="EN436" s="35">
        <v>20.817871332549757</v>
      </c>
      <c r="EO436" s="35">
        <v>20.437584375727532</v>
      </c>
      <c r="EP436" s="35">
        <v>20.026159649395566</v>
      </c>
      <c r="EQ436" s="35">
        <v>20.811086552283601</v>
      </c>
      <c r="ER436" s="35">
        <v>20.469026801626626</v>
      </c>
      <c r="ES436" s="35">
        <v>20.478547118956758</v>
      </c>
      <c r="ET436" s="35">
        <v>20.332607573905836</v>
      </c>
      <c r="EU436" s="35">
        <v>20.060653662740386</v>
      </c>
      <c r="EV436" s="35">
        <v>20.460070612357868</v>
      </c>
      <c r="EW436" s="35">
        <v>20.43515013045452</v>
      </c>
      <c r="EX436" s="35">
        <v>20.018726410044337</v>
      </c>
      <c r="EY436" s="35">
        <v>20.299202395122578</v>
      </c>
      <c r="EZ436" s="35">
        <v>20.148831508244033</v>
      </c>
      <c r="FA436" s="35">
        <v>20.035485504784901</v>
      </c>
      <c r="FB436" s="35">
        <v>20.179579847875463</v>
      </c>
      <c r="FC436" s="35">
        <v>20.705602964773831</v>
      </c>
      <c r="FD436" s="35">
        <v>20.228410900323738</v>
      </c>
      <c r="FE436" s="35">
        <v>20.00321306729813</v>
      </c>
      <c r="FF436" s="35">
        <v>20.162496955627986</v>
      </c>
      <c r="FG436" s="35">
        <v>20.340994790653149</v>
      </c>
      <c r="FH436" s="35">
        <v>20.518525481919536</v>
      </c>
      <c r="FI436" s="35">
        <v>20.312756958273084</v>
      </c>
      <c r="FJ436" s="35">
        <v>20.382252328607549</v>
      </c>
      <c r="FK436" s="35">
        <v>19.565369636082252</v>
      </c>
      <c r="FL436" s="35">
        <v>20.064352888257908</v>
      </c>
      <c r="FM436" s="35">
        <v>20.163303588654671</v>
      </c>
      <c r="FN436" s="35">
        <v>20.101393879472415</v>
      </c>
      <c r="FO436" s="35">
        <v>20.099553839652373</v>
      </c>
      <c r="FP436" s="35">
        <v>20.22372456097164</v>
      </c>
      <c r="FQ436" s="35">
        <v>20.664233256026002</v>
      </c>
      <c r="FR436" s="35">
        <v>20.358796509365266</v>
      </c>
      <c r="FS436" s="35">
        <v>20.325858023040901</v>
      </c>
      <c r="FT436" s="35">
        <v>20.907437967391751</v>
      </c>
      <c r="FU436" s="35">
        <v>20.160895129267445</v>
      </c>
      <c r="FV436" s="35">
        <v>19.666142260869709</v>
      </c>
      <c r="FW436" s="35">
        <v>20.866273590986232</v>
      </c>
      <c r="FX436" s="35">
        <v>21.049290297726056</v>
      </c>
      <c r="FY436" s="35">
        <v>20.443857987573928</v>
      </c>
      <c r="FZ436" s="35">
        <v>20.302000234965462</v>
      </c>
      <c r="GA436" s="35">
        <v>20.69155123265319</v>
      </c>
      <c r="GB436" s="35">
        <v>19.84659480833475</v>
      </c>
      <c r="GC436" s="35">
        <v>20.308722687251702</v>
      </c>
      <c r="GD436" s="35">
        <v>20.825186143611635</v>
      </c>
      <c r="GE436" s="35">
        <v>20.090355882903367</v>
      </c>
      <c r="GF436" s="35">
        <v>20.320732930903777</v>
      </c>
      <c r="GG436" s="35">
        <v>18.461996872924825</v>
      </c>
      <c r="GH436" s="35">
        <v>20.377833402641137</v>
      </c>
      <c r="GI436" s="35">
        <v>21.174641060538498</v>
      </c>
      <c r="GJ436" s="35">
        <v>20.176317949567149</v>
      </c>
      <c r="GK436" s="35">
        <v>20.381130332451242</v>
      </c>
      <c r="GL436" s="35">
        <v>20.669036982429866</v>
      </c>
      <c r="GM436" s="35">
        <v>20.221547905937744</v>
      </c>
      <c r="GN436" s="35">
        <v>20.548608542962683</v>
      </c>
      <c r="GO436" s="35">
        <v>70.308999999999997</v>
      </c>
      <c r="GP436" s="35" t="s">
        <v>4511</v>
      </c>
      <c r="GU436" s="59"/>
    </row>
    <row r="437" spans="1:203" x14ac:dyDescent="0.2">
      <c r="A437" s="35" t="s">
        <v>2207</v>
      </c>
      <c r="B437" s="35" t="s">
        <v>4263</v>
      </c>
      <c r="C437" s="35" t="s">
        <v>4264</v>
      </c>
      <c r="D437" s="9">
        <v>2</v>
      </c>
      <c r="E437" s="9">
        <v>2</v>
      </c>
      <c r="F437" s="9">
        <v>0.15959575100000001</v>
      </c>
      <c r="G437" s="9">
        <v>-0.79669256899999996</v>
      </c>
      <c r="H437" s="9">
        <v>0.99633883400000001</v>
      </c>
      <c r="I437" s="9">
        <v>-3.2226987999999998E-2</v>
      </c>
      <c r="J437" s="9">
        <v>0</v>
      </c>
      <c r="K437" s="78">
        <v>0</v>
      </c>
      <c r="L437" s="79"/>
      <c r="M437" s="79"/>
      <c r="N437" s="79"/>
      <c r="O437" s="79"/>
      <c r="Y437" s="35">
        <v>18.111029752909836</v>
      </c>
      <c r="AC437" s="35">
        <v>18.29935711023986</v>
      </c>
      <c r="AD437" s="35">
        <v>18.68765971624947</v>
      </c>
      <c r="AG437" s="35">
        <v>18.260226485774691</v>
      </c>
      <c r="AJ437" s="35">
        <v>18.671444208190493</v>
      </c>
      <c r="AS437" s="35">
        <v>17.85077621127683</v>
      </c>
      <c r="AT437" s="35">
        <v>18.607593951754254</v>
      </c>
      <c r="BC437" s="35">
        <v>18.275707465303327</v>
      </c>
      <c r="BE437" s="35">
        <v>18.805744593981551</v>
      </c>
      <c r="BH437" s="35">
        <v>18.667757910003836</v>
      </c>
      <c r="BJ437" s="35">
        <v>18.514176475390325</v>
      </c>
      <c r="BN437" s="35">
        <v>17.818254442576976</v>
      </c>
      <c r="BQ437" s="35">
        <v>18.369544481125658</v>
      </c>
      <c r="BW437" s="35">
        <v>18.340824499396607</v>
      </c>
      <c r="BX437" s="35">
        <v>18.443924329478499</v>
      </c>
      <c r="CA437" s="35">
        <v>18.521764560485735</v>
      </c>
      <c r="CF437" s="35">
        <v>17.628286861371397</v>
      </c>
      <c r="CH437" s="35">
        <v>18.68492994303028</v>
      </c>
      <c r="DE437" s="35">
        <v>18.765237647862687</v>
      </c>
      <c r="DH437" s="35">
        <v>17.887161930326407</v>
      </c>
      <c r="DJ437" s="35">
        <v>10.126463430715951</v>
      </c>
      <c r="DL437" s="35">
        <v>18.297596125097805</v>
      </c>
      <c r="DN437" s="35">
        <v>18.282023474410522</v>
      </c>
      <c r="DR437" s="35">
        <v>17.567176270970137</v>
      </c>
      <c r="DT437" s="35">
        <v>17.817496305187127</v>
      </c>
      <c r="EA437" s="35">
        <v>18.497146733059878</v>
      </c>
      <c r="EB437" s="35">
        <v>18.126751113464653</v>
      </c>
      <c r="EG437" s="35">
        <v>18.203940290919629</v>
      </c>
      <c r="EH437" s="35">
        <v>18.431333057397428</v>
      </c>
      <c r="EI437" s="35">
        <v>18.651874778826731</v>
      </c>
      <c r="EJ437" s="35">
        <v>17.725853172198661</v>
      </c>
      <c r="ET437" s="35">
        <v>18.802127798710323</v>
      </c>
      <c r="EU437" s="35">
        <v>17.496169687208514</v>
      </c>
      <c r="FD437" s="35">
        <v>18.386545042562837</v>
      </c>
      <c r="FF437" s="35">
        <v>17.897138045896259</v>
      </c>
      <c r="FG437" s="35">
        <v>18.276898690014843</v>
      </c>
      <c r="FO437" s="35">
        <v>18.46324069258576</v>
      </c>
      <c r="FP437" s="35">
        <v>18.138826288376308</v>
      </c>
      <c r="FT437" s="35">
        <v>18.750791458552577</v>
      </c>
      <c r="FX437" s="35">
        <v>18.803382843546323</v>
      </c>
      <c r="GC437" s="35">
        <v>17.966862979927672</v>
      </c>
      <c r="GF437" s="35">
        <v>18.722825294665224</v>
      </c>
      <c r="GJ437" s="35">
        <v>18.9873326025604</v>
      </c>
      <c r="GK437" s="35">
        <v>17.584436977204845</v>
      </c>
      <c r="GM437" s="35">
        <v>18.373690548010149</v>
      </c>
      <c r="GO437" s="35">
        <v>2.5609999999999999</v>
      </c>
      <c r="GP437" s="35" t="s">
        <v>4908</v>
      </c>
      <c r="GU437" s="59"/>
    </row>
    <row r="438" spans="1:203" x14ac:dyDescent="0.2">
      <c r="A438" s="35" t="s">
        <v>1509</v>
      </c>
      <c r="B438" s="35" t="s">
        <v>3315</v>
      </c>
      <c r="C438" s="35" t="s">
        <v>3316</v>
      </c>
      <c r="D438" s="9">
        <v>11</v>
      </c>
      <c r="E438" s="9">
        <v>11</v>
      </c>
      <c r="F438" s="9">
        <v>0.79440836500000001</v>
      </c>
      <c r="G438" s="9">
        <v>-5.622108E-2</v>
      </c>
      <c r="H438" s="9">
        <v>0.92822557100000003</v>
      </c>
      <c r="I438" s="9">
        <v>-3.2128649000000002E-2</v>
      </c>
      <c r="J438" s="9">
        <v>0</v>
      </c>
      <c r="K438" s="78">
        <v>0</v>
      </c>
      <c r="L438" s="79">
        <v>11.072302486859011</v>
      </c>
      <c r="M438" s="79">
        <v>11.337444511311894</v>
      </c>
      <c r="N438" s="79">
        <v>11.716855505404624</v>
      </c>
      <c r="O438" s="79">
        <v>11.469880201493035</v>
      </c>
      <c r="P438" s="78">
        <v>10.805919881746497</v>
      </c>
      <c r="R438" s="35">
        <v>11.133881170308799</v>
      </c>
      <c r="S438" s="35">
        <v>12.066024410130353</v>
      </c>
      <c r="T438" s="35">
        <v>11.070116095233516</v>
      </c>
      <c r="U438" s="35">
        <v>10.771079548296139</v>
      </c>
      <c r="V438" s="35">
        <v>12.004889244559326</v>
      </c>
      <c r="W438" s="35">
        <v>11.763195940595965</v>
      </c>
      <c r="X438" s="35">
        <v>12.236224882276151</v>
      </c>
      <c r="Y438" s="35">
        <v>11.926422419484192</v>
      </c>
      <c r="Z438" s="35">
        <v>11.730474704216034</v>
      </c>
      <c r="AA438" s="35">
        <v>12.441147617772291</v>
      </c>
      <c r="AC438" s="35">
        <v>11.834689409804483</v>
      </c>
      <c r="AD438" s="35">
        <v>10.896177079792903</v>
      </c>
      <c r="AE438" s="35">
        <v>10.936334310242314</v>
      </c>
      <c r="AF438" s="35">
        <v>11.611045757032418</v>
      </c>
      <c r="AH438" s="35">
        <v>11.3862658143358</v>
      </c>
      <c r="AI438" s="35">
        <v>11.2669045479593</v>
      </c>
      <c r="AJ438" s="35">
        <v>12.100203103569408</v>
      </c>
      <c r="AK438" s="35">
        <v>12.057097758301502</v>
      </c>
      <c r="AL438" s="35">
        <v>11.732772463359876</v>
      </c>
      <c r="AM438" s="35">
        <v>10.994810957956259</v>
      </c>
      <c r="AN438" s="35">
        <v>11.882487949294188</v>
      </c>
      <c r="AP438" s="35">
        <v>10.8804570159202</v>
      </c>
      <c r="AQ438" s="35">
        <v>11.402879495030682</v>
      </c>
      <c r="AR438" s="35">
        <v>11.883828905209487</v>
      </c>
      <c r="AS438" s="35">
        <v>11.516840154091092</v>
      </c>
      <c r="AT438" s="35">
        <v>11.220696693822884</v>
      </c>
      <c r="AU438" s="35">
        <v>11.110036688012155</v>
      </c>
      <c r="AV438" s="35">
        <v>11.666691411214227</v>
      </c>
      <c r="AW438" s="35">
        <v>10.976076279002964</v>
      </c>
      <c r="AX438" s="35">
        <v>10.648353013132919</v>
      </c>
      <c r="AY438" s="35">
        <v>11.480732618022985</v>
      </c>
      <c r="AZ438" s="35">
        <v>11.439877636673687</v>
      </c>
      <c r="BA438" s="35">
        <v>10.235718757842717</v>
      </c>
      <c r="BB438" s="35">
        <v>11.725299963421532</v>
      </c>
      <c r="BC438" s="35">
        <v>10.766417419427144</v>
      </c>
      <c r="BE438" s="35">
        <v>10.920118856155447</v>
      </c>
      <c r="BF438" s="35">
        <v>10.749667997319687</v>
      </c>
      <c r="BG438" s="35">
        <v>10.474127395556058</v>
      </c>
      <c r="BH438" s="35">
        <v>11.022387549224657</v>
      </c>
      <c r="BJ438" s="35">
        <v>10.627200443107082</v>
      </c>
      <c r="BM438" s="35">
        <v>10.800570646696194</v>
      </c>
      <c r="BN438" s="35">
        <v>11.780504014461027</v>
      </c>
      <c r="BO438" s="35">
        <v>10.740289081316233</v>
      </c>
      <c r="BP438" s="35">
        <v>11.653665214192264</v>
      </c>
      <c r="BQ438" s="35">
        <v>11.655693350986319</v>
      </c>
      <c r="BR438" s="35">
        <v>11.419639373171723</v>
      </c>
      <c r="BT438" s="35">
        <v>11.130391316008957</v>
      </c>
      <c r="BU438" s="35">
        <v>11.58618078667353</v>
      </c>
      <c r="BV438" s="35">
        <v>10.847435359551762</v>
      </c>
      <c r="BY438" s="35">
        <v>11.692873097237186</v>
      </c>
      <c r="BZ438" s="35">
        <v>12.027035595060489</v>
      </c>
      <c r="CB438" s="35">
        <v>10.61969433490972</v>
      </c>
      <c r="CC438" s="35">
        <v>11.592732267125907</v>
      </c>
      <c r="CD438" s="35">
        <v>11.478027912763629</v>
      </c>
      <c r="CE438" s="35">
        <v>11.609355951628885</v>
      </c>
      <c r="CF438" s="35">
        <v>12.037288450802155</v>
      </c>
      <c r="CG438" s="35">
        <v>11.831616248516422</v>
      </c>
      <c r="CH438" s="35">
        <v>12.240855566032298</v>
      </c>
      <c r="CI438" s="35">
        <v>11.178540136029607</v>
      </c>
      <c r="CJ438" s="35">
        <v>11.905917991304095</v>
      </c>
      <c r="CK438" s="35">
        <v>12.070999578274982</v>
      </c>
      <c r="CL438" s="35">
        <v>12.663518224848417</v>
      </c>
      <c r="CM438" s="35">
        <v>11.373328887674393</v>
      </c>
      <c r="CN438" s="35">
        <v>11.096108672556589</v>
      </c>
      <c r="CP438" s="35">
        <v>10.664241418755818</v>
      </c>
      <c r="CQ438" s="35">
        <v>11.340916839403299</v>
      </c>
      <c r="CR438" s="35">
        <v>11.489007530495774</v>
      </c>
      <c r="CS438" s="35">
        <v>10.786002298269276</v>
      </c>
      <c r="CT438" s="35">
        <v>11.051099324180345</v>
      </c>
      <c r="CU438" s="35">
        <v>11.335553304830949</v>
      </c>
      <c r="CV438" s="35">
        <v>11.698503644994465</v>
      </c>
      <c r="CY438" s="35">
        <v>11.256478402938523</v>
      </c>
      <c r="CZ438" s="35">
        <v>10.964858223128328</v>
      </c>
      <c r="DA438" s="35">
        <v>10.624640125331439</v>
      </c>
      <c r="DC438" s="35">
        <v>11.805527167650567</v>
      </c>
      <c r="DD438" s="35">
        <v>11.656010125826434</v>
      </c>
      <c r="DE438" s="35">
        <v>11.633019692210718</v>
      </c>
      <c r="DF438" s="35">
        <v>11.12875874080232</v>
      </c>
      <c r="DG438" s="35">
        <v>11.112448909223554</v>
      </c>
      <c r="DH438" s="35">
        <v>10.545145108773371</v>
      </c>
      <c r="DI438" s="35">
        <v>11.261158889919583</v>
      </c>
      <c r="DJ438" s="35">
        <v>11.503208861400338</v>
      </c>
      <c r="DK438" s="35">
        <v>11.55235685381531</v>
      </c>
      <c r="DL438" s="35">
        <v>10.996329995190738</v>
      </c>
      <c r="DM438" s="35">
        <v>11.118474206756382</v>
      </c>
      <c r="DN438" s="35">
        <v>11.493761693451015</v>
      </c>
      <c r="DO438" s="35">
        <v>11.722053147818555</v>
      </c>
      <c r="DP438" s="35">
        <v>11.520339847408792</v>
      </c>
      <c r="DQ438" s="35">
        <v>11.455546384464064</v>
      </c>
      <c r="DR438" s="35">
        <v>11.282281936293916</v>
      </c>
      <c r="DS438" s="35">
        <v>10.966194302200494</v>
      </c>
      <c r="DT438" s="35">
        <v>11.06814590895215</v>
      </c>
      <c r="DV438" s="35">
        <v>11.744784704330927</v>
      </c>
      <c r="DW438" s="35">
        <v>11.329224420530107</v>
      </c>
      <c r="DX438" s="35">
        <v>11.020806117056679</v>
      </c>
      <c r="DY438" s="35">
        <v>11.792000357788808</v>
      </c>
      <c r="DZ438" s="35">
        <v>11.389936169866441</v>
      </c>
      <c r="EA438" s="35">
        <v>11.429244753169193</v>
      </c>
      <c r="EB438" s="35">
        <v>11.03421671222663</v>
      </c>
      <c r="EC438" s="35">
        <v>11.374589980166146</v>
      </c>
      <c r="EE438" s="35">
        <v>12.192310905040369</v>
      </c>
      <c r="EG438" s="35">
        <v>11.188616106426217</v>
      </c>
      <c r="EH438" s="35">
        <v>12.09160708225334</v>
      </c>
      <c r="EI438" s="35">
        <v>11.612745625299787</v>
      </c>
      <c r="EJ438" s="35">
        <v>10.168675634926327</v>
      </c>
      <c r="EK438" s="35">
        <v>10.8823338551319</v>
      </c>
      <c r="EL438" s="35">
        <v>11.543709982502303</v>
      </c>
      <c r="EM438" s="35">
        <v>11.82155112945577</v>
      </c>
      <c r="EN438" s="35">
        <v>10.885315603201025</v>
      </c>
      <c r="EO438" s="35">
        <v>11.657166267539985</v>
      </c>
      <c r="EQ438" s="35">
        <v>11.667766573670272</v>
      </c>
      <c r="ER438" s="35">
        <v>11.434357496276332</v>
      </c>
      <c r="ET438" s="35">
        <v>11.296758124050776</v>
      </c>
      <c r="EU438" s="35">
        <v>11.167017217592596</v>
      </c>
      <c r="EV438" s="35">
        <v>11.407980515317989</v>
      </c>
      <c r="EW438" s="35">
        <v>12.017862445455467</v>
      </c>
      <c r="EX438" s="35">
        <v>11.219248932661792</v>
      </c>
      <c r="EY438" s="35">
        <v>11.342955224715574</v>
      </c>
      <c r="EZ438" s="35">
        <v>11.609246839632714</v>
      </c>
      <c r="FA438" s="35">
        <v>10.39202375780485</v>
      </c>
      <c r="FC438" s="35">
        <v>11.559511801053061</v>
      </c>
      <c r="FD438" s="35">
        <v>10.863270835523787</v>
      </c>
      <c r="FE438" s="35">
        <v>11.152061634906627</v>
      </c>
      <c r="FF438" s="35">
        <v>11.750754497565786</v>
      </c>
      <c r="FG438" s="35">
        <v>10.677193706367879</v>
      </c>
      <c r="FH438" s="35">
        <v>11.067756323774155</v>
      </c>
      <c r="FI438" s="35">
        <v>11.008459420718333</v>
      </c>
      <c r="FJ438" s="35">
        <v>11.123781907811887</v>
      </c>
      <c r="FM438" s="35">
        <v>11.816437467709852</v>
      </c>
      <c r="FN438" s="35">
        <v>11.364028601470418</v>
      </c>
      <c r="FO438" s="35">
        <v>11.169399590335599</v>
      </c>
      <c r="FP438" s="35">
        <v>10.495534272319127</v>
      </c>
      <c r="FR438" s="35">
        <v>11.391062758651369</v>
      </c>
      <c r="FS438" s="35">
        <v>11.184841779510105</v>
      </c>
      <c r="FT438" s="35">
        <v>11.167637935731475</v>
      </c>
      <c r="FU438" s="35">
        <v>12.044735941117814</v>
      </c>
      <c r="FV438" s="35">
        <v>12.011810844396702</v>
      </c>
      <c r="FW438" s="35">
        <v>11.597243683529442</v>
      </c>
      <c r="FY438" s="35">
        <v>10.499839634363688</v>
      </c>
      <c r="FZ438" s="35">
        <v>10.811848404164348</v>
      </c>
      <c r="GA438" s="35">
        <v>11.441201956783395</v>
      </c>
      <c r="GB438" s="35">
        <v>12.46749919335781</v>
      </c>
      <c r="GE438" s="35">
        <v>11.527937442391627</v>
      </c>
      <c r="GF438" s="35">
        <v>10.747131888314758</v>
      </c>
      <c r="GG438" s="35">
        <v>11.244491085254747</v>
      </c>
      <c r="GH438" s="35">
        <v>11.657487638517351</v>
      </c>
      <c r="GI438" s="35">
        <v>11.847763510690719</v>
      </c>
      <c r="GJ438" s="35">
        <v>12.959432174246817</v>
      </c>
      <c r="GK438" s="35">
        <v>10.884393769390723</v>
      </c>
      <c r="GM438" s="35">
        <v>11.71462876643986</v>
      </c>
      <c r="GN438" s="35">
        <v>11.566772384943933</v>
      </c>
      <c r="GO438" s="35">
        <v>34.884</v>
      </c>
      <c r="GP438" s="35" t="s">
        <v>4716</v>
      </c>
      <c r="GU438" s="59"/>
    </row>
    <row r="439" spans="1:203" x14ac:dyDescent="0.2">
      <c r="A439" s="35" t="s">
        <v>1061</v>
      </c>
      <c r="B439" s="35" t="s">
        <v>2763</v>
      </c>
      <c r="C439" s="35" t="s">
        <v>2764</v>
      </c>
      <c r="D439" s="9">
        <v>4</v>
      </c>
      <c r="E439" s="9">
        <v>4</v>
      </c>
      <c r="F439" s="9">
        <v>0.99525026900000002</v>
      </c>
      <c r="G439" s="9">
        <v>5.8682730000000002E-3</v>
      </c>
      <c r="H439" s="9">
        <v>0.85598282699999995</v>
      </c>
      <c r="I439" s="9">
        <v>-3.1457390000000002E-2</v>
      </c>
      <c r="J439" s="9">
        <v>0</v>
      </c>
      <c r="K439" s="78">
        <v>0</v>
      </c>
      <c r="L439" s="79">
        <v>12.021806121855409</v>
      </c>
      <c r="M439" s="79">
        <v>11.292781867569659</v>
      </c>
      <c r="N439" s="79"/>
      <c r="O439" s="79">
        <v>11.836308894977062</v>
      </c>
      <c r="P439" s="78">
        <v>11.574896031704395</v>
      </c>
      <c r="Q439" s="78">
        <v>11.827135133869804</v>
      </c>
      <c r="S439" s="35">
        <v>11.611335569228007</v>
      </c>
      <c r="T439" s="35">
        <v>11.833038577520526</v>
      </c>
      <c r="U439" s="35">
        <v>13.101633270847174</v>
      </c>
      <c r="V439" s="35">
        <v>12.0988218290763</v>
      </c>
      <c r="W439" s="35">
        <v>11.448580647467878</v>
      </c>
      <c r="X439" s="35">
        <v>11.688964724144549</v>
      </c>
      <c r="Y439" s="35">
        <v>11.677440689668604</v>
      </c>
      <c r="AA439" s="35">
        <v>11.552774855401635</v>
      </c>
      <c r="AB439" s="35">
        <v>11.403067576073177</v>
      </c>
      <c r="AE439" s="35">
        <v>11.286677342038725</v>
      </c>
      <c r="AF439" s="35">
        <v>11.790452879105942</v>
      </c>
      <c r="AG439" s="35">
        <v>11.804116933514075</v>
      </c>
      <c r="AH439" s="35">
        <v>11.098025612730424</v>
      </c>
      <c r="AI439" s="35">
        <v>11.613406241770242</v>
      </c>
      <c r="AJ439" s="35">
        <v>12.161230231629709</v>
      </c>
      <c r="AK439" s="35">
        <v>11.952707589422298</v>
      </c>
      <c r="AL439" s="35">
        <v>11.347756621579924</v>
      </c>
      <c r="AM439" s="35">
        <v>12.035895923390729</v>
      </c>
      <c r="AN439" s="35">
        <v>11.824723985999599</v>
      </c>
      <c r="AO439" s="35">
        <v>11.543445475431435</v>
      </c>
      <c r="AP439" s="35">
        <v>11.253919230733267</v>
      </c>
      <c r="AQ439" s="35">
        <v>11.627599415622729</v>
      </c>
      <c r="AR439" s="35">
        <v>11.190430570118693</v>
      </c>
      <c r="AS439" s="35">
        <v>11.608976586535078</v>
      </c>
      <c r="AT439" s="35">
        <v>11.86031326941411</v>
      </c>
      <c r="AU439" s="35">
        <v>11.198744594797352</v>
      </c>
      <c r="AV439" s="35">
        <v>12.046854518903599</v>
      </c>
      <c r="AW439" s="35">
        <v>11.587797951810451</v>
      </c>
      <c r="AX439" s="35">
        <v>11.417234469243965</v>
      </c>
      <c r="AY439" s="35">
        <v>11.694548894527189</v>
      </c>
      <c r="AZ439" s="35">
        <v>11.764912174499599</v>
      </c>
      <c r="BA439" s="35">
        <v>11.985662778306336</v>
      </c>
      <c r="BC439" s="35">
        <v>11.544081568529972</v>
      </c>
      <c r="BD439" s="35">
        <v>11.960298878491251</v>
      </c>
      <c r="BF439" s="35">
        <v>11.507026445272048</v>
      </c>
      <c r="BG439" s="35">
        <v>10.567287341909775</v>
      </c>
      <c r="BH439" s="35">
        <v>12.065102580592963</v>
      </c>
      <c r="BI439" s="35">
        <v>12.139379357735262</v>
      </c>
      <c r="BJ439" s="35">
        <v>11.432245204477486</v>
      </c>
      <c r="BK439" s="35">
        <v>11.78612864375785</v>
      </c>
      <c r="BL439" s="35">
        <v>11.959182860480393</v>
      </c>
      <c r="BM439" s="35">
        <v>11.404772157688026</v>
      </c>
      <c r="BN439" s="35">
        <v>11.639754175443132</v>
      </c>
      <c r="BP439" s="35">
        <v>11.904965494333993</v>
      </c>
      <c r="BQ439" s="35">
        <v>12.010778962032422</v>
      </c>
      <c r="BR439" s="35">
        <v>11.589270721352712</v>
      </c>
      <c r="BS439" s="35">
        <v>11.682623080191213</v>
      </c>
      <c r="BT439" s="35">
        <v>11.205174386405924</v>
      </c>
      <c r="BU439" s="35">
        <v>11.700304732363731</v>
      </c>
      <c r="BV439" s="35">
        <v>11.885361832793791</v>
      </c>
      <c r="BW439" s="35">
        <v>11.635055330131584</v>
      </c>
      <c r="BX439" s="35">
        <v>11.649465587409829</v>
      </c>
      <c r="BY439" s="35">
        <v>11.07593334328244</v>
      </c>
      <c r="BZ439" s="35">
        <v>11.137144714867413</v>
      </c>
      <c r="CA439" s="35">
        <v>11.993157311237496</v>
      </c>
      <c r="CB439" s="35">
        <v>11.740423798888505</v>
      </c>
      <c r="CC439" s="35">
        <v>11.641602622306275</v>
      </c>
      <c r="CD439" s="35">
        <v>11.828629189829549</v>
      </c>
      <c r="CE439" s="35">
        <v>11.813461690194739</v>
      </c>
      <c r="CF439" s="35">
        <v>11.676202216650584</v>
      </c>
      <c r="CG439" s="35">
        <v>12.05633513624422</v>
      </c>
      <c r="CI439" s="35">
        <v>11.905112359762901</v>
      </c>
      <c r="CJ439" s="35">
        <v>11.63322894849478</v>
      </c>
      <c r="CK439" s="35">
        <v>11.709324931606105</v>
      </c>
      <c r="CL439" s="35">
        <v>11.303998806804158</v>
      </c>
      <c r="CM439" s="35">
        <v>11.469641872473792</v>
      </c>
      <c r="CN439" s="35">
        <v>11.542560147265695</v>
      </c>
      <c r="CO439" s="35">
        <v>12.075242397136716</v>
      </c>
      <c r="CP439" s="35">
        <v>11.663979562862389</v>
      </c>
      <c r="CQ439" s="35">
        <v>12.5820032143296</v>
      </c>
      <c r="CR439" s="35">
        <v>11.50579690148299</v>
      </c>
      <c r="CS439" s="35">
        <v>11.970499818123681</v>
      </c>
      <c r="CT439" s="35">
        <v>11.802713621923745</v>
      </c>
      <c r="CU439" s="35">
        <v>11.367454423621062</v>
      </c>
      <c r="CW439" s="35">
        <v>11.797734460682673</v>
      </c>
      <c r="CZ439" s="35">
        <v>11.515305048475678</v>
      </c>
      <c r="DA439" s="35">
        <v>11.507511954840641</v>
      </c>
      <c r="DC439" s="35">
        <v>11.387059734941868</v>
      </c>
      <c r="DD439" s="35">
        <v>11.566395274218216</v>
      </c>
      <c r="DE439" s="35">
        <v>12.084598586272289</v>
      </c>
      <c r="DF439" s="35">
        <v>11.80364236828391</v>
      </c>
      <c r="DG439" s="35">
        <v>11.549872610235798</v>
      </c>
      <c r="DJ439" s="35">
        <v>11.33304850613156</v>
      </c>
      <c r="DK439" s="35">
        <v>11.097456821028727</v>
      </c>
      <c r="DL439" s="35">
        <v>11.579458839894873</v>
      </c>
      <c r="DO439" s="35">
        <v>12.475934958048489</v>
      </c>
      <c r="DP439" s="35">
        <v>11.94113461743912</v>
      </c>
      <c r="DQ439" s="35">
        <v>11.865139903332675</v>
      </c>
      <c r="DR439" s="35">
        <v>11.374254968124852</v>
      </c>
      <c r="DS439" s="35">
        <v>11.670082433675766</v>
      </c>
      <c r="DT439" s="35">
        <v>11.444824214144926</v>
      </c>
      <c r="DU439" s="35">
        <v>11.340370405546327</v>
      </c>
      <c r="DV439" s="35">
        <v>12.044181433853261</v>
      </c>
      <c r="DW439" s="35">
        <v>11.832323579545683</v>
      </c>
      <c r="DX439" s="35">
        <v>11.595658858135465</v>
      </c>
      <c r="DY439" s="35">
        <v>12.063635643937383</v>
      </c>
      <c r="DZ439" s="35">
        <v>12.165087654952032</v>
      </c>
      <c r="EA439" s="35">
        <v>11.722484329558368</v>
      </c>
      <c r="EB439" s="35">
        <v>12.069950923959844</v>
      </c>
      <c r="EC439" s="35">
        <v>12.079730128476955</v>
      </c>
      <c r="ED439" s="35">
        <v>11.581631240790637</v>
      </c>
      <c r="EE439" s="35">
        <v>11.929507986203351</v>
      </c>
      <c r="EG439" s="35">
        <v>11.843237239363672</v>
      </c>
      <c r="EH439" s="35">
        <v>11.397104267080241</v>
      </c>
      <c r="EI439" s="35">
        <v>11.712595293658644</v>
      </c>
      <c r="EJ439" s="35">
        <v>11.275689471106634</v>
      </c>
      <c r="EL439" s="35">
        <v>11.951985131107426</v>
      </c>
      <c r="EM439" s="35">
        <v>10.743562735125192</v>
      </c>
      <c r="EO439" s="35">
        <v>12.192587681912238</v>
      </c>
      <c r="ER439" s="35">
        <v>11.629045911911195</v>
      </c>
      <c r="ET439" s="35">
        <v>11.637582531875262</v>
      </c>
      <c r="EU439" s="35">
        <v>11.399262964662109</v>
      </c>
      <c r="EV439" s="35">
        <v>11.815328498548027</v>
      </c>
      <c r="EW439" s="35">
        <v>11.643452090117243</v>
      </c>
      <c r="EX439" s="35">
        <v>11.168926915019451</v>
      </c>
      <c r="EY439" s="35">
        <v>11.996419563008889</v>
      </c>
      <c r="EZ439" s="35">
        <v>11.331750081214429</v>
      </c>
      <c r="FA439" s="35">
        <v>11.732511182187878</v>
      </c>
      <c r="FB439" s="35">
        <v>11.433117349966423</v>
      </c>
      <c r="FC439" s="35">
        <v>11.689158989513107</v>
      </c>
      <c r="FD439" s="35">
        <v>11.750926935238667</v>
      </c>
      <c r="FE439" s="35">
        <v>11.979804581340037</v>
      </c>
      <c r="FF439" s="35">
        <v>11.356807301640526</v>
      </c>
      <c r="FG439" s="35">
        <v>11.416890385194241</v>
      </c>
      <c r="FH439" s="35">
        <v>11.061940001150305</v>
      </c>
      <c r="FI439" s="35">
        <v>11.327871602139481</v>
      </c>
      <c r="FJ439" s="35">
        <v>12.187938477169455</v>
      </c>
      <c r="FK439" s="35">
        <v>11.68635244967961</v>
      </c>
      <c r="FL439" s="35">
        <v>11.475323151087096</v>
      </c>
      <c r="FM439" s="35">
        <v>11.48476694355117</v>
      </c>
      <c r="FN439" s="35">
        <v>11.835571946960176</v>
      </c>
      <c r="FO439" s="35">
        <v>11.458754878964658</v>
      </c>
      <c r="FP439" s="35">
        <v>11.62037015689377</v>
      </c>
      <c r="FQ439" s="35">
        <v>11.141350029182998</v>
      </c>
      <c r="FR439" s="35">
        <v>12.021264644757643</v>
      </c>
      <c r="FT439" s="35">
        <v>12.048369944227638</v>
      </c>
      <c r="FU439" s="35">
        <v>11.869666113353247</v>
      </c>
      <c r="FV439" s="35">
        <v>11.408003250696645</v>
      </c>
      <c r="FW439" s="35">
        <v>11.513956331771825</v>
      </c>
      <c r="FX439" s="35">
        <v>11.950211177625215</v>
      </c>
      <c r="FY439" s="35">
        <v>11.443304762162658</v>
      </c>
      <c r="FZ439" s="35">
        <v>11.45460539766427</v>
      </c>
      <c r="GA439" s="35">
        <v>12.634239272494742</v>
      </c>
      <c r="GB439" s="35">
        <v>11.740136633054192</v>
      </c>
      <c r="GD439" s="35">
        <v>11.665640794673442</v>
      </c>
      <c r="GE439" s="35">
        <v>12.4572774401858</v>
      </c>
      <c r="GF439" s="35">
        <v>11.749411458002289</v>
      </c>
      <c r="GG439" s="35">
        <v>11.8029010066689</v>
      </c>
      <c r="GI439" s="35">
        <v>11.678014409602373</v>
      </c>
      <c r="GL439" s="35">
        <v>11.583391746093431</v>
      </c>
      <c r="GM439" s="35">
        <v>11.495592175053364</v>
      </c>
      <c r="GN439" s="35">
        <v>11.523465490692363</v>
      </c>
      <c r="GO439" s="35">
        <v>1.978</v>
      </c>
      <c r="GP439" s="35" t="s">
        <v>968</v>
      </c>
      <c r="GU439" s="59"/>
    </row>
    <row r="440" spans="1:203" x14ac:dyDescent="0.2">
      <c r="A440" s="35" t="s">
        <v>2296</v>
      </c>
      <c r="B440" s="35" t="s">
        <v>4441</v>
      </c>
      <c r="C440" s="35" t="s">
        <v>4442</v>
      </c>
      <c r="D440" s="9">
        <v>4</v>
      </c>
      <c r="E440" s="9">
        <v>4</v>
      </c>
      <c r="F440" s="9">
        <v>0.14336325699999999</v>
      </c>
      <c r="H440" s="9">
        <v>0.87834463900000004</v>
      </c>
      <c r="I440" s="9">
        <v>-3.1421984999999999E-2</v>
      </c>
      <c r="J440" s="9">
        <v>0</v>
      </c>
      <c r="K440" s="78">
        <v>0</v>
      </c>
      <c r="L440" s="79"/>
      <c r="M440" s="79"/>
      <c r="N440" s="79"/>
      <c r="O440" s="79"/>
      <c r="U440" s="35">
        <v>10.491972485448143</v>
      </c>
      <c r="AE440" s="35">
        <v>10.508006010548714</v>
      </c>
      <c r="AY440" s="35">
        <v>10.488359398533598</v>
      </c>
      <c r="BJ440" s="35">
        <v>9.9976995463094287</v>
      </c>
      <c r="FI440" s="35">
        <v>10.264563910049029</v>
      </c>
      <c r="FP440" s="35">
        <v>10.41561083972702</v>
      </c>
      <c r="GO440" s="35">
        <v>14.787000000000001</v>
      </c>
      <c r="GP440" s="35" t="s">
        <v>4956</v>
      </c>
      <c r="GU440" s="59"/>
    </row>
    <row r="441" spans="1:203" x14ac:dyDescent="0.2">
      <c r="A441" s="35" t="s">
        <v>1327</v>
      </c>
      <c r="B441" s="35" t="s">
        <v>3085</v>
      </c>
      <c r="C441" s="35" t="s">
        <v>3086</v>
      </c>
      <c r="D441" s="9">
        <v>37</v>
      </c>
      <c r="E441" s="9">
        <v>7</v>
      </c>
      <c r="F441" s="9">
        <v>0.939768618</v>
      </c>
      <c r="G441" s="9">
        <v>-1.8680411000000001E-2</v>
      </c>
      <c r="H441" s="9">
        <v>0.83714406200000002</v>
      </c>
      <c r="I441" s="9">
        <v>-3.0958441999999999E-2</v>
      </c>
      <c r="J441" s="9">
        <v>0</v>
      </c>
      <c r="K441" s="78">
        <v>0</v>
      </c>
      <c r="L441" s="79">
        <v>19.504159933801397</v>
      </c>
      <c r="M441" s="79">
        <v>19.573724810116559</v>
      </c>
      <c r="N441" s="79">
        <v>19.307030729550988</v>
      </c>
      <c r="O441" s="79">
        <v>19.088554480246117</v>
      </c>
      <c r="P441" s="78">
        <v>19.460991645230791</v>
      </c>
      <c r="Q441" s="78">
        <v>18.273308497213947</v>
      </c>
      <c r="R441" s="35">
        <v>19.347904883387493</v>
      </c>
      <c r="S441" s="35">
        <v>19.4558377193719</v>
      </c>
      <c r="T441" s="35">
        <v>19.781524046851214</v>
      </c>
      <c r="U441" s="35">
        <v>19.62776255582029</v>
      </c>
      <c r="V441" s="35">
        <v>19.57495844965981</v>
      </c>
      <c r="W441" s="35">
        <v>19.875501069789262</v>
      </c>
      <c r="X441" s="35">
        <v>19.855802750444223</v>
      </c>
      <c r="Y441" s="35">
        <v>19.014792575854237</v>
      </c>
      <c r="Z441" s="35">
        <v>19.4302389760018</v>
      </c>
      <c r="AA441" s="35">
        <v>19.188831809627079</v>
      </c>
      <c r="AB441" s="35">
        <v>19.469780563048147</v>
      </c>
      <c r="AC441" s="35">
        <v>19.451445594440493</v>
      </c>
      <c r="AD441" s="35">
        <v>19.663461731367022</v>
      </c>
      <c r="AE441" s="35">
        <v>19.670759685233726</v>
      </c>
      <c r="AF441" s="35">
        <v>19.703293787032397</v>
      </c>
      <c r="AG441" s="35">
        <v>19.393576865491546</v>
      </c>
      <c r="AH441" s="35">
        <v>19.295382175089408</v>
      </c>
      <c r="AI441" s="35">
        <v>19.440625284975212</v>
      </c>
      <c r="AJ441" s="35">
        <v>19.366967305298651</v>
      </c>
      <c r="AK441" s="35">
        <v>19.645653271209149</v>
      </c>
      <c r="AL441" s="35">
        <v>19.314649067774937</v>
      </c>
      <c r="AM441" s="35">
        <v>18.729516961463425</v>
      </c>
      <c r="AN441" s="35">
        <v>19.827246353696005</v>
      </c>
      <c r="AO441" s="35">
        <v>19.77831562660247</v>
      </c>
      <c r="AP441" s="35">
        <v>19.635035008540022</v>
      </c>
      <c r="AQ441" s="35">
        <v>19.360909226056066</v>
      </c>
      <c r="AR441" s="35">
        <v>19.420785651597775</v>
      </c>
      <c r="AS441" s="35">
        <v>19.563136008110064</v>
      </c>
      <c r="AT441" s="35">
        <v>19.206511050541131</v>
      </c>
      <c r="AU441" s="35">
        <v>19.729522490875713</v>
      </c>
      <c r="AV441" s="35">
        <v>19.753447336820233</v>
      </c>
      <c r="AW441" s="35">
        <v>19.719518089608254</v>
      </c>
      <c r="AX441" s="35">
        <v>19.524658446826457</v>
      </c>
      <c r="AY441" s="35">
        <v>19.64386287661533</v>
      </c>
      <c r="AZ441" s="35">
        <v>19.799559218623216</v>
      </c>
      <c r="BA441" s="35">
        <v>19.263973761068797</v>
      </c>
      <c r="BB441" s="35">
        <v>19.622348559939105</v>
      </c>
      <c r="BC441" s="35">
        <v>19.552032213469051</v>
      </c>
      <c r="BD441" s="35">
        <v>19.595477451971867</v>
      </c>
      <c r="BE441" s="35">
        <v>19.719102994025029</v>
      </c>
      <c r="BF441" s="35">
        <v>19.418009135142608</v>
      </c>
      <c r="BG441" s="35">
        <v>19.830457069065144</v>
      </c>
      <c r="BH441" s="35">
        <v>19.160423220393284</v>
      </c>
      <c r="BI441" s="35">
        <v>19.684694392443156</v>
      </c>
      <c r="BJ441" s="35">
        <v>19.662442034879803</v>
      </c>
      <c r="BK441" s="35">
        <v>20.227473161949447</v>
      </c>
      <c r="BL441" s="35">
        <v>19.703419660843416</v>
      </c>
      <c r="BM441" s="35">
        <v>18.427198690649647</v>
      </c>
      <c r="BN441" s="35">
        <v>19.64040379640732</v>
      </c>
      <c r="BO441" s="35">
        <v>18.651856185805819</v>
      </c>
      <c r="BP441" s="35">
        <v>19.607040520957909</v>
      </c>
      <c r="BQ441" s="35">
        <v>19.697051487763428</v>
      </c>
      <c r="BR441" s="35">
        <v>19.681137321157095</v>
      </c>
      <c r="BS441" s="35">
        <v>19.462110652856509</v>
      </c>
      <c r="BT441" s="35">
        <v>19.571293924551913</v>
      </c>
      <c r="BU441" s="35">
        <v>19.758084527014503</v>
      </c>
      <c r="BV441" s="35">
        <v>19.581486239992696</v>
      </c>
      <c r="BW441" s="35">
        <v>19.575452577651248</v>
      </c>
      <c r="BX441" s="35">
        <v>19.49763773634124</v>
      </c>
      <c r="BY441" s="35">
        <v>19.275820043941621</v>
      </c>
      <c r="BZ441" s="35">
        <v>19.519236442029975</v>
      </c>
      <c r="CA441" s="35">
        <v>19.543241381137591</v>
      </c>
      <c r="CB441" s="35">
        <v>19.100211689718893</v>
      </c>
      <c r="CC441" s="35">
        <v>19.378906478225197</v>
      </c>
      <c r="CD441" s="35">
        <v>19.675796125119376</v>
      </c>
      <c r="CE441" s="35">
        <v>19.874227768700614</v>
      </c>
      <c r="CF441" s="35">
        <v>19.352002746853039</v>
      </c>
      <c r="CG441" s="35">
        <v>20.074523841816735</v>
      </c>
      <c r="CH441" s="35">
        <v>19.648088446391178</v>
      </c>
      <c r="CI441" s="35">
        <v>19.896187238144073</v>
      </c>
      <c r="CJ441" s="35">
        <v>19.824861668708621</v>
      </c>
      <c r="CK441" s="35">
        <v>19.57961579466572</v>
      </c>
      <c r="CL441" s="35">
        <v>19.448190078989281</v>
      </c>
      <c r="CM441" s="35">
        <v>19.848983972561612</v>
      </c>
      <c r="CN441" s="35">
        <v>19.434270871956926</v>
      </c>
      <c r="CO441" s="35">
        <v>19.724897363539107</v>
      </c>
      <c r="CP441" s="35">
        <v>19.66978704756513</v>
      </c>
      <c r="CQ441" s="35">
        <v>19.909403441318979</v>
      </c>
      <c r="CR441" s="35">
        <v>19.361075367662977</v>
      </c>
      <c r="CS441" s="35">
        <v>19.758178940436103</v>
      </c>
      <c r="CT441" s="35">
        <v>19.420058974319815</v>
      </c>
      <c r="CU441" s="35">
        <v>18.580305409909961</v>
      </c>
      <c r="CV441" s="35">
        <v>19.520731127445863</v>
      </c>
      <c r="CW441" s="35">
        <v>19.915239332099443</v>
      </c>
      <c r="CX441" s="35">
        <v>19.485176254682933</v>
      </c>
      <c r="CY441" s="35">
        <v>18.583559809574425</v>
      </c>
      <c r="CZ441" s="35">
        <v>19.749476915352961</v>
      </c>
      <c r="DA441" s="35">
        <v>18.885050467497514</v>
      </c>
      <c r="DB441" s="35">
        <v>19.715037861464463</v>
      </c>
      <c r="DC441" s="35">
        <v>20.067527923764807</v>
      </c>
      <c r="DD441" s="35">
        <v>19.645273075807197</v>
      </c>
      <c r="DE441" s="35">
        <v>19.480437708755272</v>
      </c>
      <c r="DF441" s="35">
        <v>19.462458048157941</v>
      </c>
      <c r="DG441" s="35">
        <v>19.4965141150509</v>
      </c>
      <c r="DH441" s="35">
        <v>19.018233060126221</v>
      </c>
      <c r="DI441" s="35">
        <v>19.477350511890059</v>
      </c>
      <c r="DJ441" s="35">
        <v>19.304832772148288</v>
      </c>
      <c r="DK441" s="35">
        <v>19.542740852294084</v>
      </c>
      <c r="DL441" s="35">
        <v>19.441750304903799</v>
      </c>
      <c r="DM441" s="35">
        <v>19.239861575302474</v>
      </c>
      <c r="DN441" s="35">
        <v>19.523121359801557</v>
      </c>
      <c r="DO441" s="35">
        <v>19.761335098216382</v>
      </c>
      <c r="DP441" s="35">
        <v>19.83634017807837</v>
      </c>
      <c r="DQ441" s="35">
        <v>18.99067708345952</v>
      </c>
      <c r="DR441" s="35">
        <v>19.564993902575388</v>
      </c>
      <c r="DS441" s="35">
        <v>19.433711244516818</v>
      </c>
      <c r="DT441" s="35">
        <v>19.113187275816557</v>
      </c>
      <c r="DU441" s="35">
        <v>19.548527648118913</v>
      </c>
      <c r="DV441" s="35">
        <v>19.595201501203995</v>
      </c>
      <c r="DW441" s="35">
        <v>20.061331799290919</v>
      </c>
      <c r="DX441" s="35">
        <v>18.53980619152064</v>
      </c>
      <c r="DY441" s="35">
        <v>19.443082566850876</v>
      </c>
      <c r="DZ441" s="35">
        <v>19.791585127549443</v>
      </c>
      <c r="EA441" s="35">
        <v>19.532936514822211</v>
      </c>
      <c r="EB441" s="35">
        <v>19.336509159745066</v>
      </c>
      <c r="EC441" s="35">
        <v>19.763126541350395</v>
      </c>
      <c r="ED441" s="35">
        <v>19.458777941042477</v>
      </c>
      <c r="EE441" s="35">
        <v>19.534318166630388</v>
      </c>
      <c r="EF441" s="35">
        <v>19.62542561368511</v>
      </c>
      <c r="EG441" s="35">
        <v>19.611821884371984</v>
      </c>
      <c r="EH441" s="35">
        <v>18.684432657633021</v>
      </c>
      <c r="EI441" s="35">
        <v>19.268897242070278</v>
      </c>
      <c r="EJ441" s="35">
        <v>19.277546620168245</v>
      </c>
      <c r="EK441" s="35">
        <v>19.600162675787651</v>
      </c>
      <c r="EL441" s="35">
        <v>19.623376699886123</v>
      </c>
      <c r="EM441" s="35">
        <v>19.589354129197055</v>
      </c>
      <c r="EN441" s="35">
        <v>19.527089830718964</v>
      </c>
      <c r="EO441" s="35">
        <v>19.791025503457046</v>
      </c>
      <c r="EP441" s="35">
        <v>19.766475417791916</v>
      </c>
      <c r="EQ441" s="35">
        <v>19.726229948860194</v>
      </c>
      <c r="ER441" s="35">
        <v>19.438274780723088</v>
      </c>
      <c r="ES441" s="35">
        <v>19.693855664748092</v>
      </c>
      <c r="ET441" s="35">
        <v>19.737276284977028</v>
      </c>
      <c r="EU441" s="35">
        <v>19.082653046353595</v>
      </c>
      <c r="EV441" s="35">
        <v>19.791464400192673</v>
      </c>
      <c r="EW441" s="35">
        <v>19.208993743569735</v>
      </c>
      <c r="EX441" s="35">
        <v>19.37835595970262</v>
      </c>
      <c r="EY441" s="35">
        <v>19.581367898863224</v>
      </c>
      <c r="EZ441" s="35">
        <v>19.412347339029935</v>
      </c>
      <c r="FA441" s="35">
        <v>19.632532445325289</v>
      </c>
      <c r="FB441" s="35">
        <v>19.460135212881585</v>
      </c>
      <c r="FC441" s="35">
        <v>19.184550778693797</v>
      </c>
      <c r="FD441" s="35">
        <v>19.682594814239998</v>
      </c>
      <c r="FE441" s="35">
        <v>19.2515181920038</v>
      </c>
      <c r="FF441" s="35">
        <v>18.648666410730332</v>
      </c>
      <c r="FG441" s="35">
        <v>19.379566870119305</v>
      </c>
      <c r="FH441" s="35">
        <v>19.336476448347735</v>
      </c>
      <c r="FI441" s="35">
        <v>19.442249230461428</v>
      </c>
      <c r="FJ441" s="35">
        <v>19.558578097700341</v>
      </c>
      <c r="FK441" s="35">
        <v>19.750360459249393</v>
      </c>
      <c r="FL441" s="35">
        <v>19.646296871570435</v>
      </c>
      <c r="FM441" s="35">
        <v>19.603277163501769</v>
      </c>
      <c r="FN441" s="35">
        <v>19.446996920031197</v>
      </c>
      <c r="FO441" s="35">
        <v>19.241433753450359</v>
      </c>
      <c r="FP441" s="35">
        <v>19.683128335334757</v>
      </c>
      <c r="FQ441" s="35">
        <v>19.847608386650453</v>
      </c>
      <c r="FR441" s="35">
        <v>20.027013894361076</v>
      </c>
      <c r="FS441" s="35">
        <v>19.666574695004989</v>
      </c>
      <c r="FT441" s="35">
        <v>19.441675399499491</v>
      </c>
      <c r="FU441" s="35">
        <v>19.943336371895867</v>
      </c>
      <c r="FV441" s="35">
        <v>19.422042321311331</v>
      </c>
      <c r="FW441" s="35">
        <v>19.607975326832662</v>
      </c>
      <c r="FX441" s="35">
        <v>19.354950627287856</v>
      </c>
      <c r="FY441" s="35">
        <v>19.761894765664838</v>
      </c>
      <c r="FZ441" s="35">
        <v>19.743245883785335</v>
      </c>
      <c r="GA441" s="35">
        <v>19.140281612819791</v>
      </c>
      <c r="GB441" s="35">
        <v>19.527465338621287</v>
      </c>
      <c r="GC441" s="35">
        <v>19.323288337098585</v>
      </c>
      <c r="GD441" s="35">
        <v>20.053400758755398</v>
      </c>
      <c r="GE441" s="35">
        <v>19.640954144561384</v>
      </c>
      <c r="GF441" s="35">
        <v>19.582971596279371</v>
      </c>
      <c r="GG441" s="35">
        <v>19.268053208657687</v>
      </c>
      <c r="GH441" s="35">
        <v>19.631271948228523</v>
      </c>
      <c r="GI441" s="35">
        <v>17.741278917546303</v>
      </c>
      <c r="GJ441" s="35">
        <v>19.583816855044152</v>
      </c>
      <c r="GK441" s="35">
        <v>19.530633600172081</v>
      </c>
      <c r="GL441" s="35">
        <v>19.303845593226004</v>
      </c>
      <c r="GM441" s="35">
        <v>19.582450055055507</v>
      </c>
      <c r="GN441" s="35">
        <v>19.19419119109434</v>
      </c>
      <c r="GO441" s="35">
        <v>62.121000000000002</v>
      </c>
      <c r="GP441" s="35" t="s">
        <v>4670</v>
      </c>
      <c r="GU441" s="59"/>
    </row>
    <row r="442" spans="1:203" x14ac:dyDescent="0.2">
      <c r="A442" s="35" t="s">
        <v>730</v>
      </c>
      <c r="B442" s="35" t="s">
        <v>730</v>
      </c>
      <c r="C442" s="35" t="s">
        <v>730</v>
      </c>
      <c r="D442" s="9">
        <v>11</v>
      </c>
      <c r="E442" s="9">
        <v>11</v>
      </c>
      <c r="F442" s="9">
        <v>0.66419410700000003</v>
      </c>
      <c r="G442" s="9">
        <v>-8.6968372000000002E-2</v>
      </c>
      <c r="H442" s="9">
        <v>0.94450646500000002</v>
      </c>
      <c r="I442" s="9">
        <v>-3.0553856000000001E-2</v>
      </c>
      <c r="J442" s="9">
        <v>0</v>
      </c>
      <c r="K442" s="78">
        <v>0</v>
      </c>
      <c r="L442" s="79">
        <v>12.04213489392701</v>
      </c>
      <c r="M442" s="79"/>
      <c r="N442" s="79">
        <v>12.089780692244229</v>
      </c>
      <c r="O442" s="79">
        <v>11.628726219673757</v>
      </c>
      <c r="Q442" s="78">
        <v>12.215719818248836</v>
      </c>
      <c r="R442" s="35">
        <v>11.86775640200273</v>
      </c>
      <c r="S442" s="35">
        <v>12.158119043468059</v>
      </c>
      <c r="T442" s="35">
        <v>12.309467864070447</v>
      </c>
      <c r="U442" s="35">
        <v>10.6502012185281</v>
      </c>
      <c r="V442" s="35">
        <v>11.957005312455284</v>
      </c>
      <c r="W442" s="35">
        <v>11.241010950465199</v>
      </c>
      <c r="Z442" s="35">
        <v>11.85585534151204</v>
      </c>
      <c r="AB442" s="35">
        <v>11.979817569962345</v>
      </c>
      <c r="AC442" s="35">
        <v>12.358472477478273</v>
      </c>
      <c r="AF442" s="35">
        <v>10.756260034893165</v>
      </c>
      <c r="AG442" s="35">
        <v>12.68865422168027</v>
      </c>
      <c r="AH442" s="35">
        <v>12.242439734738364</v>
      </c>
      <c r="AI442" s="35">
        <v>12.102493375610694</v>
      </c>
      <c r="AJ442" s="35">
        <v>12.809397229225292</v>
      </c>
      <c r="AK442" s="35">
        <v>13.048014529207899</v>
      </c>
      <c r="AL442" s="35">
        <v>11.891233469896552</v>
      </c>
      <c r="AM442" s="35">
        <v>11.771372726468261</v>
      </c>
      <c r="AN442" s="35">
        <v>12.444010114391679</v>
      </c>
      <c r="AO442" s="35">
        <v>12.739088746868628</v>
      </c>
      <c r="AP442" s="35">
        <v>12.542687496250158</v>
      </c>
      <c r="AQ442" s="35">
        <v>13.101297579261168</v>
      </c>
      <c r="AR442" s="35">
        <v>12.449537289866118</v>
      </c>
      <c r="AT442" s="35">
        <v>12.106447475775694</v>
      </c>
      <c r="AU442" s="35">
        <v>11.918537700210212</v>
      </c>
      <c r="AW442" s="35">
        <v>12.482100591944032</v>
      </c>
      <c r="AX442" s="35">
        <v>12.712367976420992</v>
      </c>
      <c r="AY442" s="35">
        <v>12.105725506217833</v>
      </c>
      <c r="AZ442" s="35">
        <v>13.088310789339438</v>
      </c>
      <c r="BA442" s="35">
        <v>12.06441510843873</v>
      </c>
      <c r="BB442" s="35">
        <v>11.97766231029188</v>
      </c>
      <c r="BC442" s="35">
        <v>12.191008215423194</v>
      </c>
      <c r="BD442" s="35">
        <v>11.972516902671607</v>
      </c>
      <c r="BE442" s="35">
        <v>12.414197553578598</v>
      </c>
      <c r="BF442" s="35">
        <v>12.903685104370481</v>
      </c>
      <c r="BG442" s="35">
        <v>11.865828545347707</v>
      </c>
      <c r="BI442" s="35">
        <v>11.445040132591252</v>
      </c>
      <c r="BK442" s="35">
        <v>12.358392080672839</v>
      </c>
      <c r="BL442" s="35">
        <v>12.582029754143813</v>
      </c>
      <c r="BM442" s="35">
        <v>11.797746243668938</v>
      </c>
      <c r="BN442" s="35">
        <v>11.550411258739485</v>
      </c>
      <c r="BP442" s="35">
        <v>12.12927578748401</v>
      </c>
      <c r="BR442" s="35">
        <v>12.713440718927828</v>
      </c>
      <c r="BT442" s="35">
        <v>11.793330265604984</v>
      </c>
      <c r="BU442" s="35">
        <v>13.578894176990758</v>
      </c>
      <c r="BV442" s="35">
        <v>12.852546733797517</v>
      </c>
      <c r="BW442" s="35">
        <v>12.518277729378891</v>
      </c>
      <c r="BX442" s="35">
        <v>12.154297021820931</v>
      </c>
      <c r="BY442" s="35">
        <v>11.801658028721189</v>
      </c>
      <c r="BZ442" s="35">
        <v>12.166413985318259</v>
      </c>
      <c r="CB442" s="35">
        <v>11.412078333963954</v>
      </c>
      <c r="CC442" s="35">
        <v>11.801856445585519</v>
      </c>
      <c r="CD442" s="35">
        <v>11.947823575263385</v>
      </c>
      <c r="CE442" s="35">
        <v>13.349120096235922</v>
      </c>
      <c r="CF442" s="35">
        <v>12.331188489782377</v>
      </c>
      <c r="CG442" s="35">
        <v>12.714657793836754</v>
      </c>
      <c r="CH442" s="35">
        <v>12.68603116635437</v>
      </c>
      <c r="CI442" s="35">
        <v>12.217884485630346</v>
      </c>
      <c r="CJ442" s="35">
        <v>13.000638575187082</v>
      </c>
      <c r="CK442" s="35">
        <v>12.267729271935226</v>
      </c>
      <c r="CL442" s="35">
        <v>11.975345411706744</v>
      </c>
      <c r="CM442" s="35">
        <v>12.706002154448754</v>
      </c>
      <c r="CN442" s="35">
        <v>12.297230973560723</v>
      </c>
      <c r="CO442" s="35">
        <v>13.860752906931515</v>
      </c>
      <c r="CR442" s="35">
        <v>12.387861843458147</v>
      </c>
      <c r="CS442" s="35">
        <v>12.422883652700229</v>
      </c>
      <c r="CT442" s="35">
        <v>12.619620179221753</v>
      </c>
      <c r="CU442" s="35">
        <v>10.858196774893706</v>
      </c>
      <c r="CV442" s="35">
        <v>12.304325860954583</v>
      </c>
      <c r="CW442" s="35">
        <v>12.74645635741075</v>
      </c>
      <c r="CY442" s="35">
        <v>13.125778274226757</v>
      </c>
      <c r="CZ442" s="35">
        <v>12.426384200510284</v>
      </c>
      <c r="DA442" s="35">
        <v>11.191527015592403</v>
      </c>
      <c r="DC442" s="35">
        <v>11.962433638350671</v>
      </c>
      <c r="DD442" s="35">
        <v>13.515655175288844</v>
      </c>
      <c r="DE442" s="35">
        <v>11.673592544298984</v>
      </c>
      <c r="DF442" s="35">
        <v>12.162168211888179</v>
      </c>
      <c r="DG442" s="35">
        <v>11.920423882145212</v>
      </c>
      <c r="DH442" s="35">
        <v>11.128693696709894</v>
      </c>
      <c r="DJ442" s="35">
        <v>11.884629042415618</v>
      </c>
      <c r="DK442" s="35">
        <v>12.04349072201782</v>
      </c>
      <c r="DL442" s="35">
        <v>12.086359384798111</v>
      </c>
      <c r="DM442" s="35">
        <v>11.247473685163445</v>
      </c>
      <c r="DO442" s="35">
        <v>12.979946661907787</v>
      </c>
      <c r="DQ442" s="35">
        <v>12.225291877958364</v>
      </c>
      <c r="DR442" s="35">
        <v>12.04115608586072</v>
      </c>
      <c r="DS442" s="35">
        <v>11.544785268725551</v>
      </c>
      <c r="DT442" s="35">
        <v>11.813598327969075</v>
      </c>
      <c r="DU442" s="35">
        <v>11.9552873188258</v>
      </c>
      <c r="DV442" s="35">
        <v>11.850157769165206</v>
      </c>
      <c r="DW442" s="35">
        <v>12.744659869637086</v>
      </c>
      <c r="DX442" s="35">
        <v>12.300623661976635</v>
      </c>
      <c r="DZ442" s="35">
        <v>12.112465002519434</v>
      </c>
      <c r="EB442" s="35">
        <v>11.993350041373136</v>
      </c>
      <c r="EC442" s="35">
        <v>12.310046116664024</v>
      </c>
      <c r="EE442" s="35">
        <v>12.818992855506622</v>
      </c>
      <c r="EG442" s="35">
        <v>11.453555414369346</v>
      </c>
      <c r="EH442" s="35">
        <v>13.140462141900976</v>
      </c>
      <c r="EJ442" s="35">
        <v>12.121453535210252</v>
      </c>
      <c r="EK442" s="35">
        <v>12.538536321049261</v>
      </c>
      <c r="EL442" s="35">
        <v>12.639682756446215</v>
      </c>
      <c r="EM442" s="35">
        <v>12.229452285891924</v>
      </c>
      <c r="EN442" s="35">
        <v>12.597587976580067</v>
      </c>
      <c r="EQ442" s="35">
        <v>12.618396084347612</v>
      </c>
      <c r="ER442" s="35">
        <v>12.600912719444347</v>
      </c>
      <c r="EU442" s="35">
        <v>11.617418268314907</v>
      </c>
      <c r="EV442" s="35">
        <v>12.113527103682779</v>
      </c>
      <c r="EW442" s="35">
        <v>12.100372255792932</v>
      </c>
      <c r="EX442" s="35">
        <v>12.418293316542874</v>
      </c>
      <c r="EY442" s="35">
        <v>12.089439303824603</v>
      </c>
      <c r="EZ442" s="35">
        <v>12.149213944074869</v>
      </c>
      <c r="FA442" s="35">
        <v>12.16844050268978</v>
      </c>
      <c r="FB442" s="35">
        <v>12.131458038742494</v>
      </c>
      <c r="FD442" s="35">
        <v>11.199451361990468</v>
      </c>
      <c r="FE442" s="35">
        <v>12.283494730811663</v>
      </c>
      <c r="FG442" s="35">
        <v>11.920618029107427</v>
      </c>
      <c r="FH442" s="35">
        <v>12.675365420015689</v>
      </c>
      <c r="FJ442" s="35">
        <v>12.934061377272402</v>
      </c>
      <c r="FL442" s="35">
        <v>12.003827834959274</v>
      </c>
      <c r="FM442" s="35">
        <v>12.368908601676907</v>
      </c>
      <c r="FN442" s="35">
        <v>12.287030742382019</v>
      </c>
      <c r="FO442" s="35">
        <v>12.451399848592313</v>
      </c>
      <c r="FP442" s="35">
        <v>12.462806007396713</v>
      </c>
      <c r="FQ442" s="35">
        <v>12.195062499970081</v>
      </c>
      <c r="FS442" s="35">
        <v>12.940754929684982</v>
      </c>
      <c r="FT442" s="35">
        <v>11.986575663420762</v>
      </c>
      <c r="FU442" s="35">
        <v>13.015612195425156</v>
      </c>
      <c r="FW442" s="35">
        <v>13.042420210125307</v>
      </c>
      <c r="FX442" s="35">
        <v>12.115928508697579</v>
      </c>
      <c r="FY442" s="35">
        <v>11.760885487104028</v>
      </c>
      <c r="FZ442" s="35">
        <v>12.531014324167366</v>
      </c>
      <c r="GA442" s="35">
        <v>12.432591686511408</v>
      </c>
      <c r="GB442" s="35">
        <v>11.839144010533388</v>
      </c>
      <c r="GC442" s="35">
        <v>11.769593481581893</v>
      </c>
      <c r="GD442" s="35">
        <v>12.265760308337223</v>
      </c>
      <c r="GE442" s="35">
        <v>11.938983819841857</v>
      </c>
      <c r="GF442" s="35">
        <v>12.071195541767526</v>
      </c>
      <c r="GH442" s="35">
        <v>12.623520420527282</v>
      </c>
      <c r="GI442" s="35">
        <v>12.15060899927186</v>
      </c>
      <c r="GJ442" s="35">
        <v>12.441829168831109</v>
      </c>
      <c r="GK442" s="35">
        <v>11.656040738655303</v>
      </c>
      <c r="GL442" s="35">
        <v>11.813864805428967</v>
      </c>
      <c r="GM442" s="35">
        <v>12.439655715905014</v>
      </c>
      <c r="GN442" s="35">
        <v>12.530938675717373</v>
      </c>
      <c r="GO442" s="35">
        <v>8.8450000000000006</v>
      </c>
      <c r="GP442" s="35" t="s">
        <v>4499</v>
      </c>
      <c r="GU442" s="59"/>
    </row>
    <row r="443" spans="1:203" x14ac:dyDescent="0.2">
      <c r="A443" s="35" t="s">
        <v>2115</v>
      </c>
      <c r="B443" s="35" t="s">
        <v>4079</v>
      </c>
      <c r="C443" s="35" t="s">
        <v>4080</v>
      </c>
      <c r="D443" s="9">
        <v>4</v>
      </c>
      <c r="E443" s="9">
        <v>4</v>
      </c>
      <c r="F443" s="9">
        <v>3.5759530999999997E-2</v>
      </c>
      <c r="G443" s="9">
        <v>-0.25469828900000002</v>
      </c>
      <c r="H443" s="9">
        <v>0.945129051</v>
      </c>
      <c r="I443" s="9">
        <v>-3.0280872E-2</v>
      </c>
      <c r="J443" s="56" t="s">
        <v>5707</v>
      </c>
      <c r="K443" s="78">
        <v>0</v>
      </c>
      <c r="L443" s="79">
        <v>12.135988932016105</v>
      </c>
      <c r="M443" s="79">
        <v>12.294626392408066</v>
      </c>
      <c r="N443" s="79">
        <v>12.89105331974697</v>
      </c>
      <c r="O443" s="79">
        <v>11.365656843279577</v>
      </c>
      <c r="P443" s="78">
        <v>13.604587738583099</v>
      </c>
      <c r="Q443" s="78">
        <v>12.59933725308561</v>
      </c>
      <c r="R443" s="35">
        <v>11.494924330983146</v>
      </c>
      <c r="S443" s="35">
        <v>12.784534145504871</v>
      </c>
      <c r="T443" s="35">
        <v>12.373450326860407</v>
      </c>
      <c r="V443" s="35">
        <v>12.770517713091282</v>
      </c>
      <c r="W443" s="35">
        <v>12.562101841752382</v>
      </c>
      <c r="Y443" s="35">
        <v>11.21012129033654</v>
      </c>
      <c r="Z443" s="35">
        <v>11.369664813860929</v>
      </c>
      <c r="AA443" s="35">
        <v>13.228978734977002</v>
      </c>
      <c r="AB443" s="35">
        <v>13.246026972536219</v>
      </c>
      <c r="AC443" s="35">
        <v>12.625124827136434</v>
      </c>
      <c r="AD443" s="35">
        <v>12.060696179662708</v>
      </c>
      <c r="AE443" s="35">
        <v>12.220248717416947</v>
      </c>
      <c r="AF443" s="35">
        <v>12.709589103144827</v>
      </c>
      <c r="AG443" s="35">
        <v>12.099866950864145</v>
      </c>
      <c r="AH443" s="35">
        <v>12.001288720385503</v>
      </c>
      <c r="AI443" s="35">
        <v>12.891345872973462</v>
      </c>
      <c r="AJ443" s="35">
        <v>13.643907267869791</v>
      </c>
      <c r="AK443" s="35">
        <v>11.99166712284517</v>
      </c>
      <c r="AL443" s="35">
        <v>11.706190474969905</v>
      </c>
      <c r="AM443" s="35">
        <v>11.917172400009919</v>
      </c>
      <c r="AN443" s="35">
        <v>13.86544524583347</v>
      </c>
      <c r="AO443" s="35">
        <v>12.265629678006686</v>
      </c>
      <c r="AP443" s="35">
        <v>12.688741809128842</v>
      </c>
      <c r="AQ443" s="35">
        <v>12.623954710423076</v>
      </c>
      <c r="AR443" s="35">
        <v>11.716813346698261</v>
      </c>
      <c r="AS443" s="35">
        <v>12.300747662679587</v>
      </c>
      <c r="AT443" s="35">
        <v>12.440920801088682</v>
      </c>
      <c r="AU443" s="35">
        <v>12.462801390030773</v>
      </c>
      <c r="AV443" s="35">
        <v>12.460889848053457</v>
      </c>
      <c r="AW443" s="35">
        <v>12.973179564431225</v>
      </c>
      <c r="AX443" s="35">
        <v>11.783625072440429</v>
      </c>
      <c r="AY443" s="35">
        <v>12.751175488899712</v>
      </c>
      <c r="AZ443" s="35">
        <v>12.891560319836847</v>
      </c>
      <c r="BA443" s="35">
        <v>11.710790662709352</v>
      </c>
      <c r="BB443" s="35">
        <v>13.390272241065832</v>
      </c>
      <c r="BC443" s="35">
        <v>12.493933142425981</v>
      </c>
      <c r="BD443" s="35">
        <v>12.505443277226478</v>
      </c>
      <c r="BE443" s="35">
        <v>12.765582495964875</v>
      </c>
      <c r="BF443" s="35">
        <v>12.663789921118049</v>
      </c>
      <c r="BG443" s="35">
        <v>12.196869440249591</v>
      </c>
      <c r="BH443" s="35">
        <v>12.497447131227295</v>
      </c>
      <c r="BI443" s="35">
        <v>13.0085492786034</v>
      </c>
      <c r="BJ443" s="35">
        <v>12.520012291452934</v>
      </c>
      <c r="BK443" s="35">
        <v>12.692532596435058</v>
      </c>
      <c r="BL443" s="35">
        <v>12.93866289394696</v>
      </c>
      <c r="BM443" s="35">
        <v>12.914088844834023</v>
      </c>
      <c r="BN443" s="35">
        <v>11.553392148053447</v>
      </c>
      <c r="BO443" s="35">
        <v>12.049262864046664</v>
      </c>
      <c r="BP443" s="35">
        <v>12.764131606072967</v>
      </c>
      <c r="BQ443" s="35">
        <v>12.070132052966578</v>
      </c>
      <c r="BR443" s="35">
        <v>12.237711534773194</v>
      </c>
      <c r="BS443" s="35">
        <v>12.631864500648614</v>
      </c>
      <c r="BT443" s="35">
        <v>11.982035136439402</v>
      </c>
      <c r="BU443" s="35">
        <v>13.059517117361507</v>
      </c>
      <c r="BV443" s="35">
        <v>12.436330697894844</v>
      </c>
      <c r="BW443" s="35">
        <v>11.722598086123243</v>
      </c>
      <c r="BX443" s="35">
        <v>12.522514377136362</v>
      </c>
      <c r="BY443" s="35">
        <v>13.665589893552243</v>
      </c>
      <c r="BZ443" s="35">
        <v>12.234396007928106</v>
      </c>
      <c r="CB443" s="35">
        <v>14.172051142375087</v>
      </c>
      <c r="CC443" s="35">
        <v>12.079679497211275</v>
      </c>
      <c r="CD443" s="35">
        <v>12.746545502515884</v>
      </c>
      <c r="CE443" s="35">
        <v>13.785693335467267</v>
      </c>
      <c r="CF443" s="35">
        <v>12.509517828008551</v>
      </c>
      <c r="CG443" s="35">
        <v>12.782152836016952</v>
      </c>
      <c r="CH443" s="35">
        <v>12.694684253825733</v>
      </c>
      <c r="CI443" s="35">
        <v>12.82312959268776</v>
      </c>
      <c r="CJ443" s="35">
        <v>12.868924645738064</v>
      </c>
      <c r="CK443" s="35">
        <v>12.554000900922926</v>
      </c>
      <c r="CL443" s="35">
        <v>11.924626075213634</v>
      </c>
      <c r="CM443" s="35">
        <v>12.854357392383353</v>
      </c>
      <c r="CN443" s="35">
        <v>12.074829426435279</v>
      </c>
      <c r="CO443" s="35">
        <v>13.940952569044383</v>
      </c>
      <c r="CP443" s="35">
        <v>12.155805376493262</v>
      </c>
      <c r="CQ443" s="35">
        <v>12.822353343099572</v>
      </c>
      <c r="CR443" s="35">
        <v>12.263073925993028</v>
      </c>
      <c r="CS443" s="35">
        <v>12.502422941125324</v>
      </c>
      <c r="CT443" s="35">
        <v>12.710597224854926</v>
      </c>
      <c r="CU443" s="35">
        <v>11.534927596994626</v>
      </c>
      <c r="CV443" s="35">
        <v>12.824580392114871</v>
      </c>
      <c r="CW443" s="35">
        <v>11.895245075768912</v>
      </c>
      <c r="CX443" s="35">
        <v>13.415687476647188</v>
      </c>
      <c r="CY443" s="35">
        <v>12.914678973418861</v>
      </c>
      <c r="CZ443" s="35">
        <v>12.06972557238122</v>
      </c>
      <c r="DA443" s="35">
        <v>12.383502832333853</v>
      </c>
      <c r="DC443" s="35">
        <v>11.595604510422145</v>
      </c>
      <c r="DD443" s="35">
        <v>13.071218038974246</v>
      </c>
      <c r="DE443" s="35">
        <v>12.224807351861656</v>
      </c>
      <c r="DF443" s="35">
        <v>12.073906680950328</v>
      </c>
      <c r="DG443" s="35">
        <v>11.600144928341628</v>
      </c>
      <c r="DH443" s="35">
        <v>10.98143120649763</v>
      </c>
      <c r="DI443" s="35">
        <v>12.923472781772718</v>
      </c>
      <c r="DJ443" s="35">
        <v>11.730855977450521</v>
      </c>
      <c r="DK443" s="35">
        <v>12.00375027871471</v>
      </c>
      <c r="DL443" s="35">
        <v>12.620083454139305</v>
      </c>
      <c r="DM443" s="35">
        <v>12.734659407644227</v>
      </c>
      <c r="DN443" s="35">
        <v>13.452168667646822</v>
      </c>
      <c r="DO443" s="35">
        <v>12.374005682518455</v>
      </c>
      <c r="DQ443" s="35">
        <v>12.013889152231663</v>
      </c>
      <c r="DR443" s="35">
        <v>11.365524563020315</v>
      </c>
      <c r="DS443" s="35">
        <v>12.485927412947689</v>
      </c>
      <c r="DT443" s="35">
        <v>12.007405707683052</v>
      </c>
      <c r="DU443" s="35">
        <v>13.19643152267038</v>
      </c>
      <c r="DV443" s="35">
        <v>12.436561012934099</v>
      </c>
      <c r="DW443" s="35">
        <v>12.949943407837054</v>
      </c>
      <c r="DX443" s="35">
        <v>11.877756410699089</v>
      </c>
      <c r="DY443" s="35">
        <v>12.722352241180323</v>
      </c>
      <c r="DZ443" s="35">
        <v>12.917470249594137</v>
      </c>
      <c r="EA443" s="35">
        <v>12.686235373760772</v>
      </c>
      <c r="EB443" s="35">
        <v>12.790305007323369</v>
      </c>
      <c r="EC443" s="35">
        <v>12.671845855974908</v>
      </c>
      <c r="ED443" s="35">
        <v>11.514940598463813</v>
      </c>
      <c r="EF443" s="35">
        <v>11.927316910710992</v>
      </c>
      <c r="EG443" s="35">
        <v>11.720362884851767</v>
      </c>
      <c r="EH443" s="35">
        <v>10.661660770865199</v>
      </c>
      <c r="EI443" s="35">
        <v>12.779496350568166</v>
      </c>
      <c r="EJ443" s="35">
        <v>11.899449008114543</v>
      </c>
      <c r="EK443" s="35">
        <v>12.233181763991254</v>
      </c>
      <c r="EL443" s="35">
        <v>12.745247745396274</v>
      </c>
      <c r="EM443" s="35">
        <v>11.898532395733808</v>
      </c>
      <c r="EN443" s="35">
        <v>12.70490485929909</v>
      </c>
      <c r="EO443" s="35">
        <v>12.784722992482031</v>
      </c>
      <c r="EP443" s="35">
        <v>11.979686993385537</v>
      </c>
      <c r="EQ443" s="35">
        <v>12.513530946279934</v>
      </c>
      <c r="ER443" s="35">
        <v>12.206619447715966</v>
      </c>
      <c r="ES443" s="35">
        <v>13.088747355887689</v>
      </c>
      <c r="ET443" s="35">
        <v>12.575458586849962</v>
      </c>
      <c r="EU443" s="35">
        <v>12.1518389947713</v>
      </c>
      <c r="EV443" s="35">
        <v>12.404693526788988</v>
      </c>
      <c r="EW443" s="35">
        <v>12.531854496454674</v>
      </c>
      <c r="EX443" s="35">
        <v>12.193610009300706</v>
      </c>
      <c r="EY443" s="35">
        <v>12.40964356393865</v>
      </c>
      <c r="EZ443" s="35">
        <v>11.523728072277539</v>
      </c>
      <c r="FA443" s="35">
        <v>12.261082881429619</v>
      </c>
      <c r="FB443" s="35">
        <v>13.199527466906449</v>
      </c>
      <c r="FC443" s="35">
        <v>11.163477220028154</v>
      </c>
      <c r="FD443" s="35">
        <v>12.274595237193054</v>
      </c>
      <c r="FE443" s="35">
        <v>12.544409225248817</v>
      </c>
      <c r="FG443" s="35">
        <v>12.20912737096018</v>
      </c>
      <c r="FI443" s="35">
        <v>12.69721973699863</v>
      </c>
      <c r="FK443" s="35">
        <v>13.185076786549965</v>
      </c>
      <c r="FL443" s="35">
        <v>12.507716080064419</v>
      </c>
      <c r="FM443" s="35">
        <v>12.512285596716346</v>
      </c>
      <c r="FN443" s="35">
        <v>12.751216134526199</v>
      </c>
      <c r="FO443" s="35">
        <v>12.524943634404192</v>
      </c>
      <c r="FP443" s="35">
        <v>12.589525691313348</v>
      </c>
      <c r="FQ443" s="35">
        <v>11.76286325798478</v>
      </c>
      <c r="FR443" s="35">
        <v>13.356766977319412</v>
      </c>
      <c r="FS443" s="35">
        <v>12.491250448698409</v>
      </c>
      <c r="FT443" s="35">
        <v>12.948690637718226</v>
      </c>
      <c r="FU443" s="35">
        <v>12.237590729250298</v>
      </c>
      <c r="FV443" s="35">
        <v>13.018375126108795</v>
      </c>
      <c r="FW443" s="35">
        <v>12.395257680021583</v>
      </c>
      <c r="FX443" s="35">
        <v>13.064226482323441</v>
      </c>
      <c r="FY443" s="35">
        <v>12.563969971783404</v>
      </c>
      <c r="FZ443" s="35">
        <v>11.495882575490812</v>
      </c>
      <c r="GA443" s="35">
        <v>13.167007661669142</v>
      </c>
      <c r="GB443" s="35">
        <v>12.54608867907646</v>
      </c>
      <c r="GC443" s="35">
        <v>12.449832335364086</v>
      </c>
      <c r="GD443" s="35">
        <v>12.487655268798054</v>
      </c>
      <c r="GE443" s="35">
        <v>12.530357364121288</v>
      </c>
      <c r="GF443" s="35">
        <v>12.642028539126663</v>
      </c>
      <c r="GG443" s="35">
        <v>12.424776113089349</v>
      </c>
      <c r="GH443" s="35">
        <v>11.503898990661266</v>
      </c>
      <c r="GI443" s="35">
        <v>12.937995293360869</v>
      </c>
      <c r="GJ443" s="35">
        <v>12.493983358579555</v>
      </c>
      <c r="GK443" s="35">
        <v>12.569815033045247</v>
      </c>
      <c r="GL443" s="35">
        <v>12.888310634796065</v>
      </c>
      <c r="GM443" s="35">
        <v>13.172962288968803</v>
      </c>
      <c r="GN443" s="35">
        <v>12.003676704482583</v>
      </c>
      <c r="GO443" s="35">
        <v>26.282</v>
      </c>
      <c r="GP443" s="35" t="s">
        <v>1807</v>
      </c>
      <c r="GU443" s="59"/>
    </row>
    <row r="444" spans="1:203" x14ac:dyDescent="0.2">
      <c r="A444" s="35" t="s">
        <v>1936</v>
      </c>
      <c r="B444" s="35" t="s">
        <v>3817</v>
      </c>
      <c r="C444" s="35" t="s">
        <v>3818</v>
      </c>
      <c r="D444" s="9">
        <v>29</v>
      </c>
      <c r="E444" s="9">
        <v>29</v>
      </c>
      <c r="F444" s="9">
        <v>0.61896372799999999</v>
      </c>
      <c r="G444" s="9">
        <v>5.2278611000000003E-2</v>
      </c>
      <c r="H444" s="9">
        <v>0.84574381200000004</v>
      </c>
      <c r="I444" s="9">
        <v>-2.9656846000000001E-2</v>
      </c>
      <c r="J444" s="9">
        <v>0</v>
      </c>
      <c r="K444" s="78">
        <v>0</v>
      </c>
      <c r="L444" s="79">
        <v>12.789557241475478</v>
      </c>
      <c r="M444" s="79">
        <v>12.980427509253037</v>
      </c>
      <c r="N444" s="79">
        <v>12.946128132087622</v>
      </c>
      <c r="O444" s="79">
        <v>12.766812068749214</v>
      </c>
      <c r="P444" s="78">
        <v>12.569203587934485</v>
      </c>
      <c r="Q444" s="78">
        <v>12.850961849657768</v>
      </c>
      <c r="R444" s="35">
        <v>12.176709880173789</v>
      </c>
      <c r="S444" s="35">
        <v>13.081449562548729</v>
      </c>
      <c r="T444" s="35">
        <v>13.119380773047006</v>
      </c>
      <c r="U444" s="35">
        <v>12.971766756970123</v>
      </c>
      <c r="V444" s="35">
        <v>12.893504902696572</v>
      </c>
      <c r="W444" s="35">
        <v>12.579128651755362</v>
      </c>
      <c r="X444" s="35">
        <v>12.570820409536468</v>
      </c>
      <c r="Y444" s="35">
        <v>12.981942254073237</v>
      </c>
      <c r="Z444" s="35">
        <v>12.805139560409691</v>
      </c>
      <c r="AA444" s="35">
        <v>13.081716738116517</v>
      </c>
      <c r="AB444" s="35">
        <v>12.549108762703778</v>
      </c>
      <c r="AC444" s="35">
        <v>13.098730518742945</v>
      </c>
      <c r="AD444" s="35">
        <v>13.779488771102251</v>
      </c>
      <c r="AE444" s="35">
        <v>13.018362444417653</v>
      </c>
      <c r="AF444" s="35">
        <v>12.875677574755747</v>
      </c>
      <c r="AG444" s="35">
        <v>12.828035596793192</v>
      </c>
      <c r="AH444" s="35">
        <v>13.085043329915376</v>
      </c>
      <c r="AI444" s="35">
        <v>12.440563840071123</v>
      </c>
      <c r="AJ444" s="35">
        <v>12.836882932209932</v>
      </c>
      <c r="AK444" s="35">
        <v>13.881863418440169</v>
      </c>
      <c r="AL444" s="35">
        <v>12.947711893355089</v>
      </c>
      <c r="AM444" s="35">
        <v>12.253143215232436</v>
      </c>
      <c r="AN444" s="35">
        <v>13.42375200681294</v>
      </c>
      <c r="AO444" s="35">
        <v>13.338124914230335</v>
      </c>
      <c r="AP444" s="35">
        <v>13.07666886663241</v>
      </c>
      <c r="AQ444" s="35">
        <v>13.33498988209162</v>
      </c>
      <c r="AR444" s="35">
        <v>13.319583175049761</v>
      </c>
      <c r="AS444" s="35">
        <v>13.18218483776432</v>
      </c>
      <c r="AT444" s="35">
        <v>12.794145140719127</v>
      </c>
      <c r="AU444" s="35">
        <v>13.143314287499294</v>
      </c>
      <c r="AV444" s="35">
        <v>12.879000269303791</v>
      </c>
      <c r="AW444" s="35">
        <v>12.67957411909439</v>
      </c>
      <c r="AX444" s="35">
        <v>12.840665174253509</v>
      </c>
      <c r="AY444" s="35">
        <v>12.991428460870663</v>
      </c>
      <c r="AZ444" s="35">
        <v>13.346004807662219</v>
      </c>
      <c r="BA444" s="35">
        <v>12.790372653583351</v>
      </c>
      <c r="BB444" s="35">
        <v>12.906834818426113</v>
      </c>
      <c r="BC444" s="35">
        <v>13.184039404398083</v>
      </c>
      <c r="BD444" s="35">
        <v>12.233806173526057</v>
      </c>
      <c r="BE444" s="35">
        <v>13.058940236436296</v>
      </c>
      <c r="BF444" s="35">
        <v>13.125563455993897</v>
      </c>
      <c r="BG444" s="35">
        <v>12.780337028846198</v>
      </c>
      <c r="BH444" s="35">
        <v>13.330125131047929</v>
      </c>
      <c r="BI444" s="35">
        <v>13.25191177456394</v>
      </c>
      <c r="BJ444" s="35">
        <v>12.968130572809878</v>
      </c>
      <c r="BK444" s="35">
        <v>12.932455717369029</v>
      </c>
      <c r="BL444" s="35">
        <v>12.633671262042879</v>
      </c>
      <c r="BM444" s="35">
        <v>12.44923869163663</v>
      </c>
      <c r="BN444" s="35">
        <v>12.044865908670369</v>
      </c>
      <c r="BO444" s="35">
        <v>12.834822164124088</v>
      </c>
      <c r="BP444" s="35">
        <v>12.864795984683038</v>
      </c>
      <c r="BQ444" s="35">
        <v>12.956979878713163</v>
      </c>
      <c r="BR444" s="35">
        <v>13.00944703775215</v>
      </c>
      <c r="BS444" s="35">
        <v>13.140425903812671</v>
      </c>
      <c r="BT444" s="35">
        <v>12.687042018334299</v>
      </c>
      <c r="BU444" s="35">
        <v>13.257348023089918</v>
      </c>
      <c r="BV444" s="35">
        <v>12.466990704070604</v>
      </c>
      <c r="BW444" s="35">
        <v>13.259752120006631</v>
      </c>
      <c r="BX444" s="35">
        <v>12.432705582849309</v>
      </c>
      <c r="BY444" s="35">
        <v>12.400354981555543</v>
      </c>
      <c r="BZ444" s="35">
        <v>13.076005593678083</v>
      </c>
      <c r="CA444" s="35">
        <v>13.040452616998275</v>
      </c>
      <c r="CB444" s="35">
        <v>12.30260377698635</v>
      </c>
      <c r="CC444" s="35">
        <v>12.387671837845467</v>
      </c>
      <c r="CD444" s="35">
        <v>12.752397485648959</v>
      </c>
      <c r="CE444" s="35">
        <v>13.891658465041214</v>
      </c>
      <c r="CF444" s="35">
        <v>12.828214501621</v>
      </c>
      <c r="CG444" s="35">
        <v>13.178422608608738</v>
      </c>
      <c r="CI444" s="35">
        <v>12.918299326502121</v>
      </c>
      <c r="CJ444" s="35">
        <v>12.909469827803671</v>
      </c>
      <c r="CK444" s="35">
        <v>12.897305852906625</v>
      </c>
      <c r="CL444" s="35">
        <v>12.621266796590174</v>
      </c>
      <c r="CM444" s="35">
        <v>12.713318609715948</v>
      </c>
      <c r="CN444" s="35">
        <v>13.06806466379159</v>
      </c>
      <c r="CO444" s="35">
        <v>12.472623504844314</v>
      </c>
      <c r="CP444" s="35">
        <v>12.357103691989728</v>
      </c>
      <c r="CQ444" s="35">
        <v>13.74128339102119</v>
      </c>
      <c r="CR444" s="35">
        <v>12.592831618094293</v>
      </c>
      <c r="CS444" s="35">
        <v>12.552604465041513</v>
      </c>
      <c r="CT444" s="35">
        <v>12.648251152479205</v>
      </c>
      <c r="CU444" s="35">
        <v>12.8265187749198</v>
      </c>
      <c r="CV444" s="35">
        <v>13.281596284952823</v>
      </c>
      <c r="CW444" s="35">
        <v>13.421201938602884</v>
      </c>
      <c r="CX444" s="35">
        <v>13.225757779153101</v>
      </c>
      <c r="CY444" s="35">
        <v>12.843949265473181</v>
      </c>
      <c r="CZ444" s="35">
        <v>13.098702656038826</v>
      </c>
      <c r="DA444" s="35">
        <v>12.923794281870993</v>
      </c>
      <c r="DB444" s="35">
        <v>13.495444165064203</v>
      </c>
      <c r="DC444" s="35">
        <v>13.026334602270211</v>
      </c>
      <c r="DD444" s="35">
        <v>13.199273095853959</v>
      </c>
      <c r="DE444" s="35">
        <v>13.245667236754093</v>
      </c>
      <c r="DF444" s="35">
        <v>12.885162413927656</v>
      </c>
      <c r="DG444" s="35">
        <v>12.729357996596999</v>
      </c>
      <c r="DH444" s="35">
        <v>12.945072706195297</v>
      </c>
      <c r="DI444" s="35">
        <v>12.712135994277972</v>
      </c>
      <c r="DJ444" s="35">
        <v>12.716899316083191</v>
      </c>
      <c r="DK444" s="35">
        <v>12.925949572560587</v>
      </c>
      <c r="DL444" s="35">
        <v>13.222420774772528</v>
      </c>
      <c r="DM444" s="35">
        <v>12.484725432278417</v>
      </c>
      <c r="DN444" s="35">
        <v>12.573895274659577</v>
      </c>
      <c r="DO444" s="35">
        <v>13.043904130078911</v>
      </c>
      <c r="DP444" s="35">
        <v>12.896846919638428</v>
      </c>
      <c r="DQ444" s="35">
        <v>13.008192809706383</v>
      </c>
      <c r="DR444" s="35">
        <v>13.088609559580213</v>
      </c>
      <c r="DS444" s="35">
        <v>12.382048114130294</v>
      </c>
      <c r="DT444" s="35">
        <v>13.025692246645859</v>
      </c>
      <c r="DU444" s="35">
        <v>12.419583454477918</v>
      </c>
      <c r="DV444" s="35">
        <v>13.058142666363324</v>
      </c>
      <c r="DW444" s="35">
        <v>13.394004135352755</v>
      </c>
      <c r="DX444" s="35">
        <v>12.865411852873262</v>
      </c>
      <c r="DY444" s="35">
        <v>13.168036038271342</v>
      </c>
      <c r="DZ444" s="35">
        <v>13.710460991073589</v>
      </c>
      <c r="EB444" s="35">
        <v>13.094179498862593</v>
      </c>
      <c r="EC444" s="35">
        <v>13.264303776560599</v>
      </c>
      <c r="ED444" s="35">
        <v>12.381853725977102</v>
      </c>
      <c r="EE444" s="35">
        <v>12.816362841191442</v>
      </c>
      <c r="EF444" s="35">
        <v>12.600334818266868</v>
      </c>
      <c r="EG444" s="35">
        <v>12.770508122829145</v>
      </c>
      <c r="EH444" s="35">
        <v>12.653775048834762</v>
      </c>
      <c r="EI444" s="35">
        <v>13.201545403683134</v>
      </c>
      <c r="EJ444" s="35">
        <v>12.840813102665919</v>
      </c>
      <c r="EK444" s="35">
        <v>13.290429018623968</v>
      </c>
      <c r="EL444" s="35">
        <v>12.794921424320654</v>
      </c>
      <c r="EM444" s="35">
        <v>13.058515392681695</v>
      </c>
      <c r="EN444" s="35">
        <v>12.865286316952929</v>
      </c>
      <c r="EO444" s="35">
        <v>12.929646623066832</v>
      </c>
      <c r="EP444" s="35">
        <v>13.073341137632607</v>
      </c>
      <c r="EQ444" s="35">
        <v>13.272643399826149</v>
      </c>
      <c r="ER444" s="35">
        <v>13.112792140289606</v>
      </c>
      <c r="ES444" s="35">
        <v>12.830082335592421</v>
      </c>
      <c r="ET444" s="35">
        <v>12.907738943500869</v>
      </c>
      <c r="EU444" s="35">
        <v>12.611146794907409</v>
      </c>
      <c r="EV444" s="35">
        <v>12.951522823138964</v>
      </c>
      <c r="EW444" s="35">
        <v>12.868433798031523</v>
      </c>
      <c r="EX444" s="35">
        <v>12.777553910290589</v>
      </c>
      <c r="EY444" s="35">
        <v>12.731076204979022</v>
      </c>
      <c r="EZ444" s="35">
        <v>12.668756727846743</v>
      </c>
      <c r="FA444" s="35">
        <v>12.96337061952099</v>
      </c>
      <c r="FB444" s="35">
        <v>12.511974503422634</v>
      </c>
      <c r="FC444" s="35">
        <v>13.089416059823364</v>
      </c>
      <c r="FD444" s="35">
        <v>12.433712540449999</v>
      </c>
      <c r="FE444" s="35">
        <v>12.678604405572525</v>
      </c>
      <c r="FF444" s="35">
        <v>12.831043243575072</v>
      </c>
      <c r="FG444" s="35">
        <v>12.977185031693148</v>
      </c>
      <c r="FH444" s="35">
        <v>12.691768574230847</v>
      </c>
      <c r="FI444" s="35">
        <v>13.43481149272872</v>
      </c>
      <c r="FJ444" s="35">
        <v>12.948109479142481</v>
      </c>
      <c r="FK444" s="35">
        <v>12.393940498786794</v>
      </c>
      <c r="FL444" s="35">
        <v>12.9668284998396</v>
      </c>
      <c r="FM444" s="35">
        <v>13.194512638066321</v>
      </c>
      <c r="FN444" s="35">
        <v>12.815599866993631</v>
      </c>
      <c r="FO444" s="35">
        <v>13.383950004930991</v>
      </c>
      <c r="FP444" s="35">
        <v>12.637890381370088</v>
      </c>
      <c r="FQ444" s="35">
        <v>12.294033478708043</v>
      </c>
      <c r="FR444" s="35">
        <v>13.227314500258789</v>
      </c>
      <c r="FS444" s="35">
        <v>13.116986259676253</v>
      </c>
      <c r="FT444" s="35">
        <v>13.195001820340657</v>
      </c>
      <c r="FU444" s="35">
        <v>13.566727300613598</v>
      </c>
      <c r="FV444" s="35">
        <v>12.590562519888872</v>
      </c>
      <c r="FW444" s="35">
        <v>12.938490646433461</v>
      </c>
      <c r="FX444" s="35">
        <v>12.957520161563195</v>
      </c>
      <c r="FY444" s="35">
        <v>12.686732203757185</v>
      </c>
      <c r="FZ444" s="35">
        <v>12.404652906664062</v>
      </c>
      <c r="GA444" s="35">
        <v>13.010340002130874</v>
      </c>
      <c r="GB444" s="35">
        <v>12.081896534825534</v>
      </c>
      <c r="GC444" s="35">
        <v>13.125281569057861</v>
      </c>
      <c r="GD444" s="35">
        <v>12.782659386030986</v>
      </c>
      <c r="GE444" s="35">
        <v>13.025893632287328</v>
      </c>
      <c r="GF444" s="35">
        <v>13.18369100724108</v>
      </c>
      <c r="GG444" s="35">
        <v>13.173479887133542</v>
      </c>
      <c r="GH444" s="35">
        <v>13.026251962798009</v>
      </c>
      <c r="GI444" s="35">
        <v>13.384306417246059</v>
      </c>
      <c r="GJ444" s="35">
        <v>12.929935388856194</v>
      </c>
      <c r="GK444" s="35">
        <v>12.894515805175997</v>
      </c>
      <c r="GL444" s="35">
        <v>13.106016527705501</v>
      </c>
      <c r="GM444" s="35">
        <v>12.40343439231647</v>
      </c>
      <c r="GN444" s="35">
        <v>12.771820991670126</v>
      </c>
      <c r="GO444" s="35">
        <v>17.786999999999999</v>
      </c>
      <c r="GP444" s="35" t="s">
        <v>1640</v>
      </c>
      <c r="GU444" s="59"/>
    </row>
    <row r="445" spans="1:203" x14ac:dyDescent="0.2">
      <c r="A445" s="35" t="s">
        <v>762</v>
      </c>
      <c r="B445" s="35" t="s">
        <v>2417</v>
      </c>
      <c r="C445" s="35" t="s">
        <v>2418</v>
      </c>
      <c r="D445" s="9">
        <v>26</v>
      </c>
      <c r="E445" s="9">
        <v>26</v>
      </c>
      <c r="F445" s="9">
        <v>0.98921117400000003</v>
      </c>
      <c r="G445" s="9">
        <v>-1.2926227E-2</v>
      </c>
      <c r="H445" s="9">
        <v>0.94195566600000002</v>
      </c>
      <c r="I445" s="9">
        <v>-2.9420788999999999E-2</v>
      </c>
      <c r="J445" s="9">
        <v>0</v>
      </c>
      <c r="K445" s="78">
        <v>0</v>
      </c>
      <c r="L445" s="79">
        <v>11.596950198805036</v>
      </c>
      <c r="M445" s="79">
        <v>11.048624499015091</v>
      </c>
      <c r="N445" s="79">
        <v>10.788354064321931</v>
      </c>
      <c r="O445" s="79">
        <v>9.7385740932986042</v>
      </c>
      <c r="P445" s="78">
        <v>10.846671708504527</v>
      </c>
      <c r="Q445" s="78">
        <v>11.051467442250125</v>
      </c>
      <c r="R445" s="35">
        <v>10.113746337996917</v>
      </c>
      <c r="S445" s="35">
        <v>11.397652683417611</v>
      </c>
      <c r="T445" s="35">
        <v>11.031338560054145</v>
      </c>
      <c r="U445" s="35">
        <v>10.787058968116865</v>
      </c>
      <c r="V445" s="35">
        <v>11.433356198421604</v>
      </c>
      <c r="W445" s="35">
        <v>10.567045646130627</v>
      </c>
      <c r="X445" s="35">
        <v>13.14834265611179</v>
      </c>
      <c r="Y445" s="35">
        <v>11.307449670166694</v>
      </c>
      <c r="Z445" s="35">
        <v>11.10597469486237</v>
      </c>
      <c r="AA445" s="35">
        <v>11.256563844126237</v>
      </c>
      <c r="AB445" s="35">
        <v>11.500320503829972</v>
      </c>
      <c r="AC445" s="35">
        <v>10.744017360347152</v>
      </c>
      <c r="AD445" s="35">
        <v>11.065564922809374</v>
      </c>
      <c r="AE445" s="35">
        <v>11.267029359150703</v>
      </c>
      <c r="AF445" s="35">
        <v>10.563228610725938</v>
      </c>
      <c r="AG445" s="35">
        <v>10.940346020930543</v>
      </c>
      <c r="AH445" s="35">
        <v>10.625119566424431</v>
      </c>
      <c r="AI445" s="35">
        <v>11.818057819356694</v>
      </c>
      <c r="AJ445" s="35">
        <v>11.274512389899741</v>
      </c>
      <c r="AK445" s="35">
        <v>11.693101764615262</v>
      </c>
      <c r="AL445" s="35">
        <v>10.300950222541159</v>
      </c>
      <c r="AM445" s="35">
        <v>11.311352506296563</v>
      </c>
      <c r="AN445" s="35">
        <v>11.641447994251701</v>
      </c>
      <c r="AO445" s="35">
        <v>10.608006197480563</v>
      </c>
      <c r="AP445" s="35">
        <v>11.227463691175426</v>
      </c>
      <c r="AQ445" s="35">
        <v>11.805690859631067</v>
      </c>
      <c r="AR445" s="35">
        <v>11.585083022781012</v>
      </c>
      <c r="AS445" s="35">
        <v>12.47047866717347</v>
      </c>
      <c r="AT445" s="35">
        <v>10.847570296408195</v>
      </c>
      <c r="AU445" s="35">
        <v>11.093962162247259</v>
      </c>
      <c r="AV445" s="35">
        <v>11.177250990897567</v>
      </c>
      <c r="AW445" s="35">
        <v>11.745505442006563</v>
      </c>
      <c r="AX445" s="35">
        <v>11.089314994346433</v>
      </c>
      <c r="AY445" s="35">
        <v>11.295802177296613</v>
      </c>
      <c r="AZ445" s="35">
        <v>11.724552159847814</v>
      </c>
      <c r="BA445" s="35">
        <v>10.995458100550728</v>
      </c>
      <c r="BB445" s="35">
        <v>11.042442240312957</v>
      </c>
      <c r="BC445" s="35">
        <v>10.946484183743738</v>
      </c>
      <c r="BD445" s="35">
        <v>11.924161549799543</v>
      </c>
      <c r="BE445" s="35">
        <v>10.757955896490175</v>
      </c>
      <c r="BF445" s="35">
        <v>11.464002402959792</v>
      </c>
      <c r="BG445" s="35">
        <v>11.029135405246494</v>
      </c>
      <c r="BH445" s="35">
        <v>11.498696172440475</v>
      </c>
      <c r="BI445" s="35">
        <v>11.51546224172175</v>
      </c>
      <c r="BJ445" s="35">
        <v>10.893190001025344</v>
      </c>
      <c r="BK445" s="35">
        <v>10.858385297390914</v>
      </c>
      <c r="BL445" s="35">
        <v>11.086349506873409</v>
      </c>
      <c r="BM445" s="35">
        <v>11.527251187175382</v>
      </c>
      <c r="BN445" s="35">
        <v>10.821689656383223</v>
      </c>
      <c r="BO445" s="35">
        <v>10.26378277089964</v>
      </c>
      <c r="BP445" s="35">
        <v>11.220470459618078</v>
      </c>
      <c r="BQ445" s="35">
        <v>11.453629132949086</v>
      </c>
      <c r="BR445" s="35">
        <v>11.624723362670606</v>
      </c>
      <c r="BS445" s="35">
        <v>11.449722872697704</v>
      </c>
      <c r="BT445" s="35">
        <v>11.050699199354677</v>
      </c>
      <c r="BU445" s="35">
        <v>11.355442892535921</v>
      </c>
      <c r="BV445" s="35">
        <v>11.169186023416353</v>
      </c>
      <c r="BW445" s="35">
        <v>10.606637658202862</v>
      </c>
      <c r="BX445" s="35">
        <v>11.084157004780312</v>
      </c>
      <c r="BY445" s="35">
        <v>10.880730514321881</v>
      </c>
      <c r="BZ445" s="35">
        <v>10.996563367740558</v>
      </c>
      <c r="CA445" s="35">
        <v>10.525674279181761</v>
      </c>
      <c r="CB445" s="35">
        <v>9.9818497871782288</v>
      </c>
      <c r="CC445" s="35">
        <v>10.133491880896639</v>
      </c>
      <c r="CD445" s="35">
        <v>10.987770379316459</v>
      </c>
      <c r="CE445" s="35">
        <v>12.066637618834179</v>
      </c>
      <c r="CF445" s="35">
        <v>11.078348436822411</v>
      </c>
      <c r="CG445" s="35">
        <v>11.729904416773369</v>
      </c>
      <c r="CH445" s="35">
        <v>10.950740309214472</v>
      </c>
      <c r="CI445" s="35">
        <v>11.517329703842421</v>
      </c>
      <c r="CJ445" s="35">
        <v>11.328229539877858</v>
      </c>
      <c r="CK445" s="35">
        <v>11.260451995789927</v>
      </c>
      <c r="CL445" s="35">
        <v>10.605668315937425</v>
      </c>
      <c r="CM445" s="35">
        <v>11.489781997408425</v>
      </c>
      <c r="CN445" s="35">
        <v>10.784065062226906</v>
      </c>
      <c r="CO445" s="35">
        <v>11.6115712954578</v>
      </c>
      <c r="CP445" s="35">
        <v>11.04270151206708</v>
      </c>
      <c r="CQ445" s="35">
        <v>12.873386264176297</v>
      </c>
      <c r="CR445" s="35">
        <v>11.125438320995256</v>
      </c>
      <c r="CS445" s="35">
        <v>12.098903353866246</v>
      </c>
      <c r="CT445" s="35">
        <v>11.837904975485507</v>
      </c>
      <c r="CU445" s="35">
        <v>11.196761655229135</v>
      </c>
      <c r="CV445" s="35">
        <v>10.891944692634786</v>
      </c>
      <c r="CW445" s="35">
        <v>10.89295085507916</v>
      </c>
      <c r="CX445" s="35">
        <v>12.13278088593338</v>
      </c>
      <c r="CY445" s="35">
        <v>11.114559673304209</v>
      </c>
      <c r="CZ445" s="35">
        <v>11.369761055835422</v>
      </c>
      <c r="DA445" s="35">
        <v>10.964080103912133</v>
      </c>
      <c r="DB445" s="35">
        <v>11.447830174839751</v>
      </c>
      <c r="DC445" s="35">
        <v>10.379887741313143</v>
      </c>
      <c r="DD445" s="35">
        <v>11.742101235693527</v>
      </c>
      <c r="DE445" s="35">
        <v>11.432664511025171</v>
      </c>
      <c r="DF445" s="35">
        <v>11.467815640984963</v>
      </c>
      <c r="DG445" s="35">
        <v>10.913672886621686</v>
      </c>
      <c r="DH445" s="35">
        <v>10.494427950033625</v>
      </c>
      <c r="DI445" s="35">
        <v>11.735072803702632</v>
      </c>
      <c r="DJ445" s="35">
        <v>10.702843595666259</v>
      </c>
      <c r="DK445" s="35">
        <v>12.263175552523684</v>
      </c>
      <c r="DL445" s="35">
        <v>11.142557173967585</v>
      </c>
      <c r="DM445" s="35">
        <v>9.5521962701228684</v>
      </c>
      <c r="DO445" s="35">
        <v>11.71996434334223</v>
      </c>
      <c r="DP445" s="35">
        <v>11.498097437052492</v>
      </c>
      <c r="DQ445" s="35">
        <v>11.041072711591413</v>
      </c>
      <c r="DR445" s="35">
        <v>10.920253145286859</v>
      </c>
      <c r="DS445" s="35">
        <v>11.169778882209517</v>
      </c>
      <c r="DT445" s="35">
        <v>11.053488098164596</v>
      </c>
      <c r="DU445" s="35">
        <v>11.304011019985497</v>
      </c>
      <c r="DV445" s="35">
        <v>10.891945579058188</v>
      </c>
      <c r="DW445" s="35">
        <v>11.808813571755778</v>
      </c>
      <c r="DX445" s="35">
        <v>10.786485581938534</v>
      </c>
      <c r="DY445" s="35">
        <v>11.147101879726444</v>
      </c>
      <c r="DZ445" s="35">
        <v>11.370196400712747</v>
      </c>
      <c r="EA445" s="35">
        <v>12.313795984258816</v>
      </c>
      <c r="EB445" s="35">
        <v>11.15974759431049</v>
      </c>
      <c r="EC445" s="35">
        <v>11.526149368860658</v>
      </c>
      <c r="ED445" s="35">
        <v>11.146821002307878</v>
      </c>
      <c r="EE445" s="35">
        <v>11.174343614930072</v>
      </c>
      <c r="EF445" s="35">
        <v>11.967946705812707</v>
      </c>
      <c r="EG445" s="35">
        <v>10.959789599643555</v>
      </c>
      <c r="EH445" s="35">
        <v>10.566012922548852</v>
      </c>
      <c r="EI445" s="35">
        <v>11.208157577328254</v>
      </c>
      <c r="EJ445" s="35">
        <v>11.015977490388334</v>
      </c>
      <c r="EK445" s="35">
        <v>11.417637084776064</v>
      </c>
      <c r="EL445" s="35">
        <v>11.064228202494908</v>
      </c>
      <c r="EM445" s="35">
        <v>11.184817183179662</v>
      </c>
      <c r="EN445" s="35">
        <v>11.299795275442799</v>
      </c>
      <c r="EO445" s="35">
        <v>11.836050107908202</v>
      </c>
      <c r="EP445" s="35">
        <v>10.002809454909489</v>
      </c>
      <c r="EQ445" s="35">
        <v>10.240804931212921</v>
      </c>
      <c r="ER445" s="35">
        <v>11.353663517230631</v>
      </c>
      <c r="ES445" s="35">
        <v>11.235214732165598</v>
      </c>
      <c r="ET445" s="35">
        <v>10.562051239411961</v>
      </c>
      <c r="EU445" s="35">
        <v>10.567781517944198</v>
      </c>
      <c r="EV445" s="35">
        <v>11.888967774101292</v>
      </c>
      <c r="EW445" s="35">
        <v>10.502215029804294</v>
      </c>
      <c r="EX445" s="35">
        <v>11.665522346920152</v>
      </c>
      <c r="EY445" s="35">
        <v>11.053448514723913</v>
      </c>
      <c r="EZ445" s="35">
        <v>10.827804710923324</v>
      </c>
      <c r="FA445" s="35">
        <v>11.108764378811562</v>
      </c>
      <c r="FB445" s="35">
        <v>10.935091416585228</v>
      </c>
      <c r="FC445" s="35">
        <v>11.029189424577055</v>
      </c>
      <c r="FD445" s="35">
        <v>11.231906179785845</v>
      </c>
      <c r="FE445" s="35">
        <v>11.141020319018637</v>
      </c>
      <c r="FF445" s="35">
        <v>9.9472540451030653</v>
      </c>
      <c r="FG445" s="35">
        <v>10.788248533939701</v>
      </c>
      <c r="FH445" s="35">
        <v>9.6452444221108689</v>
      </c>
      <c r="FI445" s="35">
        <v>10.895061530229892</v>
      </c>
      <c r="FJ445" s="35">
        <v>11.432793147375193</v>
      </c>
      <c r="FK445" s="35">
        <v>11.322937036560262</v>
      </c>
      <c r="FL445" s="35">
        <v>10.844018123588791</v>
      </c>
      <c r="FM445" s="35">
        <v>10.669564908552079</v>
      </c>
      <c r="FN445" s="35">
        <v>11.224972550480672</v>
      </c>
      <c r="FO445" s="35">
        <v>10.877753211540789</v>
      </c>
      <c r="FP445" s="35">
        <v>11.259540484423409</v>
      </c>
      <c r="FQ445" s="35">
        <v>11.162144697092927</v>
      </c>
      <c r="FR445" s="35">
        <v>11.728099067141592</v>
      </c>
      <c r="FS445" s="35">
        <v>11.094146030364755</v>
      </c>
      <c r="FT445" s="35">
        <v>11.064632425171753</v>
      </c>
      <c r="FU445" s="35">
        <v>11.957545116160057</v>
      </c>
      <c r="FV445" s="35">
        <v>11.69551252455028</v>
      </c>
      <c r="FW445" s="35">
        <v>10.865754875726108</v>
      </c>
      <c r="FX445" s="35">
        <v>11.132969803458506</v>
      </c>
      <c r="FY445" s="35">
        <v>11.588602754750314</v>
      </c>
      <c r="FZ445" s="35">
        <v>11.135280388093211</v>
      </c>
      <c r="GA445" s="35">
        <v>12.264943130195286</v>
      </c>
      <c r="GB445" s="35">
        <v>11.13711842227648</v>
      </c>
      <c r="GC445" s="35">
        <v>10.942000934507982</v>
      </c>
      <c r="GD445" s="35">
        <v>11.37033071155577</v>
      </c>
      <c r="GE445" s="35">
        <v>11.305724211416587</v>
      </c>
      <c r="GF445" s="35">
        <v>11.226702231771666</v>
      </c>
      <c r="GG445" s="35">
        <v>10.947369848847256</v>
      </c>
      <c r="GH445" s="35">
        <v>10.87196144224297</v>
      </c>
      <c r="GI445" s="35">
        <v>12.861509916335409</v>
      </c>
      <c r="GJ445" s="35">
        <v>12.712731895817038</v>
      </c>
      <c r="GK445" s="35">
        <v>11.048513149151828</v>
      </c>
      <c r="GL445" s="35">
        <v>11.071720612861334</v>
      </c>
      <c r="GM445" s="35">
        <v>11.221956469144462</v>
      </c>
      <c r="GN445" s="35">
        <v>10.607726202370385</v>
      </c>
      <c r="GO445" s="35">
        <v>25.44</v>
      </c>
      <c r="GP445" s="35" t="s">
        <v>719</v>
      </c>
      <c r="GU445" s="59"/>
    </row>
    <row r="446" spans="1:203" x14ac:dyDescent="0.2">
      <c r="A446" s="35" t="s">
        <v>2313</v>
      </c>
      <c r="B446" s="35" t="s">
        <v>4473</v>
      </c>
      <c r="C446" s="35" t="s">
        <v>4474</v>
      </c>
      <c r="D446" s="9">
        <v>8</v>
      </c>
      <c r="E446" s="9">
        <v>8</v>
      </c>
      <c r="F446" s="9">
        <v>0.88741041300000001</v>
      </c>
      <c r="G446" s="9">
        <v>-4.1361869000000002E-2</v>
      </c>
      <c r="H446" s="9">
        <v>0.94822086100000003</v>
      </c>
      <c r="I446" s="9">
        <v>-2.6885922E-2</v>
      </c>
      <c r="J446" s="9">
        <v>0</v>
      </c>
      <c r="K446" s="78">
        <v>0</v>
      </c>
      <c r="L446" s="79">
        <v>12.574732573679194</v>
      </c>
      <c r="M446" s="79">
        <v>12.807825946454619</v>
      </c>
      <c r="N446" s="79">
        <v>13.09183609077197</v>
      </c>
      <c r="O446" s="79">
        <v>13.031893685265413</v>
      </c>
      <c r="P446" s="78">
        <v>14.323735635891884</v>
      </c>
      <c r="Q446" s="78">
        <v>13.251511222442272</v>
      </c>
      <c r="R446" s="35">
        <v>12.328130750211052</v>
      </c>
      <c r="S446" s="35">
        <v>13.234865900413295</v>
      </c>
      <c r="T446" s="35">
        <v>12.836634881345429</v>
      </c>
      <c r="U446" s="35">
        <v>13.728821723931075</v>
      </c>
      <c r="V446" s="35">
        <v>13.296791538396745</v>
      </c>
      <c r="W446" s="35">
        <v>13.509659274271936</v>
      </c>
      <c r="X446" s="35">
        <v>13.52489114394821</v>
      </c>
      <c r="Y446" s="35">
        <v>13.021736597584422</v>
      </c>
      <c r="Z446" s="35">
        <v>12.851556570025824</v>
      </c>
      <c r="AA446" s="35">
        <v>14.002801620615125</v>
      </c>
      <c r="AB446" s="35">
        <v>12.777428387561436</v>
      </c>
      <c r="AC446" s="35">
        <v>13.093260294432957</v>
      </c>
      <c r="AD446" s="35">
        <v>13.617922417318479</v>
      </c>
      <c r="AE446" s="35">
        <v>13.027206419340077</v>
      </c>
      <c r="AF446" s="35">
        <v>12.566120383894328</v>
      </c>
      <c r="AG446" s="35">
        <v>13.103992475355597</v>
      </c>
      <c r="AH446" s="35">
        <v>12.38343727244607</v>
      </c>
      <c r="AI446" s="35">
        <v>12.71376962233715</v>
      </c>
      <c r="AJ446" s="35">
        <v>13.36045631771503</v>
      </c>
      <c r="AK446" s="35">
        <v>13.781226351623275</v>
      </c>
      <c r="AL446" s="35">
        <v>12.25804941314783</v>
      </c>
      <c r="AM446" s="35">
        <v>12.873737543424131</v>
      </c>
      <c r="AN446" s="35">
        <v>13.939315710200173</v>
      </c>
      <c r="AO446" s="35">
        <v>12.745302507040279</v>
      </c>
      <c r="AP446" s="35">
        <v>13.398338357486574</v>
      </c>
      <c r="AQ446" s="35">
        <v>13.157839165530568</v>
      </c>
      <c r="AR446" s="35">
        <v>12.138411199864027</v>
      </c>
      <c r="AS446" s="35">
        <v>13.421322989433266</v>
      </c>
      <c r="AT446" s="35">
        <v>13.566014880440534</v>
      </c>
      <c r="AU446" s="35">
        <v>14.133918136355573</v>
      </c>
      <c r="AV446" s="35">
        <v>13.665200045969261</v>
      </c>
      <c r="AW446" s="35">
        <v>13.355154410848732</v>
      </c>
      <c r="AX446" s="35">
        <v>13.374123859167131</v>
      </c>
      <c r="AY446" s="35">
        <v>14.161163127509004</v>
      </c>
      <c r="AZ446" s="35">
        <v>13.435901088223808</v>
      </c>
      <c r="BA446" s="35">
        <v>12.618280312414891</v>
      </c>
      <c r="BB446" s="35">
        <v>12.880568126841089</v>
      </c>
      <c r="BC446" s="35">
        <v>12.774495975406126</v>
      </c>
      <c r="BD446" s="35">
        <v>12.343041357727998</v>
      </c>
      <c r="BE446" s="35">
        <v>13.667675861589368</v>
      </c>
      <c r="BF446" s="35">
        <v>13.7605311572568</v>
      </c>
      <c r="BG446" s="35">
        <v>13.110329324544153</v>
      </c>
      <c r="BH446" s="35">
        <v>13.772008169684344</v>
      </c>
      <c r="BI446" s="35">
        <v>14.345525318375772</v>
      </c>
      <c r="BJ446" s="35">
        <v>12.671524611919285</v>
      </c>
      <c r="BK446" s="35">
        <v>12.754630490923157</v>
      </c>
      <c r="BL446" s="35">
        <v>13.437423947420287</v>
      </c>
      <c r="BM446" s="35">
        <v>12.798297728982638</v>
      </c>
      <c r="BN446" s="35">
        <v>11.560340836379638</v>
      </c>
      <c r="BO446" s="35">
        <v>11.824920221760085</v>
      </c>
      <c r="BP446" s="35">
        <v>13.163020990504616</v>
      </c>
      <c r="BQ446" s="35">
        <v>13.084576784425725</v>
      </c>
      <c r="BR446" s="35">
        <v>13.196885955258924</v>
      </c>
      <c r="BS446" s="35">
        <v>12.714888786326322</v>
      </c>
      <c r="BT446" s="35">
        <v>12.652217771552438</v>
      </c>
      <c r="BU446" s="35">
        <v>13.431624943391842</v>
      </c>
      <c r="BV446" s="35">
        <v>13.22359729552125</v>
      </c>
      <c r="BW446" s="35">
        <v>13.104560050008113</v>
      </c>
      <c r="BX446" s="35">
        <v>13.149240517844472</v>
      </c>
      <c r="BY446" s="35">
        <v>12.89420908273369</v>
      </c>
      <c r="BZ446" s="35">
        <v>12.712174824682316</v>
      </c>
      <c r="CA446" s="35">
        <v>12.676399503220026</v>
      </c>
      <c r="CB446" s="35">
        <v>12.456978661654066</v>
      </c>
      <c r="CC446" s="35">
        <v>13.057767153547321</v>
      </c>
      <c r="CD446" s="35">
        <v>13.709462448603524</v>
      </c>
      <c r="CE446" s="35">
        <v>14.479134512863402</v>
      </c>
      <c r="CF446" s="35">
        <v>13.241601694072163</v>
      </c>
      <c r="CG446" s="35">
        <v>13.496180484491189</v>
      </c>
      <c r="CH446" s="35">
        <v>13.650476158186891</v>
      </c>
      <c r="CI446" s="35">
        <v>13.387198487806041</v>
      </c>
      <c r="CJ446" s="35">
        <v>13.045016206898524</v>
      </c>
      <c r="CK446" s="35">
        <v>13.32425395376838</v>
      </c>
      <c r="CL446" s="35">
        <v>12.546901616173011</v>
      </c>
      <c r="CM446" s="35">
        <v>13.267560753329407</v>
      </c>
      <c r="CN446" s="35">
        <v>13.509173295824507</v>
      </c>
      <c r="CO446" s="35">
        <v>14.429132182563098</v>
      </c>
      <c r="CP446" s="35">
        <v>12.743190187017507</v>
      </c>
      <c r="CQ446" s="35">
        <v>13.444185590578352</v>
      </c>
      <c r="CR446" s="35">
        <v>13.020971282789182</v>
      </c>
      <c r="CS446" s="35">
        <v>13.564456952258224</v>
      </c>
      <c r="CT446" s="35">
        <v>13.138093024258106</v>
      </c>
      <c r="CU446" s="35">
        <v>13.463185394018412</v>
      </c>
      <c r="CV446" s="35">
        <v>12.91876818474082</v>
      </c>
      <c r="CW446" s="35">
        <v>12.962458212540376</v>
      </c>
      <c r="CX446" s="35">
        <v>12.875274357305678</v>
      </c>
      <c r="CY446" s="35">
        <v>13.536245916677426</v>
      </c>
      <c r="CZ446" s="35">
        <v>13.582152603863351</v>
      </c>
      <c r="DA446" s="35">
        <v>13.273784159689324</v>
      </c>
      <c r="DB446" s="35">
        <v>13.144247592973503</v>
      </c>
      <c r="DC446" s="35">
        <v>13.107710572597222</v>
      </c>
      <c r="DD446" s="35">
        <v>13.905316483866677</v>
      </c>
      <c r="DE446" s="35">
        <v>13.78500406143516</v>
      </c>
      <c r="DF446" s="35">
        <v>13.079519645049668</v>
      </c>
      <c r="DG446" s="35">
        <v>12.679211915088469</v>
      </c>
      <c r="DH446" s="35">
        <v>11.85263261057986</v>
      </c>
      <c r="DI446" s="35">
        <v>13.429526745996601</v>
      </c>
      <c r="DJ446" s="35">
        <v>12.934297573851168</v>
      </c>
      <c r="DK446" s="35">
        <v>12.899302448736407</v>
      </c>
      <c r="DL446" s="35">
        <v>13.534524938367547</v>
      </c>
      <c r="DM446" s="35">
        <v>13.205392718741164</v>
      </c>
      <c r="DN446" s="35">
        <v>12.845719398397456</v>
      </c>
      <c r="DO446" s="35">
        <v>13.461690175363136</v>
      </c>
      <c r="DP446" s="35">
        <v>13.05666948385872</v>
      </c>
      <c r="DQ446" s="35">
        <v>12.337334199322889</v>
      </c>
      <c r="DR446" s="35">
        <v>12.120979528753386</v>
      </c>
      <c r="DS446" s="35">
        <v>12.698042136332052</v>
      </c>
      <c r="DT446" s="35">
        <v>12.954046821041491</v>
      </c>
      <c r="DU446" s="35">
        <v>12.621435888888353</v>
      </c>
      <c r="DV446" s="35">
        <v>13.53452069081515</v>
      </c>
      <c r="DW446" s="35">
        <v>13.370587289935976</v>
      </c>
      <c r="DX446" s="35">
        <v>12.794466818553509</v>
      </c>
      <c r="DY446" s="35">
        <v>13.268184338182266</v>
      </c>
      <c r="DZ446" s="35">
        <v>13.622289576035245</v>
      </c>
      <c r="EA446" s="35">
        <v>13.34290164837719</v>
      </c>
      <c r="EB446" s="35">
        <v>13.00446852023715</v>
      </c>
      <c r="EC446" s="35">
        <v>13.405742286800194</v>
      </c>
      <c r="ED446" s="35">
        <v>12.394517042637974</v>
      </c>
      <c r="EE446" s="35">
        <v>13.781066825881059</v>
      </c>
      <c r="EF446" s="35">
        <v>13.189569980932779</v>
      </c>
      <c r="EG446" s="35">
        <v>13.157406421821154</v>
      </c>
      <c r="EH446" s="35">
        <v>13.362165500161064</v>
      </c>
      <c r="EI446" s="35">
        <v>13.217386808134719</v>
      </c>
      <c r="EJ446" s="35">
        <v>12.691284641455773</v>
      </c>
      <c r="EK446" s="35">
        <v>13.426277668893352</v>
      </c>
      <c r="EL446" s="35">
        <v>13.390919946006317</v>
      </c>
      <c r="EM446" s="35">
        <v>12.3403550788346</v>
      </c>
      <c r="EN446" s="35">
        <v>13.22530019212436</v>
      </c>
      <c r="EO446" s="35">
        <v>14.010762787464991</v>
      </c>
      <c r="EP446" s="35">
        <v>12.926480956958519</v>
      </c>
      <c r="EQ446" s="35">
        <v>13.410498434140399</v>
      </c>
      <c r="ER446" s="35">
        <v>13.127708105355875</v>
      </c>
      <c r="ES446" s="35">
        <v>12.766221892987701</v>
      </c>
      <c r="ET446" s="35">
        <v>13.518296681972215</v>
      </c>
      <c r="EU446" s="35">
        <v>12.020867309017531</v>
      </c>
      <c r="EV446" s="35">
        <v>13.504334998951769</v>
      </c>
      <c r="EW446" s="35">
        <v>13.053481468678271</v>
      </c>
      <c r="EX446" s="35">
        <v>13.782216661765238</v>
      </c>
      <c r="EY446" s="35">
        <v>13.559868819530681</v>
      </c>
      <c r="EZ446" s="35">
        <v>12.440172904138782</v>
      </c>
      <c r="FA446" s="35">
        <v>12.789511855284891</v>
      </c>
      <c r="FB446" s="35">
        <v>12.899450846343267</v>
      </c>
      <c r="FC446" s="35">
        <v>12.152937267320226</v>
      </c>
      <c r="FD446" s="35">
        <v>12.668768911055814</v>
      </c>
      <c r="FE446" s="35">
        <v>13.281613214693445</v>
      </c>
      <c r="FF446" s="35">
        <v>13.332731048480387</v>
      </c>
      <c r="FG446" s="35">
        <v>12.90408746307752</v>
      </c>
      <c r="FH446" s="35">
        <v>11.628893592066863</v>
      </c>
      <c r="FI446" s="35">
        <v>13.57112435034929</v>
      </c>
      <c r="FJ446" s="35">
        <v>13.238073076420269</v>
      </c>
      <c r="FK446" s="35">
        <v>13.979138253489864</v>
      </c>
      <c r="FL446" s="35">
        <v>12.938649225352224</v>
      </c>
      <c r="FM446" s="35">
        <v>12.744640105235286</v>
      </c>
      <c r="FN446" s="35">
        <v>13.620593802688035</v>
      </c>
      <c r="FO446" s="35">
        <v>13.950713250602007</v>
      </c>
      <c r="FP446" s="35">
        <v>13.622802723655633</v>
      </c>
      <c r="FQ446" s="35">
        <v>12.19396934209176</v>
      </c>
      <c r="FR446" s="35">
        <v>14.028321968066022</v>
      </c>
      <c r="FS446" s="35">
        <v>13.62746129783678</v>
      </c>
      <c r="FT446" s="35">
        <v>14.07015009082942</v>
      </c>
      <c r="FU446" s="35">
        <v>13.936866574835941</v>
      </c>
      <c r="FV446" s="35">
        <v>12.422391873850328</v>
      </c>
      <c r="FW446" s="35">
        <v>12.33419057774646</v>
      </c>
      <c r="FX446" s="35">
        <v>13.475861554889541</v>
      </c>
      <c r="FY446" s="35">
        <v>12.603652445358735</v>
      </c>
      <c r="FZ446" s="35">
        <v>13.239916368299177</v>
      </c>
      <c r="GA446" s="35">
        <v>13.78437753265893</v>
      </c>
      <c r="GB446" s="35">
        <v>12.902696773156727</v>
      </c>
      <c r="GC446" s="35">
        <v>12.725538105404816</v>
      </c>
      <c r="GD446" s="35">
        <v>13.190004470696008</v>
      </c>
      <c r="GE446" s="35">
        <v>13.253614175531965</v>
      </c>
      <c r="GF446" s="35">
        <v>14.015689050030225</v>
      </c>
      <c r="GG446" s="35">
        <v>13.03230159388305</v>
      </c>
      <c r="GH446" s="35">
        <v>12.587475045980428</v>
      </c>
      <c r="GI446" s="35">
        <v>13.429331419744813</v>
      </c>
      <c r="GJ446" s="35">
        <v>13.184540738464346</v>
      </c>
      <c r="GK446" s="35">
        <v>12.48417556021213</v>
      </c>
      <c r="GL446" s="35">
        <v>13.44343794919866</v>
      </c>
      <c r="GM446" s="35">
        <v>13.627555949640021</v>
      </c>
      <c r="GN446" s="35">
        <v>13.002432107677093</v>
      </c>
      <c r="GO446" s="35">
        <v>18.181999999999999</v>
      </c>
      <c r="GP446" s="35" t="s">
        <v>4964</v>
      </c>
      <c r="GU446" s="59"/>
    </row>
    <row r="447" spans="1:203" x14ac:dyDescent="0.2">
      <c r="A447" s="35" t="s">
        <v>1741</v>
      </c>
      <c r="B447" s="35" t="s">
        <v>3577</v>
      </c>
      <c r="C447" s="35" t="s">
        <v>3578</v>
      </c>
      <c r="D447" s="9">
        <v>2</v>
      </c>
      <c r="E447" s="9">
        <v>2</v>
      </c>
      <c r="F447" s="9">
        <v>0.97359780299999998</v>
      </c>
      <c r="G447" s="9">
        <v>4.6620309999999998E-2</v>
      </c>
      <c r="H447" s="9">
        <v>0.99196399999999996</v>
      </c>
      <c r="I447" s="9">
        <v>-2.6538301E-2</v>
      </c>
      <c r="J447" s="9">
        <v>0</v>
      </c>
      <c r="K447" s="78">
        <v>0</v>
      </c>
      <c r="L447" s="79"/>
      <c r="M447" s="79">
        <v>8.7389366854972792</v>
      </c>
      <c r="N447" s="79">
        <v>11.661141429753851</v>
      </c>
      <c r="O447" s="79">
        <v>11.032285720890751</v>
      </c>
      <c r="P447" s="78">
        <v>11.130098476330708</v>
      </c>
      <c r="Q447" s="78">
        <v>8.9485611824027274</v>
      </c>
      <c r="T447" s="35">
        <v>10.90965494821892</v>
      </c>
      <c r="U447" s="35">
        <v>11.364590309550858</v>
      </c>
      <c r="V447" s="35">
        <v>11.721085132446012</v>
      </c>
      <c r="Z447" s="35">
        <v>11.72063090818852</v>
      </c>
      <c r="AA447" s="35">
        <v>11.540753127914329</v>
      </c>
      <c r="AB447" s="35">
        <v>11.28071761499379</v>
      </c>
      <c r="AC447" s="35">
        <v>11.782523702579205</v>
      </c>
      <c r="AD447" s="35">
        <v>11.441128761437056</v>
      </c>
      <c r="AE447" s="35">
        <v>8.8436213925058347</v>
      </c>
      <c r="AF447" s="35">
        <v>11.637845392484085</v>
      </c>
      <c r="AG447" s="35">
        <v>11.691671932047356</v>
      </c>
      <c r="AJ447" s="35">
        <v>11.327873310751649</v>
      </c>
      <c r="AK447" s="35">
        <v>11.092960316294471</v>
      </c>
      <c r="AL447" s="35">
        <v>10.757186575311465</v>
      </c>
      <c r="AM447" s="35">
        <v>6.0903086580300112</v>
      </c>
      <c r="AN447" s="35">
        <v>11.391576955658669</v>
      </c>
      <c r="AO447" s="35">
        <v>11.585172601041158</v>
      </c>
      <c r="AQ447" s="35">
        <v>9.4192307613535107</v>
      </c>
      <c r="AR447" s="35">
        <v>11.197380539597257</v>
      </c>
      <c r="AT447" s="35">
        <v>12.142487861472185</v>
      </c>
      <c r="AU447" s="35">
        <v>11.587071230489586</v>
      </c>
      <c r="AV447" s="35">
        <v>10.761329099753523</v>
      </c>
      <c r="AW447" s="35">
        <v>11.338061632144152</v>
      </c>
      <c r="AX447" s="35">
        <v>11.279826396736794</v>
      </c>
      <c r="AY447" s="35">
        <v>11.052260283726925</v>
      </c>
      <c r="AZ447" s="35">
        <v>11.725229996770805</v>
      </c>
      <c r="BB447" s="35">
        <v>11.698101456809958</v>
      </c>
      <c r="BC447" s="35">
        <v>11.02638373091761</v>
      </c>
      <c r="BE447" s="35">
        <v>12.012041345596487</v>
      </c>
      <c r="BF447" s="35">
        <v>11.42925666623864</v>
      </c>
      <c r="BG447" s="35">
        <v>11.446487075280706</v>
      </c>
      <c r="BH447" s="35">
        <v>12.034079298001688</v>
      </c>
      <c r="BI447" s="35">
        <v>11.790459691391762</v>
      </c>
      <c r="BJ447" s="35">
        <v>9.2555683722023971</v>
      </c>
      <c r="BK447" s="35">
        <v>9.6329930659220793</v>
      </c>
      <c r="BL447" s="35">
        <v>11.69149962586043</v>
      </c>
      <c r="BP447" s="35">
        <v>11.166856605410233</v>
      </c>
      <c r="BQ447" s="35">
        <v>11.197580910683859</v>
      </c>
      <c r="BR447" s="35">
        <v>10.856173012867245</v>
      </c>
      <c r="BT447" s="35">
        <v>11.376832614101794</v>
      </c>
      <c r="BU447" s="35">
        <v>11.860580319844221</v>
      </c>
      <c r="BV447" s="35">
        <v>8.9998066874994223</v>
      </c>
      <c r="BW447" s="35">
        <v>5.5778219956441735</v>
      </c>
      <c r="BY447" s="35">
        <v>11.260062385872216</v>
      </c>
      <c r="BZ447" s="35">
        <v>11.624243392113442</v>
      </c>
      <c r="CA447" s="35">
        <v>11.24831843187944</v>
      </c>
      <c r="CB447" s="35">
        <v>10.837994506361637</v>
      </c>
      <c r="CC447" s="35">
        <v>10.935073037448023</v>
      </c>
      <c r="CD447" s="35">
        <v>10.621143797879833</v>
      </c>
      <c r="CE447" s="35">
        <v>11.671187418283822</v>
      </c>
      <c r="CF447" s="35">
        <v>11.221813750535901</v>
      </c>
      <c r="CG447" s="35">
        <v>11.638876918838402</v>
      </c>
      <c r="CI447" s="35">
        <v>11.324152741087188</v>
      </c>
      <c r="CJ447" s="35">
        <v>11.557836256298096</v>
      </c>
      <c r="CK447" s="35">
        <v>10.801642588950795</v>
      </c>
      <c r="CL447" s="35">
        <v>10.777009531605714</v>
      </c>
      <c r="CM447" s="35">
        <v>11.180304934201779</v>
      </c>
      <c r="CN447" s="35">
        <v>10.560081432380221</v>
      </c>
      <c r="CO447" s="35">
        <v>11.836222924903941</v>
      </c>
      <c r="CP447" s="35">
        <v>11.08228684968136</v>
      </c>
      <c r="CR447" s="35">
        <v>10.593607533926169</v>
      </c>
      <c r="CT447" s="35">
        <v>11.477716887440497</v>
      </c>
      <c r="CU447" s="35">
        <v>11.768300736691433</v>
      </c>
      <c r="CV447" s="35">
        <v>11.370420406678178</v>
      </c>
      <c r="CW447" s="35">
        <v>11.465303333415283</v>
      </c>
      <c r="CX447" s="35">
        <v>12.359633953885236</v>
      </c>
      <c r="CY447" s="35">
        <v>10.606997260355881</v>
      </c>
      <c r="CZ447" s="35">
        <v>10.746056189534853</v>
      </c>
      <c r="DA447" s="35">
        <v>11.844561559619617</v>
      </c>
      <c r="DC447" s="35">
        <v>11.529974412043972</v>
      </c>
      <c r="DD447" s="35">
        <v>8.5464599924255928</v>
      </c>
      <c r="DE447" s="35">
        <v>11.614488330300979</v>
      </c>
      <c r="DF447" s="35">
        <v>11.322199788442639</v>
      </c>
      <c r="DG447" s="35">
        <v>9.3367889520341905</v>
      </c>
      <c r="DJ447" s="35">
        <v>11.237643281051195</v>
      </c>
      <c r="DL447" s="35">
        <v>11.576666225759539</v>
      </c>
      <c r="DO447" s="35">
        <v>11.561969731233345</v>
      </c>
      <c r="DP447" s="35">
        <v>12.020710177703709</v>
      </c>
      <c r="DQ447" s="35">
        <v>10.813738023338198</v>
      </c>
      <c r="DR447" s="35">
        <v>10.899991295416202</v>
      </c>
      <c r="DT447" s="35">
        <v>10.957318611845604</v>
      </c>
      <c r="DU447" s="35">
        <v>11.470879880076751</v>
      </c>
      <c r="DV447" s="35">
        <v>8.3784692181739828</v>
      </c>
      <c r="DW447" s="35">
        <v>11.240219491300191</v>
      </c>
      <c r="DX447" s="35">
        <v>11.257644462286441</v>
      </c>
      <c r="DY447" s="35">
        <v>10.026115860532611</v>
      </c>
      <c r="DZ447" s="35">
        <v>11.175733822495136</v>
      </c>
      <c r="EB447" s="35">
        <v>11.576166323987694</v>
      </c>
      <c r="EC447" s="35">
        <v>10.833756616703168</v>
      </c>
      <c r="ED447" s="35">
        <v>11.04097822319965</v>
      </c>
      <c r="EG447" s="35">
        <v>11.323206197322575</v>
      </c>
      <c r="EH447" s="35">
        <v>11.595512153585926</v>
      </c>
      <c r="EI447" s="35">
        <v>11.096649262111264</v>
      </c>
      <c r="EJ447" s="35">
        <v>11.140109002202408</v>
      </c>
      <c r="EL447" s="35">
        <v>11.781753099109363</v>
      </c>
      <c r="EM447" s="35">
        <v>11.045483282377495</v>
      </c>
      <c r="EN447" s="35">
        <v>11.651776364138049</v>
      </c>
      <c r="EP447" s="35">
        <v>10.77870767905922</v>
      </c>
      <c r="EQ447" s="35">
        <v>11.208066038003233</v>
      </c>
      <c r="ER447" s="35">
        <v>11.480573382119966</v>
      </c>
      <c r="ES447" s="35">
        <v>11.208958756111068</v>
      </c>
      <c r="ET447" s="35">
        <v>11.03587538907203</v>
      </c>
      <c r="EV447" s="35">
        <v>8.3772710379395416</v>
      </c>
      <c r="EW447" s="35">
        <v>10.89693218923779</v>
      </c>
      <c r="EZ447" s="35">
        <v>10.730157600048837</v>
      </c>
      <c r="FA447" s="35">
        <v>11.689797420189745</v>
      </c>
      <c r="FB447" s="35">
        <v>11.794191485631151</v>
      </c>
      <c r="FC447" s="35">
        <v>9.8709491499979389</v>
      </c>
      <c r="FD447" s="35">
        <v>10.852339302024944</v>
      </c>
      <c r="FE447" s="35">
        <v>11.699386654184707</v>
      </c>
      <c r="FF447" s="35">
        <v>11.155300629677914</v>
      </c>
      <c r="FG447" s="35">
        <v>8.5029749473741276</v>
      </c>
      <c r="FJ447" s="35">
        <v>11.937160207751964</v>
      </c>
      <c r="FL447" s="35">
        <v>11.322320516325652</v>
      </c>
      <c r="FM447" s="35">
        <v>11.577292726492043</v>
      </c>
      <c r="FN447" s="35">
        <v>11.147062652185474</v>
      </c>
      <c r="FO447" s="35">
        <v>11.547210554673221</v>
      </c>
      <c r="FP447" s="35">
        <v>11.311539734724008</v>
      </c>
      <c r="FQ447" s="35">
        <v>11.076394587342229</v>
      </c>
      <c r="FR447" s="35">
        <v>12.074831752559678</v>
      </c>
      <c r="FS447" s="35">
        <v>11.366794877829467</v>
      </c>
      <c r="FT447" s="35">
        <v>12.451067436353908</v>
      </c>
      <c r="FW447" s="35">
        <v>11.973524639284342</v>
      </c>
      <c r="GA447" s="35">
        <v>10.707162367031623</v>
      </c>
      <c r="GB447" s="35">
        <v>10.79696797781407</v>
      </c>
      <c r="GC447" s="35">
        <v>10.942451664868347</v>
      </c>
      <c r="GD447" s="35">
        <v>6.5749853464705286</v>
      </c>
      <c r="GF447" s="35">
        <v>11.812718486860675</v>
      </c>
      <c r="GH447" s="35">
        <v>11.498160906337072</v>
      </c>
      <c r="GL447" s="35">
        <v>10.882885135867436</v>
      </c>
      <c r="GO447" s="35">
        <v>6.742</v>
      </c>
      <c r="GP447" s="35" t="s">
        <v>1500</v>
      </c>
      <c r="GU447" s="59"/>
    </row>
    <row r="448" spans="1:203" x14ac:dyDescent="0.2">
      <c r="A448" s="35" t="s">
        <v>1749</v>
      </c>
      <c r="B448" s="35" t="s">
        <v>3591</v>
      </c>
      <c r="C448" s="35" t="s">
        <v>3592</v>
      </c>
      <c r="D448" s="9">
        <v>2</v>
      </c>
      <c r="E448" s="9">
        <v>1</v>
      </c>
      <c r="F448" s="9">
        <v>0.91055682100000002</v>
      </c>
      <c r="G448" s="9">
        <v>0.141323371</v>
      </c>
      <c r="H448" s="9">
        <v>0.99600710100000001</v>
      </c>
      <c r="I448" s="9">
        <v>-2.6104434999999999E-2</v>
      </c>
      <c r="J448" s="9">
        <v>0</v>
      </c>
      <c r="K448" s="78">
        <v>0</v>
      </c>
      <c r="L448" s="79"/>
      <c r="M448" s="79"/>
      <c r="N448" s="79"/>
      <c r="O448" s="79"/>
      <c r="R448" s="35">
        <v>11.211039057420203</v>
      </c>
      <c r="W448" s="35">
        <v>12.792619451269278</v>
      </c>
      <c r="X448" s="35">
        <v>11.823082079859853</v>
      </c>
      <c r="AC448" s="35">
        <v>11.398755856650361</v>
      </c>
      <c r="AE448" s="35">
        <v>10.628371973746921</v>
      </c>
      <c r="AN448" s="35">
        <v>10.961523595940166</v>
      </c>
      <c r="AP448" s="35">
        <v>12.552645236023883</v>
      </c>
      <c r="BD448" s="35">
        <v>12.006957860552566</v>
      </c>
      <c r="BE448" s="35">
        <v>12.635665466686747</v>
      </c>
      <c r="BF448" s="35">
        <v>10.594401268473266</v>
      </c>
      <c r="BO448" s="35">
        <v>11.72786043687905</v>
      </c>
      <c r="BW448" s="35">
        <v>10.034276255567688</v>
      </c>
      <c r="CA448" s="35">
        <v>11.13765477602364</v>
      </c>
      <c r="CK448" s="35">
        <v>10.724373190965444</v>
      </c>
      <c r="DJ448" s="35">
        <v>12.042717865674462</v>
      </c>
      <c r="DL448" s="35">
        <v>10.973576035850328</v>
      </c>
      <c r="DN448" s="35">
        <v>11.089212209295761</v>
      </c>
      <c r="DS448" s="35">
        <v>12.010464569128009</v>
      </c>
      <c r="EF448" s="35">
        <v>12.064405961891042</v>
      </c>
      <c r="ER448" s="35">
        <v>11.337232089617267</v>
      </c>
      <c r="EU448" s="35">
        <v>10.634629942984608</v>
      </c>
      <c r="FC448" s="35">
        <v>11.547771195875889</v>
      </c>
      <c r="FD448" s="35">
        <v>10.873472908066697</v>
      </c>
      <c r="FG448" s="35">
        <v>10.721608535208929</v>
      </c>
      <c r="FH448" s="35">
        <v>10.810590607703773</v>
      </c>
      <c r="FV448" s="35">
        <v>12.224591485574857</v>
      </c>
      <c r="GF448" s="35">
        <v>12.68273744370045</v>
      </c>
      <c r="GH448" s="35">
        <v>11.85532040648274</v>
      </c>
      <c r="GO448" s="35">
        <v>0.84599999999999997</v>
      </c>
      <c r="GP448" s="35" t="s">
        <v>4778</v>
      </c>
      <c r="GU448" s="59"/>
    </row>
    <row r="449" spans="1:203" x14ac:dyDescent="0.2">
      <c r="A449" s="35" t="s">
        <v>1506</v>
      </c>
      <c r="B449" s="35" t="s">
        <v>3309</v>
      </c>
      <c r="C449" s="35" t="s">
        <v>3310</v>
      </c>
      <c r="D449" s="9">
        <v>8</v>
      </c>
      <c r="E449" s="9">
        <v>8</v>
      </c>
      <c r="F449" s="9">
        <v>0.51136153200000001</v>
      </c>
      <c r="G449" s="9">
        <v>-8.2889331999999996E-2</v>
      </c>
      <c r="H449" s="9">
        <v>0.928406591</v>
      </c>
      <c r="I449" s="9">
        <v>-2.5860867999999999E-2</v>
      </c>
      <c r="J449" s="9">
        <v>0</v>
      </c>
      <c r="K449" s="78">
        <v>0</v>
      </c>
      <c r="L449" s="79">
        <v>18.273939593361899</v>
      </c>
      <c r="M449" s="79">
        <v>18.284194934217183</v>
      </c>
      <c r="N449" s="79">
        <v>17.837784658241745</v>
      </c>
      <c r="O449" s="79">
        <v>17.519054701225393</v>
      </c>
      <c r="P449" s="78">
        <v>17.786275005730577</v>
      </c>
      <c r="R449" s="35">
        <v>17.948119490370932</v>
      </c>
      <c r="S449" s="35">
        <v>17.363014892715679</v>
      </c>
      <c r="T449" s="35">
        <v>18.325971056028525</v>
      </c>
      <c r="U449" s="35">
        <v>17.406722714724005</v>
      </c>
      <c r="V449" s="35">
        <v>18.572102994239344</v>
      </c>
      <c r="W449" s="35">
        <v>18.145049873855491</v>
      </c>
      <c r="X449" s="35">
        <v>18.518748459022287</v>
      </c>
      <c r="Y449" s="35">
        <v>17.886333032637332</v>
      </c>
      <c r="Z449" s="35">
        <v>17.706386490700762</v>
      </c>
      <c r="AA449" s="35">
        <v>18.491937044418062</v>
      </c>
      <c r="AB449" s="35">
        <v>18.008069117507137</v>
      </c>
      <c r="AC449" s="35">
        <v>18.44606370387535</v>
      </c>
      <c r="AD449" s="35">
        <v>17.984837038773478</v>
      </c>
      <c r="AE449" s="35">
        <v>17.740380721826387</v>
      </c>
      <c r="AF449" s="35">
        <v>17.79334640404489</v>
      </c>
      <c r="AG449" s="35">
        <v>18.598006619653759</v>
      </c>
      <c r="AI449" s="35">
        <v>18.185300239747409</v>
      </c>
      <c r="AJ449" s="35">
        <v>18.242578374974791</v>
      </c>
      <c r="AK449" s="35">
        <v>18.563707157322597</v>
      </c>
      <c r="AL449" s="35">
        <v>18.010631626699716</v>
      </c>
      <c r="AM449" s="35">
        <v>17.877393582759382</v>
      </c>
      <c r="AN449" s="35">
        <v>18.789811559717066</v>
      </c>
      <c r="AO449" s="35">
        <v>18.062623180903099</v>
      </c>
      <c r="AP449" s="35">
        <v>18.398645328303981</v>
      </c>
      <c r="AQ449" s="35">
        <v>18.844118896573114</v>
      </c>
      <c r="AR449" s="35">
        <v>18.180120603406877</v>
      </c>
      <c r="AS449" s="35">
        <v>17.843025378860805</v>
      </c>
      <c r="AT449" s="35">
        <v>18.140138489645651</v>
      </c>
      <c r="AU449" s="35">
        <v>18.208690937003308</v>
      </c>
      <c r="AV449" s="35">
        <v>18.318479816617423</v>
      </c>
      <c r="AW449" s="35">
        <v>18.281567655351445</v>
      </c>
      <c r="AX449" s="35">
        <v>18.052152519262933</v>
      </c>
      <c r="AY449" s="35">
        <v>17.544947276412966</v>
      </c>
      <c r="AZ449" s="35">
        <v>18.514924407296562</v>
      </c>
      <c r="BA449" s="35">
        <v>18.161919184883509</v>
      </c>
      <c r="BB449" s="35">
        <v>17.729590462115379</v>
      </c>
      <c r="BC449" s="35">
        <v>18.015224911627044</v>
      </c>
      <c r="BD449" s="35">
        <v>18.455044349896788</v>
      </c>
      <c r="BE449" s="35">
        <v>18.675941135533662</v>
      </c>
      <c r="BF449" s="35">
        <v>17.580857634672022</v>
      </c>
      <c r="BG449" s="35">
        <v>18.318672029195184</v>
      </c>
      <c r="BH449" s="35">
        <v>18.328798915989722</v>
      </c>
      <c r="BI449" s="35">
        <v>18.514211079438375</v>
      </c>
      <c r="BJ449" s="35">
        <v>17.703292017443914</v>
      </c>
      <c r="BL449" s="35">
        <v>18.663067705948578</v>
      </c>
      <c r="BM449" s="35">
        <v>18.380563712723557</v>
      </c>
      <c r="BN449" s="35">
        <v>18.128423273506961</v>
      </c>
      <c r="BO449" s="35">
        <v>18.096967086433551</v>
      </c>
      <c r="BP449" s="35">
        <v>17.297820615625913</v>
      </c>
      <c r="BQ449" s="35">
        <v>18.180333479797476</v>
      </c>
      <c r="BR449" s="35">
        <v>18.191523732118778</v>
      </c>
      <c r="BS449" s="35">
        <v>18.368331024930242</v>
      </c>
      <c r="BT449" s="35">
        <v>17.711320290353704</v>
      </c>
      <c r="BU449" s="35">
        <v>18.358917372839866</v>
      </c>
      <c r="BV449" s="35">
        <v>18.051347761287101</v>
      </c>
      <c r="BW449" s="35">
        <v>18.177512504418718</v>
      </c>
      <c r="BX449" s="35">
        <v>17.408676956738383</v>
      </c>
      <c r="BZ449" s="35">
        <v>18.122696340555706</v>
      </c>
      <c r="CA449" s="35">
        <v>17.869697640247342</v>
      </c>
      <c r="CB449" s="35">
        <v>18.243138082805174</v>
      </c>
      <c r="CC449" s="35">
        <v>17.625047761409309</v>
      </c>
      <c r="CD449" s="35">
        <v>18.421012214270068</v>
      </c>
      <c r="CE449" s="35">
        <v>18.854988146978094</v>
      </c>
      <c r="CF449" s="35">
        <v>18.494702853629313</v>
      </c>
      <c r="CG449" s="35">
        <v>17.480720454259821</v>
      </c>
      <c r="CH449" s="35">
        <v>18.231834622457466</v>
      </c>
      <c r="CI449" s="35">
        <v>17.1438796488946</v>
      </c>
      <c r="CJ449" s="35">
        <v>17.890289568563084</v>
      </c>
      <c r="CK449" s="35">
        <v>18.27545415270988</v>
      </c>
      <c r="CL449" s="35">
        <v>18.564529929111298</v>
      </c>
      <c r="CN449" s="35">
        <v>17.703561941602203</v>
      </c>
      <c r="CO449" s="35">
        <v>18.699071836241124</v>
      </c>
      <c r="CQ449" s="35">
        <v>18.763821069903216</v>
      </c>
      <c r="CR449" s="35">
        <v>17.319134584614918</v>
      </c>
      <c r="CT449" s="35">
        <v>18.05791697086589</v>
      </c>
      <c r="CU449" s="35">
        <v>18.187615372219728</v>
      </c>
      <c r="CV449" s="35">
        <v>17.760492325706771</v>
      </c>
      <c r="CW449" s="35">
        <v>18.334415579278602</v>
      </c>
      <c r="CX449" s="35">
        <v>18.701834893024017</v>
      </c>
      <c r="CY449" s="35">
        <v>18.242174685525022</v>
      </c>
      <c r="CZ449" s="35">
        <v>18.419905553726757</v>
      </c>
      <c r="DA449" s="35">
        <v>18.308419060673547</v>
      </c>
      <c r="DD449" s="35">
        <v>18.656170775316504</v>
      </c>
      <c r="DE449" s="35">
        <v>17.081847869945861</v>
      </c>
      <c r="DF449" s="35">
        <v>17.835742967578419</v>
      </c>
      <c r="DG449" s="35">
        <v>18.089102601217878</v>
      </c>
      <c r="DH449" s="35">
        <v>17.963369718411009</v>
      </c>
      <c r="DJ449" s="35">
        <v>17.405766270226867</v>
      </c>
      <c r="DK449" s="35">
        <v>19.036802294574198</v>
      </c>
      <c r="DL449" s="35">
        <v>17.643408899929991</v>
      </c>
      <c r="DM449" s="35">
        <v>17.971808570624297</v>
      </c>
      <c r="DN449" s="35">
        <v>17.539911394323656</v>
      </c>
      <c r="DO449" s="35">
        <v>18.155507638331198</v>
      </c>
      <c r="DS449" s="35">
        <v>18.288147940329168</v>
      </c>
      <c r="DT449" s="35">
        <v>17.676551537770703</v>
      </c>
      <c r="DU449" s="35">
        <v>18.252717960594111</v>
      </c>
      <c r="DV449" s="35">
        <v>18.324456815235653</v>
      </c>
      <c r="DW449" s="35">
        <v>18.81139378275271</v>
      </c>
      <c r="DX449" s="35">
        <v>17.852206169617109</v>
      </c>
      <c r="DY449" s="35">
        <v>18.31736302484741</v>
      </c>
      <c r="DZ449" s="35">
        <v>18.953762166409351</v>
      </c>
      <c r="EA449" s="35">
        <v>18.119432829885021</v>
      </c>
      <c r="EB449" s="35">
        <v>17.858354384751372</v>
      </c>
      <c r="EC449" s="35">
        <v>18.433303321067612</v>
      </c>
      <c r="ED449" s="35">
        <v>17.862913804619332</v>
      </c>
      <c r="EE449" s="35">
        <v>17.973085406682969</v>
      </c>
      <c r="EF449" s="35">
        <v>17.903240500178299</v>
      </c>
      <c r="EG449" s="35">
        <v>17.977506672468564</v>
      </c>
      <c r="EH449" s="35">
        <v>17.900462850487418</v>
      </c>
      <c r="EI449" s="35">
        <v>17.51816606983342</v>
      </c>
      <c r="EJ449" s="35">
        <v>17.279327773054412</v>
      </c>
      <c r="EL449" s="35">
        <v>18.154138258781352</v>
      </c>
      <c r="EM449" s="35">
        <v>17.751437690869068</v>
      </c>
      <c r="EN449" s="35">
        <v>18.111402176163082</v>
      </c>
      <c r="EP449" s="35">
        <v>17.432185704337421</v>
      </c>
      <c r="ER449" s="35">
        <v>18.468863661198121</v>
      </c>
      <c r="ES449" s="35">
        <v>17.777154043316369</v>
      </c>
      <c r="ET449" s="35">
        <v>18.224186007322089</v>
      </c>
      <c r="EU449" s="35">
        <v>17.381879592971526</v>
      </c>
      <c r="EV449" s="35">
        <v>18.874145831529962</v>
      </c>
      <c r="EW449" s="35">
        <v>17.756376732196948</v>
      </c>
      <c r="EX449" s="35">
        <v>18.050184994347799</v>
      </c>
      <c r="EY449" s="35">
        <v>18.195044648327713</v>
      </c>
      <c r="EZ449" s="35">
        <v>17.759166986565383</v>
      </c>
      <c r="FA449" s="35">
        <v>18.387122447365247</v>
      </c>
      <c r="FB449" s="35">
        <v>18.609901712150371</v>
      </c>
      <c r="FC449" s="35">
        <v>18.022163556742193</v>
      </c>
      <c r="FD449" s="35">
        <v>18.072138000658228</v>
      </c>
      <c r="FE449" s="35">
        <v>18.025875213615109</v>
      </c>
      <c r="FF449" s="35">
        <v>17.689650761942129</v>
      </c>
      <c r="FG449" s="35">
        <v>17.912345151183789</v>
      </c>
      <c r="FH449" s="35">
        <v>17.829490221373653</v>
      </c>
      <c r="FI449" s="35">
        <v>18.007572594418708</v>
      </c>
      <c r="FJ449" s="35">
        <v>17.882084411210446</v>
      </c>
      <c r="FK449" s="35">
        <v>18.445442538261815</v>
      </c>
      <c r="FL449" s="35">
        <v>18.159855820969472</v>
      </c>
      <c r="FM449" s="35">
        <v>17.75338529717455</v>
      </c>
      <c r="FO449" s="35">
        <v>17.685493553752782</v>
      </c>
      <c r="FP449" s="35">
        <v>17.2189397446332</v>
      </c>
      <c r="FS449" s="35">
        <v>18.329376719937461</v>
      </c>
      <c r="FT449" s="35">
        <v>18.278187492371533</v>
      </c>
      <c r="FU449" s="35">
        <v>18.495277887245194</v>
      </c>
      <c r="FV449" s="35">
        <v>18.791798534659044</v>
      </c>
      <c r="FW449" s="35">
        <v>18.221227566924892</v>
      </c>
      <c r="FZ449" s="35">
        <v>17.828936662074359</v>
      </c>
      <c r="GA449" s="35">
        <v>18.758868796394196</v>
      </c>
      <c r="GB449" s="35">
        <v>17.887298265260306</v>
      </c>
      <c r="GC449" s="35">
        <v>18.047539617636016</v>
      </c>
      <c r="GD449" s="35">
        <v>18.804526551685878</v>
      </c>
      <c r="GE449" s="35">
        <v>18.75260966993244</v>
      </c>
      <c r="GF449" s="35">
        <v>17.944244940711961</v>
      </c>
      <c r="GH449" s="35">
        <v>18.064234840638193</v>
      </c>
      <c r="GI449" s="35">
        <v>17.988290237329728</v>
      </c>
      <c r="GJ449" s="35">
        <v>18.651519037926001</v>
      </c>
      <c r="GL449" s="35">
        <v>17.509797731393505</v>
      </c>
      <c r="GM449" s="35">
        <v>17.671519340146482</v>
      </c>
      <c r="GN449" s="35">
        <v>18.105967412367583</v>
      </c>
      <c r="GO449" s="35">
        <v>27.798999999999999</v>
      </c>
      <c r="GP449" s="35" t="s">
        <v>4713</v>
      </c>
      <c r="GU449" s="59"/>
    </row>
    <row r="450" spans="1:203" x14ac:dyDescent="0.2">
      <c r="A450" s="35" t="s">
        <v>2272</v>
      </c>
      <c r="B450" s="35" t="s">
        <v>4393</v>
      </c>
      <c r="C450" s="35" t="s">
        <v>4394</v>
      </c>
      <c r="D450" s="9">
        <v>3</v>
      </c>
      <c r="E450" s="9">
        <v>3</v>
      </c>
      <c r="F450" s="9">
        <v>0.98832175600000005</v>
      </c>
      <c r="G450" s="9">
        <v>2.7246889E-2</v>
      </c>
      <c r="H450" s="9">
        <v>0.989506734</v>
      </c>
      <c r="I450" s="9">
        <v>-2.5202991000000001E-2</v>
      </c>
      <c r="J450" s="9">
        <v>0</v>
      </c>
      <c r="K450" s="78">
        <v>0</v>
      </c>
      <c r="L450" s="79">
        <v>13.302417980783643</v>
      </c>
      <c r="M450" s="79">
        <v>13.207643306148986</v>
      </c>
      <c r="N450" s="79">
        <v>12.578938259208627</v>
      </c>
      <c r="O450" s="79">
        <v>13.796358417479484</v>
      </c>
      <c r="P450" s="78">
        <v>12.194598125608351</v>
      </c>
      <c r="Q450" s="78">
        <v>12.766340777150166</v>
      </c>
      <c r="R450" s="35">
        <v>16.132462822217082</v>
      </c>
      <c r="S450" s="35">
        <v>13.2518373943405</v>
      </c>
      <c r="T450" s="35">
        <v>13.959935639402314</v>
      </c>
      <c r="U450" s="35">
        <v>12.609876870021072</v>
      </c>
      <c r="V450" s="35">
        <v>13.792711583064694</v>
      </c>
      <c r="W450" s="35">
        <v>15.92876170694241</v>
      </c>
      <c r="X450" s="35">
        <v>13.495632411250423</v>
      </c>
      <c r="Y450" s="35">
        <v>12.879830495415689</v>
      </c>
      <c r="Z450" s="35">
        <v>12.660670029131625</v>
      </c>
      <c r="AA450" s="35">
        <v>12.444877019471253</v>
      </c>
      <c r="AB450" s="35">
        <v>12.554665203901639</v>
      </c>
      <c r="AC450" s="35">
        <v>12.706613511972524</v>
      </c>
      <c r="AD450" s="35">
        <v>12.634193426698351</v>
      </c>
      <c r="AE450" s="35">
        <v>12.990162800227077</v>
      </c>
      <c r="AF450" s="35">
        <v>12.592788315908503</v>
      </c>
      <c r="AG450" s="35">
        <v>12.374941945284125</v>
      </c>
      <c r="AH450" s="35">
        <v>16.932921647889458</v>
      </c>
      <c r="AI450" s="35">
        <v>13.206703921063378</v>
      </c>
      <c r="AJ450" s="35">
        <v>12.509440172818625</v>
      </c>
      <c r="AK450" s="35">
        <v>13.672828006430965</v>
      </c>
      <c r="AL450" s="35">
        <v>12.696097723754516</v>
      </c>
      <c r="AM450" s="35">
        <v>12.477354636533326</v>
      </c>
      <c r="AN450" s="35">
        <v>13.544366044786953</v>
      </c>
      <c r="AO450" s="35">
        <v>13.403277329578362</v>
      </c>
      <c r="AP450" s="35">
        <v>12.848241640917026</v>
      </c>
      <c r="AQ450" s="35">
        <v>13.355891187064955</v>
      </c>
      <c r="AR450" s="35">
        <v>12.81277041277108</v>
      </c>
      <c r="AS450" s="35">
        <v>15.751453135858512</v>
      </c>
      <c r="AT450" s="35">
        <v>13.074253125719734</v>
      </c>
      <c r="AU450" s="35">
        <v>15.113193839429108</v>
      </c>
      <c r="AV450" s="35">
        <v>13.601497700569604</v>
      </c>
      <c r="AW450" s="35">
        <v>18.334532716227336</v>
      </c>
      <c r="AX450" s="35">
        <v>11.615696988403135</v>
      </c>
      <c r="AY450" s="35">
        <v>13.492067073954964</v>
      </c>
      <c r="AZ450" s="35">
        <v>13.19088379539204</v>
      </c>
      <c r="BA450" s="35">
        <v>15.292935715734981</v>
      </c>
      <c r="BB450" s="35">
        <v>12.535957089920739</v>
      </c>
      <c r="BC450" s="35">
        <v>12.628778948296976</v>
      </c>
      <c r="BD450" s="35">
        <v>12.670819421231899</v>
      </c>
      <c r="BE450" s="35">
        <v>17.247522584441469</v>
      </c>
      <c r="BF450" s="35">
        <v>12.829434970184254</v>
      </c>
      <c r="BG450" s="35">
        <v>12.398142937356223</v>
      </c>
      <c r="BH450" s="35">
        <v>12.862970309322979</v>
      </c>
      <c r="BI450" s="35">
        <v>13.003528470821228</v>
      </c>
      <c r="BJ450" s="35">
        <v>13.219464424679254</v>
      </c>
      <c r="BK450" s="35">
        <v>13.279997244814753</v>
      </c>
      <c r="BL450" s="35">
        <v>13.399170189910009</v>
      </c>
      <c r="BM450" s="35">
        <v>13.104600532040777</v>
      </c>
      <c r="BN450" s="35">
        <v>12.831045508606909</v>
      </c>
      <c r="BO450" s="35">
        <v>12.648763045415988</v>
      </c>
      <c r="BP450" s="35">
        <v>13.015804319089096</v>
      </c>
      <c r="BQ450" s="35">
        <v>14.044678528385111</v>
      </c>
      <c r="BR450" s="35">
        <v>15.626248300416592</v>
      </c>
      <c r="BS450" s="35">
        <v>13.753472396103236</v>
      </c>
      <c r="BT450" s="35">
        <v>12.546384379038246</v>
      </c>
      <c r="BU450" s="35">
        <v>13.0314317669619</v>
      </c>
      <c r="BV450" s="35">
        <v>12.071046233813099</v>
      </c>
      <c r="BW450" s="35">
        <v>11.474032150050519</v>
      </c>
      <c r="BX450" s="35">
        <v>12.178249261410219</v>
      </c>
      <c r="BY450" s="35">
        <v>12.450122057371424</v>
      </c>
      <c r="BZ450" s="35">
        <v>12.774729885810064</v>
      </c>
      <c r="CA450" s="35">
        <v>12.783576108108583</v>
      </c>
      <c r="CB450" s="35">
        <v>12.41563321290157</v>
      </c>
      <c r="CC450" s="35">
        <v>13.05803290853888</v>
      </c>
      <c r="CD450" s="35">
        <v>13.629771264893487</v>
      </c>
      <c r="CE450" s="35">
        <v>13.605875332633898</v>
      </c>
      <c r="CF450" s="35">
        <v>13.051536892404199</v>
      </c>
      <c r="CG450" s="35">
        <v>14.213043609237648</v>
      </c>
      <c r="CH450" s="35">
        <v>12.837317593665119</v>
      </c>
      <c r="CI450" s="35">
        <v>13.372746848974927</v>
      </c>
      <c r="CJ450" s="35">
        <v>13.210786667994185</v>
      </c>
      <c r="CK450" s="35">
        <v>12.865859006882925</v>
      </c>
      <c r="CL450" s="35">
        <v>12.968319332209091</v>
      </c>
      <c r="CM450" s="35">
        <v>12.906076362179139</v>
      </c>
      <c r="CN450" s="35">
        <v>12.428665653727665</v>
      </c>
      <c r="CO450" s="35">
        <v>13.740247653699539</v>
      </c>
      <c r="CP450" s="35">
        <v>12.363109288140489</v>
      </c>
      <c r="CQ450" s="35">
        <v>13.773679802199448</v>
      </c>
      <c r="CR450" s="35">
        <v>14.499454429123686</v>
      </c>
      <c r="CS450" s="35">
        <v>13.797290013939019</v>
      </c>
      <c r="CT450" s="35">
        <v>13.26872628138948</v>
      </c>
      <c r="CU450" s="35">
        <v>13.470269371002681</v>
      </c>
      <c r="CV450" s="35">
        <v>13.138152515238723</v>
      </c>
      <c r="CW450" s="35">
        <v>14.369044682935533</v>
      </c>
      <c r="CX450" s="35">
        <v>12.991001235054341</v>
      </c>
      <c r="CY450" s="35">
        <v>13.088153191487255</v>
      </c>
      <c r="CZ450" s="35">
        <v>13.468358252993758</v>
      </c>
      <c r="DA450" s="35">
        <v>12.885909640091523</v>
      </c>
      <c r="DB450" s="35">
        <v>13.260176126075899</v>
      </c>
      <c r="DC450" s="35">
        <v>12.497618092472795</v>
      </c>
      <c r="DD450" s="35">
        <v>16.068789783599843</v>
      </c>
      <c r="DE450" s="35">
        <v>13.21259953506843</v>
      </c>
      <c r="DF450" s="35">
        <v>13.267706126796543</v>
      </c>
      <c r="DG450" s="35">
        <v>12.132332092959588</v>
      </c>
      <c r="DH450" s="35">
        <v>12.547753267651931</v>
      </c>
      <c r="DI450" s="35">
        <v>13.539494241753349</v>
      </c>
      <c r="DJ450" s="35">
        <v>14.805848493820408</v>
      </c>
      <c r="DK450" s="35">
        <v>12.479537425849692</v>
      </c>
      <c r="DL450" s="35">
        <v>12.378553272165981</v>
      </c>
      <c r="DM450" s="35">
        <v>12.298813194045028</v>
      </c>
      <c r="DN450" s="35">
        <v>12.704117025374357</v>
      </c>
      <c r="DO450" s="35">
        <v>13.370105480866004</v>
      </c>
      <c r="DP450" s="35">
        <v>12.896986551474347</v>
      </c>
      <c r="DQ450" s="35">
        <v>14.344095572040283</v>
      </c>
      <c r="DR450" s="35">
        <v>14.844905968584904</v>
      </c>
      <c r="DS450" s="35">
        <v>16.328307838132162</v>
      </c>
      <c r="DT450" s="35">
        <v>12.487997243222841</v>
      </c>
      <c r="DU450" s="35">
        <v>13.037969811732641</v>
      </c>
      <c r="DV450" s="35">
        <v>13.192124332266012</v>
      </c>
      <c r="DW450" s="35">
        <v>13.95484745288244</v>
      </c>
      <c r="DX450" s="35">
        <v>13.00305956875852</v>
      </c>
      <c r="DY450" s="35">
        <v>13.27848942201633</v>
      </c>
      <c r="DZ450" s="35">
        <v>15.443433885115379</v>
      </c>
      <c r="EA450" s="35">
        <v>15.695857462970373</v>
      </c>
      <c r="EB450" s="35">
        <v>12.653191385033031</v>
      </c>
      <c r="EC450" s="35">
        <v>13.108392892887757</v>
      </c>
      <c r="ED450" s="35">
        <v>12.171899082518184</v>
      </c>
      <c r="EE450" s="35">
        <v>12.581126399647106</v>
      </c>
      <c r="EF450" s="35">
        <v>14.236531754084282</v>
      </c>
      <c r="EG450" s="35">
        <v>12.035445311548832</v>
      </c>
      <c r="EH450" s="35">
        <v>11.327425451412457</v>
      </c>
      <c r="EI450" s="35">
        <v>12.98871369246802</v>
      </c>
      <c r="EJ450" s="35">
        <v>13.196380239384686</v>
      </c>
      <c r="EK450" s="35">
        <v>12.618017297841126</v>
      </c>
      <c r="EL450" s="35">
        <v>13.372557783750242</v>
      </c>
      <c r="EM450" s="35">
        <v>13.004890262462522</v>
      </c>
      <c r="EN450" s="35">
        <v>14.409782839321561</v>
      </c>
      <c r="EO450" s="35">
        <v>13.710036375509684</v>
      </c>
      <c r="EP450" s="35">
        <v>12.572458249090925</v>
      </c>
      <c r="EQ450" s="35">
        <v>15.555362934435358</v>
      </c>
      <c r="ER450" s="35">
        <v>12.546092513569949</v>
      </c>
      <c r="ES450" s="35">
        <v>12.944727615234967</v>
      </c>
      <c r="ET450" s="35">
        <v>13.017210844915184</v>
      </c>
      <c r="EU450" s="35">
        <v>13.173240282764558</v>
      </c>
      <c r="EV450" s="35">
        <v>17.698917378777807</v>
      </c>
      <c r="EW450" s="35">
        <v>12.579056114640579</v>
      </c>
      <c r="EX450" s="35">
        <v>13.269866820226463</v>
      </c>
      <c r="EY450" s="35">
        <v>13.976904732925101</v>
      </c>
      <c r="EZ450" s="35">
        <v>12.259860794092013</v>
      </c>
      <c r="FA450" s="35">
        <v>12.642912405327605</v>
      </c>
      <c r="FB450" s="35">
        <v>12.409060475074465</v>
      </c>
      <c r="FC450" s="35">
        <v>12.756067885035442</v>
      </c>
      <c r="FD450" s="35">
        <v>12.680975333258507</v>
      </c>
      <c r="FE450" s="35">
        <v>13.294119392804761</v>
      </c>
      <c r="FF450" s="35">
        <v>11.949958167687935</v>
      </c>
      <c r="FG450" s="35">
        <v>12.167299232454088</v>
      </c>
      <c r="FH450" s="35">
        <v>12.749843515567118</v>
      </c>
      <c r="FI450" s="35">
        <v>12.690024045620866</v>
      </c>
      <c r="FJ450" s="35">
        <v>12.552007447777836</v>
      </c>
      <c r="FK450" s="35">
        <v>13.554022963064494</v>
      </c>
      <c r="FL450" s="35">
        <v>12.787195784554918</v>
      </c>
      <c r="FM450" s="35">
        <v>14.659608589487032</v>
      </c>
      <c r="FN450" s="35">
        <v>12.714215304584039</v>
      </c>
      <c r="FO450" s="35">
        <v>13.100136927898484</v>
      </c>
      <c r="FP450" s="35">
        <v>13.102252049471701</v>
      </c>
      <c r="FQ450" s="35">
        <v>15.642385739700494</v>
      </c>
      <c r="FR450" s="35">
        <v>13.281999652626405</v>
      </c>
      <c r="FS450" s="35">
        <v>16.572855058754456</v>
      </c>
      <c r="FT450" s="35">
        <v>13.2170939081337</v>
      </c>
      <c r="FU450" s="35">
        <v>13.758084919179744</v>
      </c>
      <c r="FV450" s="35">
        <v>13.235562603395861</v>
      </c>
      <c r="FW450" s="35">
        <v>12.61276517921241</v>
      </c>
      <c r="FX450" s="35">
        <v>13.127996777388988</v>
      </c>
      <c r="FY450" s="35">
        <v>13.160920823043625</v>
      </c>
      <c r="FZ450" s="35">
        <v>12.649390847486204</v>
      </c>
      <c r="GA450" s="35">
        <v>12.952883056615896</v>
      </c>
      <c r="GB450" s="35">
        <v>12.579084124128066</v>
      </c>
      <c r="GC450" s="35">
        <v>12.744704675116836</v>
      </c>
      <c r="GD450" s="35">
        <v>13.606724831858863</v>
      </c>
      <c r="GE450" s="35">
        <v>13.691242670169897</v>
      </c>
      <c r="GF450" s="35">
        <v>13.897963372583373</v>
      </c>
      <c r="GG450" s="35">
        <v>14.938227481824306</v>
      </c>
      <c r="GH450" s="35">
        <v>13.146551516963248</v>
      </c>
      <c r="GI450" s="35">
        <v>13.597403689945267</v>
      </c>
      <c r="GJ450" s="35">
        <v>13.142055059360754</v>
      </c>
      <c r="GK450" s="35">
        <v>12.126458697299388</v>
      </c>
      <c r="GL450" s="35">
        <v>14.975131291961372</v>
      </c>
      <c r="GM450" s="35">
        <v>12.671765470837327</v>
      </c>
      <c r="GN450" s="35">
        <v>13.038701285453993</v>
      </c>
      <c r="GO450" s="35">
        <v>16.234000000000002</v>
      </c>
      <c r="GP450" s="35" t="s">
        <v>4940</v>
      </c>
      <c r="GU450" s="59"/>
    </row>
    <row r="451" spans="1:203" x14ac:dyDescent="0.2">
      <c r="A451" s="35" t="s">
        <v>2295</v>
      </c>
      <c r="B451" s="35" t="s">
        <v>4439</v>
      </c>
      <c r="C451" s="35" t="s">
        <v>4440</v>
      </c>
      <c r="D451" s="9">
        <v>13</v>
      </c>
      <c r="E451" s="9">
        <v>12</v>
      </c>
      <c r="F451" s="9">
        <v>0.57807355500000002</v>
      </c>
      <c r="G451" s="9">
        <v>-8.2201051999999997E-2</v>
      </c>
      <c r="H451" s="9">
        <v>0.94790165400000004</v>
      </c>
      <c r="I451" s="9">
        <v>-2.4918250999999999E-2</v>
      </c>
      <c r="J451" s="9">
        <v>0</v>
      </c>
      <c r="K451" s="78">
        <v>0</v>
      </c>
      <c r="L451" s="79">
        <v>10.701803548741266</v>
      </c>
      <c r="M451" s="79">
        <v>10.688615889928396</v>
      </c>
      <c r="N451" s="79">
        <v>9.7551290654977798</v>
      </c>
      <c r="O451" s="79">
        <v>10.627821021809492</v>
      </c>
      <c r="P451" s="78">
        <v>9.6970525890479493</v>
      </c>
      <c r="Q451" s="78">
        <v>9.86502046759907</v>
      </c>
      <c r="R451" s="35">
        <v>9.794202928883335</v>
      </c>
      <c r="S451" s="35">
        <v>10.629058504863108</v>
      </c>
      <c r="T451" s="35">
        <v>10.931892130540209</v>
      </c>
      <c r="U451" s="35">
        <v>10.198210903621909</v>
      </c>
      <c r="V451" s="35">
        <v>10.635116866367538</v>
      </c>
      <c r="W451" s="35">
        <v>10.228382828593849</v>
      </c>
      <c r="X451" s="35">
        <v>10.19319815476187</v>
      </c>
      <c r="Y451" s="35">
        <v>11.140350166405993</v>
      </c>
      <c r="Z451" s="35">
        <v>10.608917673886719</v>
      </c>
      <c r="AA451" s="35">
        <v>10.463531210586838</v>
      </c>
      <c r="AB451" s="35">
        <v>9.8898181898947577</v>
      </c>
      <c r="AC451" s="35">
        <v>10.394978594379104</v>
      </c>
      <c r="AD451" s="35">
        <v>10.107678628573261</v>
      </c>
      <c r="AE451" s="35">
        <v>10.18248688694757</v>
      </c>
      <c r="AF451" s="35">
        <v>9.7836825936118714</v>
      </c>
      <c r="AG451" s="35">
        <v>10.653871701320409</v>
      </c>
      <c r="AH451" s="35">
        <v>9.8916975998308168</v>
      </c>
      <c r="AI451" s="35">
        <v>10.220726843195411</v>
      </c>
      <c r="AJ451" s="35">
        <v>10.288751552992325</v>
      </c>
      <c r="AK451" s="35">
        <v>11.437256175129399</v>
      </c>
      <c r="AL451" s="35">
        <v>10.879212228515176</v>
      </c>
      <c r="AM451" s="35">
        <v>10.450363755423759</v>
      </c>
      <c r="AN451" s="35">
        <v>10.565479082126327</v>
      </c>
      <c r="AO451" s="35">
        <v>11.003235773118158</v>
      </c>
      <c r="AQ451" s="35">
        <v>10.716988085458745</v>
      </c>
      <c r="AR451" s="35">
        <v>9.7411231687551023</v>
      </c>
      <c r="AS451" s="35">
        <v>10.60393168906004</v>
      </c>
      <c r="AT451" s="35">
        <v>11.030015280620319</v>
      </c>
      <c r="AU451" s="35">
        <v>9.509209861671021</v>
      </c>
      <c r="AV451" s="35">
        <v>10.185041880981279</v>
      </c>
      <c r="AW451" s="35">
        <v>10.359159792617977</v>
      </c>
      <c r="AX451" s="35">
        <v>10.299001185958506</v>
      </c>
      <c r="AY451" s="35">
        <v>10.269337909860845</v>
      </c>
      <c r="AZ451" s="35">
        <v>10.63693571117277</v>
      </c>
      <c r="BA451" s="35">
        <v>9.677166495174756</v>
      </c>
      <c r="BB451" s="35">
        <v>9.4528461561486949</v>
      </c>
      <c r="BC451" s="35">
        <v>9.8341959676723256</v>
      </c>
      <c r="BD451" s="35">
        <v>10.471019874723298</v>
      </c>
      <c r="BE451" s="35">
        <v>10.754486209336449</v>
      </c>
      <c r="BF451" s="35">
        <v>10.204770973923901</v>
      </c>
      <c r="BG451" s="35">
        <v>10.034323135095235</v>
      </c>
      <c r="BH451" s="35">
        <v>9.8028443882064682</v>
      </c>
      <c r="BI451" s="35">
        <v>10.12642215129325</v>
      </c>
      <c r="BJ451" s="35">
        <v>11.735116703368915</v>
      </c>
      <c r="BK451" s="35">
        <v>10.305191143356964</v>
      </c>
      <c r="BL451" s="35">
        <v>10.488007283770308</v>
      </c>
      <c r="BM451" s="35">
        <v>10.136883121112927</v>
      </c>
      <c r="BN451" s="35">
        <v>9.2470634326879342</v>
      </c>
      <c r="BO451" s="35">
        <v>10.28279971554719</v>
      </c>
      <c r="BP451" s="35">
        <v>10.907823988314977</v>
      </c>
      <c r="BQ451" s="35">
        <v>10.215610726945002</v>
      </c>
      <c r="BR451" s="35">
        <v>10.171934054688112</v>
      </c>
      <c r="BS451" s="35">
        <v>11.466270580050837</v>
      </c>
      <c r="BT451" s="35">
        <v>10.126787745843199</v>
      </c>
      <c r="BU451" s="35">
        <v>10.924786719547441</v>
      </c>
      <c r="BV451" s="35">
        <v>10.487991321248092</v>
      </c>
      <c r="BW451" s="35">
        <v>10.37488431577121</v>
      </c>
      <c r="BX451" s="35">
        <v>10.649782692182745</v>
      </c>
      <c r="BY451" s="35">
        <v>10.763909442893771</v>
      </c>
      <c r="BZ451" s="35">
        <v>9.9476631078256688</v>
      </c>
      <c r="CA451" s="35">
        <v>10.369253853022355</v>
      </c>
      <c r="CB451" s="35">
        <v>9.6565311030900922</v>
      </c>
      <c r="CC451" s="35">
        <v>10.234337093371819</v>
      </c>
      <c r="CD451" s="35">
        <v>9.6733997792131134</v>
      </c>
      <c r="CE451" s="35">
        <v>10.591654492687134</v>
      </c>
      <c r="CF451" s="35">
        <v>10.052602185270608</v>
      </c>
      <c r="CG451" s="35">
        <v>11.043617145231138</v>
      </c>
      <c r="CH451" s="35">
        <v>11.197239388934806</v>
      </c>
      <c r="CI451" s="35">
        <v>9.7084323706393185</v>
      </c>
      <c r="CJ451" s="35">
        <v>10.730351547250216</v>
      </c>
      <c r="CK451" s="35">
        <v>9.8686431432075707</v>
      </c>
      <c r="CL451" s="35">
        <v>10.470000319734783</v>
      </c>
      <c r="CM451" s="35">
        <v>10.71029619861633</v>
      </c>
      <c r="CN451" s="35">
        <v>10.225145172736251</v>
      </c>
      <c r="CO451" s="35">
        <v>10.887771753098413</v>
      </c>
      <c r="CP451" s="35">
        <v>10.693006023663722</v>
      </c>
      <c r="CQ451" s="35">
        <v>10.95443086055672</v>
      </c>
      <c r="CR451" s="35">
        <v>11.644363916737611</v>
      </c>
      <c r="CS451" s="35">
        <v>11.279167146214636</v>
      </c>
      <c r="CT451" s="35">
        <v>9.2179825781815445</v>
      </c>
      <c r="CU451" s="35">
        <v>9.9053332510625385</v>
      </c>
      <c r="CV451" s="35">
        <v>10.751631758576425</v>
      </c>
      <c r="CW451" s="35">
        <v>10.900410212880924</v>
      </c>
      <c r="CX451" s="35">
        <v>10.7506285959313</v>
      </c>
      <c r="CY451" s="35">
        <v>10.197768391400114</v>
      </c>
      <c r="CZ451" s="35">
        <v>9.9709171117016488</v>
      </c>
      <c r="DA451" s="35">
        <v>10.49334806764594</v>
      </c>
      <c r="DB451" s="35">
        <v>9.5794096596046252</v>
      </c>
      <c r="DC451" s="35">
        <v>11.142507553906526</v>
      </c>
      <c r="DD451" s="35">
        <v>10.836868553382725</v>
      </c>
      <c r="DE451" s="35">
        <v>10.185193377727778</v>
      </c>
      <c r="DF451" s="35">
        <v>10.446189498447609</v>
      </c>
      <c r="DG451" s="35">
        <v>10.146070999594563</v>
      </c>
      <c r="DH451" s="35">
        <v>10.23964361151236</v>
      </c>
      <c r="DI451" s="35">
        <v>10.483576394032129</v>
      </c>
      <c r="DJ451" s="35">
        <v>10.165844545124271</v>
      </c>
      <c r="DK451" s="35">
        <v>11.276109344092218</v>
      </c>
      <c r="DL451" s="35">
        <v>10.414836781088542</v>
      </c>
      <c r="DM451" s="35">
        <v>9.9466862232572044</v>
      </c>
      <c r="DN451" s="35">
        <v>9.84282213215136</v>
      </c>
      <c r="DO451" s="35">
        <v>10.804492265442461</v>
      </c>
      <c r="DP451" s="35">
        <v>11.207255930663406</v>
      </c>
      <c r="DQ451" s="35">
        <v>10.055185565768596</v>
      </c>
      <c r="DR451" s="35">
        <v>9.9169237249947813</v>
      </c>
      <c r="DS451" s="35">
        <v>9.9428811020666874</v>
      </c>
      <c r="DT451" s="35">
        <v>10.130348205598164</v>
      </c>
      <c r="DU451" s="35">
        <v>10.407684501996449</v>
      </c>
      <c r="DV451" s="35">
        <v>10.497207019094589</v>
      </c>
      <c r="DW451" s="35">
        <v>10.411345724461722</v>
      </c>
      <c r="DX451" s="35">
        <v>10.205145595880413</v>
      </c>
      <c r="DY451" s="35">
        <v>10.648407282743932</v>
      </c>
      <c r="DZ451" s="35">
        <v>10.233063288430445</v>
      </c>
      <c r="EA451" s="35">
        <v>10.292287172235426</v>
      </c>
      <c r="EB451" s="35">
        <v>10.238622616190725</v>
      </c>
      <c r="EC451" s="35">
        <v>10.030793852251172</v>
      </c>
      <c r="ED451" s="35">
        <v>9.4395668665081445</v>
      </c>
      <c r="EE451" s="35">
        <v>10.574975986552229</v>
      </c>
      <c r="EF451" s="35">
        <v>10.281366213726415</v>
      </c>
      <c r="EG451" s="35">
        <v>9.6827694215592466</v>
      </c>
      <c r="EH451" s="35">
        <v>9.7800687445923593</v>
      </c>
      <c r="EI451" s="35">
        <v>10.635451625298895</v>
      </c>
      <c r="EJ451" s="35">
        <v>9.9055483168944001</v>
      </c>
      <c r="EK451" s="35">
        <v>10.382678667035252</v>
      </c>
      <c r="EL451" s="35">
        <v>10.173595522380669</v>
      </c>
      <c r="EM451" s="35">
        <v>9.6408628524676523</v>
      </c>
      <c r="EN451" s="35">
        <v>11.403997680617564</v>
      </c>
      <c r="EO451" s="35">
        <v>10.56283915583434</v>
      </c>
      <c r="EP451" s="35">
        <v>9.7379363953235085</v>
      </c>
      <c r="EQ451" s="35">
        <v>11.48429287047</v>
      </c>
      <c r="ER451" s="35">
        <v>10.009368214215881</v>
      </c>
      <c r="ES451" s="35">
        <v>9.309225640593894</v>
      </c>
      <c r="ET451" s="35">
        <v>10.798798108179701</v>
      </c>
      <c r="EV451" s="35">
        <v>10.443805040817956</v>
      </c>
      <c r="EW451" s="35">
        <v>10.043468468897277</v>
      </c>
      <c r="EX451" s="35">
        <v>10.163685147138221</v>
      </c>
      <c r="EY451" s="35">
        <v>10.488132395936017</v>
      </c>
      <c r="EZ451" s="35">
        <v>10.434260081033059</v>
      </c>
      <c r="FA451" s="35">
        <v>10.029569253044929</v>
      </c>
      <c r="FB451" s="35">
        <v>10.05296012161909</v>
      </c>
      <c r="FC451" s="35">
        <v>10.49890280867724</v>
      </c>
      <c r="FD451" s="35">
        <v>9.867226333066565</v>
      </c>
      <c r="FE451" s="35">
        <v>10.640537517880396</v>
      </c>
      <c r="FF451" s="35">
        <v>9.5885786330525242</v>
      </c>
      <c r="FG451" s="35">
        <v>9.5873618673379095</v>
      </c>
      <c r="FH451" s="35">
        <v>11.0438233636847</v>
      </c>
      <c r="FI451" s="35">
        <v>10.664192421045179</v>
      </c>
      <c r="FJ451" s="35">
        <v>10.652477359081121</v>
      </c>
      <c r="FK451" s="35">
        <v>9.5972358372714393</v>
      </c>
      <c r="FL451" s="35">
        <v>10.086869991166445</v>
      </c>
      <c r="FM451" s="35">
        <v>10.964708870036322</v>
      </c>
      <c r="FN451" s="35">
        <v>10.169257795989084</v>
      </c>
      <c r="FO451" s="35">
        <v>10.056924861077187</v>
      </c>
      <c r="FP451" s="35">
        <v>10.23280835742233</v>
      </c>
      <c r="FQ451" s="35">
        <v>10.76073228804535</v>
      </c>
      <c r="FR451" s="35">
        <v>10.112727028059989</v>
      </c>
      <c r="FS451" s="35">
        <v>10.555631854039969</v>
      </c>
      <c r="FT451" s="35">
        <v>10.54981039067474</v>
      </c>
      <c r="FU451" s="35">
        <v>10.818586254792692</v>
      </c>
      <c r="FV451" s="35">
        <v>10.518163370578209</v>
      </c>
      <c r="FW451" s="35">
        <v>10.934629511772524</v>
      </c>
      <c r="FX451" s="35">
        <v>11.000098516895093</v>
      </c>
      <c r="FY451" s="35">
        <v>10.817550868589592</v>
      </c>
      <c r="FZ451" s="35">
        <v>10.168441355809851</v>
      </c>
      <c r="GA451" s="35">
        <v>11.373899869326387</v>
      </c>
      <c r="GB451" s="35">
        <v>9.2411052416514075</v>
      </c>
      <c r="GC451" s="35">
        <v>10.233692782119132</v>
      </c>
      <c r="GD451" s="35">
        <v>10.7353043727838</v>
      </c>
      <c r="GE451" s="35">
        <v>10.391032735386373</v>
      </c>
      <c r="GF451" s="35">
        <v>10.169283583420055</v>
      </c>
      <c r="GG451" s="35">
        <v>10.210468813294504</v>
      </c>
      <c r="GH451" s="35">
        <v>10.420996424514026</v>
      </c>
      <c r="GI451" s="35">
        <v>10.449363201054032</v>
      </c>
      <c r="GJ451" s="35">
        <v>11.053578273546991</v>
      </c>
      <c r="GK451" s="35">
        <v>10.446386800977542</v>
      </c>
      <c r="GL451" s="35">
        <v>10.148592905000388</v>
      </c>
      <c r="GM451" s="35">
        <v>10.172150361449074</v>
      </c>
      <c r="GN451" s="35">
        <v>10.499440145717561</v>
      </c>
      <c r="GO451" s="35">
        <v>27.484999999999999</v>
      </c>
      <c r="GP451" s="35" t="s">
        <v>2071</v>
      </c>
      <c r="GU451" s="59"/>
    </row>
    <row r="452" spans="1:203" x14ac:dyDescent="0.2">
      <c r="A452" s="35" t="s">
        <v>1480</v>
      </c>
      <c r="B452" s="35" t="s">
        <v>3281</v>
      </c>
      <c r="C452" s="35" t="s">
        <v>3282</v>
      </c>
      <c r="D452" s="9">
        <v>9</v>
      </c>
      <c r="E452" s="9">
        <v>7</v>
      </c>
      <c r="F452" s="9">
        <v>1.8045368999999999E-2</v>
      </c>
      <c r="G452" s="9">
        <v>-6.4492400000000002E-3</v>
      </c>
      <c r="H452" s="9">
        <v>0.95661644300000004</v>
      </c>
      <c r="I452" s="9">
        <v>-2.4848516000000001E-2</v>
      </c>
      <c r="J452" s="56" t="s">
        <v>5710</v>
      </c>
      <c r="K452" s="78">
        <v>0</v>
      </c>
      <c r="L452" s="79">
        <v>11.925755403833138</v>
      </c>
      <c r="M452" s="79">
        <v>12.139400973388728</v>
      </c>
      <c r="N452" s="79">
        <v>11.985011241005504</v>
      </c>
      <c r="O452" s="79">
        <v>10.756837144683262</v>
      </c>
      <c r="P452" s="78">
        <v>11.937382007882277</v>
      </c>
      <c r="Q452" s="78">
        <v>11.949642814380253</v>
      </c>
      <c r="R452" s="35">
        <v>10.222890206785159</v>
      </c>
      <c r="S452" s="35">
        <v>12.055936661359386</v>
      </c>
      <c r="T452" s="35">
        <v>12.246769446920958</v>
      </c>
      <c r="U452" s="35">
        <v>11.627137015649545</v>
      </c>
      <c r="V452" s="35">
        <v>12.561985706753397</v>
      </c>
      <c r="W452" s="35">
        <v>12.693671169263695</v>
      </c>
      <c r="X452" s="35">
        <v>11.24990987169083</v>
      </c>
      <c r="Y452" s="35">
        <v>11.450396685385332</v>
      </c>
      <c r="Z452" s="35">
        <v>11.752196569095538</v>
      </c>
      <c r="AA452" s="35">
        <v>12.33299640631812</v>
      </c>
      <c r="AB452" s="35">
        <v>11.704977785307431</v>
      </c>
      <c r="AC452" s="35">
        <v>11.554224022888324</v>
      </c>
      <c r="AD452" s="35">
        <v>11.925532083015032</v>
      </c>
      <c r="AE452" s="35">
        <v>12.127807832906193</v>
      </c>
      <c r="AF452" s="35">
        <v>11.595465649648578</v>
      </c>
      <c r="AG452" s="35">
        <v>12.205284329947684</v>
      </c>
      <c r="AH452" s="35">
        <v>9.9576131842748037</v>
      </c>
      <c r="AI452" s="35">
        <v>11.853693090503524</v>
      </c>
      <c r="AJ452" s="35">
        <v>11.375651202908172</v>
      </c>
      <c r="AK452" s="35">
        <v>13.514705283175857</v>
      </c>
      <c r="AL452" s="35">
        <v>10.880485035660682</v>
      </c>
      <c r="AM452" s="35">
        <v>11.926458781930155</v>
      </c>
      <c r="AN452" s="35">
        <v>11.607327485710798</v>
      </c>
      <c r="AO452" s="35">
        <v>11.444607486285618</v>
      </c>
      <c r="AP452" s="35">
        <v>11.889728866862018</v>
      </c>
      <c r="AQ452" s="35">
        <v>11.96521569147562</v>
      </c>
      <c r="AR452" s="35">
        <v>12.246288144189251</v>
      </c>
      <c r="AS452" s="35">
        <v>11.835515769278452</v>
      </c>
      <c r="AT452" s="35">
        <v>11.945355392537476</v>
      </c>
      <c r="AU452" s="35">
        <v>12.051627580761423</v>
      </c>
      <c r="AV452" s="35">
        <v>11.176584118073999</v>
      </c>
      <c r="AW452" s="35">
        <v>12.12206879347077</v>
      </c>
      <c r="AX452" s="35">
        <v>12.276814955271742</v>
      </c>
      <c r="AY452" s="35">
        <v>11.81028749342096</v>
      </c>
      <c r="AZ452" s="35">
        <v>11.947541433794404</v>
      </c>
      <c r="BA452" s="35">
        <v>11.512885424455739</v>
      </c>
      <c r="BB452" s="35">
        <v>12.085916086070345</v>
      </c>
      <c r="BC452" s="35">
        <v>11.730755492688303</v>
      </c>
      <c r="BD452" s="35">
        <v>11.656105575927356</v>
      </c>
      <c r="BE452" s="35">
        <v>12.402104174488631</v>
      </c>
      <c r="BF452" s="35">
        <v>12.426569641008845</v>
      </c>
      <c r="BG452" s="35">
        <v>11.787897924193164</v>
      </c>
      <c r="BH452" s="35">
        <v>11.973897459765112</v>
      </c>
      <c r="BI452" s="35">
        <v>12.38773053591505</v>
      </c>
      <c r="BJ452" s="35">
        <v>11.702892794421155</v>
      </c>
      <c r="BK452" s="35">
        <v>11.689907588890867</v>
      </c>
      <c r="BL452" s="35">
        <v>12.039867253191103</v>
      </c>
      <c r="BM452" s="35">
        <v>12.415442790149063</v>
      </c>
      <c r="BN452" s="35">
        <v>10.615545016047935</v>
      </c>
      <c r="BO452" s="35">
        <v>11.448510826335355</v>
      </c>
      <c r="BP452" s="35">
        <v>12.526825860034013</v>
      </c>
      <c r="BQ452" s="35">
        <v>11.847266396313891</v>
      </c>
      <c r="BR452" s="35">
        <v>12.072079499522644</v>
      </c>
      <c r="BS452" s="35">
        <v>12.838590222384756</v>
      </c>
      <c r="BT452" s="35">
        <v>11.906415513648334</v>
      </c>
      <c r="BU452" s="35">
        <v>11.824793857590645</v>
      </c>
      <c r="BV452" s="35">
        <v>11.777067812806139</v>
      </c>
      <c r="BW452" s="35">
        <v>12.138327624540196</v>
      </c>
      <c r="BX452" s="35">
        <v>12.604511152872831</v>
      </c>
      <c r="BY452" s="35">
        <v>11.539837264189813</v>
      </c>
      <c r="BZ452" s="35">
        <v>11.858912836252163</v>
      </c>
      <c r="CA452" s="35">
        <v>10.333361818414099</v>
      </c>
      <c r="CB452" s="35">
        <v>10.170255382079006</v>
      </c>
      <c r="CC452" s="35">
        <v>11.533957850912536</v>
      </c>
      <c r="CD452" s="35">
        <v>11.96941356153112</v>
      </c>
      <c r="CE452" s="35">
        <v>12.585533308495814</v>
      </c>
      <c r="CF452" s="35">
        <v>11.502833705778432</v>
      </c>
      <c r="CG452" s="35">
        <v>11.821781479796481</v>
      </c>
      <c r="CH452" s="35">
        <v>12.617911881816687</v>
      </c>
      <c r="CI452" s="35">
        <v>12.06986450977811</v>
      </c>
      <c r="CJ452" s="35">
        <v>12.4465153384856</v>
      </c>
      <c r="CK452" s="35">
        <v>12.505394516687149</v>
      </c>
      <c r="CL452" s="35">
        <v>12.594699955254212</v>
      </c>
      <c r="CM452" s="35">
        <v>11.755151382540141</v>
      </c>
      <c r="CN452" s="35">
        <v>11.749947480402845</v>
      </c>
      <c r="CO452" s="35">
        <v>12.499027715072332</v>
      </c>
      <c r="CP452" s="35">
        <v>11.272234806557774</v>
      </c>
      <c r="CQ452" s="35">
        <v>11.940705014212146</v>
      </c>
      <c r="CR452" s="35">
        <v>11.353377257469385</v>
      </c>
      <c r="CS452" s="35">
        <v>10.757959720764385</v>
      </c>
      <c r="CT452" s="35">
        <v>12.726883997038144</v>
      </c>
      <c r="CU452" s="35">
        <v>11.4893093234763</v>
      </c>
      <c r="CV452" s="35">
        <v>12.175325514866614</v>
      </c>
      <c r="CW452" s="35">
        <v>11.518842876644095</v>
      </c>
      <c r="CX452" s="35">
        <v>11.367710615674085</v>
      </c>
      <c r="CY452" s="35">
        <v>12.154598788919309</v>
      </c>
      <c r="CZ452" s="35">
        <v>12.081842513790747</v>
      </c>
      <c r="DA452" s="35">
        <v>12.112580916952835</v>
      </c>
      <c r="DB452" s="35">
        <v>12.275565019089326</v>
      </c>
      <c r="DC452" s="35">
        <v>11.816299038257057</v>
      </c>
      <c r="DD452" s="35">
        <v>11.947035219698396</v>
      </c>
      <c r="DE452" s="35">
        <v>11.848366406461077</v>
      </c>
      <c r="DF452" s="35">
        <v>11.596183447109944</v>
      </c>
      <c r="DG452" s="35">
        <v>11.819951009512017</v>
      </c>
      <c r="DH452" s="35">
        <v>11.052696905154779</v>
      </c>
      <c r="DI452" s="35">
        <v>12.086411016503744</v>
      </c>
      <c r="DJ452" s="35">
        <v>11.604097063025874</v>
      </c>
      <c r="DK452" s="35">
        <v>12.934669779348006</v>
      </c>
      <c r="DL452" s="35">
        <v>11.974047736047726</v>
      </c>
      <c r="DM452" s="35">
        <v>11.799640494274406</v>
      </c>
      <c r="DO452" s="35">
        <v>11.981773859060969</v>
      </c>
      <c r="DP452" s="35">
        <v>12.093886968258005</v>
      </c>
      <c r="DQ452" s="35">
        <v>11.466100897958182</v>
      </c>
      <c r="DR452" s="35">
        <v>11.333426456373916</v>
      </c>
      <c r="DS452" s="35">
        <v>11.755729486512703</v>
      </c>
      <c r="DT452" s="35">
        <v>11.452600858988623</v>
      </c>
      <c r="DU452" s="35">
        <v>11.817481603902181</v>
      </c>
      <c r="DV452" s="35">
        <v>11.741991075203432</v>
      </c>
      <c r="DW452" s="35">
        <v>12.431292149423834</v>
      </c>
      <c r="DX452" s="35">
        <v>11.742008032201106</v>
      </c>
      <c r="DY452" s="35">
        <v>11.61944612503296</v>
      </c>
      <c r="DZ452" s="35">
        <v>12.123194291285118</v>
      </c>
      <c r="EB452" s="35">
        <v>11.451137379819967</v>
      </c>
      <c r="EC452" s="35">
        <v>11.824718143913351</v>
      </c>
      <c r="ED452" s="35">
        <v>12.49333416335288</v>
      </c>
      <c r="EF452" s="35">
        <v>11.884933647949762</v>
      </c>
      <c r="EG452" s="35">
        <v>10.319556113045632</v>
      </c>
      <c r="EH452" s="35">
        <v>12.378198483333616</v>
      </c>
      <c r="EI452" s="35">
        <v>11.811933561802984</v>
      </c>
      <c r="EJ452" s="35">
        <v>11.129151634232542</v>
      </c>
      <c r="EK452" s="35">
        <v>11.915514588934293</v>
      </c>
      <c r="EL452" s="35">
        <v>11.904917951376273</v>
      </c>
      <c r="EM452" s="35">
        <v>12.564123898787983</v>
      </c>
      <c r="EN452" s="35">
        <v>11.572744910355043</v>
      </c>
      <c r="EO452" s="35">
        <v>12.228134784550901</v>
      </c>
      <c r="EP452" s="35">
        <v>11.093799749698103</v>
      </c>
      <c r="EQ452" s="35">
        <v>12.095298107841282</v>
      </c>
      <c r="ER452" s="35">
        <v>11.95750642112896</v>
      </c>
      <c r="ES452" s="35">
        <v>11.696728572088423</v>
      </c>
      <c r="ET452" s="35">
        <v>10.970449543366264</v>
      </c>
      <c r="EU452" s="35">
        <v>10.908654872900625</v>
      </c>
      <c r="EV452" s="35">
        <v>11.720970052884271</v>
      </c>
      <c r="EW452" s="35">
        <v>11.214144050913259</v>
      </c>
      <c r="EX452" s="35">
        <v>11.802614670712654</v>
      </c>
      <c r="EY452" s="35">
        <v>11.948190120462991</v>
      </c>
      <c r="EZ452" s="35">
        <v>12.112480946069017</v>
      </c>
      <c r="FA452" s="35">
        <v>11.895467903251513</v>
      </c>
      <c r="FB452" s="35">
        <v>11.960964687216327</v>
      </c>
      <c r="FC452" s="35">
        <v>11.858417659249753</v>
      </c>
      <c r="FD452" s="35">
        <v>10.89154157924732</v>
      </c>
      <c r="FE452" s="35">
        <v>12.320951904284684</v>
      </c>
      <c r="FF452" s="35">
        <v>11.09645699162405</v>
      </c>
      <c r="FG452" s="35">
        <v>12.564220180583609</v>
      </c>
      <c r="FH452" s="35">
        <v>11.600286737133846</v>
      </c>
      <c r="FI452" s="35">
        <v>11.64869621112199</v>
      </c>
      <c r="FJ452" s="35">
        <v>11.933728560453401</v>
      </c>
      <c r="FK452" s="35">
        <v>12.542056352782771</v>
      </c>
      <c r="FL452" s="35">
        <v>12.037409230182245</v>
      </c>
      <c r="FM452" s="35">
        <v>11.300492140918216</v>
      </c>
      <c r="FN452" s="35">
        <v>11.438323610825893</v>
      </c>
      <c r="FO452" s="35">
        <v>11.142092244339864</v>
      </c>
      <c r="FP452" s="35">
        <v>11.866857198513559</v>
      </c>
      <c r="FQ452" s="35">
        <v>12.659576349255664</v>
      </c>
      <c r="FR452" s="35">
        <v>11.978211989675058</v>
      </c>
      <c r="FS452" s="35">
        <v>12.222591749312896</v>
      </c>
      <c r="FT452" s="35">
        <v>12.590005931739867</v>
      </c>
      <c r="FU452" s="35">
        <v>11.306480809303505</v>
      </c>
      <c r="FV452" s="35">
        <v>11.77678423133567</v>
      </c>
      <c r="FW452" s="35">
        <v>12.217748669524354</v>
      </c>
      <c r="FX452" s="35">
        <v>12.434996949445701</v>
      </c>
      <c r="FY452" s="35">
        <v>10.438957392216667</v>
      </c>
      <c r="FZ452" s="35">
        <v>11.830136524891307</v>
      </c>
      <c r="GA452" s="35">
        <v>12.20255086344533</v>
      </c>
      <c r="GB452" s="35">
        <v>11.932232932174957</v>
      </c>
      <c r="GC452" s="35">
        <v>11.967416236580153</v>
      </c>
      <c r="GD452" s="35">
        <v>12.286768252031914</v>
      </c>
      <c r="GE452" s="35">
        <v>12.211586619229529</v>
      </c>
      <c r="GF452" s="35">
        <v>11.861375749524576</v>
      </c>
      <c r="GG452" s="35">
        <v>11.297220028767995</v>
      </c>
      <c r="GH452" s="35">
        <v>11.375410930163792</v>
      </c>
      <c r="GI452" s="35">
        <v>11.995847247105564</v>
      </c>
      <c r="GJ452" s="35">
        <v>12.673137761310503</v>
      </c>
      <c r="GK452" s="35">
        <v>11.655552972425376</v>
      </c>
      <c r="GL452" s="35">
        <v>11.962397245671111</v>
      </c>
      <c r="GM452" s="35">
        <v>11.518722873155838</v>
      </c>
      <c r="GN452" s="35">
        <v>12.401296311237004</v>
      </c>
      <c r="GO452" s="35">
        <v>6.2619999999999996</v>
      </c>
      <c r="GP452" s="35" t="s">
        <v>1298</v>
      </c>
      <c r="GU452" s="59"/>
    </row>
    <row r="453" spans="1:203" x14ac:dyDescent="0.2">
      <c r="A453" s="35" t="s">
        <v>1801</v>
      </c>
      <c r="B453" s="35" t="s">
        <v>3647</v>
      </c>
      <c r="C453" s="35" t="s">
        <v>3648</v>
      </c>
      <c r="D453" s="9">
        <v>2</v>
      </c>
      <c r="E453" s="9">
        <v>2</v>
      </c>
      <c r="F453" s="9">
        <v>0.84019396899999998</v>
      </c>
      <c r="G453" s="9">
        <v>-0.41735662899999998</v>
      </c>
      <c r="H453" s="9">
        <v>0.99872711999999997</v>
      </c>
      <c r="I453" s="9">
        <v>-2.4722085000000001E-2</v>
      </c>
      <c r="J453" s="9">
        <v>0</v>
      </c>
      <c r="K453" s="78">
        <v>0</v>
      </c>
      <c r="L453" s="79">
        <v>15.105397250883373</v>
      </c>
      <c r="M453" s="79"/>
      <c r="N453" s="79"/>
      <c r="O453" s="79">
        <v>15.977147988867692</v>
      </c>
      <c r="R453" s="35">
        <v>16.457326170569019</v>
      </c>
      <c r="S453" s="35">
        <v>15.215771529635036</v>
      </c>
      <c r="X453" s="35">
        <v>16.980501579256988</v>
      </c>
      <c r="Y453" s="35">
        <v>15.872060763333138</v>
      </c>
      <c r="AT453" s="35">
        <v>16.125450444790474</v>
      </c>
      <c r="CD453" s="35">
        <v>16.195149992996136</v>
      </c>
      <c r="ED453" s="35">
        <v>15.371524956614774</v>
      </c>
      <c r="EM453" s="35">
        <v>15.775963215356704</v>
      </c>
      <c r="FF453" s="35">
        <v>16.379408095249726</v>
      </c>
      <c r="FO453" s="35">
        <v>17.600031347645842</v>
      </c>
      <c r="FR453" s="35">
        <v>16.517411917179125</v>
      </c>
      <c r="FV453" s="35">
        <v>15.884466039396422</v>
      </c>
      <c r="GG453" s="35">
        <v>13.450575749992478</v>
      </c>
      <c r="GO453" s="35">
        <v>0.67400000000000004</v>
      </c>
      <c r="GP453" s="35" t="s">
        <v>1547</v>
      </c>
      <c r="GU453" s="59"/>
    </row>
    <row r="454" spans="1:203" x14ac:dyDescent="0.2">
      <c r="A454" s="35" t="s">
        <v>1844</v>
      </c>
      <c r="B454" s="35" t="s">
        <v>3701</v>
      </c>
      <c r="C454" s="35" t="s">
        <v>3702</v>
      </c>
      <c r="D454" s="9">
        <v>11</v>
      </c>
      <c r="E454" s="9">
        <v>11</v>
      </c>
      <c r="F454" s="9">
        <v>0.99994657300000001</v>
      </c>
      <c r="G454" s="9">
        <v>-6.4079000000000002E-4</v>
      </c>
      <c r="H454" s="9">
        <v>0.91956923700000004</v>
      </c>
      <c r="I454" s="9">
        <v>-2.4421562000000001E-2</v>
      </c>
      <c r="J454" s="9">
        <v>0</v>
      </c>
      <c r="K454" s="78">
        <v>0</v>
      </c>
      <c r="L454" s="79">
        <v>11.180107635487779</v>
      </c>
      <c r="M454" s="79">
        <v>11.596532514454413</v>
      </c>
      <c r="N454" s="79">
        <v>11.314091396223731</v>
      </c>
      <c r="O454" s="79">
        <v>11.35049308657544</v>
      </c>
      <c r="P454" s="78">
        <v>11.180204137941224</v>
      </c>
      <c r="Q454" s="78">
        <v>11.922950838012495</v>
      </c>
      <c r="R454" s="35">
        <v>10.789218996214492</v>
      </c>
      <c r="S454" s="35">
        <v>10.964441958781018</v>
      </c>
      <c r="T454" s="35">
        <v>11.365171282766116</v>
      </c>
      <c r="U454" s="35">
        <v>10.943936848908223</v>
      </c>
      <c r="V454" s="35">
        <v>11.962041508854771</v>
      </c>
      <c r="W454" s="35">
        <v>11.917721321591769</v>
      </c>
      <c r="X454" s="35">
        <v>11.533249281804206</v>
      </c>
      <c r="Y454" s="35">
        <v>12.161388302615638</v>
      </c>
      <c r="Z454" s="35">
        <v>11.747200628592422</v>
      </c>
      <c r="AA454" s="35">
        <v>11.684154060969579</v>
      </c>
      <c r="AB454" s="35">
        <v>11.872849885708858</v>
      </c>
      <c r="AC454" s="35">
        <v>11.281678690023673</v>
      </c>
      <c r="AD454" s="35">
        <v>11.220595020129981</v>
      </c>
      <c r="AE454" s="35">
        <v>11.070451204444456</v>
      </c>
      <c r="AF454" s="35">
        <v>11.377665099657149</v>
      </c>
      <c r="AG454" s="35">
        <v>11.56985545594708</v>
      </c>
      <c r="AH454" s="35">
        <v>11.39715032774231</v>
      </c>
      <c r="AI454" s="35">
        <v>11.140479638751778</v>
      </c>
      <c r="AJ454" s="35">
        <v>11.855005261464107</v>
      </c>
      <c r="AK454" s="35">
        <v>11.890046902898249</v>
      </c>
      <c r="AL454" s="35">
        <v>11.498390993075764</v>
      </c>
      <c r="AM454" s="35">
        <v>11.586562015511774</v>
      </c>
      <c r="AN454" s="35">
        <v>11.92505203927502</v>
      </c>
      <c r="AO454" s="35">
        <v>11.643638978184844</v>
      </c>
      <c r="AP454" s="35">
        <v>11.2172383223879</v>
      </c>
      <c r="AQ454" s="35">
        <v>12.150521535486849</v>
      </c>
      <c r="AR454" s="35">
        <v>11.280085836110562</v>
      </c>
      <c r="AS454" s="35">
        <v>11.038180181364002</v>
      </c>
      <c r="AT454" s="35">
        <v>11.314796634657322</v>
      </c>
      <c r="AU454" s="35">
        <v>11.35113560632284</v>
      </c>
      <c r="AV454" s="35">
        <v>11.158197223248564</v>
      </c>
      <c r="AW454" s="35">
        <v>11.959179273095778</v>
      </c>
      <c r="AX454" s="35">
        <v>11.257584454713662</v>
      </c>
      <c r="AY454" s="35">
        <v>11.823379139146166</v>
      </c>
      <c r="AZ454" s="35">
        <v>11.784645115920336</v>
      </c>
      <c r="BA454" s="35">
        <v>11.203279781877143</v>
      </c>
      <c r="BB454" s="35">
        <v>10.880239951404448</v>
      </c>
      <c r="BC454" s="35">
        <v>11.83644438340238</v>
      </c>
      <c r="BD454" s="35">
        <v>11.655114195022669</v>
      </c>
      <c r="BE454" s="35">
        <v>12.195113764586864</v>
      </c>
      <c r="BF454" s="35">
        <v>11.222400028296244</v>
      </c>
      <c r="BG454" s="35">
        <v>10.864345223646465</v>
      </c>
      <c r="BH454" s="35">
        <v>11.548984406651435</v>
      </c>
      <c r="BI454" s="35">
        <v>11.537266763503769</v>
      </c>
      <c r="BJ454" s="35">
        <v>11.63755063127665</v>
      </c>
      <c r="BK454" s="35">
        <v>11.758778155612895</v>
      </c>
      <c r="BL454" s="35">
        <v>11.972680744118021</v>
      </c>
      <c r="BM454" s="35">
        <v>10.010410868744939</v>
      </c>
      <c r="BN454" s="35">
        <v>10.979437778431311</v>
      </c>
      <c r="BO454" s="35">
        <v>10.61375124763051</v>
      </c>
      <c r="BP454" s="35">
        <v>11.504411545593356</v>
      </c>
      <c r="BQ454" s="35">
        <v>11.44563342866836</v>
      </c>
      <c r="BR454" s="35">
        <v>11.427889377791969</v>
      </c>
      <c r="BS454" s="35">
        <v>11.899727265179486</v>
      </c>
      <c r="BT454" s="35">
        <v>11.58675507124282</v>
      </c>
      <c r="BU454" s="35">
        <v>11.931581354822166</v>
      </c>
      <c r="BV454" s="35">
        <v>11.331092984278664</v>
      </c>
      <c r="BW454" s="35">
        <v>10.798311111246363</v>
      </c>
      <c r="BX454" s="35">
        <v>10.907664567416887</v>
      </c>
      <c r="BY454" s="35">
        <v>11.153721492352499</v>
      </c>
      <c r="BZ454" s="35">
        <v>11.972964289463764</v>
      </c>
      <c r="CA454" s="35">
        <v>11.482951271070306</v>
      </c>
      <c r="CB454" s="35">
        <v>11.15893601978183</v>
      </c>
      <c r="CC454" s="35">
        <v>10.657921831028277</v>
      </c>
      <c r="CD454" s="35">
        <v>10.896736057044452</v>
      </c>
      <c r="CE454" s="35">
        <v>11.459775387482573</v>
      </c>
      <c r="CF454" s="35">
        <v>12.423676308752565</v>
      </c>
      <c r="CG454" s="35">
        <v>11.404433101110136</v>
      </c>
      <c r="CH454" s="35">
        <v>11.523439269883244</v>
      </c>
      <c r="CI454" s="35">
        <v>11.891178311918621</v>
      </c>
      <c r="CJ454" s="35">
        <v>11.262574748291449</v>
      </c>
      <c r="CK454" s="35">
        <v>10.976630850832887</v>
      </c>
      <c r="CL454" s="35">
        <v>10.921338513770419</v>
      </c>
      <c r="CM454" s="35">
        <v>11.409875670907226</v>
      </c>
      <c r="CN454" s="35">
        <v>10.92070387427883</v>
      </c>
      <c r="CO454" s="35">
        <v>11.984202828624992</v>
      </c>
      <c r="CP454" s="35">
        <v>11.92749400153383</v>
      </c>
      <c r="CQ454" s="35">
        <v>11.202435621830247</v>
      </c>
      <c r="CR454" s="35">
        <v>11.448877941618125</v>
      </c>
      <c r="CS454" s="35">
        <v>11.066354659998053</v>
      </c>
      <c r="CT454" s="35">
        <v>11.861965291240141</v>
      </c>
      <c r="CU454" s="35">
        <v>11.592351490285045</v>
      </c>
      <c r="CV454" s="35">
        <v>11.226380290026263</v>
      </c>
      <c r="CW454" s="35">
        <v>11.354484926346004</v>
      </c>
      <c r="CX454" s="35">
        <v>12.113299685708842</v>
      </c>
      <c r="CY454" s="35">
        <v>11.114298867556503</v>
      </c>
      <c r="CZ454" s="35">
        <v>10.87453296907335</v>
      </c>
      <c r="DA454" s="35">
        <v>11.513285308640455</v>
      </c>
      <c r="DB454" s="35">
        <v>11.520629681416613</v>
      </c>
      <c r="DC454" s="35">
        <v>11.02379089284911</v>
      </c>
      <c r="DD454" s="35">
        <v>11.25678533813319</v>
      </c>
      <c r="DE454" s="35">
        <v>11.755346259844897</v>
      </c>
      <c r="DF454" s="35">
        <v>11.186384519048509</v>
      </c>
      <c r="DG454" s="35">
        <v>11.483544254680075</v>
      </c>
      <c r="DH454" s="35">
        <v>11.327785787507953</v>
      </c>
      <c r="DI454" s="35">
        <v>11.733389145819498</v>
      </c>
      <c r="DJ454" s="35">
        <v>11.266400188124283</v>
      </c>
      <c r="DK454" s="35">
        <v>11.637425939023434</v>
      </c>
      <c r="DL454" s="35">
        <v>11.268497328390868</v>
      </c>
      <c r="DM454" s="35">
        <v>10.940304569614851</v>
      </c>
      <c r="DO454" s="35">
        <v>11.437032250353568</v>
      </c>
      <c r="DP454" s="35">
        <v>11.919995850380971</v>
      </c>
      <c r="DQ454" s="35">
        <v>11.49539396313935</v>
      </c>
      <c r="DR454" s="35">
        <v>11.396924043474566</v>
      </c>
      <c r="DS454" s="35">
        <v>10.704651363473022</v>
      </c>
      <c r="DT454" s="35">
        <v>11.279661044266076</v>
      </c>
      <c r="DU454" s="35">
        <v>11.565449597985412</v>
      </c>
      <c r="DV454" s="35">
        <v>11.690412470348793</v>
      </c>
      <c r="DW454" s="35">
        <v>12.142282558444039</v>
      </c>
      <c r="DX454" s="35">
        <v>11.750358900012245</v>
      </c>
      <c r="DY454" s="35">
        <v>11.74280178922756</v>
      </c>
      <c r="DZ454" s="35">
        <v>11.955059603759942</v>
      </c>
      <c r="EB454" s="35">
        <v>11.070769248010091</v>
      </c>
      <c r="EC454" s="35">
        <v>11.544287539894743</v>
      </c>
      <c r="ED454" s="35">
        <v>10.920282601073502</v>
      </c>
      <c r="EE454" s="35">
        <v>11.506045008135496</v>
      </c>
      <c r="EF454" s="35">
        <v>11.525799474160239</v>
      </c>
      <c r="EG454" s="35">
        <v>11.279507157449229</v>
      </c>
      <c r="EH454" s="35">
        <v>11.210454948803527</v>
      </c>
      <c r="EI454" s="35">
        <v>11.418577356998627</v>
      </c>
      <c r="EJ454" s="35">
        <v>11.027590031582143</v>
      </c>
      <c r="EK454" s="35">
        <v>11.72636845979439</v>
      </c>
      <c r="EL454" s="35">
        <v>11.766832585043266</v>
      </c>
      <c r="EM454" s="35">
        <v>11.469681830650977</v>
      </c>
      <c r="EN454" s="35">
        <v>11.632527976803674</v>
      </c>
      <c r="EO454" s="35">
        <v>11.26927124559128</v>
      </c>
      <c r="EP454" s="35">
        <v>11.759625461583866</v>
      </c>
      <c r="EQ454" s="35">
        <v>11.329455434414518</v>
      </c>
      <c r="ER454" s="35">
        <v>11.546274942021453</v>
      </c>
      <c r="ES454" s="35">
        <v>10.933785736480667</v>
      </c>
      <c r="ET454" s="35">
        <v>11.384643114547988</v>
      </c>
      <c r="EU454" s="35">
        <v>11.585606777201255</v>
      </c>
      <c r="EV454" s="35">
        <v>11.617242638070909</v>
      </c>
      <c r="EW454" s="35">
        <v>11.206309673140609</v>
      </c>
      <c r="EX454" s="35">
        <v>11.182669340778908</v>
      </c>
      <c r="EY454" s="35">
        <v>11.292803764227866</v>
      </c>
      <c r="EZ454" s="35">
        <v>10.760786672294007</v>
      </c>
      <c r="FA454" s="35">
        <v>11.565241332089517</v>
      </c>
      <c r="FB454" s="35">
        <v>10.966455170713765</v>
      </c>
      <c r="FC454" s="35">
        <v>12.105850402446098</v>
      </c>
      <c r="FD454" s="35">
        <v>11.213380348838754</v>
      </c>
      <c r="FE454" s="35">
        <v>11.544486404455089</v>
      </c>
      <c r="FF454" s="35">
        <v>10.644049227174007</v>
      </c>
      <c r="FG454" s="35">
        <v>10.571606431814201</v>
      </c>
      <c r="FH454" s="35">
        <v>11.655164436264506</v>
      </c>
      <c r="FI454" s="35">
        <v>11.045826197013071</v>
      </c>
      <c r="FJ454" s="35">
        <v>11.114831471280429</v>
      </c>
      <c r="FK454" s="35">
        <v>10.736447871504804</v>
      </c>
      <c r="FL454" s="35">
        <v>11.680933119758055</v>
      </c>
      <c r="FM454" s="35">
        <v>12.063311987599221</v>
      </c>
      <c r="FN454" s="35">
        <v>11.421374833233539</v>
      </c>
      <c r="FO454" s="35">
        <v>11.803882226900553</v>
      </c>
      <c r="FP454" s="35">
        <v>11.46247431523733</v>
      </c>
      <c r="FQ454" s="35">
        <v>11.451858857146526</v>
      </c>
      <c r="FR454" s="35">
        <v>11.953967035229836</v>
      </c>
      <c r="FS454" s="35">
        <v>11.340122534072117</v>
      </c>
      <c r="FT454" s="35">
        <v>11.719047876741605</v>
      </c>
      <c r="FU454" s="35">
        <v>12.30004626680002</v>
      </c>
      <c r="FV454" s="35">
        <v>11.840849757819791</v>
      </c>
      <c r="FW454" s="35">
        <v>11.052640684379819</v>
      </c>
      <c r="FX454" s="35">
        <v>11.265128911857103</v>
      </c>
      <c r="FY454" s="35">
        <v>11.532713393646503</v>
      </c>
      <c r="FZ454" s="35">
        <v>10.934000885839904</v>
      </c>
      <c r="GA454" s="35">
        <v>11.788454676152737</v>
      </c>
      <c r="GB454" s="35">
        <v>11.116252321518562</v>
      </c>
      <c r="GC454" s="35">
        <v>11.389953142172189</v>
      </c>
      <c r="GD454" s="35">
        <v>12.027069151844573</v>
      </c>
      <c r="GE454" s="35">
        <v>11.294451992124207</v>
      </c>
      <c r="GF454" s="35">
        <v>11.829547664551257</v>
      </c>
      <c r="GG454" s="35">
        <v>11.306376002512916</v>
      </c>
      <c r="GH454" s="35">
        <v>11.878441232430809</v>
      </c>
      <c r="GI454" s="35">
        <v>11.540753619895753</v>
      </c>
      <c r="GJ454" s="35">
        <v>11.412849276209254</v>
      </c>
      <c r="GK454" s="35">
        <v>11.307392792715088</v>
      </c>
      <c r="GL454" s="35">
        <v>11.498925295486213</v>
      </c>
      <c r="GM454" s="35">
        <v>11.309178885486174</v>
      </c>
      <c r="GN454" s="35">
        <v>11.275171892414466</v>
      </c>
      <c r="GO454" s="35">
        <v>3.157</v>
      </c>
      <c r="GP454" s="35" t="s">
        <v>4653</v>
      </c>
      <c r="GU454" s="59"/>
    </row>
    <row r="455" spans="1:203" x14ac:dyDescent="0.2">
      <c r="A455" s="35" t="s">
        <v>844</v>
      </c>
      <c r="B455" s="35" t="s">
        <v>2525</v>
      </c>
      <c r="C455" s="35" t="s">
        <v>2526</v>
      </c>
      <c r="D455" s="9">
        <v>5</v>
      </c>
      <c r="E455" s="9">
        <v>5</v>
      </c>
      <c r="F455" s="9">
        <v>0.42734583100000001</v>
      </c>
      <c r="G455" s="9">
        <v>-0.19112511600000001</v>
      </c>
      <c r="H455" s="9">
        <v>0.98606708600000004</v>
      </c>
      <c r="I455" s="9">
        <v>-2.3802938999999999E-2</v>
      </c>
      <c r="J455" s="9">
        <v>0</v>
      </c>
      <c r="K455" s="78">
        <v>0</v>
      </c>
      <c r="L455" s="79">
        <v>12.42610283535473</v>
      </c>
      <c r="M455" s="79">
        <v>12.279583736831132</v>
      </c>
      <c r="N455" s="79">
        <v>13.384976291895821</v>
      </c>
      <c r="O455" s="79">
        <v>11.392473319438597</v>
      </c>
      <c r="P455" s="78">
        <v>10.200355637591596</v>
      </c>
      <c r="Q455" s="78">
        <v>11.685058193675376</v>
      </c>
      <c r="R455" s="35">
        <v>11.699263161357997</v>
      </c>
      <c r="S455" s="35">
        <v>14.075295351211791</v>
      </c>
      <c r="T455" s="35">
        <v>12.751276700604642</v>
      </c>
      <c r="U455" s="35">
        <v>10.498019374597991</v>
      </c>
      <c r="V455" s="35">
        <v>11.492164257255824</v>
      </c>
      <c r="W455" s="35">
        <v>13.355385415975313</v>
      </c>
      <c r="X455" s="35">
        <v>11.573438294020036</v>
      </c>
      <c r="Y455" s="35">
        <v>12.771225025392184</v>
      </c>
      <c r="Z455" s="35">
        <v>13.895558445816292</v>
      </c>
      <c r="AA455" s="35">
        <v>13.378120953786095</v>
      </c>
      <c r="AB455" s="35">
        <v>12.271341322019737</v>
      </c>
      <c r="AC455" s="35">
        <v>11.858572040141565</v>
      </c>
      <c r="AD455" s="35">
        <v>13.572854950248452</v>
      </c>
      <c r="AE455" s="35">
        <v>12.050792349481128</v>
      </c>
      <c r="AF455" s="35">
        <v>14.000840561727658</v>
      </c>
      <c r="AG455" s="35">
        <v>11.751939818232664</v>
      </c>
      <c r="AH455" s="35">
        <v>14.060069564810298</v>
      </c>
      <c r="AI455" s="35">
        <v>13.669093463607117</v>
      </c>
      <c r="AJ455" s="35">
        <v>12.211508554059865</v>
      </c>
      <c r="AK455" s="35">
        <v>12.292776244383433</v>
      </c>
      <c r="AL455" s="35">
        <v>11.154303339369323</v>
      </c>
      <c r="AM455" s="35">
        <v>12.035888473035294</v>
      </c>
      <c r="AN455" s="35">
        <v>14.076155534641025</v>
      </c>
      <c r="AO455" s="35">
        <v>11.637978960215811</v>
      </c>
      <c r="AP455" s="35">
        <v>11.969724354017288</v>
      </c>
      <c r="AQ455" s="35">
        <v>13.356133296261248</v>
      </c>
      <c r="AR455" s="35">
        <v>12.360435041831591</v>
      </c>
      <c r="AS455" s="35">
        <v>14.190287782559151</v>
      </c>
      <c r="AT455" s="35">
        <v>11.365440226553636</v>
      </c>
      <c r="AU455" s="35">
        <v>12.756855074939379</v>
      </c>
      <c r="AV455" s="35">
        <v>12.180168455423036</v>
      </c>
      <c r="AW455" s="35">
        <v>12.316199073052383</v>
      </c>
      <c r="AX455" s="35">
        <v>11.706493613177557</v>
      </c>
      <c r="AY455" s="35">
        <v>11.833026417715999</v>
      </c>
      <c r="AZ455" s="35">
        <v>11.900428199799183</v>
      </c>
      <c r="BA455" s="35">
        <v>12.275812406988599</v>
      </c>
      <c r="BB455" s="35">
        <v>14.102606241993659</v>
      </c>
      <c r="BC455" s="35">
        <v>11.288173935035388</v>
      </c>
      <c r="BD455" s="35">
        <v>12.07716686283397</v>
      </c>
      <c r="BE455" s="35">
        <v>12.273887859192818</v>
      </c>
      <c r="BF455" s="35">
        <v>11.950047551039697</v>
      </c>
      <c r="BG455" s="35">
        <v>11.602529163594529</v>
      </c>
      <c r="BH455" s="35">
        <v>12.336823617278526</v>
      </c>
      <c r="BI455" s="35">
        <v>12.504099265103479</v>
      </c>
      <c r="BJ455" s="35">
        <v>12.071938176601346</v>
      </c>
      <c r="BK455" s="35">
        <v>11.62127463186296</v>
      </c>
      <c r="BL455" s="35">
        <v>11.805395438779986</v>
      </c>
      <c r="BM455" s="35">
        <v>12.198351499532304</v>
      </c>
      <c r="BN455" s="35">
        <v>13.63036066503885</v>
      </c>
      <c r="BO455" s="35">
        <v>11.863511324916656</v>
      </c>
      <c r="BP455" s="35">
        <v>11.476962583520034</v>
      </c>
      <c r="BQ455" s="35">
        <v>12.880887263785873</v>
      </c>
      <c r="BR455" s="35">
        <v>13.23219138921495</v>
      </c>
      <c r="BS455" s="35">
        <v>12.157747249711448</v>
      </c>
      <c r="BT455" s="35">
        <v>11.704211016858089</v>
      </c>
      <c r="BU455" s="35">
        <v>11.830856599271165</v>
      </c>
      <c r="BV455" s="35">
        <v>11.257370766647128</v>
      </c>
      <c r="BW455" s="35">
        <v>11.800590828309531</v>
      </c>
      <c r="BX455" s="35">
        <v>11.613809948826997</v>
      </c>
      <c r="BY455" s="35">
        <v>11.149519924050615</v>
      </c>
      <c r="BZ455" s="35">
        <v>14.172488340850631</v>
      </c>
      <c r="CA455" s="35">
        <v>10.52671494500721</v>
      </c>
      <c r="CB455" s="35">
        <v>12.13761687923159</v>
      </c>
      <c r="CC455" s="35">
        <v>13.299393629294942</v>
      </c>
      <c r="CD455" s="35">
        <v>11.926273294117889</v>
      </c>
      <c r="CE455" s="35">
        <v>13.965679251221205</v>
      </c>
      <c r="CF455" s="35">
        <v>11.731042361341725</v>
      </c>
      <c r="CG455" s="35">
        <v>12.407142022848255</v>
      </c>
      <c r="CH455" s="35">
        <v>12.027113797968415</v>
      </c>
      <c r="CI455" s="35">
        <v>13.135194023813355</v>
      </c>
      <c r="CJ455" s="35">
        <v>12.427191668436661</v>
      </c>
      <c r="CK455" s="35">
        <v>12.825021949482034</v>
      </c>
      <c r="CL455" s="35">
        <v>12.493231941695207</v>
      </c>
      <c r="CM455" s="35">
        <v>12.561118950282692</v>
      </c>
      <c r="CN455" s="35">
        <v>13.357996800461821</v>
      </c>
      <c r="CO455" s="35">
        <v>13.989101334229987</v>
      </c>
      <c r="CP455" s="35">
        <v>14.199669087201874</v>
      </c>
      <c r="CQ455" s="35">
        <v>13.603264042596827</v>
      </c>
      <c r="CR455" s="35">
        <v>11.100990095835098</v>
      </c>
      <c r="CS455" s="35">
        <v>14.044171604845671</v>
      </c>
      <c r="CT455" s="35">
        <v>13.412136118537772</v>
      </c>
      <c r="CU455" s="35">
        <v>11.669361089183596</v>
      </c>
      <c r="CV455" s="35">
        <v>11.986675873253105</v>
      </c>
      <c r="CW455" s="35">
        <v>14.125796106506517</v>
      </c>
      <c r="CX455" s="35">
        <v>12.138133096946694</v>
      </c>
      <c r="CY455" s="35">
        <v>13.470533734563716</v>
      </c>
      <c r="CZ455" s="35">
        <v>11.676673981617903</v>
      </c>
      <c r="DA455" s="35">
        <v>12.077289752193234</v>
      </c>
      <c r="DB455" s="35">
        <v>12.023661751070479</v>
      </c>
      <c r="DC455" s="35">
        <v>12.761275314577151</v>
      </c>
      <c r="DD455" s="35">
        <v>13.630161236886256</v>
      </c>
      <c r="DE455" s="35">
        <v>12.230266064910246</v>
      </c>
      <c r="DF455" s="35">
        <v>11.983155976149934</v>
      </c>
      <c r="DG455" s="35">
        <v>12.001298064539212</v>
      </c>
      <c r="DH455" s="35">
        <v>11.383783763778066</v>
      </c>
      <c r="DI455" s="35">
        <v>11.753945467382369</v>
      </c>
      <c r="DJ455" s="35">
        <v>12.695909304920956</v>
      </c>
      <c r="DK455" s="35">
        <v>12.221986980191424</v>
      </c>
      <c r="DL455" s="35">
        <v>10.822709784471567</v>
      </c>
      <c r="DM455" s="35">
        <v>11.880466987537618</v>
      </c>
      <c r="DN455" s="35">
        <v>11.780065878607655</v>
      </c>
      <c r="DO455" s="35">
        <v>11.921512621704732</v>
      </c>
      <c r="DP455" s="35">
        <v>12.08170082788426</v>
      </c>
      <c r="DQ455" s="35">
        <v>12.650404136456345</v>
      </c>
      <c r="DR455" s="35">
        <v>12.014363556386805</v>
      </c>
      <c r="DS455" s="35">
        <v>13.992889481140303</v>
      </c>
      <c r="DT455" s="35">
        <v>13.06575599074592</v>
      </c>
      <c r="DU455" s="35">
        <v>12.418631731410469</v>
      </c>
      <c r="DV455" s="35">
        <v>14.056659691795407</v>
      </c>
      <c r="DW455" s="35">
        <v>12.597234764744366</v>
      </c>
      <c r="DX455" s="35">
        <v>12.073189146776743</v>
      </c>
      <c r="DY455" s="35">
        <v>12.152086051561447</v>
      </c>
      <c r="DZ455" s="35">
        <v>11.823354231773529</v>
      </c>
      <c r="EA455" s="35">
        <v>12.179399033195946</v>
      </c>
      <c r="EB455" s="35">
        <v>12.104582111057216</v>
      </c>
      <c r="EC455" s="35">
        <v>13.801109464519719</v>
      </c>
      <c r="ED455" s="35">
        <v>11.440129138221499</v>
      </c>
      <c r="EE455" s="35">
        <v>12.286249007469653</v>
      </c>
      <c r="EF455" s="35">
        <v>12.302638923787551</v>
      </c>
      <c r="EG455" s="35">
        <v>12.91744056542189</v>
      </c>
      <c r="EH455" s="35">
        <v>11.659822308621806</v>
      </c>
      <c r="EI455" s="35">
        <v>12.18838464855998</v>
      </c>
      <c r="EJ455" s="35">
        <v>13.270443431328165</v>
      </c>
      <c r="EK455" s="35">
        <v>11.985648293571167</v>
      </c>
      <c r="EL455" s="35">
        <v>12.11223893828512</v>
      </c>
      <c r="EM455" s="35">
        <v>11.112239089204033</v>
      </c>
      <c r="EN455" s="35">
        <v>13.689337366825288</v>
      </c>
      <c r="EO455" s="35">
        <v>13.457336910029282</v>
      </c>
      <c r="EP455" s="35">
        <v>9.1922478299515618</v>
      </c>
      <c r="EQ455" s="35">
        <v>11.552234508643135</v>
      </c>
      <c r="ER455" s="35">
        <v>12.371533790488444</v>
      </c>
      <c r="ES455" s="35">
        <v>12.270385840217674</v>
      </c>
      <c r="ET455" s="35">
        <v>12.061712213431115</v>
      </c>
      <c r="EU455" s="35">
        <v>12.842247931480101</v>
      </c>
      <c r="EW455" s="35">
        <v>11.706556671115145</v>
      </c>
      <c r="EX455" s="35">
        <v>12.077050601558657</v>
      </c>
      <c r="EY455" s="35">
        <v>11.710948627878146</v>
      </c>
      <c r="EZ455" s="35">
        <v>13.598919586240992</v>
      </c>
      <c r="FA455" s="35">
        <v>12.063004884956101</v>
      </c>
      <c r="FB455" s="35">
        <v>11.935784856054772</v>
      </c>
      <c r="FC455" s="35">
        <v>12.237586434056665</v>
      </c>
      <c r="FD455" s="35">
        <v>11.993515364985639</v>
      </c>
      <c r="FE455" s="35">
        <v>11.558445269624235</v>
      </c>
      <c r="FF455" s="35">
        <v>11.432414108241915</v>
      </c>
      <c r="FG455" s="35">
        <v>12.174337375134359</v>
      </c>
      <c r="FH455" s="35">
        <v>13.298309958555809</v>
      </c>
      <c r="FI455" s="35">
        <v>13.238468714424844</v>
      </c>
      <c r="FJ455" s="35">
        <v>13.744862378510403</v>
      </c>
      <c r="FK455" s="35">
        <v>12.111006535515296</v>
      </c>
      <c r="FL455" s="35">
        <v>13.99916969381097</v>
      </c>
      <c r="FM455" s="35">
        <v>12.017274792949003</v>
      </c>
      <c r="FN455" s="35">
        <v>13.154114045692182</v>
      </c>
      <c r="FO455" s="35">
        <v>12.679155746867581</v>
      </c>
      <c r="FP455" s="35">
        <v>12.508827328552833</v>
      </c>
      <c r="FQ455" s="35">
        <v>11.82289969524844</v>
      </c>
      <c r="FR455" s="35">
        <v>10.718641380800525</v>
      </c>
      <c r="FS455" s="35">
        <v>12.027539696833937</v>
      </c>
      <c r="FT455" s="35">
        <v>13.629135674742802</v>
      </c>
      <c r="FU455" s="35">
        <v>13.298353555678524</v>
      </c>
      <c r="FV455" s="35">
        <v>12.100670293102464</v>
      </c>
      <c r="FX455" s="35">
        <v>11.167007661669142</v>
      </c>
      <c r="FY455" s="35">
        <v>11.381876297009399</v>
      </c>
      <c r="FZ455" s="35">
        <v>12.317113889871383</v>
      </c>
      <c r="GA455" s="35">
        <v>14.030029993364259</v>
      </c>
      <c r="GB455" s="35">
        <v>12.126140881857186</v>
      </c>
      <c r="GC455" s="35">
        <v>11.717110740716276</v>
      </c>
      <c r="GD455" s="35">
        <v>11.384042783938272</v>
      </c>
      <c r="GE455" s="35">
        <v>13.314379152105293</v>
      </c>
      <c r="GF455" s="35">
        <v>11.916349461432503</v>
      </c>
      <c r="GG455" s="35">
        <v>11.216556481662645</v>
      </c>
      <c r="GH455" s="35">
        <v>12.171800936530431</v>
      </c>
      <c r="GI455" s="35">
        <v>13.538179184969501</v>
      </c>
      <c r="GJ455" s="35">
        <v>13.677785719594517</v>
      </c>
      <c r="GK455" s="35">
        <v>12.300655157500429</v>
      </c>
      <c r="GL455" s="35">
        <v>12.63902820534239</v>
      </c>
      <c r="GM455" s="35">
        <v>13.530170730638293</v>
      </c>
      <c r="GN455" s="35">
        <v>12.903889234889869</v>
      </c>
      <c r="GO455" s="35">
        <v>6.7160000000000002</v>
      </c>
      <c r="GP455" s="35" t="s">
        <v>4539</v>
      </c>
      <c r="GU455" s="59"/>
    </row>
    <row r="456" spans="1:203" x14ac:dyDescent="0.2">
      <c r="A456" s="35" t="s">
        <v>1484</v>
      </c>
      <c r="B456" s="35" t="s">
        <v>3287</v>
      </c>
      <c r="C456" s="35" t="s">
        <v>3288</v>
      </c>
      <c r="D456" s="9">
        <v>25</v>
      </c>
      <c r="E456" s="9">
        <v>12</v>
      </c>
      <c r="F456" s="9">
        <v>0.53697205999999997</v>
      </c>
      <c r="G456" s="9">
        <v>6.1311948999999998E-2</v>
      </c>
      <c r="H456" s="9">
        <v>0.90643092300000006</v>
      </c>
      <c r="I456" s="9">
        <v>-2.3449285E-2</v>
      </c>
      <c r="J456" s="9">
        <v>0</v>
      </c>
      <c r="K456" s="78">
        <v>0</v>
      </c>
      <c r="L456" s="79">
        <v>12.974085316453376</v>
      </c>
      <c r="M456" s="79">
        <v>14.363445354026405</v>
      </c>
      <c r="N456" s="79">
        <v>14.265890073920247</v>
      </c>
      <c r="O456" s="79">
        <v>14.203308150000851</v>
      </c>
      <c r="P456" s="78">
        <v>14.132961204841838</v>
      </c>
      <c r="Q456" s="78">
        <v>14.075097225215904</v>
      </c>
      <c r="R456" s="35">
        <v>13.616326012851177</v>
      </c>
      <c r="S456" s="35">
        <v>13.312840174248976</v>
      </c>
      <c r="T456" s="35">
        <v>13.458628715105858</v>
      </c>
      <c r="U456" s="35">
        <v>13.864901052921402</v>
      </c>
      <c r="V456" s="35">
        <v>13.927587218392819</v>
      </c>
      <c r="W456" s="35">
        <v>13.928391311752819</v>
      </c>
      <c r="X456" s="35">
        <v>14.032761988733279</v>
      </c>
      <c r="Y456" s="35">
        <v>13.267538217481688</v>
      </c>
      <c r="Z456" s="35">
        <v>13.558898064529792</v>
      </c>
      <c r="AA456" s="35">
        <v>14.030033586852054</v>
      </c>
      <c r="AB456" s="35">
        <v>14.208222004500913</v>
      </c>
      <c r="AC456" s="35">
        <v>13.755222969632882</v>
      </c>
      <c r="AD456" s="35">
        <v>13.874346019585339</v>
      </c>
      <c r="AE456" s="35">
        <v>13.57448017997185</v>
      </c>
      <c r="AF456" s="35">
        <v>13.371048742968625</v>
      </c>
      <c r="AG456" s="35">
        <v>13.863653910843997</v>
      </c>
      <c r="AH456" s="35">
        <v>13.82933289070052</v>
      </c>
      <c r="AI456" s="35">
        <v>14.379715463800828</v>
      </c>
      <c r="AJ456" s="35">
        <v>14.11380223926896</v>
      </c>
      <c r="AK456" s="35">
        <v>14.244986014668571</v>
      </c>
      <c r="AL456" s="35">
        <v>13.549192895224271</v>
      </c>
      <c r="AM456" s="35">
        <v>14.299610996788415</v>
      </c>
      <c r="AN456" s="35">
        <v>14.276124160575925</v>
      </c>
      <c r="AO456" s="35">
        <v>14.208050790174894</v>
      </c>
      <c r="AP456" s="35">
        <v>14.098503240851787</v>
      </c>
      <c r="AQ456" s="35">
        <v>14.303830410012113</v>
      </c>
      <c r="AR456" s="35">
        <v>14.128148182476881</v>
      </c>
      <c r="AS456" s="35">
        <v>14.073939035126322</v>
      </c>
      <c r="AT456" s="35">
        <v>14.350789048769899</v>
      </c>
      <c r="AU456" s="35">
        <v>13.872868864009883</v>
      </c>
      <c r="AV456" s="35">
        <v>14.028851351941857</v>
      </c>
      <c r="AW456" s="35">
        <v>14.249935509258458</v>
      </c>
      <c r="AX456" s="35">
        <v>13.833115538509105</v>
      </c>
      <c r="AY456" s="35">
        <v>13.466771243493756</v>
      </c>
      <c r="AZ456" s="35">
        <v>14.222925380104963</v>
      </c>
      <c r="BA456" s="35">
        <v>13.516332072783943</v>
      </c>
      <c r="BB456" s="35">
        <v>13.807520520513402</v>
      </c>
      <c r="BC456" s="35">
        <v>13.804994072097188</v>
      </c>
      <c r="BD456" s="35">
        <v>14.016877671934035</v>
      </c>
      <c r="BE456" s="35">
        <v>14.194917558333833</v>
      </c>
      <c r="BF456" s="35">
        <v>13.647560114137182</v>
      </c>
      <c r="BG456" s="35">
        <v>13.894973083665102</v>
      </c>
      <c r="BH456" s="35">
        <v>13.976851910418866</v>
      </c>
      <c r="BI456" s="35">
        <v>14.175169939324803</v>
      </c>
      <c r="BJ456" s="35">
        <v>13.25598686896441</v>
      </c>
      <c r="BK456" s="35">
        <v>14.078593128729713</v>
      </c>
      <c r="BL456" s="35">
        <v>14.163701596451258</v>
      </c>
      <c r="BM456" s="35">
        <v>14.182581485976161</v>
      </c>
      <c r="BN456" s="35">
        <v>13.738543696804562</v>
      </c>
      <c r="BO456" s="35">
        <v>14.272873578229087</v>
      </c>
      <c r="BP456" s="35">
        <v>14.065552320845464</v>
      </c>
      <c r="BQ456" s="35">
        <v>14.574257772053846</v>
      </c>
      <c r="BR456" s="35">
        <v>13.845707300873052</v>
      </c>
      <c r="BS456" s="35">
        <v>14.239567527871356</v>
      </c>
      <c r="BT456" s="35">
        <v>13.473648497998937</v>
      </c>
      <c r="BU456" s="35">
        <v>14.103389190510267</v>
      </c>
      <c r="BV456" s="35">
        <v>14.082356357069479</v>
      </c>
      <c r="BW456" s="35">
        <v>13.732143371873335</v>
      </c>
      <c r="BX456" s="35">
        <v>14.299894292354345</v>
      </c>
      <c r="BY456" s="35">
        <v>13.683921109556497</v>
      </c>
      <c r="BZ456" s="35">
        <v>14.136516584307246</v>
      </c>
      <c r="CA456" s="35">
        <v>14.080578606623909</v>
      </c>
      <c r="CB456" s="35">
        <v>13.944328782303973</v>
      </c>
      <c r="CC456" s="35">
        <v>13.909020348762771</v>
      </c>
      <c r="CD456" s="35">
        <v>13.752534003877511</v>
      </c>
      <c r="CE456" s="35">
        <v>14.547191583228782</v>
      </c>
      <c r="CF456" s="35">
        <v>13.370487454226119</v>
      </c>
      <c r="CG456" s="35">
        <v>13.910955027814639</v>
      </c>
      <c r="CH456" s="35">
        <v>14.006509535241632</v>
      </c>
      <c r="CI456" s="35">
        <v>14.315829501060497</v>
      </c>
      <c r="CJ456" s="35">
        <v>14.158256432238147</v>
      </c>
      <c r="CK456" s="35">
        <v>13.62238791319453</v>
      </c>
      <c r="CL456" s="35">
        <v>13.470927692680819</v>
      </c>
      <c r="CM456" s="35">
        <v>14.118076108148394</v>
      </c>
      <c r="CN456" s="35">
        <v>13.350176822323204</v>
      </c>
      <c r="CO456" s="35">
        <v>13.883611089939091</v>
      </c>
      <c r="CP456" s="35">
        <v>13.730385319367731</v>
      </c>
      <c r="CQ456" s="35">
        <v>14.371416828609618</v>
      </c>
      <c r="CR456" s="35">
        <v>13.723053807846933</v>
      </c>
      <c r="CS456" s="35">
        <v>14.231713662946209</v>
      </c>
      <c r="CT456" s="35">
        <v>14.776085004431529</v>
      </c>
      <c r="CU456" s="35">
        <v>14.144706509591659</v>
      </c>
      <c r="CV456" s="35">
        <v>13.823825971554852</v>
      </c>
      <c r="CW456" s="35">
        <v>14.135154297628009</v>
      </c>
      <c r="CX456" s="35">
        <v>14.268614985902113</v>
      </c>
      <c r="CY456" s="35">
        <v>13.75486954112217</v>
      </c>
      <c r="CZ456" s="35">
        <v>14.45437432280505</v>
      </c>
      <c r="DA456" s="35">
        <v>13.792175090185953</v>
      </c>
      <c r="DB456" s="35">
        <v>14.235404034973781</v>
      </c>
      <c r="DC456" s="35">
        <v>14.298922166579471</v>
      </c>
      <c r="DD456" s="35">
        <v>13.575404645561015</v>
      </c>
      <c r="DE456" s="35">
        <v>14.106850047978751</v>
      </c>
      <c r="DF456" s="35">
        <v>14.544945967733815</v>
      </c>
      <c r="DG456" s="35">
        <v>13.784028364560019</v>
      </c>
      <c r="DH456" s="35">
        <v>14.019815120480617</v>
      </c>
      <c r="DI456" s="35">
        <v>14.124120911508372</v>
      </c>
      <c r="DJ456" s="35">
        <v>13.565234478959409</v>
      </c>
      <c r="DK456" s="35">
        <v>14.123398564720377</v>
      </c>
      <c r="DL456" s="35">
        <v>13.628289684305232</v>
      </c>
      <c r="DM456" s="35">
        <v>13.607921019816956</v>
      </c>
      <c r="DN456" s="35">
        <v>13.823865287498377</v>
      </c>
      <c r="DO456" s="35">
        <v>14.292565495604228</v>
      </c>
      <c r="DP456" s="35">
        <v>14.024489652079781</v>
      </c>
      <c r="DQ456" s="35">
        <v>13.918006038325208</v>
      </c>
      <c r="DR456" s="35">
        <v>13.812472890595679</v>
      </c>
      <c r="DS456" s="35">
        <v>13.979643049944942</v>
      </c>
      <c r="DT456" s="35">
        <v>13.947202963945312</v>
      </c>
      <c r="DU456" s="35">
        <v>14.198686071007513</v>
      </c>
      <c r="DV456" s="35">
        <v>14.649653703326697</v>
      </c>
      <c r="DW456" s="35">
        <v>14.282979778209473</v>
      </c>
      <c r="DX456" s="35">
        <v>13.697926338088234</v>
      </c>
      <c r="DY456" s="35">
        <v>14.361927053248971</v>
      </c>
      <c r="DZ456" s="35">
        <v>14.294850029084197</v>
      </c>
      <c r="EA456" s="35">
        <v>13.872373154698195</v>
      </c>
      <c r="EB456" s="35">
        <v>14.244672358521219</v>
      </c>
      <c r="EC456" s="35">
        <v>14.177586410447446</v>
      </c>
      <c r="ED456" s="35">
        <v>13.74906103980701</v>
      </c>
      <c r="EE456" s="35">
        <v>13.825396394829355</v>
      </c>
      <c r="EF456" s="35">
        <v>14.799823519681068</v>
      </c>
      <c r="EG456" s="35">
        <v>13.497850662195198</v>
      </c>
      <c r="EH456" s="35">
        <v>13.524801007269692</v>
      </c>
      <c r="EI456" s="35">
        <v>14.257721660670672</v>
      </c>
      <c r="EJ456" s="35">
        <v>13.517907396228882</v>
      </c>
      <c r="EK456" s="35">
        <v>13.84463687472245</v>
      </c>
      <c r="EL456" s="35">
        <v>14.16070250793433</v>
      </c>
      <c r="EM456" s="35">
        <v>13.733001138408753</v>
      </c>
      <c r="EN456" s="35">
        <v>14.540609748239039</v>
      </c>
      <c r="EO456" s="35">
        <v>13.792663371381307</v>
      </c>
      <c r="EP456" s="35">
        <v>13.772484751281613</v>
      </c>
      <c r="EQ456" s="35">
        <v>14.157792827331628</v>
      </c>
      <c r="ER456" s="35">
        <v>13.970756790831864</v>
      </c>
      <c r="ES456" s="35">
        <v>13.903780529650616</v>
      </c>
      <c r="ET456" s="35">
        <v>13.90602781845039</v>
      </c>
      <c r="EU456" s="35">
        <v>12.786786273591503</v>
      </c>
      <c r="EV456" s="35">
        <v>13.800742562432163</v>
      </c>
      <c r="EW456" s="35">
        <v>13.275217892719036</v>
      </c>
      <c r="EX456" s="35">
        <v>13.893108901962892</v>
      </c>
      <c r="EY456" s="35">
        <v>13.641097066738572</v>
      </c>
      <c r="EZ456" s="35">
        <v>13.983974511320342</v>
      </c>
      <c r="FA456" s="35">
        <v>14.053312272641818</v>
      </c>
      <c r="FB456" s="35">
        <v>13.899687459388126</v>
      </c>
      <c r="FC456" s="35">
        <v>13.127679041022173</v>
      </c>
      <c r="FD456" s="35">
        <v>14.049210725499178</v>
      </c>
      <c r="FE456" s="35">
        <v>13.957145329961682</v>
      </c>
      <c r="FF456" s="35">
        <v>13.912040080150778</v>
      </c>
      <c r="FG456" s="35">
        <v>13.789124809449937</v>
      </c>
      <c r="FH456" s="35">
        <v>13.679590158390042</v>
      </c>
      <c r="FI456" s="35">
        <v>13.417571239366055</v>
      </c>
      <c r="FJ456" s="35">
        <v>14.304173426922626</v>
      </c>
      <c r="FK456" s="35">
        <v>14.20855909827983</v>
      </c>
      <c r="FL456" s="35">
        <v>14.037905645395805</v>
      </c>
      <c r="FM456" s="35">
        <v>14.026138351489447</v>
      </c>
      <c r="FN456" s="35">
        <v>14.222319745233536</v>
      </c>
      <c r="FO456" s="35">
        <v>14.00727846044483</v>
      </c>
      <c r="FP456" s="35">
        <v>13.723172135790742</v>
      </c>
      <c r="FQ456" s="35">
        <v>13.959227118407174</v>
      </c>
      <c r="FR456" s="35">
        <v>14.563458714298479</v>
      </c>
      <c r="FS456" s="35">
        <v>13.895805876401907</v>
      </c>
      <c r="FT456" s="35">
        <v>14.429228046212888</v>
      </c>
      <c r="FU456" s="35">
        <v>14.096058001295626</v>
      </c>
      <c r="FV456" s="35">
        <v>14.791885806846391</v>
      </c>
      <c r="FW456" s="35">
        <v>13.565368719904844</v>
      </c>
      <c r="FX456" s="35">
        <v>14.413515776543806</v>
      </c>
      <c r="FY456" s="35">
        <v>13.860154401898152</v>
      </c>
      <c r="FZ456" s="35">
        <v>13.395826520445956</v>
      </c>
      <c r="GA456" s="35">
        <v>14.381660737553783</v>
      </c>
      <c r="GB456" s="35">
        <v>14.17155404123398</v>
      </c>
      <c r="GC456" s="35">
        <v>13.763075580417876</v>
      </c>
      <c r="GD456" s="35">
        <v>14.005426881970076</v>
      </c>
      <c r="GE456" s="35">
        <v>13.949991727936359</v>
      </c>
      <c r="GF456" s="35">
        <v>14.289584971632799</v>
      </c>
      <c r="GG456" s="35">
        <v>13.466395410054526</v>
      </c>
      <c r="GH456" s="35">
        <v>13.757271566824008</v>
      </c>
      <c r="GI456" s="35">
        <v>14.34802449793712</v>
      </c>
      <c r="GJ456" s="35">
        <v>14.41566178335162</v>
      </c>
      <c r="GK456" s="35">
        <v>13.243745742456927</v>
      </c>
      <c r="GL456" s="35">
        <v>14.23202543970833</v>
      </c>
      <c r="GM456" s="35">
        <v>14.133131747812683</v>
      </c>
      <c r="GN456" s="35">
        <v>13.821732110882508</v>
      </c>
      <c r="GO456" s="35">
        <v>9.5809999999999995</v>
      </c>
      <c r="GP456" s="35" t="s">
        <v>4705</v>
      </c>
      <c r="GU456" s="59"/>
    </row>
    <row r="457" spans="1:203" x14ac:dyDescent="0.2">
      <c r="A457" s="35" t="s">
        <v>1053</v>
      </c>
      <c r="B457" s="35" t="s">
        <v>2751</v>
      </c>
      <c r="C457" s="35" t="s">
        <v>2752</v>
      </c>
      <c r="D457" s="9">
        <v>15</v>
      </c>
      <c r="E457" s="9">
        <v>15</v>
      </c>
      <c r="F457" s="9">
        <v>0.88989808199999998</v>
      </c>
      <c r="G457" s="9">
        <v>-2.9477102000000002E-2</v>
      </c>
      <c r="H457" s="9">
        <v>0.92465093899999995</v>
      </c>
      <c r="I457" s="9">
        <v>-2.3358546000000001E-2</v>
      </c>
      <c r="J457" s="9">
        <v>0</v>
      </c>
      <c r="K457" s="78">
        <v>0</v>
      </c>
      <c r="L457" s="79">
        <v>13.205568263301231</v>
      </c>
      <c r="M457" s="79">
        <v>13.765582253848471</v>
      </c>
      <c r="N457" s="79">
        <v>12.83659657279825</v>
      </c>
      <c r="O457" s="79">
        <v>12.85123486037242</v>
      </c>
      <c r="P457" s="78">
        <v>13.137250795634307</v>
      </c>
      <c r="Q457" s="78">
        <v>13.427153120993102</v>
      </c>
      <c r="R457" s="35">
        <v>12.436788238110339</v>
      </c>
      <c r="S457" s="35">
        <v>13.637828290250823</v>
      </c>
      <c r="T457" s="35">
        <v>13.369750720906911</v>
      </c>
      <c r="U457" s="35">
        <v>13.232607467183783</v>
      </c>
      <c r="V457" s="35">
        <v>13.669795125758299</v>
      </c>
      <c r="W457" s="35">
        <v>13.611408408342834</v>
      </c>
      <c r="X457" s="35">
        <v>13.180331583485572</v>
      </c>
      <c r="Y457" s="35">
        <v>13.412111214321985</v>
      </c>
      <c r="Z457" s="35">
        <v>13.42182459613001</v>
      </c>
      <c r="AA457" s="35">
        <v>13.644779247781713</v>
      </c>
      <c r="AB457" s="35">
        <v>13.665812953431963</v>
      </c>
      <c r="AC457" s="35">
        <v>13.139082922658599</v>
      </c>
      <c r="AD457" s="35">
        <v>13.134137650579468</v>
      </c>
      <c r="AE457" s="35">
        <v>13.120664374942155</v>
      </c>
      <c r="AF457" s="35">
        <v>13.307529152060749</v>
      </c>
      <c r="AG457" s="35">
        <v>13.300463766369676</v>
      </c>
      <c r="AH457" s="35">
        <v>12.980552410913129</v>
      </c>
      <c r="AI457" s="35">
        <v>13.284023286410649</v>
      </c>
      <c r="AJ457" s="35">
        <v>13.245870595509764</v>
      </c>
      <c r="AK457" s="35">
        <v>13.562165915805442</v>
      </c>
      <c r="AL457" s="35">
        <v>12.748021881701204</v>
      </c>
      <c r="AM457" s="35">
        <v>13.406166327228361</v>
      </c>
      <c r="AN457" s="35">
        <v>13.532827973118023</v>
      </c>
      <c r="AO457" s="35">
        <v>13.429907126060892</v>
      </c>
      <c r="AP457" s="35">
        <v>13.567718625787291</v>
      </c>
      <c r="AQ457" s="35">
        <v>14.101409262011263</v>
      </c>
      <c r="AR457" s="35">
        <v>14.417027945386494</v>
      </c>
      <c r="AS457" s="35">
        <v>13.671631339146934</v>
      </c>
      <c r="AT457" s="35">
        <v>13.617258114231504</v>
      </c>
      <c r="AU457" s="35">
        <v>13.140130388516766</v>
      </c>
      <c r="AV457" s="35">
        <v>13.3155105935269</v>
      </c>
      <c r="AW457" s="35">
        <v>13.414922062698317</v>
      </c>
      <c r="AX457" s="35">
        <v>13.391256837632387</v>
      </c>
      <c r="AY457" s="35">
        <v>13.216621201723822</v>
      </c>
      <c r="AZ457" s="35">
        <v>13.888090324206971</v>
      </c>
      <c r="BA457" s="35">
        <v>12.816184378099681</v>
      </c>
      <c r="BB457" s="35">
        <v>13.450816510654436</v>
      </c>
      <c r="BC457" s="35">
        <v>13.113732574312774</v>
      </c>
      <c r="BD457" s="35">
        <v>13.612172194069728</v>
      </c>
      <c r="BE457" s="35">
        <v>13.867192621318612</v>
      </c>
      <c r="BF457" s="35">
        <v>13.281359027615101</v>
      </c>
      <c r="BG457" s="35">
        <v>13.057405026427036</v>
      </c>
      <c r="BH457" s="35">
        <v>14.196367314687791</v>
      </c>
      <c r="BI457" s="35">
        <v>13.690955371262207</v>
      </c>
      <c r="BJ457" s="35">
        <v>12.776064040084718</v>
      </c>
      <c r="BK457" s="35">
        <v>14.341808847629398</v>
      </c>
      <c r="BL457" s="35">
        <v>13.557646355881975</v>
      </c>
      <c r="BM457" s="35">
        <v>13.538888316643709</v>
      </c>
      <c r="BN457" s="35">
        <v>12.982063028183884</v>
      </c>
      <c r="BO457" s="35">
        <v>13.273686153755225</v>
      </c>
      <c r="BP457" s="35">
        <v>13.291715795570301</v>
      </c>
      <c r="BQ457" s="35">
        <v>13.621254820597393</v>
      </c>
      <c r="BR457" s="35">
        <v>13.666625509915416</v>
      </c>
      <c r="BS457" s="35">
        <v>13.628339265829995</v>
      </c>
      <c r="BT457" s="35">
        <v>13.200048030092177</v>
      </c>
      <c r="BU457" s="35">
        <v>13.389133347032759</v>
      </c>
      <c r="BV457" s="35">
        <v>14.409288140266213</v>
      </c>
      <c r="BW457" s="35">
        <v>13.468474950683344</v>
      </c>
      <c r="BX457" s="35">
        <v>13.361929336588407</v>
      </c>
      <c r="BY457" s="35">
        <v>12.830474934050015</v>
      </c>
      <c r="BZ457" s="35">
        <v>13.390944646180682</v>
      </c>
      <c r="CA457" s="35">
        <v>12.886349589232754</v>
      </c>
      <c r="CB457" s="35">
        <v>12.585876549526306</v>
      </c>
      <c r="CC457" s="35">
        <v>13.19800216397058</v>
      </c>
      <c r="CD457" s="35">
        <v>13.555652322326148</v>
      </c>
      <c r="CE457" s="35">
        <v>14.069371345557006</v>
      </c>
      <c r="CF457" s="35">
        <v>13.548306158953</v>
      </c>
      <c r="CG457" s="35">
        <v>13.410567264438377</v>
      </c>
      <c r="CH457" s="35">
        <v>13.510423007351836</v>
      </c>
      <c r="CI457" s="35">
        <v>13.627481157898782</v>
      </c>
      <c r="CJ457" s="35">
        <v>13.331129431723031</v>
      </c>
      <c r="CK457" s="35">
        <v>12.931446353265777</v>
      </c>
      <c r="CL457" s="35">
        <v>13.125437352720086</v>
      </c>
      <c r="CM457" s="35">
        <v>13.494200720191378</v>
      </c>
      <c r="CN457" s="35">
        <v>12.998247599186472</v>
      </c>
      <c r="CO457" s="35">
        <v>15.06657263465387</v>
      </c>
      <c r="CP457" s="35">
        <v>13.053397517431604</v>
      </c>
      <c r="CQ457" s="35">
        <v>14.098588766340583</v>
      </c>
      <c r="CR457" s="35">
        <v>13.275686876320993</v>
      </c>
      <c r="CS457" s="35">
        <v>13.30576548687851</v>
      </c>
      <c r="CT457" s="35">
        <v>13.632527910024619</v>
      </c>
      <c r="CU457" s="35">
        <v>13.529709552122217</v>
      </c>
      <c r="CV457" s="35">
        <v>14.026515430033564</v>
      </c>
      <c r="CW457" s="35">
        <v>13.211120125432181</v>
      </c>
      <c r="CX457" s="35">
        <v>12.641118956934164</v>
      </c>
      <c r="CY457" s="35">
        <v>13.557043495303008</v>
      </c>
      <c r="CZ457" s="35">
        <v>14.004404946861415</v>
      </c>
      <c r="DA457" s="35">
        <v>12.842174782246699</v>
      </c>
      <c r="DB457" s="35">
        <v>13.946467315587942</v>
      </c>
      <c r="DC457" s="35">
        <v>13.406386638094748</v>
      </c>
      <c r="DD457" s="35">
        <v>14.142560199746892</v>
      </c>
      <c r="DE457" s="35">
        <v>13.552571035409755</v>
      </c>
      <c r="DF457" s="35">
        <v>13.40569558074024</v>
      </c>
      <c r="DG457" s="35">
        <v>13.097400676360492</v>
      </c>
      <c r="DH457" s="35">
        <v>12.913666003460413</v>
      </c>
      <c r="DI457" s="35">
        <v>13.080924902425613</v>
      </c>
      <c r="DJ457" s="35">
        <v>13.303930635033499</v>
      </c>
      <c r="DK457" s="35">
        <v>13.242824511922365</v>
      </c>
      <c r="DL457" s="35">
        <v>12.974449866948419</v>
      </c>
      <c r="DM457" s="35">
        <v>12.977813263538533</v>
      </c>
      <c r="DO457" s="35">
        <v>13.476569762063001</v>
      </c>
      <c r="DP457" s="35">
        <v>13.511530397557635</v>
      </c>
      <c r="DQ457" s="35">
        <v>13.434657120382987</v>
      </c>
      <c r="DR457" s="35">
        <v>13.589448359757958</v>
      </c>
      <c r="DS457" s="35">
        <v>13.607549418272963</v>
      </c>
      <c r="DT457" s="35">
        <v>13.057398233003978</v>
      </c>
      <c r="DU457" s="35">
        <v>13.436294245930615</v>
      </c>
      <c r="DV457" s="35">
        <v>13.425173290040625</v>
      </c>
      <c r="DW457" s="35">
        <v>13.976477708624136</v>
      </c>
      <c r="DX457" s="35">
        <v>13.374464519945931</v>
      </c>
      <c r="DY457" s="35">
        <v>13.619868412406095</v>
      </c>
      <c r="DZ457" s="35">
        <v>13.82820870529776</v>
      </c>
      <c r="EA457" s="35">
        <v>13.303744291565717</v>
      </c>
      <c r="EB457" s="35">
        <v>13.276607421318355</v>
      </c>
      <c r="EC457" s="35">
        <v>13.520835616599658</v>
      </c>
      <c r="ED457" s="35">
        <v>13.155986369263347</v>
      </c>
      <c r="EE457" s="35">
        <v>13.245379410789234</v>
      </c>
      <c r="EF457" s="35">
        <v>12.840982004333846</v>
      </c>
      <c r="EG457" s="35">
        <v>13.580266386977648</v>
      </c>
      <c r="EH457" s="35">
        <v>13.809446385003337</v>
      </c>
      <c r="EI457" s="35">
        <v>13.356931035776672</v>
      </c>
      <c r="EJ457" s="35">
        <v>13.085586675579439</v>
      </c>
      <c r="EK457" s="35">
        <v>12.794874618361103</v>
      </c>
      <c r="EL457" s="35">
        <v>13.45688553082695</v>
      </c>
      <c r="EM457" s="35">
        <v>13.462927406397924</v>
      </c>
      <c r="EN457" s="35">
        <v>13.418949254291935</v>
      </c>
      <c r="EO457" s="35">
        <v>13.521883129630179</v>
      </c>
      <c r="EP457" s="35">
        <v>12.882956648231296</v>
      </c>
      <c r="EQ457" s="35">
        <v>13.447455883432989</v>
      </c>
      <c r="ER457" s="35">
        <v>13.450213832493665</v>
      </c>
      <c r="ES457" s="35">
        <v>14.055065483887615</v>
      </c>
      <c r="ET457" s="35">
        <v>12.73250783103023</v>
      </c>
      <c r="EU457" s="35">
        <v>12.403627909762349</v>
      </c>
      <c r="EV457" s="35">
        <v>13.725583618465883</v>
      </c>
      <c r="EW457" s="35">
        <v>12.998230651694026</v>
      </c>
      <c r="EX457" s="35">
        <v>13.52298030784103</v>
      </c>
      <c r="EY457" s="35">
        <v>13.497902608458336</v>
      </c>
      <c r="EZ457" s="35">
        <v>13.416457971579192</v>
      </c>
      <c r="FA457" s="35">
        <v>13.501232797619842</v>
      </c>
      <c r="FB457" s="35">
        <v>13.505854910330175</v>
      </c>
      <c r="FC457" s="35">
        <v>13.435799407821406</v>
      </c>
      <c r="FD457" s="35">
        <v>12.861074992815164</v>
      </c>
      <c r="FE457" s="35">
        <v>13.462465369920507</v>
      </c>
      <c r="FF457" s="35">
        <v>12.795869623480908</v>
      </c>
      <c r="FG457" s="35">
        <v>13.360219828442293</v>
      </c>
      <c r="FH457" s="35">
        <v>12.674781347702515</v>
      </c>
      <c r="FI457" s="35">
        <v>13.308696628446484</v>
      </c>
      <c r="FJ457" s="35">
        <v>13.427189531372552</v>
      </c>
      <c r="FK457" s="35">
        <v>13.638744167543502</v>
      </c>
      <c r="FL457" s="35">
        <v>13.368352874759992</v>
      </c>
      <c r="FM457" s="35">
        <v>13.394844095907306</v>
      </c>
      <c r="FN457" s="35">
        <v>13.423383733014481</v>
      </c>
      <c r="FO457" s="35">
        <v>13.088619977915808</v>
      </c>
      <c r="FP457" s="35">
        <v>13.666944293899808</v>
      </c>
      <c r="FQ457" s="35">
        <v>13.44488317682044</v>
      </c>
      <c r="FR457" s="35">
        <v>13.393501409960429</v>
      </c>
      <c r="FS457" s="35">
        <v>13.280080991594982</v>
      </c>
      <c r="FT457" s="35">
        <v>13.769684306182189</v>
      </c>
      <c r="FU457" s="35">
        <v>13.673762585956954</v>
      </c>
      <c r="FV457" s="35">
        <v>13.821007166341332</v>
      </c>
      <c r="FW457" s="35">
        <v>13.352324942516773</v>
      </c>
      <c r="FX457" s="35">
        <v>12.981973632665914</v>
      </c>
      <c r="FY457" s="35">
        <v>13.300785275881395</v>
      </c>
      <c r="FZ457" s="35">
        <v>12.882537707254203</v>
      </c>
      <c r="GA457" s="35">
        <v>13.605685079729339</v>
      </c>
      <c r="GB457" s="35">
        <v>13.239060155074021</v>
      </c>
      <c r="GC457" s="35">
        <v>13.30748372926984</v>
      </c>
      <c r="GD457" s="35">
        <v>13.916730190581958</v>
      </c>
      <c r="GE457" s="35">
        <v>13.343214127575282</v>
      </c>
      <c r="GF457" s="35">
        <v>13.496470101456792</v>
      </c>
      <c r="GG457" s="35">
        <v>13.075434517870727</v>
      </c>
      <c r="GH457" s="35">
        <v>13.142208982247499</v>
      </c>
      <c r="GI457" s="35">
        <v>13.883373029071127</v>
      </c>
      <c r="GJ457" s="35">
        <v>14.163038671927936</v>
      </c>
      <c r="GK457" s="35">
        <v>13.601361047039465</v>
      </c>
      <c r="GL457" s="35">
        <v>13.850167670610389</v>
      </c>
      <c r="GM457" s="35">
        <v>13.466879965401542</v>
      </c>
      <c r="GN457" s="35">
        <v>13.407418567241402</v>
      </c>
      <c r="GO457" s="35">
        <v>16.306000000000001</v>
      </c>
      <c r="GP457" s="35" t="s">
        <v>962</v>
      </c>
      <c r="GU457" s="59"/>
    </row>
    <row r="458" spans="1:203" x14ac:dyDescent="0.2">
      <c r="A458" s="35" t="s">
        <v>1281</v>
      </c>
      <c r="B458" s="35" t="s">
        <v>1281</v>
      </c>
      <c r="C458" s="35" t="s">
        <v>1281</v>
      </c>
      <c r="D458" s="9">
        <v>6</v>
      </c>
      <c r="E458" s="9">
        <v>6</v>
      </c>
      <c r="F458" s="9">
        <v>0.95579756999999999</v>
      </c>
      <c r="G458" s="9">
        <v>3.1254144999999997E-2</v>
      </c>
      <c r="H458" s="9">
        <v>0.97525702999999997</v>
      </c>
      <c r="I458" s="9">
        <v>-2.2687344000000002E-2</v>
      </c>
      <c r="J458" s="9">
        <v>0</v>
      </c>
      <c r="K458" s="78">
        <v>0</v>
      </c>
      <c r="L458" s="79">
        <v>12.863877324387239</v>
      </c>
      <c r="M458" s="79">
        <v>14.047027558056396</v>
      </c>
      <c r="N458" s="79">
        <v>11.604146101694958</v>
      </c>
      <c r="O458" s="79">
        <v>11.38632219085952</v>
      </c>
      <c r="P458" s="78">
        <v>11.400235888725213</v>
      </c>
      <c r="Q458" s="78">
        <v>13.303040554466659</v>
      </c>
      <c r="R458" s="35">
        <v>11.684425609454399</v>
      </c>
      <c r="S458" s="35">
        <v>11.707202834909527</v>
      </c>
      <c r="T458" s="35">
        <v>11.596930176920035</v>
      </c>
      <c r="U458" s="35">
        <v>10.609493904472421</v>
      </c>
      <c r="V458" s="35">
        <v>11.936732227549507</v>
      </c>
      <c r="W458" s="35">
        <v>11.945505574221389</v>
      </c>
      <c r="X458" s="35">
        <v>12.36934290962847</v>
      </c>
      <c r="Y458" s="35">
        <v>11.291406114216855</v>
      </c>
      <c r="Z458" s="35">
        <v>11.250433410433249</v>
      </c>
      <c r="AB458" s="35">
        <v>12.193943941514588</v>
      </c>
      <c r="AC458" s="35">
        <v>12.95127221757653</v>
      </c>
      <c r="AD458" s="35">
        <v>10.653843153975849</v>
      </c>
      <c r="AE458" s="35">
        <v>11.925922956509906</v>
      </c>
      <c r="AF458" s="35">
        <v>12.546279129763473</v>
      </c>
      <c r="AG458" s="35">
        <v>12.531764091817525</v>
      </c>
      <c r="AH458" s="35">
        <v>12.476310180807724</v>
      </c>
      <c r="AI458" s="35">
        <v>12.212945032501766</v>
      </c>
      <c r="AJ458" s="35">
        <v>11.46429231004069</v>
      </c>
      <c r="AK458" s="35">
        <v>11.794864501738658</v>
      </c>
      <c r="AL458" s="35">
        <v>12.048451435653233</v>
      </c>
      <c r="AM458" s="35">
        <v>12.461342611126927</v>
      </c>
      <c r="AN458" s="35">
        <v>11.783952890324839</v>
      </c>
      <c r="AO458" s="35">
        <v>12.731945948950633</v>
      </c>
      <c r="AQ458" s="35">
        <v>13.119673256604786</v>
      </c>
      <c r="AR458" s="35">
        <v>12.625635920703663</v>
      </c>
      <c r="AS458" s="35">
        <v>12.379042862523367</v>
      </c>
      <c r="AT458" s="35">
        <v>12.961986126729503</v>
      </c>
      <c r="AU458" s="35">
        <v>11.867460914944543</v>
      </c>
      <c r="AV458" s="35">
        <v>10.860516674607878</v>
      </c>
      <c r="AW458" s="35">
        <v>11.627853444842984</v>
      </c>
      <c r="AX458" s="35">
        <v>12.358978691200132</v>
      </c>
      <c r="AY458" s="35">
        <v>11.308949927638281</v>
      </c>
      <c r="AZ458" s="35">
        <v>12.290326051656475</v>
      </c>
      <c r="BA458" s="35">
        <v>11.535335015337223</v>
      </c>
      <c r="BB458" s="35">
        <v>12.764552040798652</v>
      </c>
      <c r="BC458" s="35">
        <v>11.8119957200629</v>
      </c>
      <c r="BD458" s="35">
        <v>11.510867123537263</v>
      </c>
      <c r="BE458" s="35">
        <v>12.523113811334465</v>
      </c>
      <c r="BF458" s="35">
        <v>12.11735042756716</v>
      </c>
      <c r="BG458" s="35">
        <v>11.241334371716034</v>
      </c>
      <c r="BH458" s="35">
        <v>12.020753321170139</v>
      </c>
      <c r="BI458" s="35">
        <v>12.143808925525605</v>
      </c>
      <c r="BJ458" s="35">
        <v>13.721136350107201</v>
      </c>
      <c r="BK458" s="35">
        <v>13.419270558021925</v>
      </c>
      <c r="BL458" s="35">
        <v>12.048528862943675</v>
      </c>
      <c r="BM458" s="35">
        <v>10.548107266320685</v>
      </c>
      <c r="BN458" s="35">
        <v>11.702167308626615</v>
      </c>
      <c r="BO458" s="35">
        <v>11.796238553960624</v>
      </c>
      <c r="BP458" s="35">
        <v>11.918247835238256</v>
      </c>
      <c r="BQ458" s="35">
        <v>12.330284035370243</v>
      </c>
      <c r="BR458" s="35">
        <v>11.860996261251426</v>
      </c>
      <c r="BS458" s="35">
        <v>11.040139354540498</v>
      </c>
      <c r="BT458" s="35">
        <v>11.503315815244463</v>
      </c>
      <c r="BU458" s="35">
        <v>12.685065103084156</v>
      </c>
      <c r="BV458" s="35">
        <v>12.005652776240426</v>
      </c>
      <c r="BW458" s="35">
        <v>12.373737294534585</v>
      </c>
      <c r="BX458" s="35">
        <v>11.296214829950573</v>
      </c>
      <c r="BY458" s="35">
        <v>12.377730375419539</v>
      </c>
      <c r="BZ458" s="35">
        <v>12.548627966417405</v>
      </c>
      <c r="CA458" s="35">
        <v>12.104397762640261</v>
      </c>
      <c r="CB458" s="35">
        <v>12.481725649887423</v>
      </c>
      <c r="CC458" s="35">
        <v>11.370909153659525</v>
      </c>
      <c r="CD458" s="35">
        <v>12.04039855210651</v>
      </c>
      <c r="CE458" s="35">
        <v>12.056025036762415</v>
      </c>
      <c r="CF458" s="35">
        <v>13.169741276894086</v>
      </c>
      <c r="CG458" s="35">
        <v>12.662035331036755</v>
      </c>
      <c r="CI458" s="35">
        <v>11.888917943759179</v>
      </c>
      <c r="CJ458" s="35">
        <v>12.561769089616522</v>
      </c>
      <c r="CK458" s="35">
        <v>12.623673739222792</v>
      </c>
      <c r="CL458" s="35">
        <v>11.974037982678263</v>
      </c>
      <c r="CM458" s="35">
        <v>12.337832682168816</v>
      </c>
      <c r="CN458" s="35">
        <v>11.768063494811692</v>
      </c>
      <c r="CO458" s="35">
        <v>13.129031558397594</v>
      </c>
      <c r="CP458" s="35">
        <v>11.75744612902256</v>
      </c>
      <c r="CQ458" s="35">
        <v>11.917044489845098</v>
      </c>
      <c r="CR458" s="35">
        <v>11.624807736485664</v>
      </c>
      <c r="CS458" s="35">
        <v>11.504214836860989</v>
      </c>
      <c r="CT458" s="35">
        <v>12.475643344022268</v>
      </c>
      <c r="CU458" s="35">
        <v>11.023491956821257</v>
      </c>
      <c r="CV458" s="35">
        <v>12.214467031660428</v>
      </c>
      <c r="CW458" s="35">
        <v>12.973709318367458</v>
      </c>
      <c r="CX458" s="35">
        <v>12.603503690549928</v>
      </c>
      <c r="CY458" s="35">
        <v>11.56533185070402</v>
      </c>
      <c r="CZ458" s="35">
        <v>12.093343243753717</v>
      </c>
      <c r="DA458" s="35">
        <v>12.230079882390859</v>
      </c>
      <c r="DB458" s="35">
        <v>11.784309732837773</v>
      </c>
      <c r="DC458" s="35">
        <v>11.733679375894182</v>
      </c>
      <c r="DD458" s="35">
        <v>12.489637099453262</v>
      </c>
      <c r="DE458" s="35">
        <v>12.007169368395193</v>
      </c>
      <c r="DF458" s="35">
        <v>11.683006158022962</v>
      </c>
      <c r="DG458" s="35">
        <v>11.535456628153536</v>
      </c>
      <c r="DH458" s="35">
        <v>10.860751479554368</v>
      </c>
      <c r="DI458" s="35">
        <v>12.569621243969912</v>
      </c>
      <c r="DJ458" s="35">
        <v>13.521835711593166</v>
      </c>
      <c r="DK458" s="35">
        <v>12.68745761315623</v>
      </c>
      <c r="DL458" s="35">
        <v>11.601545366049644</v>
      </c>
      <c r="DM458" s="35">
        <v>11.941587969934222</v>
      </c>
      <c r="DN458" s="35">
        <v>11.59706023859788</v>
      </c>
      <c r="DO458" s="35">
        <v>12.810358232823967</v>
      </c>
      <c r="DP458" s="35">
        <v>13.303704696823829</v>
      </c>
      <c r="DQ458" s="35">
        <v>11.949982363018353</v>
      </c>
      <c r="DR458" s="35">
        <v>12.564950379123271</v>
      </c>
      <c r="DS458" s="35">
        <v>11.903483191343636</v>
      </c>
      <c r="DT458" s="35">
        <v>11.432468161651336</v>
      </c>
      <c r="DU458" s="35">
        <v>11.150336057952105</v>
      </c>
      <c r="DV458" s="35">
        <v>12.354779641311051</v>
      </c>
      <c r="DW458" s="35">
        <v>10.955322895508283</v>
      </c>
      <c r="DX458" s="35">
        <v>11.41243919479388</v>
      </c>
      <c r="DY458" s="35">
        <v>12.283185573860237</v>
      </c>
      <c r="DZ458" s="35">
        <v>11.706983865618504</v>
      </c>
      <c r="EA458" s="35">
        <v>13.236307029421496</v>
      </c>
      <c r="EB458" s="35">
        <v>11.89308376007032</v>
      </c>
      <c r="EC458" s="35">
        <v>12.793000602407316</v>
      </c>
      <c r="ED458" s="35">
        <v>11.448706495278877</v>
      </c>
      <c r="EE458" s="35">
        <v>12.264371928285374</v>
      </c>
      <c r="EG458" s="35">
        <v>11.920893113593859</v>
      </c>
      <c r="EH458" s="35">
        <v>12.206343454792904</v>
      </c>
      <c r="EI458" s="35">
        <v>12.3456192157259</v>
      </c>
      <c r="EJ458" s="35">
        <v>10.859472549895363</v>
      </c>
      <c r="EK458" s="35">
        <v>12.82029635900448</v>
      </c>
      <c r="EL458" s="35">
        <v>13.53245018626639</v>
      </c>
      <c r="EM458" s="35">
        <v>13.746437248492505</v>
      </c>
      <c r="EN458" s="35">
        <v>12.214252365224549</v>
      </c>
      <c r="EO458" s="35">
        <v>11.456096370452846</v>
      </c>
      <c r="EP458" s="35">
        <v>11.445245970387752</v>
      </c>
      <c r="EQ458" s="35">
        <v>12.961189533141345</v>
      </c>
      <c r="ER458" s="35">
        <v>11.451651336745293</v>
      </c>
      <c r="ES458" s="35">
        <v>11.916757826831232</v>
      </c>
      <c r="ET458" s="35">
        <v>12.438293401819761</v>
      </c>
      <c r="EU458" s="35">
        <v>11.912498575979889</v>
      </c>
      <c r="EV458" s="35">
        <v>11.515102515703928</v>
      </c>
      <c r="EW458" s="35">
        <v>12.223700625921712</v>
      </c>
      <c r="EX458" s="35">
        <v>11.129333414786938</v>
      </c>
      <c r="EY458" s="35">
        <v>12.197704064211086</v>
      </c>
      <c r="EZ458" s="35">
        <v>11.914190930634584</v>
      </c>
      <c r="FA458" s="35">
        <v>13.333631081148267</v>
      </c>
      <c r="FB458" s="35">
        <v>11.84861533668694</v>
      </c>
      <c r="FC458" s="35">
        <v>12.159239188669144</v>
      </c>
      <c r="FD458" s="35">
        <v>11.740729319343767</v>
      </c>
      <c r="FE458" s="35">
        <v>12.130351617519944</v>
      </c>
      <c r="FF458" s="35">
        <v>11.83561761191417</v>
      </c>
      <c r="FG458" s="35">
        <v>12.050685648405945</v>
      </c>
      <c r="FH458" s="35">
        <v>11.219994000982316</v>
      </c>
      <c r="FI458" s="35">
        <v>12.477120008809203</v>
      </c>
      <c r="FJ458" s="35">
        <v>11.565154236230816</v>
      </c>
      <c r="FK458" s="35">
        <v>11.933067496610359</v>
      </c>
      <c r="FL458" s="35">
        <v>12.276249650695348</v>
      </c>
      <c r="FM458" s="35">
        <v>13.406271973559004</v>
      </c>
      <c r="FN458" s="35">
        <v>11.973598987446698</v>
      </c>
      <c r="FO458" s="35">
        <v>11.756650267652025</v>
      </c>
      <c r="FP458" s="35">
        <v>11.572765479258271</v>
      </c>
      <c r="FQ458" s="35">
        <v>12.180506759331461</v>
      </c>
      <c r="FR458" s="35">
        <v>12.682521364272304</v>
      </c>
      <c r="FS458" s="35">
        <v>12.220492421718895</v>
      </c>
      <c r="FT458" s="35">
        <v>12.509329285440268</v>
      </c>
      <c r="FU458" s="35">
        <v>12.392489069736779</v>
      </c>
      <c r="FV458" s="35">
        <v>12.478887044483884</v>
      </c>
      <c r="FW458" s="35">
        <v>12.619018619242429</v>
      </c>
      <c r="FX458" s="35">
        <v>11.999429222124071</v>
      </c>
      <c r="FZ458" s="35">
        <v>11.024880294173304</v>
      </c>
      <c r="GA458" s="35">
        <v>11.972758003364714</v>
      </c>
      <c r="GB458" s="35">
        <v>11.410392507228474</v>
      </c>
      <c r="GC458" s="35">
        <v>11.41416596158146</v>
      </c>
      <c r="GD458" s="35">
        <v>12.653952813953367</v>
      </c>
      <c r="GE458" s="35">
        <v>11.698788313803227</v>
      </c>
      <c r="GF458" s="35">
        <v>12.136050864636406</v>
      </c>
      <c r="GG458" s="35">
        <v>13.258258136507676</v>
      </c>
      <c r="GH458" s="35">
        <v>12.037348321554887</v>
      </c>
      <c r="GI458" s="35">
        <v>12.50157773128015</v>
      </c>
      <c r="GJ458" s="35">
        <v>12.457433018304183</v>
      </c>
      <c r="GK458" s="35">
        <v>11.116579221317004</v>
      </c>
      <c r="GL458" s="35">
        <v>11.366103239639733</v>
      </c>
      <c r="GM458" s="35">
        <v>12.125509378121095</v>
      </c>
      <c r="GN458" s="35">
        <v>11.765450260067226</v>
      </c>
      <c r="GO458" s="35">
        <v>14.212</v>
      </c>
      <c r="GP458" s="35" t="s">
        <v>1136</v>
      </c>
      <c r="GU458" s="59"/>
    </row>
    <row r="459" spans="1:203" x14ac:dyDescent="0.2">
      <c r="A459" s="35" t="s">
        <v>1888</v>
      </c>
      <c r="B459" s="35" t="s">
        <v>3745</v>
      </c>
      <c r="C459" s="35" t="s">
        <v>3746</v>
      </c>
      <c r="D459" s="9">
        <v>3</v>
      </c>
      <c r="E459" s="9">
        <v>3</v>
      </c>
      <c r="F459" s="9">
        <v>0.84186262099999998</v>
      </c>
      <c r="G459" s="9">
        <v>-8.0304713E-2</v>
      </c>
      <c r="H459" s="9">
        <v>0.98623121400000002</v>
      </c>
      <c r="I459" s="9">
        <v>-2.2663903999999999E-2</v>
      </c>
      <c r="J459" s="9">
        <v>0</v>
      </c>
      <c r="K459" s="78">
        <v>0</v>
      </c>
      <c r="L459" s="79"/>
      <c r="M459" s="79"/>
      <c r="N459" s="79"/>
      <c r="O459" s="79">
        <v>9.9764789550036745</v>
      </c>
      <c r="S459" s="35">
        <v>10.138501071456847</v>
      </c>
      <c r="T459" s="35">
        <v>10.015588392967985</v>
      </c>
      <c r="U459" s="35">
        <v>10.502460844547493</v>
      </c>
      <c r="V459" s="35">
        <v>11.017073412744969</v>
      </c>
      <c r="AA459" s="35">
        <v>11.352618511619264</v>
      </c>
      <c r="AI459" s="35">
        <v>10.461230994628517</v>
      </c>
      <c r="AJ459" s="35">
        <v>10.296933210312543</v>
      </c>
      <c r="AK459" s="35">
        <v>9.9029438969126904</v>
      </c>
      <c r="AN459" s="35">
        <v>10.969972785775983</v>
      </c>
      <c r="AO459" s="35">
        <v>10.054540701623646</v>
      </c>
      <c r="AU459" s="35">
        <v>10.949500152881775</v>
      </c>
      <c r="AV459" s="35">
        <v>10.71265951841232</v>
      </c>
      <c r="AX459" s="35">
        <v>9.4479835357143411</v>
      </c>
      <c r="AY459" s="35">
        <v>9.8918916088082849</v>
      </c>
      <c r="AZ459" s="35">
        <v>9.8190478200524804</v>
      </c>
      <c r="BB459" s="35">
        <v>10.022661807033383</v>
      </c>
      <c r="BC459" s="35">
        <v>9.474221815771946</v>
      </c>
      <c r="BG459" s="35">
        <v>10.196789451692766</v>
      </c>
      <c r="BM459" s="35">
        <v>10.41751861070991</v>
      </c>
      <c r="BQ459" s="35">
        <v>10.567530520434165</v>
      </c>
      <c r="BT459" s="35">
        <v>9.5599990788426279</v>
      </c>
      <c r="BU459" s="35">
        <v>10.524911329784963</v>
      </c>
      <c r="BV459" s="35">
        <v>10.629630207710965</v>
      </c>
      <c r="CC459" s="35">
        <v>9.7561505675260367</v>
      </c>
      <c r="CD459" s="35">
        <v>9.7799223920617013</v>
      </c>
      <c r="CJ459" s="35">
        <v>11.31601186594864</v>
      </c>
      <c r="CK459" s="35">
        <v>11.796684301194057</v>
      </c>
      <c r="CL459" s="35">
        <v>10.247020865975985</v>
      </c>
      <c r="CQ459" s="35">
        <v>11.212482512416253</v>
      </c>
      <c r="CS459" s="35">
        <v>10.414005319547023</v>
      </c>
      <c r="CU459" s="35">
        <v>10.403140391424312</v>
      </c>
      <c r="CW459" s="35">
        <v>10.218601038763714</v>
      </c>
      <c r="CZ459" s="35">
        <v>10.266446688959924</v>
      </c>
      <c r="DA459" s="35">
        <v>10.136053521390721</v>
      </c>
      <c r="DD459" s="35">
        <v>10.568427349402308</v>
      </c>
      <c r="DE459" s="35">
        <v>10.63537268312688</v>
      </c>
      <c r="DF459" s="35">
        <v>10.393914757372716</v>
      </c>
      <c r="DJ459" s="35">
        <v>9.3042699996827132</v>
      </c>
      <c r="DM459" s="35">
        <v>10.194752985411457</v>
      </c>
      <c r="DW459" s="35">
        <v>10.366535941081592</v>
      </c>
      <c r="DX459" s="35">
        <v>10.731332137234716</v>
      </c>
      <c r="DY459" s="35">
        <v>10.787629145533444</v>
      </c>
      <c r="DZ459" s="35">
        <v>10.823556347054868</v>
      </c>
      <c r="EI459" s="35">
        <v>10.550559653034398</v>
      </c>
      <c r="EJ459" s="35">
        <v>8.9261680069754181</v>
      </c>
      <c r="EK459" s="35">
        <v>10.638938152398341</v>
      </c>
      <c r="EL459" s="35">
        <v>9.8710327523602395</v>
      </c>
      <c r="EO459" s="35">
        <v>10.360962339284129</v>
      </c>
      <c r="EV459" s="35">
        <v>9.9347714637144175</v>
      </c>
      <c r="EX459" s="35">
        <v>10.737848611832268</v>
      </c>
      <c r="EY459" s="35">
        <v>10.293341469803881</v>
      </c>
      <c r="FB459" s="35">
        <v>9.8985441562280219</v>
      </c>
      <c r="FI459" s="35">
        <v>9.6912697170531743</v>
      </c>
      <c r="FJ459" s="35">
        <v>10.702144971882895</v>
      </c>
      <c r="FO459" s="35">
        <v>9.9787160287264882</v>
      </c>
      <c r="FU459" s="35">
        <v>10.81890134452679</v>
      </c>
      <c r="FW459" s="35">
        <v>10.368100137098246</v>
      </c>
      <c r="FX459" s="35">
        <v>10.745162102494616</v>
      </c>
      <c r="GB459" s="35">
        <v>10.625759782263422</v>
      </c>
      <c r="GC459" s="35">
        <v>10.583065641158976</v>
      </c>
      <c r="GE459" s="35">
        <v>10.157222588656474</v>
      </c>
      <c r="GF459" s="35">
        <v>9.9245610558632027</v>
      </c>
      <c r="GI459" s="35">
        <v>10.694571581142748</v>
      </c>
      <c r="GL459" s="35">
        <v>10.324224761813657</v>
      </c>
      <c r="GO459" s="35">
        <v>11.167999999999999</v>
      </c>
      <c r="GP459" s="35" t="s">
        <v>1608</v>
      </c>
      <c r="GU459" s="59"/>
    </row>
    <row r="460" spans="1:203" x14ac:dyDescent="0.2">
      <c r="A460" s="35" t="s">
        <v>931</v>
      </c>
      <c r="B460" s="35" t="s">
        <v>2635</v>
      </c>
      <c r="C460" s="35" t="s">
        <v>2636</v>
      </c>
      <c r="D460" s="9">
        <v>11</v>
      </c>
      <c r="E460" s="9">
        <v>11</v>
      </c>
      <c r="F460" s="9">
        <v>0.97156715299999996</v>
      </c>
      <c r="G460" s="9">
        <v>-2.4977137E-2</v>
      </c>
      <c r="H460" s="9">
        <v>0.97764152699999995</v>
      </c>
      <c r="I460" s="9">
        <v>-2.1566373E-2</v>
      </c>
      <c r="J460" s="9">
        <v>0</v>
      </c>
      <c r="K460" s="78">
        <v>0</v>
      </c>
      <c r="L460" s="79">
        <v>11.209267618593497</v>
      </c>
      <c r="M460" s="79">
        <v>11.903632059952189</v>
      </c>
      <c r="N460" s="79">
        <v>11.209619571451316</v>
      </c>
      <c r="O460" s="79">
        <v>10.739200707337435</v>
      </c>
      <c r="T460" s="35">
        <v>11.232297276968083</v>
      </c>
      <c r="V460" s="35">
        <v>11.164263268324326</v>
      </c>
      <c r="W460" s="35">
        <v>11.481351165362344</v>
      </c>
      <c r="Y460" s="35">
        <v>10.275700013003219</v>
      </c>
      <c r="AE460" s="35">
        <v>11.182836688709457</v>
      </c>
      <c r="AF460" s="35">
        <v>10.493382641406805</v>
      </c>
      <c r="AG460" s="35">
        <v>10.910158339258416</v>
      </c>
      <c r="AH460" s="35">
        <v>10.142238726033497</v>
      </c>
      <c r="AI460" s="35">
        <v>10.819292052130514</v>
      </c>
      <c r="AK460" s="35">
        <v>11.204544597275989</v>
      </c>
      <c r="AL460" s="35">
        <v>11.160689281214376</v>
      </c>
      <c r="AN460" s="35">
        <v>10.983715774890259</v>
      </c>
      <c r="AO460" s="35">
        <v>11.01066749362605</v>
      </c>
      <c r="AQ460" s="35">
        <v>11.113372877835697</v>
      </c>
      <c r="AR460" s="35">
        <v>11.399454558953263</v>
      </c>
      <c r="AS460" s="35">
        <v>11.990143098757422</v>
      </c>
      <c r="AT460" s="35">
        <v>11.334887895670317</v>
      </c>
      <c r="AV460" s="35">
        <v>10.742053814901572</v>
      </c>
      <c r="AW460" s="35">
        <v>11.455701809519915</v>
      </c>
      <c r="AX460" s="35">
        <v>9.8836866043461313</v>
      </c>
      <c r="AY460" s="35">
        <v>10.736066385694018</v>
      </c>
      <c r="AZ460" s="35">
        <v>10.808944884211208</v>
      </c>
      <c r="BB460" s="35">
        <v>10.122184972087261</v>
      </c>
      <c r="BC460" s="35">
        <v>10.920707548810316</v>
      </c>
      <c r="BF460" s="35">
        <v>11.288025334591913</v>
      </c>
      <c r="BH460" s="35">
        <v>11.435393393217936</v>
      </c>
      <c r="BI460" s="35">
        <v>12.036664488692264</v>
      </c>
      <c r="BJ460" s="35">
        <v>12.333737635028633</v>
      </c>
      <c r="BK460" s="35">
        <v>10.992394616101205</v>
      </c>
      <c r="BN460" s="35">
        <v>10.558156294202668</v>
      </c>
      <c r="BO460" s="35">
        <v>10.747005004632191</v>
      </c>
      <c r="BQ460" s="35">
        <v>11.26223089374891</v>
      </c>
      <c r="BR460" s="35">
        <v>11.138979726396913</v>
      </c>
      <c r="BT460" s="35">
        <v>10.508030903098247</v>
      </c>
      <c r="BU460" s="35">
        <v>10.694833570465828</v>
      </c>
      <c r="BV460" s="35">
        <v>10.749017754135547</v>
      </c>
      <c r="BX460" s="35">
        <v>10.762715259585836</v>
      </c>
      <c r="BY460" s="35">
        <v>10.806915121642557</v>
      </c>
      <c r="BZ460" s="35">
        <v>11.475430571696199</v>
      </c>
      <c r="CA460" s="35">
        <v>11.269029932260604</v>
      </c>
      <c r="CC460" s="35">
        <v>11.2697702604389</v>
      </c>
      <c r="CD460" s="35">
        <v>11.74089910864588</v>
      </c>
      <c r="CE460" s="35">
        <v>11.528476946223137</v>
      </c>
      <c r="CF460" s="35">
        <v>10.564699298400292</v>
      </c>
      <c r="CG460" s="35">
        <v>12.362832937516959</v>
      </c>
      <c r="CI460" s="35">
        <v>11.896238247133699</v>
      </c>
      <c r="CK460" s="35">
        <v>10.84743000088497</v>
      </c>
      <c r="CL460" s="35">
        <v>10.443270567867286</v>
      </c>
      <c r="CM460" s="35">
        <v>10.928523606476677</v>
      </c>
      <c r="CR460" s="35">
        <v>10.909982397526967</v>
      </c>
      <c r="CS460" s="35">
        <v>11.36049500659685</v>
      </c>
      <c r="CU460" s="35">
        <v>10.764554485807793</v>
      </c>
      <c r="CW460" s="35">
        <v>11.463794026500395</v>
      </c>
      <c r="CX460" s="35">
        <v>11.61290981132867</v>
      </c>
      <c r="CY460" s="35">
        <v>11.8417703862434</v>
      </c>
      <c r="CZ460" s="35">
        <v>11.387643735623801</v>
      </c>
      <c r="DA460" s="35">
        <v>10.394229195046746</v>
      </c>
      <c r="DC460" s="35">
        <v>10.474137247755829</v>
      </c>
      <c r="DD460" s="35">
        <v>11.659345397120715</v>
      </c>
      <c r="DG460" s="35">
        <v>10.611027302489575</v>
      </c>
      <c r="DJ460" s="35">
        <v>10.78042321264688</v>
      </c>
      <c r="DL460" s="35">
        <v>10.687474006001278</v>
      </c>
      <c r="DM460" s="35">
        <v>10.215405414336004</v>
      </c>
      <c r="DO460" s="35">
        <v>11.048285017359596</v>
      </c>
      <c r="DQ460" s="35">
        <v>10.800477239220378</v>
      </c>
      <c r="DR460" s="35">
        <v>10.947013624596046</v>
      </c>
      <c r="DT460" s="35">
        <v>10.727788427734215</v>
      </c>
      <c r="DU460" s="35">
        <v>10.604610710579234</v>
      </c>
      <c r="DV460" s="35">
        <v>11.113897178131939</v>
      </c>
      <c r="DW460" s="35">
        <v>12.115646005002553</v>
      </c>
      <c r="DX460" s="35">
        <v>11.683879849156016</v>
      </c>
      <c r="DY460" s="35">
        <v>11.745104172067094</v>
      </c>
      <c r="DZ460" s="35">
        <v>11.141164916824914</v>
      </c>
      <c r="EB460" s="35">
        <v>11.283217031067194</v>
      </c>
      <c r="EC460" s="35">
        <v>12.144258806696296</v>
      </c>
      <c r="ED460" s="35">
        <v>10.973560966414574</v>
      </c>
      <c r="EF460" s="35">
        <v>10.526709044745953</v>
      </c>
      <c r="EG460" s="35">
        <v>10.541627464639362</v>
      </c>
      <c r="EH460" s="35">
        <v>11.280835655755793</v>
      </c>
      <c r="EI460" s="35">
        <v>11.601643458129006</v>
      </c>
      <c r="EJ460" s="35">
        <v>10.536076315875206</v>
      </c>
      <c r="EK460" s="35">
        <v>10.449282903387926</v>
      </c>
      <c r="EO460" s="35">
        <v>11.678721255871192</v>
      </c>
      <c r="EQ460" s="35">
        <v>12.181564086106818</v>
      </c>
      <c r="EU460" s="35">
        <v>10.552724690458435</v>
      </c>
      <c r="EW460" s="35">
        <v>10.779450680839894</v>
      </c>
      <c r="EX460" s="35">
        <v>10.766805682757335</v>
      </c>
      <c r="EY460" s="35">
        <v>12.213397493955831</v>
      </c>
      <c r="EZ460" s="35">
        <v>11.920087268525368</v>
      </c>
      <c r="FA460" s="35">
        <v>10.422466078816438</v>
      </c>
      <c r="FB460" s="35">
        <v>11.400546463696596</v>
      </c>
      <c r="FC460" s="35">
        <v>11.550633704952865</v>
      </c>
      <c r="FD460" s="35">
        <v>10.552833633588271</v>
      </c>
      <c r="FE460" s="35">
        <v>10.512194934659453</v>
      </c>
      <c r="FG460" s="35">
        <v>10.718445609819829</v>
      </c>
      <c r="FH460" s="35">
        <v>10.852064006158498</v>
      </c>
      <c r="FI460" s="35">
        <v>11.294614170600665</v>
      </c>
      <c r="FM460" s="35">
        <v>11.062159646521934</v>
      </c>
      <c r="FN460" s="35">
        <v>10.83885220980302</v>
      </c>
      <c r="FO460" s="35">
        <v>10.563678529447644</v>
      </c>
      <c r="FP460" s="35">
        <v>11.164711429386303</v>
      </c>
      <c r="FQ460" s="35">
        <v>11.299373413852658</v>
      </c>
      <c r="FT460" s="35">
        <v>11.963562733395388</v>
      </c>
      <c r="FU460" s="35">
        <v>11.917111754251138</v>
      </c>
      <c r="FW460" s="35">
        <v>10.228530756633784</v>
      </c>
      <c r="FZ460" s="35">
        <v>10.557366711985766</v>
      </c>
      <c r="GA460" s="35">
        <v>10.56207862213434</v>
      </c>
      <c r="GC460" s="35">
        <v>11.291840278966724</v>
      </c>
      <c r="GD460" s="35">
        <v>11.040013396622456</v>
      </c>
      <c r="GE460" s="35">
        <v>11.195161071316416</v>
      </c>
      <c r="GI460" s="35">
        <v>11.795327292855919</v>
      </c>
      <c r="GJ460" s="35">
        <v>11.39107338458936</v>
      </c>
      <c r="GK460" s="35">
        <v>11.045285597273731</v>
      </c>
      <c r="GL460" s="35">
        <v>11.175043741284913</v>
      </c>
      <c r="GN460" s="35">
        <v>10.974386244615641</v>
      </c>
      <c r="GO460" s="35">
        <v>40.767000000000003</v>
      </c>
      <c r="GP460" s="35" t="s">
        <v>859</v>
      </c>
      <c r="GU460" s="59"/>
    </row>
    <row r="461" spans="1:203" x14ac:dyDescent="0.2">
      <c r="A461" s="35" t="s">
        <v>1352</v>
      </c>
      <c r="B461" s="35" t="s">
        <v>3119</v>
      </c>
      <c r="C461" s="35" t="s">
        <v>3120</v>
      </c>
      <c r="D461" s="9">
        <v>7</v>
      </c>
      <c r="E461" s="9">
        <v>7</v>
      </c>
      <c r="F461" s="9">
        <v>0.47271244800000001</v>
      </c>
      <c r="G461" s="9">
        <v>-0.187112942</v>
      </c>
      <c r="H461" s="9">
        <v>0.98952276400000005</v>
      </c>
      <c r="I461" s="9">
        <v>-2.1152599000000001E-2</v>
      </c>
      <c r="J461" s="9">
        <v>0</v>
      </c>
      <c r="K461" s="78">
        <v>0</v>
      </c>
      <c r="L461" s="79"/>
      <c r="M461" s="79"/>
      <c r="N461" s="79">
        <v>11.422312065898838</v>
      </c>
      <c r="O461" s="79"/>
      <c r="Q461" s="78">
        <v>10.83241899258126</v>
      </c>
      <c r="U461" s="35">
        <v>11.784459616984407</v>
      </c>
      <c r="V461" s="35">
        <v>11.627671534312441</v>
      </c>
      <c r="Z461" s="35">
        <v>11.447607132379897</v>
      </c>
      <c r="AB461" s="35">
        <v>12.146668901900739</v>
      </c>
      <c r="AD461" s="35">
        <v>11.851363602497077</v>
      </c>
      <c r="AE461" s="35">
        <v>10.853236880762889</v>
      </c>
      <c r="AF461" s="35">
        <v>11.567793914516301</v>
      </c>
      <c r="AI461" s="35">
        <v>11.350847406438284</v>
      </c>
      <c r="AN461" s="35">
        <v>11.92505203927502</v>
      </c>
      <c r="AQ461" s="35">
        <v>11.790713517376282</v>
      </c>
      <c r="AR461" s="35">
        <v>11.968768995376832</v>
      </c>
      <c r="AT461" s="35">
        <v>11.866367490931728</v>
      </c>
      <c r="AZ461" s="35">
        <v>11.550051855979969</v>
      </c>
      <c r="BB461" s="35">
        <v>10.88065074155044</v>
      </c>
      <c r="BC461" s="35">
        <v>11.32091555357211</v>
      </c>
      <c r="BF461" s="35">
        <v>11.045300464335906</v>
      </c>
      <c r="BH461" s="35">
        <v>11.58171200978483</v>
      </c>
      <c r="BJ461" s="35">
        <v>11.820562105455622</v>
      </c>
      <c r="BL461" s="35">
        <v>11.957746049624742</v>
      </c>
      <c r="BQ461" s="35">
        <v>11.835184102765083</v>
      </c>
      <c r="BT461" s="35">
        <v>11.517073575674726</v>
      </c>
      <c r="BU461" s="35">
        <v>12.141174698420329</v>
      </c>
      <c r="BW461" s="35">
        <v>11.120826287524123</v>
      </c>
      <c r="BY461" s="35">
        <v>11.817685860188856</v>
      </c>
      <c r="BZ461" s="35">
        <v>11.502120478009273</v>
      </c>
      <c r="CB461" s="35">
        <v>12.004750560509276</v>
      </c>
      <c r="CC461" s="35">
        <v>10.37018313935326</v>
      </c>
      <c r="CE461" s="35">
        <v>12.466933835716603</v>
      </c>
      <c r="CJ461" s="35">
        <v>11.83547669846698</v>
      </c>
      <c r="CN461" s="35">
        <v>10.821179504019655</v>
      </c>
      <c r="CP461" s="35">
        <v>11.971693324831602</v>
      </c>
      <c r="CQ461" s="35">
        <v>11.786731881922115</v>
      </c>
      <c r="CS461" s="35">
        <v>11.556680286581134</v>
      </c>
      <c r="CU461" s="35">
        <v>11.221939167083049</v>
      </c>
      <c r="CV461" s="35">
        <v>11.656027634935445</v>
      </c>
      <c r="CX461" s="35">
        <v>12.579494137299303</v>
      </c>
      <c r="CY461" s="35">
        <v>11.75114532131265</v>
      </c>
      <c r="DD461" s="35">
        <v>11.498569706173813</v>
      </c>
      <c r="DE461" s="35">
        <v>11.875156257129895</v>
      </c>
      <c r="DJ461" s="35">
        <v>11.300865084906579</v>
      </c>
      <c r="DL461" s="35">
        <v>10.893428549715388</v>
      </c>
      <c r="DN461" s="35">
        <v>10.034442851443901</v>
      </c>
      <c r="DT461" s="35">
        <v>11.469586871260027</v>
      </c>
      <c r="DV461" s="35">
        <v>11.429381797614264</v>
      </c>
      <c r="DY461" s="35">
        <v>12.673559076032065</v>
      </c>
      <c r="EB461" s="35">
        <v>11.498528082924068</v>
      </c>
      <c r="EC461" s="35">
        <v>11.5538758280046</v>
      </c>
      <c r="EG461" s="35">
        <v>10.810541391409137</v>
      </c>
      <c r="EI461" s="35">
        <v>11.275303652779781</v>
      </c>
      <c r="EL461" s="35">
        <v>11.53174619218572</v>
      </c>
      <c r="EQ461" s="35">
        <v>11.988748831113838</v>
      </c>
      <c r="EZ461" s="35">
        <v>11.652813657103179</v>
      </c>
      <c r="FA461" s="35">
        <v>11.186964014965319</v>
      </c>
      <c r="FB461" s="35">
        <v>11.248512426222019</v>
      </c>
      <c r="FD461" s="35">
        <v>11.707663150825027</v>
      </c>
      <c r="FE461" s="35">
        <v>10.849288192720975</v>
      </c>
      <c r="FG461" s="35">
        <v>10.67651012661527</v>
      </c>
      <c r="FL461" s="35">
        <v>12.298315053314862</v>
      </c>
      <c r="FO461" s="35">
        <v>11.32975126507111</v>
      </c>
      <c r="FR461" s="35">
        <v>11.512210211488712</v>
      </c>
      <c r="FU461" s="35">
        <v>12.058640314157945</v>
      </c>
      <c r="FW461" s="35">
        <v>10.626015210825763</v>
      </c>
      <c r="GA461" s="35">
        <v>12.246272240874648</v>
      </c>
      <c r="GC461" s="35">
        <v>12.958774966286153</v>
      </c>
      <c r="GJ461" s="35">
        <v>12.469753287138891</v>
      </c>
      <c r="GK461" s="35">
        <v>10.918350501969188</v>
      </c>
      <c r="GO461" s="35">
        <v>13.311999999999999</v>
      </c>
      <c r="GP461" s="35" t="s">
        <v>1191</v>
      </c>
      <c r="GU461" s="59"/>
    </row>
    <row r="462" spans="1:203" x14ac:dyDescent="0.2">
      <c r="A462" s="35" t="s">
        <v>1093</v>
      </c>
      <c r="B462" s="35" t="s">
        <v>2821</v>
      </c>
      <c r="C462" s="35" t="s">
        <v>2822</v>
      </c>
      <c r="D462" s="9">
        <v>8</v>
      </c>
      <c r="E462" s="9">
        <v>8</v>
      </c>
      <c r="F462" s="9">
        <v>0.99239696499999996</v>
      </c>
      <c r="G462" s="9">
        <v>-2.4180371999999999E-2</v>
      </c>
      <c r="H462" s="9">
        <v>0.99310366100000003</v>
      </c>
      <c r="I462" s="9">
        <v>-2.1149135999999999E-2</v>
      </c>
      <c r="J462" s="9">
        <v>0</v>
      </c>
      <c r="K462" s="78">
        <v>0</v>
      </c>
      <c r="L462" s="79">
        <v>11.939151527234815</v>
      </c>
      <c r="M462" s="79"/>
      <c r="N462" s="79">
        <v>12.259580857759115</v>
      </c>
      <c r="O462" s="79">
        <v>11.787839197254451</v>
      </c>
      <c r="P462" s="78">
        <v>15.649373841359719</v>
      </c>
      <c r="R462" s="35">
        <v>15.264763360992873</v>
      </c>
      <c r="T462" s="35">
        <v>11.718535724507484</v>
      </c>
      <c r="Y462" s="35">
        <v>11.027354179510366</v>
      </c>
      <c r="Z462" s="35">
        <v>12.271806112169354</v>
      </c>
      <c r="AA462" s="35">
        <v>12.02150247640931</v>
      </c>
      <c r="AB462" s="35">
        <v>15.719609566364323</v>
      </c>
      <c r="AC462" s="35">
        <v>11.756287223183044</v>
      </c>
      <c r="AE462" s="35">
        <v>11.44801875413201</v>
      </c>
      <c r="AF462" s="35">
        <v>11.254735945730124</v>
      </c>
      <c r="AG462" s="35">
        <v>12.720605840862419</v>
      </c>
      <c r="AH462" s="35">
        <v>11.637616911159345</v>
      </c>
      <c r="AI462" s="35">
        <v>11.109202740836675</v>
      </c>
      <c r="AJ462" s="35">
        <v>11.511392681823359</v>
      </c>
      <c r="AK462" s="35">
        <v>11.491791923927797</v>
      </c>
      <c r="AL462" s="35">
        <v>10.338607184486115</v>
      </c>
      <c r="AM462" s="35">
        <v>11.296889276984601</v>
      </c>
      <c r="AN462" s="35">
        <v>11.537276620000632</v>
      </c>
      <c r="AO462" s="35">
        <v>11.894389644178966</v>
      </c>
      <c r="AQ462" s="35">
        <v>13.329811429320289</v>
      </c>
      <c r="AR462" s="35">
        <v>11.402250259499333</v>
      </c>
      <c r="AS462" s="35">
        <v>10.783910655587894</v>
      </c>
      <c r="AT462" s="35">
        <v>11.659798557095758</v>
      </c>
      <c r="AU462" s="35">
        <v>11.683248439399422</v>
      </c>
      <c r="AV462" s="35">
        <v>11.716703830473081</v>
      </c>
      <c r="AW462" s="35">
        <v>12.007819452256232</v>
      </c>
      <c r="AY462" s="35">
        <v>10.695855328593543</v>
      </c>
      <c r="AZ462" s="35">
        <v>12.320547938656937</v>
      </c>
      <c r="BA462" s="35">
        <v>11.212100706692345</v>
      </c>
      <c r="BC462" s="35">
        <v>11.675311708466268</v>
      </c>
      <c r="BD462" s="35">
        <v>11.336439349871563</v>
      </c>
      <c r="BH462" s="35">
        <v>12.486425933921792</v>
      </c>
      <c r="BI462" s="35">
        <v>11.743377295870728</v>
      </c>
      <c r="BJ462" s="35">
        <v>12.134046723086081</v>
      </c>
      <c r="BK462" s="35">
        <v>14.279876995175934</v>
      </c>
      <c r="BL462" s="35">
        <v>11.928261818472272</v>
      </c>
      <c r="BM462" s="35">
        <v>10.870429669475614</v>
      </c>
      <c r="BO462" s="35">
        <v>11.610191672568162</v>
      </c>
      <c r="BP462" s="35">
        <v>11.902046971940425</v>
      </c>
      <c r="BQ462" s="35">
        <v>12.337456313374771</v>
      </c>
      <c r="BR462" s="35">
        <v>11.836462377415611</v>
      </c>
      <c r="BS462" s="35">
        <v>11.793058907394398</v>
      </c>
      <c r="BV462" s="35">
        <v>12.537233069461273</v>
      </c>
      <c r="BX462" s="35">
        <v>11.008336720335983</v>
      </c>
      <c r="BY462" s="35">
        <v>11.556882852308282</v>
      </c>
      <c r="CB462" s="35">
        <v>11.817538039917006</v>
      </c>
      <c r="CC462" s="35">
        <v>11.281507679777253</v>
      </c>
      <c r="CE462" s="35">
        <v>12.016828353841259</v>
      </c>
      <c r="CF462" s="35">
        <v>11.306446722633524</v>
      </c>
      <c r="CG462" s="35">
        <v>11.751705525109116</v>
      </c>
      <c r="CH462" s="35">
        <v>12.04570131350539</v>
      </c>
      <c r="CJ462" s="35">
        <v>11.438472094072532</v>
      </c>
      <c r="CM462" s="35">
        <v>11.717543585034974</v>
      </c>
      <c r="CU462" s="35">
        <v>11.339709433138157</v>
      </c>
      <c r="CW462" s="35">
        <v>11.693855989351206</v>
      </c>
      <c r="CY462" s="35">
        <v>10.918340859213794</v>
      </c>
      <c r="CZ462" s="35">
        <v>12.0968391470944</v>
      </c>
      <c r="DA462" s="35">
        <v>15.569372309369651</v>
      </c>
      <c r="DB462" s="35">
        <v>12.678304563957301</v>
      </c>
      <c r="DC462" s="35">
        <v>11.996562770056642</v>
      </c>
      <c r="DD462" s="35">
        <v>11.632327528356523</v>
      </c>
      <c r="DF462" s="35">
        <v>11.981348533697833</v>
      </c>
      <c r="DG462" s="35">
        <v>11.045849029564227</v>
      </c>
      <c r="DH462" s="35">
        <v>11.010512270361579</v>
      </c>
      <c r="DL462" s="35">
        <v>12.342307383938063</v>
      </c>
      <c r="DR462" s="35">
        <v>12.06983232403809</v>
      </c>
      <c r="DS462" s="35">
        <v>11.960050808001849</v>
      </c>
      <c r="DT462" s="35">
        <v>11.423386285019532</v>
      </c>
      <c r="DV462" s="35">
        <v>11.520779094440863</v>
      </c>
      <c r="DW462" s="35">
        <v>12.108696033630263</v>
      </c>
      <c r="DY462" s="35">
        <v>12.00209552362476</v>
      </c>
      <c r="DZ462" s="35">
        <v>11.602406022257384</v>
      </c>
      <c r="EB462" s="35">
        <v>11.100508390935813</v>
      </c>
      <c r="EC462" s="35">
        <v>11.197886446092772</v>
      </c>
      <c r="EF462" s="35">
        <v>11.658211482751796</v>
      </c>
      <c r="EG462" s="35">
        <v>12.055607741365058</v>
      </c>
      <c r="EI462" s="35">
        <v>11.197660327489995</v>
      </c>
      <c r="EL462" s="35">
        <v>11.582663614816948</v>
      </c>
      <c r="EO462" s="35">
        <v>11.785373338497989</v>
      </c>
      <c r="ER462" s="35">
        <v>11.698798380448078</v>
      </c>
      <c r="ES462" s="35">
        <v>11.292104681188464</v>
      </c>
      <c r="EX462" s="35">
        <v>11.159323850668523</v>
      </c>
      <c r="FA462" s="35">
        <v>11.223364459293816</v>
      </c>
      <c r="FB462" s="35">
        <v>11.65740488231399</v>
      </c>
      <c r="FC462" s="35">
        <v>11.856116968352811</v>
      </c>
      <c r="FD462" s="35">
        <v>11.499762045940056</v>
      </c>
      <c r="FG462" s="35">
        <v>13.88464542369436</v>
      </c>
      <c r="FH462" s="35">
        <v>11.604527320047175</v>
      </c>
      <c r="FL462" s="35">
        <v>11.906462770231665</v>
      </c>
      <c r="FM462" s="35">
        <v>11.535674371320479</v>
      </c>
      <c r="FP462" s="35">
        <v>11.262465017476966</v>
      </c>
      <c r="FQ462" s="35">
        <v>11.44685257615725</v>
      </c>
      <c r="FR462" s="35">
        <v>11.917974765220466</v>
      </c>
      <c r="FS462" s="35">
        <v>11.812784015448511</v>
      </c>
      <c r="FU462" s="35">
        <v>11.256062318609965</v>
      </c>
      <c r="FW462" s="35">
        <v>11.431707083660722</v>
      </c>
      <c r="FX462" s="35">
        <v>13.490915613878027</v>
      </c>
      <c r="FY462" s="35">
        <v>11.999496297598046</v>
      </c>
      <c r="GA462" s="35">
        <v>11.179363104364176</v>
      </c>
      <c r="GB462" s="35">
        <v>11.717159161531649</v>
      </c>
      <c r="GC462" s="35">
        <v>12.673490896265177</v>
      </c>
      <c r="GD462" s="35">
        <v>12.299199788146057</v>
      </c>
      <c r="GE462" s="35">
        <v>11.753559417773708</v>
      </c>
      <c r="GF462" s="35">
        <v>12.976186130473302</v>
      </c>
      <c r="GG462" s="35">
        <v>12.138118076485604</v>
      </c>
      <c r="GI462" s="35">
        <v>11.740222693415465</v>
      </c>
      <c r="GJ462" s="35">
        <v>12.920847316118541</v>
      </c>
      <c r="GK462" s="35">
        <v>11.263309565511891</v>
      </c>
      <c r="GL462" s="35">
        <v>12.134187768912113</v>
      </c>
      <c r="GM462" s="35">
        <v>11.704372886095646</v>
      </c>
      <c r="GO462" s="35">
        <v>50.704000000000001</v>
      </c>
      <c r="GP462" s="35" t="s">
        <v>998</v>
      </c>
      <c r="GU462" s="59"/>
    </row>
    <row r="463" spans="1:203" x14ac:dyDescent="0.2">
      <c r="A463" s="35" t="s">
        <v>1392</v>
      </c>
      <c r="B463" s="35" t="s">
        <v>3169</v>
      </c>
      <c r="C463" s="35" t="s">
        <v>3170</v>
      </c>
      <c r="D463" s="9">
        <v>4</v>
      </c>
      <c r="E463" s="9">
        <v>2</v>
      </c>
      <c r="F463" s="9">
        <v>9.1064717000000003E-2</v>
      </c>
      <c r="G463" s="9">
        <v>-0.22315766300000001</v>
      </c>
      <c r="H463" s="9">
        <v>0.976218849</v>
      </c>
      <c r="I463" s="9">
        <v>-2.0704164000000001E-2</v>
      </c>
      <c r="J463" s="9">
        <v>0</v>
      </c>
      <c r="K463" s="78">
        <v>0</v>
      </c>
      <c r="L463" s="79">
        <v>13.654375910470234</v>
      </c>
      <c r="M463" s="79">
        <v>14.198680579302124</v>
      </c>
      <c r="N463" s="79">
        <v>13.544278383619279</v>
      </c>
      <c r="O463" s="79">
        <v>14.137881193404608</v>
      </c>
      <c r="P463" s="78">
        <v>13.882003078035979</v>
      </c>
      <c r="Q463" s="78">
        <v>13.886566221397265</v>
      </c>
      <c r="R463" s="35">
        <v>12.895723885642257</v>
      </c>
      <c r="S463" s="35">
        <v>13.465980669263207</v>
      </c>
      <c r="T463" s="35">
        <v>14.289413784329451</v>
      </c>
      <c r="U463" s="35">
        <v>13.328318616325404</v>
      </c>
      <c r="V463" s="35">
        <v>13.102341076076307</v>
      </c>
      <c r="W463" s="35">
        <v>14.191444905789529</v>
      </c>
      <c r="X463" s="35">
        <v>13.37042825814488</v>
      </c>
      <c r="Y463" s="35">
        <v>13.768361733106312</v>
      </c>
      <c r="Z463" s="35">
        <v>14.138414421465853</v>
      </c>
      <c r="AA463" s="35">
        <v>13.552998703175604</v>
      </c>
      <c r="AB463" s="35">
        <v>13.480190886283255</v>
      </c>
      <c r="AC463" s="35">
        <v>12.869908982097476</v>
      </c>
      <c r="AD463" s="35">
        <v>13.201229124940333</v>
      </c>
      <c r="AE463" s="35">
        <v>13.46546702458707</v>
      </c>
      <c r="AF463" s="35">
        <v>12.616096304866325</v>
      </c>
      <c r="AG463" s="35">
        <v>13.880030234431453</v>
      </c>
      <c r="AH463" s="35">
        <v>14.246604071092518</v>
      </c>
      <c r="AI463" s="35">
        <v>13.651033907184297</v>
      </c>
      <c r="AJ463" s="35">
        <v>13.867776088854153</v>
      </c>
      <c r="AK463" s="35">
        <v>14.411918110449541</v>
      </c>
      <c r="AL463" s="35">
        <v>14.158955972586943</v>
      </c>
      <c r="AM463" s="35">
        <v>13.736964499455953</v>
      </c>
      <c r="AN463" s="35">
        <v>13.849220626315374</v>
      </c>
      <c r="AO463" s="35">
        <v>13.678578581657529</v>
      </c>
      <c r="AP463" s="35">
        <v>14.069580590849355</v>
      </c>
      <c r="AQ463" s="35">
        <v>15.034575870560408</v>
      </c>
      <c r="AR463" s="35">
        <v>15.185924188675726</v>
      </c>
      <c r="AS463" s="35">
        <v>13.350480545893049</v>
      </c>
      <c r="AT463" s="35">
        <v>13.188544208861813</v>
      </c>
      <c r="AU463" s="35">
        <v>12.707069018569451</v>
      </c>
      <c r="AV463" s="35">
        <v>14.03107334863487</v>
      </c>
      <c r="AW463" s="35">
        <v>14.536095481584761</v>
      </c>
      <c r="AX463" s="35">
        <v>13.953473080394964</v>
      </c>
      <c r="AY463" s="35">
        <v>13.857982274041563</v>
      </c>
      <c r="AZ463" s="35">
        <v>14.272963913857268</v>
      </c>
      <c r="BA463" s="35">
        <v>13.952800771172022</v>
      </c>
      <c r="BB463" s="35">
        <v>13.93243546505659</v>
      </c>
      <c r="BC463" s="35">
        <v>13.320267711470215</v>
      </c>
      <c r="BD463" s="35">
        <v>13.826164712932117</v>
      </c>
      <c r="BE463" s="35">
        <v>13.927125461318349</v>
      </c>
      <c r="BF463" s="35">
        <v>13.806151810673549</v>
      </c>
      <c r="BG463" s="35">
        <v>14.42957532115234</v>
      </c>
      <c r="BH463" s="35">
        <v>13.740327470569154</v>
      </c>
      <c r="BI463" s="35">
        <v>13.336833610111656</v>
      </c>
      <c r="BJ463" s="35">
        <v>12.88251988381287</v>
      </c>
      <c r="BK463" s="35">
        <v>16.16997082745587</v>
      </c>
      <c r="BL463" s="35">
        <v>14.163632373577196</v>
      </c>
      <c r="BM463" s="35">
        <v>13.913813144280732</v>
      </c>
      <c r="BN463" s="35">
        <v>14.046556236972568</v>
      </c>
      <c r="BO463" s="35">
        <v>13.709347139227722</v>
      </c>
      <c r="BP463" s="35">
        <v>13.870580317374554</v>
      </c>
      <c r="BQ463" s="35">
        <v>14.145403596369002</v>
      </c>
      <c r="BR463" s="35">
        <v>13.872452695256461</v>
      </c>
      <c r="BS463" s="35">
        <v>14.303032534292159</v>
      </c>
      <c r="BT463" s="35">
        <v>13.507698280770112</v>
      </c>
      <c r="BU463" s="35">
        <v>14.299653026134857</v>
      </c>
      <c r="BV463" s="35">
        <v>14.952245136717888</v>
      </c>
      <c r="BW463" s="35">
        <v>13.763575899863508</v>
      </c>
      <c r="BX463" s="35">
        <v>13.728861810219344</v>
      </c>
      <c r="BY463" s="35">
        <v>13.939490855673982</v>
      </c>
      <c r="BZ463" s="35">
        <v>14.08169804987277</v>
      </c>
      <c r="CA463" s="35">
        <v>14.036465649379933</v>
      </c>
      <c r="CB463" s="35">
        <v>14.497692379395552</v>
      </c>
      <c r="CC463" s="35">
        <v>13.08415117944533</v>
      </c>
      <c r="CD463" s="35">
        <v>14.22840942983693</v>
      </c>
      <c r="CE463" s="35">
        <v>14.545690286215542</v>
      </c>
      <c r="CF463" s="35">
        <v>14.50974860874771</v>
      </c>
      <c r="CG463" s="35">
        <v>11.201761254100495</v>
      </c>
      <c r="CH463" s="35">
        <v>13.619116302402201</v>
      </c>
      <c r="CI463" s="35">
        <v>13.730224459108483</v>
      </c>
      <c r="CJ463" s="35">
        <v>13.361551927780381</v>
      </c>
      <c r="CK463" s="35">
        <v>13.845916708721663</v>
      </c>
      <c r="CL463" s="35">
        <v>14.389269101977648</v>
      </c>
      <c r="CM463" s="35">
        <v>13.359943698710488</v>
      </c>
      <c r="CN463" s="35">
        <v>12.542687881564852</v>
      </c>
      <c r="CO463" s="35">
        <v>13.672671070400458</v>
      </c>
      <c r="CP463" s="35">
        <v>13.133304799717173</v>
      </c>
      <c r="CQ463" s="35">
        <v>14.53929433113934</v>
      </c>
      <c r="CR463" s="35">
        <v>13.497887506717118</v>
      </c>
      <c r="CS463" s="35">
        <v>13.470437429665258</v>
      </c>
      <c r="CT463" s="35">
        <v>13.848361582229048</v>
      </c>
      <c r="CU463" s="35">
        <v>13.794275296603638</v>
      </c>
      <c r="CV463" s="35">
        <v>13.524135897998915</v>
      </c>
      <c r="CW463" s="35">
        <v>13.55471162463474</v>
      </c>
      <c r="CX463" s="35">
        <v>12.900251365136961</v>
      </c>
      <c r="CY463" s="35">
        <v>13.869905601348957</v>
      </c>
      <c r="CZ463" s="35">
        <v>14.327235633101903</v>
      </c>
      <c r="DA463" s="35">
        <v>14.08441738647544</v>
      </c>
      <c r="DB463" s="35">
        <v>15.295233903016795</v>
      </c>
      <c r="DC463" s="35">
        <v>12.839174910102784</v>
      </c>
      <c r="DD463" s="35">
        <v>14.5108561141484</v>
      </c>
      <c r="DE463" s="35">
        <v>12.834572606944706</v>
      </c>
      <c r="DF463" s="35">
        <v>13.286102329656273</v>
      </c>
      <c r="DG463" s="35">
        <v>14.072609242328358</v>
      </c>
      <c r="DH463" s="35">
        <v>14.140023760668475</v>
      </c>
      <c r="DI463" s="35">
        <v>12.415042913448032</v>
      </c>
      <c r="DJ463" s="35">
        <v>13.656778117688434</v>
      </c>
      <c r="DK463" s="35">
        <v>13.469626429991111</v>
      </c>
      <c r="DL463" s="35">
        <v>12.40100330799949</v>
      </c>
      <c r="DM463" s="35">
        <v>13.348825403776354</v>
      </c>
      <c r="DN463" s="35">
        <v>13.143416692734979</v>
      </c>
      <c r="DO463" s="35">
        <v>13.419591658646274</v>
      </c>
      <c r="DP463" s="35">
        <v>13.345924524874871</v>
      </c>
      <c r="DQ463" s="35">
        <v>14.29320739521204</v>
      </c>
      <c r="DR463" s="35">
        <v>14.279548939449501</v>
      </c>
      <c r="DS463" s="35">
        <v>14.893286746257759</v>
      </c>
      <c r="DT463" s="35">
        <v>13.034760222226</v>
      </c>
      <c r="DU463" s="35">
        <v>13.294216622809055</v>
      </c>
      <c r="DV463" s="35">
        <v>13.831282031579892</v>
      </c>
      <c r="DW463" s="35">
        <v>13.562461864598751</v>
      </c>
      <c r="DX463" s="35">
        <v>13.485100753479237</v>
      </c>
      <c r="DY463" s="35">
        <v>13.929149456214772</v>
      </c>
      <c r="DZ463" s="35">
        <v>13.792944727694787</v>
      </c>
      <c r="EA463" s="35">
        <v>13.149246560850937</v>
      </c>
      <c r="EB463" s="35">
        <v>13.508238348823447</v>
      </c>
      <c r="EC463" s="35">
        <v>13.52888644647661</v>
      </c>
      <c r="ED463" s="35">
        <v>13.135328461589964</v>
      </c>
      <c r="EE463" s="35">
        <v>14.018983189048024</v>
      </c>
      <c r="EF463" s="35">
        <v>13.931753222471858</v>
      </c>
      <c r="EG463" s="35">
        <v>14.742821743894622</v>
      </c>
      <c r="EH463" s="35">
        <v>13.116706242308227</v>
      </c>
      <c r="EI463" s="35">
        <v>13.639193460247746</v>
      </c>
      <c r="EJ463" s="35">
        <v>13.438313918966678</v>
      </c>
      <c r="EK463" s="35">
        <v>12.479248822928815</v>
      </c>
      <c r="EL463" s="35">
        <v>13.651679847919858</v>
      </c>
      <c r="EM463" s="35">
        <v>13.679953827512243</v>
      </c>
      <c r="EN463" s="35">
        <v>14.46451277796654</v>
      </c>
      <c r="EO463" s="35">
        <v>12.319954316272653</v>
      </c>
      <c r="EP463" s="35">
        <v>13.088311395075726</v>
      </c>
      <c r="EQ463" s="35">
        <v>11.929964184080497</v>
      </c>
      <c r="ER463" s="35">
        <v>13.898482679256816</v>
      </c>
      <c r="ES463" s="35">
        <v>13.098589723785954</v>
      </c>
      <c r="ET463" s="35">
        <v>14.182621408368652</v>
      </c>
      <c r="EU463" s="35">
        <v>14.135571232906832</v>
      </c>
      <c r="EV463" s="35">
        <v>14.290715442719343</v>
      </c>
      <c r="EW463" s="35">
        <v>12.525527184832171</v>
      </c>
      <c r="EX463" s="35">
        <v>13.05753823452363</v>
      </c>
      <c r="EY463" s="35">
        <v>14.486747532987597</v>
      </c>
      <c r="EZ463" s="35">
        <v>14.054526053114536</v>
      </c>
      <c r="FA463" s="35">
        <v>14.004736481273898</v>
      </c>
      <c r="FB463" s="35">
        <v>13.611118720727509</v>
      </c>
      <c r="FC463" s="35">
        <v>13.283475073700771</v>
      </c>
      <c r="FD463" s="35">
        <v>14.083700986675717</v>
      </c>
      <c r="FE463" s="35">
        <v>13.790011485518702</v>
      </c>
      <c r="FF463" s="35">
        <v>13.772011160621712</v>
      </c>
      <c r="FG463" s="35">
        <v>13.808720493311759</v>
      </c>
      <c r="FH463" s="35">
        <v>14.254499630935076</v>
      </c>
      <c r="FI463" s="35">
        <v>13.786524084922091</v>
      </c>
      <c r="FJ463" s="35">
        <v>12.448614038737542</v>
      </c>
      <c r="FK463" s="35">
        <v>13.775462285813393</v>
      </c>
      <c r="FL463" s="35">
        <v>13.881905211616834</v>
      </c>
      <c r="FM463" s="35">
        <v>12.999395033304515</v>
      </c>
      <c r="FN463" s="35">
        <v>13.950965323155971</v>
      </c>
      <c r="FO463" s="35">
        <v>13.06848312704053</v>
      </c>
      <c r="FP463" s="35">
        <v>14.158339116354243</v>
      </c>
      <c r="FQ463" s="35">
        <v>14.145243563146531</v>
      </c>
      <c r="FR463" s="35">
        <v>14.309939560252994</v>
      </c>
      <c r="FS463" s="35">
        <v>14.265420123777822</v>
      </c>
      <c r="FT463" s="35">
        <v>13.500828344181915</v>
      </c>
      <c r="FU463" s="35">
        <v>13.46427150834975</v>
      </c>
      <c r="FV463" s="35">
        <v>14.323807908174947</v>
      </c>
      <c r="FW463" s="35">
        <v>14.421059839461215</v>
      </c>
      <c r="FX463" s="35">
        <v>13.315698021073356</v>
      </c>
      <c r="FY463" s="35">
        <v>13.92206274852902</v>
      </c>
      <c r="FZ463" s="35">
        <v>13.064452591970799</v>
      </c>
      <c r="GA463" s="35">
        <v>13.625386053447729</v>
      </c>
      <c r="GB463" s="35">
        <v>14.109080615526004</v>
      </c>
      <c r="GC463" s="35">
        <v>13.457522798659735</v>
      </c>
      <c r="GD463" s="35">
        <v>14.220349079692005</v>
      </c>
      <c r="GE463" s="35">
        <v>14.306736130075826</v>
      </c>
      <c r="GF463" s="35">
        <v>13.752819357348006</v>
      </c>
      <c r="GG463" s="35">
        <v>13.455153502315513</v>
      </c>
      <c r="GH463" s="35">
        <v>13.58802048834643</v>
      </c>
      <c r="GI463" s="35">
        <v>13.847855687583262</v>
      </c>
      <c r="GJ463" s="35">
        <v>14.746078795724191</v>
      </c>
      <c r="GK463" s="35">
        <v>13.639900140538897</v>
      </c>
      <c r="GL463" s="35">
        <v>13.495798867372892</v>
      </c>
      <c r="GM463" s="35">
        <v>14.017031860360081</v>
      </c>
      <c r="GN463" s="35">
        <v>13.63528929850256</v>
      </c>
      <c r="GO463" s="35">
        <v>48.591999999999999</v>
      </c>
      <c r="GP463" s="35" t="s">
        <v>1229</v>
      </c>
      <c r="GU463" s="59"/>
    </row>
    <row r="464" spans="1:203" x14ac:dyDescent="0.2">
      <c r="A464" s="35" t="s">
        <v>1902</v>
      </c>
      <c r="B464" s="35" t="s">
        <v>3767</v>
      </c>
      <c r="C464" s="35" t="s">
        <v>3768</v>
      </c>
      <c r="D464" s="9">
        <v>7</v>
      </c>
      <c r="E464" s="9">
        <v>7</v>
      </c>
      <c r="F464" s="9">
        <v>1.696426E-3</v>
      </c>
      <c r="G464" s="9">
        <v>-0.35126346000000003</v>
      </c>
      <c r="H464" s="9">
        <v>0.98844301300000004</v>
      </c>
      <c r="I464" s="9">
        <v>-2.0433670000000001E-2</v>
      </c>
      <c r="J464" s="56" t="s">
        <v>5710</v>
      </c>
      <c r="K464" s="78">
        <v>0</v>
      </c>
      <c r="L464" s="79">
        <v>11.361863388667887</v>
      </c>
      <c r="M464" s="79">
        <v>11.484683096544357</v>
      </c>
      <c r="N464" s="79"/>
      <c r="O464" s="79"/>
      <c r="P464" s="78">
        <v>11.62165170879242</v>
      </c>
      <c r="Q464" s="78">
        <v>12.739634117499637</v>
      </c>
      <c r="R464" s="35">
        <v>11.995716759336718</v>
      </c>
      <c r="S464" s="35">
        <v>11.699314225233062</v>
      </c>
      <c r="T464" s="35">
        <v>12.064060531879274</v>
      </c>
      <c r="U464" s="35">
        <v>11.406672203648556</v>
      </c>
      <c r="V464" s="35">
        <v>12.734180881820535</v>
      </c>
      <c r="W464" s="35">
        <v>11.681187731872583</v>
      </c>
      <c r="X464" s="35">
        <v>11.928382025118115</v>
      </c>
      <c r="Y464" s="35">
        <v>11.497974253300002</v>
      </c>
      <c r="Z464" s="35">
        <v>11.584864008663736</v>
      </c>
      <c r="AC464" s="35">
        <v>12.702118822031128</v>
      </c>
      <c r="AD464" s="35">
        <v>11.483473202455812</v>
      </c>
      <c r="AF464" s="35">
        <v>11.748873506766824</v>
      </c>
      <c r="AG464" s="35">
        <v>11.732711750483562</v>
      </c>
      <c r="AH464" s="35">
        <v>12.356714700478106</v>
      </c>
      <c r="AI464" s="35">
        <v>13.041841470809967</v>
      </c>
      <c r="AJ464" s="35">
        <v>11.778080194686625</v>
      </c>
      <c r="AK464" s="35">
        <v>12.797643951654429</v>
      </c>
      <c r="AL464" s="35">
        <v>10.483751838824581</v>
      </c>
      <c r="AM464" s="35">
        <v>12.255603413003383</v>
      </c>
      <c r="AN464" s="35">
        <v>12.445587890308779</v>
      </c>
      <c r="AO464" s="35">
        <v>10.463089020575769</v>
      </c>
      <c r="AP464" s="35">
        <v>11.823054704875279</v>
      </c>
      <c r="AQ464" s="35">
        <v>12.669454258569724</v>
      </c>
      <c r="AR464" s="35">
        <v>12.474119860718364</v>
      </c>
      <c r="AS464" s="35">
        <v>13.013464110003151</v>
      </c>
      <c r="AT464" s="35">
        <v>11.519792713395921</v>
      </c>
      <c r="AU464" s="35">
        <v>12.033937255258806</v>
      </c>
      <c r="AV464" s="35">
        <v>12.599673889647574</v>
      </c>
      <c r="AW464" s="35">
        <v>12.317445461934129</v>
      </c>
      <c r="AX464" s="35">
        <v>10.378244268549187</v>
      </c>
      <c r="AY464" s="35">
        <v>12.123504219761452</v>
      </c>
      <c r="AZ464" s="35">
        <v>12.693710082763191</v>
      </c>
      <c r="BA464" s="35">
        <v>11.878001984207849</v>
      </c>
      <c r="BB464" s="35">
        <v>12.072771073245095</v>
      </c>
      <c r="BC464" s="35">
        <v>11.765811747467419</v>
      </c>
      <c r="BD464" s="35">
        <v>12.221621176760163</v>
      </c>
      <c r="BE464" s="35">
        <v>12.107819936763953</v>
      </c>
      <c r="BF464" s="35">
        <v>11.906591590714566</v>
      </c>
      <c r="BH464" s="35">
        <v>11.149819539432333</v>
      </c>
      <c r="BI464" s="35">
        <v>12.739622273463693</v>
      </c>
      <c r="BJ464" s="35">
        <v>12.780317924297263</v>
      </c>
      <c r="BM464" s="35">
        <v>11.79778436764385</v>
      </c>
      <c r="BO464" s="35">
        <v>11.629661536766386</v>
      </c>
      <c r="BP464" s="35">
        <v>12.124300972068717</v>
      </c>
      <c r="BQ464" s="35">
        <v>12.809490310618113</v>
      </c>
      <c r="BR464" s="35">
        <v>12.308874584899918</v>
      </c>
      <c r="BU464" s="35">
        <v>12.641237391099056</v>
      </c>
      <c r="BV464" s="35">
        <v>10.591733599952436</v>
      </c>
      <c r="BX464" s="35">
        <v>11.588878718329577</v>
      </c>
      <c r="BY464" s="35">
        <v>11.61332260673405</v>
      </c>
      <c r="BZ464" s="35">
        <v>11.815951514445548</v>
      </c>
      <c r="CA464" s="35">
        <v>11.159672236104027</v>
      </c>
      <c r="CB464" s="35">
        <v>11.999317800076579</v>
      </c>
      <c r="CE464" s="35">
        <v>13.219300348888018</v>
      </c>
      <c r="CF464" s="35">
        <v>11.810736137911983</v>
      </c>
      <c r="CG464" s="35">
        <v>12.538231234904934</v>
      </c>
      <c r="CH464" s="35">
        <v>11.760809209304389</v>
      </c>
      <c r="CI464" s="35">
        <v>12.732037174962972</v>
      </c>
      <c r="CJ464" s="35">
        <v>12.58567701901476</v>
      </c>
      <c r="CK464" s="35">
        <v>12.769611040999379</v>
      </c>
      <c r="CN464" s="35">
        <v>11.858600205244302</v>
      </c>
      <c r="CO464" s="35">
        <v>11.728158504364917</v>
      </c>
      <c r="CP464" s="35">
        <v>10.971114435523136</v>
      </c>
      <c r="CQ464" s="35">
        <v>13.238485662484505</v>
      </c>
      <c r="CS464" s="35">
        <v>11.931425079911945</v>
      </c>
      <c r="CT464" s="35">
        <v>12.506048415549618</v>
      </c>
      <c r="CU464" s="35">
        <v>11.004229912362629</v>
      </c>
      <c r="CX464" s="35">
        <v>11.656712705834416</v>
      </c>
      <c r="CY464" s="35">
        <v>11.746150072282317</v>
      </c>
      <c r="CZ464" s="35">
        <v>11.685289100442198</v>
      </c>
      <c r="DA464" s="35">
        <v>11.573164571937294</v>
      </c>
      <c r="DE464" s="35">
        <v>12.33788800850837</v>
      </c>
      <c r="DH464" s="35">
        <v>9.7934414892933255</v>
      </c>
      <c r="DI464" s="35">
        <v>12.035626125306786</v>
      </c>
      <c r="DK464" s="35">
        <v>11.986812885620122</v>
      </c>
      <c r="DL464" s="35">
        <v>11.148420093668479</v>
      </c>
      <c r="DM464" s="35">
        <v>10.429403949937697</v>
      </c>
      <c r="DN464" s="35">
        <v>11.027603948118282</v>
      </c>
      <c r="DP464" s="35">
        <v>12.005623343890834</v>
      </c>
      <c r="DT464" s="35">
        <v>10.134879228927375</v>
      </c>
      <c r="DU464" s="35">
        <v>12.257504844452534</v>
      </c>
      <c r="DV464" s="35">
        <v>12.839767412374407</v>
      </c>
      <c r="DX464" s="35">
        <v>10.955532534469956</v>
      </c>
      <c r="DZ464" s="35">
        <v>13.122184354218401</v>
      </c>
      <c r="EB464" s="35">
        <v>11.48572355448562</v>
      </c>
      <c r="ED464" s="35">
        <v>11.202250449313164</v>
      </c>
      <c r="EE464" s="35">
        <v>12.023005511144589</v>
      </c>
      <c r="EJ464" s="35">
        <v>11.402939147092793</v>
      </c>
      <c r="EL464" s="35">
        <v>13.029234115510915</v>
      </c>
      <c r="EM464" s="35">
        <v>12.12307080946554</v>
      </c>
      <c r="EP464" s="35">
        <v>10.784681580103854</v>
      </c>
      <c r="EQ464" s="35">
        <v>12.378100604286372</v>
      </c>
      <c r="ES464" s="35">
        <v>11.539653507754535</v>
      </c>
      <c r="ET464" s="35">
        <v>11.940614313825501</v>
      </c>
      <c r="EW464" s="35">
        <v>11.880499157429309</v>
      </c>
      <c r="EX464" s="35">
        <v>11.358777696057135</v>
      </c>
      <c r="EZ464" s="35">
        <v>10.350035299020609</v>
      </c>
      <c r="FB464" s="35">
        <v>10.307522448612405</v>
      </c>
      <c r="FD464" s="35">
        <v>11.509053443686316</v>
      </c>
      <c r="FH464" s="35">
        <v>11.997395863260737</v>
      </c>
      <c r="FJ464" s="35">
        <v>10.898635529776586</v>
      </c>
      <c r="FK464" s="35">
        <v>10.812502786139262</v>
      </c>
      <c r="FL464" s="35">
        <v>11.861817191529708</v>
      </c>
      <c r="FM464" s="35">
        <v>12.752644298934932</v>
      </c>
      <c r="FN464" s="35">
        <v>11.835784336880614</v>
      </c>
      <c r="FO464" s="35">
        <v>11.701003843693199</v>
      </c>
      <c r="FP464" s="35">
        <v>11.627090995076289</v>
      </c>
      <c r="FQ464" s="35">
        <v>12.830754692299719</v>
      </c>
      <c r="FR464" s="35">
        <v>12.608169931528623</v>
      </c>
      <c r="FS464" s="35">
        <v>11.369158983300538</v>
      </c>
      <c r="FT464" s="35">
        <v>12.24093169483938</v>
      </c>
      <c r="FU464" s="35">
        <v>11.362977522526476</v>
      </c>
      <c r="FV464" s="35">
        <v>12.734032128615951</v>
      </c>
      <c r="FW464" s="35">
        <v>12.313569624336694</v>
      </c>
      <c r="FY464" s="35">
        <v>12.223228701161229</v>
      </c>
      <c r="FZ464" s="35">
        <v>11.423662644051456</v>
      </c>
      <c r="GA464" s="35">
        <v>12.59972194193066</v>
      </c>
      <c r="GB464" s="35">
        <v>12.725090038800372</v>
      </c>
      <c r="GE464" s="35">
        <v>12.747201419330318</v>
      </c>
      <c r="GF464" s="35">
        <v>11.814823689395162</v>
      </c>
      <c r="GG464" s="35">
        <v>11.953356143912988</v>
      </c>
      <c r="GI464" s="35">
        <v>13.578827342786679</v>
      </c>
      <c r="GJ464" s="35">
        <v>13.554398664121909</v>
      </c>
      <c r="GM464" s="35">
        <v>12.672257606281597</v>
      </c>
      <c r="GO464" s="35">
        <v>34.920999999999999</v>
      </c>
      <c r="GP464" s="35" t="s">
        <v>1622</v>
      </c>
      <c r="GU464" s="59"/>
    </row>
    <row r="465" spans="1:203" x14ac:dyDescent="0.2">
      <c r="A465" s="35" t="s">
        <v>863</v>
      </c>
      <c r="B465" s="35" t="s">
        <v>863</v>
      </c>
      <c r="C465" s="35" t="s">
        <v>863</v>
      </c>
      <c r="D465" s="9">
        <v>5</v>
      </c>
      <c r="E465" s="9">
        <v>5</v>
      </c>
      <c r="F465" s="9">
        <v>2.0639213E-2</v>
      </c>
      <c r="G465" s="9">
        <v>-0.34670990699999998</v>
      </c>
      <c r="H465" s="9">
        <v>0.99414626699999997</v>
      </c>
      <c r="I465" s="9">
        <v>-2.0040096E-2</v>
      </c>
      <c r="J465" s="56" t="s">
        <v>5710</v>
      </c>
      <c r="K465" s="78">
        <v>0</v>
      </c>
      <c r="L465" s="79">
        <v>11.17890051022485</v>
      </c>
      <c r="M465" s="79"/>
      <c r="N465" s="79"/>
      <c r="O465" s="79"/>
      <c r="Q465" s="78">
        <v>12.681587466526175</v>
      </c>
      <c r="AE465" s="35">
        <v>11.180092733052753</v>
      </c>
      <c r="AM465" s="35">
        <v>10.628141774355747</v>
      </c>
      <c r="AT465" s="35">
        <v>11.247893182695746</v>
      </c>
      <c r="AZ465" s="35">
        <v>11.404718391973562</v>
      </c>
      <c r="BA465" s="35">
        <v>10.574230832469674</v>
      </c>
      <c r="BF465" s="35">
        <v>10.816874163665036</v>
      </c>
      <c r="BI465" s="35">
        <v>11.195272618208847</v>
      </c>
      <c r="BK465" s="35">
        <v>11.358458205925222</v>
      </c>
      <c r="BL465" s="35">
        <v>11.196719223185029</v>
      </c>
      <c r="BQ465" s="35">
        <v>10.880540550706129</v>
      </c>
      <c r="BW465" s="35">
        <v>10.576823225288738</v>
      </c>
      <c r="CF465" s="35">
        <v>10.979944578398152</v>
      </c>
      <c r="CG465" s="35">
        <v>11.001353362328814</v>
      </c>
      <c r="CO465" s="35">
        <v>12.178077479276645</v>
      </c>
      <c r="CX465" s="35">
        <v>11.361462131358477</v>
      </c>
      <c r="CY465" s="35">
        <v>10.777210368647056</v>
      </c>
      <c r="DT465" s="35">
        <v>10.435930425268696</v>
      </c>
      <c r="DU465" s="35">
        <v>11.22823873740284</v>
      </c>
      <c r="EW465" s="35">
        <v>10.412724884575404</v>
      </c>
      <c r="FD465" s="35">
        <v>10.687903542708735</v>
      </c>
      <c r="FG465" s="35">
        <v>10.867102519780424</v>
      </c>
      <c r="FH465" s="35">
        <v>11.001014901625799</v>
      </c>
      <c r="FM465" s="35">
        <v>12.348361361285649</v>
      </c>
      <c r="FQ465" s="35">
        <v>11.1766419414342</v>
      </c>
      <c r="FR465" s="35">
        <v>11.819577761847754</v>
      </c>
      <c r="FS465" s="35">
        <v>11.415254468962008</v>
      </c>
      <c r="FW465" s="35">
        <v>10.935305227258407</v>
      </c>
      <c r="GN465" s="35">
        <v>10.923657316792177</v>
      </c>
      <c r="GO465" s="35">
        <v>8.4339999999999993</v>
      </c>
      <c r="GP465" s="35" t="s">
        <v>811</v>
      </c>
      <c r="GU465" s="59"/>
    </row>
    <row r="466" spans="1:203" x14ac:dyDescent="0.2">
      <c r="A466" s="35" t="s">
        <v>1793</v>
      </c>
      <c r="B466" s="35" t="s">
        <v>3635</v>
      </c>
      <c r="C466" s="35" t="s">
        <v>3636</v>
      </c>
      <c r="D466" s="9">
        <v>23</v>
      </c>
      <c r="E466" s="9">
        <v>16</v>
      </c>
      <c r="F466" s="9">
        <v>0.41096469200000002</v>
      </c>
      <c r="G466" s="9">
        <v>-6.6860409999999995E-2</v>
      </c>
      <c r="H466" s="9">
        <v>0.91690405699999999</v>
      </c>
      <c r="I466" s="9">
        <v>-1.9953116E-2</v>
      </c>
      <c r="J466" s="9">
        <v>0</v>
      </c>
      <c r="K466" s="78">
        <v>0</v>
      </c>
      <c r="L466" s="79">
        <v>17.546204002660609</v>
      </c>
      <c r="M466" s="79">
        <v>17.772320973713313</v>
      </c>
      <c r="N466" s="79">
        <v>17.904105961323687</v>
      </c>
      <c r="O466" s="79">
        <v>17.344924295877277</v>
      </c>
      <c r="P466" s="78">
        <v>17.298390698675949</v>
      </c>
      <c r="Q466" s="78">
        <v>17.469606192897114</v>
      </c>
      <c r="R466" s="35">
        <v>17.180806395786533</v>
      </c>
      <c r="S466" s="35">
        <v>17.356494757177511</v>
      </c>
      <c r="T466" s="35">
        <v>17.942617547094297</v>
      </c>
      <c r="U466" s="35">
        <v>17.316632267656466</v>
      </c>
      <c r="V466" s="35">
        <v>17.434124995471901</v>
      </c>
      <c r="W466" s="35">
        <v>17.945307805071003</v>
      </c>
      <c r="X466" s="35">
        <v>18.459482241661316</v>
      </c>
      <c r="Y466" s="35">
        <v>17.238074081790025</v>
      </c>
      <c r="Z466" s="35">
        <v>17.61287962434632</v>
      </c>
      <c r="AA466" s="35">
        <v>18.011440229564901</v>
      </c>
      <c r="AB466" s="35">
        <v>17.970918856389154</v>
      </c>
      <c r="AC466" s="35">
        <v>17.822931736297171</v>
      </c>
      <c r="AD466" s="35">
        <v>17.403712762979811</v>
      </c>
      <c r="AE466" s="35">
        <v>17.626889026225186</v>
      </c>
      <c r="AF466" s="35">
        <v>17.551099828806358</v>
      </c>
      <c r="AG466" s="35">
        <v>17.836033016117437</v>
      </c>
      <c r="AH466" s="35">
        <v>17.444256688527549</v>
      </c>
      <c r="AI466" s="35">
        <v>17.687599397199222</v>
      </c>
      <c r="AJ466" s="35">
        <v>18.205374253555064</v>
      </c>
      <c r="AK466" s="35">
        <v>18.023110459309834</v>
      </c>
      <c r="AL466" s="35">
        <v>17.547721762760354</v>
      </c>
      <c r="AM466" s="35">
        <v>17.373519617008021</v>
      </c>
      <c r="AN466" s="35">
        <v>17.868555417630816</v>
      </c>
      <c r="AO466" s="35">
        <v>17.453993820605174</v>
      </c>
      <c r="AP466" s="35">
        <v>17.909138948916141</v>
      </c>
      <c r="AQ466" s="35">
        <v>18.02611795310041</v>
      </c>
      <c r="AR466" s="35">
        <v>17.836365770624429</v>
      </c>
      <c r="AS466" s="35">
        <v>17.999112055382763</v>
      </c>
      <c r="AT466" s="35">
        <v>18.053985985334585</v>
      </c>
      <c r="AU466" s="35">
        <v>17.48701263540601</v>
      </c>
      <c r="AV466" s="35">
        <v>17.951114235289122</v>
      </c>
      <c r="AW466" s="35">
        <v>17.840620413673864</v>
      </c>
      <c r="AX466" s="35">
        <v>17.47658447007101</v>
      </c>
      <c r="AY466" s="35">
        <v>17.456332602224425</v>
      </c>
      <c r="AZ466" s="35">
        <v>17.628867476029004</v>
      </c>
      <c r="BA466" s="35">
        <v>17.287676426768421</v>
      </c>
      <c r="BB466" s="35">
        <v>17.467195852798234</v>
      </c>
      <c r="BC466" s="35">
        <v>17.608740022893329</v>
      </c>
      <c r="BD466" s="35">
        <v>18.09868129135112</v>
      </c>
      <c r="BE466" s="35">
        <v>18.009478732578387</v>
      </c>
      <c r="BF466" s="35">
        <v>17.195117173964171</v>
      </c>
      <c r="BG466" s="35">
        <v>17.618450576933487</v>
      </c>
      <c r="BH466" s="35">
        <v>17.911731891151653</v>
      </c>
      <c r="BI466" s="35">
        <v>17.7966674212844</v>
      </c>
      <c r="BJ466" s="35">
        <v>18.252941242606049</v>
      </c>
      <c r="BK466" s="35">
        <v>18.240602688322411</v>
      </c>
      <c r="BL466" s="35">
        <v>17.505726232101658</v>
      </c>
      <c r="BM466" s="35">
        <v>17.22298317480972</v>
      </c>
      <c r="BN466" s="35">
        <v>17.8844564912607</v>
      </c>
      <c r="BO466" s="35">
        <v>17.696070822949295</v>
      </c>
      <c r="BP466" s="35">
        <v>17.835128691770379</v>
      </c>
      <c r="BQ466" s="35">
        <v>17.799018019179492</v>
      </c>
      <c r="BR466" s="35">
        <v>18.206938153456242</v>
      </c>
      <c r="BS466" s="35">
        <v>17.406104751542905</v>
      </c>
      <c r="BT466" s="35">
        <v>17.523256033519047</v>
      </c>
      <c r="BU466" s="35">
        <v>17.838791600389847</v>
      </c>
      <c r="BV466" s="35">
        <v>17.523949641577126</v>
      </c>
      <c r="BW466" s="35">
        <v>17.279930909224515</v>
      </c>
      <c r="BX466" s="35">
        <v>17.728147430877904</v>
      </c>
      <c r="BY466" s="35">
        <v>16.998887912937402</v>
      </c>
      <c r="BZ466" s="35">
        <v>17.355125393080343</v>
      </c>
      <c r="CA466" s="35">
        <v>17.79404177366559</v>
      </c>
      <c r="CB466" s="35">
        <v>17.344133030609463</v>
      </c>
      <c r="CC466" s="35">
        <v>17.745660171577292</v>
      </c>
      <c r="CD466" s="35">
        <v>17.958638232979052</v>
      </c>
      <c r="CE466" s="35">
        <v>18.059792083324687</v>
      </c>
      <c r="CF466" s="35">
        <v>16.829116387788396</v>
      </c>
      <c r="CG466" s="35">
        <v>18.345583368597161</v>
      </c>
      <c r="CH466" s="35">
        <v>17.748506197305215</v>
      </c>
      <c r="CI466" s="35">
        <v>17.979976212193584</v>
      </c>
      <c r="CJ466" s="35">
        <v>17.726626426191345</v>
      </c>
      <c r="CK466" s="35">
        <v>17.519732784963026</v>
      </c>
      <c r="CL466" s="35">
        <v>17.448348491282001</v>
      </c>
      <c r="CM466" s="35">
        <v>17.472694275768895</v>
      </c>
      <c r="CN466" s="35">
        <v>17.337794361320924</v>
      </c>
      <c r="CO466" s="35">
        <v>18.165599142427268</v>
      </c>
      <c r="CP466" s="35">
        <v>17.18925979215842</v>
      </c>
      <c r="CQ466" s="35">
        <v>17.452734664563295</v>
      </c>
      <c r="CR466" s="35">
        <v>17.397809014238302</v>
      </c>
      <c r="CS466" s="35">
        <v>17.246019490556101</v>
      </c>
      <c r="CT466" s="35">
        <v>17.877047183282645</v>
      </c>
      <c r="CU466" s="35">
        <v>17.852487923438172</v>
      </c>
      <c r="CV466" s="35">
        <v>17.767408155507848</v>
      </c>
      <c r="CW466" s="35">
        <v>17.487944554664715</v>
      </c>
      <c r="CX466" s="35">
        <v>18.011808058841897</v>
      </c>
      <c r="CY466" s="35">
        <v>17.672964526256166</v>
      </c>
      <c r="CZ466" s="35">
        <v>17.58621673977493</v>
      </c>
      <c r="DA466" s="35">
        <v>18.011811094316112</v>
      </c>
      <c r="DB466" s="35">
        <v>17.329837462130833</v>
      </c>
      <c r="DC466" s="35">
        <v>17.906339723140835</v>
      </c>
      <c r="DD466" s="35">
        <v>17.812944175695602</v>
      </c>
      <c r="DE466" s="35">
        <v>17.57931053951997</v>
      </c>
      <c r="DF466" s="35">
        <v>17.371946239660502</v>
      </c>
      <c r="DG466" s="35">
        <v>17.57695018219729</v>
      </c>
      <c r="DH466" s="35">
        <v>17.575054811540319</v>
      </c>
      <c r="DI466" s="35">
        <v>17.860306549649408</v>
      </c>
      <c r="DJ466" s="35">
        <v>17.436015927173198</v>
      </c>
      <c r="DK466" s="35">
        <v>17.793826399749129</v>
      </c>
      <c r="DL466" s="35">
        <v>17.112558466554432</v>
      </c>
      <c r="DM466" s="35">
        <v>17.532010005573518</v>
      </c>
      <c r="DN466" s="35">
        <v>17.285072643767222</v>
      </c>
      <c r="DO466" s="35">
        <v>17.776480112570571</v>
      </c>
      <c r="DP466" s="35">
        <v>17.713479480332488</v>
      </c>
      <c r="DQ466" s="35">
        <v>18.021483292242877</v>
      </c>
      <c r="DR466" s="35">
        <v>16.911711290562394</v>
      </c>
      <c r="DS466" s="35">
        <v>17.087813348130407</v>
      </c>
      <c r="DT466" s="35">
        <v>17.389385941566786</v>
      </c>
      <c r="DU466" s="35">
        <v>18.077234943361717</v>
      </c>
      <c r="DV466" s="35">
        <v>17.70321767583911</v>
      </c>
      <c r="DW466" s="35">
        <v>18.170362574620349</v>
      </c>
      <c r="DX466" s="35">
        <v>17.694216978454424</v>
      </c>
      <c r="DY466" s="35">
        <v>17.723707362280155</v>
      </c>
      <c r="DZ466" s="35">
        <v>17.827324782567487</v>
      </c>
      <c r="EA466" s="35">
        <v>17.326116873486185</v>
      </c>
      <c r="EB466" s="35">
        <v>17.802188660560027</v>
      </c>
      <c r="EC466" s="35">
        <v>18.043409660917668</v>
      </c>
      <c r="ED466" s="35">
        <v>17.574205224724295</v>
      </c>
      <c r="EE466" s="35">
        <v>17.110696464505594</v>
      </c>
      <c r="EF466" s="35">
        <v>17.803087644338916</v>
      </c>
      <c r="EG466" s="35">
        <v>17.584899184607529</v>
      </c>
      <c r="EH466" s="35">
        <v>17.680170204521474</v>
      </c>
      <c r="EI466" s="35">
        <v>17.32901358814464</v>
      </c>
      <c r="EJ466" s="35">
        <v>17.081293147977988</v>
      </c>
      <c r="EK466" s="35">
        <v>17.724824286400185</v>
      </c>
      <c r="EL466" s="35">
        <v>17.656999782310407</v>
      </c>
      <c r="EM466" s="35">
        <v>17.555101712529265</v>
      </c>
      <c r="EN466" s="35">
        <v>18.360246647564566</v>
      </c>
      <c r="EO466" s="35">
        <v>17.412662079700389</v>
      </c>
      <c r="EP466" s="35">
        <v>17.101583291420518</v>
      </c>
      <c r="EQ466" s="35">
        <v>17.594245967665891</v>
      </c>
      <c r="ER466" s="35">
        <v>17.728546403888885</v>
      </c>
      <c r="ES466" s="35">
        <v>17.680129423766957</v>
      </c>
      <c r="ET466" s="35">
        <v>17.700878515220449</v>
      </c>
      <c r="EU466" s="35">
        <v>17.288807290243511</v>
      </c>
      <c r="EV466" s="35">
        <v>17.91914367928258</v>
      </c>
      <c r="EW466" s="35">
        <v>17.801479331733969</v>
      </c>
      <c r="EX466" s="35">
        <v>17.914149683681281</v>
      </c>
      <c r="EY466" s="35">
        <v>17.577192615225769</v>
      </c>
      <c r="EZ466" s="35">
        <v>17.728217796499017</v>
      </c>
      <c r="FA466" s="35">
        <v>17.190278416391546</v>
      </c>
      <c r="FB466" s="35">
        <v>17.302804237713744</v>
      </c>
      <c r="FC466" s="35">
        <v>17.781014140579668</v>
      </c>
      <c r="FD466" s="35">
        <v>17.443238560823623</v>
      </c>
      <c r="FE466" s="35">
        <v>17.943255847753203</v>
      </c>
      <c r="FF466" s="35">
        <v>17.236928857626772</v>
      </c>
      <c r="FG466" s="35">
        <v>17.675291697298711</v>
      </c>
      <c r="FH466" s="35">
        <v>17.6174329379079</v>
      </c>
      <c r="FI466" s="35">
        <v>17.398038298051748</v>
      </c>
      <c r="FJ466" s="35">
        <v>17.480103226160892</v>
      </c>
      <c r="FK466" s="35">
        <v>18.031369496098279</v>
      </c>
      <c r="FL466" s="35">
        <v>17.142843795290926</v>
      </c>
      <c r="FM466" s="35">
        <v>17.783743067434081</v>
      </c>
      <c r="FN466" s="35">
        <v>17.760900745267101</v>
      </c>
      <c r="FO466" s="35">
        <v>17.419992397728869</v>
      </c>
      <c r="FP466" s="35">
        <v>17.580687606776721</v>
      </c>
      <c r="FQ466" s="35">
        <v>17.789548137686893</v>
      </c>
      <c r="FR466" s="35">
        <v>18.100355512736812</v>
      </c>
      <c r="FS466" s="35">
        <v>17.507734568142212</v>
      </c>
      <c r="FT466" s="35">
        <v>18.244753040506453</v>
      </c>
      <c r="FU466" s="35">
        <v>17.581032292419263</v>
      </c>
      <c r="FV466" s="35">
        <v>18.000951962498466</v>
      </c>
      <c r="FW466" s="35">
        <v>17.317016688078894</v>
      </c>
      <c r="FX466" s="35">
        <v>17.761748854258158</v>
      </c>
      <c r="FY466" s="35">
        <v>18.126927369575512</v>
      </c>
      <c r="FZ466" s="35">
        <v>17.550167965390713</v>
      </c>
      <c r="GA466" s="35">
        <v>17.815821280926489</v>
      </c>
      <c r="GB466" s="35">
        <v>17.54206619457095</v>
      </c>
      <c r="GC466" s="35">
        <v>17.338108068582493</v>
      </c>
      <c r="GD466" s="35">
        <v>18.1768815601576</v>
      </c>
      <c r="GE466" s="35">
        <v>17.554292948196526</v>
      </c>
      <c r="GF466" s="35">
        <v>17.692666486025178</v>
      </c>
      <c r="GG466" s="35">
        <v>17.934116708436996</v>
      </c>
      <c r="GH466" s="35">
        <v>17.39993541267847</v>
      </c>
      <c r="GI466" s="35">
        <v>17.474784855130448</v>
      </c>
      <c r="GJ466" s="35">
        <v>18.336585080292345</v>
      </c>
      <c r="GK466" s="35">
        <v>17.117037419655361</v>
      </c>
      <c r="GL466" s="35">
        <v>17.713911819828155</v>
      </c>
      <c r="GM466" s="35">
        <v>17.513829065865323</v>
      </c>
      <c r="GN466" s="35">
        <v>17.421658684217057</v>
      </c>
      <c r="GO466" s="35">
        <v>3.669</v>
      </c>
      <c r="GP466" s="35" t="s">
        <v>1539</v>
      </c>
      <c r="GU466" s="59"/>
    </row>
    <row r="467" spans="1:203" x14ac:dyDescent="0.2">
      <c r="A467" s="35" t="s">
        <v>806</v>
      </c>
      <c r="B467" s="35" t="s">
        <v>2483</v>
      </c>
      <c r="C467" s="35" t="s">
        <v>2484</v>
      </c>
      <c r="D467" s="9">
        <v>4</v>
      </c>
      <c r="E467" s="9">
        <v>4</v>
      </c>
      <c r="F467" s="9">
        <v>0.226473269</v>
      </c>
      <c r="G467" s="9">
        <v>-0.36036041800000002</v>
      </c>
      <c r="H467" s="9">
        <v>2.4256254000000001E-2</v>
      </c>
      <c r="I467" s="9">
        <v>-1.9889368000000001E-2</v>
      </c>
      <c r="J467" s="9">
        <v>0</v>
      </c>
      <c r="K467" s="58" t="s">
        <v>5712</v>
      </c>
      <c r="L467" s="79"/>
      <c r="M467" s="79"/>
      <c r="N467" s="79"/>
      <c r="O467" s="79"/>
      <c r="U467" s="35">
        <v>10.932545076834124</v>
      </c>
      <c r="V467" s="35">
        <v>10.838212713055695</v>
      </c>
      <c r="Y467" s="35">
        <v>10.760772268007445</v>
      </c>
      <c r="Z467" s="35">
        <v>11.935495272722443</v>
      </c>
      <c r="AE467" s="35">
        <v>13.05327409293532</v>
      </c>
      <c r="AN467" s="35">
        <v>10.831942634883537</v>
      </c>
      <c r="BC467" s="35">
        <v>10.499025206772519</v>
      </c>
      <c r="BG467" s="35">
        <v>10.611336821854993</v>
      </c>
      <c r="BI467" s="35">
        <v>11.564340968997401</v>
      </c>
      <c r="BJ467" s="35">
        <v>11.064570242483983</v>
      </c>
      <c r="CB467" s="35">
        <v>10.338386632298723</v>
      </c>
      <c r="CL467" s="35">
        <v>10.744283095589134</v>
      </c>
      <c r="CN467" s="35">
        <v>10.311112409941808</v>
      </c>
      <c r="CR467" s="35">
        <v>11.078452042202173</v>
      </c>
      <c r="CS467" s="35">
        <v>11.408746857445133</v>
      </c>
      <c r="DA467" s="35">
        <v>10.322970511876925</v>
      </c>
      <c r="DK467" s="35">
        <v>10.932892209766154</v>
      </c>
      <c r="DM467" s="35">
        <v>10.00274453101733</v>
      </c>
      <c r="DN467" s="35">
        <v>10.725788817624457</v>
      </c>
      <c r="ED467" s="35">
        <v>10.308069577611571</v>
      </c>
      <c r="EI467" s="35">
        <v>10.928901056827026</v>
      </c>
      <c r="EJ467" s="35">
        <v>10.630211325093995</v>
      </c>
      <c r="EO467" s="35">
        <v>11.465931898885671</v>
      </c>
      <c r="EP467" s="35">
        <v>11.022744114843354</v>
      </c>
      <c r="ET467" s="35">
        <v>10.931108651734096</v>
      </c>
      <c r="EW467" s="35">
        <v>10.557027719338873</v>
      </c>
      <c r="EX467" s="35">
        <v>11.167650193661006</v>
      </c>
      <c r="FE467" s="35">
        <v>11.842702348558179</v>
      </c>
      <c r="FI467" s="35">
        <v>10.234119039667116</v>
      </c>
      <c r="FJ467" s="35">
        <v>10.40872131161403</v>
      </c>
      <c r="FK467" s="35">
        <v>11.454752740608349</v>
      </c>
      <c r="FL467" s="35">
        <v>10.720114443302599</v>
      </c>
      <c r="FO467" s="35">
        <v>10.867194587221126</v>
      </c>
      <c r="FP467" s="35">
        <v>11.486815848671913</v>
      </c>
      <c r="FW467" s="35">
        <v>10.881272266067837</v>
      </c>
      <c r="FY467" s="35">
        <v>11.436883063978808</v>
      </c>
      <c r="GA467" s="35">
        <v>11.215007018324558</v>
      </c>
      <c r="GC467" s="35">
        <v>11.080940101842291</v>
      </c>
      <c r="GJ467" s="35">
        <v>11.399523249552891</v>
      </c>
      <c r="GK467" s="35">
        <v>11.116168389472319</v>
      </c>
      <c r="GL467" s="35">
        <v>10.964042280103495</v>
      </c>
      <c r="GO467" s="35">
        <v>12.577</v>
      </c>
      <c r="GP467" s="35" t="s">
        <v>4528</v>
      </c>
      <c r="GU467" s="59"/>
    </row>
    <row r="468" spans="1:203" x14ac:dyDescent="0.2">
      <c r="A468" s="35" t="s">
        <v>1058</v>
      </c>
      <c r="B468" s="35" t="s">
        <v>2761</v>
      </c>
      <c r="C468" s="35" t="s">
        <v>2762</v>
      </c>
      <c r="D468" s="9">
        <v>55</v>
      </c>
      <c r="E468" s="9">
        <v>54</v>
      </c>
      <c r="F468" s="9">
        <v>0.96360267899999996</v>
      </c>
      <c r="G468" s="9">
        <v>9.8357110000000005E-3</v>
      </c>
      <c r="H468" s="9">
        <v>0.85569620800000001</v>
      </c>
      <c r="I468" s="9">
        <v>-1.9757403E-2</v>
      </c>
      <c r="J468" s="9">
        <v>0</v>
      </c>
      <c r="K468" s="78">
        <v>0</v>
      </c>
      <c r="L468" s="79">
        <v>16.460575100598202</v>
      </c>
      <c r="M468" s="79">
        <v>16.162724145563732</v>
      </c>
      <c r="N468" s="79">
        <v>16.260316621020962</v>
      </c>
      <c r="O468" s="79">
        <v>16.223818826917444</v>
      </c>
      <c r="P468" s="78">
        <v>16.199298943864175</v>
      </c>
      <c r="Q468" s="78">
        <v>16.073841156469705</v>
      </c>
      <c r="R468" s="35">
        <v>16.415694740370459</v>
      </c>
      <c r="S468" s="35">
        <v>15.97641922386604</v>
      </c>
      <c r="T468" s="35">
        <v>16.565993367809472</v>
      </c>
      <c r="U468" s="35">
        <v>16.361814217068563</v>
      </c>
      <c r="V468" s="35">
        <v>15.617460195486665</v>
      </c>
      <c r="W468" s="35">
        <v>16.150383086383965</v>
      </c>
      <c r="X468" s="35">
        <v>16.120543373814261</v>
      </c>
      <c r="Y468" s="35">
        <v>16.2670961739734</v>
      </c>
      <c r="Z468" s="35">
        <v>16.187054683893535</v>
      </c>
      <c r="AA468" s="35">
        <v>16.436139898628262</v>
      </c>
      <c r="AB468" s="35">
        <v>16.086128886462827</v>
      </c>
      <c r="AC468" s="35">
        <v>15.717494614536784</v>
      </c>
      <c r="AD468" s="35">
        <v>16.091781418970804</v>
      </c>
      <c r="AE468" s="35">
        <v>16.215915418537072</v>
      </c>
      <c r="AF468" s="35">
        <v>15.899713188307242</v>
      </c>
      <c r="AG468" s="35">
        <v>16.085064035335279</v>
      </c>
      <c r="AH468" s="35">
        <v>16.072152025975655</v>
      </c>
      <c r="AI468" s="35">
        <v>16.23598803618021</v>
      </c>
      <c r="AJ468" s="35">
        <v>16.135116461710965</v>
      </c>
      <c r="AK468" s="35">
        <v>16.201905418800997</v>
      </c>
      <c r="AL468" s="35">
        <v>15.8918723139458</v>
      </c>
      <c r="AM468" s="35">
        <v>16.147128564199534</v>
      </c>
      <c r="AN468" s="35">
        <v>16.45701961765425</v>
      </c>
      <c r="AO468" s="35">
        <v>16.386033995386271</v>
      </c>
      <c r="AP468" s="35">
        <v>16.202179012580764</v>
      </c>
      <c r="AQ468" s="35">
        <v>16.240577507160751</v>
      </c>
      <c r="AR468" s="35">
        <v>16.374604171478929</v>
      </c>
      <c r="AS468" s="35">
        <v>15.905976854690408</v>
      </c>
      <c r="AT468" s="35">
        <v>16.412183684197821</v>
      </c>
      <c r="AU468" s="35">
        <v>16.288403120400776</v>
      </c>
      <c r="AV468" s="35">
        <v>16.055778394051234</v>
      </c>
      <c r="AW468" s="35">
        <v>16.228285647386286</v>
      </c>
      <c r="AX468" s="35">
        <v>15.983052972121538</v>
      </c>
      <c r="AY468" s="35">
        <v>16.187710368241429</v>
      </c>
      <c r="AZ468" s="35">
        <v>16.474194085932442</v>
      </c>
      <c r="BA468" s="35">
        <v>16.078240789144921</v>
      </c>
      <c r="BB468" s="35">
        <v>15.982026267652509</v>
      </c>
      <c r="BC468" s="35">
        <v>15.840616309258728</v>
      </c>
      <c r="BD468" s="35">
        <v>15.990541251511381</v>
      </c>
      <c r="BE468" s="35">
        <v>15.961727683095276</v>
      </c>
      <c r="BF468" s="35">
        <v>16.110813686995151</v>
      </c>
      <c r="BG468" s="35">
        <v>16.194436915847916</v>
      </c>
      <c r="BH468" s="35">
        <v>16.247190023692838</v>
      </c>
      <c r="BI468" s="35">
        <v>16.38679630020529</v>
      </c>
      <c r="BJ468" s="35">
        <v>16.380781395236315</v>
      </c>
      <c r="BK468" s="35">
        <v>15.939480737019764</v>
      </c>
      <c r="BL468" s="35">
        <v>16.172181502702578</v>
      </c>
      <c r="BM468" s="35">
        <v>16.128911405542134</v>
      </c>
      <c r="BN468" s="35">
        <v>16.111010441413271</v>
      </c>
      <c r="BO468" s="35">
        <v>15.96918221912156</v>
      </c>
      <c r="BP468" s="35">
        <v>15.942625033987177</v>
      </c>
      <c r="BQ468" s="35">
        <v>16.240960011982551</v>
      </c>
      <c r="BR468" s="35">
        <v>15.903255517304279</v>
      </c>
      <c r="BS468" s="35">
        <v>16.604950013287404</v>
      </c>
      <c r="BT468" s="35">
        <v>15.882573202083453</v>
      </c>
      <c r="BU468" s="35">
        <v>16.283088639539187</v>
      </c>
      <c r="BV468" s="35">
        <v>16.414493838462832</v>
      </c>
      <c r="BW468" s="35">
        <v>16.362067045139334</v>
      </c>
      <c r="BX468" s="35">
        <v>16.093415902081354</v>
      </c>
      <c r="BY468" s="35">
        <v>15.609059937474193</v>
      </c>
      <c r="BZ468" s="35">
        <v>15.732658109368167</v>
      </c>
      <c r="CA468" s="35">
        <v>16.51015310469479</v>
      </c>
      <c r="CB468" s="35">
        <v>16.066562489102203</v>
      </c>
      <c r="CC468" s="35">
        <v>15.863030768830408</v>
      </c>
      <c r="CD468" s="35">
        <v>16.089027830904307</v>
      </c>
      <c r="CE468" s="35">
        <v>16.280183851176979</v>
      </c>
      <c r="CF468" s="35">
        <v>15.645491608720805</v>
      </c>
      <c r="CG468" s="35">
        <v>16.358447776618675</v>
      </c>
      <c r="CH468" s="35">
        <v>16.145848930378079</v>
      </c>
      <c r="CI468" s="35">
        <v>16.278359730132685</v>
      </c>
      <c r="CJ468" s="35">
        <v>15.880301465759098</v>
      </c>
      <c r="CK468" s="35">
        <v>16.154356024576362</v>
      </c>
      <c r="CL468" s="35">
        <v>15.88580054929467</v>
      </c>
      <c r="CM468" s="35">
        <v>15.921666793912191</v>
      </c>
      <c r="CN468" s="35">
        <v>15.876517797344269</v>
      </c>
      <c r="CO468" s="35">
        <v>16.737223011779747</v>
      </c>
      <c r="CP468" s="35">
        <v>16.217306877088866</v>
      </c>
      <c r="CQ468" s="35">
        <v>16.401535635141034</v>
      </c>
      <c r="CR468" s="35">
        <v>16.223518864506168</v>
      </c>
      <c r="CS468" s="35">
        <v>16.550477434212329</v>
      </c>
      <c r="CT468" s="35">
        <v>16.372394038510727</v>
      </c>
      <c r="CU468" s="35">
        <v>16.289716049338924</v>
      </c>
      <c r="CV468" s="35">
        <v>16.047691372724394</v>
      </c>
      <c r="CW468" s="35">
        <v>16.123917974487746</v>
      </c>
      <c r="CX468" s="35">
        <v>16.45944012368237</v>
      </c>
      <c r="CY468" s="35">
        <v>16.218960083268925</v>
      </c>
      <c r="CZ468" s="35">
        <v>16.068315808502255</v>
      </c>
      <c r="DA468" s="35">
        <v>16.23874302382448</v>
      </c>
      <c r="DB468" s="35">
        <v>16.361384743422924</v>
      </c>
      <c r="DC468" s="35">
        <v>16.029384638731667</v>
      </c>
      <c r="DD468" s="35">
        <v>16.533756390321447</v>
      </c>
      <c r="DE468" s="35">
        <v>16.406301487916885</v>
      </c>
      <c r="DF468" s="35">
        <v>16.15667359066606</v>
      </c>
      <c r="DG468" s="35">
        <v>16.272494774398488</v>
      </c>
      <c r="DH468" s="35">
        <v>15.952059589956228</v>
      </c>
      <c r="DI468" s="35">
        <v>16.031588447794839</v>
      </c>
      <c r="DJ468" s="35">
        <v>16.105385850654969</v>
      </c>
      <c r="DK468" s="35">
        <v>15.931791233493422</v>
      </c>
      <c r="DL468" s="35">
        <v>16.303363349908558</v>
      </c>
      <c r="DM468" s="35">
        <v>16.035509536094807</v>
      </c>
      <c r="DN468" s="35">
        <v>15.905115807048542</v>
      </c>
      <c r="DO468" s="35">
        <v>16.15654527351564</v>
      </c>
      <c r="DP468" s="35">
        <v>16.000344144422293</v>
      </c>
      <c r="DQ468" s="35">
        <v>16.065441450529228</v>
      </c>
      <c r="DR468" s="35">
        <v>16.118562808219316</v>
      </c>
      <c r="DS468" s="35">
        <v>16.105380605201667</v>
      </c>
      <c r="DT468" s="35">
        <v>15.823777885851486</v>
      </c>
      <c r="DU468" s="35">
        <v>16.322113909639281</v>
      </c>
      <c r="DV468" s="35">
        <v>16.229247132026256</v>
      </c>
      <c r="DW468" s="35">
        <v>16.279382524884824</v>
      </c>
      <c r="DX468" s="35">
        <v>16.194677125916243</v>
      </c>
      <c r="DY468" s="35">
        <v>16.515466315509478</v>
      </c>
      <c r="DZ468" s="35">
        <v>15.873440297381872</v>
      </c>
      <c r="EA468" s="35">
        <v>16.205612096045776</v>
      </c>
      <c r="EB468" s="35">
        <v>15.999910486809579</v>
      </c>
      <c r="EC468" s="35">
        <v>16.149195081570163</v>
      </c>
      <c r="ED468" s="35">
        <v>16.226888694016541</v>
      </c>
      <c r="EE468" s="35">
        <v>16.309987071611406</v>
      </c>
      <c r="EF468" s="35">
        <v>16.503372935936348</v>
      </c>
      <c r="EG468" s="35">
        <v>16.17766382014582</v>
      </c>
      <c r="EH468" s="35">
        <v>16.015234550859319</v>
      </c>
      <c r="EI468" s="35">
        <v>16.407057791194205</v>
      </c>
      <c r="EJ468" s="35">
        <v>16.123860613518818</v>
      </c>
      <c r="EK468" s="35">
        <v>15.784666391891575</v>
      </c>
      <c r="EL468" s="35">
        <v>16.048169478829962</v>
      </c>
      <c r="EM468" s="35">
        <v>16.023276959085194</v>
      </c>
      <c r="EN468" s="35">
        <v>16.315831537883589</v>
      </c>
      <c r="EO468" s="35">
        <v>16.612588257827603</v>
      </c>
      <c r="EP468" s="35">
        <v>16.068189369596233</v>
      </c>
      <c r="EQ468" s="35">
        <v>16.316547319449441</v>
      </c>
      <c r="ER468" s="35">
        <v>16.28765630999936</v>
      </c>
      <c r="ES468" s="35">
        <v>16.361340262597196</v>
      </c>
      <c r="ET468" s="35">
        <v>15.788045901248532</v>
      </c>
      <c r="EU468" s="35">
        <v>15.484221135505745</v>
      </c>
      <c r="EV468" s="35">
        <v>16.133306928407364</v>
      </c>
      <c r="EW468" s="35">
        <v>16.505349729255133</v>
      </c>
      <c r="EX468" s="35">
        <v>16.054656252301974</v>
      </c>
      <c r="EY468" s="35">
        <v>16.113855670742332</v>
      </c>
      <c r="EZ468" s="35">
        <v>15.995293061138209</v>
      </c>
      <c r="FA468" s="35">
        <v>15.920623765061329</v>
      </c>
      <c r="FB468" s="35">
        <v>15.818576019047677</v>
      </c>
      <c r="FC468" s="35">
        <v>16.123346599110988</v>
      </c>
      <c r="FD468" s="35">
        <v>16.042776449166283</v>
      </c>
      <c r="FE468" s="35">
        <v>16.017313817063382</v>
      </c>
      <c r="FF468" s="35">
        <v>16.015073957014536</v>
      </c>
      <c r="FG468" s="35">
        <v>16.156149343476059</v>
      </c>
      <c r="FH468" s="35">
        <v>16.053878252916732</v>
      </c>
      <c r="FI468" s="35">
        <v>16.23465170014029</v>
      </c>
      <c r="FJ468" s="35">
        <v>16.362960692690692</v>
      </c>
      <c r="FK468" s="35">
        <v>16.546234132538949</v>
      </c>
      <c r="FL468" s="35">
        <v>16.130194250269057</v>
      </c>
      <c r="FM468" s="35">
        <v>15.98244676791197</v>
      </c>
      <c r="FN468" s="35">
        <v>16.333202445988832</v>
      </c>
      <c r="FO468" s="35">
        <v>15.307698935962692</v>
      </c>
      <c r="FP468" s="35">
        <v>16.26718025458965</v>
      </c>
      <c r="FQ468" s="35">
        <v>16.040714184868179</v>
      </c>
      <c r="FR468" s="35">
        <v>16.447446523668674</v>
      </c>
      <c r="FS468" s="35">
        <v>16.23904613534469</v>
      </c>
      <c r="FT468" s="35">
        <v>16.270506475552082</v>
      </c>
      <c r="FU468" s="35">
        <v>16.267605523022468</v>
      </c>
      <c r="FV468" s="35">
        <v>15.695783582733977</v>
      </c>
      <c r="FW468" s="35">
        <v>15.903369356353096</v>
      </c>
      <c r="FX468" s="35">
        <v>16.544716690527054</v>
      </c>
      <c r="FY468" s="35">
        <v>16.489780803622917</v>
      </c>
      <c r="FZ468" s="35">
        <v>15.672274672381382</v>
      </c>
      <c r="GA468" s="35">
        <v>16.259094360239196</v>
      </c>
      <c r="GB468" s="35">
        <v>16.285857272168741</v>
      </c>
      <c r="GC468" s="35">
        <v>15.915273883622751</v>
      </c>
      <c r="GD468" s="35">
        <v>16.315411708349121</v>
      </c>
      <c r="GE468" s="35">
        <v>15.905827466039812</v>
      </c>
      <c r="GF468" s="35">
        <v>16.311979564997269</v>
      </c>
      <c r="GG468" s="35">
        <v>16.170878798692307</v>
      </c>
      <c r="GH468" s="35">
        <v>16.447416299868454</v>
      </c>
      <c r="GI468" s="35">
        <v>16.385863625788755</v>
      </c>
      <c r="GJ468" s="35">
        <v>16.387981721875313</v>
      </c>
      <c r="GK468" s="35">
        <v>16.033159245348827</v>
      </c>
      <c r="GL468" s="35">
        <v>16.406612962600022</v>
      </c>
      <c r="GM468" s="35">
        <v>16.288917177462206</v>
      </c>
      <c r="GN468" s="35">
        <v>16.243723136185462</v>
      </c>
      <c r="GO468" s="35">
        <v>62.100999999999999</v>
      </c>
      <c r="GP468" s="35" t="s">
        <v>967</v>
      </c>
      <c r="GU468" s="59"/>
    </row>
    <row r="469" spans="1:203" x14ac:dyDescent="0.2">
      <c r="A469" s="35" t="s">
        <v>771</v>
      </c>
      <c r="B469" s="35" t="s">
        <v>2429</v>
      </c>
      <c r="C469" s="35" t="s">
        <v>2430</v>
      </c>
      <c r="D469" s="9">
        <v>3</v>
      </c>
      <c r="E469" s="9">
        <v>3</v>
      </c>
      <c r="F469" s="9">
        <v>0.22120891300000001</v>
      </c>
      <c r="G469" s="9">
        <v>-0.224315495</v>
      </c>
      <c r="H469" s="9">
        <v>0.988280822</v>
      </c>
      <c r="I469" s="9">
        <v>-1.9679189999999999E-2</v>
      </c>
      <c r="J469" s="9">
        <v>0</v>
      </c>
      <c r="K469" s="78">
        <v>0</v>
      </c>
      <c r="L469" s="80">
        <v>10.929294770326489</v>
      </c>
      <c r="M469" s="79">
        <v>11.341526201421077</v>
      </c>
      <c r="N469" s="79">
        <v>12.795273846360212</v>
      </c>
      <c r="O469" s="79">
        <v>12.178804284305778</v>
      </c>
      <c r="P469" s="78">
        <v>12.4553209667505</v>
      </c>
      <c r="Q469" s="78">
        <v>12.428696806530251</v>
      </c>
      <c r="R469" s="35">
        <v>11.941690877654208</v>
      </c>
      <c r="S469" s="35">
        <v>12.310870338121303</v>
      </c>
      <c r="T469" s="35">
        <v>12.55198366824705</v>
      </c>
      <c r="U469" s="35">
        <v>11.811043273186772</v>
      </c>
      <c r="V469" s="35">
        <v>14.017694773047829</v>
      </c>
      <c r="W469" s="35">
        <v>11.411589135878812</v>
      </c>
      <c r="X469" s="35">
        <v>12.137997621949239</v>
      </c>
      <c r="Y469" s="35">
        <v>11.913189020508158</v>
      </c>
      <c r="Z469" s="35">
        <v>11.200684563259911</v>
      </c>
      <c r="AA469" s="35">
        <v>13.884579755237276</v>
      </c>
      <c r="AB469" s="35">
        <v>13.090856686239983</v>
      </c>
      <c r="AD469" s="35">
        <v>12.070028641401514</v>
      </c>
      <c r="AE469" s="35">
        <v>11.966214418779334</v>
      </c>
      <c r="AG469" s="35">
        <v>12.710350735421605</v>
      </c>
      <c r="AH469" s="35">
        <v>10.791603232835875</v>
      </c>
      <c r="AI469" s="35">
        <v>12.380185643789709</v>
      </c>
      <c r="AJ469" s="35">
        <v>12.734066546930302</v>
      </c>
      <c r="AK469" s="35">
        <v>13.391577038252407</v>
      </c>
      <c r="AL469" s="35">
        <v>10.114266491360146</v>
      </c>
      <c r="AM469" s="35">
        <v>12.51845083224617</v>
      </c>
      <c r="AN469" s="35">
        <v>13.249585061215363</v>
      </c>
      <c r="AO469" s="35">
        <v>12.265681213487357</v>
      </c>
      <c r="AP469" s="35">
        <v>11.929831626893776</v>
      </c>
      <c r="AQ469" s="35">
        <v>12.204856710178136</v>
      </c>
      <c r="AT469" s="35">
        <v>11.982513151939751</v>
      </c>
      <c r="AU469" s="35">
        <v>13.445592388609386</v>
      </c>
      <c r="AV469" s="35">
        <v>12.759587765757097</v>
      </c>
      <c r="AW469" s="35">
        <v>12.276589887231214</v>
      </c>
      <c r="AX469" s="35">
        <v>11.840665174253509</v>
      </c>
      <c r="AY469" s="35">
        <v>11.915185098474261</v>
      </c>
      <c r="AZ469" s="35">
        <v>12.671229102093433</v>
      </c>
      <c r="BA469" s="35">
        <v>11.959781567248136</v>
      </c>
      <c r="BB469" s="35">
        <v>12.76370081754502</v>
      </c>
      <c r="BD469" s="35">
        <v>12.000791474202289</v>
      </c>
      <c r="BF469" s="35">
        <v>11.321683866979157</v>
      </c>
      <c r="BG469" s="35">
        <v>12.673227495635754</v>
      </c>
      <c r="BH469" s="35">
        <v>13.020026630494314</v>
      </c>
      <c r="BI469" s="35">
        <v>12.024339796228947</v>
      </c>
      <c r="BJ469" s="35">
        <v>10.170267331126567</v>
      </c>
      <c r="BL469" s="35">
        <v>12.456668355635784</v>
      </c>
      <c r="BM469" s="35">
        <v>12.868534129798263</v>
      </c>
      <c r="BN469" s="35">
        <v>11.322019287243544</v>
      </c>
      <c r="BP469" s="35">
        <v>12.3161152437452</v>
      </c>
      <c r="BQ469" s="35">
        <v>12.605911612162021</v>
      </c>
      <c r="BR469" s="35">
        <v>10.987845645567301</v>
      </c>
      <c r="BT469" s="35">
        <v>11.567547301881103</v>
      </c>
      <c r="BU469" s="35">
        <v>13.257676291793892</v>
      </c>
      <c r="BV469" s="35">
        <v>13.180478766932273</v>
      </c>
      <c r="BW469" s="35">
        <v>11.521838475836939</v>
      </c>
      <c r="BX469" s="35">
        <v>12.016681691581159</v>
      </c>
      <c r="BY469" s="35">
        <v>11.879998839433107</v>
      </c>
      <c r="CB469" s="35">
        <v>11.24512607331117</v>
      </c>
      <c r="CC469" s="35">
        <v>11.226461900114577</v>
      </c>
      <c r="CD469" s="35">
        <v>11.598161896236165</v>
      </c>
      <c r="CH469" s="35">
        <v>13.054674425104269</v>
      </c>
      <c r="CI469" s="35">
        <v>11.589088656389617</v>
      </c>
      <c r="CJ469" s="35">
        <v>13.347865196884221</v>
      </c>
      <c r="CK469" s="35">
        <v>13.940285611243763</v>
      </c>
      <c r="CL469" s="35">
        <v>12.154063396189549</v>
      </c>
      <c r="CM469" s="35">
        <v>11.724252130449152</v>
      </c>
      <c r="CN469" s="35">
        <v>12.366859334115809</v>
      </c>
      <c r="CO469" s="35">
        <v>11.865519617074717</v>
      </c>
      <c r="CP469" s="35">
        <v>11.420970267743455</v>
      </c>
      <c r="CQ469" s="35">
        <v>13.586128149350953</v>
      </c>
      <c r="CR469" s="35">
        <v>12.650151875128408</v>
      </c>
      <c r="CS469" s="35">
        <v>13.215349003570765</v>
      </c>
      <c r="CT469" s="35">
        <v>13.122246132996446</v>
      </c>
      <c r="CU469" s="35">
        <v>12.581754696626874</v>
      </c>
      <c r="CW469" s="35">
        <v>11.386585629636592</v>
      </c>
      <c r="CX469" s="35">
        <v>11.579761092789074</v>
      </c>
      <c r="CY469" s="35">
        <v>12.288091421634743</v>
      </c>
      <c r="CZ469" s="35">
        <v>12.457785920895169</v>
      </c>
      <c r="DA469" s="35">
        <v>11.545571626261745</v>
      </c>
      <c r="DC469" s="35">
        <v>11.776206277957995</v>
      </c>
      <c r="DD469" s="35">
        <v>11.620483201286834</v>
      </c>
      <c r="DE469" s="35">
        <v>12.713730444986115</v>
      </c>
      <c r="DF469" s="35">
        <v>11.369325806510183</v>
      </c>
      <c r="DG469" s="35">
        <v>11.721512859818437</v>
      </c>
      <c r="DH469" s="35">
        <v>11.437892482226708</v>
      </c>
      <c r="DI469" s="35">
        <v>12.082453002935061</v>
      </c>
      <c r="DJ469" s="35">
        <v>10.540158263503384</v>
      </c>
      <c r="DK469" s="35">
        <v>12.054134753141733</v>
      </c>
      <c r="DL469" s="35">
        <v>11.691832818775026</v>
      </c>
      <c r="DM469" s="35">
        <v>12.782313265686277</v>
      </c>
      <c r="DO469" s="35">
        <v>10.994778236878554</v>
      </c>
      <c r="DP469" s="35">
        <v>11.93286700145552</v>
      </c>
      <c r="DR469" s="35">
        <v>11.543454450295707</v>
      </c>
      <c r="DS469" s="35">
        <v>12.074106573079741</v>
      </c>
      <c r="DT469" s="35">
        <v>12.047828504960901</v>
      </c>
      <c r="DU469" s="35">
        <v>12.481040900443311</v>
      </c>
      <c r="DV469" s="35">
        <v>12.769286119858856</v>
      </c>
      <c r="DW469" s="35">
        <v>11.43472959455943</v>
      </c>
      <c r="DX469" s="35">
        <v>13.443934605097002</v>
      </c>
      <c r="DY469" s="35">
        <v>11.971195352795549</v>
      </c>
      <c r="DZ469" s="35">
        <v>12.60313008502836</v>
      </c>
      <c r="EB469" s="35">
        <v>11.705804300826413</v>
      </c>
      <c r="EC469" s="35">
        <v>11.696518075053508</v>
      </c>
      <c r="ED469" s="35">
        <v>11.719162975513322</v>
      </c>
      <c r="EE469" s="35">
        <v>13.286132252415767</v>
      </c>
      <c r="EF469" s="35">
        <v>12.20181761666792</v>
      </c>
      <c r="EG469" s="35">
        <v>12.196349080117786</v>
      </c>
      <c r="EH469" s="35">
        <v>12.980543062283008</v>
      </c>
      <c r="EI469" s="35">
        <v>12.974558448043171</v>
      </c>
      <c r="EJ469" s="35">
        <v>10.993847411476205</v>
      </c>
      <c r="EK469" s="35">
        <v>12.285190822133195</v>
      </c>
      <c r="EL469" s="35">
        <v>11.879025543113769</v>
      </c>
      <c r="EO469" s="35">
        <v>11.222417649944743</v>
      </c>
      <c r="EQ469" s="35">
        <v>11.645365148754232</v>
      </c>
      <c r="ER469" s="35">
        <v>12.224879395128077</v>
      </c>
      <c r="ES469" s="35">
        <v>12.683921328337133</v>
      </c>
      <c r="EV469" s="35">
        <v>12.85156961031943</v>
      </c>
      <c r="EW469" s="35">
        <v>12.588799519364605</v>
      </c>
      <c r="EX469" s="35">
        <v>12.997006539630538</v>
      </c>
      <c r="EY469" s="35">
        <v>13.041124769231839</v>
      </c>
      <c r="EZ469" s="35">
        <v>12.1881250404931</v>
      </c>
      <c r="FA469" s="35">
        <v>11.05712691021138</v>
      </c>
      <c r="FB469" s="35">
        <v>11.722559947891249</v>
      </c>
      <c r="FC469" s="35">
        <v>12.639366705706003</v>
      </c>
      <c r="FE469" s="35">
        <v>11.613332507329703</v>
      </c>
      <c r="FF469" s="35">
        <v>12.147068682400631</v>
      </c>
      <c r="FG469" s="35">
        <v>11.823616164885522</v>
      </c>
      <c r="FH469" s="35">
        <v>10.822377397456222</v>
      </c>
      <c r="FI469" s="35">
        <v>12.158077785944409</v>
      </c>
      <c r="FJ469" s="35">
        <v>13.080318040291308</v>
      </c>
      <c r="FK469" s="35">
        <v>12.643501616342316</v>
      </c>
      <c r="FL469" s="35">
        <v>11.554879963819099</v>
      </c>
      <c r="FM469" s="35">
        <v>11.755833583444307</v>
      </c>
      <c r="FN469" s="35">
        <v>11.76744720711746</v>
      </c>
      <c r="FO469" s="35">
        <v>12.481677515189242</v>
      </c>
      <c r="FP469" s="35">
        <v>11.750230747896993</v>
      </c>
      <c r="FQ469" s="35">
        <v>11.925840842888865</v>
      </c>
      <c r="FR469" s="35">
        <v>12.925360107409322</v>
      </c>
      <c r="FS469" s="35">
        <v>11.570561744159679</v>
      </c>
      <c r="FU469" s="35">
        <v>13.254482519424146</v>
      </c>
      <c r="FV469" s="35">
        <v>12.480184972115774</v>
      </c>
      <c r="FZ469" s="35">
        <v>11.592108921414205</v>
      </c>
      <c r="GB469" s="35">
        <v>13.078383077726686</v>
      </c>
      <c r="GE469" s="35">
        <v>12.536487774236498</v>
      </c>
      <c r="GF469" s="35">
        <v>12.686191347770263</v>
      </c>
      <c r="GG469" s="35">
        <v>12.303091811561671</v>
      </c>
      <c r="GH469" s="35">
        <v>11.943635904401448</v>
      </c>
      <c r="GI469" s="35">
        <v>11.876650782869691</v>
      </c>
      <c r="GL469" s="35">
        <v>11.58819984362575</v>
      </c>
      <c r="GM469" s="35">
        <v>12.126490964193254</v>
      </c>
      <c r="GO469" s="35">
        <v>1.4059999999999999</v>
      </c>
      <c r="GP469" s="35" t="s">
        <v>4512</v>
      </c>
      <c r="GU469" s="59"/>
    </row>
    <row r="470" spans="1:203" x14ac:dyDescent="0.2">
      <c r="A470" s="35" t="s">
        <v>2148</v>
      </c>
      <c r="B470" s="35" t="s">
        <v>4145</v>
      </c>
      <c r="C470" s="35" t="s">
        <v>4146</v>
      </c>
      <c r="D470" s="9">
        <v>8</v>
      </c>
      <c r="E470" s="9">
        <v>7</v>
      </c>
      <c r="F470" s="9">
        <v>0.42202544800000003</v>
      </c>
      <c r="G470" s="9">
        <v>-0.420376423</v>
      </c>
      <c r="H470" s="9">
        <v>0.99791619099999995</v>
      </c>
      <c r="I470" s="9">
        <v>-1.9600966000000001E-2</v>
      </c>
      <c r="J470" s="9">
        <v>0</v>
      </c>
      <c r="K470" s="78">
        <v>0</v>
      </c>
      <c r="L470" s="79"/>
      <c r="M470" s="79">
        <v>10.3077246525432</v>
      </c>
      <c r="N470" s="79"/>
      <c r="O470" s="79">
        <v>9.1995447129074961</v>
      </c>
      <c r="P470" s="78">
        <v>14.154066005899047</v>
      </c>
      <c r="Q470" s="78">
        <v>11.683624339997767</v>
      </c>
      <c r="R470" s="35">
        <v>9.7555498264394735</v>
      </c>
      <c r="S470" s="35">
        <v>11.203593003648699</v>
      </c>
      <c r="T470" s="35">
        <v>10.689162538944586</v>
      </c>
      <c r="U470" s="35">
        <v>10.295407179848064</v>
      </c>
      <c r="V470" s="35">
        <v>11.085284863652454</v>
      </c>
      <c r="Y470" s="35">
        <v>11.515751497311761</v>
      </c>
      <c r="Z470" s="35">
        <v>14.717603330160497</v>
      </c>
      <c r="AA470" s="35">
        <v>12.358211908426966</v>
      </c>
      <c r="AC470" s="35">
        <v>9.8636922347392328</v>
      </c>
      <c r="AE470" s="35">
        <v>14.781231281008285</v>
      </c>
      <c r="AF470" s="35">
        <v>15.185029145531999</v>
      </c>
      <c r="AG470" s="35">
        <v>10.796539398147981</v>
      </c>
      <c r="AH470" s="35">
        <v>10.492209936023192</v>
      </c>
      <c r="AI470" s="35">
        <v>10.381647446807763</v>
      </c>
      <c r="AJ470" s="35">
        <v>14.637753355797596</v>
      </c>
      <c r="AL470" s="35">
        <v>10.593690550283185</v>
      </c>
      <c r="AM470" s="35">
        <v>14.623688946183897</v>
      </c>
      <c r="AO470" s="35">
        <v>10.781910487643543</v>
      </c>
      <c r="AQ470" s="35">
        <v>11.267909742297746</v>
      </c>
      <c r="AR470" s="35">
        <v>10.214947396312931</v>
      </c>
      <c r="AS470" s="35">
        <v>10.255937257524032</v>
      </c>
      <c r="AU470" s="35">
        <v>11.850317345919606</v>
      </c>
      <c r="AV470" s="35">
        <v>10.22512070554653</v>
      </c>
      <c r="AY470" s="35">
        <v>10.289602347196944</v>
      </c>
      <c r="AZ470" s="35">
        <v>11.094380199831424</v>
      </c>
      <c r="BB470" s="35">
        <v>10.194862830390338</v>
      </c>
      <c r="BF470" s="35">
        <v>9.0719230368429571</v>
      </c>
      <c r="BG470" s="35">
        <v>10.242390163805823</v>
      </c>
      <c r="BH470" s="35">
        <v>12.476937132506048</v>
      </c>
      <c r="BJ470" s="35">
        <v>15.313481605254765</v>
      </c>
      <c r="BM470" s="35">
        <v>10.88584655490483</v>
      </c>
      <c r="BN470" s="35">
        <v>10.258776853251725</v>
      </c>
      <c r="BQ470" s="35">
        <v>11.044126413654736</v>
      </c>
      <c r="BT470" s="35">
        <v>9.7736885371273274</v>
      </c>
      <c r="BU470" s="35">
        <v>10.584431209008297</v>
      </c>
      <c r="BX470" s="35">
        <v>14.446581779298281</v>
      </c>
      <c r="BY470" s="35">
        <v>10.139466630246709</v>
      </c>
      <c r="BZ470" s="35">
        <v>14.022411111398561</v>
      </c>
      <c r="CB470" s="35">
        <v>10.238068308091119</v>
      </c>
      <c r="CC470" s="35">
        <v>9.549957313124164</v>
      </c>
      <c r="CD470" s="35">
        <v>11.137563380009491</v>
      </c>
      <c r="CE470" s="35">
        <v>12.263067535365465</v>
      </c>
      <c r="CF470" s="35">
        <v>11.314593050517821</v>
      </c>
      <c r="CG470" s="35">
        <v>10.342474702981335</v>
      </c>
      <c r="CJ470" s="35">
        <v>11.246294234981082</v>
      </c>
      <c r="CK470" s="35">
        <v>10.776343181264302</v>
      </c>
      <c r="CL470" s="35">
        <v>10.568539118300439</v>
      </c>
      <c r="CO470" s="35">
        <v>14.596666239408108</v>
      </c>
      <c r="CQ470" s="35">
        <v>11.093888840988217</v>
      </c>
      <c r="CR470" s="35">
        <v>10.272697931873827</v>
      </c>
      <c r="CS470" s="35">
        <v>10.406333051887053</v>
      </c>
      <c r="CT470" s="35">
        <v>10.926028348716386</v>
      </c>
      <c r="CU470" s="35">
        <v>10.618720811037171</v>
      </c>
      <c r="CV470" s="35">
        <v>12.464533682977006</v>
      </c>
      <c r="CW470" s="35">
        <v>10.938452801800469</v>
      </c>
      <c r="CY470" s="35">
        <v>10.812871751462907</v>
      </c>
      <c r="CZ470" s="35">
        <v>10.260631574516582</v>
      </c>
      <c r="DC470" s="35">
        <v>10.203490701730638</v>
      </c>
      <c r="DD470" s="35">
        <v>10.355445006113943</v>
      </c>
      <c r="DF470" s="35">
        <v>10.574492106750991</v>
      </c>
      <c r="DK470" s="35">
        <v>11.018379232315603</v>
      </c>
      <c r="DM470" s="35">
        <v>10.147942446557265</v>
      </c>
      <c r="DN470" s="35">
        <v>14.08616888860282</v>
      </c>
      <c r="DQ470" s="35">
        <v>10.388665074844065</v>
      </c>
      <c r="DR470" s="35">
        <v>10.294648903823134</v>
      </c>
      <c r="DT470" s="35">
        <v>8.2390019058937476</v>
      </c>
      <c r="DV470" s="35">
        <v>10.832391654791284</v>
      </c>
      <c r="DW470" s="35">
        <v>9.8106020774152167</v>
      </c>
      <c r="DX470" s="35">
        <v>10.874933244887618</v>
      </c>
      <c r="DY470" s="35">
        <v>11.151388573055121</v>
      </c>
      <c r="DZ470" s="35">
        <v>11.063630325444393</v>
      </c>
      <c r="EC470" s="35">
        <v>10.610622674905718</v>
      </c>
      <c r="EE470" s="35">
        <v>14.635639072374943</v>
      </c>
      <c r="EF470" s="35">
        <v>11.111787735801011</v>
      </c>
      <c r="EI470" s="35">
        <v>10.712595666721212</v>
      </c>
      <c r="EK470" s="35">
        <v>11.224622903467944</v>
      </c>
      <c r="EL470" s="35">
        <v>11.424421209107555</v>
      </c>
      <c r="EO470" s="35">
        <v>11.125595282139688</v>
      </c>
      <c r="EP470" s="35">
        <v>10.266697779111444</v>
      </c>
      <c r="ER470" s="35">
        <v>12.426431719713726</v>
      </c>
      <c r="EU470" s="35">
        <v>9.9991938562362481</v>
      </c>
      <c r="EV470" s="35">
        <v>10.695923348501811</v>
      </c>
      <c r="EW470" s="35">
        <v>9.7799129147517689</v>
      </c>
      <c r="EY470" s="35">
        <v>11.139964682889726</v>
      </c>
      <c r="FA470" s="35">
        <v>11.07882831847482</v>
      </c>
      <c r="FD470" s="35">
        <v>10.734940750584389</v>
      </c>
      <c r="FE470" s="35">
        <v>10.560325193107392</v>
      </c>
      <c r="FI470" s="35">
        <v>10.73862898497992</v>
      </c>
      <c r="FJ470" s="35">
        <v>14.58147398736536</v>
      </c>
      <c r="FK470" s="35">
        <v>10.402385567043051</v>
      </c>
      <c r="FL470" s="35">
        <v>9.9544351310753907</v>
      </c>
      <c r="FM470" s="35">
        <v>10.64912841447455</v>
      </c>
      <c r="FN470" s="35">
        <v>10.507757014096562</v>
      </c>
      <c r="FR470" s="35">
        <v>11.051174287489356</v>
      </c>
      <c r="FU470" s="35">
        <v>12.048373155344891</v>
      </c>
      <c r="FV470" s="35">
        <v>10.880098485897332</v>
      </c>
      <c r="FW470" s="35">
        <v>12.742654190924254</v>
      </c>
      <c r="FX470" s="35">
        <v>11.590376475721007</v>
      </c>
      <c r="GA470" s="35">
        <v>11.463551682882116</v>
      </c>
      <c r="GB470" s="35">
        <v>10.980434538643919</v>
      </c>
      <c r="GF470" s="35">
        <v>10.881823135200674</v>
      </c>
      <c r="GG470" s="35">
        <v>10.878779019058156</v>
      </c>
      <c r="GI470" s="35">
        <v>12.62658302770101</v>
      </c>
      <c r="GJ470" s="35">
        <v>13.829526088063284</v>
      </c>
      <c r="GK470" s="35">
        <v>14.508975746097381</v>
      </c>
      <c r="GM470" s="35">
        <v>10.858491791592449</v>
      </c>
      <c r="GO470" s="35">
        <v>23.36</v>
      </c>
      <c r="GP470" s="35" t="s">
        <v>4883</v>
      </c>
      <c r="GU470" s="59"/>
    </row>
    <row r="471" spans="1:203" x14ac:dyDescent="0.2">
      <c r="A471" s="35" t="s">
        <v>680</v>
      </c>
      <c r="B471" s="35" t="s">
        <v>2339</v>
      </c>
      <c r="C471" s="35" t="s">
        <v>2340</v>
      </c>
      <c r="D471" s="9">
        <v>57</v>
      </c>
      <c r="E471" s="9">
        <v>57</v>
      </c>
      <c r="F471" s="9">
        <v>7.2600000000000003E-5</v>
      </c>
      <c r="G471" s="9">
        <v>-0.20581074199999999</v>
      </c>
      <c r="H471" s="9">
        <v>0.90664172399999998</v>
      </c>
      <c r="I471" s="9">
        <v>-1.8108373000000001E-2</v>
      </c>
      <c r="J471" s="56" t="s">
        <v>5707</v>
      </c>
      <c r="K471" s="78">
        <v>0</v>
      </c>
      <c r="L471" s="79">
        <v>20.28074840728334</v>
      </c>
      <c r="M471" s="79">
        <v>19.970537614722073</v>
      </c>
      <c r="N471" s="79">
        <v>20.155287780318329</v>
      </c>
      <c r="O471" s="79">
        <v>20.181934707625359</v>
      </c>
      <c r="P471" s="78">
        <v>19.594929441145219</v>
      </c>
      <c r="Q471" s="78">
        <v>20.197273804192502</v>
      </c>
      <c r="R471" s="35">
        <v>19.775610370261425</v>
      </c>
      <c r="S471" s="35">
        <v>20.201953080034396</v>
      </c>
      <c r="T471" s="35">
        <v>20.265496134018576</v>
      </c>
      <c r="U471" s="35">
        <v>20.463721018899648</v>
      </c>
      <c r="V471" s="35">
        <v>20.08479194071689</v>
      </c>
      <c r="W471" s="35">
        <v>20.273873221337492</v>
      </c>
      <c r="X471" s="35">
        <v>19.554052874695046</v>
      </c>
      <c r="Y471" s="35">
        <v>20.118129738291103</v>
      </c>
      <c r="Z471" s="35">
        <v>20.00952198322701</v>
      </c>
      <c r="AA471" s="35">
        <v>20.239145158797381</v>
      </c>
      <c r="AB471" s="35">
        <v>19.79387277967238</v>
      </c>
      <c r="AC471" s="35">
        <v>20.046893392098518</v>
      </c>
      <c r="AD471" s="35">
        <v>20.096649276432345</v>
      </c>
      <c r="AE471" s="35">
        <v>20.190922908538585</v>
      </c>
      <c r="AF471" s="35">
        <v>20.13674898641456</v>
      </c>
      <c r="AG471" s="35">
        <v>20.421257602586785</v>
      </c>
      <c r="AH471" s="35">
        <v>19.988334584632884</v>
      </c>
      <c r="AI471" s="35">
        <v>20.321330886827795</v>
      </c>
      <c r="AJ471" s="35">
        <v>20.061750999204708</v>
      </c>
      <c r="AK471" s="35">
        <v>20.42704900469047</v>
      </c>
      <c r="AL471" s="35">
        <v>20.199798090618337</v>
      </c>
      <c r="AM471" s="35">
        <v>19.803912988009344</v>
      </c>
      <c r="AN471" s="35">
        <v>20.01785891442228</v>
      </c>
      <c r="AO471" s="35">
        <v>20.016360129613837</v>
      </c>
      <c r="AP471" s="35">
        <v>20.020783302559515</v>
      </c>
      <c r="AQ471" s="35">
        <v>20.434871637012371</v>
      </c>
      <c r="AR471" s="35">
        <v>20.303563888251052</v>
      </c>
      <c r="AS471" s="35">
        <v>20.152207927340431</v>
      </c>
      <c r="AT471" s="35">
        <v>20.3033567718882</v>
      </c>
      <c r="AU471" s="35">
        <v>19.923573351319998</v>
      </c>
      <c r="AV471" s="35">
        <v>20.266570376632473</v>
      </c>
      <c r="AW471" s="35">
        <v>20.274062883645986</v>
      </c>
      <c r="AX471" s="35">
        <v>19.949309747083682</v>
      </c>
      <c r="AY471" s="35">
        <v>19.783791535892803</v>
      </c>
      <c r="AZ471" s="35">
        <v>20.286560221893559</v>
      </c>
      <c r="BA471" s="35">
        <v>19.854379821361171</v>
      </c>
      <c r="BB471" s="35">
        <v>20.087447122753503</v>
      </c>
      <c r="BC471" s="35">
        <v>19.934268079625536</v>
      </c>
      <c r="BD471" s="35">
        <v>20.364880220035623</v>
      </c>
      <c r="BE471" s="35">
        <v>20.366861845703127</v>
      </c>
      <c r="BF471" s="35">
        <v>20.216321480904735</v>
      </c>
      <c r="BG471" s="35">
        <v>20.061937497760127</v>
      </c>
      <c r="BH471" s="35">
        <v>20.461560821384246</v>
      </c>
      <c r="BI471" s="35">
        <v>20.288252862091056</v>
      </c>
      <c r="BJ471" s="35">
        <v>20.174248224575809</v>
      </c>
      <c r="BK471" s="35">
        <v>20.332464754038806</v>
      </c>
      <c r="BL471" s="35">
        <v>19.390517332514541</v>
      </c>
      <c r="BM471" s="35">
        <v>20.11050694189634</v>
      </c>
      <c r="BN471" s="35">
        <v>19.962448363022794</v>
      </c>
      <c r="BO471" s="35">
        <v>19.684104257158793</v>
      </c>
      <c r="BP471" s="35">
        <v>19.801938314416653</v>
      </c>
      <c r="BQ471" s="35">
        <v>20.2269072238138</v>
      </c>
      <c r="BR471" s="35">
        <v>19.966700488221182</v>
      </c>
      <c r="BS471" s="35">
        <v>20.153518040122421</v>
      </c>
      <c r="BT471" s="35">
        <v>20.045186041424884</v>
      </c>
      <c r="BU471" s="35">
        <v>20.566826914684864</v>
      </c>
      <c r="BV471" s="35">
        <v>20.211466833798141</v>
      </c>
      <c r="BW471" s="35">
        <v>19.971145317697996</v>
      </c>
      <c r="BX471" s="35">
        <v>19.797326522799139</v>
      </c>
      <c r="BY471" s="35">
        <v>19.998646319840013</v>
      </c>
      <c r="BZ471" s="35">
        <v>20.142356555397839</v>
      </c>
      <c r="CA471" s="35">
        <v>20.008353190210979</v>
      </c>
      <c r="CB471" s="35">
        <v>19.679782303945426</v>
      </c>
      <c r="CC471" s="35">
        <v>19.826475836981643</v>
      </c>
      <c r="CD471" s="35">
        <v>19.935211020880246</v>
      </c>
      <c r="CE471" s="35">
        <v>20.35196575124851</v>
      </c>
      <c r="CF471" s="35">
        <v>20.070241858034819</v>
      </c>
      <c r="CG471" s="35">
        <v>20.446171655089771</v>
      </c>
      <c r="CH471" s="35">
        <v>20.032363467943718</v>
      </c>
      <c r="CI471" s="35">
        <v>20.172047717844748</v>
      </c>
      <c r="CJ471" s="35">
        <v>20.329863466510815</v>
      </c>
      <c r="CK471" s="35">
        <v>20.207467506353016</v>
      </c>
      <c r="CL471" s="35">
        <v>19.914101903605566</v>
      </c>
      <c r="CM471" s="35">
        <v>20.303365012822965</v>
      </c>
      <c r="CN471" s="35">
        <v>19.861739161397949</v>
      </c>
      <c r="CO471" s="35">
        <v>20.935057076063579</v>
      </c>
      <c r="CP471" s="35">
        <v>20.169740643167376</v>
      </c>
      <c r="CQ471" s="35">
        <v>20.26373899142056</v>
      </c>
      <c r="CR471" s="35">
        <v>19.738415536691843</v>
      </c>
      <c r="CS471" s="35">
        <v>20.39185283885714</v>
      </c>
      <c r="CT471" s="35">
        <v>20.572970468218731</v>
      </c>
      <c r="CU471" s="35">
        <v>20.304030041988803</v>
      </c>
      <c r="CV471" s="35">
        <v>20.256047241887664</v>
      </c>
      <c r="CW471" s="35">
        <v>20.056209430141571</v>
      </c>
      <c r="CX471" s="35">
        <v>20.112424523796101</v>
      </c>
      <c r="CY471" s="35">
        <v>19.891256462901417</v>
      </c>
      <c r="CZ471" s="35">
        <v>19.904943797248329</v>
      </c>
      <c r="DA471" s="35">
        <v>19.747206975962236</v>
      </c>
      <c r="DB471" s="35">
        <v>20.217779713524887</v>
      </c>
      <c r="DC471" s="35">
        <v>19.855756741021448</v>
      </c>
      <c r="DD471" s="35">
        <v>20.008368803461721</v>
      </c>
      <c r="DE471" s="35">
        <v>19.848453354681716</v>
      </c>
      <c r="DF471" s="35">
        <v>20.25456865971579</v>
      </c>
      <c r="DG471" s="35">
        <v>20.028876326949259</v>
      </c>
      <c r="DH471" s="35">
        <v>19.829490268267001</v>
      </c>
      <c r="DI471" s="35">
        <v>19.719391804551698</v>
      </c>
      <c r="DJ471" s="35">
        <v>20.056189026590779</v>
      </c>
      <c r="DK471" s="35">
        <v>19.641635704111284</v>
      </c>
      <c r="DL471" s="35">
        <v>20.249311790122999</v>
      </c>
      <c r="DM471" s="35">
        <v>19.579689703640945</v>
      </c>
      <c r="DN471" s="35">
        <v>19.640293355442871</v>
      </c>
      <c r="DO471" s="35">
        <v>20.064998658708291</v>
      </c>
      <c r="DP471" s="35">
        <v>19.541643063608092</v>
      </c>
      <c r="DQ471" s="35">
        <v>20.046577651958479</v>
      </c>
      <c r="DR471" s="35">
        <v>19.982274856171024</v>
      </c>
      <c r="DS471" s="35">
        <v>19.909938442317078</v>
      </c>
      <c r="DT471" s="35">
        <v>19.860022714081801</v>
      </c>
      <c r="DU471" s="35">
        <v>20.118861549570703</v>
      </c>
      <c r="DV471" s="35">
        <v>20.190871073453337</v>
      </c>
      <c r="DW471" s="35">
        <v>19.995000233312073</v>
      </c>
      <c r="DX471" s="35">
        <v>19.769560328395396</v>
      </c>
      <c r="DY471" s="35">
        <v>20.056452281056956</v>
      </c>
      <c r="DZ471" s="35">
        <v>19.835847603667521</v>
      </c>
      <c r="EA471" s="35">
        <v>20.000115299801987</v>
      </c>
      <c r="EB471" s="35">
        <v>20.002298060552761</v>
      </c>
      <c r="EC471" s="35">
        <v>19.801903986762575</v>
      </c>
      <c r="ED471" s="35">
        <v>19.762018427146494</v>
      </c>
      <c r="EE471" s="35">
        <v>20.002629364405664</v>
      </c>
      <c r="EF471" s="35">
        <v>19.945288194055305</v>
      </c>
      <c r="EG471" s="35">
        <v>19.888138228974789</v>
      </c>
      <c r="EH471" s="35">
        <v>19.670824344208242</v>
      </c>
      <c r="EI471" s="35">
        <v>19.947751966374234</v>
      </c>
      <c r="EJ471" s="35">
        <v>20.211881039377488</v>
      </c>
      <c r="EK471" s="35">
        <v>19.721555747209013</v>
      </c>
      <c r="EL471" s="35">
        <v>20.168086963252023</v>
      </c>
      <c r="EM471" s="35">
        <v>19.053310437477514</v>
      </c>
      <c r="EN471" s="35">
        <v>20.524180762537544</v>
      </c>
      <c r="EO471" s="35">
        <v>20.431225470776013</v>
      </c>
      <c r="EP471" s="35">
        <v>19.471036958279115</v>
      </c>
      <c r="EQ471" s="35">
        <v>19.432222946565066</v>
      </c>
      <c r="ER471" s="35">
        <v>19.93067421559627</v>
      </c>
      <c r="ES471" s="35">
        <v>19.860128263959293</v>
      </c>
      <c r="ET471" s="35">
        <v>20.10803612451064</v>
      </c>
      <c r="EU471" s="35">
        <v>20.376559466205073</v>
      </c>
      <c r="EV471" s="35">
        <v>20.320014819647579</v>
      </c>
      <c r="EW471" s="35">
        <v>19.8329227368795</v>
      </c>
      <c r="EX471" s="35">
        <v>19.847794072319324</v>
      </c>
      <c r="EY471" s="35">
        <v>20.19448602883503</v>
      </c>
      <c r="EZ471" s="35">
        <v>19.791248168179301</v>
      </c>
      <c r="FA471" s="35">
        <v>20.197206537510986</v>
      </c>
      <c r="FB471" s="35">
        <v>20.497321850536842</v>
      </c>
      <c r="FC471" s="35">
        <v>20.423868846926617</v>
      </c>
      <c r="FD471" s="35">
        <v>19.935835048343407</v>
      </c>
      <c r="FE471" s="35">
        <v>20.172233474785884</v>
      </c>
      <c r="FF471" s="35">
        <v>19.651660479111015</v>
      </c>
      <c r="FG471" s="35">
        <v>20.11357501135074</v>
      </c>
      <c r="FH471" s="35">
        <v>20.144050545621234</v>
      </c>
      <c r="FI471" s="35">
        <v>20.290229041384684</v>
      </c>
      <c r="FJ471" s="35">
        <v>20.43590018191729</v>
      </c>
      <c r="FK471" s="35">
        <v>19.818287487821124</v>
      </c>
      <c r="FL471" s="35">
        <v>20.268910056485048</v>
      </c>
      <c r="FM471" s="35">
        <v>20.252325453222117</v>
      </c>
      <c r="FN471" s="35">
        <v>20.236565604404753</v>
      </c>
      <c r="FO471" s="35">
        <v>20.107071539981455</v>
      </c>
      <c r="FP471" s="35">
        <v>19.97835800248161</v>
      </c>
      <c r="FQ471" s="35">
        <v>19.978968157577071</v>
      </c>
      <c r="FR471" s="35">
        <v>20.355405584409255</v>
      </c>
      <c r="FS471" s="35">
        <v>20.45715859395073</v>
      </c>
      <c r="FT471" s="35">
        <v>20.541229374977124</v>
      </c>
      <c r="FU471" s="35">
        <v>20.152122981017733</v>
      </c>
      <c r="FV471" s="35">
        <v>20.624834711399103</v>
      </c>
      <c r="FW471" s="35">
        <v>19.861381559699254</v>
      </c>
      <c r="FX471" s="35">
        <v>19.755760573590837</v>
      </c>
      <c r="FY471" s="35">
        <v>19.889754543780455</v>
      </c>
      <c r="FZ471" s="35">
        <v>19.95290186784506</v>
      </c>
      <c r="GA471" s="35">
        <v>20.210553288224737</v>
      </c>
      <c r="GB471" s="35">
        <v>19.778482878349962</v>
      </c>
      <c r="GC471" s="35">
        <v>19.589818810800693</v>
      </c>
      <c r="GD471" s="35">
        <v>19.953657222161453</v>
      </c>
      <c r="GE471" s="35">
        <v>19.21947980382128</v>
      </c>
      <c r="GF471" s="35">
        <v>20.124370623545705</v>
      </c>
      <c r="GG471" s="35">
        <v>19.609281134391225</v>
      </c>
      <c r="GH471" s="35">
        <v>20.01835293356605</v>
      </c>
      <c r="GI471" s="35">
        <v>20.32815163296905</v>
      </c>
      <c r="GJ471" s="35">
        <v>20.825487895743869</v>
      </c>
      <c r="GK471" s="35">
        <v>19.964022767259802</v>
      </c>
      <c r="GL471" s="35">
        <v>20.292918457978423</v>
      </c>
      <c r="GM471" s="35">
        <v>20.317101251461946</v>
      </c>
      <c r="GN471" s="35">
        <v>20.001018205893882</v>
      </c>
      <c r="GO471" s="35">
        <v>64.444000000000003</v>
      </c>
      <c r="GP471" s="35" t="s">
        <v>4487</v>
      </c>
      <c r="GU471" s="59"/>
    </row>
    <row r="472" spans="1:203" x14ac:dyDescent="0.2">
      <c r="A472" s="35" t="s">
        <v>683</v>
      </c>
      <c r="B472" s="35" t="s">
        <v>2345</v>
      </c>
      <c r="C472" s="35" t="s">
        <v>2346</v>
      </c>
      <c r="D472" s="9">
        <v>54</v>
      </c>
      <c r="E472" s="9">
        <v>33</v>
      </c>
      <c r="F472" s="9">
        <v>0.174005037</v>
      </c>
      <c r="G472" s="9">
        <v>0.26412027799999999</v>
      </c>
      <c r="H472" s="9">
        <v>0.99065741399999996</v>
      </c>
      <c r="I472" s="9">
        <v>-1.8107980999999999E-2</v>
      </c>
      <c r="J472" s="9">
        <v>0</v>
      </c>
      <c r="K472" s="78">
        <v>0</v>
      </c>
      <c r="L472" s="79">
        <v>17.684691509753733</v>
      </c>
      <c r="M472" s="79">
        <v>18.342215031674876</v>
      </c>
      <c r="N472" s="79">
        <v>15.884196235982053</v>
      </c>
      <c r="O472" s="79">
        <v>16.315830331808748</v>
      </c>
      <c r="P472" s="78">
        <v>16.004450540638473</v>
      </c>
      <c r="Q472" s="78">
        <v>16.651061715854695</v>
      </c>
      <c r="R472" s="35">
        <v>16.753597594249879</v>
      </c>
      <c r="S472" s="35">
        <v>17.632864252910537</v>
      </c>
      <c r="T472" s="35">
        <v>16.550948821167733</v>
      </c>
      <c r="U472" s="35">
        <v>17.620836815009113</v>
      </c>
      <c r="V472" s="35">
        <v>18.604335167366578</v>
      </c>
      <c r="W472" s="35">
        <v>17.492034483632825</v>
      </c>
      <c r="X472" s="35">
        <v>17.289032972710956</v>
      </c>
      <c r="Y472" s="35">
        <v>17.032752433750858</v>
      </c>
      <c r="Z472" s="35">
        <v>17.088003185185038</v>
      </c>
      <c r="AA472" s="35">
        <v>17.176729628744422</v>
      </c>
      <c r="AB472" s="35">
        <v>17.206721752753552</v>
      </c>
      <c r="AC472" s="35">
        <v>17.209022751132323</v>
      </c>
      <c r="AD472" s="35">
        <v>19.282261910739205</v>
      </c>
      <c r="AE472" s="35">
        <v>17.219473000629932</v>
      </c>
      <c r="AF472" s="35">
        <v>17.244525508286326</v>
      </c>
      <c r="AG472" s="35">
        <v>16.961908321237004</v>
      </c>
      <c r="AH472" s="35">
        <v>18.480912219970108</v>
      </c>
      <c r="AI472" s="35">
        <v>18.733951473647284</v>
      </c>
      <c r="AJ472" s="35">
        <v>16.366699247014584</v>
      </c>
      <c r="AK472" s="35">
        <v>17.859287029896503</v>
      </c>
      <c r="AL472" s="35">
        <v>17.649833030020893</v>
      </c>
      <c r="AM472" s="35">
        <v>17.439460625291431</v>
      </c>
      <c r="AN472" s="35">
        <v>18.211768118820135</v>
      </c>
      <c r="AO472" s="35">
        <v>18.014339461938381</v>
      </c>
      <c r="AP472" s="35">
        <v>17.072573325631698</v>
      </c>
      <c r="AQ472" s="35">
        <v>16.273681869956974</v>
      </c>
      <c r="AR472" s="35">
        <v>19.878788493993426</v>
      </c>
      <c r="AS472" s="35">
        <v>17.668638719175437</v>
      </c>
      <c r="AT472" s="35">
        <v>17.99499236969196</v>
      </c>
      <c r="AU472" s="35">
        <v>16.64668411823779</v>
      </c>
      <c r="AV472" s="35">
        <v>18.565119157691775</v>
      </c>
      <c r="AW472" s="35">
        <v>17.636444053445075</v>
      </c>
      <c r="AX472" s="35">
        <v>15.778125612235725</v>
      </c>
      <c r="AY472" s="35">
        <v>16.537178019549643</v>
      </c>
      <c r="AZ472" s="35">
        <v>17.201841194174342</v>
      </c>
      <c r="BA472" s="35">
        <v>16.666353311022377</v>
      </c>
      <c r="BB472" s="35">
        <v>15.891509042595818</v>
      </c>
      <c r="BC472" s="35">
        <v>17.605464224572319</v>
      </c>
      <c r="BD472" s="35">
        <v>18.103488143302521</v>
      </c>
      <c r="BE472" s="35">
        <v>19.59192061495262</v>
      </c>
      <c r="BF472" s="35">
        <v>17.521087444225493</v>
      </c>
      <c r="BG472" s="35">
        <v>17.011977859273141</v>
      </c>
      <c r="BH472" s="35">
        <v>17.32190784231797</v>
      </c>
      <c r="BI472" s="35">
        <v>18.425863172673406</v>
      </c>
      <c r="BJ472" s="35">
        <v>17.29848939500766</v>
      </c>
      <c r="BK472" s="35">
        <v>16.363059596068226</v>
      </c>
      <c r="BL472" s="35">
        <v>16.794185696944872</v>
      </c>
      <c r="BM472" s="35">
        <v>16.990927093679588</v>
      </c>
      <c r="BN472" s="35">
        <v>17.501372609462976</v>
      </c>
      <c r="BO472" s="35">
        <v>17.701634068979981</v>
      </c>
      <c r="BP472" s="35">
        <v>17.790296235556223</v>
      </c>
      <c r="BQ472" s="35">
        <v>17.863289180628872</v>
      </c>
      <c r="BR472" s="35">
        <v>18.343858428761529</v>
      </c>
      <c r="BS472" s="35">
        <v>17.016088656553006</v>
      </c>
      <c r="BT472" s="35">
        <v>17.482746296664992</v>
      </c>
      <c r="BU472" s="35">
        <v>16.978821445678754</v>
      </c>
      <c r="BV472" s="35">
        <v>16.754585350717775</v>
      </c>
      <c r="BW472" s="35">
        <v>17.108789593556956</v>
      </c>
      <c r="BX472" s="35">
        <v>16.508820634225579</v>
      </c>
      <c r="BY472" s="35">
        <v>16.636704780039075</v>
      </c>
      <c r="BZ472" s="35">
        <v>15.937988419103506</v>
      </c>
      <c r="CA472" s="35">
        <v>17.74769925442817</v>
      </c>
      <c r="CB472" s="35">
        <v>17.102298730111674</v>
      </c>
      <c r="CC472" s="35">
        <v>17.761847971474968</v>
      </c>
      <c r="CD472" s="35">
        <v>16.715876497900556</v>
      </c>
      <c r="CE472" s="35">
        <v>19.494949227752443</v>
      </c>
      <c r="CF472" s="35">
        <v>16.242871760677524</v>
      </c>
      <c r="CG472" s="35">
        <v>16.408028266228133</v>
      </c>
      <c r="CH472" s="35">
        <v>16.987035559864538</v>
      </c>
      <c r="CI472" s="35">
        <v>18.999400833888846</v>
      </c>
      <c r="CJ472" s="35">
        <v>16.486400422016544</v>
      </c>
      <c r="CK472" s="35">
        <v>17.622855373104148</v>
      </c>
      <c r="CL472" s="35">
        <v>17.317554446699759</v>
      </c>
      <c r="CM472" s="35">
        <v>16.885356577826219</v>
      </c>
      <c r="CN472" s="35">
        <v>17.1979573100522</v>
      </c>
      <c r="CO472" s="35">
        <v>17.73611948684955</v>
      </c>
      <c r="CP472" s="35">
        <v>15.9460622165101</v>
      </c>
      <c r="CQ472" s="35">
        <v>17.612284659101697</v>
      </c>
      <c r="CR472" s="35">
        <v>17.834491687496246</v>
      </c>
      <c r="CS472" s="35">
        <v>17.586005752350705</v>
      </c>
      <c r="CT472" s="35">
        <v>17.738753502310534</v>
      </c>
      <c r="CU472" s="35">
        <v>18.308377341553516</v>
      </c>
      <c r="CV472" s="35">
        <v>17.869670587866569</v>
      </c>
      <c r="CW472" s="35">
        <v>17.930150208812094</v>
      </c>
      <c r="CX472" s="35">
        <v>18.203352357788546</v>
      </c>
      <c r="CY472" s="35">
        <v>18.4073763411808</v>
      </c>
      <c r="CZ472" s="35">
        <v>18.146901405187474</v>
      </c>
      <c r="DA472" s="35">
        <v>18.185903520024084</v>
      </c>
      <c r="DB472" s="35">
        <v>17.296978979783848</v>
      </c>
      <c r="DC472" s="35">
        <v>18.673029472106883</v>
      </c>
      <c r="DD472" s="35">
        <v>19.007790104338731</v>
      </c>
      <c r="DE472" s="35">
        <v>17.310096131596655</v>
      </c>
      <c r="DF472" s="35">
        <v>19.040566489916365</v>
      </c>
      <c r="DG472" s="35">
        <v>18.194225546857609</v>
      </c>
      <c r="DH472" s="35">
        <v>16.94789430949146</v>
      </c>
      <c r="DI472" s="35">
        <v>17.534177418651286</v>
      </c>
      <c r="DJ472" s="35">
        <v>16.336940119962286</v>
      </c>
      <c r="DK472" s="35">
        <v>18.605434542738177</v>
      </c>
      <c r="DL472" s="35">
        <v>17.704558071815267</v>
      </c>
      <c r="DM472" s="35">
        <v>17.469461812208827</v>
      </c>
      <c r="DN472" s="35">
        <v>16.949997266875595</v>
      </c>
      <c r="DO472" s="35">
        <v>17.992033246482961</v>
      </c>
      <c r="DP472" s="35">
        <v>16.726367975925839</v>
      </c>
      <c r="DQ472" s="35">
        <v>19.236679926900855</v>
      </c>
      <c r="DR472" s="35">
        <v>17.91992747156629</v>
      </c>
      <c r="DS472" s="35">
        <v>16.774781939482182</v>
      </c>
      <c r="DT472" s="35">
        <v>17.500202775487701</v>
      </c>
      <c r="DU472" s="35">
        <v>18.95864089584191</v>
      </c>
      <c r="DV472" s="35">
        <v>18.421771038079491</v>
      </c>
      <c r="DW472" s="35">
        <v>15.872745979274825</v>
      </c>
      <c r="DX472" s="35">
        <v>17.690343945104768</v>
      </c>
      <c r="DY472" s="35">
        <v>17.0614671760028</v>
      </c>
      <c r="DZ472" s="35">
        <v>18.023208226203401</v>
      </c>
      <c r="EA472" s="35">
        <v>16.561424905233928</v>
      </c>
      <c r="EB472" s="35">
        <v>15.640152219604765</v>
      </c>
      <c r="EC472" s="35">
        <v>16.811350268568045</v>
      </c>
      <c r="ED472" s="35">
        <v>15.890110634282145</v>
      </c>
      <c r="EE472" s="35">
        <v>16.804441901895146</v>
      </c>
      <c r="EF472" s="35">
        <v>16.408656926761449</v>
      </c>
      <c r="EG472" s="35">
        <v>17.367537195295601</v>
      </c>
      <c r="EH472" s="35">
        <v>20.060995330580106</v>
      </c>
      <c r="EI472" s="35">
        <v>18.480208338141225</v>
      </c>
      <c r="EJ472" s="35">
        <v>18.662566487636528</v>
      </c>
      <c r="EK472" s="35">
        <v>16.977931855032217</v>
      </c>
      <c r="EL472" s="35">
        <v>16.875005164590021</v>
      </c>
      <c r="EM472" s="35">
        <v>18.171237153899501</v>
      </c>
      <c r="EN472" s="35">
        <v>18.665052632825006</v>
      </c>
      <c r="EO472" s="35">
        <v>17.876159134719554</v>
      </c>
      <c r="EP472" s="35">
        <v>19.248932089683489</v>
      </c>
      <c r="EQ472" s="35">
        <v>17.158443801168222</v>
      </c>
      <c r="ER472" s="35">
        <v>17.55103495767457</v>
      </c>
      <c r="ES472" s="35">
        <v>18.177451938337089</v>
      </c>
      <c r="ET472" s="35">
        <v>18.071031983466913</v>
      </c>
      <c r="EU472" s="35">
        <v>17.032953027481472</v>
      </c>
      <c r="EV472" s="35">
        <v>17.566330593517229</v>
      </c>
      <c r="EW472" s="35">
        <v>16.586878173034631</v>
      </c>
      <c r="EX472" s="35">
        <v>16.616926246777851</v>
      </c>
      <c r="EY472" s="35">
        <v>17.534755357391155</v>
      </c>
      <c r="EZ472" s="35">
        <v>16.52185683923414</v>
      </c>
      <c r="FA472" s="35">
        <v>19.264804416702667</v>
      </c>
      <c r="FB472" s="35">
        <v>16.437396800007839</v>
      </c>
      <c r="FC472" s="35">
        <v>18.725431260612737</v>
      </c>
      <c r="FD472" s="35">
        <v>16.506105618758191</v>
      </c>
      <c r="FE472" s="35">
        <v>16.909194704618741</v>
      </c>
      <c r="FF472" s="35">
        <v>17.789356501227495</v>
      </c>
      <c r="FG472" s="35">
        <v>18.046698117683725</v>
      </c>
      <c r="FH472" s="35">
        <v>16.106071666573921</v>
      </c>
      <c r="FI472" s="35">
        <v>16.866971737519791</v>
      </c>
      <c r="FJ472" s="35">
        <v>17.447171989423268</v>
      </c>
      <c r="FK472" s="35">
        <v>16.517848540638376</v>
      </c>
      <c r="FL472" s="35">
        <v>17.524435792248745</v>
      </c>
      <c r="FM472" s="35">
        <v>16.52488412262111</v>
      </c>
      <c r="FN472" s="35">
        <v>16.981476887184563</v>
      </c>
      <c r="FO472" s="35">
        <v>17.64756906050436</v>
      </c>
      <c r="FP472" s="35">
        <v>17.161607903390497</v>
      </c>
      <c r="FQ472" s="35">
        <v>17.655551737991956</v>
      </c>
      <c r="FR472" s="35">
        <v>17.506299047981763</v>
      </c>
      <c r="FS472" s="35">
        <v>17.755215647281034</v>
      </c>
      <c r="FT472" s="35">
        <v>17.386133019982005</v>
      </c>
      <c r="FU472" s="35">
        <v>17.868851347333987</v>
      </c>
      <c r="FV472" s="35">
        <v>17.807934093871634</v>
      </c>
      <c r="FW472" s="35">
        <v>16.746112248709046</v>
      </c>
      <c r="FX472" s="35">
        <v>18.566988638772802</v>
      </c>
      <c r="FY472" s="35">
        <v>18.566475655303023</v>
      </c>
      <c r="FZ472" s="35">
        <v>17.71143222233475</v>
      </c>
      <c r="GA472" s="35">
        <v>17.899252435722808</v>
      </c>
      <c r="GB472" s="35">
        <v>17.817518826370094</v>
      </c>
      <c r="GC472" s="35">
        <v>17.593989852427562</v>
      </c>
      <c r="GD472" s="35">
        <v>18.156536660152053</v>
      </c>
      <c r="GE472" s="35">
        <v>18.374567486006995</v>
      </c>
      <c r="GF472" s="35">
        <v>17.240452311429326</v>
      </c>
      <c r="GG472" s="35">
        <v>16.289615587280242</v>
      </c>
      <c r="GH472" s="35">
        <v>16.402851975262418</v>
      </c>
      <c r="GI472" s="35">
        <v>17.177811210837767</v>
      </c>
      <c r="GJ472" s="35">
        <v>16.471383285096969</v>
      </c>
      <c r="GK472" s="35">
        <v>16.433953192197656</v>
      </c>
      <c r="GL472" s="35">
        <v>17.996502620873908</v>
      </c>
      <c r="GM472" s="35">
        <v>16.69442876046562</v>
      </c>
      <c r="GN472" s="35">
        <v>17.547567659819357</v>
      </c>
      <c r="GO472" s="35">
        <v>38.601999999999997</v>
      </c>
      <c r="GP472" s="35" t="s">
        <v>4490</v>
      </c>
      <c r="GU472" s="59"/>
    </row>
    <row r="473" spans="1:203" x14ac:dyDescent="0.2">
      <c r="A473" s="35" t="s">
        <v>2110</v>
      </c>
      <c r="B473" s="35" t="s">
        <v>4069</v>
      </c>
      <c r="C473" s="35" t="s">
        <v>4070</v>
      </c>
      <c r="D473" s="9">
        <v>2</v>
      </c>
      <c r="E473" s="9">
        <v>2</v>
      </c>
      <c r="F473" s="9">
        <v>0.91436219699999999</v>
      </c>
      <c r="G473" s="9">
        <v>0.12313780100000001</v>
      </c>
      <c r="H473" s="9">
        <v>0.998200965</v>
      </c>
      <c r="I473" s="9">
        <v>-1.7963067999999999E-2</v>
      </c>
      <c r="J473" s="9">
        <v>0</v>
      </c>
      <c r="K473" s="78">
        <v>0</v>
      </c>
      <c r="L473" s="79">
        <v>12.138249069197171</v>
      </c>
      <c r="M473" s="79">
        <v>15.864963117100046</v>
      </c>
      <c r="N473" s="79">
        <v>13.730601293303573</v>
      </c>
      <c r="O473" s="79">
        <v>13.771633237884021</v>
      </c>
      <c r="P473" s="78">
        <v>13.672290038056904</v>
      </c>
      <c r="Q473" s="78">
        <v>14.950063554661844</v>
      </c>
      <c r="R473" s="35">
        <v>12.587637881299356</v>
      </c>
      <c r="S473" s="35">
        <v>16.826485887633879</v>
      </c>
      <c r="T473" s="35">
        <v>16.854203567452959</v>
      </c>
      <c r="U473" s="35">
        <v>15.213061171172004</v>
      </c>
      <c r="W473" s="35">
        <v>12.632171600467395</v>
      </c>
      <c r="Y473" s="35">
        <v>14.130539809081048</v>
      </c>
      <c r="Z473" s="35">
        <v>16.530007098146989</v>
      </c>
      <c r="AA473" s="35">
        <v>14.043294804633675</v>
      </c>
      <c r="AB473" s="35">
        <v>17.37008955466483</v>
      </c>
      <c r="AC473" s="35">
        <v>11.990191007639643</v>
      </c>
      <c r="AD473" s="35">
        <v>12.206110453406049</v>
      </c>
      <c r="AE473" s="35">
        <v>12.140592353833693</v>
      </c>
      <c r="AF473" s="35">
        <v>13.348744136397489</v>
      </c>
      <c r="AG473" s="35">
        <v>16.668006560030157</v>
      </c>
      <c r="AH473" s="35">
        <v>16.261005327724739</v>
      </c>
      <c r="AI473" s="35">
        <v>14.515626280771434</v>
      </c>
      <c r="AJ473" s="35">
        <v>13.608353050999689</v>
      </c>
      <c r="AK473" s="35">
        <v>17.301390130946899</v>
      </c>
      <c r="AL473" s="35">
        <v>11.767140526249182</v>
      </c>
      <c r="AM473" s="35">
        <v>14.503491562862816</v>
      </c>
      <c r="AO473" s="35">
        <v>17.404427324442192</v>
      </c>
      <c r="AP473" s="35">
        <v>13.031552907577959</v>
      </c>
      <c r="AS473" s="35">
        <v>12.772901172253741</v>
      </c>
      <c r="AU473" s="35">
        <v>12.785184320827032</v>
      </c>
      <c r="AV473" s="35">
        <v>14.307413681742124</v>
      </c>
      <c r="AW473" s="35">
        <v>13.233003239613879</v>
      </c>
      <c r="AY473" s="35">
        <v>15.173102156164422</v>
      </c>
      <c r="BA473" s="35">
        <v>12.992203044940513</v>
      </c>
      <c r="BB473" s="35">
        <v>10.096495882037955</v>
      </c>
      <c r="BC473" s="35">
        <v>13.506179925854465</v>
      </c>
      <c r="BE473" s="35">
        <v>13.319793671719481</v>
      </c>
      <c r="BF473" s="35">
        <v>12.868798297903762</v>
      </c>
      <c r="BG473" s="35">
        <v>12.250184160341846</v>
      </c>
      <c r="BH473" s="35">
        <v>13.549078031218716</v>
      </c>
      <c r="BI473" s="35">
        <v>13.359078791915515</v>
      </c>
      <c r="BL473" s="35">
        <v>13.909540321007151</v>
      </c>
      <c r="BM473" s="35">
        <v>13.292176291564614</v>
      </c>
      <c r="BN473" s="35">
        <v>12.614905473295945</v>
      </c>
      <c r="BO473" s="35">
        <v>12.57062865825745</v>
      </c>
      <c r="BP473" s="35">
        <v>13.020353588055942</v>
      </c>
      <c r="BQ473" s="35">
        <v>12.709802075861441</v>
      </c>
      <c r="BR473" s="35">
        <v>14.504473532032666</v>
      </c>
      <c r="BS473" s="35">
        <v>13.433263518402121</v>
      </c>
      <c r="BT473" s="35">
        <v>15.914805149348314</v>
      </c>
      <c r="BU473" s="35">
        <v>14.363927118521186</v>
      </c>
      <c r="BW473" s="35">
        <v>13.53706987647211</v>
      </c>
      <c r="BX473" s="35">
        <v>13.184598972191143</v>
      </c>
      <c r="BZ473" s="35">
        <v>13.716519717664166</v>
      </c>
      <c r="CA473" s="35">
        <v>11.696101816536521</v>
      </c>
      <c r="CB473" s="35">
        <v>13.290770207213129</v>
      </c>
      <c r="CC473" s="35">
        <v>15.546634074563581</v>
      </c>
      <c r="CD473" s="35">
        <v>17.511135083034318</v>
      </c>
      <c r="CE473" s="35">
        <v>16.78374161702282</v>
      </c>
      <c r="CF473" s="35">
        <v>13.01343677441414</v>
      </c>
      <c r="CG473" s="35">
        <v>14.37832632597058</v>
      </c>
      <c r="CH473" s="35">
        <v>13.356884285377127</v>
      </c>
      <c r="CJ473" s="35">
        <v>16.844322672504987</v>
      </c>
      <c r="CK473" s="35">
        <v>13.015362800137435</v>
      </c>
      <c r="CL473" s="35">
        <v>16.726220055979553</v>
      </c>
      <c r="CM473" s="35">
        <v>15.924089923462599</v>
      </c>
      <c r="CN473" s="35">
        <v>14.266779987546485</v>
      </c>
      <c r="CO473" s="35">
        <v>17.719258672229376</v>
      </c>
      <c r="CP473" s="35">
        <v>14.869428402727682</v>
      </c>
      <c r="CQ473" s="35">
        <v>16.579182021614486</v>
      </c>
      <c r="CR473" s="35">
        <v>13.411750962721724</v>
      </c>
      <c r="CT473" s="35">
        <v>13.046884946257649</v>
      </c>
      <c r="CU473" s="35">
        <v>12.997833595786693</v>
      </c>
      <c r="CV473" s="35">
        <v>12.235199628722365</v>
      </c>
      <c r="CW473" s="35">
        <v>16.856248443182952</v>
      </c>
      <c r="CZ473" s="35">
        <v>16.064011813760082</v>
      </c>
      <c r="DA473" s="35">
        <v>15.93700935236938</v>
      </c>
      <c r="DB473" s="35">
        <v>13.774052924143913</v>
      </c>
      <c r="DC473" s="35">
        <v>17.091738644916429</v>
      </c>
      <c r="DD473" s="35">
        <v>13.090955290975822</v>
      </c>
      <c r="DE473" s="35">
        <v>11.429997046484486</v>
      </c>
      <c r="DF473" s="35">
        <v>16.522228282244228</v>
      </c>
      <c r="DH473" s="35">
        <v>15.749001526078452</v>
      </c>
      <c r="DI473" s="35">
        <v>13.189138166981694</v>
      </c>
      <c r="DJ473" s="35">
        <v>12.408109930199021</v>
      </c>
      <c r="DK473" s="35">
        <v>14.292495131745387</v>
      </c>
      <c r="DL473" s="35">
        <v>17.369192125846428</v>
      </c>
      <c r="DM473" s="35">
        <v>15.337220267181536</v>
      </c>
      <c r="DN473" s="35">
        <v>11.331092790907054</v>
      </c>
      <c r="DO473" s="35">
        <v>17.003804512667848</v>
      </c>
      <c r="DP473" s="35">
        <v>13.445969594667488</v>
      </c>
      <c r="DQ473" s="35">
        <v>15.711575229134889</v>
      </c>
      <c r="DR473" s="35">
        <v>13.446016602214952</v>
      </c>
      <c r="DS473" s="35">
        <v>15.581571249982122</v>
      </c>
      <c r="DT473" s="35">
        <v>15.344060967713592</v>
      </c>
      <c r="DV473" s="35">
        <v>13.013203119080909</v>
      </c>
      <c r="DW473" s="35">
        <v>13.08961266705766</v>
      </c>
      <c r="DX473" s="35">
        <v>12.541050879945008</v>
      </c>
      <c r="DY473" s="35">
        <v>16.833631321949582</v>
      </c>
      <c r="DZ473" s="35">
        <v>16.713677891176548</v>
      </c>
      <c r="EA473" s="35">
        <v>14.259917052654307</v>
      </c>
      <c r="EC473" s="35">
        <v>14.841619094539187</v>
      </c>
      <c r="EE473" s="35">
        <v>12.195636565976368</v>
      </c>
      <c r="EF473" s="35">
        <v>13.081816278109198</v>
      </c>
      <c r="EG473" s="35">
        <v>13.357499989175246</v>
      </c>
      <c r="EI473" s="35">
        <v>12.998073947006485</v>
      </c>
      <c r="EJ473" s="35">
        <v>16.14008027975466</v>
      </c>
      <c r="EK473" s="35">
        <v>16.784211479327194</v>
      </c>
      <c r="EN473" s="35">
        <v>12.565203361342423</v>
      </c>
      <c r="EO473" s="35">
        <v>13.152909357220201</v>
      </c>
      <c r="EP473" s="35">
        <v>10.703971752255203</v>
      </c>
      <c r="EQ473" s="35">
        <v>14.095298107841282</v>
      </c>
      <c r="ER473" s="35">
        <v>12.331859970567807</v>
      </c>
      <c r="EU473" s="35">
        <v>15.863828048137936</v>
      </c>
      <c r="EV473" s="35">
        <v>16.430972290178939</v>
      </c>
      <c r="EW473" s="35">
        <v>15.915494098698911</v>
      </c>
      <c r="EX473" s="35">
        <v>12.464453694392752</v>
      </c>
      <c r="EY473" s="35">
        <v>16.805811136074681</v>
      </c>
      <c r="EZ473" s="35">
        <v>13.542499757865318</v>
      </c>
      <c r="FC473" s="35">
        <v>13.437094964719774</v>
      </c>
      <c r="FD473" s="35">
        <v>13.82620215881326</v>
      </c>
      <c r="FE473" s="35">
        <v>14.395918178529254</v>
      </c>
      <c r="FF473" s="35">
        <v>14.965084596441212</v>
      </c>
      <c r="FG473" s="35">
        <v>13.77751224820555</v>
      </c>
      <c r="FL473" s="35">
        <v>13.670949350222536</v>
      </c>
      <c r="FM473" s="35">
        <v>14.138799620064361</v>
      </c>
      <c r="FN473" s="35">
        <v>13.078387746867429</v>
      </c>
      <c r="FQ473" s="35">
        <v>12.882392955429747</v>
      </c>
      <c r="FR473" s="35">
        <v>11.912839598490514</v>
      </c>
      <c r="FS473" s="35">
        <v>16.599889763453181</v>
      </c>
      <c r="FT473" s="35">
        <v>14.427654150002354</v>
      </c>
      <c r="FU473" s="35">
        <v>13.409958890396792</v>
      </c>
      <c r="FW473" s="35">
        <v>13.556273282713086</v>
      </c>
      <c r="FX473" s="35">
        <v>13.726937231725872</v>
      </c>
      <c r="FZ473" s="35">
        <v>16.626718195298427</v>
      </c>
      <c r="GA473" s="35">
        <v>12.45478357134451</v>
      </c>
      <c r="GB473" s="35">
        <v>13.986595737183181</v>
      </c>
      <c r="GC473" s="35">
        <v>17.089133665798585</v>
      </c>
      <c r="GD473" s="35">
        <v>12.826358689727311</v>
      </c>
      <c r="GE473" s="35">
        <v>12.746951016649678</v>
      </c>
      <c r="GF473" s="35">
        <v>14.520787082954325</v>
      </c>
      <c r="GH473" s="35">
        <v>13.241930342785077</v>
      </c>
      <c r="GI473" s="35">
        <v>11.739631303761401</v>
      </c>
      <c r="GJ473" s="35">
        <v>13.687296602094836</v>
      </c>
      <c r="GK473" s="35">
        <v>14.693710757006356</v>
      </c>
      <c r="GL473" s="35">
        <v>14.184583905752001</v>
      </c>
      <c r="GM473" s="35">
        <v>13.404192472905734</v>
      </c>
      <c r="GN473" s="35">
        <v>14.994263776964457</v>
      </c>
      <c r="GO473" s="35">
        <v>0.28299999999999997</v>
      </c>
      <c r="GP473" s="35" t="s">
        <v>1799</v>
      </c>
      <c r="GU473" s="59"/>
    </row>
    <row r="474" spans="1:203" x14ac:dyDescent="0.2">
      <c r="A474" s="35" t="s">
        <v>1688</v>
      </c>
      <c r="B474" s="35" t="s">
        <v>3521</v>
      </c>
      <c r="C474" s="35" t="s">
        <v>3522</v>
      </c>
      <c r="D474" s="9">
        <v>6</v>
      </c>
      <c r="E474" s="9">
        <v>6</v>
      </c>
      <c r="F474" s="9">
        <v>0.34108465799999999</v>
      </c>
      <c r="G474" s="9">
        <v>-7.9257765999999993E-2</v>
      </c>
      <c r="H474" s="9">
        <v>0.94355292400000002</v>
      </c>
      <c r="I474" s="9">
        <v>-1.7507951000000001E-2</v>
      </c>
      <c r="J474" s="9">
        <v>0</v>
      </c>
      <c r="K474" s="78">
        <v>0</v>
      </c>
      <c r="L474" s="79">
        <v>12.336360741194927</v>
      </c>
      <c r="M474" s="79">
        <v>12.146825513953676</v>
      </c>
      <c r="N474" s="79">
        <v>12.228924523117</v>
      </c>
      <c r="O474" s="79">
        <v>12.047800294097762</v>
      </c>
      <c r="P474" s="78">
        <v>11.807753937249601</v>
      </c>
      <c r="Q474" s="78">
        <v>12.41352701644899</v>
      </c>
      <c r="R474" s="35">
        <v>12.120838843125295</v>
      </c>
      <c r="S474" s="35">
        <v>12.157495535477704</v>
      </c>
      <c r="T474" s="35">
        <v>12.232071197157449</v>
      </c>
      <c r="U474" s="35">
        <v>12.038191284894367</v>
      </c>
      <c r="V474" s="35">
        <v>12.213184333181031</v>
      </c>
      <c r="W474" s="35">
        <v>12.420386263139072</v>
      </c>
      <c r="X474" s="35">
        <v>11.879481532943622</v>
      </c>
      <c r="Y474" s="35">
        <v>12.242131641975611</v>
      </c>
      <c r="Z474" s="35">
        <v>12.158706049745787</v>
      </c>
      <c r="AA474" s="35">
        <v>12.147405377743956</v>
      </c>
      <c r="AB474" s="35">
        <v>12.332845547961734</v>
      </c>
      <c r="AC474" s="35">
        <v>12.088974859115623</v>
      </c>
      <c r="AD474" s="35">
        <v>12.078686569211451</v>
      </c>
      <c r="AE474" s="35">
        <v>11.864135810693524</v>
      </c>
      <c r="AF474" s="35">
        <v>11.647923482112251</v>
      </c>
      <c r="AG474" s="35">
        <v>11.906718196241412</v>
      </c>
      <c r="AH474" s="35">
        <v>11.649300220169595</v>
      </c>
      <c r="AI474" s="35">
        <v>12.100212033596527</v>
      </c>
      <c r="AJ474" s="35">
        <v>12.410227767552904</v>
      </c>
      <c r="AK474" s="35">
        <v>12.350621642248386</v>
      </c>
      <c r="AL474" s="35">
        <v>11.978930387429216</v>
      </c>
      <c r="AM474" s="35">
        <v>12.29010003816847</v>
      </c>
      <c r="AN474" s="35">
        <v>12.007815265995269</v>
      </c>
      <c r="AO474" s="35">
        <v>12.19063932393875</v>
      </c>
      <c r="AP474" s="35">
        <v>12.139506195563394</v>
      </c>
      <c r="AQ474" s="35">
        <v>12.260975064087472</v>
      </c>
      <c r="AR474" s="35">
        <v>12.338938337657964</v>
      </c>
      <c r="AS474" s="35">
        <v>11.808338770801285</v>
      </c>
      <c r="AT474" s="35">
        <v>12.641594943824156</v>
      </c>
      <c r="AU474" s="35">
        <v>12.430101844178647</v>
      </c>
      <c r="AV474" s="35">
        <v>12.199217885406375</v>
      </c>
      <c r="AW474" s="35">
        <v>11.764502549363328</v>
      </c>
      <c r="AX474" s="35">
        <v>11.935648835080583</v>
      </c>
      <c r="AY474" s="35">
        <v>11.739588464852439</v>
      </c>
      <c r="AZ474" s="35">
        <v>12.761829136617232</v>
      </c>
      <c r="BA474" s="35">
        <v>12.007442923000808</v>
      </c>
      <c r="BB474" s="35">
        <v>11.908521025781248</v>
      </c>
      <c r="BC474" s="35">
        <v>12.788530930127102</v>
      </c>
      <c r="BD474" s="35">
        <v>12.365085222666366</v>
      </c>
      <c r="BE474" s="35">
        <v>12.132983780035953</v>
      </c>
      <c r="BF474" s="35">
        <v>12.575833143581164</v>
      </c>
      <c r="BG474" s="35">
        <v>11.726135123949039</v>
      </c>
      <c r="BH474" s="35">
        <v>12.530947703944454</v>
      </c>
      <c r="BI474" s="35">
        <v>12.694804988587588</v>
      </c>
      <c r="BJ474" s="35">
        <v>12.05296008671101</v>
      </c>
      <c r="BK474" s="35">
        <v>11.572697116587003</v>
      </c>
      <c r="BL474" s="35">
        <v>11.904252873881958</v>
      </c>
      <c r="BM474" s="35">
        <v>11.715814294935571</v>
      </c>
      <c r="BN474" s="35">
        <v>12.153057052374733</v>
      </c>
      <c r="BO474" s="35">
        <v>11.5192641670063</v>
      </c>
      <c r="BP474" s="35">
        <v>11.844254873317476</v>
      </c>
      <c r="BQ474" s="35">
        <v>12.587347037894819</v>
      </c>
      <c r="BR474" s="35">
        <v>11.744028491144388</v>
      </c>
      <c r="BS474" s="35">
        <v>13.071086999992792</v>
      </c>
      <c r="BT474" s="35">
        <v>11.447453568339656</v>
      </c>
      <c r="BU474" s="35">
        <v>12.400415131036779</v>
      </c>
      <c r="BV474" s="35">
        <v>11.768206226516039</v>
      </c>
      <c r="BW474" s="35">
        <v>12.100497328981742</v>
      </c>
      <c r="BX474" s="35">
        <v>11.413949049308798</v>
      </c>
      <c r="BY474" s="35">
        <v>11.897386340868916</v>
      </c>
      <c r="BZ474" s="35">
        <v>12.031797918538954</v>
      </c>
      <c r="CA474" s="35">
        <v>12.412463976255069</v>
      </c>
      <c r="CB474" s="35">
        <v>12.075980125980603</v>
      </c>
      <c r="CC474" s="35">
        <v>11.921619462841592</v>
      </c>
      <c r="CD474" s="35">
        <v>12.189517806272297</v>
      </c>
      <c r="CE474" s="35">
        <v>12.752461074616271</v>
      </c>
      <c r="CF474" s="35">
        <v>11.986000435796564</v>
      </c>
      <c r="CG474" s="35">
        <v>12.514332064459568</v>
      </c>
      <c r="CH474" s="35">
        <v>12.046342004841122</v>
      </c>
      <c r="CI474" s="35">
        <v>11.811657896511599</v>
      </c>
      <c r="CJ474" s="35">
        <v>12.321448323845088</v>
      </c>
      <c r="CK474" s="35">
        <v>12.218781302613941</v>
      </c>
      <c r="CL474" s="35">
        <v>12.230701483693032</v>
      </c>
      <c r="CM474" s="35">
        <v>12.038881110513474</v>
      </c>
      <c r="CN474" s="35">
        <v>11.970807879540954</v>
      </c>
      <c r="CO474" s="35">
        <v>11.956168840674501</v>
      </c>
      <c r="CP474" s="35">
        <v>11.986331713957018</v>
      </c>
      <c r="CQ474" s="35">
        <v>12.255279026483207</v>
      </c>
      <c r="CR474" s="35">
        <v>11.949422085314854</v>
      </c>
      <c r="CS474" s="35">
        <v>11.756376578218589</v>
      </c>
      <c r="CT474" s="35">
        <v>12.10323983665554</v>
      </c>
      <c r="CU474" s="35">
        <v>12.426886876612533</v>
      </c>
      <c r="CV474" s="35">
        <v>12.395280974130387</v>
      </c>
      <c r="CW474" s="35">
        <v>12.063333527510556</v>
      </c>
      <c r="CX474" s="35">
        <v>12.166585307343329</v>
      </c>
      <c r="CY474" s="35">
        <v>11.914491020311917</v>
      </c>
      <c r="CZ474" s="35">
        <v>12.324798418938416</v>
      </c>
      <c r="DA474" s="35">
        <v>12.254048154750222</v>
      </c>
      <c r="DB474" s="35">
        <v>12.285191533494187</v>
      </c>
      <c r="DC474" s="35">
        <v>12.172642826059127</v>
      </c>
      <c r="DD474" s="35">
        <v>12.484441545071805</v>
      </c>
      <c r="DE474" s="35">
        <v>11.387827858058673</v>
      </c>
      <c r="DF474" s="35">
        <v>12.068730792083464</v>
      </c>
      <c r="DG474" s="35">
        <v>12.060482181159379</v>
      </c>
      <c r="DH474" s="35">
        <v>12.033180655167197</v>
      </c>
      <c r="DI474" s="35">
        <v>12.023290930466917</v>
      </c>
      <c r="DJ474" s="35">
        <v>12.147281902223504</v>
      </c>
      <c r="DK474" s="35">
        <v>11.768417533401301</v>
      </c>
      <c r="DL474" s="35">
        <v>12.008071841780565</v>
      </c>
      <c r="DM474" s="35">
        <v>11.175598814825186</v>
      </c>
      <c r="DN474" s="35">
        <v>11.956061249671565</v>
      </c>
      <c r="DO474" s="35">
        <v>12.322997260407483</v>
      </c>
      <c r="DP474" s="35">
        <v>12.180908747179968</v>
      </c>
      <c r="DQ474" s="35">
        <v>11.790330660585882</v>
      </c>
      <c r="DR474" s="35">
        <v>11.656070916230343</v>
      </c>
      <c r="DS474" s="35">
        <v>12.059249777919971</v>
      </c>
      <c r="DT474" s="35">
        <v>12.550152417751226</v>
      </c>
      <c r="DU474" s="35">
        <v>12.738511997648974</v>
      </c>
      <c r="DV474" s="35">
        <v>11.94302579274451</v>
      </c>
      <c r="DW474" s="35">
        <v>11.972768158361959</v>
      </c>
      <c r="DX474" s="35">
        <v>12.109960152186718</v>
      </c>
      <c r="DY474" s="35">
        <v>12.072174384648861</v>
      </c>
      <c r="DZ474" s="35">
        <v>11.970817771556707</v>
      </c>
      <c r="EA474" s="35">
        <v>11.886836220351793</v>
      </c>
      <c r="EB474" s="35">
        <v>11.421413552905342</v>
      </c>
      <c r="EC474" s="35">
        <v>12.072943968641564</v>
      </c>
      <c r="ED474" s="35">
        <v>11.636136491026695</v>
      </c>
      <c r="EE474" s="35">
        <v>12.57866614822904</v>
      </c>
      <c r="EF474" s="35">
        <v>11.949081167801163</v>
      </c>
      <c r="EG474" s="35">
        <v>11.593983592495565</v>
      </c>
      <c r="EH474" s="35">
        <v>12.17293403277589</v>
      </c>
      <c r="EI474" s="35">
        <v>11.863609596575309</v>
      </c>
      <c r="EJ474" s="35">
        <v>11.690915035610018</v>
      </c>
      <c r="EK474" s="35">
        <v>12.020326696843068</v>
      </c>
      <c r="EL474" s="35">
        <v>12.170224758658247</v>
      </c>
      <c r="EM474" s="35">
        <v>11.822204163236083</v>
      </c>
      <c r="EN474" s="35">
        <v>12.42433113150236</v>
      </c>
      <c r="EO474" s="35">
        <v>12.565169771828472</v>
      </c>
      <c r="EP474" s="35">
        <v>11.537359409541143</v>
      </c>
      <c r="EQ474" s="35">
        <v>12.446986602718132</v>
      </c>
      <c r="ER474" s="35">
        <v>12.408266341543047</v>
      </c>
      <c r="ES474" s="35">
        <v>12.234742766517853</v>
      </c>
      <c r="ET474" s="35">
        <v>12.032164923669306</v>
      </c>
      <c r="EU474" s="35">
        <v>12.234898109186839</v>
      </c>
      <c r="EV474" s="35">
        <v>11.85437043215137</v>
      </c>
      <c r="EW474" s="35">
        <v>11.835239095087045</v>
      </c>
      <c r="EX474" s="35">
        <v>12.515180928040273</v>
      </c>
      <c r="EY474" s="35">
        <v>12.377079342812589</v>
      </c>
      <c r="EZ474" s="35">
        <v>11.543035912810574</v>
      </c>
      <c r="FA474" s="35">
        <v>12.109745841172202</v>
      </c>
      <c r="FB474" s="35">
        <v>12.221180949941651</v>
      </c>
      <c r="FC474" s="35">
        <v>12.791449868580852</v>
      </c>
      <c r="FD474" s="35">
        <v>11.698934216141829</v>
      </c>
      <c r="FE474" s="35">
        <v>12.111690110548883</v>
      </c>
      <c r="FF474" s="35">
        <v>11.702640751312307</v>
      </c>
      <c r="FG474" s="35">
        <v>11.72593020292854</v>
      </c>
      <c r="FH474" s="35">
        <v>12.206950987620033</v>
      </c>
      <c r="FI474" s="35">
        <v>11.87311451855005</v>
      </c>
      <c r="FJ474" s="35">
        <v>12.453850687103689</v>
      </c>
      <c r="FK474" s="35">
        <v>12.545180336923194</v>
      </c>
      <c r="FL474" s="35">
        <v>11.752632290190489</v>
      </c>
      <c r="FM474" s="35">
        <v>11.963191799103903</v>
      </c>
      <c r="FN474" s="35">
        <v>11.900546068229325</v>
      </c>
      <c r="FO474" s="35">
        <v>11.631152520883017</v>
      </c>
      <c r="FP474" s="35">
        <v>11.809715766623231</v>
      </c>
      <c r="FQ474" s="35">
        <v>11.867728868239698</v>
      </c>
      <c r="FR474" s="35">
        <v>12.168139560921169</v>
      </c>
      <c r="FS474" s="35">
        <v>11.918072054056266</v>
      </c>
      <c r="FT474" s="35">
        <v>12.778373538135643</v>
      </c>
      <c r="FU474" s="35">
        <v>12.770024994464695</v>
      </c>
      <c r="FV474" s="35">
        <v>11.947677100304942</v>
      </c>
      <c r="FW474" s="35">
        <v>11.804090735343209</v>
      </c>
      <c r="FX474" s="35">
        <v>12.129326239986126</v>
      </c>
      <c r="FY474" s="35">
        <v>11.006125738359458</v>
      </c>
      <c r="FZ474" s="35">
        <v>11.843010540261469</v>
      </c>
      <c r="GA474" s="35">
        <v>12.110015131830682</v>
      </c>
      <c r="GB474" s="35">
        <v>12.050253555877461</v>
      </c>
      <c r="GC474" s="35">
        <v>12.324162701278546</v>
      </c>
      <c r="GD474" s="35">
        <v>12.276054072503092</v>
      </c>
      <c r="GE474" s="35">
        <v>12.004774372830168</v>
      </c>
      <c r="GF474" s="35">
        <v>12.14386188472298</v>
      </c>
      <c r="GG474" s="35">
        <v>13.007827535695412</v>
      </c>
      <c r="GH474" s="35">
        <v>12.085690194409791</v>
      </c>
      <c r="GI474" s="35">
        <v>12.182785552460967</v>
      </c>
      <c r="GJ474" s="35">
        <v>13.001616264366813</v>
      </c>
      <c r="GK474" s="35">
        <v>12.074079886872521</v>
      </c>
      <c r="GL474" s="35">
        <v>12.204639296817534</v>
      </c>
      <c r="GM474" s="35">
        <v>12.132583586760749</v>
      </c>
      <c r="GN474" s="35">
        <v>11.905443743665872</v>
      </c>
      <c r="GO474" s="35">
        <v>1.681</v>
      </c>
      <c r="GP474" s="35" t="s">
        <v>4764</v>
      </c>
      <c r="GU474" s="59"/>
    </row>
    <row r="475" spans="1:203" x14ac:dyDescent="0.2">
      <c r="A475" s="35" t="s">
        <v>1699</v>
      </c>
      <c r="B475" s="35" t="s">
        <v>3539</v>
      </c>
      <c r="C475" s="35" t="s">
        <v>3540</v>
      </c>
      <c r="D475" s="9">
        <v>15</v>
      </c>
      <c r="E475" s="9">
        <v>15</v>
      </c>
      <c r="F475" s="9">
        <v>0.79375158999999995</v>
      </c>
      <c r="G475" s="9">
        <v>4.6677305000000002E-2</v>
      </c>
      <c r="H475" s="9">
        <v>0.96996882799999995</v>
      </c>
      <c r="I475" s="9">
        <v>-1.6457870999999999E-2</v>
      </c>
      <c r="J475" s="9">
        <v>0</v>
      </c>
      <c r="K475" s="78">
        <v>0</v>
      </c>
      <c r="L475" s="79">
        <v>11.010301228786279</v>
      </c>
      <c r="M475" s="79">
        <v>11.345251624379101</v>
      </c>
      <c r="N475" s="79">
        <v>11.258197002463026</v>
      </c>
      <c r="O475" s="79">
        <v>11.267185598529487</v>
      </c>
      <c r="P475" s="78">
        <v>11.202615770687189</v>
      </c>
      <c r="Q475" s="78">
        <v>11.427670213585598</v>
      </c>
      <c r="R475" s="35">
        <v>10.956140973551628</v>
      </c>
      <c r="S475" s="35">
        <v>11.537312548329961</v>
      </c>
      <c r="T475" s="35">
        <v>11.823663338104701</v>
      </c>
      <c r="U475" s="35">
        <v>10.918573044741827</v>
      </c>
      <c r="V475" s="35">
        <v>11.232988064270266</v>
      </c>
      <c r="W475" s="35">
        <v>11.929732969599161</v>
      </c>
      <c r="X475" s="35">
        <v>11.793369196028257</v>
      </c>
      <c r="Y475" s="35">
        <v>11.302636011837201</v>
      </c>
      <c r="Z475" s="35">
        <v>11.055189134422953</v>
      </c>
      <c r="AA475" s="35">
        <v>10.935814876944567</v>
      </c>
      <c r="AB475" s="35">
        <v>11.175915351538</v>
      </c>
      <c r="AC475" s="35">
        <v>11.318730555894469</v>
      </c>
      <c r="AD475" s="35">
        <v>11.51590133167975</v>
      </c>
      <c r="AE475" s="35">
        <v>11.378498201721161</v>
      </c>
      <c r="AF475" s="35">
        <v>11.164288869005068</v>
      </c>
      <c r="AG475" s="35">
        <v>11.632168166861392</v>
      </c>
      <c r="AH475" s="35">
        <v>11.650352282786766</v>
      </c>
      <c r="AI475" s="35">
        <v>11.275117526653961</v>
      </c>
      <c r="AJ475" s="35">
        <v>11.251757826824612</v>
      </c>
      <c r="AK475" s="35">
        <v>12.223821122751863</v>
      </c>
      <c r="AL475" s="35">
        <v>11.307915212169823</v>
      </c>
      <c r="AM475" s="35">
        <v>11.538995851062975</v>
      </c>
      <c r="AN475" s="35">
        <v>12.151225717324479</v>
      </c>
      <c r="AO475" s="35">
        <v>11.290225176272678</v>
      </c>
      <c r="AP475" s="35">
        <v>12.056444700313099</v>
      </c>
      <c r="AQ475" s="35">
        <v>12.365191511294601</v>
      </c>
      <c r="AR475" s="35">
        <v>11.825865968882837</v>
      </c>
      <c r="AS475" s="35">
        <v>11.950214934937334</v>
      </c>
      <c r="AT475" s="35">
        <v>12.245569902855172</v>
      </c>
      <c r="AU475" s="35">
        <v>11.555709168505299</v>
      </c>
      <c r="AV475" s="35">
        <v>11.665548789786492</v>
      </c>
      <c r="AW475" s="35">
        <v>12.386766522438037</v>
      </c>
      <c r="AX475" s="35">
        <v>10.633317794453667</v>
      </c>
      <c r="AY475" s="35">
        <v>11.194783773658763</v>
      </c>
      <c r="AZ475" s="35">
        <v>11.887765040933544</v>
      </c>
      <c r="BA475" s="35">
        <v>11.35312683907263</v>
      </c>
      <c r="BB475" s="35">
        <v>11.415107420244173</v>
      </c>
      <c r="BC475" s="35">
        <v>11.408226050540746</v>
      </c>
      <c r="BD475" s="35">
        <v>12.071487431817111</v>
      </c>
      <c r="BE475" s="35">
        <v>11.58852303480219</v>
      </c>
      <c r="BF475" s="35">
        <v>11.199985199410751</v>
      </c>
      <c r="BG475" s="35">
        <v>11.324279186814682</v>
      </c>
      <c r="BH475" s="35">
        <v>11.261619855762275</v>
      </c>
      <c r="BI475" s="35">
        <v>11.658249313292984</v>
      </c>
      <c r="BJ475" s="35">
        <v>10.935056370180959</v>
      </c>
      <c r="BK475" s="35">
        <v>12.765059188308413</v>
      </c>
      <c r="BL475" s="35">
        <v>11.412669877142811</v>
      </c>
      <c r="BM475" s="35">
        <v>11.304962356728211</v>
      </c>
      <c r="BN475" s="35">
        <v>11.304318125656671</v>
      </c>
      <c r="BO475" s="35">
        <v>11.895491312369622</v>
      </c>
      <c r="BP475" s="35">
        <v>11.738408127913608</v>
      </c>
      <c r="BQ475" s="35">
        <v>11.787784994757331</v>
      </c>
      <c r="BR475" s="35">
        <v>11.639986923774313</v>
      </c>
      <c r="BS475" s="35">
        <v>11.8578429579401</v>
      </c>
      <c r="BT475" s="35">
        <v>11.0304030309434</v>
      </c>
      <c r="BU475" s="35">
        <v>11.610076394295717</v>
      </c>
      <c r="BV475" s="35">
        <v>12.189956975706339</v>
      </c>
      <c r="BW475" s="35">
        <v>11.395984252440407</v>
      </c>
      <c r="BX475" s="35">
        <v>11.400005086675744</v>
      </c>
      <c r="BY475" s="35">
        <v>11.264656653148592</v>
      </c>
      <c r="BZ475" s="35">
        <v>11.231428952888441</v>
      </c>
      <c r="CA475" s="35">
        <v>11.512269694300311</v>
      </c>
      <c r="CB475" s="35">
        <v>11.563800641812788</v>
      </c>
      <c r="CC475" s="35">
        <v>10.866569387248227</v>
      </c>
      <c r="CD475" s="35">
        <v>11.90086927879489</v>
      </c>
      <c r="CE475" s="35">
        <v>12.258204045118278</v>
      </c>
      <c r="CF475" s="35">
        <v>12.20614542690894</v>
      </c>
      <c r="CG475" s="35">
        <v>11.811969038049867</v>
      </c>
      <c r="CH475" s="35">
        <v>11.517864392861238</v>
      </c>
      <c r="CI475" s="35">
        <v>11.244480172361452</v>
      </c>
      <c r="CJ475" s="35">
        <v>11.769694611868825</v>
      </c>
      <c r="CK475" s="35">
        <v>11.205406299908347</v>
      </c>
      <c r="CL475" s="35">
        <v>11.539264029860956</v>
      </c>
      <c r="CM475" s="35">
        <v>11.779300184980318</v>
      </c>
      <c r="CN475" s="35">
        <v>11.26511772960686</v>
      </c>
      <c r="CO475" s="35">
        <v>12.398037181514367</v>
      </c>
      <c r="CP475" s="35">
        <v>11.265183857217876</v>
      </c>
      <c r="CQ475" s="35">
        <v>11.526331783886876</v>
      </c>
      <c r="CR475" s="35">
        <v>11.527532854153204</v>
      </c>
      <c r="CT475" s="35">
        <v>12.445752526372218</v>
      </c>
      <c r="CU475" s="35">
        <v>11.080330495832595</v>
      </c>
      <c r="CV475" s="35">
        <v>11.335738567293467</v>
      </c>
      <c r="CW475" s="35">
        <v>11.87127256575099</v>
      </c>
      <c r="CX475" s="35">
        <v>12.48233391472586</v>
      </c>
      <c r="CY475" s="35">
        <v>11.645879856295892</v>
      </c>
      <c r="CZ475" s="35">
        <v>11.876437843518266</v>
      </c>
      <c r="DA475" s="35">
        <v>11.40137729142992</v>
      </c>
      <c r="DB475" s="35">
        <v>12.457190418118438</v>
      </c>
      <c r="DC475" s="35">
        <v>11.013615349465733</v>
      </c>
      <c r="DD475" s="35">
        <v>12.036282057192086</v>
      </c>
      <c r="DE475" s="35">
        <v>11.69303145231828</v>
      </c>
      <c r="DF475" s="35">
        <v>11.164786102104184</v>
      </c>
      <c r="DG475" s="35">
        <v>11.705713124497713</v>
      </c>
      <c r="DH475" s="35">
        <v>11.091752118321757</v>
      </c>
      <c r="DI475" s="35">
        <v>12.021643041341406</v>
      </c>
      <c r="DJ475" s="35">
        <v>11.082046238401102</v>
      </c>
      <c r="DK475" s="35">
        <v>10.921348373735093</v>
      </c>
      <c r="DL475" s="35">
        <v>11.210832751591127</v>
      </c>
      <c r="DM475" s="35">
        <v>10.749644583747312</v>
      </c>
      <c r="DN475" s="35">
        <v>11.602835587364849</v>
      </c>
      <c r="DO475" s="35">
        <v>11.527624957928634</v>
      </c>
      <c r="DP475" s="35">
        <v>12.027079907941339</v>
      </c>
      <c r="DQ475" s="35">
        <v>11.584920166670514</v>
      </c>
      <c r="DR475" s="35">
        <v>11.478249518833771</v>
      </c>
      <c r="DS475" s="35">
        <v>11.506425677641928</v>
      </c>
      <c r="DT475" s="35">
        <v>10.776169308586756</v>
      </c>
      <c r="DU475" s="35">
        <v>12.035147029916264</v>
      </c>
      <c r="DV475" s="35">
        <v>11.658003401266658</v>
      </c>
      <c r="DW475" s="35">
        <v>12.182502623005595</v>
      </c>
      <c r="DX475" s="35">
        <v>11.553265373565866</v>
      </c>
      <c r="DY475" s="35">
        <v>11.72669117566044</v>
      </c>
      <c r="DZ475" s="35">
        <v>12.086181514436635</v>
      </c>
      <c r="EA475" s="35">
        <v>11.476106161370659</v>
      </c>
      <c r="EB475" s="35">
        <v>11.631716397385707</v>
      </c>
      <c r="EC475" s="35">
        <v>12.453474141281719</v>
      </c>
      <c r="ED475" s="35">
        <v>10.459571258305353</v>
      </c>
      <c r="EE475" s="35">
        <v>12.137365004816793</v>
      </c>
      <c r="EF475" s="35">
        <v>11.472656762567478</v>
      </c>
      <c r="EG475" s="35">
        <v>11.370391864828967</v>
      </c>
      <c r="EH475" s="35">
        <v>11.776400149541519</v>
      </c>
      <c r="EI475" s="35">
        <v>11.737775546048002</v>
      </c>
      <c r="EJ475" s="35">
        <v>10.889327953580029</v>
      </c>
      <c r="EK475" s="35">
        <v>11.67108668583217</v>
      </c>
      <c r="EL475" s="35">
        <v>11.572618277036433</v>
      </c>
      <c r="EM475" s="35">
        <v>11.532285951296622</v>
      </c>
      <c r="EN475" s="35">
        <v>12.439918410689542</v>
      </c>
      <c r="EO475" s="35">
        <v>12.807828315236854</v>
      </c>
      <c r="EP475" s="35">
        <v>11.248839963909372</v>
      </c>
      <c r="EQ475" s="35">
        <v>11.78350070620851</v>
      </c>
      <c r="ER475" s="35">
        <v>11.541620150391648</v>
      </c>
      <c r="ES475" s="35">
        <v>11.05566778935043</v>
      </c>
      <c r="ET475" s="35">
        <v>11.485794947534362</v>
      </c>
      <c r="EU475" s="35">
        <v>11.102634603191111</v>
      </c>
      <c r="EV475" s="35">
        <v>12.214671719722375</v>
      </c>
      <c r="EW475" s="35">
        <v>11.268533280893273</v>
      </c>
      <c r="EX475" s="35">
        <v>12.030489648087183</v>
      </c>
      <c r="EY475" s="35">
        <v>11.486426684539508</v>
      </c>
      <c r="EZ475" s="35">
        <v>11.016417166985505</v>
      </c>
      <c r="FA475" s="35">
        <v>11.878968824810016</v>
      </c>
      <c r="FB475" s="35">
        <v>10.914351296997941</v>
      </c>
      <c r="FC475" s="35">
        <v>11.882515474353134</v>
      </c>
      <c r="FD475" s="35">
        <v>11.336328302253222</v>
      </c>
      <c r="FE475" s="35">
        <v>11.446929263791342</v>
      </c>
      <c r="FF475" s="35">
        <v>10.815611012586007</v>
      </c>
      <c r="FG475" s="35">
        <v>11.303144110762853</v>
      </c>
      <c r="FH475" s="35">
        <v>10.667607453781383</v>
      </c>
      <c r="FI475" s="35">
        <v>11.200387877417587</v>
      </c>
      <c r="FJ475" s="35">
        <v>11.420593016357028</v>
      </c>
      <c r="FK475" s="35">
        <v>11.860285391120353</v>
      </c>
      <c r="FL475" s="35">
        <v>11.195298887526667</v>
      </c>
      <c r="FM475" s="35">
        <v>11.540995076958069</v>
      </c>
      <c r="FN475" s="35">
        <v>11.44001327923011</v>
      </c>
      <c r="FO475" s="35">
        <v>11.205861058894424</v>
      </c>
      <c r="FP475" s="35">
        <v>11.141706809424361</v>
      </c>
      <c r="FQ475" s="35">
        <v>11.200363060113723</v>
      </c>
      <c r="FR475" s="35">
        <v>12.061969322381277</v>
      </c>
      <c r="FS475" s="35">
        <v>11.845395617216484</v>
      </c>
      <c r="FT475" s="35">
        <v>12.2489690139048</v>
      </c>
      <c r="FU475" s="35">
        <v>11.542754394767604</v>
      </c>
      <c r="FV475" s="35">
        <v>11.962333092754132</v>
      </c>
      <c r="FW475" s="35">
        <v>11.412906748251554</v>
      </c>
      <c r="FX475" s="35">
        <v>12.000952296333022</v>
      </c>
      <c r="FY475" s="35">
        <v>11.877637733366026</v>
      </c>
      <c r="FZ475" s="35">
        <v>11.222621844824214</v>
      </c>
      <c r="GA475" s="35">
        <v>11.735513382711869</v>
      </c>
      <c r="GB475" s="35">
        <v>11.665633222962782</v>
      </c>
      <c r="GC475" s="35">
        <v>11.495398321835742</v>
      </c>
      <c r="GD475" s="35">
        <v>11.732706011433894</v>
      </c>
      <c r="GE475" s="35">
        <v>11.530540355729354</v>
      </c>
      <c r="GF475" s="35">
        <v>11.742194500102887</v>
      </c>
      <c r="GG475" s="35">
        <v>11.457315012444138</v>
      </c>
      <c r="GH475" s="35">
        <v>12.132741100629556</v>
      </c>
      <c r="GI475" s="35">
        <v>12.088399375352518</v>
      </c>
      <c r="GJ475" s="35">
        <v>11.758076755147734</v>
      </c>
      <c r="GK475" s="35">
        <v>10.782855796961989</v>
      </c>
      <c r="GL475" s="35">
        <v>12.111922965242886</v>
      </c>
      <c r="GM475" s="35">
        <v>11.818590981034287</v>
      </c>
      <c r="GN475" s="35">
        <v>11.615320436825096</v>
      </c>
      <c r="GO475" s="35">
        <v>2.1459999999999999</v>
      </c>
      <c r="GP475" s="35" t="s">
        <v>4767</v>
      </c>
      <c r="GU475" s="59"/>
    </row>
    <row r="476" spans="1:203" x14ac:dyDescent="0.2">
      <c r="A476" s="35" t="s">
        <v>2215</v>
      </c>
      <c r="B476" s="35" t="s">
        <v>4279</v>
      </c>
      <c r="C476" s="35" t="s">
        <v>4280</v>
      </c>
      <c r="D476" s="9">
        <v>5</v>
      </c>
      <c r="E476" s="9">
        <v>5</v>
      </c>
      <c r="F476" s="9">
        <v>0.966261394</v>
      </c>
      <c r="G476" s="9">
        <v>-2.8682531000000001E-2</v>
      </c>
      <c r="H476" s="9">
        <v>0.98828430300000003</v>
      </c>
      <c r="I476" s="9">
        <v>-1.6395376E-2</v>
      </c>
      <c r="J476" s="9">
        <v>0</v>
      </c>
      <c r="K476" s="78">
        <v>0</v>
      </c>
      <c r="L476" s="79">
        <v>14.442646469771956</v>
      </c>
      <c r="M476" s="79">
        <v>14.273127592882318</v>
      </c>
      <c r="N476" s="79">
        <v>13.236835295715776</v>
      </c>
      <c r="O476" s="79">
        <v>12.785109694836967</v>
      </c>
      <c r="P476" s="78">
        <v>13.858665719696855</v>
      </c>
      <c r="Q476" s="78">
        <v>13.439904880577117</v>
      </c>
      <c r="R476" s="35">
        <v>12.188089985130425</v>
      </c>
      <c r="S476" s="35">
        <v>14.557237029249292</v>
      </c>
      <c r="T476" s="35">
        <v>14.039103208118895</v>
      </c>
      <c r="U476" s="35">
        <v>13.909347070764971</v>
      </c>
      <c r="V476" s="35">
        <v>15.297527344033576</v>
      </c>
      <c r="W476" s="35">
        <v>13.393006053572002</v>
      </c>
      <c r="X476" s="35">
        <v>14.644284532458686</v>
      </c>
      <c r="Y476" s="35">
        <v>13.07540170121311</v>
      </c>
      <c r="Z476" s="35">
        <v>14.405291160531188</v>
      </c>
      <c r="AA476" s="35">
        <v>13.793408885764041</v>
      </c>
      <c r="AB476" s="35">
        <v>14.061362406650309</v>
      </c>
      <c r="AC476" s="35">
        <v>14.032460150111422</v>
      </c>
      <c r="AD476" s="35">
        <v>13.21622094276858</v>
      </c>
      <c r="AE476" s="35">
        <v>13.857657322821186</v>
      </c>
      <c r="AF476" s="35">
        <v>13.164801934134854</v>
      </c>
      <c r="AG476" s="35">
        <v>13.983585292491243</v>
      </c>
      <c r="AH476" s="35">
        <v>12.884365482913655</v>
      </c>
      <c r="AI476" s="35">
        <v>13.616239295318945</v>
      </c>
      <c r="AJ476" s="35">
        <v>14.083546990564313</v>
      </c>
      <c r="AK476" s="35">
        <v>14.453752933166081</v>
      </c>
      <c r="AL476" s="35">
        <v>14.33239161896412</v>
      </c>
      <c r="AM476" s="35">
        <v>13.526975137778621</v>
      </c>
      <c r="AN476" s="35">
        <v>15.201213471790386</v>
      </c>
      <c r="AO476" s="35">
        <v>12.928786241154084</v>
      </c>
      <c r="AP476" s="35">
        <v>13.452650842535881</v>
      </c>
      <c r="AQ476" s="35">
        <v>13.87563095043935</v>
      </c>
      <c r="AR476" s="35">
        <v>13.277509970824346</v>
      </c>
      <c r="AS476" s="35">
        <v>13.51196858234214</v>
      </c>
      <c r="AT476" s="35">
        <v>13.778008841146077</v>
      </c>
      <c r="AU476" s="35">
        <v>13.051532416022392</v>
      </c>
      <c r="AV476" s="35">
        <v>13.636376857454708</v>
      </c>
      <c r="AW476" s="35">
        <v>13.623337878944247</v>
      </c>
      <c r="AX476" s="35">
        <v>13.696774101734878</v>
      </c>
      <c r="AY476" s="35">
        <v>13.587121876239751</v>
      </c>
      <c r="AZ476" s="35">
        <v>14.44689137529639</v>
      </c>
      <c r="BA476" s="35">
        <v>13.008616259850843</v>
      </c>
      <c r="BB476" s="35">
        <v>13.986093238881468</v>
      </c>
      <c r="BC476" s="35">
        <v>13.605246493223413</v>
      </c>
      <c r="BD476" s="35">
        <v>13.401482287980667</v>
      </c>
      <c r="BE476" s="35">
        <v>13.948227682497137</v>
      </c>
      <c r="BF476" s="35">
        <v>12.88693256562024</v>
      </c>
      <c r="BG476" s="35">
        <v>13.006140707976282</v>
      </c>
      <c r="BH476" s="35">
        <v>13.849274223317735</v>
      </c>
      <c r="BI476" s="35">
        <v>14.108839774810304</v>
      </c>
      <c r="BJ476" s="35">
        <v>12.846456749053006</v>
      </c>
      <c r="BK476" s="35">
        <v>13.517597474609895</v>
      </c>
      <c r="BL476" s="35">
        <v>13.688558703240599</v>
      </c>
      <c r="BM476" s="35">
        <v>15.247526883818981</v>
      </c>
      <c r="BN476" s="35">
        <v>13.108547579071738</v>
      </c>
      <c r="BO476" s="35">
        <v>11.84663602495759</v>
      </c>
      <c r="BP476" s="35">
        <v>14.4915306972024</v>
      </c>
      <c r="BQ476" s="35">
        <v>13.616814721725174</v>
      </c>
      <c r="BR476" s="35">
        <v>14.224001923811491</v>
      </c>
      <c r="BS476" s="35">
        <v>13.786272896184641</v>
      </c>
      <c r="BT476" s="35">
        <v>12.692492751024302</v>
      </c>
      <c r="BU476" s="35">
        <v>13.546782853687088</v>
      </c>
      <c r="BV476" s="35">
        <v>12.736326267283728</v>
      </c>
      <c r="BW476" s="35">
        <v>13.121081336267647</v>
      </c>
      <c r="BX476" s="35">
        <v>13.638319029608578</v>
      </c>
      <c r="BY476" s="35">
        <v>12.629872955755324</v>
      </c>
      <c r="BZ476" s="35">
        <v>14.53939794801761</v>
      </c>
      <c r="CA476" s="35">
        <v>12.962695146108562</v>
      </c>
      <c r="CB476" s="35">
        <v>13.061298334803245</v>
      </c>
      <c r="CC476" s="35">
        <v>13.485257795022783</v>
      </c>
      <c r="CD476" s="35">
        <v>14.124101492800744</v>
      </c>
      <c r="CE476" s="35">
        <v>15.618706280586927</v>
      </c>
      <c r="CF476" s="35">
        <v>13.683920058557</v>
      </c>
      <c r="CG476" s="35">
        <v>14.326672464721412</v>
      </c>
      <c r="CH476" s="35">
        <v>13.414439341169093</v>
      </c>
      <c r="CI476" s="35">
        <v>13.135263805073228</v>
      </c>
      <c r="CJ476" s="35">
        <v>13.356838449978037</v>
      </c>
      <c r="CK476" s="35">
        <v>14.101290520450458</v>
      </c>
      <c r="CL476" s="35">
        <v>13.768552638552414</v>
      </c>
      <c r="CM476" s="35">
        <v>13.529216740884522</v>
      </c>
      <c r="CN476" s="35">
        <v>12.531770946415314</v>
      </c>
      <c r="CO476" s="35">
        <v>14.790056635563042</v>
      </c>
      <c r="CP476" s="35">
        <v>12.749331753513252</v>
      </c>
      <c r="CQ476" s="35">
        <v>14.163947242943422</v>
      </c>
      <c r="CR476" s="35">
        <v>13.138659492398805</v>
      </c>
      <c r="CS476" s="35">
        <v>14.255760894832838</v>
      </c>
      <c r="CT476" s="35">
        <v>13.714921873956751</v>
      </c>
      <c r="CU476" s="35">
        <v>13.546550250911551</v>
      </c>
      <c r="CV476" s="35">
        <v>13.300627275972476</v>
      </c>
      <c r="CW476" s="35">
        <v>13.463616956787396</v>
      </c>
      <c r="CX476" s="35">
        <v>13.785569710798152</v>
      </c>
      <c r="CY476" s="35">
        <v>13.527329080673844</v>
      </c>
      <c r="CZ476" s="35">
        <v>14.545474511184818</v>
      </c>
      <c r="DA476" s="35">
        <v>13.340864530756633</v>
      </c>
      <c r="DB476" s="35">
        <v>13.227710695269412</v>
      </c>
      <c r="DC476" s="35">
        <v>13.233567004071514</v>
      </c>
      <c r="DD476" s="35">
        <v>14.354111183285834</v>
      </c>
      <c r="DE476" s="35">
        <v>13.930632107874114</v>
      </c>
      <c r="DF476" s="35">
        <v>13.072251644585629</v>
      </c>
      <c r="DG476" s="35">
        <v>12.838134953805792</v>
      </c>
      <c r="DH476" s="35">
        <v>12.882710322752352</v>
      </c>
      <c r="DI476" s="35">
        <v>14.724337406236675</v>
      </c>
      <c r="DJ476" s="35">
        <v>14.067045411276494</v>
      </c>
      <c r="DK476" s="35">
        <v>15.531133401843931</v>
      </c>
      <c r="DL476" s="35">
        <v>13.549071999712764</v>
      </c>
      <c r="DM476" s="35">
        <v>12.941580168902952</v>
      </c>
      <c r="DN476" s="35">
        <v>12.129547296520792</v>
      </c>
      <c r="DO476" s="35">
        <v>13.879712183869042</v>
      </c>
      <c r="DP476" s="35">
        <v>15.028641543425859</v>
      </c>
      <c r="DQ476" s="35">
        <v>13.793432584511745</v>
      </c>
      <c r="DR476" s="35">
        <v>13.816773203825802</v>
      </c>
      <c r="DS476" s="35">
        <v>11.823619484529383</v>
      </c>
      <c r="DT476" s="35">
        <v>13.852655603928794</v>
      </c>
      <c r="DU476" s="35">
        <v>14.497683975388291</v>
      </c>
      <c r="DV476" s="35">
        <v>13.479972825949083</v>
      </c>
      <c r="DW476" s="35">
        <v>13.898213117156788</v>
      </c>
      <c r="DX476" s="35">
        <v>13.210920303699943</v>
      </c>
      <c r="DY476" s="35">
        <v>14.337962042849167</v>
      </c>
      <c r="DZ476" s="35">
        <v>14.136260147001307</v>
      </c>
      <c r="EA476" s="35">
        <v>13.555268506855985</v>
      </c>
      <c r="EB476" s="35">
        <v>13.388678675890214</v>
      </c>
      <c r="EC476" s="35">
        <v>13.65049995802941</v>
      </c>
      <c r="ED476" s="35">
        <v>13.958243865790131</v>
      </c>
      <c r="EE476" s="35">
        <v>13.973206399856469</v>
      </c>
      <c r="EF476" s="35">
        <v>12.994530226889211</v>
      </c>
      <c r="EG476" s="35">
        <v>12.845958783686406</v>
      </c>
      <c r="EH476" s="35">
        <v>13.285808961003351</v>
      </c>
      <c r="EI476" s="35">
        <v>13.576423710406294</v>
      </c>
      <c r="EJ476" s="35">
        <v>12.503586946575524</v>
      </c>
      <c r="EK476" s="35">
        <v>13.654945906435715</v>
      </c>
      <c r="EL476" s="35">
        <v>14.107954515682732</v>
      </c>
      <c r="EM476" s="35">
        <v>13.209372311527094</v>
      </c>
      <c r="EN476" s="35">
        <v>13.728385932919142</v>
      </c>
      <c r="EO476" s="35">
        <v>14.720774390762612</v>
      </c>
      <c r="EP476" s="35">
        <v>13.848272623840751</v>
      </c>
      <c r="EQ476" s="35">
        <v>13.580275927248017</v>
      </c>
      <c r="ER476" s="35">
        <v>12.955281656715179</v>
      </c>
      <c r="ES476" s="35">
        <v>14.057881896731276</v>
      </c>
      <c r="ET476" s="35">
        <v>12.892892238910845</v>
      </c>
      <c r="EU476" s="35">
        <v>13.548397417742551</v>
      </c>
      <c r="EV476" s="35">
        <v>14.549256180150014</v>
      </c>
      <c r="EW476" s="35">
        <v>13.475165969708238</v>
      </c>
      <c r="EX476" s="35">
        <v>13.635706692484591</v>
      </c>
      <c r="EY476" s="35">
        <v>14.165083857414855</v>
      </c>
      <c r="EZ476" s="35">
        <v>12.956693926095625</v>
      </c>
      <c r="FA476" s="35">
        <v>12.144383990759865</v>
      </c>
      <c r="FB476" s="35">
        <v>13.187519382959895</v>
      </c>
      <c r="FC476" s="35">
        <v>13.574435081257459</v>
      </c>
      <c r="FD476" s="35">
        <v>13.457508215577919</v>
      </c>
      <c r="FE476" s="35">
        <v>13.694252502713271</v>
      </c>
      <c r="FF476" s="35">
        <v>13.325820197214638</v>
      </c>
      <c r="FG476" s="35">
        <v>12.812335380607031</v>
      </c>
      <c r="FH476" s="35">
        <v>13.131368726083245</v>
      </c>
      <c r="FI476" s="35">
        <v>13.766280951413979</v>
      </c>
      <c r="FJ476" s="35">
        <v>13.084085977668803</v>
      </c>
      <c r="FK476" s="35">
        <v>14.516836858346924</v>
      </c>
      <c r="FL476" s="35">
        <v>13.169817518416426</v>
      </c>
      <c r="FM476" s="35">
        <v>13.879364573705551</v>
      </c>
      <c r="FN476" s="35">
        <v>12.588201966799746</v>
      </c>
      <c r="FO476" s="35">
        <v>13.84288024366635</v>
      </c>
      <c r="FP476" s="35">
        <v>13.206422493566199</v>
      </c>
      <c r="FQ476" s="35">
        <v>13.891498531644078</v>
      </c>
      <c r="FR476" s="35">
        <v>14.022481483226992</v>
      </c>
      <c r="FS476" s="35">
        <v>14.099560776309634</v>
      </c>
      <c r="FT476" s="35">
        <v>14.386475662149936</v>
      </c>
      <c r="FU476" s="35">
        <v>14.793172639596621</v>
      </c>
      <c r="FV476" s="35">
        <v>12.809756473637201</v>
      </c>
      <c r="FW476" s="35">
        <v>13.387630032136308</v>
      </c>
      <c r="FX476" s="35">
        <v>13.392469396908812</v>
      </c>
      <c r="FY476" s="35">
        <v>14.127477107095626</v>
      </c>
      <c r="FZ476" s="35">
        <v>13.182420098911901</v>
      </c>
      <c r="GA476" s="35">
        <v>15.851873427629418</v>
      </c>
      <c r="GB476" s="35">
        <v>13.97349907340797</v>
      </c>
      <c r="GC476" s="35">
        <v>14.013124589241812</v>
      </c>
      <c r="GD476" s="35">
        <v>13.507499002918165</v>
      </c>
      <c r="GE476" s="35">
        <v>13.460335294321014</v>
      </c>
      <c r="GF476" s="35">
        <v>14.008004050832142</v>
      </c>
      <c r="GG476" s="35">
        <v>15.692479054185597</v>
      </c>
      <c r="GH476" s="35">
        <v>12.806090539837083</v>
      </c>
      <c r="GI476" s="35">
        <v>14.126554259365498</v>
      </c>
      <c r="GJ476" s="35">
        <v>14.441019639139205</v>
      </c>
      <c r="GK476" s="35">
        <v>13.519606457007459</v>
      </c>
      <c r="GL476" s="35">
        <v>12.712092973565033</v>
      </c>
      <c r="GM476" s="35">
        <v>13.047377665737994</v>
      </c>
      <c r="GN476" s="35">
        <v>13.246947855494946</v>
      </c>
      <c r="GO476" s="35">
        <v>7.7060000000000004</v>
      </c>
      <c r="GP476" s="35" t="s">
        <v>1953</v>
      </c>
      <c r="GU476" s="59"/>
    </row>
    <row r="477" spans="1:203" x14ac:dyDescent="0.2">
      <c r="A477" s="35" t="s">
        <v>1106</v>
      </c>
      <c r="B477" s="35" t="s">
        <v>2835</v>
      </c>
      <c r="C477" s="35" t="s">
        <v>2836</v>
      </c>
      <c r="D477" s="9">
        <v>2</v>
      </c>
      <c r="E477" s="9">
        <v>2</v>
      </c>
      <c r="F477" s="9">
        <v>0.58752034600000003</v>
      </c>
      <c r="G477" s="9">
        <v>-0.133420397</v>
      </c>
      <c r="H477" s="9">
        <v>0.99036115599999996</v>
      </c>
      <c r="I477" s="9">
        <v>-1.5946444000000001E-2</v>
      </c>
      <c r="J477" s="9">
        <v>0</v>
      </c>
      <c r="K477" s="78">
        <v>0</v>
      </c>
      <c r="L477" s="79"/>
      <c r="M477" s="79">
        <v>10.911391900257327</v>
      </c>
      <c r="N477" s="79"/>
      <c r="O477" s="79"/>
      <c r="AO477" s="35">
        <v>11.570864764357275</v>
      </c>
      <c r="AT477" s="35">
        <v>11.414153871443851</v>
      </c>
      <c r="AV477" s="35">
        <v>11.742498695302535</v>
      </c>
      <c r="BV477" s="35">
        <v>11.103561396043377</v>
      </c>
      <c r="BX477" s="35">
        <v>11.182199591500691</v>
      </c>
      <c r="CE477" s="35">
        <v>11.849092903647708</v>
      </c>
      <c r="DD477" s="35">
        <v>11.761932407615097</v>
      </c>
      <c r="DE477" s="35">
        <v>11.351747423611904</v>
      </c>
      <c r="DK477" s="35">
        <v>10.7961789873457</v>
      </c>
      <c r="DM477" s="35">
        <v>11.211739097138233</v>
      </c>
      <c r="DZ477" s="35">
        <v>11.41636745862286</v>
      </c>
      <c r="EK477" s="35">
        <v>10.995555980196018</v>
      </c>
      <c r="EO477" s="35">
        <v>11.306298990936215</v>
      </c>
      <c r="ES477" s="35">
        <v>11.562774115419559</v>
      </c>
      <c r="EX477" s="35">
        <v>11.13992380431711</v>
      </c>
      <c r="FB477" s="35">
        <v>11.30021764798917</v>
      </c>
      <c r="FC477" s="35">
        <v>11.474354583288857</v>
      </c>
      <c r="FE477" s="35">
        <v>11.154852579372559</v>
      </c>
      <c r="FN477" s="35">
        <v>11.60724639267883</v>
      </c>
      <c r="FW477" s="35">
        <v>11.532905806434282</v>
      </c>
      <c r="GH477" s="35">
        <v>11.16047702821762</v>
      </c>
      <c r="GL477" s="35">
        <v>11.489996913856348</v>
      </c>
      <c r="GO477" s="35">
        <v>0.67300000000000004</v>
      </c>
      <c r="GP477" s="35" t="s">
        <v>4609</v>
      </c>
      <c r="GU477" s="59"/>
    </row>
    <row r="478" spans="1:203" x14ac:dyDescent="0.2">
      <c r="A478" s="35" t="s">
        <v>1110</v>
      </c>
      <c r="B478" s="35" t="s">
        <v>2837</v>
      </c>
      <c r="C478" s="35" t="s">
        <v>2838</v>
      </c>
      <c r="D478" s="9">
        <v>3</v>
      </c>
      <c r="E478" s="9">
        <v>3</v>
      </c>
      <c r="F478" s="9">
        <v>0.55597639300000001</v>
      </c>
      <c r="G478" s="9">
        <v>0.273288368</v>
      </c>
      <c r="H478" s="9">
        <v>0.99676501799999995</v>
      </c>
      <c r="I478" s="9">
        <v>-1.4671444E-2</v>
      </c>
      <c r="J478" s="9">
        <v>0</v>
      </c>
      <c r="K478" s="78">
        <v>0</v>
      </c>
      <c r="L478" s="79"/>
      <c r="M478" s="79"/>
      <c r="N478" s="79"/>
      <c r="O478" s="79"/>
      <c r="U478" s="35">
        <v>12.66770435523066</v>
      </c>
      <c r="Y478" s="35">
        <v>13.089540028506859</v>
      </c>
      <c r="AB478" s="35">
        <v>13.344992519243496</v>
      </c>
      <c r="AC478" s="35">
        <v>12.443329452364132</v>
      </c>
      <c r="AD478" s="35">
        <v>12.616068383746054</v>
      </c>
      <c r="AE478" s="35">
        <v>12.672678726305078</v>
      </c>
      <c r="AS478" s="35">
        <v>13.096791736407219</v>
      </c>
      <c r="BC478" s="35">
        <v>12.308525400661679</v>
      </c>
      <c r="BF478" s="35">
        <v>13.024917499821044</v>
      </c>
      <c r="BH478" s="35">
        <v>12.675415413858875</v>
      </c>
      <c r="BI478" s="35">
        <v>13.390776987565468</v>
      </c>
      <c r="BU478" s="35">
        <v>13.373223050190571</v>
      </c>
      <c r="BX478" s="35">
        <v>12.958966193724871</v>
      </c>
      <c r="BY478" s="35">
        <v>13.395761737843824</v>
      </c>
      <c r="CA478" s="35">
        <v>12.755518729593113</v>
      </c>
      <c r="CG478" s="35">
        <v>11.192604888317911</v>
      </c>
      <c r="CN478" s="35">
        <v>12.65146909614883</v>
      </c>
      <c r="CP478" s="35">
        <v>12.936801108416724</v>
      </c>
      <c r="DA478" s="35">
        <v>13.125517142867198</v>
      </c>
      <c r="DH478" s="35">
        <v>12.435809597408642</v>
      </c>
      <c r="DN478" s="35">
        <v>12.966013723123929</v>
      </c>
      <c r="EB478" s="35">
        <v>13.405625989289291</v>
      </c>
      <c r="EE478" s="35">
        <v>13.487665748700275</v>
      </c>
      <c r="ET478" s="35">
        <v>13.079291874022342</v>
      </c>
      <c r="FB478" s="35">
        <v>13.618696125375934</v>
      </c>
      <c r="FF478" s="35">
        <v>12.860813606923026</v>
      </c>
      <c r="FG478" s="35">
        <v>12.679095185921419</v>
      </c>
      <c r="FJ478" s="35">
        <v>13.469819362011254</v>
      </c>
      <c r="FL478" s="35">
        <v>12.645518776035921</v>
      </c>
      <c r="FM478" s="35">
        <v>11.360982394020064</v>
      </c>
      <c r="FO478" s="35">
        <v>13.317694575806369</v>
      </c>
      <c r="GC478" s="35">
        <v>12.159003577082149</v>
      </c>
      <c r="GI478" s="35">
        <v>12.379720570827182</v>
      </c>
      <c r="GK478" s="35">
        <v>13.187196872060269</v>
      </c>
      <c r="GO478" s="35">
        <v>6.4290000000000003</v>
      </c>
      <c r="GP478" s="35" t="s">
        <v>1009</v>
      </c>
      <c r="GU478" s="59"/>
    </row>
    <row r="479" spans="1:203" x14ac:dyDescent="0.2">
      <c r="A479" s="35" t="s">
        <v>736</v>
      </c>
      <c r="B479" s="35" t="s">
        <v>2391</v>
      </c>
      <c r="C479" s="35" t="s">
        <v>2392</v>
      </c>
      <c r="D479" s="9">
        <v>2</v>
      </c>
      <c r="E479" s="9">
        <v>2</v>
      </c>
      <c r="F479" s="9">
        <v>0.42874436799999999</v>
      </c>
      <c r="G479" s="9">
        <v>0.32173197599999998</v>
      </c>
      <c r="H479" s="9">
        <v>0.99761392100000001</v>
      </c>
      <c r="I479" s="9">
        <v>-1.4468949E-2</v>
      </c>
      <c r="J479" s="9">
        <v>0</v>
      </c>
      <c r="K479" s="78">
        <v>0</v>
      </c>
      <c r="L479" s="79">
        <v>10.340701185329578</v>
      </c>
      <c r="M479" s="79"/>
      <c r="N479" s="79">
        <v>8.4962580270221295</v>
      </c>
      <c r="O479" s="79"/>
      <c r="Q479" s="78">
        <v>10.530234832992313</v>
      </c>
      <c r="Z479" s="35">
        <v>9.7450929656304321</v>
      </c>
      <c r="AA479" s="35">
        <v>8.9726720811437879</v>
      </c>
      <c r="AG479" s="35">
        <v>10.259070580252617</v>
      </c>
      <c r="AH479" s="35">
        <v>10.080360981578599</v>
      </c>
      <c r="AL479" s="35">
        <v>9.8367325158312369</v>
      </c>
      <c r="AU479" s="35">
        <v>9.9349340397471106</v>
      </c>
      <c r="CB479" s="35">
        <v>9.5946033539468907</v>
      </c>
      <c r="CF479" s="35">
        <v>10.432497210064204</v>
      </c>
      <c r="CG479" s="35">
        <v>9.7708540449526318</v>
      </c>
      <c r="CK479" s="35">
        <v>9.4624524054423578</v>
      </c>
      <c r="CL479" s="35">
        <v>9.6396638433179884</v>
      </c>
      <c r="CN479" s="35">
        <v>9.3853529207127462</v>
      </c>
      <c r="CO479" s="35">
        <v>9.3713931184895998</v>
      </c>
      <c r="CQ479" s="35">
        <v>9.061108974263842</v>
      </c>
      <c r="DF479" s="35">
        <v>8.7323711006515303</v>
      </c>
      <c r="DQ479" s="35">
        <v>9.8896263316340853</v>
      </c>
      <c r="DR479" s="35">
        <v>9.8006715295341866</v>
      </c>
      <c r="DV479" s="35">
        <v>10.050870174360535</v>
      </c>
      <c r="DZ479" s="35">
        <v>10.580513416408541</v>
      </c>
      <c r="EG479" s="35">
        <v>10.063267118693087</v>
      </c>
      <c r="EL479" s="35">
        <v>11.040561898390303</v>
      </c>
      <c r="EW479" s="35">
        <v>9.2793600433288059</v>
      </c>
      <c r="FA479" s="35">
        <v>10.554972996635691</v>
      </c>
      <c r="FC479" s="35">
        <v>8.6589372640129927</v>
      </c>
      <c r="FE479" s="35">
        <v>10.133768978077679</v>
      </c>
      <c r="FG479" s="35">
        <v>9.0597475977228203</v>
      </c>
      <c r="FM479" s="35">
        <v>10.154853685385783</v>
      </c>
      <c r="FP479" s="35">
        <v>9.6439634061761002</v>
      </c>
      <c r="FS479" s="35">
        <v>8.9892823356882818</v>
      </c>
      <c r="FW479" s="35">
        <v>10.256781401160044</v>
      </c>
      <c r="GM479" s="35">
        <v>10.131868141647702</v>
      </c>
      <c r="GO479" s="35">
        <v>5.9169999999999998</v>
      </c>
      <c r="GP479" s="35" t="s">
        <v>4502</v>
      </c>
      <c r="GU479" s="59"/>
    </row>
    <row r="480" spans="1:203" x14ac:dyDescent="0.2">
      <c r="A480" s="35" t="s">
        <v>1940</v>
      </c>
      <c r="B480" s="35" t="s">
        <v>3825</v>
      </c>
      <c r="C480" s="35" t="s">
        <v>3826</v>
      </c>
      <c r="D480" s="9">
        <v>9</v>
      </c>
      <c r="E480" s="9">
        <v>9</v>
      </c>
      <c r="F480" s="9">
        <v>0.91191327</v>
      </c>
      <c r="G480" s="9">
        <v>2.4195623999999999E-2</v>
      </c>
      <c r="H480" s="9">
        <v>0.96989186800000005</v>
      </c>
      <c r="I480" s="9">
        <v>-1.3461321E-2</v>
      </c>
      <c r="J480" s="9">
        <v>0</v>
      </c>
      <c r="K480" s="78">
        <v>0</v>
      </c>
      <c r="L480" s="79">
        <v>11.306450091862136</v>
      </c>
      <c r="M480" s="79">
        <v>11.406718624828482</v>
      </c>
      <c r="N480" s="79">
        <v>11.324489883020966</v>
      </c>
      <c r="O480" s="79">
        <v>11.577285750438135</v>
      </c>
      <c r="P480" s="78">
        <v>11.292100785541022</v>
      </c>
      <c r="Q480" s="78">
        <v>11.585974190436964</v>
      </c>
      <c r="R480" s="35">
        <v>11.70993485762461</v>
      </c>
      <c r="S480" s="35">
        <v>11.487326832513876</v>
      </c>
      <c r="T480" s="35">
        <v>11.316508326500561</v>
      </c>
      <c r="U480" s="35">
        <v>11.307624289946348</v>
      </c>
      <c r="V480" s="35">
        <v>11.271658425938515</v>
      </c>
      <c r="W480" s="35">
        <v>11.385282428136122</v>
      </c>
      <c r="X480" s="35">
        <v>11.110071433278275</v>
      </c>
      <c r="Y480" s="35">
        <v>11.563446362339572</v>
      </c>
      <c r="Z480" s="35">
        <v>11.66686779832493</v>
      </c>
      <c r="AA480" s="35">
        <v>12.962334522362713</v>
      </c>
      <c r="AB480" s="35">
        <v>12.409887338826827</v>
      </c>
      <c r="AC480" s="35">
        <v>11.573467788549666</v>
      </c>
      <c r="AD480" s="35">
        <v>11.86130311891883</v>
      </c>
      <c r="AE480" s="35">
        <v>11.167860435393164</v>
      </c>
      <c r="AF480" s="35">
        <v>11.598543627745705</v>
      </c>
      <c r="AG480" s="35">
        <v>11.691731113677019</v>
      </c>
      <c r="AH480" s="35">
        <v>11.664556079977444</v>
      </c>
      <c r="AI480" s="35">
        <v>11.348082443506705</v>
      </c>
      <c r="AJ480" s="35">
        <v>11.842053737186836</v>
      </c>
      <c r="AK480" s="35">
        <v>11.85638878170494</v>
      </c>
      <c r="AL480" s="35">
        <v>11.355611980083683</v>
      </c>
      <c r="AM480" s="35">
        <v>11.437911256192207</v>
      </c>
      <c r="AN480" s="35">
        <v>11.273673552338078</v>
      </c>
      <c r="AO480" s="35">
        <v>11.793028929219727</v>
      </c>
      <c r="AP480" s="35">
        <v>11.675580122968448</v>
      </c>
      <c r="AQ480" s="35">
        <v>12.122442387081543</v>
      </c>
      <c r="AR480" s="35">
        <v>11.706307552452806</v>
      </c>
      <c r="AS480" s="35">
        <v>11.654469721332106</v>
      </c>
      <c r="AT480" s="35">
        <v>12.174968456947536</v>
      </c>
      <c r="AU480" s="35">
        <v>11.314969954843377</v>
      </c>
      <c r="AV480" s="35">
        <v>11.330955075328346</v>
      </c>
      <c r="AW480" s="35">
        <v>11.826552459624377</v>
      </c>
      <c r="AX480" s="35">
        <v>11.445634302733737</v>
      </c>
      <c r="AY480" s="35">
        <v>11.378425371500757</v>
      </c>
      <c r="AZ480" s="35">
        <v>12.058497561297862</v>
      </c>
      <c r="BA480" s="35">
        <v>11.580178646119586</v>
      </c>
      <c r="BB480" s="35">
        <v>11.268040028686489</v>
      </c>
      <c r="BC480" s="35">
        <v>11.450398238291866</v>
      </c>
      <c r="BD480" s="35">
        <v>11.724481372381105</v>
      </c>
      <c r="BE480" s="35">
        <v>12.381411351055371</v>
      </c>
      <c r="BF480" s="35">
        <v>11.365327295263759</v>
      </c>
      <c r="BG480" s="35">
        <v>11.433571648643866</v>
      </c>
      <c r="BH480" s="35">
        <v>11.820980466362641</v>
      </c>
      <c r="BI480" s="35">
        <v>12.031245390305886</v>
      </c>
      <c r="BJ480" s="35">
        <v>10.834773701092885</v>
      </c>
      <c r="BK480" s="35">
        <v>10.716311597404037</v>
      </c>
      <c r="BL480" s="35">
        <v>11.666129706340172</v>
      </c>
      <c r="BM480" s="35">
        <v>11.603145790640463</v>
      </c>
      <c r="BN480" s="35">
        <v>11.446092364985816</v>
      </c>
      <c r="BO480" s="35">
        <v>11.420412784991241</v>
      </c>
      <c r="BP480" s="35">
        <v>11.357675361656007</v>
      </c>
      <c r="BQ480" s="35">
        <v>11.376381088380542</v>
      </c>
      <c r="BR480" s="35">
        <v>11.617356609734475</v>
      </c>
      <c r="BS480" s="35">
        <v>11.787458629242309</v>
      </c>
      <c r="BT480" s="35">
        <v>11.394269689230081</v>
      </c>
      <c r="BU480" s="35">
        <v>11.916440092925164</v>
      </c>
      <c r="BV480" s="35">
        <v>11.434147111825066</v>
      </c>
      <c r="BW480" s="35">
        <v>11.148218418711689</v>
      </c>
      <c r="BX480" s="35">
        <v>9.9019385335593775</v>
      </c>
      <c r="BY480" s="35">
        <v>10.465038389923143</v>
      </c>
      <c r="BZ480" s="35">
        <v>11.59634264815379</v>
      </c>
      <c r="CA480" s="35">
        <v>11.238007609064477</v>
      </c>
      <c r="CB480" s="35">
        <v>11.760585793776423</v>
      </c>
      <c r="CC480" s="35">
        <v>10.795187542207595</v>
      </c>
      <c r="CD480" s="35">
        <v>11.271458508885983</v>
      </c>
      <c r="CE480" s="35">
        <v>11.555251415296738</v>
      </c>
      <c r="CF480" s="35">
        <v>11.735443140578459</v>
      </c>
      <c r="CG480" s="35">
        <v>11.427328460557581</v>
      </c>
      <c r="CH480" s="35">
        <v>11.720229583305501</v>
      </c>
      <c r="CI480" s="35">
        <v>10.598202448200453</v>
      </c>
      <c r="CJ480" s="35">
        <v>11.262370029376136</v>
      </c>
      <c r="CK480" s="35">
        <v>11.267419944792515</v>
      </c>
      <c r="CL480" s="35">
        <v>11.376108514914574</v>
      </c>
      <c r="CM480" s="35">
        <v>11.478061308064476</v>
      </c>
      <c r="CN480" s="35">
        <v>11.085967946593392</v>
      </c>
      <c r="CP480" s="35">
        <v>11.509214573721511</v>
      </c>
      <c r="CQ480" s="35">
        <v>12.442031981538918</v>
      </c>
      <c r="CR480" s="35">
        <v>11.286377671278991</v>
      </c>
      <c r="CS480" s="35">
        <v>11.77339902993076</v>
      </c>
      <c r="CT480" s="35">
        <v>11.629651293569939</v>
      </c>
      <c r="CU480" s="35">
        <v>11.736714898336707</v>
      </c>
      <c r="CV480" s="35">
        <v>11.820121312370464</v>
      </c>
      <c r="CW480" s="35">
        <v>11.558449985646813</v>
      </c>
      <c r="CX480" s="35">
        <v>12.127113632463786</v>
      </c>
      <c r="CY480" s="35">
        <v>11.072143931166757</v>
      </c>
      <c r="CZ480" s="35">
        <v>11.514065657896758</v>
      </c>
      <c r="DA480" s="35">
        <v>11.619609766609967</v>
      </c>
      <c r="DC480" s="35">
        <v>11.449865885932763</v>
      </c>
      <c r="DD480" s="35">
        <v>11.509886629769715</v>
      </c>
      <c r="DE480" s="35">
        <v>11.561640071184831</v>
      </c>
      <c r="DF480" s="35">
        <v>11.857578606458226</v>
      </c>
      <c r="DG480" s="35">
        <v>11.578442744545502</v>
      </c>
      <c r="DH480" s="35">
        <v>11.471349995928898</v>
      </c>
      <c r="DI480" s="35">
        <v>11.49349268535023</v>
      </c>
      <c r="DJ480" s="35">
        <v>11.418311296248174</v>
      </c>
      <c r="DK480" s="35">
        <v>10.997056917116923</v>
      </c>
      <c r="DL480" s="35">
        <v>11.593091518786707</v>
      </c>
      <c r="DM480" s="35">
        <v>11.865516790252677</v>
      </c>
      <c r="DN480" s="35">
        <v>11.200379369094218</v>
      </c>
      <c r="DO480" s="35">
        <v>11.989909967942364</v>
      </c>
      <c r="DP480" s="35">
        <v>11.292390152388446</v>
      </c>
      <c r="DQ480" s="35">
        <v>11.401301801776084</v>
      </c>
      <c r="DR480" s="35">
        <v>11.664948012229537</v>
      </c>
      <c r="DS480" s="35">
        <v>11.69208270101022</v>
      </c>
      <c r="DT480" s="35">
        <v>11.111451144852001</v>
      </c>
      <c r="DU480" s="35">
        <v>11.391888363271406</v>
      </c>
      <c r="DV480" s="35">
        <v>12.036498992584066</v>
      </c>
      <c r="DW480" s="35">
        <v>11.333758707838181</v>
      </c>
      <c r="DX480" s="35">
        <v>11.473354365192233</v>
      </c>
      <c r="DY480" s="35">
        <v>11.8811768054568</v>
      </c>
      <c r="DZ480" s="35">
        <v>11.816954949080973</v>
      </c>
      <c r="EA480" s="35">
        <v>11.409999369566279</v>
      </c>
      <c r="EB480" s="35">
        <v>11.749016012325777</v>
      </c>
      <c r="EC480" s="35">
        <v>11.561146977675991</v>
      </c>
      <c r="ED480" s="35">
        <v>11.181636578756393</v>
      </c>
      <c r="EE480" s="35">
        <v>11.413537914368</v>
      </c>
      <c r="EF480" s="35">
        <v>11.468357136452031</v>
      </c>
      <c r="EG480" s="35">
        <v>11.208499227359116</v>
      </c>
      <c r="EH480" s="35">
        <v>11.568346383073839</v>
      </c>
      <c r="EI480" s="35">
        <v>11.542237989656615</v>
      </c>
      <c r="EJ480" s="35">
        <v>11.786744350533594</v>
      </c>
      <c r="EK480" s="35">
        <v>11.364645053514234</v>
      </c>
      <c r="EL480" s="35">
        <v>11.797323343153508</v>
      </c>
      <c r="EM480" s="35">
        <v>11.780284082509478</v>
      </c>
      <c r="EN480" s="35">
        <v>11.627469213882616</v>
      </c>
      <c r="EO480" s="35">
        <v>11.599105891743271</v>
      </c>
      <c r="EP480" s="35">
        <v>11.218860497929933</v>
      </c>
      <c r="EQ480" s="35">
        <v>11.57336240902089</v>
      </c>
      <c r="ER480" s="35">
        <v>11.772423983000412</v>
      </c>
      <c r="ES480" s="35">
        <v>11.413736200639905</v>
      </c>
      <c r="ET480" s="35">
        <v>11.509470306854844</v>
      </c>
      <c r="EU480" s="35">
        <v>11.794106092223453</v>
      </c>
      <c r="EV480" s="35">
        <v>11.391173261681871</v>
      </c>
      <c r="EW480" s="35">
        <v>11.114523624310415</v>
      </c>
      <c r="EX480" s="35">
        <v>12.100364713522421</v>
      </c>
      <c r="EY480" s="35">
        <v>11.368736188456234</v>
      </c>
      <c r="EZ480" s="35">
        <v>11.210424719583754</v>
      </c>
      <c r="FA480" s="35">
        <v>11.425807980865031</v>
      </c>
      <c r="FB480" s="35">
        <v>11.262213469191433</v>
      </c>
      <c r="FC480" s="35">
        <v>11.519106355188899</v>
      </c>
      <c r="FD480" s="35">
        <v>11.297282049443691</v>
      </c>
      <c r="FE480" s="35">
        <v>11.459040431806789</v>
      </c>
      <c r="FF480" s="35">
        <v>11.541164937380231</v>
      </c>
      <c r="FG480" s="35">
        <v>11.421792818273188</v>
      </c>
      <c r="FH480" s="35">
        <v>11.506335289607827</v>
      </c>
      <c r="FI480" s="35">
        <v>11.112166759856565</v>
      </c>
      <c r="FJ480" s="35">
        <v>11.996090934482293</v>
      </c>
      <c r="FK480" s="35">
        <v>11.634518001495209</v>
      </c>
      <c r="FL480" s="35">
        <v>10.831401513219838</v>
      </c>
      <c r="FM480" s="35">
        <v>11.418306030562302</v>
      </c>
      <c r="FN480" s="35">
        <v>11.634310418219368</v>
      </c>
      <c r="FO480" s="35">
        <v>11.356972663199812</v>
      </c>
      <c r="FP480" s="35">
        <v>11.619822278095683</v>
      </c>
      <c r="FQ480" s="35">
        <v>11.470067289733</v>
      </c>
      <c r="FR480" s="35">
        <v>11.904457095122034</v>
      </c>
      <c r="FS480" s="35">
        <v>11.41048976945379</v>
      </c>
      <c r="FT480" s="35">
        <v>11.725974673386661</v>
      </c>
      <c r="FU480" s="35">
        <v>11.324758222757362</v>
      </c>
      <c r="FV480" s="35">
        <v>11.722565013753419</v>
      </c>
      <c r="FW480" s="35">
        <v>11.446257331139254</v>
      </c>
      <c r="FX480" s="35">
        <v>11.301272388472528</v>
      </c>
      <c r="FY480" s="35">
        <v>10.847604488521295</v>
      </c>
      <c r="FZ480" s="35">
        <v>11.190179108229197</v>
      </c>
      <c r="GA480" s="35">
        <v>11.07389825727766</v>
      </c>
      <c r="GB480" s="35">
        <v>11.086101419879997</v>
      </c>
      <c r="GC480" s="35">
        <v>11.785401251838703</v>
      </c>
      <c r="GD480" s="35">
        <v>11.744634029110111</v>
      </c>
      <c r="GE480" s="35">
        <v>11.604996836787597</v>
      </c>
      <c r="GF480" s="35">
        <v>11.735319670552874</v>
      </c>
      <c r="GG480" s="35">
        <v>12.09670719377845</v>
      </c>
      <c r="GH480" s="35">
        <v>11.353548891208801</v>
      </c>
      <c r="GI480" s="35">
        <v>11.29103192712979</v>
      </c>
      <c r="GJ480" s="35">
        <v>12.321659711732336</v>
      </c>
      <c r="GK480" s="35">
        <v>11.625154125625142</v>
      </c>
      <c r="GL480" s="35">
        <v>11.791500411414567</v>
      </c>
      <c r="GM480" s="35">
        <v>11.910727516520714</v>
      </c>
      <c r="GN480" s="35">
        <v>11.4954751753666</v>
      </c>
      <c r="GO480" s="35">
        <v>11.750999999999999</v>
      </c>
      <c r="GP480" s="35" t="s">
        <v>1647</v>
      </c>
      <c r="GU480" s="59"/>
    </row>
    <row r="481" spans="1:203" x14ac:dyDescent="0.2">
      <c r="A481" s="35" t="s">
        <v>2097</v>
      </c>
      <c r="B481" s="35" t="s">
        <v>4045</v>
      </c>
      <c r="C481" s="35" t="s">
        <v>4046</v>
      </c>
      <c r="D481" s="9">
        <v>4</v>
      </c>
      <c r="E481" s="9">
        <v>4</v>
      </c>
      <c r="F481" s="9">
        <v>0.99957529599999995</v>
      </c>
      <c r="G481" s="9">
        <v>2.6161219999999998E-3</v>
      </c>
      <c r="H481" s="9">
        <v>0.988236106</v>
      </c>
      <c r="I481" s="9">
        <v>-1.3255704E-2</v>
      </c>
      <c r="J481" s="9">
        <v>0</v>
      </c>
      <c r="K481" s="78">
        <v>0</v>
      </c>
      <c r="L481" s="79">
        <v>11.672412986405647</v>
      </c>
      <c r="M481" s="79">
        <v>12.850215960745373</v>
      </c>
      <c r="N481" s="79">
        <v>12.712155215641546</v>
      </c>
      <c r="O481" s="79">
        <v>13.128757345661828</v>
      </c>
      <c r="P481" s="78">
        <v>12.265692710927595</v>
      </c>
      <c r="Q481" s="78">
        <v>12.698157481523479</v>
      </c>
      <c r="R481" s="35">
        <v>11.47446609100726</v>
      </c>
      <c r="S481" s="35">
        <v>12.92719516693167</v>
      </c>
      <c r="T481" s="35">
        <v>12.751489660239081</v>
      </c>
      <c r="U481" s="35">
        <v>12.259612692480587</v>
      </c>
      <c r="V481" s="35">
        <v>13.337055649998968</v>
      </c>
      <c r="W481" s="35">
        <v>12.878504624307839</v>
      </c>
      <c r="X481" s="35">
        <v>12.959068290913141</v>
      </c>
      <c r="Y481" s="35">
        <v>12.586904876989902</v>
      </c>
      <c r="Z481" s="35">
        <v>12.047617552827841</v>
      </c>
      <c r="AA481" s="35">
        <v>13.998075028835832</v>
      </c>
      <c r="AB481" s="35">
        <v>12.644105500525217</v>
      </c>
      <c r="AC481" s="35">
        <v>12.049830723727172</v>
      </c>
      <c r="AD481" s="35">
        <v>12.299927597796531</v>
      </c>
      <c r="AE481" s="35">
        <v>12.684864607765578</v>
      </c>
      <c r="AF481" s="35">
        <v>12.148011262169499</v>
      </c>
      <c r="AG481" s="35">
        <v>12.834334254254971</v>
      </c>
      <c r="AH481" s="35">
        <v>11.586943908264018</v>
      </c>
      <c r="AI481" s="35">
        <v>13.236178303959925</v>
      </c>
      <c r="AJ481" s="35">
        <v>12.825361627835266</v>
      </c>
      <c r="AK481" s="35">
        <v>12.397619977636642</v>
      </c>
      <c r="AL481" s="35">
        <v>11.214971443679016</v>
      </c>
      <c r="AM481" s="35">
        <v>13.283930577940421</v>
      </c>
      <c r="AN481" s="35">
        <v>13.302453136226495</v>
      </c>
      <c r="AO481" s="35">
        <v>13.002778404391854</v>
      </c>
      <c r="AP481" s="35">
        <v>12.652027172782962</v>
      </c>
      <c r="AQ481" s="35">
        <v>12.645702337076903</v>
      </c>
      <c r="AR481" s="35">
        <v>12.466246410900688</v>
      </c>
      <c r="AS481" s="35">
        <v>12.751198656919417</v>
      </c>
      <c r="AU481" s="35">
        <v>13.101429518313626</v>
      </c>
      <c r="AV481" s="35">
        <v>13.367739893850143</v>
      </c>
      <c r="AW481" s="35">
        <v>13.615920367221843</v>
      </c>
      <c r="AX481" s="35">
        <v>12.376268093279453</v>
      </c>
      <c r="AY481" s="35">
        <v>12.857000630085311</v>
      </c>
      <c r="AZ481" s="35">
        <v>12.64510013853857</v>
      </c>
      <c r="BA481" s="35">
        <v>12.580660471030301</v>
      </c>
      <c r="BB481" s="35">
        <v>12.194047393794898</v>
      </c>
      <c r="BC481" s="35">
        <v>12.053091962424258</v>
      </c>
      <c r="BD481" s="35">
        <v>13.339261708204148</v>
      </c>
      <c r="BE481" s="35">
        <v>12.993910932359601</v>
      </c>
      <c r="BF481" s="35">
        <v>13.169082841708493</v>
      </c>
      <c r="BG481" s="35">
        <v>13.150353306218875</v>
      </c>
      <c r="BH481" s="35">
        <v>12.17547906294471</v>
      </c>
      <c r="BJ481" s="35">
        <v>12.372452119635229</v>
      </c>
      <c r="BK481" s="35">
        <v>13.44682954148621</v>
      </c>
      <c r="BL481" s="35">
        <v>13.030333691371224</v>
      </c>
      <c r="BM481" s="35">
        <v>13.554512849644677</v>
      </c>
      <c r="BN481" s="35">
        <v>12.016708303729724</v>
      </c>
      <c r="BO481" s="35">
        <v>12.117385832071371</v>
      </c>
      <c r="BP481" s="35">
        <v>12.833262298582195</v>
      </c>
      <c r="BQ481" s="35">
        <v>13.384666463284354</v>
      </c>
      <c r="BR481" s="35">
        <v>12.771541655156845</v>
      </c>
      <c r="BS481" s="35">
        <v>12.979544831585358</v>
      </c>
      <c r="BT481" s="35">
        <v>12.527198370099999</v>
      </c>
      <c r="BU481" s="35">
        <v>13.313968611520082</v>
      </c>
      <c r="BV481" s="35">
        <v>12.742928123432392</v>
      </c>
      <c r="BW481" s="35">
        <v>12.006305332104777</v>
      </c>
      <c r="BX481" s="35">
        <v>12.654530646708157</v>
      </c>
      <c r="BY481" s="35">
        <v>12.153874040199788</v>
      </c>
      <c r="BZ481" s="35">
        <v>12.323426576226675</v>
      </c>
      <c r="CA481" s="35">
        <v>11.753234176398561</v>
      </c>
      <c r="CB481" s="35">
        <v>11.957946600651741</v>
      </c>
      <c r="CC481" s="35">
        <v>12.147350760236357</v>
      </c>
      <c r="CD481" s="35">
        <v>12.583844203419071</v>
      </c>
      <c r="CE481" s="35">
        <v>12.660640977393838</v>
      </c>
      <c r="CF481" s="35">
        <v>12.341640258969477</v>
      </c>
      <c r="CG481" s="35">
        <v>13.160473742946659</v>
      </c>
      <c r="CH481" s="35">
        <v>13.271847215419502</v>
      </c>
      <c r="CI481" s="35">
        <v>12.650760045581448</v>
      </c>
      <c r="CJ481" s="35">
        <v>13.757859743938337</v>
      </c>
      <c r="CK481" s="35">
        <v>13.971879571996229</v>
      </c>
      <c r="CL481" s="35">
        <v>12.787663548655839</v>
      </c>
      <c r="CM481" s="35">
        <v>13.330426434580996</v>
      </c>
      <c r="CN481" s="35">
        <v>12.39099779450086</v>
      </c>
      <c r="CO481" s="35">
        <v>13.101177129257884</v>
      </c>
      <c r="CP481" s="35">
        <v>11.756041068140512</v>
      </c>
      <c r="CQ481" s="35">
        <v>12.839058753231129</v>
      </c>
      <c r="CR481" s="35">
        <v>13.23046969648453</v>
      </c>
      <c r="CS481" s="35">
        <v>12.969888257053228</v>
      </c>
      <c r="CT481" s="35">
        <v>13.630107026325549</v>
      </c>
      <c r="CU481" s="35">
        <v>12.712163440375619</v>
      </c>
      <c r="CV481" s="35">
        <v>11.839683563588343</v>
      </c>
      <c r="CW481" s="35">
        <v>12.514208951847291</v>
      </c>
      <c r="CX481" s="35">
        <v>12.240587054177588</v>
      </c>
      <c r="CY481" s="35">
        <v>12.942176181162376</v>
      </c>
      <c r="CZ481" s="35">
        <v>12.867127423428011</v>
      </c>
      <c r="DA481" s="35">
        <v>12.449693382219685</v>
      </c>
      <c r="DB481" s="35">
        <v>12.759898066797859</v>
      </c>
      <c r="DD481" s="35">
        <v>13.400773277173521</v>
      </c>
      <c r="DE481" s="35">
        <v>13.125579155990515</v>
      </c>
      <c r="DF481" s="35">
        <v>12.539572259560245</v>
      </c>
      <c r="DG481" s="35">
        <v>11.979167109878436</v>
      </c>
      <c r="DH481" s="35">
        <v>12.810804245920021</v>
      </c>
      <c r="DI481" s="35">
        <v>13.175500477123666</v>
      </c>
      <c r="DJ481" s="35">
        <v>12.30166109022268</v>
      </c>
      <c r="DK481" s="35">
        <v>13.16614152997551</v>
      </c>
      <c r="DL481" s="35">
        <v>11.70365314147044</v>
      </c>
      <c r="DM481" s="35">
        <v>13.066754946346022</v>
      </c>
      <c r="DN481" s="35">
        <v>11.196212716688478</v>
      </c>
      <c r="DO481" s="35">
        <v>12.325132609608991</v>
      </c>
      <c r="DP481" s="35">
        <v>13.137708962560877</v>
      </c>
      <c r="DQ481" s="35">
        <v>12.200761146447444</v>
      </c>
      <c r="DR481" s="35">
        <v>12.179749712764327</v>
      </c>
      <c r="DS481" s="35">
        <v>13.196269915416137</v>
      </c>
      <c r="DT481" s="35">
        <v>11.450928020063305</v>
      </c>
      <c r="DU481" s="35">
        <v>12.956017567016264</v>
      </c>
      <c r="DV481" s="35">
        <v>13.156935671560866</v>
      </c>
      <c r="DW481" s="35">
        <v>13.639609762079044</v>
      </c>
      <c r="DX481" s="35">
        <v>13.809424369475414</v>
      </c>
      <c r="DY481" s="35">
        <v>13.025056022542337</v>
      </c>
      <c r="DZ481" s="35">
        <v>12.815913918705718</v>
      </c>
      <c r="EA481" s="35">
        <v>12.375875461191846</v>
      </c>
      <c r="EB481" s="35">
        <v>12.03555633663499</v>
      </c>
      <c r="EC481" s="35">
        <v>12.609454740449987</v>
      </c>
      <c r="ED481" s="35">
        <v>12.574114113732408</v>
      </c>
      <c r="EE481" s="35">
        <v>12.469569238294413</v>
      </c>
      <c r="EF481" s="35">
        <v>13.127188301043205</v>
      </c>
      <c r="EG481" s="35">
        <v>12.568753492711831</v>
      </c>
      <c r="EH481" s="35">
        <v>13.643267342748096</v>
      </c>
      <c r="EI481" s="35">
        <v>12.860257089018194</v>
      </c>
      <c r="EJ481" s="35">
        <v>12.721120105463621</v>
      </c>
      <c r="EL481" s="35">
        <v>13.379813221579901</v>
      </c>
      <c r="EM481" s="35">
        <v>12.674520208929163</v>
      </c>
      <c r="EN481" s="35">
        <v>12.823124843782566</v>
      </c>
      <c r="EO481" s="35">
        <v>12.821782927272288</v>
      </c>
      <c r="EP481" s="35">
        <v>11.994780273573076</v>
      </c>
      <c r="EQ481" s="35">
        <v>12.348435429062725</v>
      </c>
      <c r="ER481" s="35">
        <v>12.7320201571263</v>
      </c>
      <c r="ES481" s="35">
        <v>13.115106611304679</v>
      </c>
      <c r="ET481" s="35">
        <v>12.031871999938346</v>
      </c>
      <c r="EU481" s="35">
        <v>11.357421789769013</v>
      </c>
      <c r="EV481" s="35">
        <v>12.957460511529577</v>
      </c>
      <c r="EW481" s="35">
        <v>12.685372895153794</v>
      </c>
      <c r="EX481" s="35">
        <v>13.699711562669066</v>
      </c>
      <c r="EY481" s="35">
        <v>12.816954463095918</v>
      </c>
      <c r="EZ481" s="35">
        <v>12.392742760101571</v>
      </c>
      <c r="FA481" s="35">
        <v>12.67992656273783</v>
      </c>
      <c r="FB481" s="35">
        <v>12.681605300064831</v>
      </c>
      <c r="FC481" s="35">
        <v>11.572527294961461</v>
      </c>
      <c r="FD481" s="35">
        <v>11.748327785957617</v>
      </c>
      <c r="FE481" s="35">
        <v>11.779764023877849</v>
      </c>
      <c r="FF481" s="35">
        <v>12.134327338272094</v>
      </c>
      <c r="FG481" s="35">
        <v>12.19667911523746</v>
      </c>
      <c r="FH481" s="35">
        <v>11.681414379585462</v>
      </c>
      <c r="FI481" s="35">
        <v>13.049428976197735</v>
      </c>
      <c r="FJ481" s="35">
        <v>12.793379408622656</v>
      </c>
      <c r="FK481" s="35">
        <v>13.060096741327525</v>
      </c>
      <c r="FL481" s="35">
        <v>12.295062837090265</v>
      </c>
      <c r="FM481" s="35">
        <v>13.187143801396143</v>
      </c>
      <c r="FN481" s="35">
        <v>13.161841429054306</v>
      </c>
      <c r="FO481" s="35">
        <v>12.513991405347292</v>
      </c>
      <c r="FP481" s="35">
        <v>12.911942336041466</v>
      </c>
      <c r="FQ481" s="35">
        <v>12.553407192361002</v>
      </c>
      <c r="FR481" s="35">
        <v>12.878296434859477</v>
      </c>
      <c r="FS481" s="35">
        <v>12.383847514182699</v>
      </c>
      <c r="FT481" s="35">
        <v>13.010812179005454</v>
      </c>
      <c r="FU481" s="35">
        <v>13.639095541504712</v>
      </c>
      <c r="FV481" s="35">
        <v>13.602838449637638</v>
      </c>
      <c r="FW481" s="35">
        <v>12.533425608398982</v>
      </c>
      <c r="FX481" s="35">
        <v>13.255279348551277</v>
      </c>
      <c r="FY481" s="35">
        <v>12.586438099763694</v>
      </c>
      <c r="FZ481" s="35">
        <v>12.183111776920825</v>
      </c>
      <c r="GA481" s="35">
        <v>12.766889565545483</v>
      </c>
      <c r="GB481" s="35">
        <v>13.552053336587328</v>
      </c>
      <c r="GC481" s="35">
        <v>12.508721866194286</v>
      </c>
      <c r="GD481" s="35">
        <v>12.517735641542924</v>
      </c>
      <c r="GE481" s="35">
        <v>13.085701731209559</v>
      </c>
      <c r="GF481" s="35">
        <v>12.908665628033628</v>
      </c>
      <c r="GG481" s="35">
        <v>13.449511590287129</v>
      </c>
      <c r="GH481" s="35">
        <v>12.865479477776883</v>
      </c>
      <c r="GI481" s="35">
        <v>12.649500177747722</v>
      </c>
      <c r="GJ481" s="35">
        <v>13.396062983406718</v>
      </c>
      <c r="GK481" s="35">
        <v>11.871282066680291</v>
      </c>
      <c r="GL481" s="35">
        <v>13.005151289051987</v>
      </c>
      <c r="GM481" s="35">
        <v>12.825358984053658</v>
      </c>
      <c r="GN481" s="35">
        <v>12.412189888939626</v>
      </c>
      <c r="GO481" s="35">
        <v>2.198</v>
      </c>
      <c r="GP481" s="35" t="s">
        <v>1782</v>
      </c>
      <c r="GU481" s="59"/>
    </row>
    <row r="482" spans="1:203" x14ac:dyDescent="0.2">
      <c r="A482" s="35" t="s">
        <v>1745</v>
      </c>
      <c r="B482" s="35" t="s">
        <v>3583</v>
      </c>
      <c r="C482" s="35" t="s">
        <v>3584</v>
      </c>
      <c r="D482" s="9">
        <v>4</v>
      </c>
      <c r="E482" s="9">
        <v>4</v>
      </c>
      <c r="F482" s="9">
        <v>2.1291019000000001E-2</v>
      </c>
      <c r="G482" s="9">
        <v>-0.27622353199999999</v>
      </c>
      <c r="H482" s="9">
        <v>0.99333735999999995</v>
      </c>
      <c r="I482" s="9">
        <v>-1.3164212999999999E-2</v>
      </c>
      <c r="J482" s="56" t="s">
        <v>5710</v>
      </c>
      <c r="K482" s="78">
        <v>0</v>
      </c>
      <c r="L482" s="79">
        <v>13.488198122477643</v>
      </c>
      <c r="M482" s="79">
        <v>12.168062019915979</v>
      </c>
      <c r="N482" s="79">
        <v>11.964563609305426</v>
      </c>
      <c r="O482" s="79">
        <v>11.71191226339598</v>
      </c>
      <c r="P482" s="78">
        <v>13.271254423256282</v>
      </c>
      <c r="Q482" s="78">
        <v>13.232981510274662</v>
      </c>
      <c r="S482" s="35">
        <v>10.791736094105099</v>
      </c>
      <c r="T482" s="35">
        <v>12.116258483751235</v>
      </c>
      <c r="U482" s="35">
        <v>11.674157035856696</v>
      </c>
      <c r="V482" s="35">
        <v>11.844297080721505</v>
      </c>
      <c r="W482" s="35">
        <v>12.67064574828203</v>
      </c>
      <c r="X482" s="35">
        <v>11.987195673391565</v>
      </c>
      <c r="Z482" s="35">
        <v>11.255610773763504</v>
      </c>
      <c r="AA482" s="35">
        <v>11.677425918997562</v>
      </c>
      <c r="AB482" s="35">
        <v>11.791072702834155</v>
      </c>
      <c r="AC482" s="35">
        <v>11.447016592059008</v>
      </c>
      <c r="AE482" s="35">
        <v>11.587376430850332</v>
      </c>
      <c r="AF482" s="35">
        <v>11.303874838942791</v>
      </c>
      <c r="AG482" s="35">
        <v>12.810828750279082</v>
      </c>
      <c r="AH482" s="35">
        <v>12.998727759715941</v>
      </c>
      <c r="AI482" s="35">
        <v>11.899114001804111</v>
      </c>
      <c r="AJ482" s="35">
        <v>11.566822697024733</v>
      </c>
      <c r="AK482" s="35">
        <v>12.259014753481107</v>
      </c>
      <c r="AL482" s="35">
        <v>12.057604977370316</v>
      </c>
      <c r="AM482" s="35">
        <v>12.255229415583042</v>
      </c>
      <c r="AO482" s="35">
        <v>12.963968127569105</v>
      </c>
      <c r="AQ482" s="35">
        <v>12.516009845768631</v>
      </c>
      <c r="AR482" s="35">
        <v>12.159327947112629</v>
      </c>
      <c r="AS482" s="35">
        <v>11.323081148400735</v>
      </c>
      <c r="AT482" s="35">
        <v>13.128948264228939</v>
      </c>
      <c r="AU482" s="35">
        <v>13.336474836585277</v>
      </c>
      <c r="AX482" s="35">
        <v>12.112799344124712</v>
      </c>
      <c r="AY482" s="35">
        <v>13.178649414666953</v>
      </c>
      <c r="AZ482" s="35">
        <v>12.529098481817751</v>
      </c>
      <c r="BA482" s="35">
        <v>11.499950918034132</v>
      </c>
      <c r="BB482" s="35">
        <v>11.493926583534327</v>
      </c>
      <c r="BC482" s="35">
        <v>11.781060574536367</v>
      </c>
      <c r="BD482" s="35">
        <v>13.040065137246692</v>
      </c>
      <c r="BE482" s="35">
        <v>12.763891176848672</v>
      </c>
      <c r="BF482" s="35">
        <v>11.601145472609598</v>
      </c>
      <c r="BG482" s="35">
        <v>12.550319870663166</v>
      </c>
      <c r="BH482" s="35">
        <v>11.633928512768776</v>
      </c>
      <c r="BI482" s="35">
        <v>12.35001004847223</v>
      </c>
      <c r="BJ482" s="35">
        <v>12.372791022777454</v>
      </c>
      <c r="BL482" s="35">
        <v>11.817836772408707</v>
      </c>
      <c r="BM482" s="35">
        <v>10.452358110107138</v>
      </c>
      <c r="BN482" s="35">
        <v>11.292407631133006</v>
      </c>
      <c r="BO482" s="35">
        <v>11.366978707647112</v>
      </c>
      <c r="BP482" s="35">
        <v>11.03699385374377</v>
      </c>
      <c r="BQ482" s="35">
        <v>11.909125648777605</v>
      </c>
      <c r="BR482" s="35">
        <v>12.129021708527995</v>
      </c>
      <c r="BS482" s="35">
        <v>11.856022865058701</v>
      </c>
      <c r="BT482" s="35">
        <v>12.122035182714276</v>
      </c>
      <c r="BV482" s="35">
        <v>11.712325588990069</v>
      </c>
      <c r="BX482" s="35">
        <v>11.090288645236022</v>
      </c>
      <c r="BY482" s="35">
        <v>11.840516651303492</v>
      </c>
      <c r="BZ482" s="35">
        <v>10.012496621464001</v>
      </c>
      <c r="CA482" s="35">
        <v>11.249399507269771</v>
      </c>
      <c r="CB482" s="35">
        <v>12.401596652981949</v>
      </c>
      <c r="CC482" s="35">
        <v>11.183667501848328</v>
      </c>
      <c r="CD482" s="35">
        <v>11.170144897234954</v>
      </c>
      <c r="CE482" s="35">
        <v>11.863461193935946</v>
      </c>
      <c r="CF482" s="35">
        <v>11.90750558655437</v>
      </c>
      <c r="CG482" s="35">
        <v>12.410397241856275</v>
      </c>
      <c r="CH482" s="35">
        <v>12.410502926609922</v>
      </c>
      <c r="CI482" s="35">
        <v>11.896037238905794</v>
      </c>
      <c r="CJ482" s="35">
        <v>12.687190342006117</v>
      </c>
      <c r="CK482" s="35">
        <v>12.751104902050624</v>
      </c>
      <c r="CL482" s="35">
        <v>11.658636197353538</v>
      </c>
      <c r="CM482" s="35">
        <v>11.939618289305349</v>
      </c>
      <c r="CN482" s="35">
        <v>11.491067006860932</v>
      </c>
      <c r="CO482" s="35">
        <v>12.374956607514402</v>
      </c>
      <c r="CP482" s="35">
        <v>10.974074678474752</v>
      </c>
      <c r="CQ482" s="35">
        <v>11.61299348858449</v>
      </c>
      <c r="CR482" s="35">
        <v>11.250640298021876</v>
      </c>
      <c r="CS482" s="35">
        <v>11.558038117308085</v>
      </c>
      <c r="CT482" s="35">
        <v>11.920590738904297</v>
      </c>
      <c r="CV482" s="35">
        <v>12.30708165725483</v>
      </c>
      <c r="CY482" s="35">
        <v>11.107368742390499</v>
      </c>
      <c r="CZ482" s="35">
        <v>11.490773018147472</v>
      </c>
      <c r="DD482" s="35">
        <v>11.539549399577522</v>
      </c>
      <c r="DF482" s="35">
        <v>11.132575396575611</v>
      </c>
      <c r="DH482" s="35">
        <v>10.906915162043228</v>
      </c>
      <c r="DJ482" s="35">
        <v>11.12074844813017</v>
      </c>
      <c r="DK482" s="35">
        <v>11.924514509593267</v>
      </c>
      <c r="DL482" s="35">
        <v>10.729476629796714</v>
      </c>
      <c r="DM482" s="35">
        <v>11.239012027288338</v>
      </c>
      <c r="DN482" s="35">
        <v>11.377306709107248</v>
      </c>
      <c r="DO482" s="35">
        <v>11.713927555846409</v>
      </c>
      <c r="DQ482" s="35">
        <v>12.079328134075748</v>
      </c>
      <c r="DR482" s="35">
        <v>11.551655714881004</v>
      </c>
      <c r="DS482" s="35">
        <v>11.500319879475176</v>
      </c>
      <c r="DT482" s="35">
        <v>10.07328751744101</v>
      </c>
      <c r="DU482" s="35">
        <v>12.503725252079503</v>
      </c>
      <c r="DW482" s="35">
        <v>11.951978300460388</v>
      </c>
      <c r="DX482" s="35">
        <v>11.405990532123401</v>
      </c>
      <c r="DY482" s="35">
        <v>11.481038373712909</v>
      </c>
      <c r="DZ482" s="35">
        <v>12.907139891319442</v>
      </c>
      <c r="EA482" s="35">
        <v>13.736881035075712</v>
      </c>
      <c r="EC482" s="35">
        <v>11.909576956513279</v>
      </c>
      <c r="ED482" s="35">
        <v>10.943408052582464</v>
      </c>
      <c r="EE482" s="35">
        <v>11.874322775991152</v>
      </c>
      <c r="EG482" s="35">
        <v>12.20478301599916</v>
      </c>
      <c r="EH482" s="35">
        <v>12.322622689304312</v>
      </c>
      <c r="EI482" s="35">
        <v>11.944561975322495</v>
      </c>
      <c r="EJ482" s="35">
        <v>10.685418316041343</v>
      </c>
      <c r="EM482" s="35">
        <v>12.21822804250588</v>
      </c>
      <c r="EO482" s="35">
        <v>12.769298966032427</v>
      </c>
      <c r="EP482" s="35">
        <v>11.309452619175211</v>
      </c>
      <c r="ES482" s="35">
        <v>12.157945305063752</v>
      </c>
      <c r="ET482" s="35">
        <v>11.32210431991661</v>
      </c>
      <c r="EU482" s="35">
        <v>12.203595762907923</v>
      </c>
      <c r="EW482" s="35">
        <v>12.093384857252266</v>
      </c>
      <c r="EX482" s="35">
        <v>11.933072233876439</v>
      </c>
      <c r="FA482" s="35">
        <v>13.520081902701522</v>
      </c>
      <c r="FB482" s="35">
        <v>11.65078669059154</v>
      </c>
      <c r="FC482" s="35">
        <v>11.750614849429265</v>
      </c>
      <c r="FD482" s="35">
        <v>11.957022487852118</v>
      </c>
      <c r="FE482" s="35">
        <v>13.22078556517466</v>
      </c>
      <c r="FF482" s="35">
        <v>10.348045807883377</v>
      </c>
      <c r="FG482" s="35">
        <v>11.980273564771425</v>
      </c>
      <c r="FH482" s="35">
        <v>11.687102518059953</v>
      </c>
      <c r="FJ482" s="35">
        <v>11.530201573233805</v>
      </c>
      <c r="FK482" s="35">
        <v>12.498080172272449</v>
      </c>
      <c r="FL482" s="35">
        <v>11.026200546015417</v>
      </c>
      <c r="FM482" s="35">
        <v>11.497579638878291</v>
      </c>
      <c r="FN482" s="35">
        <v>11.393682916068888</v>
      </c>
      <c r="FO482" s="35">
        <v>10.525945882092538</v>
      </c>
      <c r="FR482" s="35">
        <v>12.45644136448094</v>
      </c>
      <c r="FS482" s="35">
        <v>11.761279545187829</v>
      </c>
      <c r="FT482" s="35">
        <v>12.411035790694546</v>
      </c>
      <c r="FU482" s="35">
        <v>11.388718375889171</v>
      </c>
      <c r="FV482" s="35">
        <v>12.900926610711217</v>
      </c>
      <c r="FW482" s="35">
        <v>12.188180101452371</v>
      </c>
      <c r="FX482" s="35">
        <v>12.577414791730973</v>
      </c>
      <c r="FY482" s="35">
        <v>12.375392263439199</v>
      </c>
      <c r="FZ482" s="35">
        <v>11.622902208439099</v>
      </c>
      <c r="GA482" s="35">
        <v>11.311712673122177</v>
      </c>
      <c r="GB482" s="35">
        <v>12.273277753693767</v>
      </c>
      <c r="GC482" s="35">
        <v>12.329266303957002</v>
      </c>
      <c r="GD482" s="35">
        <v>12.894669445735879</v>
      </c>
      <c r="GE482" s="35">
        <v>11.489066152408919</v>
      </c>
      <c r="GF482" s="35">
        <v>12.015597534597362</v>
      </c>
      <c r="GG482" s="35">
        <v>11.327495612009832</v>
      </c>
      <c r="GH482" s="35">
        <v>11.937228662008311</v>
      </c>
      <c r="GJ482" s="35">
        <v>11.413743780487838</v>
      </c>
      <c r="GK482" s="35">
        <v>12.019279317986939</v>
      </c>
      <c r="GL482" s="35">
        <v>12.517379884409781</v>
      </c>
      <c r="GM482" s="35">
        <v>12.703169336312914</v>
      </c>
      <c r="GN482" s="35">
        <v>11.656764430469849</v>
      </c>
      <c r="GO482" s="35">
        <v>9.5649999999999995</v>
      </c>
      <c r="GP482" s="35" t="s">
        <v>1503</v>
      </c>
      <c r="GU482" s="59"/>
    </row>
    <row r="483" spans="1:203" x14ac:dyDescent="0.2">
      <c r="A483" s="35" t="s">
        <v>2067</v>
      </c>
      <c r="B483" s="35" t="s">
        <v>4003</v>
      </c>
      <c r="C483" s="35" t="s">
        <v>4004</v>
      </c>
      <c r="D483" s="9">
        <v>9</v>
      </c>
      <c r="E483" s="9">
        <v>9</v>
      </c>
      <c r="F483" s="9">
        <v>0.34349554999999998</v>
      </c>
      <c r="G483" s="9">
        <v>9.9973841999999993E-2</v>
      </c>
      <c r="H483" s="9">
        <v>0.98209902999999998</v>
      </c>
      <c r="I483" s="9">
        <v>-1.2340339000000001E-2</v>
      </c>
      <c r="J483" s="9">
        <v>0</v>
      </c>
      <c r="K483" s="78">
        <v>0</v>
      </c>
      <c r="L483" s="79">
        <v>12.139543357568261</v>
      </c>
      <c r="M483" s="79">
        <v>12.101600860560634</v>
      </c>
      <c r="N483" s="79">
        <v>12.238948192747646</v>
      </c>
      <c r="O483" s="79">
        <v>11.814714425254273</v>
      </c>
      <c r="P483" s="78">
        <v>11.79839276011055</v>
      </c>
      <c r="Q483" s="78">
        <v>12.041653040315429</v>
      </c>
      <c r="R483" s="35">
        <v>11.102283324648681</v>
      </c>
      <c r="S483" s="35">
        <v>11.34541539095874</v>
      </c>
      <c r="T483" s="35">
        <v>11.828866856013436</v>
      </c>
      <c r="U483" s="35">
        <v>11.645257322438157</v>
      </c>
      <c r="V483" s="35">
        <v>11.711854165389983</v>
      </c>
      <c r="W483" s="35">
        <v>12.447275980063878</v>
      </c>
      <c r="X483" s="35">
        <v>11.311369418511223</v>
      </c>
      <c r="Y483" s="35">
        <v>12.281475182471105</v>
      </c>
      <c r="Z483" s="35">
        <v>12.316262389846518</v>
      </c>
      <c r="AA483" s="35">
        <v>12.370636470553663</v>
      </c>
      <c r="AB483" s="35">
        <v>12.390762010173457</v>
      </c>
      <c r="AC483" s="35">
        <v>11.865591659460486</v>
      </c>
      <c r="AD483" s="35">
        <v>11.942493482683634</v>
      </c>
      <c r="AE483" s="35">
        <v>12.318155827303691</v>
      </c>
      <c r="AF483" s="35">
        <v>12.445006344986716</v>
      </c>
      <c r="AG483" s="35">
        <v>13.106351612872082</v>
      </c>
      <c r="AH483" s="35">
        <v>10.901136419398524</v>
      </c>
      <c r="AI483" s="35">
        <v>11.875140861471372</v>
      </c>
      <c r="AJ483" s="35">
        <v>12.329868280012922</v>
      </c>
      <c r="AK483" s="35">
        <v>11.707728553258184</v>
      </c>
      <c r="AL483" s="35">
        <v>11.656158306186951</v>
      </c>
      <c r="AM483" s="35">
        <v>12.558408724114772</v>
      </c>
      <c r="AN483" s="35">
        <v>11.880154459111875</v>
      </c>
      <c r="AO483" s="35">
        <v>12.163563180688698</v>
      </c>
      <c r="AP483" s="35">
        <v>12.985161370851657</v>
      </c>
      <c r="AQ483" s="35">
        <v>12.127714349129832</v>
      </c>
      <c r="AR483" s="35">
        <v>12.136350927551014</v>
      </c>
      <c r="AS483" s="35">
        <v>11.928565515975563</v>
      </c>
      <c r="AT483" s="35">
        <v>13.096841678666383</v>
      </c>
      <c r="AU483" s="35">
        <v>12.02751937984452</v>
      </c>
      <c r="AV483" s="35">
        <v>11.510478736547363</v>
      </c>
      <c r="AW483" s="35">
        <v>12.299479080805099</v>
      </c>
      <c r="AX483" s="35">
        <v>12.052823948833392</v>
      </c>
      <c r="AY483" s="35">
        <v>12.116537016950994</v>
      </c>
      <c r="AZ483" s="35">
        <v>12.52174237313621</v>
      </c>
      <c r="BA483" s="35">
        <v>11.899041197094952</v>
      </c>
      <c r="BB483" s="35">
        <v>11.970516000610511</v>
      </c>
      <c r="BC483" s="35">
        <v>12.176787014534964</v>
      </c>
      <c r="BD483" s="35">
        <v>12.591339357462465</v>
      </c>
      <c r="BE483" s="35">
        <v>12.209120344985067</v>
      </c>
      <c r="BF483" s="35">
        <v>12.233688379453254</v>
      </c>
      <c r="BG483" s="35">
        <v>11.921798713231922</v>
      </c>
      <c r="BH483" s="35">
        <v>11.866643215192235</v>
      </c>
      <c r="BI483" s="35">
        <v>12.880298203622385</v>
      </c>
      <c r="BJ483" s="35">
        <v>11.623910524043501</v>
      </c>
      <c r="BK483" s="35">
        <v>12.627645335397585</v>
      </c>
      <c r="BL483" s="35">
        <v>12.473148545685207</v>
      </c>
      <c r="BM483" s="35">
        <v>11.937666480645783</v>
      </c>
      <c r="BN483" s="35">
        <v>11.508841742811288</v>
      </c>
      <c r="BO483" s="35">
        <v>11.825027613702723</v>
      </c>
      <c r="BP483" s="35">
        <v>11.997020351998644</v>
      </c>
      <c r="BQ483" s="35">
        <v>12.326602462334504</v>
      </c>
      <c r="BR483" s="35">
        <v>12.624890282419884</v>
      </c>
      <c r="BS483" s="35">
        <v>12.631067229665563</v>
      </c>
      <c r="BT483" s="35">
        <v>11.029422746958501</v>
      </c>
      <c r="BU483" s="35">
        <v>12.143011401669305</v>
      </c>
      <c r="BV483" s="35">
        <v>11.588973061224415</v>
      </c>
      <c r="BW483" s="35">
        <v>11.374187762509735</v>
      </c>
      <c r="BX483" s="35">
        <v>11.607737381059721</v>
      </c>
      <c r="BY483" s="35">
        <v>12.162393081250787</v>
      </c>
      <c r="BZ483" s="35">
        <v>12.308656366388245</v>
      </c>
      <c r="CA483" s="35">
        <v>12.083107425829347</v>
      </c>
      <c r="CB483" s="35">
        <v>11.313796704051335</v>
      </c>
      <c r="CC483" s="35">
        <v>11.533948814932467</v>
      </c>
      <c r="CD483" s="35">
        <v>11.418936582482285</v>
      </c>
      <c r="CE483" s="35">
        <v>12.278597139985001</v>
      </c>
      <c r="CF483" s="35">
        <v>12.269676101311484</v>
      </c>
      <c r="CG483" s="35">
        <v>12.35542742972828</v>
      </c>
      <c r="CH483" s="35">
        <v>12.120343880554067</v>
      </c>
      <c r="CI483" s="35">
        <v>12.331858673946044</v>
      </c>
      <c r="CJ483" s="35">
        <v>11.742069512090627</v>
      </c>
      <c r="CK483" s="35">
        <v>11.588527096523421</v>
      </c>
      <c r="CL483" s="35">
        <v>11.616034096933088</v>
      </c>
      <c r="CM483" s="35">
        <v>11.891178601962885</v>
      </c>
      <c r="CN483" s="35">
        <v>11.636497613051008</v>
      </c>
      <c r="CO483" s="35">
        <v>12.05208578687968</v>
      </c>
      <c r="CP483" s="35">
        <v>12.134400683362239</v>
      </c>
      <c r="CQ483" s="35">
        <v>12.197327012408209</v>
      </c>
      <c r="CR483" s="35">
        <v>11.855444195946909</v>
      </c>
      <c r="CS483" s="35">
        <v>12.033054650841876</v>
      </c>
      <c r="CT483" s="35">
        <v>12.180721701069306</v>
      </c>
      <c r="CU483" s="35">
        <v>11.951548383265592</v>
      </c>
      <c r="CV483" s="35">
        <v>11.943195666600335</v>
      </c>
      <c r="CW483" s="35">
        <v>12.257379368769016</v>
      </c>
      <c r="CX483" s="35">
        <v>12.425860931579145</v>
      </c>
      <c r="CY483" s="35">
        <v>12.50376769693313</v>
      </c>
      <c r="CZ483" s="35">
        <v>11.77856035194136</v>
      </c>
      <c r="DA483" s="35">
        <v>11.951025607106562</v>
      </c>
      <c r="DB483" s="35">
        <v>12.41480693929118</v>
      </c>
      <c r="DC483" s="35">
        <v>12.071710809965595</v>
      </c>
      <c r="DD483" s="35">
        <v>11.940447584018965</v>
      </c>
      <c r="DE483" s="35">
        <v>12.307361348559617</v>
      </c>
      <c r="DF483" s="35">
        <v>11.935753833810065</v>
      </c>
      <c r="DG483" s="35">
        <v>12.080809401808125</v>
      </c>
      <c r="DH483" s="35">
        <v>11.187809160102976</v>
      </c>
      <c r="DI483" s="35">
        <v>12.7687996015995</v>
      </c>
      <c r="DJ483" s="35">
        <v>11.980877920373219</v>
      </c>
      <c r="DK483" s="35">
        <v>12.13841335242939</v>
      </c>
      <c r="DL483" s="35">
        <v>12.210516777038652</v>
      </c>
      <c r="DM483" s="35">
        <v>11.964972521157904</v>
      </c>
      <c r="DN483" s="35">
        <v>11.860951159770968</v>
      </c>
      <c r="DO483" s="35">
        <v>12.694291246619086</v>
      </c>
      <c r="DP483" s="35">
        <v>12.621600071098266</v>
      </c>
      <c r="DQ483" s="35">
        <v>11.799898167598519</v>
      </c>
      <c r="DR483" s="35">
        <v>12.308590717153074</v>
      </c>
      <c r="DS483" s="35">
        <v>11.566228496567504</v>
      </c>
      <c r="DT483" s="35">
        <v>11.822409609152082</v>
      </c>
      <c r="DU483" s="35">
        <v>12.156475957236015</v>
      </c>
      <c r="DV483" s="35">
        <v>11.891896778392026</v>
      </c>
      <c r="DW483" s="35">
        <v>12.652307296153641</v>
      </c>
      <c r="DX483" s="35">
        <v>12.407381102294384</v>
      </c>
      <c r="DY483" s="35">
        <v>12.174154321131157</v>
      </c>
      <c r="DZ483" s="35">
        <v>11.853684037671311</v>
      </c>
      <c r="EA483" s="35">
        <v>12.573374535831277</v>
      </c>
      <c r="EB483" s="35">
        <v>12.081975557805546</v>
      </c>
      <c r="EC483" s="35">
        <v>11.675912362209168</v>
      </c>
      <c r="ED483" s="35">
        <v>11.629838956924104</v>
      </c>
      <c r="EE483" s="35">
        <v>12.598332715053445</v>
      </c>
      <c r="EF483" s="35">
        <v>11.937845586408143</v>
      </c>
      <c r="EG483" s="35">
        <v>11.747326726829153</v>
      </c>
      <c r="EH483" s="35">
        <v>12.130512041833258</v>
      </c>
      <c r="EI483" s="35">
        <v>12.233461285882081</v>
      </c>
      <c r="EJ483" s="35">
        <v>11.985987044364009</v>
      </c>
      <c r="EK483" s="35">
        <v>12.911511099755018</v>
      </c>
      <c r="EL483" s="35">
        <v>12.196789133863692</v>
      </c>
      <c r="EM483" s="35">
        <v>12.488836367261463</v>
      </c>
      <c r="EN483" s="35">
        <v>12.992888636691603</v>
      </c>
      <c r="EO483" s="35">
        <v>12.047851491967137</v>
      </c>
      <c r="EP483" s="35">
        <v>11.66943977928242</v>
      </c>
      <c r="EQ483" s="35">
        <v>12.866406900448201</v>
      </c>
      <c r="ER483" s="35">
        <v>11.995403605823203</v>
      </c>
      <c r="ES483" s="35">
        <v>12.285381147850483</v>
      </c>
      <c r="ET483" s="35">
        <v>11.303024882453135</v>
      </c>
      <c r="EU483" s="35">
        <v>11.630729211794414</v>
      </c>
      <c r="EV483" s="35">
        <v>11.998788709193215</v>
      </c>
      <c r="EW483" s="35">
        <v>12.164441408989372</v>
      </c>
      <c r="EX483" s="35">
        <v>12.237336396360885</v>
      </c>
      <c r="EY483" s="35">
        <v>11.39475412529578</v>
      </c>
      <c r="EZ483" s="35">
        <v>11.864450564129985</v>
      </c>
      <c r="FA483" s="35">
        <v>12.211274016620704</v>
      </c>
      <c r="FB483" s="35">
        <v>12.148847284332685</v>
      </c>
      <c r="FC483" s="35">
        <v>11.685937860838131</v>
      </c>
      <c r="FD483" s="35">
        <v>11.380750861961618</v>
      </c>
      <c r="FE483" s="35">
        <v>12.349095487464812</v>
      </c>
      <c r="FF483" s="35">
        <v>11.849604617688099</v>
      </c>
      <c r="FG483" s="35">
        <v>11.807298647927615</v>
      </c>
      <c r="FH483" s="35">
        <v>11.44156322673695</v>
      </c>
      <c r="FI483" s="35">
        <v>12.205233168470494</v>
      </c>
      <c r="FJ483" s="35">
        <v>12.545125961861237</v>
      </c>
      <c r="FK483" s="35">
        <v>11.850546073345328</v>
      </c>
      <c r="FL483" s="35">
        <v>11.226678354528707</v>
      </c>
      <c r="FM483" s="35">
        <v>11.567012045801899</v>
      </c>
      <c r="FN483" s="35">
        <v>12.193262594560302</v>
      </c>
      <c r="FO483" s="35">
        <v>12.037521757916039</v>
      </c>
      <c r="FP483" s="35">
        <v>12.13370682836905</v>
      </c>
      <c r="FQ483" s="35">
        <v>11.468103846921315</v>
      </c>
      <c r="FR483" s="35">
        <v>12.502143737993567</v>
      </c>
      <c r="FS483" s="35">
        <v>12.079422692453729</v>
      </c>
      <c r="FT483" s="35">
        <v>12.625470750183659</v>
      </c>
      <c r="FU483" s="35">
        <v>12.642769420172423</v>
      </c>
      <c r="FV483" s="35">
        <v>12.309649709494037</v>
      </c>
      <c r="FW483" s="35">
        <v>11.872248699188917</v>
      </c>
      <c r="FX483" s="35">
        <v>12.335951905058124</v>
      </c>
      <c r="FY483" s="35">
        <v>11.990971357585583</v>
      </c>
      <c r="FZ483" s="35">
        <v>11.859733371944502</v>
      </c>
      <c r="GA483" s="35">
        <v>12.347486279921981</v>
      </c>
      <c r="GB483" s="35">
        <v>11.336662358428029</v>
      </c>
      <c r="GC483" s="35">
        <v>11.874769615563341</v>
      </c>
      <c r="GD483" s="35">
        <v>11.889786845381828</v>
      </c>
      <c r="GE483" s="35">
        <v>11.819949552530762</v>
      </c>
      <c r="GF483" s="35">
        <v>12.062871475459701</v>
      </c>
      <c r="GG483" s="35">
        <v>12.191915759425097</v>
      </c>
      <c r="GH483" s="35">
        <v>12.137609631142785</v>
      </c>
      <c r="GI483" s="35">
        <v>12.009380280225312</v>
      </c>
      <c r="GJ483" s="35">
        <v>13.914660541363567</v>
      </c>
      <c r="GK483" s="35">
        <v>11.997956632420074</v>
      </c>
      <c r="GL483" s="35">
        <v>12.309839359070374</v>
      </c>
      <c r="GM483" s="35">
        <v>12.342570129649744</v>
      </c>
      <c r="GN483" s="35">
        <v>11.900419987422492</v>
      </c>
      <c r="GO483" s="35">
        <v>6.367</v>
      </c>
      <c r="GP483" s="35" t="s">
        <v>4854</v>
      </c>
      <c r="GU483" s="59"/>
    </row>
    <row r="484" spans="1:203" x14ac:dyDescent="0.2">
      <c r="A484" s="35" t="s">
        <v>1557</v>
      </c>
      <c r="B484" s="35" t="s">
        <v>3377</v>
      </c>
      <c r="C484" s="35" t="s">
        <v>3378</v>
      </c>
      <c r="D484" s="9">
        <v>9</v>
      </c>
      <c r="E484" s="9">
        <v>9</v>
      </c>
      <c r="F484" s="9">
        <v>0.75559924300000003</v>
      </c>
      <c r="G484" s="9">
        <v>-0.113330181</v>
      </c>
      <c r="H484" s="9">
        <v>0.99644597099999999</v>
      </c>
      <c r="I484" s="9">
        <v>-1.2339070000000001E-2</v>
      </c>
      <c r="J484" s="9">
        <v>0</v>
      </c>
      <c r="K484" s="78">
        <v>0</v>
      </c>
      <c r="L484" s="80">
        <v>13.529561044321953</v>
      </c>
      <c r="M484" s="79">
        <v>15.140018923894804</v>
      </c>
      <c r="N484" s="79">
        <v>12.574455689551865</v>
      </c>
      <c r="O484" s="79">
        <v>15.570115890503445</v>
      </c>
      <c r="P484" s="78">
        <v>15.327957768197715</v>
      </c>
      <c r="Q484" s="78">
        <v>15.320661287274127</v>
      </c>
      <c r="R484" s="35">
        <v>14.227741936212974</v>
      </c>
      <c r="S484" s="35">
        <v>13.044077772259683</v>
      </c>
      <c r="T484" s="35">
        <v>14.787435900892897</v>
      </c>
      <c r="U484" s="35">
        <v>14.967531604200122</v>
      </c>
      <c r="V484" s="35">
        <v>14.26922525699983</v>
      </c>
      <c r="W484" s="35">
        <v>16.156205938113487</v>
      </c>
      <c r="Y484" s="35">
        <v>15.197028052028568</v>
      </c>
      <c r="Z484" s="35">
        <v>15.286716214682324</v>
      </c>
      <c r="AA484" s="35">
        <v>14.508374218006065</v>
      </c>
      <c r="AB484" s="35">
        <v>14.716290585151263</v>
      </c>
      <c r="AC484" s="35">
        <v>12.455648598682231</v>
      </c>
      <c r="AD484" s="35">
        <v>14.633703896293978</v>
      </c>
      <c r="AE484" s="35">
        <v>14.247233848122232</v>
      </c>
      <c r="AF484" s="35">
        <v>13.742406521458951</v>
      </c>
      <c r="AG484" s="35">
        <v>14.999820068621377</v>
      </c>
      <c r="AH484" s="35">
        <v>15.525404658370039</v>
      </c>
      <c r="AI484" s="35">
        <v>14.921026010551707</v>
      </c>
      <c r="AJ484" s="35">
        <v>15.272207637379072</v>
      </c>
      <c r="AK484" s="35">
        <v>15.377890217247479</v>
      </c>
      <c r="AL484" s="35">
        <v>15.643440659059552</v>
      </c>
      <c r="AM484" s="35">
        <v>14.616673569041208</v>
      </c>
      <c r="AN484" s="35">
        <v>15.232403748611844</v>
      </c>
      <c r="AO484" s="35">
        <v>15.308780236111939</v>
      </c>
      <c r="AP484" s="35">
        <v>15.364288382556383</v>
      </c>
      <c r="AQ484" s="35">
        <v>16.629662945794578</v>
      </c>
      <c r="AR484" s="35">
        <v>15.701585891224232</v>
      </c>
      <c r="AS484" s="35">
        <v>13.722588171816906</v>
      </c>
      <c r="AU484" s="35">
        <v>14.351970358164433</v>
      </c>
      <c r="AV484" s="35">
        <v>15.784339335951234</v>
      </c>
      <c r="AW484" s="35">
        <v>15.442337968411019</v>
      </c>
      <c r="AX484" s="35">
        <v>15.651944559185027</v>
      </c>
      <c r="AY484" s="35">
        <v>14.719980334749113</v>
      </c>
      <c r="AZ484" s="35">
        <v>16.097415574340761</v>
      </c>
      <c r="BA484" s="35">
        <v>14.7055545851508</v>
      </c>
      <c r="BB484" s="35">
        <v>14.661906536020746</v>
      </c>
      <c r="BC484" s="35">
        <v>15.673969798332472</v>
      </c>
      <c r="BE484" s="35">
        <v>14.122082815722806</v>
      </c>
      <c r="BF484" s="35">
        <v>15.131356096422103</v>
      </c>
      <c r="BG484" s="35">
        <v>15.331513454733223</v>
      </c>
      <c r="BH484" s="35">
        <v>15.271431852900815</v>
      </c>
      <c r="BI484" s="35">
        <v>15.071705379254425</v>
      </c>
      <c r="BJ484" s="35">
        <v>14.779533182617417</v>
      </c>
      <c r="BK484" s="35">
        <v>15.532846239557351</v>
      </c>
      <c r="BL484" s="35">
        <v>15.310839310262292</v>
      </c>
      <c r="BN484" s="35">
        <v>15.563126905541914</v>
      </c>
      <c r="BO484" s="35">
        <v>14.516756584331361</v>
      </c>
      <c r="BP484" s="35">
        <v>14.130516815552699</v>
      </c>
      <c r="BQ484" s="35">
        <v>15.783495102085169</v>
      </c>
      <c r="BS484" s="35">
        <v>15.573898848981107</v>
      </c>
      <c r="BT484" s="35">
        <v>15.281548711547762</v>
      </c>
      <c r="BU484" s="35">
        <v>15.465698767936013</v>
      </c>
      <c r="BV484" s="35">
        <v>16.105780832345989</v>
      </c>
      <c r="BW484" s="35">
        <v>14.287660637778929</v>
      </c>
      <c r="BX484" s="35">
        <v>13.900645777761763</v>
      </c>
      <c r="BY484" s="35">
        <v>14.258450919527011</v>
      </c>
      <c r="BZ484" s="35">
        <v>15.050942661730122</v>
      </c>
      <c r="CA484" s="35">
        <v>16.025976704052677</v>
      </c>
      <c r="CB484" s="35">
        <v>16.05217863865785</v>
      </c>
      <c r="CC484" s="35">
        <v>15.19660648732018</v>
      </c>
      <c r="CE484" s="35">
        <v>15.555075834954954</v>
      </c>
      <c r="CF484" s="35">
        <v>15.526814725750555</v>
      </c>
      <c r="CG484" s="35">
        <v>11.066708628230101</v>
      </c>
      <c r="CI484" s="35">
        <v>14.574149357662343</v>
      </c>
      <c r="CJ484" s="35">
        <v>13.649143437858154</v>
      </c>
      <c r="CM484" s="35">
        <v>14.242926519492098</v>
      </c>
      <c r="CN484" s="35">
        <v>13.294596706512692</v>
      </c>
      <c r="CO484" s="35">
        <v>14.928801485110601</v>
      </c>
      <c r="CP484" s="35">
        <v>13.90567744961621</v>
      </c>
      <c r="CQ484" s="35">
        <v>15.934247584374852</v>
      </c>
      <c r="CR484" s="35">
        <v>14.498703833927769</v>
      </c>
      <c r="CS484" s="35">
        <v>13.371584042738974</v>
      </c>
      <c r="CU484" s="35">
        <v>14.690094784650213</v>
      </c>
      <c r="CV484" s="35">
        <v>14.942856336451193</v>
      </c>
      <c r="CW484" s="35">
        <v>16.020989349564928</v>
      </c>
      <c r="CX484" s="35">
        <v>11.1423438064874</v>
      </c>
      <c r="CY484" s="35">
        <v>15.625143256429798</v>
      </c>
      <c r="CZ484" s="35">
        <v>15.438846807100981</v>
      </c>
      <c r="DA484" s="35">
        <v>15.328565327455243</v>
      </c>
      <c r="DB484" s="35">
        <v>16.034387667840218</v>
      </c>
      <c r="DC484" s="35">
        <v>14.278718511093764</v>
      </c>
      <c r="DD484" s="35">
        <v>15.606984498893491</v>
      </c>
      <c r="DE484" s="35">
        <v>13.81841754801051</v>
      </c>
      <c r="DF484" s="35">
        <v>14.957469100643994</v>
      </c>
      <c r="DG484" s="35">
        <v>15.228997772501925</v>
      </c>
      <c r="DH484" s="35">
        <v>14.547550829297389</v>
      </c>
      <c r="DI484" s="35">
        <v>13.430797446120813</v>
      </c>
      <c r="DJ484" s="35">
        <v>15.13200299850377</v>
      </c>
      <c r="DK484" s="35">
        <v>15.299113809143304</v>
      </c>
      <c r="DL484" s="35">
        <v>14.051875728887234</v>
      </c>
      <c r="DM484" s="35">
        <v>13.873312330631357</v>
      </c>
      <c r="DN484" s="35">
        <v>14.894635656845189</v>
      </c>
      <c r="DO484" s="35">
        <v>15.130808302569623</v>
      </c>
      <c r="DQ484" s="35">
        <v>15.185179805609987</v>
      </c>
      <c r="DR484" s="35">
        <v>15.335396272949762</v>
      </c>
      <c r="DS484" s="35">
        <v>15.028570351787213</v>
      </c>
      <c r="DT484" s="35">
        <v>14.657791864040096</v>
      </c>
      <c r="DU484" s="35">
        <v>14.667508431844277</v>
      </c>
      <c r="DV484" s="35">
        <v>15.06949807456219</v>
      </c>
      <c r="DW484" s="35">
        <v>14.322496107791711</v>
      </c>
      <c r="DX484" s="35">
        <v>14.46026313338251</v>
      </c>
      <c r="DY484" s="35">
        <v>15.125451073797617</v>
      </c>
      <c r="DZ484" s="35">
        <v>15.241780690568341</v>
      </c>
      <c r="EB484" s="35">
        <v>14.926958374955877</v>
      </c>
      <c r="EC484" s="35">
        <v>14.191701990629957</v>
      </c>
      <c r="ED484" s="35">
        <v>13.965423219606286</v>
      </c>
      <c r="EE484" s="35">
        <v>15.148012606303622</v>
      </c>
      <c r="EF484" s="35">
        <v>15.077787909154514</v>
      </c>
      <c r="EG484" s="35">
        <v>15.397538442577096</v>
      </c>
      <c r="EH484" s="35">
        <v>13.461267710667258</v>
      </c>
      <c r="EI484" s="35">
        <v>14.600238994059195</v>
      </c>
      <c r="EJ484" s="35">
        <v>14.477532479567397</v>
      </c>
      <c r="EK484" s="35">
        <v>13.807578259758827</v>
      </c>
      <c r="EL484" s="35">
        <v>14.711631378752489</v>
      </c>
      <c r="EO484" s="35">
        <v>13.113386223880832</v>
      </c>
      <c r="EP484" s="35">
        <v>14.023349529085205</v>
      </c>
      <c r="EQ484" s="35">
        <v>14.845776837597722</v>
      </c>
      <c r="ER484" s="35">
        <v>15.369874523395644</v>
      </c>
      <c r="ES484" s="35">
        <v>13.89985210767145</v>
      </c>
      <c r="ET484" s="35">
        <v>15.546596820272889</v>
      </c>
      <c r="EU484" s="35">
        <v>14.927781111903712</v>
      </c>
      <c r="EV484" s="35">
        <v>14.836392622060529</v>
      </c>
      <c r="EW484" s="35">
        <v>14.126298920184723</v>
      </c>
      <c r="EX484" s="35">
        <v>13.075349510640091</v>
      </c>
      <c r="EY484" s="35">
        <v>15.506153921305092</v>
      </c>
      <c r="EZ484" s="35">
        <v>15.283572699533696</v>
      </c>
      <c r="FA484" s="35">
        <v>15.075200380250479</v>
      </c>
      <c r="FB484" s="35">
        <v>15.016999520683301</v>
      </c>
      <c r="FC484" s="35">
        <v>13.576639453930444</v>
      </c>
      <c r="FD484" s="35">
        <v>15.089772356807998</v>
      </c>
      <c r="FE484" s="35">
        <v>14.190932216131388</v>
      </c>
      <c r="FF484" s="35">
        <v>14.893856995897716</v>
      </c>
      <c r="FG484" s="35">
        <v>14.756910554877221</v>
      </c>
      <c r="FH484" s="35">
        <v>15.80594817745872</v>
      </c>
      <c r="FI484" s="35">
        <v>14.9751812623528</v>
      </c>
      <c r="FJ484" s="35">
        <v>12.284415648322188</v>
      </c>
      <c r="FK484" s="35">
        <v>15.658209916523379</v>
      </c>
      <c r="FL484" s="35">
        <v>14.654083989438366</v>
      </c>
      <c r="FM484" s="35">
        <v>14.542814222112355</v>
      </c>
      <c r="FN484" s="35">
        <v>14.937920445693777</v>
      </c>
      <c r="FO484" s="35">
        <v>14.624326189313846</v>
      </c>
      <c r="FP484" s="35">
        <v>14.763417871046984</v>
      </c>
      <c r="FQ484" s="35">
        <v>15.65814026503508</v>
      </c>
      <c r="FR484" s="35">
        <v>15.327913363742624</v>
      </c>
      <c r="FS484" s="35">
        <v>15.866027270226503</v>
      </c>
      <c r="FU484" s="35">
        <v>14.814619439629778</v>
      </c>
      <c r="FV484" s="35">
        <v>15.67687234401413</v>
      </c>
      <c r="FW484" s="35">
        <v>15.250084558227719</v>
      </c>
      <c r="FX484" s="35">
        <v>13.137478599462638</v>
      </c>
      <c r="FZ484" s="35">
        <v>13.414918191438135</v>
      </c>
      <c r="GB484" s="35">
        <v>15.628284983226406</v>
      </c>
      <c r="GC484" s="35">
        <v>14.647671684372769</v>
      </c>
      <c r="GD484" s="35">
        <v>15.824040611715489</v>
      </c>
      <c r="GE484" s="35">
        <v>14.894075114517369</v>
      </c>
      <c r="GF484" s="35">
        <v>15.471897493639847</v>
      </c>
      <c r="GH484" s="35">
        <v>15.307021667363438</v>
      </c>
      <c r="GI484" s="35">
        <v>15.279919637933613</v>
      </c>
      <c r="GJ484" s="35">
        <v>16.374900793797323</v>
      </c>
      <c r="GK484" s="35">
        <v>14.440942658073883</v>
      </c>
      <c r="GL484" s="35">
        <v>12.441225113178829</v>
      </c>
      <c r="GM484" s="35">
        <v>14.877958559016013</v>
      </c>
      <c r="GN484" s="35">
        <v>15.466771540806771</v>
      </c>
      <c r="GO484" s="35">
        <v>2.57</v>
      </c>
      <c r="GP484" s="35" t="s">
        <v>1373</v>
      </c>
      <c r="GU484" s="59"/>
    </row>
    <row r="485" spans="1:203" x14ac:dyDescent="0.2">
      <c r="A485" s="35" t="s">
        <v>2084</v>
      </c>
      <c r="B485" s="35" t="s">
        <v>4031</v>
      </c>
      <c r="C485" s="35" t="s">
        <v>4032</v>
      </c>
      <c r="D485" s="9">
        <v>30</v>
      </c>
      <c r="E485" s="9">
        <v>30</v>
      </c>
      <c r="F485" s="9">
        <v>0.76613125199999998</v>
      </c>
      <c r="G485" s="9">
        <v>3.6173061999999999E-2</v>
      </c>
      <c r="H485" s="9">
        <v>0.96788358500000005</v>
      </c>
      <c r="I485" s="9">
        <v>-1.227665E-2</v>
      </c>
      <c r="J485" s="9">
        <v>0</v>
      </c>
      <c r="K485" s="78">
        <v>0</v>
      </c>
      <c r="L485" s="79">
        <v>12.279167295113579</v>
      </c>
      <c r="M485" s="79">
        <v>13.000875124392316</v>
      </c>
      <c r="N485" s="79">
        <v>12.769273578080695</v>
      </c>
      <c r="O485" s="79">
        <v>12.959869597568193</v>
      </c>
      <c r="P485" s="78">
        <v>12.460561747374769</v>
      </c>
      <c r="Q485" s="78">
        <v>12.697460316828742</v>
      </c>
      <c r="R485" s="35">
        <v>12.313973012047951</v>
      </c>
      <c r="S485" s="35">
        <v>12.901588864262891</v>
      </c>
      <c r="T485" s="35">
        <v>12.804641257731186</v>
      </c>
      <c r="U485" s="35">
        <v>12.432108157258025</v>
      </c>
      <c r="V485" s="35">
        <v>13.096991458443728</v>
      </c>
      <c r="W485" s="35">
        <v>13.085405289868881</v>
      </c>
      <c r="X485" s="35">
        <v>13.080264103504378</v>
      </c>
      <c r="Y485" s="35">
        <v>13.110406010757748</v>
      </c>
      <c r="Z485" s="35">
        <v>12.694507486322907</v>
      </c>
      <c r="AA485" s="35">
        <v>13.147136653941152</v>
      </c>
      <c r="AB485" s="35">
        <v>13.04529101836328</v>
      </c>
      <c r="AC485" s="35">
        <v>12.737685119089353</v>
      </c>
      <c r="AD485" s="35">
        <v>12.937449523309599</v>
      </c>
      <c r="AE485" s="35">
        <v>13.686771351232512</v>
      </c>
      <c r="AF485" s="35">
        <v>12.300492617848901</v>
      </c>
      <c r="AG485" s="35">
        <v>13.076470064116952</v>
      </c>
      <c r="AH485" s="35">
        <v>12.553529952884613</v>
      </c>
      <c r="AI485" s="35">
        <v>13.188375344801136</v>
      </c>
      <c r="AJ485" s="35">
        <v>13.06348316288387</v>
      </c>
      <c r="AK485" s="35">
        <v>13.236555621340562</v>
      </c>
      <c r="AL485" s="35">
        <v>13.001347237991315</v>
      </c>
      <c r="AM485" s="35">
        <v>12.962916220180983</v>
      </c>
      <c r="AN485" s="35">
        <v>13.330582344455205</v>
      </c>
      <c r="AO485" s="35">
        <v>12.850933332162198</v>
      </c>
      <c r="AP485" s="35">
        <v>13.070378892934713</v>
      </c>
      <c r="AQ485" s="35">
        <v>13.161385940068691</v>
      </c>
      <c r="AR485" s="35">
        <v>13.781832346570614</v>
      </c>
      <c r="AS485" s="35">
        <v>12.618155398257848</v>
      </c>
      <c r="AT485" s="35">
        <v>13.247974207739215</v>
      </c>
      <c r="AU485" s="35">
        <v>12.777923979399253</v>
      </c>
      <c r="AV485" s="35">
        <v>13.03143905659617</v>
      </c>
      <c r="AW485" s="35">
        <v>13.043082024588017</v>
      </c>
      <c r="AX485" s="35">
        <v>12.651317130986371</v>
      </c>
      <c r="AY485" s="35">
        <v>12.544432185490228</v>
      </c>
      <c r="AZ485" s="35">
        <v>13.557251467850435</v>
      </c>
      <c r="BA485" s="35">
        <v>12.435700875771985</v>
      </c>
      <c r="BB485" s="35">
        <v>12.582464995134549</v>
      </c>
      <c r="BC485" s="35">
        <v>12.778592317286455</v>
      </c>
      <c r="BD485" s="35">
        <v>12.953518104822885</v>
      </c>
      <c r="BE485" s="35">
        <v>13.235765676840149</v>
      </c>
      <c r="BF485" s="35">
        <v>12.707785856022742</v>
      </c>
      <c r="BG485" s="35">
        <v>12.897911378584583</v>
      </c>
      <c r="BH485" s="35">
        <v>13.050409378206107</v>
      </c>
      <c r="BI485" s="35">
        <v>13.259857207019047</v>
      </c>
      <c r="BJ485" s="35">
        <v>13.08823580743201</v>
      </c>
      <c r="BK485" s="35">
        <v>13.020091252939359</v>
      </c>
      <c r="BL485" s="35">
        <v>13.149630735127097</v>
      </c>
      <c r="BM485" s="35">
        <v>12.527746137176257</v>
      </c>
      <c r="BN485" s="35">
        <v>12.940013262753034</v>
      </c>
      <c r="BO485" s="35">
        <v>12.662790234455928</v>
      </c>
      <c r="BP485" s="35">
        <v>12.728172016810493</v>
      </c>
      <c r="BQ485" s="35">
        <v>12.744985198539609</v>
      </c>
      <c r="BR485" s="35">
        <v>12.816482948640564</v>
      </c>
      <c r="BS485" s="35">
        <v>13.388617751412632</v>
      </c>
      <c r="BT485" s="35">
        <v>12.501016180571899</v>
      </c>
      <c r="BU485" s="35">
        <v>13.264999127168359</v>
      </c>
      <c r="BV485" s="35">
        <v>12.820685510655251</v>
      </c>
      <c r="BW485" s="35">
        <v>12.721605824255235</v>
      </c>
      <c r="BX485" s="35">
        <v>12.469415774031276</v>
      </c>
      <c r="BY485" s="35">
        <v>12.496822122035958</v>
      </c>
      <c r="BZ485" s="35">
        <v>12.736836022864868</v>
      </c>
      <c r="CA485" s="35">
        <v>12.688226381213113</v>
      </c>
      <c r="CB485" s="35">
        <v>12.228679774709548</v>
      </c>
      <c r="CC485" s="35">
        <v>12.230904480927617</v>
      </c>
      <c r="CD485" s="35">
        <v>12.702691366204171</v>
      </c>
      <c r="CE485" s="35">
        <v>13.409872797467983</v>
      </c>
      <c r="CF485" s="35">
        <v>13.093520347924972</v>
      </c>
      <c r="CG485" s="35">
        <v>12.984985759653529</v>
      </c>
      <c r="CH485" s="35">
        <v>12.806392491031653</v>
      </c>
      <c r="CI485" s="35">
        <v>13.338414684112962</v>
      </c>
      <c r="CJ485" s="35">
        <v>12.836145926988882</v>
      </c>
      <c r="CK485" s="35">
        <v>12.426027458325791</v>
      </c>
      <c r="CL485" s="35">
        <v>12.989098844561958</v>
      </c>
      <c r="CM485" s="35">
        <v>12.792678644884942</v>
      </c>
      <c r="CN485" s="35">
        <v>12.321589182022983</v>
      </c>
      <c r="CO485" s="35">
        <v>13.516365814813094</v>
      </c>
      <c r="CP485" s="35">
        <v>12.095755251305849</v>
      </c>
      <c r="CQ485" s="35">
        <v>13.165859562426228</v>
      </c>
      <c r="CR485" s="35">
        <v>12.542864271918475</v>
      </c>
      <c r="CS485" s="35">
        <v>13.005149010693016</v>
      </c>
      <c r="CT485" s="35">
        <v>13.109801655305574</v>
      </c>
      <c r="CU485" s="35">
        <v>12.692508991753705</v>
      </c>
      <c r="CV485" s="35">
        <v>12.943885321749613</v>
      </c>
      <c r="CW485" s="35">
        <v>13.204002924038996</v>
      </c>
      <c r="CX485" s="35">
        <v>13.495224275888512</v>
      </c>
      <c r="CY485" s="35">
        <v>13.056368368061083</v>
      </c>
      <c r="CZ485" s="35">
        <v>12.752803837001281</v>
      </c>
      <c r="DA485" s="35">
        <v>12.929553590987371</v>
      </c>
      <c r="DB485" s="35">
        <v>13.369164629384741</v>
      </c>
      <c r="DC485" s="35">
        <v>13.099612472890374</v>
      </c>
      <c r="DD485" s="35">
        <v>13.536577616105177</v>
      </c>
      <c r="DE485" s="35">
        <v>12.979262043317405</v>
      </c>
      <c r="DF485" s="35">
        <v>12.737390715984047</v>
      </c>
      <c r="DG485" s="35">
        <v>12.429146938014963</v>
      </c>
      <c r="DH485" s="35">
        <v>12.192324980421908</v>
      </c>
      <c r="DI485" s="35">
        <v>12.894709511944285</v>
      </c>
      <c r="DJ485" s="35">
        <v>12.785764759633178</v>
      </c>
      <c r="DK485" s="35">
        <v>13.210913276808013</v>
      </c>
      <c r="DL485" s="35">
        <v>12.825165844693375</v>
      </c>
      <c r="DM485" s="35">
        <v>12.610997178376964</v>
      </c>
      <c r="DN485" s="35">
        <v>13.055954010900876</v>
      </c>
      <c r="DO485" s="35">
        <v>12.900090119856639</v>
      </c>
      <c r="DP485" s="35">
        <v>13.238104897561438</v>
      </c>
      <c r="DQ485" s="35">
        <v>13.086204159925661</v>
      </c>
      <c r="DR485" s="35">
        <v>12.845382614308914</v>
      </c>
      <c r="DS485" s="35">
        <v>12.525522910986776</v>
      </c>
      <c r="DT485" s="35">
        <v>12.500815003152901</v>
      </c>
      <c r="DU485" s="35">
        <v>13.124856529711714</v>
      </c>
      <c r="DV485" s="35">
        <v>13.020917688262639</v>
      </c>
      <c r="DW485" s="35">
        <v>12.633589216266813</v>
      </c>
      <c r="DX485" s="35">
        <v>13.030678840829294</v>
      </c>
      <c r="DY485" s="35">
        <v>12.799949394235409</v>
      </c>
      <c r="DZ485" s="35">
        <v>13.249058798886574</v>
      </c>
      <c r="EA485" s="35">
        <v>12.766868821480536</v>
      </c>
      <c r="EB485" s="35">
        <v>12.764525682892788</v>
      </c>
      <c r="EC485" s="35">
        <v>12.948293902868752</v>
      </c>
      <c r="ED485" s="35">
        <v>12.357730424429676</v>
      </c>
      <c r="EE485" s="35">
        <v>13.340464339151646</v>
      </c>
      <c r="EF485" s="35">
        <v>13.183490775321143</v>
      </c>
      <c r="EG485" s="35">
        <v>12.859908399423116</v>
      </c>
      <c r="EH485" s="35">
        <v>12.944469085899309</v>
      </c>
      <c r="EI485" s="35">
        <v>12.951480129835709</v>
      </c>
      <c r="EJ485" s="35">
        <v>12.509162679251416</v>
      </c>
      <c r="EK485" s="35">
        <v>13.308276320389943</v>
      </c>
      <c r="EL485" s="35">
        <v>13.038646226404826</v>
      </c>
      <c r="EM485" s="35">
        <v>13.02367216313586</v>
      </c>
      <c r="EN485" s="35">
        <v>13.486182003699703</v>
      </c>
      <c r="EO485" s="35">
        <v>12.952402748059255</v>
      </c>
      <c r="EP485" s="35">
        <v>12.792364220536193</v>
      </c>
      <c r="EQ485" s="35">
        <v>13.231665813461802</v>
      </c>
      <c r="ER485" s="35">
        <v>12.887153811911057</v>
      </c>
      <c r="ES485" s="35">
        <v>12.745537545737118</v>
      </c>
      <c r="ET485" s="35">
        <v>12.963496122941532</v>
      </c>
      <c r="EU485" s="35">
        <v>12.669388529177567</v>
      </c>
      <c r="EV485" s="35">
        <v>12.898035486612201</v>
      </c>
      <c r="EW485" s="35">
        <v>12.646319643848836</v>
      </c>
      <c r="EX485" s="35">
        <v>12.743464972909651</v>
      </c>
      <c r="EY485" s="35">
        <v>12.802370681107021</v>
      </c>
      <c r="EZ485" s="35">
        <v>12.877971424985684</v>
      </c>
      <c r="FA485" s="35">
        <v>13.020718543741101</v>
      </c>
      <c r="FB485" s="35">
        <v>12.945875260331455</v>
      </c>
      <c r="FC485" s="35">
        <v>13.227818495957486</v>
      </c>
      <c r="FD485" s="35">
        <v>12.292760956273037</v>
      </c>
      <c r="FE485" s="35">
        <v>13.123685893259948</v>
      </c>
      <c r="FF485" s="35">
        <v>12.668617791680406</v>
      </c>
      <c r="FG485" s="35">
        <v>12.522074262388646</v>
      </c>
      <c r="FH485" s="35">
        <v>12.770308000519824</v>
      </c>
      <c r="FI485" s="35">
        <v>12.828852833161426</v>
      </c>
      <c r="FJ485" s="35">
        <v>13.099445258177203</v>
      </c>
      <c r="FK485" s="35">
        <v>12.827407283711516</v>
      </c>
      <c r="FL485" s="35">
        <v>12.653425386363974</v>
      </c>
      <c r="FM485" s="35">
        <v>12.831026643246057</v>
      </c>
      <c r="FN485" s="35">
        <v>12.453155123904923</v>
      </c>
      <c r="FO485" s="35">
        <v>12.906988943007059</v>
      </c>
      <c r="FP485" s="35">
        <v>12.819542066543598</v>
      </c>
      <c r="FQ485" s="35">
        <v>12.741926175776598</v>
      </c>
      <c r="FR485" s="35">
        <v>13.17266070208569</v>
      </c>
      <c r="FS485" s="35">
        <v>12.830585411917445</v>
      </c>
      <c r="FT485" s="35">
        <v>13.389184270094693</v>
      </c>
      <c r="FU485" s="35">
        <v>13.227125500128837</v>
      </c>
      <c r="FV485" s="35">
        <v>12.933787186732996</v>
      </c>
      <c r="FW485" s="35">
        <v>12.895014146705364</v>
      </c>
      <c r="FX485" s="35">
        <v>13.115032070920744</v>
      </c>
      <c r="FY485" s="35">
        <v>12.992730580567004</v>
      </c>
      <c r="FZ485" s="35">
        <v>12.494281006440467</v>
      </c>
      <c r="GA485" s="35">
        <v>13.452025438474998</v>
      </c>
      <c r="GB485" s="35">
        <v>12.234349458252385</v>
      </c>
      <c r="GC485" s="35">
        <v>13.299180836654079</v>
      </c>
      <c r="GD485" s="35">
        <v>13.268283456936043</v>
      </c>
      <c r="GE485" s="35">
        <v>12.687980307456318</v>
      </c>
      <c r="GF485" s="35">
        <v>13.003442945044148</v>
      </c>
      <c r="GG485" s="35">
        <v>12.959958957982691</v>
      </c>
      <c r="GH485" s="35">
        <v>12.644791717018615</v>
      </c>
      <c r="GI485" s="35">
        <v>12.961011190866696</v>
      </c>
      <c r="GJ485" s="35">
        <v>13.336770147133693</v>
      </c>
      <c r="GK485" s="35">
        <v>12.975402372811471</v>
      </c>
      <c r="GL485" s="35">
        <v>12.542110992770485</v>
      </c>
      <c r="GM485" s="35">
        <v>12.641734395568605</v>
      </c>
      <c r="GN485" s="35">
        <v>13.02877784827772</v>
      </c>
      <c r="GO485" s="35">
        <v>1.6619999999999999</v>
      </c>
      <c r="GP485" s="35" t="s">
        <v>4858</v>
      </c>
      <c r="GU485" s="59"/>
    </row>
    <row r="486" spans="1:203" x14ac:dyDescent="0.2">
      <c r="A486" s="35" t="s">
        <v>1449</v>
      </c>
      <c r="B486" s="35" t="s">
        <v>3237</v>
      </c>
      <c r="C486" s="35" t="s">
        <v>3238</v>
      </c>
      <c r="D486" s="9">
        <v>6</v>
      </c>
      <c r="E486" s="9">
        <v>6</v>
      </c>
      <c r="F486" s="9">
        <v>9.4917769999999999E-3</v>
      </c>
      <c r="G486" s="9">
        <v>-0.66190230400000005</v>
      </c>
      <c r="H486" s="9">
        <v>0.99761183499999995</v>
      </c>
      <c r="I486" s="9">
        <v>-1.2036041000000001E-2</v>
      </c>
      <c r="J486" s="56" t="s">
        <v>5707</v>
      </c>
      <c r="K486" s="78">
        <v>0</v>
      </c>
      <c r="L486" s="79"/>
      <c r="M486" s="79"/>
      <c r="N486" s="79"/>
      <c r="O486" s="79"/>
      <c r="P486" s="78">
        <v>12.542701962300775</v>
      </c>
      <c r="Q486" s="78">
        <v>13.733322503751292</v>
      </c>
      <c r="U486" s="35">
        <v>13.498260856018206</v>
      </c>
      <c r="V486" s="35">
        <v>13.583129637349339</v>
      </c>
      <c r="X486" s="35">
        <v>12.930131807068074</v>
      </c>
      <c r="Z486" s="35">
        <v>12.772979567097291</v>
      </c>
      <c r="AA486" s="35">
        <v>13.213412692638329</v>
      </c>
      <c r="AB486" s="35">
        <v>12.606542016067179</v>
      </c>
      <c r="AC486" s="35">
        <v>14.509523646600174</v>
      </c>
      <c r="AD486" s="35">
        <v>13.820509018930629</v>
      </c>
      <c r="AE486" s="35">
        <v>13.537031645810822</v>
      </c>
      <c r="AF486" s="35">
        <v>13.163081708918567</v>
      </c>
      <c r="AJ486" s="35">
        <v>13.603913506700954</v>
      </c>
      <c r="AK486" s="35">
        <v>13.456638423709396</v>
      </c>
      <c r="AL486" s="35">
        <v>12.657710926316415</v>
      </c>
      <c r="AN486" s="35">
        <v>13.718214614165364</v>
      </c>
      <c r="AO486" s="35">
        <v>13.23194491457541</v>
      </c>
      <c r="AQ486" s="35">
        <v>12.890077587053117</v>
      </c>
      <c r="AR486" s="35">
        <v>13.490074776658288</v>
      </c>
      <c r="AS486" s="35">
        <v>13.997421148968968</v>
      </c>
      <c r="AU486" s="35">
        <v>10.957050248307336</v>
      </c>
      <c r="AV486" s="35">
        <v>13.565448441134372</v>
      </c>
      <c r="AX486" s="35">
        <v>13.505805897578572</v>
      </c>
      <c r="AZ486" s="35">
        <v>13.475175137096258</v>
      </c>
      <c r="BA486" s="35">
        <v>13.545998877434503</v>
      </c>
      <c r="BB486" s="35">
        <v>13.317834387629171</v>
      </c>
      <c r="BC486" s="35">
        <v>13.062308161179979</v>
      </c>
      <c r="BG486" s="35">
        <v>12.434122582141562</v>
      </c>
      <c r="BH486" s="35">
        <v>13.635260912879502</v>
      </c>
      <c r="BJ486" s="35">
        <v>12.484863182366317</v>
      </c>
      <c r="BT486" s="35">
        <v>13.110776116436185</v>
      </c>
      <c r="BU486" s="35">
        <v>11.209854201002612</v>
      </c>
      <c r="BY486" s="35">
        <v>13.440752660882426</v>
      </c>
      <c r="BZ486" s="35">
        <v>12.833616006072404</v>
      </c>
      <c r="CA486" s="35">
        <v>12.648896388244472</v>
      </c>
      <c r="CB486" s="35">
        <v>12.869158008023287</v>
      </c>
      <c r="CE486" s="35">
        <v>14.591234502286472</v>
      </c>
      <c r="CG486" s="35">
        <v>13.481359724027946</v>
      </c>
      <c r="CJ486" s="35">
        <v>13.614333477637828</v>
      </c>
      <c r="CK486" s="35">
        <v>14.099144151496819</v>
      </c>
      <c r="CP486" s="35">
        <v>13.660782810772183</v>
      </c>
      <c r="CQ486" s="35">
        <v>14.03412479015441</v>
      </c>
      <c r="CS486" s="35">
        <v>14.569275893560793</v>
      </c>
      <c r="CT486" s="35">
        <v>13.112740470905042</v>
      </c>
      <c r="CV486" s="35">
        <v>13.35155014574843</v>
      </c>
      <c r="DA486" s="35">
        <v>13.223460251202894</v>
      </c>
      <c r="DE486" s="35">
        <v>10.90415914784905</v>
      </c>
      <c r="DK486" s="35">
        <v>13.511888706435323</v>
      </c>
      <c r="DR486" s="35">
        <v>10.937804484721907</v>
      </c>
      <c r="DT486" s="35">
        <v>13.012456836328164</v>
      </c>
      <c r="DV486" s="35">
        <v>13.2366864277763</v>
      </c>
      <c r="DW486" s="35">
        <v>11.023197189356091</v>
      </c>
      <c r="DY486" s="35">
        <v>11.363696459821025</v>
      </c>
      <c r="EB486" s="35">
        <v>13.786021497924665</v>
      </c>
      <c r="EE486" s="35">
        <v>12.143480863543585</v>
      </c>
      <c r="EG486" s="35">
        <v>13.399096628367714</v>
      </c>
      <c r="EK486" s="35">
        <v>12.533300530081942</v>
      </c>
      <c r="EL486" s="35">
        <v>13.09126443625285</v>
      </c>
      <c r="EO486" s="35">
        <v>14.684970513889846</v>
      </c>
      <c r="EP486" s="35">
        <v>13.209543499085932</v>
      </c>
      <c r="EQ486" s="35">
        <v>11.498003724779014</v>
      </c>
      <c r="ER486" s="35">
        <v>12.936574800813096</v>
      </c>
      <c r="ES486" s="35">
        <v>12.747954577700506</v>
      </c>
      <c r="ET486" s="35">
        <v>13.522436124761231</v>
      </c>
      <c r="EZ486" s="35">
        <v>12.497470195286937</v>
      </c>
      <c r="FB486" s="35">
        <v>13.036267535973641</v>
      </c>
      <c r="FD486" s="35">
        <v>13.582226657780938</v>
      </c>
      <c r="FE486" s="35">
        <v>12.952577438691506</v>
      </c>
      <c r="FF486" s="35">
        <v>13.599693175809342</v>
      </c>
      <c r="FI486" s="35">
        <v>12.836629604786843</v>
      </c>
      <c r="FJ486" s="35">
        <v>13.950728580349896</v>
      </c>
      <c r="FL486" s="35">
        <v>13.426747617222151</v>
      </c>
      <c r="FO486" s="35">
        <v>13.091891965700984</v>
      </c>
      <c r="FQ486" s="35">
        <v>12.941213891841935</v>
      </c>
      <c r="FR486" s="35">
        <v>13.193791315921452</v>
      </c>
      <c r="FS486" s="35">
        <v>13.706031331575225</v>
      </c>
      <c r="FU486" s="35">
        <v>13.211183726319824</v>
      </c>
      <c r="FW486" s="35">
        <v>13.792056777780848</v>
      </c>
      <c r="GB486" s="35">
        <v>11.538386675775127</v>
      </c>
      <c r="GC486" s="35">
        <v>13.48285069653488</v>
      </c>
      <c r="GE486" s="35">
        <v>13.920183391355625</v>
      </c>
      <c r="GF486" s="35">
        <v>13.444932333871142</v>
      </c>
      <c r="GH486" s="35">
        <v>13.725620402853405</v>
      </c>
      <c r="GI486" s="35">
        <v>15.122135897689624</v>
      </c>
      <c r="GK486" s="35">
        <v>12.085222048218842</v>
      </c>
      <c r="GL486" s="35">
        <v>13.005884463485568</v>
      </c>
      <c r="GO486" s="35">
        <v>1.081</v>
      </c>
      <c r="GP486" s="35" t="s">
        <v>1276</v>
      </c>
      <c r="GU486" s="59"/>
    </row>
    <row r="487" spans="1:203" x14ac:dyDescent="0.2">
      <c r="A487" s="35" t="s">
        <v>1972</v>
      </c>
      <c r="B487" s="35" t="s">
        <v>3863</v>
      </c>
      <c r="C487" s="35" t="s">
        <v>3864</v>
      </c>
      <c r="D487" s="9">
        <v>144</v>
      </c>
      <c r="E487" s="9">
        <v>123</v>
      </c>
      <c r="F487" s="9">
        <v>0.82897452299999996</v>
      </c>
      <c r="G487" s="9">
        <v>2.5988092000000001E-2</v>
      </c>
      <c r="H487" s="9">
        <v>0.95837727500000003</v>
      </c>
      <c r="I487" s="9">
        <v>-1.2026613E-2</v>
      </c>
      <c r="J487" s="9">
        <v>0</v>
      </c>
      <c r="K487" s="78">
        <v>0</v>
      </c>
      <c r="L487" s="79">
        <v>19.186796198285904</v>
      </c>
      <c r="M487" s="79">
        <v>19.323882534805652</v>
      </c>
      <c r="N487" s="79">
        <v>18.979171737640637</v>
      </c>
      <c r="O487" s="79">
        <v>18.619295377000313</v>
      </c>
      <c r="P487" s="78">
        <v>18.770626420842753</v>
      </c>
      <c r="Q487" s="78">
        <v>19.124641672742136</v>
      </c>
      <c r="R487" s="35">
        <v>19.068746473711002</v>
      </c>
      <c r="S487" s="35">
        <v>19.027907421710765</v>
      </c>
      <c r="T487" s="35">
        <v>19.237730892779364</v>
      </c>
      <c r="U487" s="35">
        <v>18.879318076032703</v>
      </c>
      <c r="V487" s="35">
        <v>19.380025541267845</v>
      </c>
      <c r="W487" s="35">
        <v>19.127278556146216</v>
      </c>
      <c r="X487" s="35">
        <v>19.364479940300598</v>
      </c>
      <c r="Y487" s="35">
        <v>19.061538672414343</v>
      </c>
      <c r="Z487" s="35">
        <v>19.110981170058125</v>
      </c>
      <c r="AA487" s="35">
        <v>19.118873852470706</v>
      </c>
      <c r="AB487" s="35">
        <v>19.068637134890185</v>
      </c>
      <c r="AC487" s="35">
        <v>19.239225802617351</v>
      </c>
      <c r="AD487" s="35">
        <v>19.193598082807188</v>
      </c>
      <c r="AE487" s="35">
        <v>18.903258833987749</v>
      </c>
      <c r="AF487" s="35">
        <v>19.245295275813604</v>
      </c>
      <c r="AG487" s="35">
        <v>19.241090400496049</v>
      </c>
      <c r="AH487" s="35">
        <v>18.92312200994883</v>
      </c>
      <c r="AI487" s="35">
        <v>19.167020673083066</v>
      </c>
      <c r="AJ487" s="35">
        <v>19.339821709372124</v>
      </c>
      <c r="AK487" s="35">
        <v>19.347273154078742</v>
      </c>
      <c r="AL487" s="35">
        <v>19.273804046257585</v>
      </c>
      <c r="AM487" s="35">
        <v>18.954040575640345</v>
      </c>
      <c r="AN487" s="35">
        <v>19.130649780881257</v>
      </c>
      <c r="AO487" s="35">
        <v>19.618718989841121</v>
      </c>
      <c r="AP487" s="35">
        <v>19.300875327094758</v>
      </c>
      <c r="AQ487" s="35">
        <v>19.152844640976646</v>
      </c>
      <c r="AR487" s="35">
        <v>19.356284821613958</v>
      </c>
      <c r="AS487" s="35">
        <v>19.430606442540782</v>
      </c>
      <c r="AT487" s="35">
        <v>19.548100282290687</v>
      </c>
      <c r="AU487" s="35">
        <v>18.559553204866059</v>
      </c>
      <c r="AV487" s="35">
        <v>19.160626327636013</v>
      </c>
      <c r="AW487" s="35">
        <v>19.278568983524725</v>
      </c>
      <c r="AX487" s="35">
        <v>19.070994085138111</v>
      </c>
      <c r="AY487" s="35">
        <v>18.707947263218639</v>
      </c>
      <c r="AZ487" s="35">
        <v>19.346211079531969</v>
      </c>
      <c r="BA487" s="35">
        <v>19.189770529595297</v>
      </c>
      <c r="BB487" s="35">
        <v>19.269764110373867</v>
      </c>
      <c r="BC487" s="35">
        <v>18.796267150849367</v>
      </c>
      <c r="BD487" s="35">
        <v>19.208895165423939</v>
      </c>
      <c r="BE487" s="35">
        <v>19.360814523422309</v>
      </c>
      <c r="BF487" s="35">
        <v>19.403542286407756</v>
      </c>
      <c r="BG487" s="35">
        <v>19.039398189409333</v>
      </c>
      <c r="BH487" s="35">
        <v>19.353905486208252</v>
      </c>
      <c r="BI487" s="35">
        <v>19.265921962202839</v>
      </c>
      <c r="BJ487" s="35">
        <v>19.32186025475275</v>
      </c>
      <c r="BK487" s="35">
        <v>19.418527329353005</v>
      </c>
      <c r="BL487" s="35">
        <v>19.330866789076786</v>
      </c>
      <c r="BM487" s="35">
        <v>18.654127430845062</v>
      </c>
      <c r="BN487" s="35">
        <v>18.957656845492888</v>
      </c>
      <c r="BO487" s="35">
        <v>19.061644112660396</v>
      </c>
      <c r="BP487" s="35">
        <v>19.233769771729307</v>
      </c>
      <c r="BQ487" s="35">
        <v>19.436117232713485</v>
      </c>
      <c r="BR487" s="35">
        <v>19.47977616586693</v>
      </c>
      <c r="BS487" s="35">
        <v>19.499882063332286</v>
      </c>
      <c r="BT487" s="35">
        <v>18.93625300752409</v>
      </c>
      <c r="BU487" s="35">
        <v>19.440732290763741</v>
      </c>
      <c r="BV487" s="35">
        <v>19.092063197639369</v>
      </c>
      <c r="BW487" s="35">
        <v>19.584683460198029</v>
      </c>
      <c r="BX487" s="35">
        <v>19.056846711010888</v>
      </c>
      <c r="BY487" s="35">
        <v>19.095800839662193</v>
      </c>
      <c r="BZ487" s="35">
        <v>19.560300157221114</v>
      </c>
      <c r="CA487" s="35">
        <v>19.333634840481835</v>
      </c>
      <c r="CB487" s="35">
        <v>19.269989087706421</v>
      </c>
      <c r="CC487" s="35">
        <v>19.263987474357279</v>
      </c>
      <c r="CD487" s="35">
        <v>19.290678823335071</v>
      </c>
      <c r="CE487" s="35">
        <v>19.641530352852104</v>
      </c>
      <c r="CF487" s="35">
        <v>18.710820464275685</v>
      </c>
      <c r="CG487" s="35">
        <v>19.260996644831767</v>
      </c>
      <c r="CH487" s="35">
        <v>18.319384262212331</v>
      </c>
      <c r="CI487" s="35">
        <v>19.229966959360521</v>
      </c>
      <c r="CJ487" s="35">
        <v>19.311368046422587</v>
      </c>
      <c r="CK487" s="35">
        <v>19.054778565780751</v>
      </c>
      <c r="CL487" s="35">
        <v>19.106251755221255</v>
      </c>
      <c r="CM487" s="35">
        <v>19.393270753460943</v>
      </c>
      <c r="CN487" s="35">
        <v>19.055548608409303</v>
      </c>
      <c r="CO487" s="35">
        <v>19.710519521592744</v>
      </c>
      <c r="CP487" s="35">
        <v>19.374717424216207</v>
      </c>
      <c r="CQ487" s="35">
        <v>18.938383944088443</v>
      </c>
      <c r="CR487" s="35">
        <v>19.481961264445026</v>
      </c>
      <c r="CS487" s="35">
        <v>18.996846858123948</v>
      </c>
      <c r="CT487" s="35">
        <v>19.376126771866275</v>
      </c>
      <c r="CU487" s="35">
        <v>17.80237852627409</v>
      </c>
      <c r="CV487" s="35">
        <v>19.054372003704316</v>
      </c>
      <c r="CW487" s="35">
        <v>19.465286932471791</v>
      </c>
      <c r="CX487" s="35">
        <v>19.564357355153746</v>
      </c>
      <c r="CY487" s="35">
        <v>19.595262093016963</v>
      </c>
      <c r="CZ487" s="35">
        <v>19.476131942324308</v>
      </c>
      <c r="DA487" s="35">
        <v>19.280609129447601</v>
      </c>
      <c r="DB487" s="35">
        <v>19.366638046513046</v>
      </c>
      <c r="DC487" s="35">
        <v>19.005443568961429</v>
      </c>
      <c r="DD487" s="35">
        <v>19.148331341287708</v>
      </c>
      <c r="DE487" s="35">
        <v>19.305426439304878</v>
      </c>
      <c r="DF487" s="35">
        <v>18.923263838843674</v>
      </c>
      <c r="DG487" s="35">
        <v>19.338366731087447</v>
      </c>
      <c r="DH487" s="35">
        <v>18.942045658132223</v>
      </c>
      <c r="DI487" s="35">
        <v>19.492090450381141</v>
      </c>
      <c r="DJ487" s="35">
        <v>19.251111927091692</v>
      </c>
      <c r="DK487" s="35">
        <v>19.141776602774236</v>
      </c>
      <c r="DL487" s="35">
        <v>19.447764364838566</v>
      </c>
      <c r="DM487" s="35">
        <v>18.857460805135322</v>
      </c>
      <c r="DN487" s="35">
        <v>18.963455009052936</v>
      </c>
      <c r="DO487" s="35">
        <v>19.563681520924412</v>
      </c>
      <c r="DP487" s="35">
        <v>19.14922939219036</v>
      </c>
      <c r="DQ487" s="35">
        <v>19.016030172885017</v>
      </c>
      <c r="DR487" s="35">
        <v>18.949624597671601</v>
      </c>
      <c r="DS487" s="35">
        <v>18.928976427756815</v>
      </c>
      <c r="DT487" s="35">
        <v>19.216146737127858</v>
      </c>
      <c r="DU487" s="35">
        <v>19.336991351006834</v>
      </c>
      <c r="DV487" s="35">
        <v>19.254925059836978</v>
      </c>
      <c r="DW487" s="35">
        <v>19.10892056244996</v>
      </c>
      <c r="DX487" s="35">
        <v>19.28466222945854</v>
      </c>
      <c r="DY487" s="35">
        <v>19.386862554485631</v>
      </c>
      <c r="DZ487" s="35">
        <v>19.223808145173329</v>
      </c>
      <c r="EA487" s="35">
        <v>19.362221604556005</v>
      </c>
      <c r="EB487" s="35">
        <v>19.433748065175696</v>
      </c>
      <c r="EC487" s="35">
        <v>19.595065289632679</v>
      </c>
      <c r="ED487" s="35">
        <v>19.141810087288782</v>
      </c>
      <c r="EE487" s="35">
        <v>19.55460058769523</v>
      </c>
      <c r="EF487" s="35">
        <v>18.152253342859943</v>
      </c>
      <c r="EG487" s="35">
        <v>18.942095674857747</v>
      </c>
      <c r="EH487" s="35">
        <v>19.346258711289867</v>
      </c>
      <c r="EI487" s="35">
        <v>19.071601656514908</v>
      </c>
      <c r="EJ487" s="35">
        <v>18.766249941363618</v>
      </c>
      <c r="EK487" s="35">
        <v>19.110672025245346</v>
      </c>
      <c r="EL487" s="35">
        <v>19.304844760491058</v>
      </c>
      <c r="EM487" s="35">
        <v>19.530523751647983</v>
      </c>
      <c r="EN487" s="35">
        <v>19.344162085453441</v>
      </c>
      <c r="EO487" s="35">
        <v>19.209759245353734</v>
      </c>
      <c r="EP487" s="35">
        <v>19.178356343434679</v>
      </c>
      <c r="EQ487" s="35">
        <v>19.533032498799237</v>
      </c>
      <c r="ER487" s="35">
        <v>19.347631080982534</v>
      </c>
      <c r="ES487" s="35">
        <v>19.241397794406797</v>
      </c>
      <c r="ET487" s="35">
        <v>19.350970269339193</v>
      </c>
      <c r="EU487" s="35">
        <v>18.936115688544042</v>
      </c>
      <c r="EV487" s="35">
        <v>19.125258960497952</v>
      </c>
      <c r="EW487" s="35">
        <v>19.18417414558003</v>
      </c>
      <c r="EX487" s="35">
        <v>18.926650332595482</v>
      </c>
      <c r="EY487" s="35">
        <v>19.392202843124302</v>
      </c>
      <c r="EZ487" s="35">
        <v>19.114984465745955</v>
      </c>
      <c r="FA487" s="35">
        <v>19.350308473569733</v>
      </c>
      <c r="FB487" s="35">
        <v>19.063246070041522</v>
      </c>
      <c r="FC487" s="35">
        <v>19.47558490779139</v>
      </c>
      <c r="FD487" s="35">
        <v>19.075172635130887</v>
      </c>
      <c r="FE487" s="35">
        <v>19.068131145520301</v>
      </c>
      <c r="FF487" s="35">
        <v>18.870081328263158</v>
      </c>
      <c r="FG487" s="35">
        <v>19.108565978919447</v>
      </c>
      <c r="FH487" s="35">
        <v>19.100784103579514</v>
      </c>
      <c r="FI487" s="35">
        <v>19.090094490247452</v>
      </c>
      <c r="FJ487" s="35">
        <v>19.327833350015897</v>
      </c>
      <c r="FK487" s="35">
        <v>19.273462376042382</v>
      </c>
      <c r="FL487" s="35">
        <v>18.96080051646231</v>
      </c>
      <c r="FM487" s="35">
        <v>19.451017066389678</v>
      </c>
      <c r="FN487" s="35">
        <v>19.113799523688005</v>
      </c>
      <c r="FO487" s="35">
        <v>19.397176874719687</v>
      </c>
      <c r="FP487" s="35">
        <v>18.970577937940359</v>
      </c>
      <c r="FQ487" s="35">
        <v>19.106036956422773</v>
      </c>
      <c r="FR487" s="35">
        <v>19.455786418792044</v>
      </c>
      <c r="FS487" s="35">
        <v>19.199505345123541</v>
      </c>
      <c r="FT487" s="35">
        <v>18.623789418933768</v>
      </c>
      <c r="FU487" s="35">
        <v>19.701223493919205</v>
      </c>
      <c r="FV487" s="35">
        <v>19.44895886316289</v>
      </c>
      <c r="FW487" s="35">
        <v>19.043599815968935</v>
      </c>
      <c r="FX487" s="35">
        <v>19.324243915854382</v>
      </c>
      <c r="FY487" s="35">
        <v>19.068538265397926</v>
      </c>
      <c r="FZ487" s="35">
        <v>19.295459536856569</v>
      </c>
      <c r="GA487" s="35">
        <v>19.370349692911333</v>
      </c>
      <c r="GB487" s="35">
        <v>18.702854524255301</v>
      </c>
      <c r="GC487" s="35">
        <v>19.166905645782457</v>
      </c>
      <c r="GD487" s="35">
        <v>19.196996477929197</v>
      </c>
      <c r="GE487" s="35">
        <v>19.326585993816206</v>
      </c>
      <c r="GF487" s="35">
        <v>18.674369787865086</v>
      </c>
      <c r="GG487" s="35">
        <v>19.402769688275775</v>
      </c>
      <c r="GH487" s="35">
        <v>18.984939335654261</v>
      </c>
      <c r="GI487" s="35">
        <v>19.341350986443469</v>
      </c>
      <c r="GJ487" s="35">
        <v>19.272933202403216</v>
      </c>
      <c r="GK487" s="35">
        <v>18.873460331487518</v>
      </c>
      <c r="GL487" s="35">
        <v>19.046206281837748</v>
      </c>
      <c r="GM487" s="35">
        <v>19.121485782284708</v>
      </c>
      <c r="GN487" s="35">
        <v>19.362191881327718</v>
      </c>
      <c r="GO487" s="35">
        <v>11.521000000000001</v>
      </c>
      <c r="GP487" s="35" t="s">
        <v>4831</v>
      </c>
      <c r="GU487" s="59"/>
    </row>
    <row r="488" spans="1:203" x14ac:dyDescent="0.2">
      <c r="A488" s="35" t="s">
        <v>1853</v>
      </c>
      <c r="B488" s="35" t="s">
        <v>3709</v>
      </c>
      <c r="C488" s="35" t="s">
        <v>3710</v>
      </c>
      <c r="D488" s="9">
        <v>10</v>
      </c>
      <c r="E488" s="9">
        <v>10</v>
      </c>
      <c r="F488" s="9">
        <v>0.99629344399999997</v>
      </c>
      <c r="G488" s="9">
        <v>1.009475E-2</v>
      </c>
      <c r="H488" s="9">
        <v>0.99301810300000004</v>
      </c>
      <c r="I488" s="9">
        <v>-1.2023555999999999E-2</v>
      </c>
      <c r="J488" s="9">
        <v>0</v>
      </c>
      <c r="K488" s="78">
        <v>0</v>
      </c>
      <c r="L488" s="79">
        <v>10.879553933816773</v>
      </c>
      <c r="M488" s="79"/>
      <c r="N488" s="79"/>
      <c r="O488" s="79">
        <v>10.814790103661126</v>
      </c>
      <c r="Q488" s="78">
        <v>12.37788944555135</v>
      </c>
      <c r="S488" s="35">
        <v>11.079032505810705</v>
      </c>
      <c r="T488" s="35">
        <v>11.282269491031911</v>
      </c>
      <c r="U488" s="35">
        <v>10.766592856080198</v>
      </c>
      <c r="V488" s="35">
        <v>11.235163657613274</v>
      </c>
      <c r="W488" s="35">
        <v>11.4018739810456</v>
      </c>
      <c r="Y488" s="35">
        <v>11.521129751556652</v>
      </c>
      <c r="Z488" s="35">
        <v>11.294926820574148</v>
      </c>
      <c r="AA488" s="35">
        <v>11.677988148161965</v>
      </c>
      <c r="AB488" s="35">
        <v>12.350997081606755</v>
      </c>
      <c r="AC488" s="35">
        <v>10.457448103002752</v>
      </c>
      <c r="AE488" s="35">
        <v>11.134420195055409</v>
      </c>
      <c r="AH488" s="35">
        <v>10.662460585460568</v>
      </c>
      <c r="AI488" s="35">
        <v>10.901731664123835</v>
      </c>
      <c r="AJ488" s="35">
        <v>10.757007909378803</v>
      </c>
      <c r="AL488" s="35">
        <v>10.39345666558498</v>
      </c>
      <c r="AN488" s="35">
        <v>10.499939629780467</v>
      </c>
      <c r="AO488" s="35">
        <v>10.903722017473552</v>
      </c>
      <c r="AQ488" s="35">
        <v>12.798212253431512</v>
      </c>
      <c r="AR488" s="35">
        <v>11.398577586417328</v>
      </c>
      <c r="AS488" s="35">
        <v>11.377166039489719</v>
      </c>
      <c r="AU488" s="35">
        <v>11.560815517422311</v>
      </c>
      <c r="AV488" s="35">
        <v>10.961659150044149</v>
      </c>
      <c r="AW488" s="35">
        <v>12.212056354770219</v>
      </c>
      <c r="AX488" s="35">
        <v>10.741171119506877</v>
      </c>
      <c r="AY488" s="35">
        <v>11.291366919749546</v>
      </c>
      <c r="AZ488" s="35">
        <v>12.080497443987815</v>
      </c>
      <c r="BA488" s="35">
        <v>11.169517226914751</v>
      </c>
      <c r="BB488" s="35">
        <v>11.271297868655964</v>
      </c>
      <c r="BC488" s="35">
        <v>11.021468861574917</v>
      </c>
      <c r="BE488" s="35">
        <v>12.058229739394765</v>
      </c>
      <c r="BF488" s="35">
        <v>10.545085795402818</v>
      </c>
      <c r="BI488" s="35">
        <v>10.829594722429166</v>
      </c>
      <c r="BJ488" s="35">
        <v>11.639077696823712</v>
      </c>
      <c r="BN488" s="35">
        <v>10.790263409017831</v>
      </c>
      <c r="BQ488" s="35">
        <v>11.385236015144024</v>
      </c>
      <c r="BR488" s="35">
        <v>11.631898420269623</v>
      </c>
      <c r="BT488" s="35">
        <v>10.754704748636955</v>
      </c>
      <c r="BU488" s="35">
        <v>10.769989332779099</v>
      </c>
      <c r="BV488" s="35">
        <v>10.475876993484446</v>
      </c>
      <c r="BY488" s="35">
        <v>10.697882892378852</v>
      </c>
      <c r="CA488" s="35">
        <v>10.681729733817644</v>
      </c>
      <c r="CB488" s="35">
        <v>11.325024403466589</v>
      </c>
      <c r="CC488" s="35">
        <v>11.246960895752835</v>
      </c>
      <c r="CD488" s="35">
        <v>11.700168646529708</v>
      </c>
      <c r="CE488" s="35">
        <v>11.936490033163302</v>
      </c>
      <c r="CF488" s="35">
        <v>11.696840352279514</v>
      </c>
      <c r="CG488" s="35">
        <v>11.833521679203031</v>
      </c>
      <c r="CI488" s="35">
        <v>11.632266525375979</v>
      </c>
      <c r="CJ488" s="35">
        <v>11.445966630619456</v>
      </c>
      <c r="CK488" s="35">
        <v>11.140156687719116</v>
      </c>
      <c r="CL488" s="35">
        <v>11.48939645994343</v>
      </c>
      <c r="CN488" s="35">
        <v>10.822442625396905</v>
      </c>
      <c r="CO488" s="35">
        <v>12.041227075815348</v>
      </c>
      <c r="CP488" s="35">
        <v>10.910630570244891</v>
      </c>
      <c r="CQ488" s="35">
        <v>11.650569874055453</v>
      </c>
      <c r="CR488" s="35">
        <v>9.9741890612179009</v>
      </c>
      <c r="CS488" s="35">
        <v>11.398929999084924</v>
      </c>
      <c r="CU488" s="35">
        <v>11.509502401689579</v>
      </c>
      <c r="CV488" s="35">
        <v>10.393676439343253</v>
      </c>
      <c r="CW488" s="35">
        <v>10.8181569382565</v>
      </c>
      <c r="CY488" s="35">
        <v>11.002540541933394</v>
      </c>
      <c r="CZ488" s="35">
        <v>11.612635389167636</v>
      </c>
      <c r="DC488" s="35">
        <v>10.923124192815219</v>
      </c>
      <c r="DD488" s="35">
        <v>11.713092646720821</v>
      </c>
      <c r="DE488" s="35">
        <v>11.724929459775213</v>
      </c>
      <c r="DF488" s="35">
        <v>11.200996285653739</v>
      </c>
      <c r="DI488" s="35">
        <v>11.72947647178847</v>
      </c>
      <c r="DJ488" s="35">
        <v>10.972282843706136</v>
      </c>
      <c r="DK488" s="35">
        <v>12.242270186049304</v>
      </c>
      <c r="DM488" s="35">
        <v>10.425610709257562</v>
      </c>
      <c r="DO488" s="35">
        <v>11.487023900772879</v>
      </c>
      <c r="DQ488" s="35">
        <v>10.757563712118493</v>
      </c>
      <c r="DT488" s="35">
        <v>10.748242563557827</v>
      </c>
      <c r="DV488" s="35">
        <v>11.512034066619069</v>
      </c>
      <c r="DW488" s="35">
        <v>11.717119667694526</v>
      </c>
      <c r="DX488" s="35">
        <v>10.973763271547043</v>
      </c>
      <c r="DY488" s="35">
        <v>11.118097630461985</v>
      </c>
      <c r="DZ488" s="35">
        <v>11.918176637452842</v>
      </c>
      <c r="EB488" s="35">
        <v>10.70540977656071</v>
      </c>
      <c r="EC488" s="35">
        <v>11.216095559500237</v>
      </c>
      <c r="EH488" s="35">
        <v>11.238378174207105</v>
      </c>
      <c r="EI488" s="35">
        <v>10.927899658881412</v>
      </c>
      <c r="EK488" s="35">
        <v>10.278018399972334</v>
      </c>
      <c r="EL488" s="35">
        <v>11.200964265549766</v>
      </c>
      <c r="EO488" s="35">
        <v>11.010124793804531</v>
      </c>
      <c r="EP488" s="35">
        <v>11.354152843824625</v>
      </c>
      <c r="EQ488" s="35">
        <v>11.44740435139367</v>
      </c>
      <c r="ES488" s="35">
        <v>11.34988043259041</v>
      </c>
      <c r="EU488" s="35">
        <v>10.777527329141661</v>
      </c>
      <c r="EV488" s="35">
        <v>11.030371354403094</v>
      </c>
      <c r="EW488" s="35">
        <v>10.857451750484838</v>
      </c>
      <c r="EX488" s="35">
        <v>11.056848774514863</v>
      </c>
      <c r="EY488" s="35">
        <v>11.575692007513547</v>
      </c>
      <c r="FA488" s="35">
        <v>11.17333312645742</v>
      </c>
      <c r="FB488" s="35">
        <v>11.426254283961132</v>
      </c>
      <c r="FC488" s="35">
        <v>10.533271626180774</v>
      </c>
      <c r="FE488" s="35">
        <v>11.604881216274118</v>
      </c>
      <c r="FF488" s="35">
        <v>11.409864998143631</v>
      </c>
      <c r="FH488" s="35">
        <v>11.042420152082913</v>
      </c>
      <c r="FJ488" s="35">
        <v>11.774415921905169</v>
      </c>
      <c r="FK488" s="35">
        <v>11.589928249713616</v>
      </c>
      <c r="FL488" s="35">
        <v>10.105011112571855</v>
      </c>
      <c r="FM488" s="35">
        <v>12.040942932726736</v>
      </c>
      <c r="FO488" s="35">
        <v>11.159232491757166</v>
      </c>
      <c r="FP488" s="35">
        <v>10.884649961039081</v>
      </c>
      <c r="FQ488" s="35">
        <v>10.445318471216167</v>
      </c>
      <c r="FR488" s="35">
        <v>11.093012193808349</v>
      </c>
      <c r="FS488" s="35">
        <v>11.150315160119582</v>
      </c>
      <c r="FU488" s="35">
        <v>11.997352217372711</v>
      </c>
      <c r="FV488" s="35">
        <v>12.16510384068647</v>
      </c>
      <c r="FW488" s="35">
        <v>10.616678740315637</v>
      </c>
      <c r="FY488" s="35">
        <v>11.253439078411819</v>
      </c>
      <c r="FZ488" s="35">
        <v>9.9651452081758638</v>
      </c>
      <c r="GA488" s="35">
        <v>10.755129052310211</v>
      </c>
      <c r="GB488" s="35">
        <v>10.944684369932627</v>
      </c>
      <c r="GC488" s="35">
        <v>10.565434229674498</v>
      </c>
      <c r="GE488" s="35">
        <v>11.439722817078732</v>
      </c>
      <c r="GF488" s="35">
        <v>11.328678814089166</v>
      </c>
      <c r="GG488" s="35">
        <v>11.244491085254747</v>
      </c>
      <c r="GH488" s="35">
        <v>10.789741694434383</v>
      </c>
      <c r="GI488" s="35">
        <v>13.387064948335567</v>
      </c>
      <c r="GJ488" s="35">
        <v>12.945672760029797</v>
      </c>
      <c r="GK488" s="35">
        <v>10.419132495170407</v>
      </c>
      <c r="GL488" s="35">
        <v>10.870616352797322</v>
      </c>
      <c r="GM488" s="35">
        <v>11.386397863881992</v>
      </c>
      <c r="GO488" s="35">
        <v>1.7190000000000001</v>
      </c>
      <c r="GP488" s="35" t="s">
        <v>4808</v>
      </c>
      <c r="GU488" s="59"/>
    </row>
    <row r="489" spans="1:203" x14ac:dyDescent="0.2">
      <c r="A489" s="35" t="s">
        <v>1892</v>
      </c>
      <c r="B489" s="35" t="s">
        <v>3753</v>
      </c>
      <c r="C489" s="35" t="s">
        <v>3754</v>
      </c>
      <c r="D489" s="9">
        <v>9</v>
      </c>
      <c r="E489" s="9">
        <v>8</v>
      </c>
      <c r="F489" s="9">
        <v>0.32150950299999997</v>
      </c>
      <c r="G489" s="9">
        <v>0.26179439900000001</v>
      </c>
      <c r="H489" s="9">
        <v>0.99719785999999999</v>
      </c>
      <c r="I489" s="9">
        <v>-1.1852532000000001E-2</v>
      </c>
      <c r="J489" s="9">
        <v>0</v>
      </c>
      <c r="K489" s="78">
        <v>0</v>
      </c>
      <c r="L489" s="79">
        <v>10.472333661524404</v>
      </c>
      <c r="M489" s="79"/>
      <c r="N489" s="79"/>
      <c r="O489" s="79"/>
      <c r="Q489" s="78">
        <v>10.43298416493335</v>
      </c>
      <c r="S489" s="35">
        <v>10.386001598647555</v>
      </c>
      <c r="T489" s="35">
        <v>10.841668110542827</v>
      </c>
      <c r="V489" s="35">
        <v>11.576116035588285</v>
      </c>
      <c r="Y489" s="35">
        <v>10.173739691029471</v>
      </c>
      <c r="Z489" s="35">
        <v>10.054480228229341</v>
      </c>
      <c r="AE489" s="35">
        <v>10.434430091186073</v>
      </c>
      <c r="AF489" s="35">
        <v>10.105811746968083</v>
      </c>
      <c r="AH489" s="35">
        <v>10.200262925421791</v>
      </c>
      <c r="AL489" s="35">
        <v>10.127849463633071</v>
      </c>
      <c r="AP489" s="35">
        <v>12.065290804204292</v>
      </c>
      <c r="AS489" s="35">
        <v>11.384363177880527</v>
      </c>
      <c r="AU489" s="35">
        <v>10.61599736520764</v>
      </c>
      <c r="AV489" s="35">
        <v>10.728769183775313</v>
      </c>
      <c r="BA489" s="35">
        <v>10.144716736529592</v>
      </c>
      <c r="BB489" s="35">
        <v>10.214890582840185</v>
      </c>
      <c r="BE489" s="35">
        <v>12.187575803348809</v>
      </c>
      <c r="BF489" s="35">
        <v>10.834065106285969</v>
      </c>
      <c r="BG489" s="35">
        <v>11.792817116376876</v>
      </c>
      <c r="BH489" s="35">
        <v>11.875248639101416</v>
      </c>
      <c r="BI489" s="35">
        <v>10.776566937343143</v>
      </c>
      <c r="BJ489" s="35">
        <v>10.576299544807044</v>
      </c>
      <c r="BP489" s="35">
        <v>10.23228365294173</v>
      </c>
      <c r="BS489" s="35">
        <v>11.721609012765102</v>
      </c>
      <c r="BT489" s="35">
        <v>10.558498615846336</v>
      </c>
      <c r="CB489" s="35">
        <v>9.9886302865880836</v>
      </c>
      <c r="CC489" s="35">
        <v>10.210685509361285</v>
      </c>
      <c r="CD489" s="35">
        <v>10.505019632000227</v>
      </c>
      <c r="CF489" s="35">
        <v>10.355321558959698</v>
      </c>
      <c r="CG489" s="35">
        <v>10.891055992453852</v>
      </c>
      <c r="CJ489" s="35">
        <v>10.72464477759442</v>
      </c>
      <c r="CK489" s="35">
        <v>10.250596723534127</v>
      </c>
      <c r="CL489" s="35">
        <v>10.820537630383566</v>
      </c>
      <c r="CN489" s="35">
        <v>10.154781368004896</v>
      </c>
      <c r="CR489" s="35">
        <v>10.437069086098766</v>
      </c>
      <c r="CU489" s="35">
        <v>10.610848404231294</v>
      </c>
      <c r="CV489" s="35">
        <v>11.290612809670483</v>
      </c>
      <c r="CY489" s="35">
        <v>11.610450751031635</v>
      </c>
      <c r="CZ489" s="35">
        <v>10.793831914104267</v>
      </c>
      <c r="DD489" s="35">
        <v>13.307893282220162</v>
      </c>
      <c r="DE489" s="35">
        <v>12.886139749093003</v>
      </c>
      <c r="DH489" s="35">
        <v>10.54280987592365</v>
      </c>
      <c r="DJ489" s="35">
        <v>10.618644584542366</v>
      </c>
      <c r="DK489" s="35">
        <v>10.716142779125933</v>
      </c>
      <c r="DL489" s="35">
        <v>10.586262559021179</v>
      </c>
      <c r="DN489" s="35">
        <v>10.402515731591372</v>
      </c>
      <c r="DR489" s="35">
        <v>10.370987254290942</v>
      </c>
      <c r="DT489" s="35">
        <v>10.310991814955113</v>
      </c>
      <c r="DU489" s="35">
        <v>10.863402422991239</v>
      </c>
      <c r="DV489" s="35">
        <v>10.973185401605319</v>
      </c>
      <c r="DW489" s="35">
        <v>10.446356021878721</v>
      </c>
      <c r="DX489" s="35">
        <v>10.225896553336714</v>
      </c>
      <c r="DY489" s="35">
        <v>10.76274514959715</v>
      </c>
      <c r="EB489" s="35">
        <v>11.943483878201308</v>
      </c>
      <c r="EO489" s="35">
        <v>11.063413679359432</v>
      </c>
      <c r="EW489" s="35">
        <v>10.342152694013011</v>
      </c>
      <c r="EY489" s="35">
        <v>10.337273078572029</v>
      </c>
      <c r="FA489" s="35">
        <v>10.368762911605888</v>
      </c>
      <c r="FB489" s="35">
        <v>10.35056681756282</v>
      </c>
      <c r="FE489" s="35">
        <v>11.092461078628663</v>
      </c>
      <c r="FF489" s="35">
        <v>10.299102061698216</v>
      </c>
      <c r="FH489" s="35">
        <v>9.9166602017016441</v>
      </c>
      <c r="FI489" s="35">
        <v>10.010206391592645</v>
      </c>
      <c r="FL489" s="35">
        <v>10.961830800717991</v>
      </c>
      <c r="FM489" s="35">
        <v>11.535487699667216</v>
      </c>
      <c r="FO489" s="35">
        <v>10.289625122653698</v>
      </c>
      <c r="FR489" s="35">
        <v>10.796218746416248</v>
      </c>
      <c r="FS489" s="35">
        <v>10.764506500948025</v>
      </c>
      <c r="GA489" s="35">
        <v>10.949026929456089</v>
      </c>
      <c r="GB489" s="35">
        <v>10.271309547329988</v>
      </c>
      <c r="GE489" s="35">
        <v>10.601245922937149</v>
      </c>
      <c r="GF489" s="35">
        <v>11.238669646291266</v>
      </c>
      <c r="GI489" s="35">
        <v>10.703090260710873</v>
      </c>
      <c r="GJ489" s="35">
        <v>11.993127738488992</v>
      </c>
      <c r="GN489" s="35">
        <v>11.487740345801122</v>
      </c>
      <c r="GO489" s="35">
        <v>17.164000000000001</v>
      </c>
      <c r="GP489" s="35" t="s">
        <v>1613</v>
      </c>
      <c r="GU489" s="59"/>
    </row>
    <row r="490" spans="1:203" x14ac:dyDescent="0.2">
      <c r="A490" s="35" t="s">
        <v>2057</v>
      </c>
      <c r="B490" s="35" t="s">
        <v>3989</v>
      </c>
      <c r="C490" s="35" t="s">
        <v>3990</v>
      </c>
      <c r="D490" s="9">
        <v>13</v>
      </c>
      <c r="E490" s="9">
        <v>13</v>
      </c>
      <c r="F490" s="9">
        <v>0.17625533700000001</v>
      </c>
      <c r="G490" s="9">
        <v>-0.19447696</v>
      </c>
      <c r="H490" s="9">
        <v>0.99306717</v>
      </c>
      <c r="I490" s="9">
        <v>-1.1692645999999999E-2</v>
      </c>
      <c r="J490" s="9">
        <v>0</v>
      </c>
      <c r="K490" s="78">
        <v>0</v>
      </c>
      <c r="L490" s="79">
        <v>10.292304360770464</v>
      </c>
      <c r="M490" s="79">
        <v>10.154484891281705</v>
      </c>
      <c r="N490" s="79">
        <v>10.198467444143997</v>
      </c>
      <c r="O490" s="79">
        <v>10.451526447769162</v>
      </c>
      <c r="P490" s="78">
        <v>10.444511212805139</v>
      </c>
      <c r="Q490" s="78">
        <v>10.63350081254106</v>
      </c>
      <c r="R490" s="35">
        <v>10.194140532846836</v>
      </c>
      <c r="S490" s="35">
        <v>10.212638135845495</v>
      </c>
      <c r="T490" s="35">
        <v>9.8561530381651039</v>
      </c>
      <c r="U490" s="35">
        <v>11.38876684755299</v>
      </c>
      <c r="V490" s="35">
        <v>10.666058160901082</v>
      </c>
      <c r="W490" s="35">
        <v>10.339038243366895</v>
      </c>
      <c r="X490" s="35">
        <v>10.172596819289986</v>
      </c>
      <c r="Y490" s="35">
        <v>10.727894015921519</v>
      </c>
      <c r="Z490" s="35">
        <v>10.875291688757134</v>
      </c>
      <c r="AB490" s="35">
        <v>10.553032676467231</v>
      </c>
      <c r="AC490" s="35">
        <v>10.430556686864511</v>
      </c>
      <c r="AD490" s="35">
        <v>10.103221820123732</v>
      </c>
      <c r="AE490" s="35">
        <v>10.9580330707745</v>
      </c>
      <c r="AF490" s="35">
        <v>10.441505814880705</v>
      </c>
      <c r="AG490" s="35">
        <v>10.476275311566072</v>
      </c>
      <c r="AH490" s="35">
        <v>10.408892930686305</v>
      </c>
      <c r="AI490" s="35">
        <v>9.8560023370079684</v>
      </c>
      <c r="AJ490" s="35">
        <v>10.161603648233552</v>
      </c>
      <c r="AK490" s="35">
        <v>10.352580057715501</v>
      </c>
      <c r="AL490" s="35">
        <v>10.167347663809293</v>
      </c>
      <c r="AM490" s="35">
        <v>10.468670457797471</v>
      </c>
      <c r="AN490" s="35">
        <v>10.23476122834972</v>
      </c>
      <c r="AO490" s="35">
        <v>9.8276350176838356</v>
      </c>
      <c r="AP490" s="35">
        <v>10.151838764467515</v>
      </c>
      <c r="AQ490" s="35">
        <v>10.217810288028691</v>
      </c>
      <c r="AR490" s="35">
        <v>10.297262834310505</v>
      </c>
      <c r="AS490" s="35">
        <v>10.531446684464898</v>
      </c>
      <c r="AT490" s="35">
        <v>10.350244936440237</v>
      </c>
      <c r="AU490" s="35">
        <v>9.7733787991198593</v>
      </c>
      <c r="AV490" s="35">
        <v>9.5798741977884028</v>
      </c>
      <c r="AX490" s="35">
        <v>10.531932331783873</v>
      </c>
      <c r="AY490" s="35">
        <v>10.095802871443736</v>
      </c>
      <c r="AZ490" s="35">
        <v>11.006104659732596</v>
      </c>
      <c r="BA490" s="35">
        <v>10.148576743008306</v>
      </c>
      <c r="BB490" s="35">
        <v>10.594740944376174</v>
      </c>
      <c r="BC490" s="35">
        <v>10.873537818671965</v>
      </c>
      <c r="BE490" s="35">
        <v>11.107819936763953</v>
      </c>
      <c r="BF490" s="35">
        <v>11.08929315877303</v>
      </c>
      <c r="BG490" s="35">
        <v>9.8633863249881664</v>
      </c>
      <c r="BH490" s="35">
        <v>11.013116649471023</v>
      </c>
      <c r="BI490" s="35">
        <v>10.975686166717278</v>
      </c>
      <c r="BJ490" s="35">
        <v>10.513000591146298</v>
      </c>
      <c r="BK490" s="35">
        <v>10.733711394962844</v>
      </c>
      <c r="BM490" s="35">
        <v>10.560574406888827</v>
      </c>
      <c r="BN490" s="35">
        <v>10.324343591018224</v>
      </c>
      <c r="BO490" s="35">
        <v>10.287193990303829</v>
      </c>
      <c r="BP490" s="35">
        <v>10.529337079190062</v>
      </c>
      <c r="BQ490" s="35">
        <v>10.137507640470535</v>
      </c>
      <c r="BR490" s="35">
        <v>10.080976334625571</v>
      </c>
      <c r="BS490" s="35">
        <v>10.511130189808135</v>
      </c>
      <c r="BT490" s="35">
        <v>10.114651745406526</v>
      </c>
      <c r="BU490" s="35">
        <v>10.703274241088598</v>
      </c>
      <c r="BV490" s="35">
        <v>10.676197026165417</v>
      </c>
      <c r="BW490" s="35">
        <v>10.672892895868952</v>
      </c>
      <c r="BX490" s="35">
        <v>10.471148217337008</v>
      </c>
      <c r="BY490" s="35">
        <v>10.847577361740729</v>
      </c>
      <c r="BZ490" s="35">
        <v>11.290414697597313</v>
      </c>
      <c r="CA490" s="35">
        <v>10.036700482137167</v>
      </c>
      <c r="CB490" s="35">
        <v>11.012261723908107</v>
      </c>
      <c r="CC490" s="35">
        <v>10.595049881569395</v>
      </c>
      <c r="CD490" s="35">
        <v>10.336896231735549</v>
      </c>
      <c r="CE490" s="35">
        <v>11.871050201202042</v>
      </c>
      <c r="CF490" s="35">
        <v>10.779863380810706</v>
      </c>
      <c r="CG490" s="35">
        <v>11.016351005160763</v>
      </c>
      <c r="CI490" s="35">
        <v>10.852123062223409</v>
      </c>
      <c r="CJ490" s="35">
        <v>10.74681112421194</v>
      </c>
      <c r="CK490" s="35">
        <v>9.8547698282211176</v>
      </c>
      <c r="CL490" s="35">
        <v>10.075435142256044</v>
      </c>
      <c r="CM490" s="35">
        <v>10.211689173341396</v>
      </c>
      <c r="CN490" s="35">
        <v>10.509743782949936</v>
      </c>
      <c r="CO490" s="35">
        <v>14.298377601998196</v>
      </c>
      <c r="CP490" s="35">
        <v>8.5503043862386345</v>
      </c>
      <c r="CQ490" s="35">
        <v>10.009261096887528</v>
      </c>
      <c r="CR490" s="35">
        <v>9.9125983457339775</v>
      </c>
      <c r="CS490" s="35">
        <v>10.638538555997908</v>
      </c>
      <c r="CT490" s="35">
        <v>10.488291014958204</v>
      </c>
      <c r="CU490" s="35">
        <v>9.4820186321404201</v>
      </c>
      <c r="CV490" s="35">
        <v>10.152589870694989</v>
      </c>
      <c r="CW490" s="35">
        <v>10.050674356025304</v>
      </c>
      <c r="CX490" s="35">
        <v>11.058442869643491</v>
      </c>
      <c r="CY490" s="35">
        <v>9.8498041992339562</v>
      </c>
      <c r="CZ490" s="35">
        <v>9.8038913346886449</v>
      </c>
      <c r="DA490" s="35">
        <v>9.6135039390570611</v>
      </c>
      <c r="DB490" s="35">
        <v>10.947885308447571</v>
      </c>
      <c r="DC490" s="35">
        <v>10.333317511535531</v>
      </c>
      <c r="DD490" s="35">
        <v>10.025107861639958</v>
      </c>
      <c r="DE490" s="35">
        <v>10.564121147350253</v>
      </c>
      <c r="DF490" s="35">
        <v>10.135748248175304</v>
      </c>
      <c r="DH490" s="35">
        <v>9.5300352069164536</v>
      </c>
      <c r="DI490" s="35">
        <v>10.240408383871699</v>
      </c>
      <c r="DJ490" s="35">
        <v>10.243736522012194</v>
      </c>
      <c r="DK490" s="35">
        <v>10.824577719007054</v>
      </c>
      <c r="DL490" s="35">
        <v>9.9751117890262826</v>
      </c>
      <c r="DM490" s="35">
        <v>9.7188824633457553</v>
      </c>
      <c r="DN490" s="35">
        <v>10.626417750730221</v>
      </c>
      <c r="DO490" s="35">
        <v>10.284833511635156</v>
      </c>
      <c r="DP490" s="35">
        <v>10.589582001193584</v>
      </c>
      <c r="DQ490" s="35">
        <v>7.2339957311798155</v>
      </c>
      <c r="DR490" s="35">
        <v>9.9217427634273445</v>
      </c>
      <c r="DS490" s="35">
        <v>10.504547216169984</v>
      </c>
      <c r="DT490" s="35">
        <v>10.599100823629303</v>
      </c>
      <c r="DU490" s="35">
        <v>10.711441886874443</v>
      </c>
      <c r="DV490" s="35">
        <v>10.187795811044506</v>
      </c>
      <c r="DW490" s="35">
        <v>9.5744230928575078</v>
      </c>
      <c r="DX490" s="35">
        <v>10.79345297085203</v>
      </c>
      <c r="DY490" s="35">
        <v>10.49358649849265</v>
      </c>
      <c r="DZ490" s="35">
        <v>10.01526915030189</v>
      </c>
      <c r="EA490" s="35">
        <v>10.015344756938232</v>
      </c>
      <c r="EB490" s="35">
        <v>10.106256187546132</v>
      </c>
      <c r="EC490" s="35">
        <v>10.566688479188993</v>
      </c>
      <c r="ED490" s="35">
        <v>9.2926719130413495</v>
      </c>
      <c r="EE490" s="35">
        <v>11.408659203642339</v>
      </c>
      <c r="EF490" s="35">
        <v>10.360847084179664</v>
      </c>
      <c r="EG490" s="35">
        <v>10.701086735710328</v>
      </c>
      <c r="EH490" s="35">
        <v>9.8457817748036156</v>
      </c>
      <c r="EI490" s="35">
        <v>10.20323969319613</v>
      </c>
      <c r="EJ490" s="35">
        <v>10.079733765675881</v>
      </c>
      <c r="EK490" s="35">
        <v>10.53407763488979</v>
      </c>
      <c r="EL490" s="35">
        <v>11.022285750912193</v>
      </c>
      <c r="EM490" s="35">
        <v>10.671606757656098</v>
      </c>
      <c r="EN490" s="35">
        <v>10.403759836655203</v>
      </c>
      <c r="EO490" s="35">
        <v>10.352933965528194</v>
      </c>
      <c r="EP490" s="35">
        <v>10.830930239813444</v>
      </c>
      <c r="EQ490" s="35">
        <v>10.883176542744764</v>
      </c>
      <c r="ER490" s="35">
        <v>10.94829730623316</v>
      </c>
      <c r="ES490" s="35">
        <v>8.0839305531393713</v>
      </c>
      <c r="ET490" s="35">
        <v>12.040081274686491</v>
      </c>
      <c r="EU490" s="35">
        <v>10.716407428922313</v>
      </c>
      <c r="EV490" s="35">
        <v>10.606713783497685</v>
      </c>
      <c r="EW490" s="35">
        <v>10.124977981947582</v>
      </c>
      <c r="EX490" s="35">
        <v>10.252593831056707</v>
      </c>
      <c r="EY490" s="35">
        <v>10.187419204794061</v>
      </c>
      <c r="EZ490" s="35">
        <v>10.087919525050236</v>
      </c>
      <c r="FA490" s="35">
        <v>9.7320772236823085</v>
      </c>
      <c r="FB490" s="35">
        <v>10.196818984206184</v>
      </c>
      <c r="FC490" s="35">
        <v>10.730952294020469</v>
      </c>
      <c r="FD490" s="35">
        <v>9.8949905291110216</v>
      </c>
      <c r="FE490" s="35">
        <v>10.692046599620307</v>
      </c>
      <c r="FF490" s="35">
        <v>11.588696411325779</v>
      </c>
      <c r="FG490" s="35">
        <v>9.7406999186121048</v>
      </c>
      <c r="FH490" s="35">
        <v>10.071733889020498</v>
      </c>
      <c r="FI490" s="35">
        <v>10.243681933101158</v>
      </c>
      <c r="FJ490" s="35">
        <v>10.899275447747108</v>
      </c>
      <c r="FK490" s="35">
        <v>9.9843712663144704</v>
      </c>
      <c r="FL490" s="35">
        <v>10.439385774521242</v>
      </c>
      <c r="FN490" s="35">
        <v>10.129020054803592</v>
      </c>
      <c r="FO490" s="35">
        <v>10.354510995592587</v>
      </c>
      <c r="FP490" s="35">
        <v>10.79280384937932</v>
      </c>
      <c r="FQ490" s="35">
        <v>10.692721362255069</v>
      </c>
      <c r="FR490" s="35">
        <v>10.622570658931219</v>
      </c>
      <c r="FS490" s="35">
        <v>10.2660138410867</v>
      </c>
      <c r="FV490" s="35">
        <v>10.295140412453186</v>
      </c>
      <c r="FW490" s="35">
        <v>10.714390284190523</v>
      </c>
      <c r="FX490" s="35">
        <v>10.854150557196776</v>
      </c>
      <c r="FY490" s="35">
        <v>10.197321023295247</v>
      </c>
      <c r="FZ490" s="35">
        <v>10.261356976139837</v>
      </c>
      <c r="GA490" s="35">
        <v>10.716439950073863</v>
      </c>
      <c r="GB490" s="35">
        <v>9.9575685683963151</v>
      </c>
      <c r="GC490" s="35">
        <v>10.59329740009456</v>
      </c>
      <c r="GD490" s="35">
        <v>11.757492882035688</v>
      </c>
      <c r="GE490" s="35">
        <v>10.549468223062075</v>
      </c>
      <c r="GF490" s="35">
        <v>10.055669959260666</v>
      </c>
      <c r="GG490" s="35">
        <v>10.142512235775504</v>
      </c>
      <c r="GH490" s="35">
        <v>11.21652957606493</v>
      </c>
      <c r="GI490" s="35">
        <v>11.135781962547082</v>
      </c>
      <c r="GJ490" s="35">
        <v>10.079295443655367</v>
      </c>
      <c r="GK490" s="35">
        <v>11.106199644847464</v>
      </c>
      <c r="GL490" s="35">
        <v>10.736571632859432</v>
      </c>
      <c r="GM490" s="35">
        <v>10.341940291348283</v>
      </c>
      <c r="GN490" s="35">
        <v>10.328007979579599</v>
      </c>
      <c r="GO490" s="35">
        <v>0.871</v>
      </c>
      <c r="GP490" s="35" t="s">
        <v>1744</v>
      </c>
      <c r="GU490" s="59"/>
    </row>
    <row r="491" spans="1:203" x14ac:dyDescent="0.2">
      <c r="A491" s="35" t="s">
        <v>2170</v>
      </c>
      <c r="B491" s="35" t="s">
        <v>4189</v>
      </c>
      <c r="C491" s="35" t="s">
        <v>4190</v>
      </c>
      <c r="D491" s="9">
        <v>5</v>
      </c>
      <c r="E491" s="9">
        <v>5</v>
      </c>
      <c r="F491" s="9">
        <v>0.64920924499999999</v>
      </c>
      <c r="G491" s="9">
        <v>-8.7178768000000004E-2</v>
      </c>
      <c r="H491" s="9">
        <v>0.99042877600000001</v>
      </c>
      <c r="I491" s="9">
        <v>-1.1524484E-2</v>
      </c>
      <c r="J491" s="9">
        <v>0</v>
      </c>
      <c r="K491" s="78">
        <v>0</v>
      </c>
      <c r="L491" s="79">
        <v>9.9345251717436955</v>
      </c>
      <c r="M491" s="79">
        <v>10.988645537430061</v>
      </c>
      <c r="N491" s="79">
        <v>11.026891819016058</v>
      </c>
      <c r="O491" s="79">
        <v>10.988663014466153</v>
      </c>
      <c r="P491" s="78">
        <v>10.838702787334189</v>
      </c>
      <c r="Q491" s="78">
        <v>11.312269215845042</v>
      </c>
      <c r="R491" s="35">
        <v>10.756978659214285</v>
      </c>
      <c r="T491" s="35">
        <v>10.496143303171035</v>
      </c>
      <c r="U491" s="35">
        <v>11.33836797139452</v>
      </c>
      <c r="V491" s="35">
        <v>10.52982238331435</v>
      </c>
      <c r="W491" s="35">
        <v>10.955505270546739</v>
      </c>
      <c r="Y491" s="35">
        <v>11.176843692622196</v>
      </c>
      <c r="Z491" s="35">
        <v>11.406410205409438</v>
      </c>
      <c r="AB491" s="35">
        <v>10.303590088613577</v>
      </c>
      <c r="AC491" s="35">
        <v>11.141969452214589</v>
      </c>
      <c r="AD491" s="35">
        <v>11.257599162438062</v>
      </c>
      <c r="AE491" s="35">
        <v>11.378006688558113</v>
      </c>
      <c r="AF491" s="35">
        <v>10.925293112186003</v>
      </c>
      <c r="AG491" s="35">
        <v>10.964520627708106</v>
      </c>
      <c r="AL491" s="35">
        <v>10.689775916295742</v>
      </c>
      <c r="AM491" s="35">
        <v>11.243587143300392</v>
      </c>
      <c r="AN491" s="35">
        <v>10.502753855114582</v>
      </c>
      <c r="AO491" s="35">
        <v>10.519939647932373</v>
      </c>
      <c r="AQ491" s="35">
        <v>11.767827798933606</v>
      </c>
      <c r="AR491" s="35">
        <v>10.056058676500927</v>
      </c>
      <c r="AS491" s="35">
        <v>10.080591797630165</v>
      </c>
      <c r="AT491" s="35">
        <v>11.183075395400905</v>
      </c>
      <c r="AU491" s="35">
        <v>11.081603688889121</v>
      </c>
      <c r="AX491" s="35">
        <v>10.436014371213574</v>
      </c>
      <c r="AY491" s="35">
        <v>10.522565182625673</v>
      </c>
      <c r="AZ491" s="35">
        <v>11.528934278965238</v>
      </c>
      <c r="BB491" s="35">
        <v>10.705950591417192</v>
      </c>
      <c r="BC491" s="35">
        <v>11.244572215804981</v>
      </c>
      <c r="BF491" s="35">
        <v>10.800494918174854</v>
      </c>
      <c r="BG491" s="35">
        <v>10.972538072941488</v>
      </c>
      <c r="BH491" s="35">
        <v>11.336512053722432</v>
      </c>
      <c r="BI491" s="35">
        <v>12.178321217088406</v>
      </c>
      <c r="BJ491" s="35">
        <v>10.623263884719336</v>
      </c>
      <c r="BK491" s="35">
        <v>11.598313483419648</v>
      </c>
      <c r="BL491" s="35">
        <v>11.090549495402694</v>
      </c>
      <c r="BO491" s="35">
        <v>10.67763835676257</v>
      </c>
      <c r="BQ491" s="35">
        <v>10.193658764976224</v>
      </c>
      <c r="BR491" s="35">
        <v>10.525602303099278</v>
      </c>
      <c r="BT491" s="35">
        <v>10.790619521718259</v>
      </c>
      <c r="BV491" s="35">
        <v>10.980077777557288</v>
      </c>
      <c r="BW491" s="35">
        <v>10.476480855092511</v>
      </c>
      <c r="BX491" s="35">
        <v>10.203534538027887</v>
      </c>
      <c r="BY491" s="35">
        <v>11.046463030192548</v>
      </c>
      <c r="BZ491" s="35">
        <v>11.449653058115137</v>
      </c>
      <c r="CA491" s="35">
        <v>11.562873651650719</v>
      </c>
      <c r="CB491" s="35">
        <v>10.984266767205577</v>
      </c>
      <c r="CC491" s="35">
        <v>10.382094001978929</v>
      </c>
      <c r="CE491" s="35">
        <v>10.162859000988567</v>
      </c>
      <c r="CF491" s="35">
        <v>11.286782710470678</v>
      </c>
      <c r="CG491" s="35">
        <v>10.77699318205004</v>
      </c>
      <c r="CM491" s="35">
        <v>10.584100597058708</v>
      </c>
      <c r="CN491" s="35">
        <v>10.931430559471648</v>
      </c>
      <c r="CO491" s="35">
        <v>11.298953673159478</v>
      </c>
      <c r="CP491" s="35">
        <v>11.130770015764577</v>
      </c>
      <c r="CR491" s="35">
        <v>10.287889666220066</v>
      </c>
      <c r="CU491" s="35">
        <v>10.543979836200181</v>
      </c>
      <c r="CW491" s="35">
        <v>10.794903859711141</v>
      </c>
      <c r="CY491" s="35">
        <v>10.630149475556481</v>
      </c>
      <c r="CZ491" s="35">
        <v>10.419465407255711</v>
      </c>
      <c r="DA491" s="35">
        <v>10.596456975815144</v>
      </c>
      <c r="DE491" s="35">
        <v>10.539689335071571</v>
      </c>
      <c r="DF491" s="35">
        <v>10.580584834658291</v>
      </c>
      <c r="DG491" s="35">
        <v>11.03929683758831</v>
      </c>
      <c r="DH491" s="35">
        <v>10.054607985991034</v>
      </c>
      <c r="DJ491" s="35">
        <v>11.250408617179694</v>
      </c>
      <c r="DK491" s="35">
        <v>10.511781307916621</v>
      </c>
      <c r="DL491" s="35">
        <v>11.430002307066792</v>
      </c>
      <c r="DM491" s="35">
        <v>10.257018618105034</v>
      </c>
      <c r="DN491" s="35">
        <v>10.917569402357591</v>
      </c>
      <c r="DO491" s="35">
        <v>11.120588553978664</v>
      </c>
      <c r="DR491" s="35">
        <v>10.378807176221944</v>
      </c>
      <c r="DT491" s="35">
        <v>10.900026964830271</v>
      </c>
      <c r="DU491" s="35">
        <v>10.557065126311441</v>
      </c>
      <c r="DY491" s="35">
        <v>11.051557137670745</v>
      </c>
      <c r="EB491" s="35">
        <v>11.244281104522157</v>
      </c>
      <c r="ED491" s="35">
        <v>10.414548589050796</v>
      </c>
      <c r="EG491" s="35">
        <v>10.68628250326109</v>
      </c>
      <c r="EH491" s="35">
        <v>11.206586825634316</v>
      </c>
      <c r="EI491" s="35">
        <v>10.708485415948157</v>
      </c>
      <c r="EJ491" s="35">
        <v>11.031042246233227</v>
      </c>
      <c r="EP491" s="35">
        <v>11.110182177949769</v>
      </c>
      <c r="ER491" s="35">
        <v>11.076904429494698</v>
      </c>
      <c r="ES491" s="35">
        <v>10.645044269603005</v>
      </c>
      <c r="ET491" s="35">
        <v>11.181953648559976</v>
      </c>
      <c r="EU491" s="35">
        <v>11.131753010202416</v>
      </c>
      <c r="EW491" s="35">
        <v>9.9286685362844498</v>
      </c>
      <c r="EZ491" s="35">
        <v>9.9347420483984532</v>
      </c>
      <c r="FA491" s="35">
        <v>10.654902632469968</v>
      </c>
      <c r="FB491" s="35">
        <v>11.28667618932165</v>
      </c>
      <c r="FC491" s="35">
        <v>11.294325860640825</v>
      </c>
      <c r="FD491" s="35">
        <v>10.8783598545669</v>
      </c>
      <c r="FE491" s="35">
        <v>10.625324365620436</v>
      </c>
      <c r="FF491" s="35">
        <v>10.496074730011578</v>
      </c>
      <c r="FG491" s="35">
        <v>10.823819408759203</v>
      </c>
      <c r="FH491" s="35">
        <v>10.771833353574536</v>
      </c>
      <c r="FI491" s="35">
        <v>10.885399174400629</v>
      </c>
      <c r="FJ491" s="35">
        <v>11.62338843984125</v>
      </c>
      <c r="FL491" s="35">
        <v>11.133047830204468</v>
      </c>
      <c r="FO491" s="35">
        <v>11.213227072305745</v>
      </c>
      <c r="FP491" s="35">
        <v>11.666601209855832</v>
      </c>
      <c r="FQ491" s="35">
        <v>10.580847720451537</v>
      </c>
      <c r="FR491" s="35">
        <v>11.575738585476763</v>
      </c>
      <c r="FT491" s="35">
        <v>11.656774943952568</v>
      </c>
      <c r="FU491" s="35">
        <v>9.8338159814011643</v>
      </c>
      <c r="FX491" s="35">
        <v>10.916612995729359</v>
      </c>
      <c r="FY491" s="35">
        <v>10.505129081318687</v>
      </c>
      <c r="FZ491" s="35">
        <v>10.650413896381513</v>
      </c>
      <c r="GC491" s="35">
        <v>10.40771885942533</v>
      </c>
      <c r="GD491" s="35">
        <v>10.842765287279459</v>
      </c>
      <c r="GE491" s="35">
        <v>10.941500157927246</v>
      </c>
      <c r="GF491" s="35">
        <v>11.44248362882915</v>
      </c>
      <c r="GJ491" s="35">
        <v>10.979102705555379</v>
      </c>
      <c r="GK491" s="35">
        <v>10.649367642651697</v>
      </c>
      <c r="GN491" s="35">
        <v>10.70784378378071</v>
      </c>
      <c r="GO491" s="35">
        <v>3</v>
      </c>
      <c r="GP491" s="35" t="s">
        <v>1887</v>
      </c>
      <c r="GU491" s="59"/>
    </row>
    <row r="492" spans="1:203" x14ac:dyDescent="0.2">
      <c r="A492" s="35" t="s">
        <v>2129</v>
      </c>
      <c r="B492" s="35" t="s">
        <v>4107</v>
      </c>
      <c r="C492" s="35" t="s">
        <v>4108</v>
      </c>
      <c r="D492" s="9">
        <v>7</v>
      </c>
      <c r="E492" s="9">
        <v>7</v>
      </c>
      <c r="F492" s="9">
        <v>0.89415850299999999</v>
      </c>
      <c r="G492" s="9">
        <v>-5.2397050000000001E-2</v>
      </c>
      <c r="H492" s="9">
        <v>0.99492014200000001</v>
      </c>
      <c r="I492" s="9">
        <v>-1.0878245999999999E-2</v>
      </c>
      <c r="J492" s="9">
        <v>0</v>
      </c>
      <c r="K492" s="78">
        <v>0</v>
      </c>
      <c r="L492" s="79">
        <v>13.480610347825648</v>
      </c>
      <c r="M492" s="79">
        <v>13.053545895082106</v>
      </c>
      <c r="N492" s="79">
        <v>12.681304129321342</v>
      </c>
      <c r="O492" s="79">
        <v>13.093517820573666</v>
      </c>
      <c r="P492" s="78">
        <v>12.640443440546441</v>
      </c>
      <c r="Q492" s="78">
        <v>12.895157100332668</v>
      </c>
      <c r="R492" s="35">
        <v>12.526303149096536</v>
      </c>
      <c r="S492" s="35">
        <v>12.630105618474243</v>
      </c>
      <c r="T492" s="35">
        <v>13.328374034788991</v>
      </c>
      <c r="U492" s="35">
        <v>13.129528835849687</v>
      </c>
      <c r="V492" s="35">
        <v>12.09322901958873</v>
      </c>
      <c r="W492" s="35">
        <v>12.832109170976146</v>
      </c>
      <c r="X492" s="35">
        <v>12.756159735253963</v>
      </c>
      <c r="Y492" s="35">
        <v>13.055475510107076</v>
      </c>
      <c r="Z492" s="35">
        <v>12.898329415644962</v>
      </c>
      <c r="AA492" s="35">
        <v>12.153784059584716</v>
      </c>
      <c r="AB492" s="35">
        <v>12.945364180692698</v>
      </c>
      <c r="AC492" s="35">
        <v>12.343866394533977</v>
      </c>
      <c r="AD492" s="35">
        <v>12.915840787778619</v>
      </c>
      <c r="AE492" s="35">
        <v>12.711252958449863</v>
      </c>
      <c r="AF492" s="35">
        <v>12.816115241954313</v>
      </c>
      <c r="AG492" s="35">
        <v>12.169303219693013</v>
      </c>
      <c r="AH492" s="35">
        <v>13.214786846638439</v>
      </c>
      <c r="AI492" s="35">
        <v>12.790547039972603</v>
      </c>
      <c r="AJ492" s="35">
        <v>13.206943942730524</v>
      </c>
      <c r="AK492" s="35">
        <v>13.904593037075479</v>
      </c>
      <c r="AL492" s="35">
        <v>12.82442136433445</v>
      </c>
      <c r="AM492" s="35">
        <v>12.061589716601798</v>
      </c>
      <c r="AN492" s="35">
        <v>12.219819014840056</v>
      </c>
      <c r="AO492" s="35">
        <v>13.169723159304318</v>
      </c>
      <c r="AP492" s="35">
        <v>12.71536734809311</v>
      </c>
      <c r="AQ492" s="35">
        <v>13.922709413202476</v>
      </c>
      <c r="AR492" s="35">
        <v>13.708757988940322</v>
      </c>
      <c r="AS492" s="35">
        <v>12.545257338871201</v>
      </c>
      <c r="AT492" s="35">
        <v>12.769434398744583</v>
      </c>
      <c r="AU492" s="35">
        <v>12.32104714579901</v>
      </c>
      <c r="AV492" s="35">
        <v>13.126727713314743</v>
      </c>
      <c r="AW492" s="35">
        <v>12.822709572358665</v>
      </c>
      <c r="AX492" s="35">
        <v>12.780227010502097</v>
      </c>
      <c r="AY492" s="35">
        <v>13.503708786212435</v>
      </c>
      <c r="AZ492" s="35">
        <v>13.665443090003759</v>
      </c>
      <c r="BA492" s="35">
        <v>10.450197018345749</v>
      </c>
      <c r="BB492" s="35">
        <v>13.538921845127749</v>
      </c>
      <c r="BC492" s="35">
        <v>13.529064553281595</v>
      </c>
      <c r="BD492" s="35">
        <v>12.942095835123757</v>
      </c>
      <c r="BE492" s="35">
        <v>12.398477632432536</v>
      </c>
      <c r="BF492" s="35">
        <v>13.940813262119772</v>
      </c>
      <c r="BG492" s="35">
        <v>12.995058958066686</v>
      </c>
      <c r="BH492" s="35">
        <v>13.055101515473339</v>
      </c>
      <c r="BI492" s="35">
        <v>12.729926957796126</v>
      </c>
      <c r="BJ492" s="35">
        <v>13.225983128057372</v>
      </c>
      <c r="BK492" s="35">
        <v>14.127526007108102</v>
      </c>
      <c r="BL492" s="35">
        <v>12.76818575215227</v>
      </c>
      <c r="BM492" s="35">
        <v>12.702982727175456</v>
      </c>
      <c r="BN492" s="35">
        <v>12.965655294892692</v>
      </c>
      <c r="BO492" s="35">
        <v>12.633361643722751</v>
      </c>
      <c r="BP492" s="35">
        <v>10.89498642362782</v>
      </c>
      <c r="BQ492" s="35">
        <v>13.106472048375243</v>
      </c>
      <c r="BR492" s="35">
        <v>12.536820437683504</v>
      </c>
      <c r="BS492" s="35">
        <v>13.188235491199102</v>
      </c>
      <c r="BT492" s="35">
        <v>12.865371906416618</v>
      </c>
      <c r="BU492" s="35">
        <v>13.421389829817503</v>
      </c>
      <c r="BV492" s="35">
        <v>13.218954345490591</v>
      </c>
      <c r="BW492" s="35">
        <v>11.460755420665333</v>
      </c>
      <c r="BX492" s="35">
        <v>12.594328153796315</v>
      </c>
      <c r="BY492" s="35">
        <v>13.479845577240242</v>
      </c>
      <c r="BZ492" s="35">
        <v>12.729851424154656</v>
      </c>
      <c r="CA492" s="35">
        <v>13.316016553062289</v>
      </c>
      <c r="CB492" s="35">
        <v>12.998311186171978</v>
      </c>
      <c r="CC492" s="35">
        <v>13.068666504488858</v>
      </c>
      <c r="CD492" s="35">
        <v>13.436248334678488</v>
      </c>
      <c r="CE492" s="35">
        <v>13.321947248036107</v>
      </c>
      <c r="CF492" s="35">
        <v>13.857491906797563</v>
      </c>
      <c r="CG492" s="35">
        <v>10.788592620753199</v>
      </c>
      <c r="CI492" s="35">
        <v>13.199458956064937</v>
      </c>
      <c r="CJ492" s="35">
        <v>13.228988198033861</v>
      </c>
      <c r="CK492" s="35">
        <v>12.570015084808134</v>
      </c>
      <c r="CL492" s="35">
        <v>12.336968997259195</v>
      </c>
      <c r="CM492" s="35">
        <v>13.257668813842862</v>
      </c>
      <c r="CN492" s="35">
        <v>11.735160479152814</v>
      </c>
      <c r="CO492" s="35">
        <v>13.495119927829029</v>
      </c>
      <c r="CP492" s="35">
        <v>12.359601916509455</v>
      </c>
      <c r="CQ492" s="35">
        <v>13.209811678501547</v>
      </c>
      <c r="CR492" s="35">
        <v>12.496374027074953</v>
      </c>
      <c r="CS492" s="35">
        <v>12.399786147662148</v>
      </c>
      <c r="CT492" s="35">
        <v>12.828961086271436</v>
      </c>
      <c r="CU492" s="35">
        <v>13.270920375615917</v>
      </c>
      <c r="CV492" s="35">
        <v>12.963329140461543</v>
      </c>
      <c r="CW492" s="35">
        <v>11.542115824766139</v>
      </c>
      <c r="CX492" s="35">
        <v>13.472473840739191</v>
      </c>
      <c r="CY492" s="35">
        <v>12.984718708184129</v>
      </c>
      <c r="CZ492" s="35">
        <v>13.71810164498574</v>
      </c>
      <c r="DA492" s="35">
        <v>10.67791138326033</v>
      </c>
      <c r="DB492" s="35">
        <v>13.194497832455221</v>
      </c>
      <c r="DC492" s="35">
        <v>11.992485530306642</v>
      </c>
      <c r="DD492" s="35">
        <v>14.426612300906413</v>
      </c>
      <c r="DE492" s="35">
        <v>12.584066631020171</v>
      </c>
      <c r="DF492" s="35">
        <v>13.00867765108072</v>
      </c>
      <c r="DG492" s="35">
        <v>12.631483988762851</v>
      </c>
      <c r="DH492" s="35">
        <v>13.774376045698968</v>
      </c>
      <c r="DI492" s="35">
        <v>11.988097777701924</v>
      </c>
      <c r="DJ492" s="35">
        <v>13.396960195905461</v>
      </c>
      <c r="DK492" s="35">
        <v>11.855880417092459</v>
      </c>
      <c r="DL492" s="35">
        <v>12.668180295900203</v>
      </c>
      <c r="DM492" s="35">
        <v>12.989958376061486</v>
      </c>
      <c r="DN492" s="35">
        <v>12.928958277705332</v>
      </c>
      <c r="DO492" s="35">
        <v>12.990132264213212</v>
      </c>
      <c r="DP492" s="35">
        <v>12.608812219558059</v>
      </c>
      <c r="DQ492" s="35">
        <v>12.672234591356004</v>
      </c>
      <c r="DR492" s="35">
        <v>11.326133018506681</v>
      </c>
      <c r="DS492" s="35">
        <v>12.765072937797733</v>
      </c>
      <c r="DT492" s="35">
        <v>13.092966527200385</v>
      </c>
      <c r="DU492" s="35">
        <v>12.488949808149197</v>
      </c>
      <c r="DV492" s="35">
        <v>12.993287973747861</v>
      </c>
      <c r="DW492" s="35">
        <v>13.305552286006838</v>
      </c>
      <c r="DX492" s="35">
        <v>12.527144314331789</v>
      </c>
      <c r="DY492" s="35">
        <v>13.264031909960423</v>
      </c>
      <c r="DZ492" s="35">
        <v>13.509425463018829</v>
      </c>
      <c r="EA492" s="35">
        <v>12.228545952447822</v>
      </c>
      <c r="EB492" s="35">
        <v>12.705407292259149</v>
      </c>
      <c r="EC492" s="35">
        <v>14.136519425262058</v>
      </c>
      <c r="ED492" s="35">
        <v>12.55350563197068</v>
      </c>
      <c r="EE492" s="35">
        <v>12.682263883718901</v>
      </c>
      <c r="EF492" s="35">
        <v>12.306916113522542</v>
      </c>
      <c r="EG492" s="35">
        <v>12.93047575194729</v>
      </c>
      <c r="EH492" s="35">
        <v>13.333539138302775</v>
      </c>
      <c r="EI492" s="35">
        <v>12.471834752181765</v>
      </c>
      <c r="EJ492" s="35">
        <v>12.424355980458685</v>
      </c>
      <c r="EK492" s="35">
        <v>12.942424227190045</v>
      </c>
      <c r="EL492" s="35">
        <v>12.679186304669123</v>
      </c>
      <c r="EM492" s="35">
        <v>12.135880157903951</v>
      </c>
      <c r="EN492" s="35">
        <v>13.512926321868848</v>
      </c>
      <c r="EO492" s="35">
        <v>13.265772693771705</v>
      </c>
      <c r="EP492" s="35">
        <v>12.922478674185374</v>
      </c>
      <c r="EQ492" s="35">
        <v>12.725587939525894</v>
      </c>
      <c r="ER492" s="35">
        <v>12.906927593347289</v>
      </c>
      <c r="ES492" s="35">
        <v>12.186910521620309</v>
      </c>
      <c r="ET492" s="35">
        <v>13.724607753924657</v>
      </c>
      <c r="EU492" s="35">
        <v>12.016718648213242</v>
      </c>
      <c r="EV492" s="35">
        <v>13.574343657969301</v>
      </c>
      <c r="EW492" s="35">
        <v>10.074444209086321</v>
      </c>
      <c r="EX492" s="35">
        <v>12.710257732066545</v>
      </c>
      <c r="EY492" s="35">
        <v>12.712408539142597</v>
      </c>
      <c r="EZ492" s="35">
        <v>12.790636066591535</v>
      </c>
      <c r="FA492" s="35">
        <v>12.990837403717174</v>
      </c>
      <c r="FB492" s="35">
        <v>13.475893515598331</v>
      </c>
      <c r="FC492" s="35">
        <v>12.947678439092902</v>
      </c>
      <c r="FD492" s="35">
        <v>12.816305922798684</v>
      </c>
      <c r="FE492" s="35">
        <v>12.40541832166638</v>
      </c>
      <c r="FF492" s="35">
        <v>12.233628402396651</v>
      </c>
      <c r="FG492" s="35">
        <v>12.830755788375424</v>
      </c>
      <c r="FH492" s="35">
        <v>12.773123688494405</v>
      </c>
      <c r="FI492" s="35">
        <v>12.289458217281853</v>
      </c>
      <c r="FJ492" s="35">
        <v>12.375409700412233</v>
      </c>
      <c r="FK492" s="35">
        <v>12.838234980768155</v>
      </c>
      <c r="FL492" s="35">
        <v>12.691853758940951</v>
      </c>
      <c r="FM492" s="35">
        <v>12.75683460164003</v>
      </c>
      <c r="FN492" s="35">
        <v>11.665698884452107</v>
      </c>
      <c r="FO492" s="35">
        <v>12.703229881846438</v>
      </c>
      <c r="FP492" s="35">
        <v>12.668212385623569</v>
      </c>
      <c r="FQ492" s="35">
        <v>11.893546562898505</v>
      </c>
      <c r="FR492" s="35">
        <v>13.124312864664633</v>
      </c>
      <c r="FS492" s="35">
        <v>13.22371743579761</v>
      </c>
      <c r="FT492" s="35">
        <v>12.885671625136544</v>
      </c>
      <c r="FU492" s="35">
        <v>12.645393815059631</v>
      </c>
      <c r="FV492" s="35">
        <v>13.495336598939318</v>
      </c>
      <c r="FW492" s="35">
        <v>12.677677330648256</v>
      </c>
      <c r="FX492" s="35">
        <v>13.591756434209152</v>
      </c>
      <c r="FY492" s="35">
        <v>12.341788733209668</v>
      </c>
      <c r="FZ492" s="35">
        <v>13.271949901759236</v>
      </c>
      <c r="GA492" s="35">
        <v>12.59181677455685</v>
      </c>
      <c r="GB492" s="35">
        <v>12.535376471371809</v>
      </c>
      <c r="GC492" s="35">
        <v>15.427299990137772</v>
      </c>
      <c r="GD492" s="35">
        <v>14.631168026222015</v>
      </c>
      <c r="GE492" s="35">
        <v>11.504975661013503</v>
      </c>
      <c r="GF492" s="35">
        <v>13.125119196510502</v>
      </c>
      <c r="GG492" s="35">
        <v>12.249437944541345</v>
      </c>
      <c r="GH492" s="35">
        <v>12.555345091385986</v>
      </c>
      <c r="GI492" s="35">
        <v>13.927973930548573</v>
      </c>
      <c r="GJ492" s="35">
        <v>13.129204683194416</v>
      </c>
      <c r="GK492" s="35">
        <v>14.430984722875571</v>
      </c>
      <c r="GL492" s="35">
        <v>13.51091972556177</v>
      </c>
      <c r="GM492" s="35">
        <v>12.420385011297654</v>
      </c>
      <c r="GN492" s="35">
        <v>13.209685181642687</v>
      </c>
      <c r="GO492" s="35">
        <v>43.81</v>
      </c>
      <c r="GP492" s="35" t="s">
        <v>4874</v>
      </c>
      <c r="GU492" s="59"/>
    </row>
    <row r="493" spans="1:203" x14ac:dyDescent="0.2">
      <c r="A493" s="35" t="s">
        <v>1492</v>
      </c>
      <c r="B493" s="35" t="s">
        <v>3299</v>
      </c>
      <c r="C493" s="35" t="s">
        <v>3300</v>
      </c>
      <c r="D493" s="9">
        <v>2</v>
      </c>
      <c r="E493" s="9">
        <v>2</v>
      </c>
      <c r="F493" s="9">
        <v>0.96560844099999998</v>
      </c>
      <c r="G493" s="9">
        <v>5.9106836000000003E-2</v>
      </c>
      <c r="H493" s="9">
        <v>0.99904779300000002</v>
      </c>
      <c r="I493" s="9">
        <v>-1.0687067999999999E-2</v>
      </c>
      <c r="J493" s="9">
        <v>0</v>
      </c>
      <c r="K493" s="78">
        <v>0</v>
      </c>
      <c r="L493" s="79">
        <v>12.471654692946077</v>
      </c>
      <c r="M493" s="79"/>
      <c r="N493" s="79"/>
      <c r="O493" s="79"/>
      <c r="V493" s="35">
        <v>12.202293277123966</v>
      </c>
      <c r="W493" s="35">
        <v>12.673133154141125</v>
      </c>
      <c r="AI493" s="35">
        <v>12.532334984206958</v>
      </c>
      <c r="AK493" s="35">
        <v>12.44245408901048</v>
      </c>
      <c r="AP493" s="35">
        <v>13.096456981310901</v>
      </c>
      <c r="BD493" s="35">
        <v>13.614462929924811</v>
      </c>
      <c r="BE493" s="35">
        <v>12.930333338605633</v>
      </c>
      <c r="BL493" s="35">
        <v>13.562319216692083</v>
      </c>
      <c r="BV493" s="35">
        <v>12.223470859778574</v>
      </c>
      <c r="BW493" s="35">
        <v>12.787274714397276</v>
      </c>
      <c r="CD493" s="35">
        <v>12.268449790038281</v>
      </c>
      <c r="CM493" s="35">
        <v>13.806358657972158</v>
      </c>
      <c r="CQ493" s="35">
        <v>12.199976099377908</v>
      </c>
      <c r="CU493" s="35">
        <v>12.97647221152612</v>
      </c>
      <c r="DD493" s="35">
        <v>12.612783551496193</v>
      </c>
      <c r="DH493" s="35">
        <v>11.286616037550417</v>
      </c>
      <c r="DV493" s="35">
        <v>12.771409007734349</v>
      </c>
      <c r="DW493" s="35">
        <v>12.823347335531713</v>
      </c>
      <c r="DX493" s="35">
        <v>12.862311935424222</v>
      </c>
      <c r="EA493" s="35">
        <v>13.072855124456789</v>
      </c>
      <c r="ED493" s="35">
        <v>13.395135182833274</v>
      </c>
      <c r="EF493" s="35">
        <v>14.107870914279614</v>
      </c>
      <c r="EP493" s="35">
        <v>12.672099431535546</v>
      </c>
      <c r="EY493" s="35">
        <v>13.004486859236746</v>
      </c>
      <c r="FQ493" s="35">
        <v>13.022916153377668</v>
      </c>
      <c r="FW493" s="35">
        <v>12.359486184694102</v>
      </c>
      <c r="GE493" s="35">
        <v>12.055747374090753</v>
      </c>
      <c r="GG493" s="35">
        <v>12.078679584260556</v>
      </c>
      <c r="GH493" s="35">
        <v>13.315904929489426</v>
      </c>
      <c r="GK493" s="35">
        <v>13.588777103814037</v>
      </c>
      <c r="GO493" s="35">
        <v>2.5209999999999999</v>
      </c>
      <c r="GP493" s="35" t="s">
        <v>1314</v>
      </c>
      <c r="GU493" s="59"/>
    </row>
    <row r="494" spans="1:203" x14ac:dyDescent="0.2">
      <c r="A494" s="35" t="s">
        <v>1980</v>
      </c>
      <c r="B494" s="35" t="s">
        <v>3879</v>
      </c>
      <c r="C494" s="35" t="s">
        <v>3880</v>
      </c>
      <c r="D494" s="9">
        <v>4</v>
      </c>
      <c r="E494" s="9">
        <v>4</v>
      </c>
      <c r="F494" s="9">
        <v>0.97368628700000004</v>
      </c>
      <c r="G494" s="9">
        <v>7.0691164000000001E-2</v>
      </c>
      <c r="H494" s="9">
        <v>2.1507564999999999E-2</v>
      </c>
      <c r="I494" s="9">
        <v>-1.0450653000000001E-2</v>
      </c>
      <c r="J494" s="9">
        <v>0</v>
      </c>
      <c r="K494" s="56" t="s">
        <v>5710</v>
      </c>
      <c r="L494" s="79"/>
      <c r="M494" s="79"/>
      <c r="N494" s="79"/>
      <c r="O494" s="79"/>
      <c r="U494" s="35">
        <v>10.571723506984606</v>
      </c>
      <c r="Z494" s="35">
        <v>10.591213805547943</v>
      </c>
      <c r="AF494" s="35">
        <v>10.407330881865049</v>
      </c>
      <c r="AH494" s="35">
        <v>10.740549282535548</v>
      </c>
      <c r="AL494" s="35">
        <v>10.546503648287805</v>
      </c>
      <c r="AR494" s="35">
        <v>11.164065866119293</v>
      </c>
      <c r="BB494" s="35">
        <v>11.200611794389802</v>
      </c>
      <c r="BC494" s="35">
        <v>10.703744540127794</v>
      </c>
      <c r="BG494" s="35">
        <v>11.285174437455733</v>
      </c>
      <c r="BT494" s="35">
        <v>10.957876026963289</v>
      </c>
      <c r="BY494" s="35">
        <v>10.993885887132912</v>
      </c>
      <c r="BZ494" s="35">
        <v>11.066675359968459</v>
      </c>
      <c r="CB494" s="35">
        <v>11.118825431287847</v>
      </c>
      <c r="CH494" s="35">
        <v>13.418826190316462</v>
      </c>
      <c r="CP494" s="35">
        <v>11.207589087701976</v>
      </c>
      <c r="CR494" s="35">
        <v>10.530292048288008</v>
      </c>
      <c r="CY494" s="35">
        <v>10.926676145033928</v>
      </c>
      <c r="CZ494" s="35">
        <v>10.728953761844139</v>
      </c>
      <c r="DG494" s="35">
        <v>10.95539025808262</v>
      </c>
      <c r="DJ494" s="35">
        <v>11.494094558562731</v>
      </c>
      <c r="DU494" s="35">
        <v>11.205870532057899</v>
      </c>
      <c r="EU494" s="35">
        <v>11.320616018361966</v>
      </c>
      <c r="GK494" s="35">
        <v>10.709254903246197</v>
      </c>
      <c r="GO494" s="35">
        <v>2.4359999999999999</v>
      </c>
      <c r="GP494" s="35" t="s">
        <v>1679</v>
      </c>
      <c r="GU494" s="59"/>
    </row>
    <row r="495" spans="1:203" x14ac:dyDescent="0.2">
      <c r="A495" s="35" t="s">
        <v>920</v>
      </c>
      <c r="B495" s="35" t="s">
        <v>2619</v>
      </c>
      <c r="C495" s="35" t="s">
        <v>2620</v>
      </c>
      <c r="D495" s="9">
        <v>3</v>
      </c>
      <c r="E495" s="9">
        <v>3</v>
      </c>
      <c r="F495" s="9">
        <v>0.53863446400000003</v>
      </c>
      <c r="G495" s="9">
        <v>6.6930666999999999E-2</v>
      </c>
      <c r="H495" s="9">
        <v>0.98713481300000006</v>
      </c>
      <c r="I495" s="9">
        <v>-9.2881760000000004E-3</v>
      </c>
      <c r="J495" s="9">
        <v>0</v>
      </c>
      <c r="K495" s="78">
        <v>0</v>
      </c>
      <c r="L495" s="80">
        <v>14.073599913308492</v>
      </c>
      <c r="M495" s="79">
        <v>13.817076517137128</v>
      </c>
      <c r="N495" s="79">
        <v>13.54683458485346</v>
      </c>
      <c r="O495" s="79">
        <v>13.870013153007569</v>
      </c>
      <c r="P495" s="78">
        <v>13.98554417566346</v>
      </c>
      <c r="Q495" s="78">
        <v>13.813223616153659</v>
      </c>
      <c r="R495" s="35">
        <v>13.319309869586057</v>
      </c>
      <c r="S495" s="35">
        <v>14.084562954102545</v>
      </c>
      <c r="T495" s="35">
        <v>13.883076714808011</v>
      </c>
      <c r="U495" s="35">
        <v>14.393868171136269</v>
      </c>
      <c r="V495" s="35">
        <v>13.834690793231378</v>
      </c>
      <c r="W495" s="35">
        <v>14.298127700596083</v>
      </c>
      <c r="X495" s="35">
        <v>14.700947126808723</v>
      </c>
      <c r="Y495" s="35">
        <v>13.292024321892754</v>
      </c>
      <c r="Z495" s="35">
        <v>13.959131033154208</v>
      </c>
      <c r="AA495" s="35">
        <v>14.250406900120531</v>
      </c>
      <c r="AB495" s="35">
        <v>13.543806424995967</v>
      </c>
      <c r="AC495" s="35">
        <v>14.274455221438163</v>
      </c>
      <c r="AD495" s="35">
        <v>14.299248667948078</v>
      </c>
      <c r="AE495" s="35">
        <v>13.719716651966104</v>
      </c>
      <c r="AF495" s="35">
        <v>13.695082443720267</v>
      </c>
      <c r="AG495" s="35">
        <v>13.799138568383833</v>
      </c>
      <c r="AH495" s="35">
        <v>14.119582878416045</v>
      </c>
      <c r="AI495" s="35">
        <v>13.686372234001688</v>
      </c>
      <c r="AJ495" s="35">
        <v>13.973857369703994</v>
      </c>
      <c r="AK495" s="35">
        <v>13.384070586649306</v>
      </c>
      <c r="AL495" s="35">
        <v>13.759812552440174</v>
      </c>
      <c r="AM495" s="35">
        <v>13.700891854108994</v>
      </c>
      <c r="AN495" s="35">
        <v>13.833824442758988</v>
      </c>
      <c r="AO495" s="35">
        <v>13.838197590552241</v>
      </c>
      <c r="AP495" s="35">
        <v>14.309293670631034</v>
      </c>
      <c r="AQ495" s="35">
        <v>14.089852410292476</v>
      </c>
      <c r="AR495" s="35">
        <v>13.885770367235221</v>
      </c>
      <c r="AS495" s="35">
        <v>13.69448624281895</v>
      </c>
      <c r="AT495" s="35">
        <v>13.81752441690022</v>
      </c>
      <c r="AU495" s="35">
        <v>14.134836979414636</v>
      </c>
      <c r="AV495" s="35">
        <v>13.706232747022383</v>
      </c>
      <c r="AW495" s="35">
        <v>14.091310638911866</v>
      </c>
      <c r="AX495" s="35">
        <v>13.734444527027421</v>
      </c>
      <c r="AY495" s="35">
        <v>13.868747278609025</v>
      </c>
      <c r="AZ495" s="35">
        <v>14.08497490414657</v>
      </c>
      <c r="BA495" s="35">
        <v>14.159200631939491</v>
      </c>
      <c r="BB495" s="35">
        <v>14.621844968299346</v>
      </c>
      <c r="BC495" s="35">
        <v>13.855977296609947</v>
      </c>
      <c r="BD495" s="35">
        <v>14.95509511827278</v>
      </c>
      <c r="BE495" s="35">
        <v>13.952776545276334</v>
      </c>
      <c r="BF495" s="35">
        <v>14.503693416971164</v>
      </c>
      <c r="BG495" s="35">
        <v>13.64580445309084</v>
      </c>
      <c r="BH495" s="35">
        <v>13.888911434706927</v>
      </c>
      <c r="BI495" s="35">
        <v>13.81152181542596</v>
      </c>
      <c r="BJ495" s="35">
        <v>13.7139042400702</v>
      </c>
      <c r="BK495" s="35">
        <v>14.451230982857696</v>
      </c>
      <c r="BL495" s="35">
        <v>14.398994360926434</v>
      </c>
      <c r="BM495" s="35">
        <v>14.603430744924683</v>
      </c>
      <c r="BN495" s="35">
        <v>13.789565247824729</v>
      </c>
      <c r="BO495" s="35">
        <v>14.900265173595944</v>
      </c>
      <c r="BP495" s="35">
        <v>14.045242561411577</v>
      </c>
      <c r="BQ495" s="35">
        <v>14.344622337733412</v>
      </c>
      <c r="BR495" s="35">
        <v>14.539697025488111</v>
      </c>
      <c r="BS495" s="35">
        <v>14.455035627737209</v>
      </c>
      <c r="BT495" s="35">
        <v>14.430955398862448</v>
      </c>
      <c r="BU495" s="35">
        <v>13.602871559721738</v>
      </c>
      <c r="BV495" s="35">
        <v>13.92389112528342</v>
      </c>
      <c r="BW495" s="35">
        <v>14.256193715569513</v>
      </c>
      <c r="BX495" s="35">
        <v>14.171081135865492</v>
      </c>
      <c r="BY495" s="35">
        <v>13.476532991383696</v>
      </c>
      <c r="BZ495" s="35">
        <v>13.887841306475863</v>
      </c>
      <c r="CB495" s="35">
        <v>14.274009372215785</v>
      </c>
      <c r="CC495" s="35">
        <v>14.233156074787553</v>
      </c>
      <c r="CD495" s="35">
        <v>13.754495932539298</v>
      </c>
      <c r="CE495" s="35">
        <v>14.252184425930363</v>
      </c>
      <c r="CF495" s="35">
        <v>14.122603143482772</v>
      </c>
      <c r="CG495" s="35">
        <v>13.80256856374324</v>
      </c>
      <c r="CH495" s="35">
        <v>14.222949991111053</v>
      </c>
      <c r="CI495" s="35">
        <v>13.980238782649025</v>
      </c>
      <c r="CJ495" s="35">
        <v>14.14956543143016</v>
      </c>
      <c r="CK495" s="35">
        <v>14.047832292262445</v>
      </c>
      <c r="CL495" s="35">
        <v>13.957593383384406</v>
      </c>
      <c r="CM495" s="35">
        <v>13.677396701915288</v>
      </c>
      <c r="CN495" s="35">
        <v>14.153307222291403</v>
      </c>
      <c r="CO495" s="35">
        <v>13.641405283559962</v>
      </c>
      <c r="CP495" s="35">
        <v>13.90462635330611</v>
      </c>
      <c r="CQ495" s="35">
        <v>14.0425297152561</v>
      </c>
      <c r="CR495" s="35">
        <v>14.342323457555086</v>
      </c>
      <c r="CS495" s="35">
        <v>14.121120463428946</v>
      </c>
      <c r="CT495" s="35">
        <v>14.432499425343343</v>
      </c>
      <c r="CU495" s="35">
        <v>13.361590319772761</v>
      </c>
      <c r="CV495" s="35">
        <v>14.297050945157364</v>
      </c>
      <c r="CW495" s="35">
        <v>13.800212869816287</v>
      </c>
      <c r="CX495" s="35">
        <v>14.027020457855322</v>
      </c>
      <c r="CY495" s="35">
        <v>14.013320953785367</v>
      </c>
      <c r="CZ495" s="35">
        <v>13.756140775829008</v>
      </c>
      <c r="DA495" s="35">
        <v>14.081721666417438</v>
      </c>
      <c r="DC495" s="35">
        <v>14.243341529320031</v>
      </c>
      <c r="DD495" s="35">
        <v>14.055533255513414</v>
      </c>
      <c r="DE495" s="35">
        <v>13.999406072620005</v>
      </c>
      <c r="DF495" s="35">
        <v>13.835136728262192</v>
      </c>
      <c r="DG495" s="35">
        <v>14.002808197768832</v>
      </c>
      <c r="DH495" s="35">
        <v>14.059986562626811</v>
      </c>
      <c r="DI495" s="35">
        <v>14.349990476402294</v>
      </c>
      <c r="DJ495" s="35">
        <v>13.892106567578576</v>
      </c>
      <c r="DK495" s="35">
        <v>14.879956258789203</v>
      </c>
      <c r="DL495" s="35">
        <v>13.851712938708431</v>
      </c>
      <c r="DM495" s="35">
        <v>14.304203067765178</v>
      </c>
      <c r="DN495" s="35">
        <v>14.276560231776831</v>
      </c>
      <c r="DO495" s="35">
        <v>14.03657219995633</v>
      </c>
      <c r="DP495" s="35">
        <v>14.497205665618189</v>
      </c>
      <c r="DQ495" s="35">
        <v>13.818206022200425</v>
      </c>
      <c r="DR495" s="35">
        <v>13.799355340416504</v>
      </c>
      <c r="DS495" s="35">
        <v>13.753000195394288</v>
      </c>
      <c r="DT495" s="35">
        <v>13.739826386978336</v>
      </c>
      <c r="DU495" s="35">
        <v>14.223060293355415</v>
      </c>
      <c r="DV495" s="35">
        <v>13.618250462437604</v>
      </c>
      <c r="DW495" s="35">
        <v>14.142702985385929</v>
      </c>
      <c r="DX495" s="35">
        <v>14.358295713232915</v>
      </c>
      <c r="DY495" s="35">
        <v>14.093377313365371</v>
      </c>
      <c r="DZ495" s="35">
        <v>13.770881807062626</v>
      </c>
      <c r="EA495" s="35">
        <v>14.622572440559331</v>
      </c>
      <c r="EB495" s="35">
        <v>14.057762348947346</v>
      </c>
      <c r="EC495" s="35">
        <v>14.068768058383</v>
      </c>
      <c r="ED495" s="35">
        <v>14.596066416873821</v>
      </c>
      <c r="EE495" s="35">
        <v>13.222662780246305</v>
      </c>
      <c r="EF495" s="35">
        <v>14.191830338095308</v>
      </c>
      <c r="EG495" s="35">
        <v>13.954990047797546</v>
      </c>
      <c r="EH495" s="35">
        <v>13.986796919713795</v>
      </c>
      <c r="EI495" s="35">
        <v>13.948870569898789</v>
      </c>
      <c r="EJ495" s="35">
        <v>13.970664559094665</v>
      </c>
      <c r="EK495" s="35">
        <v>14.115995385617733</v>
      </c>
      <c r="EL495" s="35">
        <v>14.015651535777369</v>
      </c>
      <c r="EM495" s="35">
        <v>14.446658128274592</v>
      </c>
      <c r="EN495" s="35">
        <v>14.559900721985464</v>
      </c>
      <c r="EO495" s="35">
        <v>14.039934647003436</v>
      </c>
      <c r="EP495" s="35">
        <v>13.762276895039976</v>
      </c>
      <c r="EQ495" s="35">
        <v>14.524164255609625</v>
      </c>
      <c r="ER495" s="35">
        <v>13.983704882015875</v>
      </c>
      <c r="ES495" s="35">
        <v>14.520473208645445</v>
      </c>
      <c r="EU495" s="35">
        <v>13.755329255694523</v>
      </c>
      <c r="EV495" s="35">
        <v>13.610242203081391</v>
      </c>
      <c r="EW495" s="35">
        <v>13.662135878201948</v>
      </c>
      <c r="EX495" s="35">
        <v>13.744072222255202</v>
      </c>
      <c r="EY495" s="35">
        <v>13.176004415251734</v>
      </c>
      <c r="EZ495" s="35">
        <v>13.82311699664486</v>
      </c>
      <c r="FA495" s="35">
        <v>13.729384939890416</v>
      </c>
      <c r="FB495" s="35">
        <v>13.933529447095275</v>
      </c>
      <c r="FC495" s="35">
        <v>14.721571418427207</v>
      </c>
      <c r="FD495" s="35">
        <v>13.897709944745486</v>
      </c>
      <c r="FE495" s="35">
        <v>13.565632336706171</v>
      </c>
      <c r="FF495" s="35">
        <v>13.787788410856871</v>
      </c>
      <c r="FG495" s="35">
        <v>13.669802989166428</v>
      </c>
      <c r="FH495" s="35">
        <v>13.093411079538191</v>
      </c>
      <c r="FI495" s="35">
        <v>13.865183220625369</v>
      </c>
      <c r="FJ495" s="35">
        <v>14.00372200040928</v>
      </c>
      <c r="FK495" s="35">
        <v>14.309837413403985</v>
      </c>
      <c r="FL495" s="35">
        <v>13.938139970013021</v>
      </c>
      <c r="FM495" s="35">
        <v>14.017810307133157</v>
      </c>
      <c r="FN495" s="35">
        <v>13.857880755701402</v>
      </c>
      <c r="FO495" s="35">
        <v>13.871626121524455</v>
      </c>
      <c r="FP495" s="35">
        <v>13.76281188054182</v>
      </c>
      <c r="FQ495" s="35">
        <v>13.920611005125304</v>
      </c>
      <c r="FR495" s="35">
        <v>13.646149960361686</v>
      </c>
      <c r="FS495" s="35">
        <v>14.341283551588795</v>
      </c>
      <c r="FT495" s="35">
        <v>14.886511437202788</v>
      </c>
      <c r="FU495" s="35">
        <v>14.154446753100459</v>
      </c>
      <c r="FV495" s="35">
        <v>13.974807337121204</v>
      </c>
      <c r="FW495" s="35">
        <v>13.87801928827275</v>
      </c>
      <c r="FX495" s="35">
        <v>14.798279294972197</v>
      </c>
      <c r="FY495" s="35">
        <v>14.796846404250818</v>
      </c>
      <c r="FZ495" s="35">
        <v>13.822871026090937</v>
      </c>
      <c r="GA495" s="35">
        <v>14.1598550723591</v>
      </c>
      <c r="GB495" s="35">
        <v>13.095829437755167</v>
      </c>
      <c r="GC495" s="35">
        <v>15.208436681680062</v>
      </c>
      <c r="GD495" s="35">
        <v>12.942773743086248</v>
      </c>
      <c r="GE495" s="35">
        <v>14.152976450868803</v>
      </c>
      <c r="GF495" s="35">
        <v>14.169941597133121</v>
      </c>
      <c r="GG495" s="35">
        <v>14.81329277775024</v>
      </c>
      <c r="GH495" s="35">
        <v>14.163133335509787</v>
      </c>
      <c r="GI495" s="35">
        <v>14.271067118307807</v>
      </c>
      <c r="GJ495" s="35">
        <v>14.632511867174735</v>
      </c>
      <c r="GK495" s="35">
        <v>13.708761112488091</v>
      </c>
      <c r="GL495" s="35">
        <v>14.422153375957144</v>
      </c>
      <c r="GM495" s="35">
        <v>13.662681420086566</v>
      </c>
      <c r="GN495" s="35">
        <v>14.225090939633532</v>
      </c>
      <c r="GO495" s="35">
        <v>8.8239999999999998</v>
      </c>
      <c r="GP495" s="35" t="s">
        <v>4567</v>
      </c>
      <c r="GU495" s="59"/>
    </row>
    <row r="496" spans="1:203" x14ac:dyDescent="0.2">
      <c r="A496" s="35" t="s">
        <v>2199</v>
      </c>
      <c r="B496" s="35" t="s">
        <v>4247</v>
      </c>
      <c r="C496" s="35" t="s">
        <v>4248</v>
      </c>
      <c r="D496" s="9">
        <v>3</v>
      </c>
      <c r="E496" s="9">
        <v>2</v>
      </c>
      <c r="F496" s="9">
        <v>3.4395512000000003E-2</v>
      </c>
      <c r="G496" s="9">
        <v>-0.239142825</v>
      </c>
      <c r="H496" s="9">
        <v>0.99908993099999999</v>
      </c>
      <c r="I496" s="9">
        <v>-9.0389389999999993E-3</v>
      </c>
      <c r="J496" s="58" t="s">
        <v>5712</v>
      </c>
      <c r="K496" s="78">
        <v>0</v>
      </c>
      <c r="L496" s="79"/>
      <c r="M496" s="79">
        <v>10.8661297393881</v>
      </c>
      <c r="N496" s="79"/>
      <c r="O496" s="79"/>
      <c r="AE496" s="35">
        <v>10.969148383267649</v>
      </c>
      <c r="AG496" s="35">
        <v>10.387317550445058</v>
      </c>
      <c r="AS496" s="35">
        <v>11.068642766255326</v>
      </c>
      <c r="AW496" s="35">
        <v>10.117305847444809</v>
      </c>
      <c r="BF496" s="35">
        <v>10.38955283226489</v>
      </c>
      <c r="BI496" s="35">
        <v>11.048876017574454</v>
      </c>
      <c r="BK496" s="35">
        <v>10.287911641913313</v>
      </c>
      <c r="BP496" s="35">
        <v>10.077880923613469</v>
      </c>
      <c r="BQ496" s="35">
        <v>9.8691099699297258</v>
      </c>
      <c r="BX496" s="35">
        <v>9.4071589194390377</v>
      </c>
      <c r="CI496" s="35">
        <v>10.690922809001181</v>
      </c>
      <c r="CM496" s="35">
        <v>11.072480192112398</v>
      </c>
      <c r="CW496" s="35">
        <v>10.345222255985165</v>
      </c>
      <c r="CZ496" s="35">
        <v>9.1803942447726321</v>
      </c>
      <c r="DA496" s="35">
        <v>9.7751455332507824</v>
      </c>
      <c r="DC496" s="35">
        <v>12.326184159752072</v>
      </c>
      <c r="DD496" s="35">
        <v>10.04650672926785</v>
      </c>
      <c r="DJ496" s="35">
        <v>10.042895635995787</v>
      </c>
      <c r="DO496" s="35">
        <v>10.173099880169222</v>
      </c>
      <c r="DT496" s="35">
        <v>9.9264461291117385</v>
      </c>
      <c r="DV496" s="35">
        <v>10.171520271331675</v>
      </c>
      <c r="DW496" s="35">
        <v>10.490626288806236</v>
      </c>
      <c r="EB496" s="35">
        <v>9.9055302979123354</v>
      </c>
      <c r="ED496" s="35">
        <v>9.6385250595207967</v>
      </c>
      <c r="EH496" s="35">
        <v>10.700023708597</v>
      </c>
      <c r="EI496" s="35">
        <v>10.357914575092002</v>
      </c>
      <c r="EK496" s="35">
        <v>10.05361439086626</v>
      </c>
      <c r="EQ496" s="35">
        <v>10.693351983864746</v>
      </c>
      <c r="ET496" s="35">
        <v>9.7633495342609393</v>
      </c>
      <c r="EW496" s="35">
        <v>9.8028638648768798</v>
      </c>
      <c r="FE496" s="35">
        <v>11.658503314390424</v>
      </c>
      <c r="FG496" s="35">
        <v>9.4726866311176661</v>
      </c>
      <c r="FH496" s="35">
        <v>10.613034078614664</v>
      </c>
      <c r="FL496" s="35">
        <v>10.874596198437862</v>
      </c>
      <c r="FM496" s="35">
        <v>10.639877483436319</v>
      </c>
      <c r="FP496" s="35">
        <v>10.657960252867749</v>
      </c>
      <c r="FQ496" s="35">
        <v>10.02895979656841</v>
      </c>
      <c r="FT496" s="35">
        <v>11.164242025867964</v>
      </c>
      <c r="GL496" s="35">
        <v>10.408374086176378</v>
      </c>
      <c r="GO496" s="35">
        <v>1.788</v>
      </c>
      <c r="GP496" s="35" t="s">
        <v>1924</v>
      </c>
      <c r="GU496" s="59"/>
    </row>
    <row r="497" spans="1:203" x14ac:dyDescent="0.2">
      <c r="A497" s="35" t="s">
        <v>1987</v>
      </c>
      <c r="B497" s="35" t="s">
        <v>3887</v>
      </c>
      <c r="C497" s="35" t="s">
        <v>3888</v>
      </c>
      <c r="D497" s="9">
        <v>12</v>
      </c>
      <c r="E497" s="9">
        <v>12</v>
      </c>
      <c r="F497" s="9">
        <v>0.99992532499999998</v>
      </c>
      <c r="G497" s="9">
        <v>-7.5122800000000005E-4</v>
      </c>
      <c r="H497" s="9">
        <v>0.99011307599999998</v>
      </c>
      <c r="I497" s="9">
        <v>-8.4558240000000007E-3</v>
      </c>
      <c r="J497" s="9">
        <v>0</v>
      </c>
      <c r="K497" s="78">
        <v>0</v>
      </c>
      <c r="L497" s="79">
        <v>12.725160992454649</v>
      </c>
      <c r="M497" s="79">
        <v>12.821882960511603</v>
      </c>
      <c r="N497" s="79">
        <v>12.575845206293122</v>
      </c>
      <c r="O497" s="79">
        <v>12.418292796421376</v>
      </c>
      <c r="P497" s="78">
        <v>12.403793220011565</v>
      </c>
      <c r="Q497" s="78">
        <v>12.495131566022604</v>
      </c>
      <c r="R497" s="35">
        <v>12.049225865924104</v>
      </c>
      <c r="S497" s="35">
        <v>12.543550925910385</v>
      </c>
      <c r="T497" s="35">
        <v>12.691042418956899</v>
      </c>
      <c r="U497" s="35">
        <v>12.410056316891129</v>
      </c>
      <c r="V497" s="35">
        <v>11.483245173286097</v>
      </c>
      <c r="W497" s="35">
        <v>12.581762385629556</v>
      </c>
      <c r="X497" s="35">
        <v>12.604451577319605</v>
      </c>
      <c r="Y497" s="35">
        <v>12.514136154149172</v>
      </c>
      <c r="Z497" s="35">
        <v>12.625531520023213</v>
      </c>
      <c r="AA497" s="35">
        <v>12.861490047370811</v>
      </c>
      <c r="AB497" s="35">
        <v>12.514340237667374</v>
      </c>
      <c r="AC497" s="35">
        <v>12.361743462575054</v>
      </c>
      <c r="AD497" s="35">
        <v>12.609070037627797</v>
      </c>
      <c r="AE497" s="35">
        <v>12.157198073495504</v>
      </c>
      <c r="AF497" s="35">
        <v>12.532776956860307</v>
      </c>
      <c r="AG497" s="35">
        <v>12.586348425764513</v>
      </c>
      <c r="AH497" s="35">
        <v>12.094366397460931</v>
      </c>
      <c r="AI497" s="35">
        <v>12.256697059899409</v>
      </c>
      <c r="AJ497" s="35">
        <v>12.593183333151707</v>
      </c>
      <c r="AK497" s="35">
        <v>12.582401221038413</v>
      </c>
      <c r="AL497" s="35">
        <v>12.589322380555595</v>
      </c>
      <c r="AM497" s="35">
        <v>13.204603342513074</v>
      </c>
      <c r="AN497" s="35">
        <v>12.900491808807839</v>
      </c>
      <c r="AO497" s="35">
        <v>12.752064839698267</v>
      </c>
      <c r="AP497" s="35">
        <v>12.543406425479908</v>
      </c>
      <c r="AQ497" s="35">
        <v>12.974937883515105</v>
      </c>
      <c r="AR497" s="35">
        <v>12.649647889624394</v>
      </c>
      <c r="AS497" s="35">
        <v>12.4650627322865</v>
      </c>
      <c r="AT497" s="35">
        <v>12.965565415468028</v>
      </c>
      <c r="AU497" s="35">
        <v>12.870054423185184</v>
      </c>
      <c r="AV497" s="35">
        <v>12.99673839896872</v>
      </c>
      <c r="AW497" s="35">
        <v>12.794346863168801</v>
      </c>
      <c r="AX497" s="35">
        <v>12.595420681031628</v>
      </c>
      <c r="AY497" s="35">
        <v>12.339717976250551</v>
      </c>
      <c r="AZ497" s="35">
        <v>12.83763574753749</v>
      </c>
      <c r="BA497" s="35">
        <v>12.156387718145897</v>
      </c>
      <c r="BB497" s="35">
        <v>12.310540039606579</v>
      </c>
      <c r="BC497" s="35">
        <v>12.329207576514978</v>
      </c>
      <c r="BD497" s="35">
        <v>12.032758654587964</v>
      </c>
      <c r="BE497" s="35">
        <v>12.446187667823034</v>
      </c>
      <c r="BF497" s="35">
        <v>12.522809949198546</v>
      </c>
      <c r="BG497" s="35">
        <v>12.339673434450583</v>
      </c>
      <c r="BH497" s="35">
        <v>12.72367614388363</v>
      </c>
      <c r="BI497" s="35">
        <v>12.983883278336933</v>
      </c>
      <c r="BJ497" s="35">
        <v>12.500634920535818</v>
      </c>
      <c r="BK497" s="35">
        <v>13.384883933771606</v>
      </c>
      <c r="BL497" s="35">
        <v>12.518294518344735</v>
      </c>
      <c r="BM497" s="35">
        <v>11.824767108497653</v>
      </c>
      <c r="BN497" s="35">
        <v>12.16986221773438</v>
      </c>
      <c r="BO497" s="35">
        <v>12.419773177858998</v>
      </c>
      <c r="BP497" s="35">
        <v>12.663002395934766</v>
      </c>
      <c r="BQ497" s="35">
        <v>12.668895019904866</v>
      </c>
      <c r="BR497" s="35">
        <v>12.457455767274768</v>
      </c>
      <c r="BS497" s="35">
        <v>12.95731163959967</v>
      </c>
      <c r="BT497" s="35">
        <v>11.742517043011887</v>
      </c>
      <c r="BU497" s="35">
        <v>12.851310598631622</v>
      </c>
      <c r="BV497" s="35">
        <v>12.34023269757293</v>
      </c>
      <c r="BW497" s="35">
        <v>12.693082110159162</v>
      </c>
      <c r="BX497" s="35">
        <v>12.875565413840262</v>
      </c>
      <c r="BY497" s="35">
        <v>11.666819265652549</v>
      </c>
      <c r="BZ497" s="35">
        <v>12.170270609894933</v>
      </c>
      <c r="CA497" s="35">
        <v>11.658997170672965</v>
      </c>
      <c r="CB497" s="35">
        <v>11.916043481084397</v>
      </c>
      <c r="CC497" s="35">
        <v>11.751781588545942</v>
      </c>
      <c r="CD497" s="35">
        <v>12.172928059094613</v>
      </c>
      <c r="CE497" s="35">
        <v>13.272655901160928</v>
      </c>
      <c r="CF497" s="35">
        <v>12.348198975757544</v>
      </c>
      <c r="CG497" s="35">
        <v>12.174017277702465</v>
      </c>
      <c r="CH497" s="35">
        <v>12.898114301716291</v>
      </c>
      <c r="CI497" s="35">
        <v>12.55070538258383</v>
      </c>
      <c r="CJ497" s="35">
        <v>12.25705427155339</v>
      </c>
      <c r="CK497" s="35">
        <v>12.638393938821217</v>
      </c>
      <c r="CL497" s="35">
        <v>12.228892401011123</v>
      </c>
      <c r="CM497" s="35">
        <v>12.445674111912282</v>
      </c>
      <c r="CN497" s="35">
        <v>12.233821563748972</v>
      </c>
      <c r="CO497" s="35">
        <v>12.932143923525482</v>
      </c>
      <c r="CP497" s="35">
        <v>11.971940801260097</v>
      </c>
      <c r="CQ497" s="35">
        <v>13.189418811416001</v>
      </c>
      <c r="CR497" s="35">
        <v>12.333748450720451</v>
      </c>
      <c r="CS497" s="35">
        <v>12.660083829969714</v>
      </c>
      <c r="CT497" s="35">
        <v>12.648258999450718</v>
      </c>
      <c r="CU497" s="35">
        <v>12.572911166695381</v>
      </c>
      <c r="CV497" s="35">
        <v>12.370229466531423</v>
      </c>
      <c r="CW497" s="35">
        <v>12.726386964580545</v>
      </c>
      <c r="CX497" s="35">
        <v>13.24495148284028</v>
      </c>
      <c r="CY497" s="35">
        <v>12.58204922607287</v>
      </c>
      <c r="CZ497" s="35">
        <v>12.685077979487568</v>
      </c>
      <c r="DA497" s="35">
        <v>12.519107090250699</v>
      </c>
      <c r="DB497" s="35">
        <v>12.975003540460291</v>
      </c>
      <c r="DC497" s="35">
        <v>12.381889808896519</v>
      </c>
      <c r="DD497" s="35">
        <v>12.538302289672991</v>
      </c>
      <c r="DE497" s="35">
        <v>12.871771741762927</v>
      </c>
      <c r="DF497" s="35">
        <v>12.450949723612821</v>
      </c>
      <c r="DG497" s="35">
        <v>11.996285985235993</v>
      </c>
      <c r="DH497" s="35">
        <v>12.327345368093908</v>
      </c>
      <c r="DI497" s="35">
        <v>12.599879558729555</v>
      </c>
      <c r="DJ497" s="35">
        <v>12.365261934681524</v>
      </c>
      <c r="DK497" s="35">
        <v>12.649696994880353</v>
      </c>
      <c r="DL497" s="35">
        <v>12.682771447320928</v>
      </c>
      <c r="DM497" s="35">
        <v>11.961269233364085</v>
      </c>
      <c r="DN497" s="35">
        <v>11.893733713674827</v>
      </c>
      <c r="DO497" s="35">
        <v>12.894072013953823</v>
      </c>
      <c r="DP497" s="35">
        <v>13.547126659903608</v>
      </c>
      <c r="DQ497" s="35">
        <v>12.37563628534026</v>
      </c>
      <c r="DR497" s="35">
        <v>12.239006592753611</v>
      </c>
      <c r="DS497" s="35">
        <v>12.101783173421481</v>
      </c>
      <c r="DT497" s="35">
        <v>12.457560820545423</v>
      </c>
      <c r="DU497" s="35">
        <v>11.78791018315469</v>
      </c>
      <c r="DV497" s="35">
        <v>12.915813678710483</v>
      </c>
      <c r="DW497" s="35">
        <v>12.638673786564835</v>
      </c>
      <c r="DX497" s="35">
        <v>12.287930846081409</v>
      </c>
      <c r="DY497" s="35">
        <v>12.720387249295014</v>
      </c>
      <c r="DZ497" s="35">
        <v>12.502715145108784</v>
      </c>
      <c r="EA497" s="35">
        <v>12.300348187944131</v>
      </c>
      <c r="EB497" s="35">
        <v>12.461824753059773</v>
      </c>
      <c r="EC497" s="35">
        <v>12.644188245715046</v>
      </c>
      <c r="ED497" s="35">
        <v>12.18971646664397</v>
      </c>
      <c r="EE497" s="35">
        <v>13.106346929318049</v>
      </c>
      <c r="EF497" s="35">
        <v>12.254696762993646</v>
      </c>
      <c r="EG497" s="35">
        <v>12.388481387506951</v>
      </c>
      <c r="EH497" s="35">
        <v>12.213808434910565</v>
      </c>
      <c r="EI497" s="35">
        <v>12.700239547284434</v>
      </c>
      <c r="EJ497" s="35">
        <v>11.811577214766089</v>
      </c>
      <c r="EK497" s="35">
        <v>12.46932917997534</v>
      </c>
      <c r="EL497" s="35">
        <v>13.143866982759649</v>
      </c>
      <c r="EN497" s="35">
        <v>12.851948486516656</v>
      </c>
      <c r="EO497" s="35">
        <v>13.180062639604353</v>
      </c>
      <c r="EP497" s="35">
        <v>11.849580443742585</v>
      </c>
      <c r="EQ497" s="35">
        <v>12.619408453763359</v>
      </c>
      <c r="ER497" s="35">
        <v>12.941098206055031</v>
      </c>
      <c r="ES497" s="35">
        <v>12.404385709962543</v>
      </c>
      <c r="ET497" s="35">
        <v>12.178220317471899</v>
      </c>
      <c r="EU497" s="35">
        <v>12.221495951747137</v>
      </c>
      <c r="EV497" s="35">
        <v>13.038246061151261</v>
      </c>
      <c r="EW497" s="35">
        <v>11.471437917845671</v>
      </c>
      <c r="EX497" s="35">
        <v>12.423794023271103</v>
      </c>
      <c r="EY497" s="35">
        <v>12.334634555259807</v>
      </c>
      <c r="EZ497" s="35">
        <v>12.082615640139441</v>
      </c>
      <c r="FA497" s="35">
        <v>12.170038391229266</v>
      </c>
      <c r="FB497" s="35">
        <v>13.189177181415033</v>
      </c>
      <c r="FC497" s="35">
        <v>12.461577149508345</v>
      </c>
      <c r="FD497" s="35">
        <v>11.94296019782842</v>
      </c>
      <c r="FE497" s="35">
        <v>12.810560321405172</v>
      </c>
      <c r="FF497" s="35">
        <v>12.098023215614759</v>
      </c>
      <c r="FG497" s="35">
        <v>11.922924615903845</v>
      </c>
      <c r="FH497" s="35">
        <v>12.786874538729965</v>
      </c>
      <c r="FI497" s="35">
        <v>12.165498568071754</v>
      </c>
      <c r="FJ497" s="35">
        <v>12.315717590562528</v>
      </c>
      <c r="FK497" s="35">
        <v>12.828120401265577</v>
      </c>
      <c r="FL497" s="35">
        <v>12.656179202091758</v>
      </c>
      <c r="FM497" s="35">
        <v>13.174521499132268</v>
      </c>
      <c r="FN497" s="35">
        <v>11.792793402983294</v>
      </c>
      <c r="FO497" s="35">
        <v>12.004877295256348</v>
      </c>
      <c r="FP497" s="35">
        <v>12.355788752476347</v>
      </c>
      <c r="FQ497" s="35">
        <v>12.289946521184799</v>
      </c>
      <c r="FR497" s="35">
        <v>12.978758154754793</v>
      </c>
      <c r="FS497" s="35">
        <v>12.82035931011405</v>
      </c>
      <c r="FT497" s="35">
        <v>13.252437244906579</v>
      </c>
      <c r="FU497" s="35">
        <v>12.678422451961055</v>
      </c>
      <c r="FV497" s="35">
        <v>12.142326474506877</v>
      </c>
      <c r="FW497" s="35">
        <v>12.744261532145591</v>
      </c>
      <c r="FX497" s="35">
        <v>13.573124881359847</v>
      </c>
      <c r="FY497" s="35">
        <v>12.543122604787261</v>
      </c>
      <c r="FZ497" s="35">
        <v>12.56693936932065</v>
      </c>
      <c r="GB497" s="35">
        <v>12.564603892455256</v>
      </c>
      <c r="GC497" s="35">
        <v>12.559948453386172</v>
      </c>
      <c r="GD497" s="35">
        <v>12.894662629701092</v>
      </c>
      <c r="GE497" s="35">
        <v>12.616984986417695</v>
      </c>
      <c r="GF497" s="35">
        <v>12.648026616743193</v>
      </c>
      <c r="GG497" s="35">
        <v>12.954001253335486</v>
      </c>
      <c r="GH497" s="35">
        <v>12.064914232417706</v>
      </c>
      <c r="GI497" s="35">
        <v>13.015767157587927</v>
      </c>
      <c r="GJ497" s="35">
        <v>12.669802629852672</v>
      </c>
      <c r="GK497" s="35">
        <v>11.941496090075821</v>
      </c>
      <c r="GL497" s="35">
        <v>12.463737486669825</v>
      </c>
      <c r="GM497" s="35">
        <v>12.443038932845042</v>
      </c>
      <c r="GN497" s="35">
        <v>12.407870476083982</v>
      </c>
      <c r="GO497" s="35">
        <v>9.48</v>
      </c>
      <c r="GP497" s="35" t="s">
        <v>1682</v>
      </c>
      <c r="GU497" s="59"/>
    </row>
    <row r="498" spans="1:203" x14ac:dyDescent="0.2">
      <c r="A498" s="35" t="s">
        <v>790</v>
      </c>
      <c r="B498" s="35" t="s">
        <v>2459</v>
      </c>
      <c r="C498" s="35" t="s">
        <v>2460</v>
      </c>
      <c r="D498" s="9">
        <v>3</v>
      </c>
      <c r="E498" s="9">
        <v>3</v>
      </c>
      <c r="F498" s="9">
        <v>0.70997384100000005</v>
      </c>
      <c r="G498" s="9">
        <v>-0.109266935</v>
      </c>
      <c r="H498" s="9">
        <v>0.99778138400000005</v>
      </c>
      <c r="I498" s="9">
        <v>-8.3835260000000005E-3</v>
      </c>
      <c r="J498" s="9">
        <v>0</v>
      </c>
      <c r="K498" s="78">
        <v>0</v>
      </c>
      <c r="L498" s="79"/>
      <c r="M498" s="79"/>
      <c r="N498" s="79">
        <v>11.651393453202289</v>
      </c>
      <c r="O498" s="79">
        <v>11.296980830375979</v>
      </c>
      <c r="Q498" s="78">
        <v>12.222558626885347</v>
      </c>
      <c r="R498" s="35">
        <v>11.507492104756762</v>
      </c>
      <c r="V498" s="35">
        <v>12.444590247792933</v>
      </c>
      <c r="X498" s="35">
        <v>11.294061362259946</v>
      </c>
      <c r="Y498" s="35">
        <v>12.255289088753083</v>
      </c>
      <c r="Z498" s="35">
        <v>11.089456366472316</v>
      </c>
      <c r="AB498" s="35">
        <v>12.19391966124622</v>
      </c>
      <c r="AC498" s="35">
        <v>11.068873165020692</v>
      </c>
      <c r="AD498" s="35">
        <v>11.580137147438457</v>
      </c>
      <c r="AE498" s="35">
        <v>13.480406836711342</v>
      </c>
      <c r="AG498" s="35">
        <v>11.4938378740961</v>
      </c>
      <c r="AI498" s="35">
        <v>11.336758165042381</v>
      </c>
      <c r="AK498" s="35">
        <v>11.6073288370151</v>
      </c>
      <c r="AN498" s="35">
        <v>11.952410903951524</v>
      </c>
      <c r="AO498" s="35">
        <v>11.366213123517337</v>
      </c>
      <c r="AQ498" s="35">
        <v>12.681485345618169</v>
      </c>
      <c r="AU498" s="35">
        <v>11.443996981123789</v>
      </c>
      <c r="AX498" s="35">
        <v>11.756694133919263</v>
      </c>
      <c r="AY498" s="35">
        <v>11.484433695319797</v>
      </c>
      <c r="AZ498" s="35">
        <v>12.543958436723292</v>
      </c>
      <c r="BB498" s="35">
        <v>11.354147395747233</v>
      </c>
      <c r="BC498" s="35">
        <v>11.360394137016858</v>
      </c>
      <c r="BF498" s="35">
        <v>11.93946483791693</v>
      </c>
      <c r="BG498" s="35">
        <v>11.090754858961251</v>
      </c>
      <c r="BI498" s="35">
        <v>12.791184033415325</v>
      </c>
      <c r="BJ498" s="35">
        <v>11.279289895933442</v>
      </c>
      <c r="BM498" s="35">
        <v>11.519455719274569</v>
      </c>
      <c r="BQ498" s="35">
        <v>11.552372737465864</v>
      </c>
      <c r="BT498" s="35">
        <v>11.352957960023176</v>
      </c>
      <c r="BU498" s="35">
        <v>12.004175147791582</v>
      </c>
      <c r="BV498" s="35">
        <v>11.248763729277787</v>
      </c>
      <c r="BW498" s="35">
        <v>10.905114427672387</v>
      </c>
      <c r="BY498" s="35">
        <v>11.531334073830736</v>
      </c>
      <c r="CB498" s="35">
        <v>11.367599933764637</v>
      </c>
      <c r="CE498" s="35">
        <v>11.467361490986043</v>
      </c>
      <c r="CF498" s="35">
        <v>11.526853655701258</v>
      </c>
      <c r="CI498" s="35">
        <v>11.535186377823761</v>
      </c>
      <c r="CJ498" s="35">
        <v>12.246900050795363</v>
      </c>
      <c r="CK498" s="35">
        <v>11.570809383972657</v>
      </c>
      <c r="CL498" s="35">
        <v>11.383352986515089</v>
      </c>
      <c r="CM498" s="35">
        <v>11.731468901949178</v>
      </c>
      <c r="CN498" s="35">
        <v>11.692763354696748</v>
      </c>
      <c r="CO498" s="35">
        <v>12.700562348832683</v>
      </c>
      <c r="CQ498" s="35">
        <v>12.466669421642196</v>
      </c>
      <c r="CV498" s="35">
        <v>12.431368729415205</v>
      </c>
      <c r="CW498" s="35">
        <v>11.297827729914289</v>
      </c>
      <c r="DA498" s="35">
        <v>11.608953250684799</v>
      </c>
      <c r="DC498" s="35">
        <v>10.836657849201043</v>
      </c>
      <c r="DD498" s="35">
        <v>11.903062105670131</v>
      </c>
      <c r="DE498" s="35">
        <v>11.318841918647756</v>
      </c>
      <c r="DF498" s="35">
        <v>11.13403421765279</v>
      </c>
      <c r="DJ498" s="35">
        <v>11.452669304167152</v>
      </c>
      <c r="DL498" s="35">
        <v>12.526738813165869</v>
      </c>
      <c r="DM498" s="35">
        <v>11.224980751724841</v>
      </c>
      <c r="DO498" s="35">
        <v>11.681376436822131</v>
      </c>
      <c r="DR498" s="35">
        <v>11.997157058890066</v>
      </c>
      <c r="DT498" s="35">
        <v>11.525371080274128</v>
      </c>
      <c r="DV498" s="35">
        <v>11.736469545617142</v>
      </c>
      <c r="DW498" s="35">
        <v>12.084447743662974</v>
      </c>
      <c r="DY498" s="35">
        <v>11.959846999152369</v>
      </c>
      <c r="EG498" s="35">
        <v>10.957442799547559</v>
      </c>
      <c r="EI498" s="35">
        <v>11.826095605195039</v>
      </c>
      <c r="EJ498" s="35">
        <v>11.128627837915191</v>
      </c>
      <c r="EO498" s="35">
        <v>12.596582624556257</v>
      </c>
      <c r="ER498" s="35">
        <v>11.318484459646573</v>
      </c>
      <c r="ET498" s="35">
        <v>10.603533993705591</v>
      </c>
      <c r="EX498" s="35">
        <v>11.453107699595668</v>
      </c>
      <c r="FB498" s="35">
        <v>11.762309839147939</v>
      </c>
      <c r="FC498" s="35">
        <v>11.519190945982274</v>
      </c>
      <c r="FD498" s="35">
        <v>11.257652536925619</v>
      </c>
      <c r="FE498" s="35">
        <v>11.646140779498982</v>
      </c>
      <c r="FF498" s="35">
        <v>11.389825944306219</v>
      </c>
      <c r="FG498" s="35">
        <v>11.393581041726586</v>
      </c>
      <c r="FH498" s="35">
        <v>10.7544804044863</v>
      </c>
      <c r="FJ498" s="35">
        <v>12.456461900560228</v>
      </c>
      <c r="FL498" s="35">
        <v>11.545936770655796</v>
      </c>
      <c r="FO498" s="35">
        <v>11.715191493776077</v>
      </c>
      <c r="FP498" s="35">
        <v>11.951545568607791</v>
      </c>
      <c r="FR498" s="35">
        <v>12.077929741227209</v>
      </c>
      <c r="FU498" s="35">
        <v>12.952679773514332</v>
      </c>
      <c r="FZ498" s="35">
        <v>11.47868286007985</v>
      </c>
      <c r="GA498" s="35">
        <v>12.852351204574001</v>
      </c>
      <c r="GB498" s="35">
        <v>11.694095208094426</v>
      </c>
      <c r="GC498" s="35">
        <v>11.12917275750544</v>
      </c>
      <c r="GD498" s="35">
        <v>11.653080765174117</v>
      </c>
      <c r="GF498" s="35">
        <v>12.893423961935707</v>
      </c>
      <c r="GO498" s="35">
        <v>6.9710000000000001</v>
      </c>
      <c r="GP498" s="35" t="s">
        <v>743</v>
      </c>
      <c r="GU498" s="59"/>
    </row>
    <row r="499" spans="1:203" x14ac:dyDescent="0.2">
      <c r="A499" s="35" t="s">
        <v>1668</v>
      </c>
      <c r="B499" s="35" t="s">
        <v>3505</v>
      </c>
      <c r="C499" s="35" t="s">
        <v>3506</v>
      </c>
      <c r="D499" s="9">
        <v>2</v>
      </c>
      <c r="E499" s="9">
        <v>2</v>
      </c>
      <c r="F499" s="9">
        <v>0.68835058800000004</v>
      </c>
      <c r="G499" s="9">
        <v>8.2456687000000001E-2</v>
      </c>
      <c r="H499" s="9">
        <v>0.99733366199999995</v>
      </c>
      <c r="I499" s="9">
        <v>-6.7837829999999998E-3</v>
      </c>
      <c r="J499" s="9">
        <v>0</v>
      </c>
      <c r="K499" s="78">
        <v>0</v>
      </c>
      <c r="L499" s="79">
        <v>12.758339139873129</v>
      </c>
      <c r="M499" s="79">
        <v>12.549813229203613</v>
      </c>
      <c r="N499" s="79">
        <v>12.40192728916964</v>
      </c>
      <c r="O499" s="79">
        <v>12.305486877312759</v>
      </c>
      <c r="P499" s="78">
        <v>12.514709163759083</v>
      </c>
      <c r="Q499" s="78">
        <v>12.113862740610998</v>
      </c>
      <c r="R499" s="35">
        <v>11.674093384070488</v>
      </c>
      <c r="S499" s="35">
        <v>13.380378002688731</v>
      </c>
      <c r="T499" s="35">
        <v>13.556744035237529</v>
      </c>
      <c r="U499" s="35">
        <v>12.575127017415602</v>
      </c>
      <c r="V499" s="35">
        <v>10.996206762593413</v>
      </c>
      <c r="W499" s="35">
        <v>12.775358686561116</v>
      </c>
      <c r="X499" s="35">
        <v>12.631128702400463</v>
      </c>
      <c r="Y499" s="35">
        <v>13.301017395685811</v>
      </c>
      <c r="Z499" s="35">
        <v>11.98044381277851</v>
      </c>
      <c r="AA499" s="35">
        <v>13.373877364831575</v>
      </c>
      <c r="AB499" s="35">
        <v>12.379247987920127</v>
      </c>
      <c r="AC499" s="35">
        <v>12.229015939839718</v>
      </c>
      <c r="AD499" s="35">
        <v>12.226251750196358</v>
      </c>
      <c r="AE499" s="35">
        <v>11.896689600387521</v>
      </c>
      <c r="AF499" s="35">
        <v>12.004853700944894</v>
      </c>
      <c r="AG499" s="35">
        <v>12.812887978491792</v>
      </c>
      <c r="AH499" s="35">
        <v>11.683996779535379</v>
      </c>
      <c r="AI499" s="35">
        <v>13.166282292365285</v>
      </c>
      <c r="AJ499" s="35">
        <v>12.234408956169943</v>
      </c>
      <c r="AK499" s="35">
        <v>12.888279255087705</v>
      </c>
      <c r="AL499" s="35">
        <v>11.456329143359209</v>
      </c>
      <c r="AM499" s="35">
        <v>12.93745659156192</v>
      </c>
      <c r="AN499" s="35">
        <v>13.393344844145672</v>
      </c>
      <c r="AO499" s="35">
        <v>13.073647018915864</v>
      </c>
      <c r="AP499" s="35">
        <v>13.19679326256321</v>
      </c>
      <c r="AQ499" s="35">
        <v>12.72551635684013</v>
      </c>
      <c r="AR499" s="35">
        <v>12.906460900701763</v>
      </c>
      <c r="AS499" s="35">
        <v>13.779810518807285</v>
      </c>
      <c r="AT499" s="35">
        <v>12.724834413986331</v>
      </c>
      <c r="AU499" s="35">
        <v>12.683300205370077</v>
      </c>
      <c r="AV499" s="35">
        <v>11.591132153381773</v>
      </c>
      <c r="AW499" s="35">
        <v>12.702904316896076</v>
      </c>
      <c r="AX499" s="35">
        <v>12.648852244364923</v>
      </c>
      <c r="AY499" s="35">
        <v>12.430520806981606</v>
      </c>
      <c r="AZ499" s="35">
        <v>13.105702543888762</v>
      </c>
      <c r="BA499" s="35">
        <v>12.355245906581096</v>
      </c>
      <c r="BB499" s="35">
        <v>12.379137272039982</v>
      </c>
      <c r="BC499" s="35">
        <v>12.267008976180957</v>
      </c>
      <c r="BD499" s="35">
        <v>12.605738181704726</v>
      </c>
      <c r="BE499" s="35">
        <v>12.369297917188836</v>
      </c>
      <c r="BF499" s="35">
        <v>12.897732706691471</v>
      </c>
      <c r="BG499" s="35">
        <v>12.559686191339459</v>
      </c>
      <c r="BH499" s="35">
        <v>12.544769063920983</v>
      </c>
      <c r="BI499" s="35">
        <v>12.824014819911872</v>
      </c>
      <c r="BJ499" s="35">
        <v>12.234305826865576</v>
      </c>
      <c r="BK499" s="35">
        <v>12.346499156296614</v>
      </c>
      <c r="BL499" s="35">
        <v>12.794533524751285</v>
      </c>
      <c r="BM499" s="35">
        <v>12.694786788495749</v>
      </c>
      <c r="BN499" s="35">
        <v>11.565851820044729</v>
      </c>
      <c r="BO499" s="35">
        <v>12.087397992933434</v>
      </c>
      <c r="BP499" s="35">
        <v>12.790017345190831</v>
      </c>
      <c r="BQ499" s="35">
        <v>13.115310738653843</v>
      </c>
      <c r="BR499" s="35">
        <v>12.621418090513078</v>
      </c>
      <c r="BS499" s="35">
        <v>13.121141511465208</v>
      </c>
      <c r="BT499" s="35">
        <v>12.302054605796032</v>
      </c>
      <c r="BU499" s="35">
        <v>12.774638692397241</v>
      </c>
      <c r="BV499" s="35">
        <v>12.490503693636994</v>
      </c>
      <c r="BW499" s="35">
        <v>12.906779745602172</v>
      </c>
      <c r="BX499" s="35">
        <v>12.23326424035786</v>
      </c>
      <c r="BZ499" s="35">
        <v>12.023424341508111</v>
      </c>
      <c r="CA499" s="35">
        <v>12.10428422886751</v>
      </c>
      <c r="CB499" s="35">
        <v>11.104676914180875</v>
      </c>
      <c r="CC499" s="35">
        <v>12.625879542578426</v>
      </c>
      <c r="CD499" s="35">
        <v>13.065057172784174</v>
      </c>
      <c r="CE499" s="35">
        <v>12.723323322847076</v>
      </c>
      <c r="CF499" s="35">
        <v>12.158289272245959</v>
      </c>
      <c r="CG499" s="35">
        <v>13.186564286160612</v>
      </c>
      <c r="CH499" s="35">
        <v>12.879807855317399</v>
      </c>
      <c r="CI499" s="35">
        <v>13.138614760545519</v>
      </c>
      <c r="CJ499" s="35">
        <v>12.720595239968212</v>
      </c>
      <c r="CK499" s="35">
        <v>11.530932143325124</v>
      </c>
      <c r="CL499" s="35">
        <v>12.812286912681651</v>
      </c>
      <c r="CM499" s="35">
        <v>12.701240780355029</v>
      </c>
      <c r="CN499" s="35">
        <v>12.749504868022969</v>
      </c>
      <c r="CO499" s="35">
        <v>13.077395903301843</v>
      </c>
      <c r="CP499" s="35">
        <v>11.631135444728868</v>
      </c>
      <c r="CQ499" s="35">
        <v>13.678207425143947</v>
      </c>
      <c r="CR499" s="35">
        <v>12.892199581144016</v>
      </c>
      <c r="CS499" s="35">
        <v>13.171223777852008</v>
      </c>
      <c r="CT499" s="35">
        <v>13.1140403914383</v>
      </c>
      <c r="CU499" s="35">
        <v>13.02534844679607</v>
      </c>
      <c r="CV499" s="35">
        <v>12.505793570541758</v>
      </c>
      <c r="CW499" s="35">
        <v>12.629086584241399</v>
      </c>
      <c r="CX499" s="35">
        <v>11.620691356843956</v>
      </c>
      <c r="CY499" s="35">
        <v>13.389817867379312</v>
      </c>
      <c r="CZ499" s="35">
        <v>13.2804889941069</v>
      </c>
      <c r="DA499" s="35">
        <v>12.377972811884552</v>
      </c>
      <c r="DB499" s="35">
        <v>12.775136028579837</v>
      </c>
      <c r="DC499" s="35">
        <v>12.500859861666848</v>
      </c>
      <c r="DD499" s="35">
        <v>12.33094120670277</v>
      </c>
      <c r="DE499" s="35">
        <v>13.242663432504539</v>
      </c>
      <c r="DF499" s="35">
        <v>12.986278421475776</v>
      </c>
      <c r="DG499" s="35">
        <v>12.565673504863586</v>
      </c>
      <c r="DH499" s="35">
        <v>11.729290025092855</v>
      </c>
      <c r="DI499" s="35">
        <v>13.22727929737453</v>
      </c>
      <c r="DJ499" s="35">
        <v>12.157169057134867</v>
      </c>
      <c r="DK499" s="35">
        <v>14.005256479842609</v>
      </c>
      <c r="DL499" s="35">
        <v>12.793546232135407</v>
      </c>
      <c r="DM499" s="35">
        <v>12.354239837664538</v>
      </c>
      <c r="DN499" s="35">
        <v>11.709953965396641</v>
      </c>
      <c r="DO499" s="35">
        <v>12.502830819013695</v>
      </c>
      <c r="DP499" s="35">
        <v>12.166201173073894</v>
      </c>
      <c r="DQ499" s="35">
        <v>12.901710053801779</v>
      </c>
      <c r="DR499" s="35">
        <v>12.708317547629667</v>
      </c>
      <c r="DS499" s="35">
        <v>12.307607600981221</v>
      </c>
      <c r="DT499" s="35">
        <v>12.701935523514461</v>
      </c>
      <c r="DU499" s="35">
        <v>13.107111051108419</v>
      </c>
      <c r="DV499" s="35">
        <v>13.154171849218125</v>
      </c>
      <c r="DW499" s="35">
        <v>12.949577409507073</v>
      </c>
      <c r="DX499" s="35">
        <v>12.81322593963527</v>
      </c>
      <c r="DY499" s="35">
        <v>12.660146697320558</v>
      </c>
      <c r="DZ499" s="35">
        <v>12.909483355860532</v>
      </c>
      <c r="EA499" s="35">
        <v>13.287673011658132</v>
      </c>
      <c r="EB499" s="35">
        <v>12.247102047818704</v>
      </c>
      <c r="EC499" s="35">
        <v>13.021823075811795</v>
      </c>
      <c r="ED499" s="35">
        <v>10.647447135210102</v>
      </c>
      <c r="EE499" s="35">
        <v>12.944448862381794</v>
      </c>
      <c r="EF499" s="35">
        <v>13.111135670234708</v>
      </c>
      <c r="EG499" s="35">
        <v>12.65747595292877</v>
      </c>
      <c r="EI499" s="35">
        <v>13.046929459776296</v>
      </c>
      <c r="EJ499" s="35">
        <v>12.533928313516517</v>
      </c>
      <c r="EK499" s="35">
        <v>13.078464740624165</v>
      </c>
      <c r="EL499" s="35">
        <v>12.813112776431057</v>
      </c>
      <c r="EM499" s="35">
        <v>12.354211879509998</v>
      </c>
      <c r="EN499" s="35">
        <v>13.205546837389331</v>
      </c>
      <c r="EO499" s="35">
        <v>12.501228950998964</v>
      </c>
      <c r="EP499" s="35">
        <v>11.178323183829995</v>
      </c>
      <c r="EQ499" s="35">
        <v>12.94690404650221</v>
      </c>
      <c r="ER499" s="35">
        <v>12.714961976172981</v>
      </c>
      <c r="ES499" s="35">
        <v>12.082521608290428</v>
      </c>
      <c r="ET499" s="35">
        <v>11.517226695200961</v>
      </c>
      <c r="EU499" s="35">
        <v>11.288138871473892</v>
      </c>
      <c r="EV499" s="35">
        <v>11.27050535812681</v>
      </c>
      <c r="EW499" s="35">
        <v>12.823871556447168</v>
      </c>
      <c r="EX499" s="35">
        <v>12.92440510948348</v>
      </c>
      <c r="EY499" s="35">
        <v>13.155647178401905</v>
      </c>
      <c r="EZ499" s="35">
        <v>12.309929877885047</v>
      </c>
      <c r="FA499" s="35">
        <v>12.502505576741555</v>
      </c>
      <c r="FB499" s="35">
        <v>12.221439366982597</v>
      </c>
      <c r="FC499" s="35">
        <v>12.476105072936443</v>
      </c>
      <c r="FD499" s="35">
        <v>11.831251596611011</v>
      </c>
      <c r="FE499" s="35">
        <v>12.390214566721797</v>
      </c>
      <c r="FF499" s="35">
        <v>12.807668507738704</v>
      </c>
      <c r="FG499" s="35">
        <v>12.672573245019326</v>
      </c>
      <c r="FH499" s="35">
        <v>11.210159888262488</v>
      </c>
      <c r="FI499" s="35">
        <v>13.901754716544126</v>
      </c>
      <c r="FK499" s="35">
        <v>12.955659998995875</v>
      </c>
      <c r="FL499" s="35">
        <v>12.547974188083652</v>
      </c>
      <c r="FM499" s="35">
        <v>12.570063745521347</v>
      </c>
      <c r="FN499" s="35">
        <v>13.265825105995274</v>
      </c>
      <c r="FO499" s="35">
        <v>12.198305466781976</v>
      </c>
      <c r="FP499" s="35">
        <v>12.689031044368779</v>
      </c>
      <c r="FQ499" s="35">
        <v>12.718731350919754</v>
      </c>
      <c r="FR499" s="35">
        <v>13.070006336375782</v>
      </c>
      <c r="FS499" s="35">
        <v>12.738145124903193</v>
      </c>
      <c r="FT499" s="35">
        <v>13.102890754416855</v>
      </c>
      <c r="FU499" s="35">
        <v>13.74206904598533</v>
      </c>
      <c r="FV499" s="35">
        <v>12.531405631709244</v>
      </c>
      <c r="FW499" s="35">
        <v>11.777727409010046</v>
      </c>
      <c r="FX499" s="35">
        <v>12.688842183824834</v>
      </c>
      <c r="FY499" s="35">
        <v>12.752292216185531</v>
      </c>
      <c r="FZ499" s="35">
        <v>12.205577849824355</v>
      </c>
      <c r="GA499" s="35">
        <v>12.001058238233279</v>
      </c>
      <c r="GB499" s="35">
        <v>12.756032792413187</v>
      </c>
      <c r="GC499" s="35">
        <v>12.071643605455789</v>
      </c>
      <c r="GD499" s="35">
        <v>12.611717262582129</v>
      </c>
      <c r="GE499" s="35">
        <v>11.417238802927354</v>
      </c>
      <c r="GF499" s="35">
        <v>12.87780112244549</v>
      </c>
      <c r="GG499" s="35">
        <v>12.648501562384567</v>
      </c>
      <c r="GH499" s="35">
        <v>12.85327997943279</v>
      </c>
      <c r="GI499" s="35">
        <v>12.887369220290902</v>
      </c>
      <c r="GJ499" s="35">
        <v>14.848523906634053</v>
      </c>
      <c r="GL499" s="35">
        <v>12.473055927591354</v>
      </c>
      <c r="GM499" s="35">
        <v>13.071400715857619</v>
      </c>
      <c r="GN499" s="35">
        <v>12.97435262500264</v>
      </c>
      <c r="GO499" s="35">
        <v>0.99</v>
      </c>
      <c r="GP499" s="35" t="s">
        <v>1455</v>
      </c>
      <c r="GU499" s="59"/>
    </row>
    <row r="500" spans="1:203" x14ac:dyDescent="0.2">
      <c r="A500" s="35" t="s">
        <v>1019</v>
      </c>
      <c r="B500" s="35" t="s">
        <v>2715</v>
      </c>
      <c r="C500" s="35" t="s">
        <v>2716</v>
      </c>
      <c r="D500" s="9">
        <v>64</v>
      </c>
      <c r="E500" s="9">
        <v>63</v>
      </c>
      <c r="F500" s="9">
        <v>0.77908769300000003</v>
      </c>
      <c r="G500" s="9">
        <v>-2.5235670000000002E-2</v>
      </c>
      <c r="H500" s="9">
        <v>0.98154319199999995</v>
      </c>
      <c r="I500" s="9">
        <v>-6.6840980000000003E-3</v>
      </c>
      <c r="J500" s="9">
        <v>0</v>
      </c>
      <c r="K500" s="78">
        <v>0</v>
      </c>
      <c r="L500" s="79">
        <v>13.759377100362363</v>
      </c>
      <c r="M500" s="79">
        <v>13.645901298373733</v>
      </c>
      <c r="N500" s="79">
        <v>13.422886783168606</v>
      </c>
      <c r="O500" s="79">
        <v>13.441873896437844</v>
      </c>
      <c r="P500" s="78">
        <v>13.539819926049525</v>
      </c>
      <c r="Q500" s="78">
        <v>13.591538963908356</v>
      </c>
      <c r="R500" s="35">
        <v>13.554646157814101</v>
      </c>
      <c r="S500" s="35">
        <v>13.416980920997467</v>
      </c>
      <c r="T500" s="35">
        <v>13.778073184588404</v>
      </c>
      <c r="U500" s="35">
        <v>13.639677148643628</v>
      </c>
      <c r="V500" s="35">
        <v>13.713431180547303</v>
      </c>
      <c r="W500" s="35">
        <v>13.553470458257719</v>
      </c>
      <c r="X500" s="35">
        <v>13.670745057969196</v>
      </c>
      <c r="Y500" s="35">
        <v>13.35540233859869</v>
      </c>
      <c r="Z500" s="35">
        <v>13.6376853578479</v>
      </c>
      <c r="AA500" s="35">
        <v>13.856125094224927</v>
      </c>
      <c r="AB500" s="35">
        <v>12.509147233893415</v>
      </c>
      <c r="AC500" s="35">
        <v>13.581938402413616</v>
      </c>
      <c r="AD500" s="35">
        <v>13.804828210507006</v>
      </c>
      <c r="AE500" s="35">
        <v>13.527494656161002</v>
      </c>
      <c r="AF500" s="35">
        <v>13.710920519168228</v>
      </c>
      <c r="AG500" s="35">
        <v>13.72708590103224</v>
      </c>
      <c r="AH500" s="35">
        <v>13.563431384785348</v>
      </c>
      <c r="AI500" s="35">
        <v>13.338601321487641</v>
      </c>
      <c r="AJ500" s="35">
        <v>13.625726419561742</v>
      </c>
      <c r="AK500" s="35">
        <v>14.072415026640526</v>
      </c>
      <c r="AL500" s="35">
        <v>13.415347582345335</v>
      </c>
      <c r="AM500" s="35">
        <v>13.204270584419778</v>
      </c>
      <c r="AN500" s="35">
        <v>13.728262064442758</v>
      </c>
      <c r="AO500" s="35">
        <v>13.629487030997744</v>
      </c>
      <c r="AP500" s="35">
        <v>13.501877054852734</v>
      </c>
      <c r="AQ500" s="35">
        <v>13.533363822489761</v>
      </c>
      <c r="AR500" s="35">
        <v>13.594722326813397</v>
      </c>
      <c r="AS500" s="35">
        <v>13.366111743106728</v>
      </c>
      <c r="AT500" s="35">
        <v>13.233746169673818</v>
      </c>
      <c r="AU500" s="35">
        <v>13.78009009394297</v>
      </c>
      <c r="AV500" s="35">
        <v>13.328739315511758</v>
      </c>
      <c r="AW500" s="35">
        <v>13.779336763751733</v>
      </c>
      <c r="AX500" s="35">
        <v>13.547079139046176</v>
      </c>
      <c r="AY500" s="35">
        <v>13.516797891069043</v>
      </c>
      <c r="AZ500" s="35">
        <v>13.483214264007207</v>
      </c>
      <c r="BA500" s="35">
        <v>13.413131334178713</v>
      </c>
      <c r="BB500" s="35">
        <v>13.535457212984072</v>
      </c>
      <c r="BC500" s="35">
        <v>13.363381638043464</v>
      </c>
      <c r="BD500" s="35">
        <v>13.502216148973055</v>
      </c>
      <c r="BE500" s="35">
        <v>14.019756054383244</v>
      </c>
      <c r="BF500" s="35">
        <v>13.431811532027488</v>
      </c>
      <c r="BG500" s="35">
        <v>13.514220594868368</v>
      </c>
      <c r="BH500" s="35">
        <v>13.41380301985313</v>
      </c>
      <c r="BI500" s="35">
        <v>13.947808239838949</v>
      </c>
      <c r="BJ500" s="35">
        <v>13.813127233219705</v>
      </c>
      <c r="BK500" s="35">
        <v>13.488695814753029</v>
      </c>
      <c r="BL500" s="35">
        <v>13.590824302384348</v>
      </c>
      <c r="BM500" s="35">
        <v>13.747352964516189</v>
      </c>
      <c r="BN500" s="35">
        <v>13.57319409311755</v>
      </c>
      <c r="BO500" s="35">
        <v>13.440312252458954</v>
      </c>
      <c r="BP500" s="35">
        <v>13.429808844751175</v>
      </c>
      <c r="BQ500" s="35">
        <v>13.76601103646475</v>
      </c>
      <c r="BR500" s="35">
        <v>13.608179660674841</v>
      </c>
      <c r="BS500" s="35">
        <v>13.572868949040323</v>
      </c>
      <c r="BT500" s="35">
        <v>13.609635005233502</v>
      </c>
      <c r="BU500" s="35">
        <v>13.638028568240346</v>
      </c>
      <c r="BV500" s="35">
        <v>13.343032626675869</v>
      </c>
      <c r="BW500" s="35">
        <v>13.614269438383101</v>
      </c>
      <c r="BX500" s="35">
        <v>12.768328887987082</v>
      </c>
      <c r="BY500" s="35">
        <v>13.45745332317772</v>
      </c>
      <c r="BZ500" s="35">
        <v>13.816196936575844</v>
      </c>
      <c r="CA500" s="35">
        <v>13.579916621089042</v>
      </c>
      <c r="CB500" s="35">
        <v>13.447229482142465</v>
      </c>
      <c r="CC500" s="35">
        <v>13.277647995185447</v>
      </c>
      <c r="CD500" s="35">
        <v>13.606190407942071</v>
      </c>
      <c r="CE500" s="35">
        <v>13.643876344237365</v>
      </c>
      <c r="CF500" s="35">
        <v>13.38560974317874</v>
      </c>
      <c r="CG500" s="35">
        <v>14.156759146673512</v>
      </c>
      <c r="CH500" s="35">
        <v>13.539263509074519</v>
      </c>
      <c r="CI500" s="35">
        <v>13.739624480540812</v>
      </c>
      <c r="CJ500" s="35">
        <v>13.763630577843461</v>
      </c>
      <c r="CK500" s="35">
        <v>13.43221847691432</v>
      </c>
      <c r="CL500" s="35">
        <v>13.174689485188148</v>
      </c>
      <c r="CM500" s="35">
        <v>13.819347102304478</v>
      </c>
      <c r="CN500" s="35">
        <v>13.324768542175622</v>
      </c>
      <c r="CO500" s="35">
        <v>13.690719384039383</v>
      </c>
      <c r="CP500" s="35">
        <v>13.705431378427026</v>
      </c>
      <c r="CQ500" s="35">
        <v>13.821947847343349</v>
      </c>
      <c r="CR500" s="35">
        <v>13.436728489792214</v>
      </c>
      <c r="CS500" s="35">
        <v>13.827165431353196</v>
      </c>
      <c r="CT500" s="35">
        <v>13.588477484574465</v>
      </c>
      <c r="CU500" s="35">
        <v>13.857085258245153</v>
      </c>
      <c r="CV500" s="35">
        <v>13.756099759255608</v>
      </c>
      <c r="CW500" s="35">
        <v>13.959055928140589</v>
      </c>
      <c r="CX500" s="35">
        <v>13.572195631942911</v>
      </c>
      <c r="CY500" s="35">
        <v>13.519334729690033</v>
      </c>
      <c r="CZ500" s="35">
        <v>13.589384739158287</v>
      </c>
      <c r="DA500" s="35">
        <v>13.571644116851866</v>
      </c>
      <c r="DB500" s="35">
        <v>13.489943591792578</v>
      </c>
      <c r="DC500" s="35">
        <v>13.331872519819523</v>
      </c>
      <c r="DD500" s="35">
        <v>13.778387987140629</v>
      </c>
      <c r="DE500" s="35">
        <v>13.841017683731756</v>
      </c>
      <c r="DF500" s="35">
        <v>13.304473325565692</v>
      </c>
      <c r="DG500" s="35">
        <v>12.957023286286576</v>
      </c>
      <c r="DH500" s="35">
        <v>13.415069081917096</v>
      </c>
      <c r="DI500" s="35">
        <v>13.463255482209131</v>
      </c>
      <c r="DJ500" s="35">
        <v>13.413254019528443</v>
      </c>
      <c r="DK500" s="35">
        <v>13.525519150995519</v>
      </c>
      <c r="DL500" s="35">
        <v>13.565092516863299</v>
      </c>
      <c r="DM500" s="35">
        <v>13.226400303375634</v>
      </c>
      <c r="DN500" s="35">
        <v>13.410369777097518</v>
      </c>
      <c r="DO500" s="35">
        <v>13.474265704633343</v>
      </c>
      <c r="DP500" s="35">
        <v>13.533432571242207</v>
      </c>
      <c r="DQ500" s="35">
        <v>13.379891731830043</v>
      </c>
      <c r="DR500" s="35">
        <v>13.071628228857529</v>
      </c>
      <c r="DS500" s="35">
        <v>13.494102063412182</v>
      </c>
      <c r="DT500" s="35">
        <v>13.408633608661876</v>
      </c>
      <c r="DU500" s="35">
        <v>13.609721985787409</v>
      </c>
      <c r="DV500" s="35">
        <v>13.560326470668411</v>
      </c>
      <c r="DW500" s="35">
        <v>14.211747326599117</v>
      </c>
      <c r="DX500" s="35">
        <v>13.531042606436339</v>
      </c>
      <c r="DY500" s="35">
        <v>13.497131447305026</v>
      </c>
      <c r="DZ500" s="35">
        <v>13.893655867320895</v>
      </c>
      <c r="EA500" s="35">
        <v>13.646934630989648</v>
      </c>
      <c r="EB500" s="35">
        <v>13.785639473116197</v>
      </c>
      <c r="EC500" s="35">
        <v>13.566701955637399</v>
      </c>
      <c r="ED500" s="35">
        <v>13.275085297332677</v>
      </c>
      <c r="EE500" s="35">
        <v>13.829694855723215</v>
      </c>
      <c r="EF500" s="35">
        <v>13.570095874754568</v>
      </c>
      <c r="EG500" s="35">
        <v>13.51692162885135</v>
      </c>
      <c r="EH500" s="35">
        <v>13.71209132992785</v>
      </c>
      <c r="EI500" s="35">
        <v>13.589868721351458</v>
      </c>
      <c r="EJ500" s="35">
        <v>13.359577334916647</v>
      </c>
      <c r="EK500" s="35">
        <v>13.602307451278637</v>
      </c>
      <c r="EL500" s="35">
        <v>13.731351712809168</v>
      </c>
      <c r="EM500" s="35">
        <v>13.369243558470982</v>
      </c>
      <c r="EN500" s="35">
        <v>13.450501108459676</v>
      </c>
      <c r="EO500" s="35">
        <v>14.019270867452555</v>
      </c>
      <c r="EP500" s="35">
        <v>13.882749236200166</v>
      </c>
      <c r="EQ500" s="35">
        <v>13.781286138972792</v>
      </c>
      <c r="ER500" s="35">
        <v>13.416476608239092</v>
      </c>
      <c r="ES500" s="35">
        <v>13.431203107574078</v>
      </c>
      <c r="ET500" s="35">
        <v>13.497355059926669</v>
      </c>
      <c r="EU500" s="35">
        <v>13.388392241698828</v>
      </c>
      <c r="EV500" s="35">
        <v>13.612581803228343</v>
      </c>
      <c r="EW500" s="35">
        <v>13.816717391564193</v>
      </c>
      <c r="EX500" s="35">
        <v>13.548530115834904</v>
      </c>
      <c r="EY500" s="35">
        <v>13.642786830936172</v>
      </c>
      <c r="EZ500" s="35">
        <v>13.261221570915442</v>
      </c>
      <c r="FA500" s="35">
        <v>13.746898927529076</v>
      </c>
      <c r="FB500" s="35">
        <v>13.393725587000462</v>
      </c>
      <c r="FC500" s="35">
        <v>13.450692248341579</v>
      </c>
      <c r="FD500" s="35">
        <v>13.672285769272898</v>
      </c>
      <c r="FE500" s="35">
        <v>13.628513324762741</v>
      </c>
      <c r="FF500" s="35">
        <v>13.306078951908141</v>
      </c>
      <c r="FG500" s="35">
        <v>13.553614133601489</v>
      </c>
      <c r="FH500" s="35">
        <v>13.195931934639736</v>
      </c>
      <c r="FI500" s="35">
        <v>13.723629515496347</v>
      </c>
      <c r="FJ500" s="35">
        <v>13.835704006935412</v>
      </c>
      <c r="FK500" s="35">
        <v>13.805903092618866</v>
      </c>
      <c r="FL500" s="35">
        <v>13.497931460548688</v>
      </c>
      <c r="FM500" s="35">
        <v>13.813038006267803</v>
      </c>
      <c r="FN500" s="35">
        <v>13.232662734057168</v>
      </c>
      <c r="FO500" s="35">
        <v>13.409323028249254</v>
      </c>
      <c r="FP500" s="35">
        <v>13.481799084119245</v>
      </c>
      <c r="FQ500" s="35">
        <v>13.56751106563874</v>
      </c>
      <c r="FR500" s="35">
        <v>13.802522596782497</v>
      </c>
      <c r="FS500" s="35">
        <v>13.479676213515191</v>
      </c>
      <c r="FT500" s="35">
        <v>13.874758012001019</v>
      </c>
      <c r="FU500" s="35">
        <v>13.589980726938832</v>
      </c>
      <c r="FV500" s="35">
        <v>13.716900891716138</v>
      </c>
      <c r="FW500" s="35">
        <v>13.419324654742509</v>
      </c>
      <c r="FX500" s="35">
        <v>13.54802284423609</v>
      </c>
      <c r="FY500" s="35">
        <v>13.725106010045931</v>
      </c>
      <c r="FZ500" s="35">
        <v>13.232852836113867</v>
      </c>
      <c r="GA500" s="35">
        <v>13.653330598342484</v>
      </c>
      <c r="GB500" s="35">
        <v>13.402677367194478</v>
      </c>
      <c r="GC500" s="35">
        <v>13.18945020976979</v>
      </c>
      <c r="GD500" s="35">
        <v>13.776299598222106</v>
      </c>
      <c r="GE500" s="35">
        <v>13.685876018329463</v>
      </c>
      <c r="GF500" s="35">
        <v>13.924853242662198</v>
      </c>
      <c r="GG500" s="35">
        <v>13.727863712461355</v>
      </c>
      <c r="GH500" s="35">
        <v>13.33263059234007</v>
      </c>
      <c r="GI500" s="35">
        <v>13.422734463162875</v>
      </c>
      <c r="GJ500" s="35">
        <v>13.582778225911612</v>
      </c>
      <c r="GK500" s="35">
        <v>13.669941310934128</v>
      </c>
      <c r="GL500" s="35">
        <v>13.857967257303555</v>
      </c>
      <c r="GM500" s="35">
        <v>13.330388587842826</v>
      </c>
      <c r="GN500" s="35">
        <v>13.728199132415359</v>
      </c>
      <c r="GO500" s="35">
        <v>57.633000000000003</v>
      </c>
      <c r="GP500" s="35" t="s">
        <v>4589</v>
      </c>
      <c r="GU500" s="59"/>
    </row>
    <row r="501" spans="1:203" x14ac:dyDescent="0.2">
      <c r="A501" s="35" t="s">
        <v>1772</v>
      </c>
      <c r="B501" s="35" t="s">
        <v>3611</v>
      </c>
      <c r="C501" s="35" t="s">
        <v>3612</v>
      </c>
      <c r="D501" s="9">
        <v>27</v>
      </c>
      <c r="E501" s="9">
        <v>27</v>
      </c>
      <c r="F501" s="9">
        <v>0.73241139200000005</v>
      </c>
      <c r="G501" s="9">
        <v>-3.7661324000000003E-2</v>
      </c>
      <c r="H501" s="9">
        <v>0.99324589100000005</v>
      </c>
      <c r="I501" s="9">
        <v>-5.3753280000000004E-3</v>
      </c>
      <c r="J501" s="9">
        <v>0</v>
      </c>
      <c r="K501" s="78">
        <v>0</v>
      </c>
      <c r="L501" s="79">
        <v>12.348890831044699</v>
      </c>
      <c r="M501" s="79">
        <v>12.53668541599896</v>
      </c>
      <c r="N501" s="79">
        <v>12.320204224291196</v>
      </c>
      <c r="O501" s="79">
        <v>12.645276486954483</v>
      </c>
      <c r="P501" s="78">
        <v>12.137416710978059</v>
      </c>
      <c r="Q501" s="78">
        <v>12.314650173956901</v>
      </c>
      <c r="R501" s="35">
        <v>12.040729610832466</v>
      </c>
      <c r="S501" s="35">
        <v>11.990233139995659</v>
      </c>
      <c r="T501" s="35">
        <v>12.257305607767888</v>
      </c>
      <c r="U501" s="35">
        <v>12.075452383694037</v>
      </c>
      <c r="V501" s="35">
        <v>12.215552926623339</v>
      </c>
      <c r="W501" s="35">
        <v>12.289827379114413</v>
      </c>
      <c r="X501" s="35">
        <v>12.343145769333503</v>
      </c>
      <c r="Y501" s="35">
        <v>12.596114817055954</v>
      </c>
      <c r="Z501" s="35">
        <v>12.286031980661564</v>
      </c>
      <c r="AA501" s="35">
        <v>12.445771144719506</v>
      </c>
      <c r="AB501" s="35">
        <v>12.529771621137261</v>
      </c>
      <c r="AC501" s="35">
        <v>12.283231128239672</v>
      </c>
      <c r="AD501" s="35">
        <v>12.009990735232682</v>
      </c>
      <c r="AE501" s="35">
        <v>12.396024965101184</v>
      </c>
      <c r="AF501" s="35">
        <v>11.838246969547534</v>
      </c>
      <c r="AG501" s="35">
        <v>12.645507209444302</v>
      </c>
      <c r="AH501" s="35">
        <v>12.456157955190289</v>
      </c>
      <c r="AI501" s="35">
        <v>12.344122835527926</v>
      </c>
      <c r="AJ501" s="35">
        <v>12.438094618888929</v>
      </c>
      <c r="AK501" s="35">
        <v>12.492326518289833</v>
      </c>
      <c r="AL501" s="35">
        <v>11.989309772152415</v>
      </c>
      <c r="AM501" s="35">
        <v>12.040617528554733</v>
      </c>
      <c r="AN501" s="35">
        <v>12.029340349710026</v>
      </c>
      <c r="AO501" s="35">
        <v>12.663715696945893</v>
      </c>
      <c r="AP501" s="35">
        <v>12.775265181021982</v>
      </c>
      <c r="AQ501" s="35">
        <v>12.441802808434417</v>
      </c>
      <c r="AR501" s="35">
        <v>12.985323032889731</v>
      </c>
      <c r="AS501" s="35">
        <v>12.584433924021123</v>
      </c>
      <c r="AT501" s="35">
        <v>12.918217418336795</v>
      </c>
      <c r="AU501" s="35">
        <v>12.193331560038299</v>
      </c>
      <c r="AV501" s="35">
        <v>12.124310289994286</v>
      </c>
      <c r="AW501" s="35">
        <v>12.473714165541608</v>
      </c>
      <c r="AX501" s="35">
        <v>12.16456996744456</v>
      </c>
      <c r="AY501" s="35">
        <v>12.157706473313272</v>
      </c>
      <c r="AZ501" s="35">
        <v>12.850865886597736</v>
      </c>
      <c r="BA501" s="35">
        <v>12.140302809865041</v>
      </c>
      <c r="BB501" s="35">
        <v>12.519146579241422</v>
      </c>
      <c r="BC501" s="35">
        <v>12.317431110917592</v>
      </c>
      <c r="BD501" s="35">
        <v>12.83832364219513</v>
      </c>
      <c r="BE501" s="35">
        <v>12.890972510495931</v>
      </c>
      <c r="BF501" s="35">
        <v>12.485977558648727</v>
      </c>
      <c r="BG501" s="35">
        <v>12.589311089040212</v>
      </c>
      <c r="BH501" s="35">
        <v>12.690500815391587</v>
      </c>
      <c r="BI501" s="35">
        <v>12.795012556055159</v>
      </c>
      <c r="BJ501" s="35">
        <v>11.966129377454759</v>
      </c>
      <c r="BK501" s="35">
        <v>12.1755403353612</v>
      </c>
      <c r="BL501" s="35">
        <v>12.477448768409811</v>
      </c>
      <c r="BM501" s="35">
        <v>12.170282250779652</v>
      </c>
      <c r="BN501" s="35">
        <v>11.801620576623874</v>
      </c>
      <c r="BO501" s="35">
        <v>12.411977418198026</v>
      </c>
      <c r="BP501" s="35">
        <v>12.276551412226159</v>
      </c>
      <c r="BQ501" s="35">
        <v>12.553723184644415</v>
      </c>
      <c r="BR501" s="35">
        <v>12.233638785960336</v>
      </c>
      <c r="BS501" s="35">
        <v>12.962643319838856</v>
      </c>
      <c r="BT501" s="35">
        <v>11.887302710447923</v>
      </c>
      <c r="BU501" s="35">
        <v>12.499193454898135</v>
      </c>
      <c r="BV501" s="35">
        <v>12.266854793825621</v>
      </c>
      <c r="BW501" s="35">
        <v>12.305275754280114</v>
      </c>
      <c r="BX501" s="35">
        <v>12.325910489649569</v>
      </c>
      <c r="BY501" s="35">
        <v>11.877563663188727</v>
      </c>
      <c r="BZ501" s="35">
        <v>12.190852292687621</v>
      </c>
      <c r="CA501" s="35">
        <v>12.117142501282064</v>
      </c>
      <c r="CB501" s="35">
        <v>12.479166912484011</v>
      </c>
      <c r="CC501" s="35">
        <v>11.855642234415324</v>
      </c>
      <c r="CD501" s="35">
        <v>12.077962668517493</v>
      </c>
      <c r="CE501" s="35">
        <v>12.921488852000627</v>
      </c>
      <c r="CF501" s="35">
        <v>12.833852413489844</v>
      </c>
      <c r="CG501" s="35">
        <v>12.497137234494478</v>
      </c>
      <c r="CH501" s="35">
        <v>12.440239809741348</v>
      </c>
      <c r="CI501" s="35">
        <v>12.593557108687307</v>
      </c>
      <c r="CJ501" s="35">
        <v>12.40064512518224</v>
      </c>
      <c r="CK501" s="35">
        <v>12.39396099889721</v>
      </c>
      <c r="CL501" s="35">
        <v>12.280404023713132</v>
      </c>
      <c r="CM501" s="35">
        <v>12.495623445226995</v>
      </c>
      <c r="CN501" s="35">
        <v>11.834898017691824</v>
      </c>
      <c r="CO501" s="35">
        <v>12.754325551074148</v>
      </c>
      <c r="CP501" s="35">
        <v>11.752940627549872</v>
      </c>
      <c r="CQ501" s="35">
        <v>12.923383957164273</v>
      </c>
      <c r="CR501" s="35">
        <v>12.686541912582328</v>
      </c>
      <c r="CS501" s="35">
        <v>12.289296575198442</v>
      </c>
      <c r="CT501" s="35">
        <v>12.53466687023089</v>
      </c>
      <c r="CU501" s="35">
        <v>12.422367991928493</v>
      </c>
      <c r="CV501" s="35">
        <v>12.154761955194409</v>
      </c>
      <c r="CW501" s="35">
        <v>12.574133048062336</v>
      </c>
      <c r="CX501" s="35">
        <v>13.154720678724644</v>
      </c>
      <c r="CY501" s="35">
        <v>12.520354970540332</v>
      </c>
      <c r="CZ501" s="35">
        <v>12.191749717432128</v>
      </c>
      <c r="DA501" s="35">
        <v>12.401644231573439</v>
      </c>
      <c r="DB501" s="35">
        <v>12.634866588694084</v>
      </c>
      <c r="DC501" s="35">
        <v>12.188302625196984</v>
      </c>
      <c r="DD501" s="35">
        <v>12.58195652367217</v>
      </c>
      <c r="DE501" s="35">
        <v>12.44787885223905</v>
      </c>
      <c r="DF501" s="35">
        <v>12.161936858379107</v>
      </c>
      <c r="DG501" s="35">
        <v>11.953481651216419</v>
      </c>
      <c r="DH501" s="35">
        <v>12.052053206249269</v>
      </c>
      <c r="DI501" s="35">
        <v>12.428813322251674</v>
      </c>
      <c r="DJ501" s="35">
        <v>12.158993686071451</v>
      </c>
      <c r="DK501" s="35">
        <v>12.467458627820433</v>
      </c>
      <c r="DL501" s="35">
        <v>11.622431006841149</v>
      </c>
      <c r="DM501" s="35">
        <v>11.792222324377759</v>
      </c>
      <c r="DN501" s="35">
        <v>11.857442840319859</v>
      </c>
      <c r="DO501" s="35">
        <v>12.486364400171707</v>
      </c>
      <c r="DP501" s="35">
        <v>12.56940944136365</v>
      </c>
      <c r="DQ501" s="35">
        <v>12.502348462117798</v>
      </c>
      <c r="DR501" s="35">
        <v>12.4011918033697</v>
      </c>
      <c r="DS501" s="35">
        <v>12.257439676942603</v>
      </c>
      <c r="DT501" s="35">
        <v>12.032079714152076</v>
      </c>
      <c r="DU501" s="35">
        <v>12.50531430671392</v>
      </c>
      <c r="DV501" s="35">
        <v>11.903228383713978</v>
      </c>
      <c r="DW501" s="35">
        <v>12.691225443078578</v>
      </c>
      <c r="DX501" s="35">
        <v>12.421400326665427</v>
      </c>
      <c r="DY501" s="35">
        <v>12.641911902270923</v>
      </c>
      <c r="DZ501" s="35">
        <v>12.98526593847841</v>
      </c>
      <c r="EA501" s="35">
        <v>12.088441652763695</v>
      </c>
      <c r="EB501" s="35">
        <v>12.654794178580344</v>
      </c>
      <c r="EC501" s="35">
        <v>12.195069065917462</v>
      </c>
      <c r="ED501" s="35">
        <v>12.067972000244477</v>
      </c>
      <c r="EE501" s="35">
        <v>12.931225167225628</v>
      </c>
      <c r="EF501" s="35">
        <v>12.691181278507678</v>
      </c>
      <c r="EG501" s="35">
        <v>12.297923336719776</v>
      </c>
      <c r="EH501" s="35">
        <v>12.05851882823927</v>
      </c>
      <c r="EI501" s="35">
        <v>12.483205887843418</v>
      </c>
      <c r="EJ501" s="35">
        <v>12.234816388284464</v>
      </c>
      <c r="EK501" s="35">
        <v>12.168897642834821</v>
      </c>
      <c r="EL501" s="35">
        <v>12.482940035273273</v>
      </c>
      <c r="EM501" s="35">
        <v>12.318308767948185</v>
      </c>
      <c r="EN501" s="35">
        <v>12.768897331794626</v>
      </c>
      <c r="EO501" s="35">
        <v>12.830269059034798</v>
      </c>
      <c r="EP501" s="35">
        <v>12.048942027166266</v>
      </c>
      <c r="EQ501" s="35">
        <v>12.714443041915105</v>
      </c>
      <c r="ER501" s="35">
        <v>12.201195350143491</v>
      </c>
      <c r="ES501" s="35">
        <v>12.232468034070923</v>
      </c>
      <c r="ET501" s="35">
        <v>11.774255927139674</v>
      </c>
      <c r="EU501" s="35">
        <v>11.795409076025814</v>
      </c>
      <c r="EV501" s="35">
        <v>12.202491127688091</v>
      </c>
      <c r="EW501" s="35">
        <v>12.266407831625994</v>
      </c>
      <c r="EX501" s="35">
        <v>12.148221357972552</v>
      </c>
      <c r="EY501" s="35">
        <v>12.522667336894411</v>
      </c>
      <c r="EZ501" s="35">
        <v>11.911937490671708</v>
      </c>
      <c r="FA501" s="35">
        <v>12.364295656261776</v>
      </c>
      <c r="FB501" s="35">
        <v>12.476840127359623</v>
      </c>
      <c r="FC501" s="35">
        <v>12.290972921624483</v>
      </c>
      <c r="FD501" s="35">
        <v>12.031178830979218</v>
      </c>
      <c r="FE501" s="35">
        <v>12.528345714262233</v>
      </c>
      <c r="FF501" s="35">
        <v>12.403526076382658</v>
      </c>
      <c r="FG501" s="35">
        <v>12.344504459812558</v>
      </c>
      <c r="FH501" s="35">
        <v>12.11743306690218</v>
      </c>
      <c r="FI501" s="35">
        <v>12.232620518616837</v>
      </c>
      <c r="FJ501" s="35">
        <v>12.929194576297828</v>
      </c>
      <c r="FK501" s="35">
        <v>12.584137676554159</v>
      </c>
      <c r="FL501" s="35">
        <v>12.174132595256459</v>
      </c>
      <c r="FM501" s="35">
        <v>12.214545719437204</v>
      </c>
      <c r="FN501" s="35">
        <v>12.368377521853681</v>
      </c>
      <c r="FO501" s="35">
        <v>12.048879981517169</v>
      </c>
      <c r="FP501" s="35">
        <v>12.632067548242883</v>
      </c>
      <c r="FQ501" s="35">
        <v>12.259573991395396</v>
      </c>
      <c r="FR501" s="35">
        <v>13.026028639315179</v>
      </c>
      <c r="FS501" s="35">
        <v>12.289111988939815</v>
      </c>
      <c r="FT501" s="35">
        <v>12.849378160476705</v>
      </c>
      <c r="FU501" s="35">
        <v>12.634403810090891</v>
      </c>
      <c r="FV501" s="35">
        <v>12.72146131781717</v>
      </c>
      <c r="FW501" s="35">
        <v>12.269474218012492</v>
      </c>
      <c r="FX501" s="35">
        <v>12.450460672024887</v>
      </c>
      <c r="FY501" s="35">
        <v>12.534526193890922</v>
      </c>
      <c r="FZ501" s="35">
        <v>11.824970753054027</v>
      </c>
      <c r="GA501" s="35">
        <v>12.513211011540109</v>
      </c>
      <c r="GB501" s="35">
        <v>12.323893964517367</v>
      </c>
      <c r="GC501" s="35">
        <v>12.03528322708539</v>
      </c>
      <c r="GD501" s="35">
        <v>12.53192663571264</v>
      </c>
      <c r="GE501" s="35">
        <v>12.450721268879651</v>
      </c>
      <c r="GF501" s="35">
        <v>12.473431586166843</v>
      </c>
      <c r="GG501" s="35">
        <v>12.436045215057257</v>
      </c>
      <c r="GH501" s="35">
        <v>12.333432459866867</v>
      </c>
      <c r="GI501" s="35">
        <v>12.806488572812752</v>
      </c>
      <c r="GJ501" s="35">
        <v>13.083459193308338</v>
      </c>
      <c r="GK501" s="35">
        <v>12.291955398270222</v>
      </c>
      <c r="GL501" s="35">
        <v>12.549034869821682</v>
      </c>
      <c r="GM501" s="35">
        <v>12.442395682307373</v>
      </c>
      <c r="GN501" s="35">
        <v>12.43796425296771</v>
      </c>
      <c r="GO501" s="35">
        <v>2.2440000000000002</v>
      </c>
      <c r="GP501" s="35" t="s">
        <v>1522</v>
      </c>
      <c r="GU501" s="59"/>
    </row>
    <row r="502" spans="1:203" x14ac:dyDescent="0.2">
      <c r="A502" s="35" t="s">
        <v>1630</v>
      </c>
      <c r="B502" s="35" t="s">
        <v>3457</v>
      </c>
      <c r="C502" s="35" t="s">
        <v>3458</v>
      </c>
      <c r="D502" s="9">
        <v>14</v>
      </c>
      <c r="E502" s="9">
        <v>14</v>
      </c>
      <c r="F502" s="9">
        <v>0.38985817499999997</v>
      </c>
      <c r="G502" s="9">
        <v>-0.175429104</v>
      </c>
      <c r="H502" s="9">
        <v>0.99901856499999997</v>
      </c>
      <c r="I502" s="9">
        <v>-5.2798209999999996E-3</v>
      </c>
      <c r="J502" s="9">
        <v>0</v>
      </c>
      <c r="K502" s="78">
        <v>0</v>
      </c>
      <c r="L502" s="79">
        <v>13.90711883064381</v>
      </c>
      <c r="M502" s="79">
        <v>14.156052778880936</v>
      </c>
      <c r="N502" s="79"/>
      <c r="O502" s="79">
        <v>13.753449069981457</v>
      </c>
      <c r="P502" s="78">
        <v>13.795244831650413</v>
      </c>
      <c r="Q502" s="78">
        <v>13.505639619756897</v>
      </c>
      <c r="S502" s="35">
        <v>12.425477199003488</v>
      </c>
      <c r="T502" s="35">
        <v>13.605742996610273</v>
      </c>
      <c r="U502" s="35">
        <v>14.142991099808874</v>
      </c>
      <c r="W502" s="35">
        <v>13.441924911050176</v>
      </c>
      <c r="X502" s="35">
        <v>12.090504438364235</v>
      </c>
      <c r="Y502" s="35">
        <v>13.522367247237986</v>
      </c>
      <c r="Z502" s="35">
        <v>14.318266196538465</v>
      </c>
      <c r="AA502" s="35">
        <v>13.189632077283404</v>
      </c>
      <c r="AB502" s="35">
        <v>13.264555605591333</v>
      </c>
      <c r="AC502" s="35">
        <v>14.028565397938436</v>
      </c>
      <c r="AD502" s="35">
        <v>13.732109752500474</v>
      </c>
      <c r="AE502" s="35">
        <v>13.770166699126579</v>
      </c>
      <c r="AF502" s="35">
        <v>13.135165153561029</v>
      </c>
      <c r="AG502" s="35">
        <v>13.476187140509978</v>
      </c>
      <c r="AH502" s="35">
        <v>14.105267254225559</v>
      </c>
      <c r="AI502" s="35">
        <v>12.713300753363285</v>
      </c>
      <c r="AJ502" s="35">
        <v>13.795268307699365</v>
      </c>
      <c r="AK502" s="35">
        <v>13.634823089094429</v>
      </c>
      <c r="AL502" s="35">
        <v>13.629191736674905</v>
      </c>
      <c r="AM502" s="35">
        <v>13.38917888923293</v>
      </c>
      <c r="AN502" s="35">
        <v>13.22332168348979</v>
      </c>
      <c r="AO502" s="35">
        <v>13.665296632017801</v>
      </c>
      <c r="AP502" s="35">
        <v>13.612950866743729</v>
      </c>
      <c r="AQ502" s="35">
        <v>15.060929526727122</v>
      </c>
      <c r="AR502" s="35">
        <v>14.338451326819923</v>
      </c>
      <c r="AS502" s="35">
        <v>13.020274875102988</v>
      </c>
      <c r="AT502" s="35">
        <v>12.952081255725789</v>
      </c>
      <c r="AV502" s="35">
        <v>13.419799017305808</v>
      </c>
      <c r="AW502" s="35">
        <v>13.894913426108362</v>
      </c>
      <c r="AX502" s="35">
        <v>14.19217888235506</v>
      </c>
      <c r="AY502" s="35">
        <v>13.575538384388848</v>
      </c>
      <c r="AZ502" s="35">
        <v>13.89773511696481</v>
      </c>
      <c r="BA502" s="35">
        <v>13.335400933100516</v>
      </c>
      <c r="BB502" s="35">
        <v>13.43579895078371</v>
      </c>
      <c r="BC502" s="35">
        <v>14.075595441055086</v>
      </c>
      <c r="BD502" s="35">
        <v>13.458104057761792</v>
      </c>
      <c r="BE502" s="35">
        <v>14.520269684627259</v>
      </c>
      <c r="BF502" s="35">
        <v>14.210285605489691</v>
      </c>
      <c r="BH502" s="35">
        <v>14.574985079641749</v>
      </c>
      <c r="BI502" s="35">
        <v>13.756347670599185</v>
      </c>
      <c r="BJ502" s="35">
        <v>13.69575525877252</v>
      </c>
      <c r="BK502" s="35">
        <v>14.598190598783226</v>
      </c>
      <c r="BL502" s="35">
        <v>13.378196749241669</v>
      </c>
      <c r="BN502" s="35">
        <v>13.82078616138554</v>
      </c>
      <c r="BO502" s="35">
        <v>14.258943568951358</v>
      </c>
      <c r="BP502" s="35">
        <v>13.792899380845688</v>
      </c>
      <c r="BQ502" s="35">
        <v>13.644965682502317</v>
      </c>
      <c r="BR502" s="35">
        <v>13.243746346358153</v>
      </c>
      <c r="BS502" s="35">
        <v>13.351863669864544</v>
      </c>
      <c r="BT502" s="35">
        <v>13.340192983324428</v>
      </c>
      <c r="BV502" s="35">
        <v>12.273717147226357</v>
      </c>
      <c r="BW502" s="35">
        <v>13.764077096686645</v>
      </c>
      <c r="BX502" s="35">
        <v>14.036591357907113</v>
      </c>
      <c r="BY502" s="35">
        <v>14.071990627080808</v>
      </c>
      <c r="BZ502" s="35">
        <v>13.963576290093929</v>
      </c>
      <c r="CA502" s="35">
        <v>13.78200781255372</v>
      </c>
      <c r="CB502" s="35">
        <v>14.363391287683962</v>
      </c>
      <c r="CC502" s="35">
        <v>13.380266849413493</v>
      </c>
      <c r="CD502" s="35">
        <v>13.539437628877684</v>
      </c>
      <c r="CE502" s="35">
        <v>14.217903188462778</v>
      </c>
      <c r="CF502" s="35">
        <v>14.789513086477465</v>
      </c>
      <c r="CG502" s="35">
        <v>12.22955458998109</v>
      </c>
      <c r="CH502" s="35">
        <v>13.280284880855151</v>
      </c>
      <c r="CI502" s="35">
        <v>13.508360981880944</v>
      </c>
      <c r="CK502" s="35">
        <v>12.926638370663223</v>
      </c>
      <c r="CL502" s="35">
        <v>14.282269502785386</v>
      </c>
      <c r="CM502" s="35">
        <v>13.490238613077448</v>
      </c>
      <c r="CN502" s="35">
        <v>7.4734438071831857</v>
      </c>
      <c r="CO502" s="35">
        <v>13.517825479774997</v>
      </c>
      <c r="CP502" s="35">
        <v>13.153590391633696</v>
      </c>
      <c r="CQ502" s="35">
        <v>14.146278661170589</v>
      </c>
      <c r="CR502" s="35">
        <v>13.120921072558282</v>
      </c>
      <c r="CT502" s="35">
        <v>13.201222956724568</v>
      </c>
      <c r="CU502" s="35">
        <v>11.495442832581039</v>
      </c>
      <c r="CV502" s="35">
        <v>13.48984624906344</v>
      </c>
      <c r="CW502" s="35">
        <v>13.282257060282801</v>
      </c>
      <c r="CX502" s="35">
        <v>13.073546777901672</v>
      </c>
      <c r="CY502" s="35">
        <v>13.104046637661202</v>
      </c>
      <c r="CZ502" s="35">
        <v>14.068874562167769</v>
      </c>
      <c r="DA502" s="35">
        <v>13.863864147780468</v>
      </c>
      <c r="DB502" s="35">
        <v>14.113749087002519</v>
      </c>
      <c r="DC502" s="35">
        <v>12.967121359640263</v>
      </c>
      <c r="DD502" s="35">
        <v>13.813460171080525</v>
      </c>
      <c r="DE502" s="35">
        <v>12.804869012736923</v>
      </c>
      <c r="DF502" s="35">
        <v>12.951590167224989</v>
      </c>
      <c r="DG502" s="35">
        <v>13.778179271596807</v>
      </c>
      <c r="DH502" s="35">
        <v>13.874602308113086</v>
      </c>
      <c r="DI502" s="35">
        <v>12.831530513146411</v>
      </c>
      <c r="DJ502" s="35">
        <v>13.601354319831866</v>
      </c>
      <c r="DK502" s="35">
        <v>12.976890012413374</v>
      </c>
      <c r="DL502" s="35">
        <v>12.98801073470567</v>
      </c>
      <c r="DN502" s="35">
        <v>13.273792028996384</v>
      </c>
      <c r="DO502" s="35">
        <v>13.722964419587493</v>
      </c>
      <c r="DP502" s="35">
        <v>13.157841428028613</v>
      </c>
      <c r="DQ502" s="35">
        <v>13.35799107504139</v>
      </c>
      <c r="DR502" s="35">
        <v>13.532647834931385</v>
      </c>
      <c r="DS502" s="35">
        <v>13.643606183448968</v>
      </c>
      <c r="DT502" s="35">
        <v>13.708650048514059</v>
      </c>
      <c r="DU502" s="35">
        <v>12.626627931670415</v>
      </c>
      <c r="DW502" s="35">
        <v>13.261087495468825</v>
      </c>
      <c r="DY502" s="35">
        <v>13.710520219835677</v>
      </c>
      <c r="DZ502" s="35">
        <v>13.673932999976525</v>
      </c>
      <c r="EA502" s="35">
        <v>12.833316346609688</v>
      </c>
      <c r="EB502" s="35">
        <v>13.558717830474698</v>
      </c>
      <c r="EC502" s="35">
        <v>13.428578921763112</v>
      </c>
      <c r="EE502" s="35">
        <v>12.909512204453451</v>
      </c>
      <c r="EG502" s="35">
        <v>14.149252742855412</v>
      </c>
      <c r="EH502" s="35">
        <v>12.955080564084403</v>
      </c>
      <c r="EJ502" s="35">
        <v>13.515565479036916</v>
      </c>
      <c r="EK502" s="35">
        <v>12.765730305181123</v>
      </c>
      <c r="EL502" s="35">
        <v>13.318933893401082</v>
      </c>
      <c r="EM502" s="35">
        <v>13.400707606633006</v>
      </c>
      <c r="EN502" s="35">
        <v>14.055375190682048</v>
      </c>
      <c r="EO502" s="35">
        <v>12.523109852545225</v>
      </c>
      <c r="EP502" s="35">
        <v>13.384307583824192</v>
      </c>
      <c r="EQ502" s="35">
        <v>11.499095856016364</v>
      </c>
      <c r="ER502" s="35">
        <v>14.153090856655972</v>
      </c>
      <c r="ES502" s="35">
        <v>13.124149795823099</v>
      </c>
      <c r="ET502" s="35">
        <v>14.112762947700611</v>
      </c>
      <c r="EU502" s="35">
        <v>14.063610843250903</v>
      </c>
      <c r="EV502" s="35">
        <v>14.236883086677061</v>
      </c>
      <c r="EW502" s="35">
        <v>12.406616937090957</v>
      </c>
      <c r="EY502" s="35">
        <v>13.180306860487557</v>
      </c>
      <c r="EZ502" s="35">
        <v>14.01166890332351</v>
      </c>
      <c r="FA502" s="35">
        <v>13.213945168514918</v>
      </c>
      <c r="FB502" s="35">
        <v>13.912908429128517</v>
      </c>
      <c r="FC502" s="35">
        <v>14.890741605893876</v>
      </c>
      <c r="FD502" s="35">
        <v>13.483966411304559</v>
      </c>
      <c r="FE502" s="35">
        <v>14.213641841556761</v>
      </c>
      <c r="FF502" s="35">
        <v>13.215731246509172</v>
      </c>
      <c r="FG502" s="35">
        <v>13.694263199616332</v>
      </c>
      <c r="FH502" s="35">
        <v>14.392443052725969</v>
      </c>
      <c r="FI502" s="35">
        <v>13.175984863682359</v>
      </c>
      <c r="FJ502" s="35">
        <v>12.718009944822775</v>
      </c>
      <c r="FL502" s="35">
        <v>12.963011687362496</v>
      </c>
      <c r="FM502" s="35">
        <v>13.111408395420879</v>
      </c>
      <c r="FN502" s="35">
        <v>13.346209441360976</v>
      </c>
      <c r="FO502" s="35">
        <v>13.785160578425096</v>
      </c>
      <c r="FP502" s="35">
        <v>13.814798174351521</v>
      </c>
      <c r="FQ502" s="35">
        <v>13.333868464605171</v>
      </c>
      <c r="FR502" s="35">
        <v>13.673780229784965</v>
      </c>
      <c r="FS502" s="35">
        <v>13.710327990095232</v>
      </c>
      <c r="FT502" s="35">
        <v>13.665024256595267</v>
      </c>
      <c r="FU502" s="35">
        <v>13.190772946894478</v>
      </c>
      <c r="FW502" s="35">
        <v>13.586028600794583</v>
      </c>
      <c r="FX502" s="35">
        <v>12.898215499630787</v>
      </c>
      <c r="FY502" s="35">
        <v>12.248285095985869</v>
      </c>
      <c r="FZ502" s="35">
        <v>13.55574708120972</v>
      </c>
      <c r="GA502" s="35">
        <v>13.436027078044189</v>
      </c>
      <c r="GC502" s="35">
        <v>12.921743920170199</v>
      </c>
      <c r="GD502" s="35">
        <v>14.190422582578631</v>
      </c>
      <c r="GE502" s="35">
        <v>14.222410586032723</v>
      </c>
      <c r="GF502" s="35">
        <v>13.939784715719391</v>
      </c>
      <c r="GG502" s="35">
        <v>13.065843318727111</v>
      </c>
      <c r="GH502" s="35">
        <v>13.500191200738547</v>
      </c>
      <c r="GI502" s="35">
        <v>12.992325884830031</v>
      </c>
      <c r="GJ502" s="35">
        <v>13.924746278643525</v>
      </c>
      <c r="GK502" s="35">
        <v>13.671394304148969</v>
      </c>
      <c r="GL502" s="35">
        <v>12.846123097489482</v>
      </c>
      <c r="GM502" s="35">
        <v>13.867545039845336</v>
      </c>
      <c r="GN502" s="35">
        <v>13.495219785215802</v>
      </c>
      <c r="GO502" s="35">
        <v>0.42799999999999999</v>
      </c>
      <c r="GP502" s="35" t="s">
        <v>1434</v>
      </c>
      <c r="GU502" s="59"/>
    </row>
    <row r="503" spans="1:203" x14ac:dyDescent="0.2">
      <c r="A503" s="35" t="s">
        <v>1923</v>
      </c>
      <c r="B503" s="35" t="s">
        <v>3803</v>
      </c>
      <c r="C503" s="35" t="s">
        <v>3804</v>
      </c>
      <c r="D503" s="9">
        <v>10</v>
      </c>
      <c r="E503" s="9">
        <v>10</v>
      </c>
      <c r="F503" s="9">
        <v>0.93385978800000002</v>
      </c>
      <c r="G503" s="9">
        <v>-9.0360059000000006E-2</v>
      </c>
      <c r="H503" s="9">
        <v>0.99982436399999997</v>
      </c>
      <c r="I503" s="9">
        <v>-3.9099249999999999E-3</v>
      </c>
      <c r="J503" s="9">
        <v>0</v>
      </c>
      <c r="K503" s="78">
        <v>0</v>
      </c>
      <c r="L503" s="79">
        <v>11.356969574474327</v>
      </c>
      <c r="M503" s="79"/>
      <c r="N503" s="79"/>
      <c r="O503" s="79">
        <v>11.016339157032659</v>
      </c>
      <c r="Q503" s="78">
        <v>10.871287458045821</v>
      </c>
      <c r="R503" s="35">
        <v>10.46197784535207</v>
      </c>
      <c r="T503" s="35">
        <v>10.724189095880829</v>
      </c>
      <c r="Z503" s="35">
        <v>10.406098570541477</v>
      </c>
      <c r="AB503" s="35">
        <v>16.268579842989912</v>
      </c>
      <c r="AG503" s="35">
        <v>11.374547797672552</v>
      </c>
      <c r="AH503" s="35">
        <v>10.5694603479596</v>
      </c>
      <c r="AJ503" s="35">
        <v>11.077635709326357</v>
      </c>
      <c r="AT503" s="35">
        <v>10.964392874381931</v>
      </c>
      <c r="AU503" s="35">
        <v>11.011794165199012</v>
      </c>
      <c r="AV503" s="35">
        <v>11.68679845477477</v>
      </c>
      <c r="AW503" s="35">
        <v>10.911501510011499</v>
      </c>
      <c r="AY503" s="35">
        <v>11.094671712248342</v>
      </c>
      <c r="AZ503" s="35">
        <v>12.069899644876857</v>
      </c>
      <c r="BA503" s="35">
        <v>10.334807014723619</v>
      </c>
      <c r="BB503" s="35">
        <v>10.47913886761887</v>
      </c>
      <c r="BK503" s="35">
        <v>11.127165561592918</v>
      </c>
      <c r="BT503" s="35">
        <v>11.442181904662522</v>
      </c>
      <c r="BX503" s="35">
        <v>10.769061625137327</v>
      </c>
      <c r="BY503" s="35">
        <v>10.664476971550684</v>
      </c>
      <c r="BZ503" s="35">
        <v>10.782784728489805</v>
      </c>
      <c r="CA503" s="35">
        <v>10.831137216647084</v>
      </c>
      <c r="CC503" s="35">
        <v>10.635237611917248</v>
      </c>
      <c r="CG503" s="35">
        <v>12.259627748350335</v>
      </c>
      <c r="CI503" s="35">
        <v>11.630008429477574</v>
      </c>
      <c r="CJ503" s="35">
        <v>11.705440815488018</v>
      </c>
      <c r="CK503" s="35">
        <v>10.898846108546199</v>
      </c>
      <c r="CN503" s="35">
        <v>10.263546726689754</v>
      </c>
      <c r="CR503" s="35">
        <v>10.894186308620098</v>
      </c>
      <c r="CS503" s="35">
        <v>11.445673388491375</v>
      </c>
      <c r="CU503" s="35">
        <v>10.82683977904936</v>
      </c>
      <c r="CW503" s="35">
        <v>11.051968536067488</v>
      </c>
      <c r="DC503" s="35">
        <v>11.404765251215771</v>
      </c>
      <c r="DG503" s="35">
        <v>10.371093975355702</v>
      </c>
      <c r="DJ503" s="35">
        <v>10.530048235858544</v>
      </c>
      <c r="DM503" s="35">
        <v>10.57148577565925</v>
      </c>
      <c r="DU503" s="35">
        <v>10.858865754952305</v>
      </c>
      <c r="ED503" s="35">
        <v>11.125570451755667</v>
      </c>
      <c r="EF503" s="35">
        <v>11.323617763291578</v>
      </c>
      <c r="EG503" s="35">
        <v>10.664866547797576</v>
      </c>
      <c r="EI503" s="35">
        <v>11.954053351299924</v>
      </c>
      <c r="EL503" s="35">
        <v>11.324522449287386</v>
      </c>
      <c r="EO503" s="35">
        <v>10.95131447412663</v>
      </c>
      <c r="EQ503" s="35">
        <v>11.920748125650768</v>
      </c>
      <c r="ET503" s="35">
        <v>10.723986979351036</v>
      </c>
      <c r="EU503" s="35">
        <v>10.215939124354467</v>
      </c>
      <c r="EW503" s="35">
        <v>10.734941327873113</v>
      </c>
      <c r="EX503" s="35">
        <v>10.635360376409901</v>
      </c>
      <c r="EY503" s="35">
        <v>11.655020432278608</v>
      </c>
      <c r="FB503" s="35">
        <v>11.133480016609083</v>
      </c>
      <c r="FC503" s="35">
        <v>11.813115762396885</v>
      </c>
      <c r="FH503" s="35">
        <v>11.764596017234126</v>
      </c>
      <c r="FI503" s="35">
        <v>11.010266672463406</v>
      </c>
      <c r="FL503" s="35">
        <v>10.942275961594209</v>
      </c>
      <c r="FO503" s="35">
        <v>11.067369982377771</v>
      </c>
      <c r="FP503" s="35">
        <v>10.902737036699016</v>
      </c>
      <c r="FQ503" s="35">
        <v>11.14983150593809</v>
      </c>
      <c r="FR503" s="35">
        <v>12.480949899386788</v>
      </c>
      <c r="FT503" s="35">
        <v>11.722900202237211</v>
      </c>
      <c r="GA503" s="35">
        <v>10.604616586289373</v>
      </c>
      <c r="GH503" s="35">
        <v>11.531812820902774</v>
      </c>
      <c r="GI503" s="35">
        <v>10.968329933206872</v>
      </c>
      <c r="GO503" s="35">
        <v>16.591000000000001</v>
      </c>
      <c r="GP503" s="35" t="s">
        <v>4820</v>
      </c>
      <c r="GU503" s="59"/>
    </row>
    <row r="504" spans="1:203" x14ac:dyDescent="0.2">
      <c r="A504" s="35" t="s">
        <v>2082</v>
      </c>
      <c r="B504" s="35" t="s">
        <v>4027</v>
      </c>
      <c r="C504" s="35" t="s">
        <v>4028</v>
      </c>
      <c r="D504" s="9">
        <v>14</v>
      </c>
      <c r="E504" s="9">
        <v>13</v>
      </c>
      <c r="F504" s="9">
        <v>0.68028961399999999</v>
      </c>
      <c r="G504" s="9">
        <v>6.9560065000000004E-2</v>
      </c>
      <c r="H504" s="9">
        <v>0.99903348300000006</v>
      </c>
      <c r="I504" s="9">
        <v>-3.3642799999999999E-3</v>
      </c>
      <c r="J504" s="9">
        <v>0</v>
      </c>
      <c r="K504" s="78">
        <v>0</v>
      </c>
      <c r="L504" s="79">
        <v>12.356383352777046</v>
      </c>
      <c r="M504" s="79">
        <v>12.732143659555277</v>
      </c>
      <c r="N504" s="79">
        <v>12.005348722340935</v>
      </c>
      <c r="O504" s="79">
        <v>12.649787893492553</v>
      </c>
      <c r="P504" s="78">
        <v>12.840201859227673</v>
      </c>
      <c r="Q504" s="78">
        <v>12.445964085391422</v>
      </c>
      <c r="R504" s="35">
        <v>12.371991803261556</v>
      </c>
      <c r="S504" s="35">
        <v>12.770907126875755</v>
      </c>
      <c r="T504" s="35">
        <v>12.764474787145454</v>
      </c>
      <c r="U504" s="35">
        <v>12.446611737387027</v>
      </c>
      <c r="V504" s="35">
        <v>13.240590004408229</v>
      </c>
      <c r="W504" s="35">
        <v>13.028811446708078</v>
      </c>
      <c r="X504" s="35">
        <v>12.595028323432979</v>
      </c>
      <c r="Y504" s="35">
        <v>12.562806217042663</v>
      </c>
      <c r="Z504" s="35">
        <v>12.757334693373441</v>
      </c>
      <c r="AA504" s="35">
        <v>12.824964324110535</v>
      </c>
      <c r="AB504" s="35">
        <v>12.695248118136362</v>
      </c>
      <c r="AC504" s="35">
        <v>12.217743846106538</v>
      </c>
      <c r="AD504" s="35">
        <v>12.619599793247009</v>
      </c>
      <c r="AE504" s="35">
        <v>12.77693279136718</v>
      </c>
      <c r="AF504" s="35">
        <v>12.916415484521824</v>
      </c>
      <c r="AG504" s="35">
        <v>13.377909460795117</v>
      </c>
      <c r="AH504" s="35">
        <v>12.745274211640353</v>
      </c>
      <c r="AI504" s="35">
        <v>12.544385540696132</v>
      </c>
      <c r="AJ504" s="35">
        <v>12.988780316531408</v>
      </c>
      <c r="AK504" s="35">
        <v>13.44980914935778</v>
      </c>
      <c r="AL504" s="35">
        <v>12.215117809888833</v>
      </c>
      <c r="AM504" s="35">
        <v>13.295772028814984</v>
      </c>
      <c r="AN504" s="35">
        <v>13.201737041036159</v>
      </c>
      <c r="AO504" s="35">
        <v>12.590718113689096</v>
      </c>
      <c r="AP504" s="35">
        <v>12.497310354846565</v>
      </c>
      <c r="AQ504" s="35">
        <v>12.968910767294014</v>
      </c>
      <c r="AR504" s="35">
        <v>13.052657685512564</v>
      </c>
      <c r="AS504" s="35">
        <v>12.832619445876656</v>
      </c>
      <c r="AT504" s="35">
        <v>13.032024890330437</v>
      </c>
      <c r="AU504" s="35">
        <v>12.508685302152475</v>
      </c>
      <c r="AV504" s="35">
        <v>12.576226721099619</v>
      </c>
      <c r="AW504" s="35">
        <v>14.154743853804904</v>
      </c>
      <c r="AX504" s="35">
        <v>12.680566902778509</v>
      </c>
      <c r="AY504" s="35">
        <v>12.446558496013001</v>
      </c>
      <c r="AZ504" s="35">
        <v>13.283882100334733</v>
      </c>
      <c r="BA504" s="35">
        <v>12.391685384740633</v>
      </c>
      <c r="BB504" s="35">
        <v>13.301994336779163</v>
      </c>
      <c r="BC504" s="35">
        <v>12.423297880609272</v>
      </c>
      <c r="BD504" s="35">
        <v>12.472275628203228</v>
      </c>
      <c r="BE504" s="35">
        <v>13.092035308679884</v>
      </c>
      <c r="BF504" s="35">
        <v>12.693421726137911</v>
      </c>
      <c r="BG504" s="35">
        <v>12.533648915842996</v>
      </c>
      <c r="BH504" s="35">
        <v>12.8924663488979</v>
      </c>
      <c r="BI504" s="35">
        <v>13.352078851233596</v>
      </c>
      <c r="BJ504" s="35">
        <v>11.983625152216629</v>
      </c>
      <c r="BK504" s="35">
        <v>12.544874224458187</v>
      </c>
      <c r="BL504" s="35">
        <v>13.343222472066017</v>
      </c>
      <c r="BM504" s="35">
        <v>12.968222217244579</v>
      </c>
      <c r="BN504" s="35">
        <v>13.511302031918596</v>
      </c>
      <c r="BO504" s="35">
        <v>13.00905022200941</v>
      </c>
      <c r="BP504" s="35">
        <v>12.084726464527872</v>
      </c>
      <c r="BQ504" s="35">
        <v>12.648083090617508</v>
      </c>
      <c r="BR504" s="35">
        <v>12.707721674938577</v>
      </c>
      <c r="BS504" s="35">
        <v>14.055031460121825</v>
      </c>
      <c r="BT504" s="35">
        <v>12.516451328342201</v>
      </c>
      <c r="BU504" s="35">
        <v>13.44075942883623</v>
      </c>
      <c r="BV504" s="35">
        <v>12.053798718741938</v>
      </c>
      <c r="BW504" s="35">
        <v>13.189554868994426</v>
      </c>
      <c r="BX504" s="35">
        <v>12.263223262285178</v>
      </c>
      <c r="BY504" s="35">
        <v>12.772169959082706</v>
      </c>
      <c r="BZ504" s="35">
        <v>12.460255464004721</v>
      </c>
      <c r="CA504" s="35">
        <v>13.085905273727299</v>
      </c>
      <c r="CB504" s="35">
        <v>11.943669408767466</v>
      </c>
      <c r="CC504" s="35">
        <v>12.5375565798645</v>
      </c>
      <c r="CD504" s="35">
        <v>12.834169991793988</v>
      </c>
      <c r="CE504" s="35">
        <v>13.629715443750394</v>
      </c>
      <c r="CF504" s="35">
        <v>13.155510924821105</v>
      </c>
      <c r="CG504" s="35">
        <v>12.798028515366926</v>
      </c>
      <c r="CH504" s="35">
        <v>14.076651993260663</v>
      </c>
      <c r="CI504" s="35">
        <v>12.968753820515747</v>
      </c>
      <c r="CJ504" s="35">
        <v>12.759727982810432</v>
      </c>
      <c r="CK504" s="35">
        <v>12.558533054261328</v>
      </c>
      <c r="CL504" s="35">
        <v>12.486924114414606</v>
      </c>
      <c r="CM504" s="35">
        <v>12.543154145447756</v>
      </c>
      <c r="CN504" s="35">
        <v>12.525986861994241</v>
      </c>
      <c r="CO504" s="35">
        <v>13.209832905045715</v>
      </c>
      <c r="CP504" s="35">
        <v>12.371812761172546</v>
      </c>
      <c r="CQ504" s="35">
        <v>12.813812528165917</v>
      </c>
      <c r="CR504" s="35">
        <v>12.498804555520625</v>
      </c>
      <c r="CS504" s="35">
        <v>12.98520223285534</v>
      </c>
      <c r="CT504" s="35">
        <v>13.058733392070154</v>
      </c>
      <c r="CU504" s="35">
        <v>12.419280259960951</v>
      </c>
      <c r="CV504" s="35">
        <v>13.119761205063533</v>
      </c>
      <c r="CW504" s="35">
        <v>14.008397589437013</v>
      </c>
      <c r="CX504" s="35">
        <v>13.285901111019545</v>
      </c>
      <c r="CY504" s="35">
        <v>12.543837775759755</v>
      </c>
      <c r="CZ504" s="35">
        <v>12.759615843983443</v>
      </c>
      <c r="DA504" s="35">
        <v>12.196908274862004</v>
      </c>
      <c r="DB504" s="35">
        <v>13.016810249950838</v>
      </c>
      <c r="DC504" s="35">
        <v>13.165300730504679</v>
      </c>
      <c r="DD504" s="35">
        <v>12.883071974900638</v>
      </c>
      <c r="DE504" s="35">
        <v>12.728982601612561</v>
      </c>
      <c r="DF504" s="35">
        <v>12.387008084070736</v>
      </c>
      <c r="DG504" s="35">
        <v>12.066298163000187</v>
      </c>
      <c r="DH504" s="35">
        <v>11.900951434060286</v>
      </c>
      <c r="DI504" s="35">
        <v>12.450711622217089</v>
      </c>
      <c r="DJ504" s="35">
        <v>12.38678397848658</v>
      </c>
      <c r="DK504" s="35">
        <v>12.75088815530065</v>
      </c>
      <c r="DL504" s="35">
        <v>13.009469851884257</v>
      </c>
      <c r="DM504" s="35">
        <v>12.537350985789228</v>
      </c>
      <c r="DN504" s="35">
        <v>16.097264177736911</v>
      </c>
      <c r="DO504" s="35">
        <v>12.922152616257915</v>
      </c>
      <c r="DP504" s="35">
        <v>13.534069205672184</v>
      </c>
      <c r="DQ504" s="35">
        <v>12.619720725413732</v>
      </c>
      <c r="DR504" s="35">
        <v>12.619937044842747</v>
      </c>
      <c r="DS504" s="35">
        <v>13.330144960156495</v>
      </c>
      <c r="DT504" s="35">
        <v>12.372067659900718</v>
      </c>
      <c r="DU504" s="35">
        <v>13.326979193024329</v>
      </c>
      <c r="DV504" s="35">
        <v>13.164635284215588</v>
      </c>
      <c r="DW504" s="35">
        <v>13.067249080515221</v>
      </c>
      <c r="DX504" s="35">
        <v>12.562628118474937</v>
      </c>
      <c r="DY504" s="35">
        <v>14.0321088171239</v>
      </c>
      <c r="DZ504" s="35">
        <v>13.147538632810894</v>
      </c>
      <c r="EA504" s="35">
        <v>12.774170733200812</v>
      </c>
      <c r="EB504" s="35">
        <v>12.881034679388243</v>
      </c>
      <c r="EC504" s="35">
        <v>13.162618190188434</v>
      </c>
      <c r="ED504" s="35">
        <v>13.33982301415262</v>
      </c>
      <c r="EE504" s="35">
        <v>13.037020173335472</v>
      </c>
      <c r="EF504" s="35">
        <v>12.227063310527534</v>
      </c>
      <c r="EG504" s="35">
        <v>12.843834308821616</v>
      </c>
      <c r="EH504" s="35">
        <v>12.539711395881774</v>
      </c>
      <c r="EI504" s="35">
        <v>12.835507908695641</v>
      </c>
      <c r="EJ504" s="35">
        <v>12.478920166188875</v>
      </c>
      <c r="EK504" s="35">
        <v>12.332278897224295</v>
      </c>
      <c r="EL504" s="35">
        <v>12.903577721465673</v>
      </c>
      <c r="EM504" s="35">
        <v>12.341115686362683</v>
      </c>
      <c r="EN504" s="35">
        <v>13.736637195232209</v>
      </c>
      <c r="EO504" s="35">
        <v>13.169469640947973</v>
      </c>
      <c r="EP504" s="35">
        <v>12.686384959256216</v>
      </c>
      <c r="EQ504" s="35">
        <v>12.821559297832213</v>
      </c>
      <c r="ER504" s="35">
        <v>12.661555908633623</v>
      </c>
      <c r="ES504" s="35">
        <v>12.918627548809519</v>
      </c>
      <c r="ET504" s="35">
        <v>12.963684255278967</v>
      </c>
      <c r="EU504" s="35">
        <v>12.227123334093912</v>
      </c>
      <c r="EV504" s="35">
        <v>12.894451448736579</v>
      </c>
      <c r="EW504" s="35">
        <v>12.053033669561867</v>
      </c>
      <c r="EX504" s="35">
        <v>12.838935673145272</v>
      </c>
      <c r="EY504" s="35">
        <v>12.588586123690909</v>
      </c>
      <c r="EZ504" s="35">
        <v>12.637453053780938</v>
      </c>
      <c r="FA504" s="35">
        <v>12.393122117234293</v>
      </c>
      <c r="FB504" s="35">
        <v>12.797155641479328</v>
      </c>
      <c r="FC504" s="35">
        <v>12.543024590669358</v>
      </c>
      <c r="FD504" s="35">
        <v>13.901006422313813</v>
      </c>
      <c r="FE504" s="35">
        <v>12.566053992427685</v>
      </c>
      <c r="FF504" s="35">
        <v>12.863389520191518</v>
      </c>
      <c r="FG504" s="35">
        <v>12.286999722442154</v>
      </c>
      <c r="FH504" s="35">
        <v>12.021099147669132</v>
      </c>
      <c r="FI504" s="35">
        <v>12.099546379726524</v>
      </c>
      <c r="FJ504" s="35">
        <v>13.104937052200565</v>
      </c>
      <c r="FK504" s="35">
        <v>12.88891840484575</v>
      </c>
      <c r="FL504" s="35">
        <v>12.870834369416354</v>
      </c>
      <c r="FM504" s="35">
        <v>12.628552265748773</v>
      </c>
      <c r="FN504" s="35">
        <v>12.066222226697642</v>
      </c>
      <c r="FO504" s="35">
        <v>12.715245984879123</v>
      </c>
      <c r="FP504" s="35">
        <v>12.645863516428129</v>
      </c>
      <c r="FQ504" s="35">
        <v>12.908990585170622</v>
      </c>
      <c r="FR504" s="35">
        <v>13.565488196961127</v>
      </c>
      <c r="FS504" s="35">
        <v>12.947905256293875</v>
      </c>
      <c r="FT504" s="35">
        <v>13.354572382303564</v>
      </c>
      <c r="FU504" s="35">
        <v>13.159752882102417</v>
      </c>
      <c r="FV504" s="35">
        <v>12.808000166473329</v>
      </c>
      <c r="FW504" s="35">
        <v>12.993559132178529</v>
      </c>
      <c r="FX504" s="35">
        <v>13.104917491690639</v>
      </c>
      <c r="FY504" s="35">
        <v>12.730878680467082</v>
      </c>
      <c r="FZ504" s="35">
        <v>12.986924799547115</v>
      </c>
      <c r="GA504" s="35">
        <v>13.153710839055684</v>
      </c>
      <c r="GB504" s="35">
        <v>12.549040464370483</v>
      </c>
      <c r="GC504" s="35">
        <v>12.290144521549074</v>
      </c>
      <c r="GD504" s="35">
        <v>12.975489318229625</v>
      </c>
      <c r="GE504" s="35">
        <v>12.910751849160537</v>
      </c>
      <c r="GF504" s="35">
        <v>12.996034851897402</v>
      </c>
      <c r="GG504" s="35">
        <v>13.21681743905037</v>
      </c>
      <c r="GH504" s="35">
        <v>12.349266348744516</v>
      </c>
      <c r="GI504" s="35">
        <v>13.225918057641262</v>
      </c>
      <c r="GJ504" s="35">
        <v>13.430345895216931</v>
      </c>
      <c r="GK504" s="35">
        <v>13.185912518743663</v>
      </c>
      <c r="GL504" s="35">
        <v>13.348814595575853</v>
      </c>
      <c r="GM504" s="35">
        <v>12.767647720902009</v>
      </c>
      <c r="GN504" s="35">
        <v>12.487740345801122</v>
      </c>
      <c r="GO504" s="35">
        <v>1.1859999999999999</v>
      </c>
      <c r="GP504" s="35" t="s">
        <v>1769</v>
      </c>
      <c r="GU504" s="59"/>
    </row>
    <row r="505" spans="1:203" x14ac:dyDescent="0.2">
      <c r="A505" s="35" t="s">
        <v>2232</v>
      </c>
      <c r="B505" s="35" t="s">
        <v>4313</v>
      </c>
      <c r="C505" s="35" t="s">
        <v>4314</v>
      </c>
      <c r="D505" s="9">
        <v>39</v>
      </c>
      <c r="E505" s="9">
        <v>38</v>
      </c>
      <c r="F505" s="9">
        <v>0.95140271799999998</v>
      </c>
      <c r="G505" s="9">
        <v>1.4272472E-2</v>
      </c>
      <c r="H505" s="9">
        <v>0.99822348400000005</v>
      </c>
      <c r="I505" s="9">
        <v>-2.6282469999999998E-3</v>
      </c>
      <c r="J505" s="9">
        <v>0</v>
      </c>
      <c r="K505" s="78">
        <v>0</v>
      </c>
      <c r="L505" s="79">
        <v>17.575863289697271</v>
      </c>
      <c r="M505" s="79">
        <v>17.447892468629313</v>
      </c>
      <c r="N505" s="79">
        <v>17.30010487398058</v>
      </c>
      <c r="O505" s="79">
        <v>17.446276128795233</v>
      </c>
      <c r="P505" s="78">
        <v>17.310912196544969</v>
      </c>
      <c r="Q505" s="78">
        <v>17.483115826732998</v>
      </c>
      <c r="R505" s="35">
        <v>17.485350280538547</v>
      </c>
      <c r="S505" s="35">
        <v>17.329604537601035</v>
      </c>
      <c r="T505" s="35">
        <v>17.648588553849784</v>
      </c>
      <c r="U505" s="35">
        <v>17.465247186252061</v>
      </c>
      <c r="V505" s="35">
        <v>17.718141900901585</v>
      </c>
      <c r="W505" s="35">
        <v>17.733786529054505</v>
      </c>
      <c r="X505" s="35">
        <v>17.772980227203924</v>
      </c>
      <c r="Y505" s="35">
        <v>17.40969734298994</v>
      </c>
      <c r="Z505" s="35">
        <v>17.872811540183662</v>
      </c>
      <c r="AA505" s="35">
        <v>17.837382183162621</v>
      </c>
      <c r="AB505" s="35">
        <v>17.742635211562856</v>
      </c>
      <c r="AC505" s="35">
        <v>17.337030807123753</v>
      </c>
      <c r="AD505" s="35">
        <v>17.834059193351688</v>
      </c>
      <c r="AE505" s="35">
        <v>17.816774940368045</v>
      </c>
      <c r="AF505" s="35">
        <v>17.249349957731987</v>
      </c>
      <c r="AG505" s="35">
        <v>17.369848850235108</v>
      </c>
      <c r="AH505" s="35">
        <v>17.88509816473924</v>
      </c>
      <c r="AI505" s="35">
        <v>17.718382280162736</v>
      </c>
      <c r="AJ505" s="35">
        <v>17.721942710428728</v>
      </c>
      <c r="AK505" s="35">
        <v>18.072171021531407</v>
      </c>
      <c r="AL505" s="35">
        <v>17.324365325018555</v>
      </c>
      <c r="AM505" s="35">
        <v>17.786546264810976</v>
      </c>
      <c r="AN505" s="35">
        <v>17.807141465681166</v>
      </c>
      <c r="AO505" s="35">
        <v>17.892658148365868</v>
      </c>
      <c r="AP505" s="35">
        <v>18.338381189598135</v>
      </c>
      <c r="AQ505" s="35">
        <v>17.605747274816895</v>
      </c>
      <c r="AR505" s="35">
        <v>17.345990457336832</v>
      </c>
      <c r="AS505" s="35">
        <v>17.388601897594871</v>
      </c>
      <c r="AT505" s="35">
        <v>17.359062469238879</v>
      </c>
      <c r="AU505" s="35">
        <v>17.975228704457667</v>
      </c>
      <c r="AV505" s="35">
        <v>17.672253256153255</v>
      </c>
      <c r="AW505" s="35">
        <v>17.794431814531798</v>
      </c>
      <c r="AX505" s="35">
        <v>17.240938187293054</v>
      </c>
      <c r="AY505" s="35">
        <v>17.442090585979475</v>
      </c>
      <c r="AZ505" s="35">
        <v>17.73860513472254</v>
      </c>
      <c r="BA505" s="35">
        <v>17.885444782804662</v>
      </c>
      <c r="BB505" s="35">
        <v>17.496752577046024</v>
      </c>
      <c r="BC505" s="35">
        <v>17.521276264687224</v>
      </c>
      <c r="BD505" s="35">
        <v>17.91649417546645</v>
      </c>
      <c r="BE505" s="35">
        <v>17.633268846763723</v>
      </c>
      <c r="BF505" s="35">
        <v>17.126781038689863</v>
      </c>
      <c r="BG505" s="35">
        <v>17.82543595723968</v>
      </c>
      <c r="BH505" s="35">
        <v>17.454551823420008</v>
      </c>
      <c r="BI505" s="35">
        <v>17.544143120155326</v>
      </c>
      <c r="BJ505" s="35">
        <v>17.750149807332487</v>
      </c>
      <c r="BK505" s="35">
        <v>17.198576204781315</v>
      </c>
      <c r="BL505" s="35">
        <v>17.60828923771232</v>
      </c>
      <c r="BM505" s="35">
        <v>17.011260183946998</v>
      </c>
      <c r="BN505" s="35">
        <v>17.655224759252462</v>
      </c>
      <c r="BO505" s="35">
        <v>17.610181913982192</v>
      </c>
      <c r="BP505" s="35">
        <v>17.552222093858767</v>
      </c>
      <c r="BQ505" s="35">
        <v>17.76330668938553</v>
      </c>
      <c r="BR505" s="35">
        <v>17.583842583936924</v>
      </c>
      <c r="BS505" s="35">
        <v>17.656253468545376</v>
      </c>
      <c r="BT505" s="35">
        <v>17.70620202644178</v>
      </c>
      <c r="BU505" s="35">
        <v>17.521758695853926</v>
      </c>
      <c r="BV505" s="35">
        <v>17.296871623777886</v>
      </c>
      <c r="BW505" s="35">
        <v>17.684972461067247</v>
      </c>
      <c r="BX505" s="35">
        <v>17.360172080108093</v>
      </c>
      <c r="BY505" s="35">
        <v>17.294192185363002</v>
      </c>
      <c r="BZ505" s="35">
        <v>17.435289317661212</v>
      </c>
      <c r="CA505" s="35">
        <v>17.774072694718971</v>
      </c>
      <c r="CB505" s="35">
        <v>16.895496313028517</v>
      </c>
      <c r="CC505" s="35">
        <v>17.841629944235116</v>
      </c>
      <c r="CD505" s="35">
        <v>17.969260322253135</v>
      </c>
      <c r="CE505" s="35">
        <v>17.770754450646336</v>
      </c>
      <c r="CF505" s="35">
        <v>17.306266936800164</v>
      </c>
      <c r="CG505" s="35">
        <v>17.763094150110653</v>
      </c>
      <c r="CH505" s="35">
        <v>17.803514560096765</v>
      </c>
      <c r="CI505" s="35">
        <v>17.620546197543977</v>
      </c>
      <c r="CJ505" s="35">
        <v>17.637366577872402</v>
      </c>
      <c r="CK505" s="35">
        <v>17.371421714619792</v>
      </c>
      <c r="CL505" s="35">
        <v>17.418535781786936</v>
      </c>
      <c r="CM505" s="35">
        <v>17.928687465863042</v>
      </c>
      <c r="CN505" s="35">
        <v>17.066655735260412</v>
      </c>
      <c r="CO505" s="35">
        <v>16.885872813738388</v>
      </c>
      <c r="CP505" s="35">
        <v>17.620212189121009</v>
      </c>
      <c r="CQ505" s="35">
        <v>18.345780816908167</v>
      </c>
      <c r="CR505" s="35">
        <v>17.455774488907458</v>
      </c>
      <c r="CS505" s="35">
        <v>17.953684929168912</v>
      </c>
      <c r="CT505" s="35">
        <v>17.910082436214779</v>
      </c>
      <c r="CU505" s="35">
        <v>17.635772939297652</v>
      </c>
      <c r="CV505" s="35">
        <v>17.720984308251722</v>
      </c>
      <c r="CW505" s="35">
        <v>17.735133226984182</v>
      </c>
      <c r="CX505" s="35">
        <v>18.30283594445584</v>
      </c>
      <c r="CY505" s="35">
        <v>17.507262249767518</v>
      </c>
      <c r="CZ505" s="35">
        <v>17.105736055685842</v>
      </c>
      <c r="DA505" s="35">
        <v>17.457740118283851</v>
      </c>
      <c r="DB505" s="35">
        <v>17.654934572654572</v>
      </c>
      <c r="DC505" s="35">
        <v>17.180858456374999</v>
      </c>
      <c r="DD505" s="35">
        <v>17.575831990675908</v>
      </c>
      <c r="DE505" s="35">
        <v>17.824713338598869</v>
      </c>
      <c r="DF505" s="35">
        <v>17.742628842915693</v>
      </c>
      <c r="DG505" s="35">
        <v>17.309705630979117</v>
      </c>
      <c r="DH505" s="35">
        <v>17.460880791788775</v>
      </c>
      <c r="DI505" s="35">
        <v>17.776352545015811</v>
      </c>
      <c r="DJ505" s="35">
        <v>17.486000246701344</v>
      </c>
      <c r="DK505" s="35">
        <v>17.712941908673415</v>
      </c>
      <c r="DL505" s="35">
        <v>17.376380165209259</v>
      </c>
      <c r="DM505" s="35">
        <v>17.265546872908146</v>
      </c>
      <c r="DN505" s="35">
        <v>17.516867198874554</v>
      </c>
      <c r="DO505" s="35">
        <v>17.424260331587217</v>
      </c>
      <c r="DP505" s="35">
        <v>17.777285588480304</v>
      </c>
      <c r="DQ505" s="35">
        <v>17.350045144426986</v>
      </c>
      <c r="DR505" s="35">
        <v>17.528451001082548</v>
      </c>
      <c r="DS505" s="35">
        <v>17.883357132733352</v>
      </c>
      <c r="DT505" s="35">
        <v>17.119560356832167</v>
      </c>
      <c r="DU505" s="35">
        <v>17.864255437511833</v>
      </c>
      <c r="DV505" s="35">
        <v>17.769991833058597</v>
      </c>
      <c r="DW505" s="35">
        <v>18.107504838156608</v>
      </c>
      <c r="DX505" s="35">
        <v>17.431632841816487</v>
      </c>
      <c r="DY505" s="35">
        <v>17.440951860658085</v>
      </c>
      <c r="DZ505" s="35">
        <v>18.19675274712926</v>
      </c>
      <c r="EA505" s="35">
        <v>17.808119763923656</v>
      </c>
      <c r="EB505" s="35">
        <v>17.68639427098368</v>
      </c>
      <c r="EC505" s="35">
        <v>17.76433234030916</v>
      </c>
      <c r="ED505" s="35">
        <v>17.438887608667958</v>
      </c>
      <c r="EE505" s="35">
        <v>17.653723551837011</v>
      </c>
      <c r="EF505" s="35">
        <v>17.64929539566365</v>
      </c>
      <c r="EG505" s="35">
        <v>17.455643772059503</v>
      </c>
      <c r="EH505" s="35">
        <v>17.932857415890108</v>
      </c>
      <c r="EI505" s="35">
        <v>17.436719250068883</v>
      </c>
      <c r="EJ505" s="35">
        <v>17.738787847549851</v>
      </c>
      <c r="EK505" s="35">
        <v>17.62962948597416</v>
      </c>
      <c r="EL505" s="35">
        <v>17.890780715257872</v>
      </c>
      <c r="EM505" s="35">
        <v>17.663847309718282</v>
      </c>
      <c r="EN505" s="35">
        <v>17.369504255871838</v>
      </c>
      <c r="EO505" s="35">
        <v>18.293024664542777</v>
      </c>
      <c r="EP505" s="35">
        <v>17.37005925043529</v>
      </c>
      <c r="EQ505" s="35">
        <v>18.332542653725291</v>
      </c>
      <c r="ER505" s="35">
        <v>17.397614006915084</v>
      </c>
      <c r="ES505" s="35">
        <v>17.55598218799793</v>
      </c>
      <c r="ET505" s="35">
        <v>17.646760236592087</v>
      </c>
      <c r="EU505" s="35">
        <v>17.386280075265759</v>
      </c>
      <c r="EV505" s="35">
        <v>17.811302885420154</v>
      </c>
      <c r="EW505" s="35">
        <v>17.740903690620616</v>
      </c>
      <c r="EX505" s="35">
        <v>17.700955865660692</v>
      </c>
      <c r="EY505" s="35">
        <v>18.010779296729567</v>
      </c>
      <c r="EZ505" s="35">
        <v>17.447527263732159</v>
      </c>
      <c r="FA505" s="35">
        <v>17.492795750295151</v>
      </c>
      <c r="FB505" s="35">
        <v>17.206198462225977</v>
      </c>
      <c r="FC505" s="35">
        <v>17.948937142029813</v>
      </c>
      <c r="FD505" s="35">
        <v>17.648524996316738</v>
      </c>
      <c r="FE505" s="35">
        <v>17.949321121826397</v>
      </c>
      <c r="FF505" s="35">
        <v>17.543771389872742</v>
      </c>
      <c r="FG505" s="35">
        <v>17.489194215108675</v>
      </c>
      <c r="FH505" s="35">
        <v>17.524979777514098</v>
      </c>
      <c r="FI505" s="35">
        <v>17.874454784486591</v>
      </c>
      <c r="FJ505" s="35">
        <v>17.866030005892299</v>
      </c>
      <c r="FK505" s="35">
        <v>17.925998834130233</v>
      </c>
      <c r="FL505" s="35">
        <v>17.362559606019687</v>
      </c>
      <c r="FM505" s="35">
        <v>17.831682803314791</v>
      </c>
      <c r="FN505" s="35">
        <v>17.325933162419037</v>
      </c>
      <c r="FO505" s="35">
        <v>17.078490814577197</v>
      </c>
      <c r="FP505" s="35">
        <v>17.249396083690886</v>
      </c>
      <c r="FQ505" s="35">
        <v>17.090724664816605</v>
      </c>
      <c r="FR505" s="35">
        <v>17.977235132278256</v>
      </c>
      <c r="FS505" s="35">
        <v>17.444266873121364</v>
      </c>
      <c r="FT505" s="35">
        <v>17.83250278556098</v>
      </c>
      <c r="FU505" s="35">
        <v>17.71748922241747</v>
      </c>
      <c r="FV505" s="35">
        <v>17.683672750623813</v>
      </c>
      <c r="FW505" s="35">
        <v>17.920445635370243</v>
      </c>
      <c r="FX505" s="35">
        <v>17.642355950306563</v>
      </c>
      <c r="FY505" s="35">
        <v>17.533327699236789</v>
      </c>
      <c r="FZ505" s="35">
        <v>17.227850490549045</v>
      </c>
      <c r="GA505" s="35">
        <v>18.04548800341254</v>
      </c>
      <c r="GB505" s="35">
        <v>17.149893314124281</v>
      </c>
      <c r="GC505" s="35">
        <v>17.390355674726642</v>
      </c>
      <c r="GD505" s="35">
        <v>17.726717787170429</v>
      </c>
      <c r="GE505" s="35">
        <v>18.025111161061126</v>
      </c>
      <c r="GF505" s="35">
        <v>17.620723505225143</v>
      </c>
      <c r="GG505" s="35">
        <v>16.593023759717031</v>
      </c>
      <c r="GH505" s="35">
        <v>17.69965687498555</v>
      </c>
      <c r="GI505" s="35">
        <v>17.693128543553172</v>
      </c>
      <c r="GJ505" s="35">
        <v>17.835978068567883</v>
      </c>
      <c r="GK505" s="35">
        <v>17.203059731739764</v>
      </c>
      <c r="GL505" s="35">
        <v>17.865869899838152</v>
      </c>
      <c r="GM505" s="35">
        <v>17.494437936233069</v>
      </c>
      <c r="GN505" s="35">
        <v>17.866483098357264</v>
      </c>
      <c r="GO505" s="35">
        <v>52.771000000000001</v>
      </c>
      <c r="GP505" s="35" t="s">
        <v>4919</v>
      </c>
      <c r="GU505" s="59"/>
    </row>
    <row r="506" spans="1:203" x14ac:dyDescent="0.2">
      <c r="A506" s="35" t="s">
        <v>1165</v>
      </c>
      <c r="B506" s="35" t="s">
        <v>2889</v>
      </c>
      <c r="C506" s="35" t="s">
        <v>2890</v>
      </c>
      <c r="D506" s="9">
        <v>11</v>
      </c>
      <c r="E506" s="9">
        <v>11</v>
      </c>
      <c r="F506" s="9">
        <v>0.55800807200000002</v>
      </c>
      <c r="G506" s="9">
        <v>8.1626270000000001E-2</v>
      </c>
      <c r="H506" s="9">
        <v>0.99953732799999995</v>
      </c>
      <c r="I506" s="9">
        <v>-2.2075440000000001E-3</v>
      </c>
      <c r="J506" s="9">
        <v>0</v>
      </c>
      <c r="K506" s="78">
        <v>0</v>
      </c>
      <c r="L506" s="79">
        <v>14.548555018593149</v>
      </c>
      <c r="M506" s="79">
        <v>15.162963670183498</v>
      </c>
      <c r="N506" s="79">
        <v>14.877530125991907</v>
      </c>
      <c r="O506" s="79">
        <v>14.050658666099448</v>
      </c>
      <c r="P506" s="78">
        <v>14.958571916861828</v>
      </c>
      <c r="Q506" s="78">
        <v>15.122526224290805</v>
      </c>
      <c r="R506" s="35">
        <v>13.444414528305481</v>
      </c>
      <c r="S506" s="35">
        <v>15.783029203621572</v>
      </c>
      <c r="T506" s="35">
        <v>15.169569590945596</v>
      </c>
      <c r="U506" s="35">
        <v>14.671988556668191</v>
      </c>
      <c r="V506" s="35">
        <v>14.943557940621609</v>
      </c>
      <c r="W506" s="35">
        <v>15.053058073489897</v>
      </c>
      <c r="X506" s="35">
        <v>15.15770753745868</v>
      </c>
      <c r="Y506" s="35">
        <v>14.980681463443231</v>
      </c>
      <c r="Z506" s="35">
        <v>14.870876490567547</v>
      </c>
      <c r="AA506" s="35">
        <v>15.569869645047264</v>
      </c>
      <c r="AB506" s="35">
        <v>15.334669930921738</v>
      </c>
      <c r="AC506" s="35">
        <v>14.838742443482886</v>
      </c>
      <c r="AD506" s="35">
        <v>14.713831305329517</v>
      </c>
      <c r="AE506" s="35">
        <v>14.861518757521548</v>
      </c>
      <c r="AF506" s="35">
        <v>14.593836611292053</v>
      </c>
      <c r="AG506" s="35">
        <v>15.468353210530505</v>
      </c>
      <c r="AH506" s="35">
        <v>13.799722175868455</v>
      </c>
      <c r="AI506" s="35">
        <v>15.459563579721276</v>
      </c>
      <c r="AJ506" s="35">
        <v>14.833526189640912</v>
      </c>
      <c r="AK506" s="35">
        <v>15.401190762021832</v>
      </c>
      <c r="AL506" s="35">
        <v>13.7179897614532</v>
      </c>
      <c r="AM506" s="35">
        <v>14.980308293841919</v>
      </c>
      <c r="AN506" s="35">
        <v>15.458217874856487</v>
      </c>
      <c r="AO506" s="35">
        <v>15.084914927330402</v>
      </c>
      <c r="AP506" s="35">
        <v>15.377877781701947</v>
      </c>
      <c r="AQ506" s="35">
        <v>15.51984776350735</v>
      </c>
      <c r="AR506" s="35">
        <v>15.140895229015644</v>
      </c>
      <c r="AS506" s="35">
        <v>14.83279691513814</v>
      </c>
      <c r="AT506" s="35">
        <v>15.099779204109499</v>
      </c>
      <c r="AU506" s="35">
        <v>14.741289018226986</v>
      </c>
      <c r="AV506" s="35">
        <v>15.138479288236077</v>
      </c>
      <c r="AW506" s="35">
        <v>15.056167679981979</v>
      </c>
      <c r="AX506" s="35">
        <v>14.884629151282464</v>
      </c>
      <c r="AY506" s="35">
        <v>14.645991744775101</v>
      </c>
      <c r="AZ506" s="35">
        <v>15.376806055774924</v>
      </c>
      <c r="BA506" s="35">
        <v>14.785644894101319</v>
      </c>
      <c r="BB506" s="35">
        <v>14.961854610749132</v>
      </c>
      <c r="BC506" s="35">
        <v>14.813206889907988</v>
      </c>
      <c r="BD506" s="35">
        <v>15.138418244420105</v>
      </c>
      <c r="BE506" s="35">
        <v>15.051329413323327</v>
      </c>
      <c r="BF506" s="35">
        <v>14.874916638355209</v>
      </c>
      <c r="BG506" s="35">
        <v>14.821267072056795</v>
      </c>
      <c r="BH506" s="35">
        <v>14.970675169442535</v>
      </c>
      <c r="BI506" s="35">
        <v>14.276645487067126</v>
      </c>
      <c r="BJ506" s="35">
        <v>14.451475789119129</v>
      </c>
      <c r="BK506" s="35">
        <v>14.933354185735272</v>
      </c>
      <c r="BL506" s="35">
        <v>15.2812329982865</v>
      </c>
      <c r="BM506" s="35">
        <v>15.111040640959637</v>
      </c>
      <c r="BN506" s="35">
        <v>13.912892900471984</v>
      </c>
      <c r="BO506" s="35">
        <v>14.464115664447094</v>
      </c>
      <c r="BP506" s="35">
        <v>15.171730911065392</v>
      </c>
      <c r="BQ506" s="35">
        <v>15.127097739282416</v>
      </c>
      <c r="BR506" s="35">
        <v>15.135834077487043</v>
      </c>
      <c r="BS506" s="35">
        <v>15.727893300736747</v>
      </c>
      <c r="BT506" s="35">
        <v>14.884976866683456</v>
      </c>
      <c r="BU506" s="35">
        <v>14.896836842491531</v>
      </c>
      <c r="BV506" s="35">
        <v>14.611654056823458</v>
      </c>
      <c r="BW506" s="35">
        <v>14.95715993571098</v>
      </c>
      <c r="BX506" s="35">
        <v>14.817266625851021</v>
      </c>
      <c r="BY506" s="35">
        <v>14.07334357286128</v>
      </c>
      <c r="BZ506" s="35">
        <v>15.030706666835489</v>
      </c>
      <c r="CA506" s="35">
        <v>14.359200892938457</v>
      </c>
      <c r="CB506" s="35">
        <v>13.823489537368838</v>
      </c>
      <c r="CC506" s="35">
        <v>14.856688955273185</v>
      </c>
      <c r="CD506" s="35">
        <v>15.137937680788898</v>
      </c>
      <c r="CE506" s="35">
        <v>15.858150724874706</v>
      </c>
      <c r="CF506" s="35">
        <v>14.7278818810302</v>
      </c>
      <c r="CG506" s="35">
        <v>15.173752470671749</v>
      </c>
      <c r="CH506" s="35">
        <v>15.054216153470172</v>
      </c>
      <c r="CI506" s="35">
        <v>14.853894779605705</v>
      </c>
      <c r="CJ506" s="35">
        <v>14.795007633210682</v>
      </c>
      <c r="CK506" s="35">
        <v>15.155808133823868</v>
      </c>
      <c r="CL506" s="35">
        <v>14.564982208293777</v>
      </c>
      <c r="CM506" s="35">
        <v>15.112344691062589</v>
      </c>
      <c r="CN506" s="35">
        <v>14.706761938972697</v>
      </c>
      <c r="CO506" s="35">
        <v>14.783285428402149</v>
      </c>
      <c r="CP506" s="35">
        <v>14.121147718876994</v>
      </c>
      <c r="CQ506" s="35">
        <v>15.96497894268704</v>
      </c>
      <c r="CR506" s="35">
        <v>14.722816245901361</v>
      </c>
      <c r="CS506" s="35">
        <v>15.441354130577183</v>
      </c>
      <c r="CT506" s="35">
        <v>15.509461457109921</v>
      </c>
      <c r="CU506" s="35">
        <v>15.012898826426319</v>
      </c>
      <c r="CV506" s="35">
        <v>14.791863994241904</v>
      </c>
      <c r="CW506" s="35">
        <v>15.17682017616433</v>
      </c>
      <c r="CX506" s="35">
        <v>14.318561361106081</v>
      </c>
      <c r="CY506" s="35">
        <v>15.364717933544721</v>
      </c>
      <c r="CZ506" s="35">
        <v>15.309644133625701</v>
      </c>
      <c r="DA506" s="35">
        <v>15.014985174732587</v>
      </c>
      <c r="DB506" s="35">
        <v>15.290789499630606</v>
      </c>
      <c r="DC506" s="35">
        <v>14.920843355137199</v>
      </c>
      <c r="DD506" s="35">
        <v>15.449945953487456</v>
      </c>
      <c r="DE506" s="35">
        <v>14.931908611992212</v>
      </c>
      <c r="DF506" s="35">
        <v>14.679725325887185</v>
      </c>
      <c r="DG506" s="35">
        <v>14.917506021434347</v>
      </c>
      <c r="DH506" s="35">
        <v>14.012010966823329</v>
      </c>
      <c r="DI506" s="35">
        <v>15.975271003818364</v>
      </c>
      <c r="DJ506" s="35">
        <v>14.612890068893948</v>
      </c>
      <c r="DK506" s="35">
        <v>14.137978241747245</v>
      </c>
      <c r="DL506" s="35">
        <v>14.70134356143253</v>
      </c>
      <c r="DM506" s="35">
        <v>14.62240005300761</v>
      </c>
      <c r="DN506" s="35">
        <v>13.959368600124016</v>
      </c>
      <c r="DO506" s="35">
        <v>15.208354829580848</v>
      </c>
      <c r="DP506" s="35">
        <v>15.031743195787627</v>
      </c>
      <c r="DQ506" s="35">
        <v>15.268189308860752</v>
      </c>
      <c r="DR506" s="35">
        <v>14.977236799546365</v>
      </c>
      <c r="DS506" s="35">
        <v>14.86549744079073</v>
      </c>
      <c r="DT506" s="35">
        <v>14.417329398635221</v>
      </c>
      <c r="DU506" s="35">
        <v>15.508845863562492</v>
      </c>
      <c r="DV506" s="35">
        <v>14.971196810252941</v>
      </c>
      <c r="DW506" s="35">
        <v>16.27262212922551</v>
      </c>
      <c r="DX506" s="35">
        <v>14.815720300550097</v>
      </c>
      <c r="DY506" s="35">
        <v>14.941398117377449</v>
      </c>
      <c r="DZ506" s="35">
        <v>15.521044338202906</v>
      </c>
      <c r="EA506" s="35">
        <v>15.352355647943373</v>
      </c>
      <c r="EB506" s="35">
        <v>15.002466231066943</v>
      </c>
      <c r="EC506" s="35">
        <v>15.731595115914267</v>
      </c>
      <c r="ED506" s="35">
        <v>14.548141452435093</v>
      </c>
      <c r="EE506" s="35">
        <v>14.904122414220335</v>
      </c>
      <c r="EF506" s="35">
        <v>15.209677908569972</v>
      </c>
      <c r="EG506" s="35">
        <v>14.890952325217659</v>
      </c>
      <c r="EH506" s="35">
        <v>14.382330882195369</v>
      </c>
      <c r="EI506" s="35">
        <v>15.163281193201517</v>
      </c>
      <c r="EJ506" s="35">
        <v>14.787426017205206</v>
      </c>
      <c r="EK506" s="35">
        <v>14.964758358305033</v>
      </c>
      <c r="EL506" s="35">
        <v>14.83612478691278</v>
      </c>
      <c r="EM506" s="35">
        <v>14.728604908535335</v>
      </c>
      <c r="EN506" s="35">
        <v>15.790702977171458</v>
      </c>
      <c r="EO506" s="35">
        <v>15.201005508988215</v>
      </c>
      <c r="EP506" s="35">
        <v>14.620149142288197</v>
      </c>
      <c r="EQ506" s="35">
        <v>15.410015986216163</v>
      </c>
      <c r="ER506" s="35">
        <v>15.094872124087104</v>
      </c>
      <c r="ES506" s="35">
        <v>15.291139361196887</v>
      </c>
      <c r="ET506" s="35">
        <v>14.204072649198775</v>
      </c>
      <c r="EU506" s="35">
        <v>14.392137043766837</v>
      </c>
      <c r="EV506" s="35">
        <v>15.21932866179702</v>
      </c>
      <c r="EW506" s="35">
        <v>14.670339779372055</v>
      </c>
      <c r="EX506" s="35">
        <v>14.862565107129779</v>
      </c>
      <c r="EY506" s="35">
        <v>14.663911274861032</v>
      </c>
      <c r="EZ506" s="35">
        <v>14.524547700860527</v>
      </c>
      <c r="FA506" s="35">
        <v>14.876312116197099</v>
      </c>
      <c r="FB506" s="35">
        <v>14.939107258240378</v>
      </c>
      <c r="FC506" s="35">
        <v>14.738193913628134</v>
      </c>
      <c r="FD506" s="35">
        <v>13.908375256184648</v>
      </c>
      <c r="FE506" s="35">
        <v>14.38394435337127</v>
      </c>
      <c r="FF506" s="35">
        <v>14.573607673547787</v>
      </c>
      <c r="FG506" s="35">
        <v>14.790687463346945</v>
      </c>
      <c r="FH506" s="35">
        <v>13.745330899316485</v>
      </c>
      <c r="FI506" s="35">
        <v>15.462348712448863</v>
      </c>
      <c r="FJ506" s="35">
        <v>15.153127585247304</v>
      </c>
      <c r="FK506" s="35">
        <v>15.107065732749678</v>
      </c>
      <c r="FL506" s="35">
        <v>14.880294253745994</v>
      </c>
      <c r="FM506" s="35">
        <v>14.349165653591765</v>
      </c>
      <c r="FN506" s="35">
        <v>15.032079362084447</v>
      </c>
      <c r="FO506" s="35">
        <v>14.432783843381955</v>
      </c>
      <c r="FP506" s="35">
        <v>14.434962491926054</v>
      </c>
      <c r="FQ506" s="35">
        <v>14.918032415779319</v>
      </c>
      <c r="FR506" s="35">
        <v>15.078667695283473</v>
      </c>
      <c r="FS506" s="35">
        <v>15.03678298638085</v>
      </c>
      <c r="FT506" s="35">
        <v>15.688843258711874</v>
      </c>
      <c r="FU506" s="35">
        <v>15.600492895156961</v>
      </c>
      <c r="FV506" s="35">
        <v>14.87921819583228</v>
      </c>
      <c r="FW506" s="35">
        <v>14.678670902187662</v>
      </c>
      <c r="FX506" s="35">
        <v>15.071027660856249</v>
      </c>
      <c r="FY506" s="35">
        <v>15.119408691808722</v>
      </c>
      <c r="FZ506" s="35">
        <v>14.890731591210372</v>
      </c>
      <c r="GA506" s="35">
        <v>15.433235443049687</v>
      </c>
      <c r="GB506" s="35">
        <v>14.881489011615518</v>
      </c>
      <c r="GC506" s="35">
        <v>14.607552572166956</v>
      </c>
      <c r="GD506" s="35">
        <v>15.544686302716144</v>
      </c>
      <c r="GE506" s="35">
        <v>15.44020890769065</v>
      </c>
      <c r="GF506" s="35">
        <v>14.987150854630823</v>
      </c>
      <c r="GG506" s="35">
        <v>15.324563841283434</v>
      </c>
      <c r="GH506" s="35">
        <v>14.522202608718658</v>
      </c>
      <c r="GI506" s="35">
        <v>16.217243888983127</v>
      </c>
      <c r="GJ506" s="35">
        <v>16.222567054145351</v>
      </c>
      <c r="GK506" s="35">
        <v>14.754685933139095</v>
      </c>
      <c r="GL506" s="35">
        <v>14.646456543590567</v>
      </c>
      <c r="GM506" s="35">
        <v>15.277048739504931</v>
      </c>
      <c r="GN506" s="35">
        <v>14.470911016155508</v>
      </c>
      <c r="GO506" s="35">
        <v>31.428999999999998</v>
      </c>
      <c r="GP506" s="35" t="s">
        <v>1041</v>
      </c>
      <c r="GU506" s="59"/>
    </row>
    <row r="507" spans="1:203" x14ac:dyDescent="0.2">
      <c r="A507" s="35" t="s">
        <v>1542</v>
      </c>
      <c r="B507" s="35" t="s">
        <v>3359</v>
      </c>
      <c r="C507" s="35" t="s">
        <v>3360</v>
      </c>
      <c r="D507" s="9">
        <v>9</v>
      </c>
      <c r="E507" s="9">
        <v>9</v>
      </c>
      <c r="F507" s="9">
        <v>0.789505915</v>
      </c>
      <c r="G507" s="9">
        <v>4.5402223999999998E-2</v>
      </c>
      <c r="H507" s="9">
        <v>0.99949239499999998</v>
      </c>
      <c r="I507" s="9">
        <v>-2.0056269999999998E-3</v>
      </c>
      <c r="J507" s="9">
        <v>0</v>
      </c>
      <c r="K507" s="78">
        <v>0</v>
      </c>
      <c r="L507" s="79">
        <v>11.433871967375485</v>
      </c>
      <c r="M507" s="79">
        <v>12.007615663247677</v>
      </c>
      <c r="N507" s="79">
        <v>11.923821595086146</v>
      </c>
      <c r="O507" s="79">
        <v>11.342037106525996</v>
      </c>
      <c r="P507" s="78">
        <v>11.711788340794978</v>
      </c>
      <c r="Q507" s="78">
        <v>11.761579383437757</v>
      </c>
      <c r="R507" s="35">
        <v>10.058335796506478</v>
      </c>
      <c r="S507" s="35">
        <v>11.679720518995698</v>
      </c>
      <c r="T507" s="35">
        <v>11.77750074195465</v>
      </c>
      <c r="U507" s="35">
        <v>11.488814844811543</v>
      </c>
      <c r="V507" s="35">
        <v>11.924945895944496</v>
      </c>
      <c r="W507" s="35">
        <v>11.829358260788698</v>
      </c>
      <c r="X507" s="35">
        <v>11.782126288846829</v>
      </c>
      <c r="Y507" s="35">
        <v>12.017849981566648</v>
      </c>
      <c r="Z507" s="35">
        <v>11.527030423791224</v>
      </c>
      <c r="AA507" s="35">
        <v>12.559222811494955</v>
      </c>
      <c r="AB507" s="35">
        <v>11.940271723402503</v>
      </c>
      <c r="AC507" s="35">
        <v>10.943032102361103</v>
      </c>
      <c r="AD507" s="35">
        <v>11.576139754716364</v>
      </c>
      <c r="AE507" s="35">
        <v>11.501715832233979</v>
      </c>
      <c r="AF507" s="35">
        <v>11.586367933617224</v>
      </c>
      <c r="AG507" s="35">
        <v>11.476323994917994</v>
      </c>
      <c r="AH507" s="35">
        <v>11.30331923654143</v>
      </c>
      <c r="AI507" s="35">
        <v>11.786171858718783</v>
      </c>
      <c r="AJ507" s="35">
        <v>11.618589329510366</v>
      </c>
      <c r="AK507" s="35">
        <v>11.413759469122761</v>
      </c>
      <c r="AL507" s="35">
        <v>10.766988694272353</v>
      </c>
      <c r="AM507" s="35">
        <v>11.838543493976635</v>
      </c>
      <c r="AN507" s="35">
        <v>11.864709127405769</v>
      </c>
      <c r="AO507" s="35">
        <v>12.096704013814296</v>
      </c>
      <c r="AP507" s="35">
        <v>11.660765845985857</v>
      </c>
      <c r="AQ507" s="35">
        <v>12.105988903958087</v>
      </c>
      <c r="AR507" s="35">
        <v>11.589279969672026</v>
      </c>
      <c r="AS507" s="35">
        <v>11.624020213196772</v>
      </c>
      <c r="AT507" s="35">
        <v>12.099811506684166</v>
      </c>
      <c r="AU507" s="35">
        <v>11.939836274193926</v>
      </c>
      <c r="AV507" s="35">
        <v>11.93152526631933</v>
      </c>
      <c r="AW507" s="35">
        <v>11.776458898819133</v>
      </c>
      <c r="AX507" s="35">
        <v>11.677001056855008</v>
      </c>
      <c r="AY507" s="35">
        <v>11.689814013307945</v>
      </c>
      <c r="AZ507" s="35">
        <v>12.444858861938368</v>
      </c>
      <c r="BA507" s="35">
        <v>11.520412330813253</v>
      </c>
      <c r="BB507" s="35">
        <v>11.747911220611691</v>
      </c>
      <c r="BC507" s="35">
        <v>11.183858891608683</v>
      </c>
      <c r="BD507" s="35">
        <v>11.657073221269107</v>
      </c>
      <c r="BE507" s="35">
        <v>11.940566483434626</v>
      </c>
      <c r="BF507" s="35">
        <v>11.068953999369334</v>
      </c>
      <c r="BG507" s="35">
        <v>11.781096542286857</v>
      </c>
      <c r="BH507" s="35">
        <v>11.765938131160384</v>
      </c>
      <c r="BI507" s="35">
        <v>12.260453844377874</v>
      </c>
      <c r="BJ507" s="35">
        <v>11.504967606924792</v>
      </c>
      <c r="BK507" s="35">
        <v>11.808979578109616</v>
      </c>
      <c r="BL507" s="35">
        <v>11.93339542125112</v>
      </c>
      <c r="BM507" s="35">
        <v>11.793970172186842</v>
      </c>
      <c r="BN507" s="35">
        <v>11.378195920036273</v>
      </c>
      <c r="BO507" s="35">
        <v>10.970383813321732</v>
      </c>
      <c r="BP507" s="35">
        <v>11.779244051038244</v>
      </c>
      <c r="BQ507" s="35">
        <v>12.192193841027359</v>
      </c>
      <c r="BR507" s="35">
        <v>11.606117570131211</v>
      </c>
      <c r="BS507" s="35">
        <v>11.70278270576379</v>
      </c>
      <c r="BT507" s="35">
        <v>11.770773097406405</v>
      </c>
      <c r="BU507" s="35">
        <v>12.346857278156065</v>
      </c>
      <c r="BV507" s="35">
        <v>11.99605880275822</v>
      </c>
      <c r="BW507" s="35">
        <v>10.774543598835571</v>
      </c>
      <c r="BX507" s="35">
        <v>11.782083669787154</v>
      </c>
      <c r="BY507" s="35">
        <v>11.581307112689752</v>
      </c>
      <c r="BZ507" s="35">
        <v>11.520902478335977</v>
      </c>
      <c r="CA507" s="35">
        <v>11.139373580343003</v>
      </c>
      <c r="CB507" s="35">
        <v>11.900915885036007</v>
      </c>
      <c r="CC507" s="35">
        <v>11.422214370170773</v>
      </c>
      <c r="CD507" s="35">
        <v>11.70227493525292</v>
      </c>
      <c r="CE507" s="35">
        <v>11.815813363432795</v>
      </c>
      <c r="CF507" s="35">
        <v>11.509677619195013</v>
      </c>
      <c r="CG507" s="35">
        <v>11.77745122877322</v>
      </c>
      <c r="CH507" s="35">
        <v>11.951692144137697</v>
      </c>
      <c r="CI507" s="35">
        <v>11.910436290082748</v>
      </c>
      <c r="CJ507" s="35">
        <v>12.119710505850337</v>
      </c>
      <c r="CK507" s="35">
        <v>11.801783421636825</v>
      </c>
      <c r="CL507" s="35">
        <v>11.320318277868239</v>
      </c>
      <c r="CM507" s="35">
        <v>11.581765381658156</v>
      </c>
      <c r="CN507" s="35">
        <v>11.202119226092071</v>
      </c>
      <c r="CO507" s="35">
        <v>12.3623214398018</v>
      </c>
      <c r="CP507" s="35">
        <v>11.618209597106567</v>
      </c>
      <c r="CQ507" s="35">
        <v>12.06770618941885</v>
      </c>
      <c r="CR507" s="35">
        <v>11.837208442739025</v>
      </c>
      <c r="CS507" s="35">
        <v>11.90150211600011</v>
      </c>
      <c r="CT507" s="35">
        <v>11.791336512586184</v>
      </c>
      <c r="CU507" s="35">
        <v>12.085673476991968</v>
      </c>
      <c r="CV507" s="35">
        <v>11.163502129485435</v>
      </c>
      <c r="CW507" s="35">
        <v>12.458090556991845</v>
      </c>
      <c r="CX507" s="35">
        <v>12.206578877373879</v>
      </c>
      <c r="CY507" s="35">
        <v>11.665339060437368</v>
      </c>
      <c r="CZ507" s="35">
        <v>11.791593077914941</v>
      </c>
      <c r="DA507" s="35">
        <v>11.868938880982217</v>
      </c>
      <c r="DC507" s="35">
        <v>11.396774889775081</v>
      </c>
      <c r="DD507" s="35">
        <v>12.009621595025401</v>
      </c>
      <c r="DE507" s="35">
        <v>12.202959797942713</v>
      </c>
      <c r="DF507" s="35">
        <v>12.210867151337091</v>
      </c>
      <c r="DG507" s="35">
        <v>11.153688406689014</v>
      </c>
      <c r="DH507" s="35">
        <v>10.448557216924929</v>
      </c>
      <c r="DI507" s="35">
        <v>11.825163281334504</v>
      </c>
      <c r="DJ507" s="35">
        <v>11.671962563889037</v>
      </c>
      <c r="DK507" s="35">
        <v>11.516128345126026</v>
      </c>
      <c r="DL507" s="35">
        <v>11.291795870089858</v>
      </c>
      <c r="DM507" s="35">
        <v>11.540837604355492</v>
      </c>
      <c r="DN507" s="35">
        <v>11.62456089661077</v>
      </c>
      <c r="DO507" s="35">
        <v>12.150619983993955</v>
      </c>
      <c r="DQ507" s="35">
        <v>11.484229393253058</v>
      </c>
      <c r="DR507" s="35">
        <v>11.332873488485626</v>
      </c>
      <c r="DS507" s="35">
        <v>11.655694093924573</v>
      </c>
      <c r="DT507" s="35">
        <v>11.459105558316681</v>
      </c>
      <c r="DU507" s="35">
        <v>11.873248928338795</v>
      </c>
      <c r="DV507" s="35">
        <v>12.126822275301961</v>
      </c>
      <c r="DW507" s="35">
        <v>12.085756924501393</v>
      </c>
      <c r="DX507" s="35">
        <v>11.928172071077963</v>
      </c>
      <c r="DY507" s="35">
        <v>12.659147131727863</v>
      </c>
      <c r="DZ507" s="35">
        <v>12.235828723041799</v>
      </c>
      <c r="EA507" s="35">
        <v>11.360217583827636</v>
      </c>
      <c r="EB507" s="35">
        <v>11.643594251507984</v>
      </c>
      <c r="EC507" s="35">
        <v>11.741353218765965</v>
      </c>
      <c r="ED507" s="35">
        <v>11.744200250250957</v>
      </c>
      <c r="EE507" s="35">
        <v>12.06669957572913</v>
      </c>
      <c r="EF507" s="35">
        <v>12.921674405300772</v>
      </c>
      <c r="EG507" s="35">
        <v>11.244017565273776</v>
      </c>
      <c r="EH507" s="35">
        <v>11.540502741419576</v>
      </c>
      <c r="EI507" s="35">
        <v>12.391883411640125</v>
      </c>
      <c r="EJ507" s="35">
        <v>11.263698420943452</v>
      </c>
      <c r="EK507" s="35">
        <v>11.853574616431938</v>
      </c>
      <c r="EL507" s="35">
        <v>11.644924915524802</v>
      </c>
      <c r="EM507" s="35">
        <v>11.363876531283314</v>
      </c>
      <c r="EN507" s="35">
        <v>11.695556920508267</v>
      </c>
      <c r="EO507" s="35">
        <v>11.866184217544868</v>
      </c>
      <c r="EP507" s="35">
        <v>11.513016001533467</v>
      </c>
      <c r="EQ507" s="35">
        <v>12.115795069618152</v>
      </c>
      <c r="ER507" s="35">
        <v>11.704676453135235</v>
      </c>
      <c r="ES507" s="35">
        <v>12.367935638079405</v>
      </c>
      <c r="ET507" s="35">
        <v>11.319851166245671</v>
      </c>
      <c r="EU507" s="35">
        <v>10.200641235885378</v>
      </c>
      <c r="EV507" s="35">
        <v>12.003973402012242</v>
      </c>
      <c r="EW507" s="35">
        <v>11.372444020024894</v>
      </c>
      <c r="EX507" s="35">
        <v>12.248223678839759</v>
      </c>
      <c r="EY507" s="35">
        <v>11.703762259291629</v>
      </c>
      <c r="EZ507" s="35">
        <v>11.416753160502658</v>
      </c>
      <c r="FA507" s="35">
        <v>11.943365090344763</v>
      </c>
      <c r="FB507" s="35">
        <v>11.722744240485403</v>
      </c>
      <c r="FC507" s="35">
        <v>11.52800148868282</v>
      </c>
      <c r="FD507" s="35">
        <v>11.09007707631126</v>
      </c>
      <c r="FE507" s="35">
        <v>11.748339975678277</v>
      </c>
      <c r="FF507" s="35">
        <v>11.471209963057746</v>
      </c>
      <c r="FG507" s="35">
        <v>11.535775472419655</v>
      </c>
      <c r="FH507" s="35">
        <v>11.976925308696238</v>
      </c>
      <c r="FI507" s="35">
        <v>12.058833634357892</v>
      </c>
      <c r="FJ507" s="35">
        <v>11.677008461247947</v>
      </c>
      <c r="FK507" s="35">
        <v>11.84268381144221</v>
      </c>
      <c r="FL507" s="35">
        <v>11.526447166602338</v>
      </c>
      <c r="FM507" s="35">
        <v>11.911988866202778</v>
      </c>
      <c r="FN507" s="35">
        <v>11.467287164531211</v>
      </c>
      <c r="FO507" s="35">
        <v>11.95122355323292</v>
      </c>
      <c r="FP507" s="35">
        <v>11.521835341107245</v>
      </c>
      <c r="FQ507" s="35">
        <v>11.662709558050119</v>
      </c>
      <c r="FR507" s="35">
        <v>12.954386475113576</v>
      </c>
      <c r="FS507" s="35">
        <v>11.993154984592572</v>
      </c>
      <c r="FT507" s="35">
        <v>12.210001259775844</v>
      </c>
      <c r="FU507" s="35">
        <v>11.773874750428091</v>
      </c>
      <c r="FV507" s="35">
        <v>12.049889775856075</v>
      </c>
      <c r="FW507" s="35">
        <v>11.244844359409235</v>
      </c>
      <c r="FX507" s="35">
        <v>11.535678767922333</v>
      </c>
      <c r="FY507" s="35">
        <v>11.28415260231842</v>
      </c>
      <c r="FZ507" s="35">
        <v>11.02847211821113</v>
      </c>
      <c r="GA507" s="35">
        <v>11.54373514678038</v>
      </c>
      <c r="GB507" s="35">
        <v>11.892281969145667</v>
      </c>
      <c r="GC507" s="35">
        <v>11.896498854360795</v>
      </c>
      <c r="GD507" s="35">
        <v>11.747286543044765</v>
      </c>
      <c r="GE507" s="35">
        <v>11.799782605720267</v>
      </c>
      <c r="GF507" s="35">
        <v>12.261446144331245</v>
      </c>
      <c r="GG507" s="35">
        <v>11.763127046015587</v>
      </c>
      <c r="GH507" s="35">
        <v>12.024097996276723</v>
      </c>
      <c r="GI507" s="35">
        <v>12.167142898366675</v>
      </c>
      <c r="GJ507" s="35">
        <v>11.655748253001622</v>
      </c>
      <c r="GK507" s="35">
        <v>10.858288312239685</v>
      </c>
      <c r="GL507" s="35">
        <v>11.797671593171321</v>
      </c>
      <c r="GM507" s="35">
        <v>11.445183106230358</v>
      </c>
      <c r="GN507" s="35">
        <v>11.494588671253975</v>
      </c>
      <c r="GO507" s="35">
        <v>36.148000000000003</v>
      </c>
      <c r="GP507" s="35" t="s">
        <v>1360</v>
      </c>
      <c r="GU507" s="59"/>
    </row>
    <row r="508" spans="1:203" x14ac:dyDescent="0.2">
      <c r="A508" s="35" t="s">
        <v>1602</v>
      </c>
      <c r="B508" s="35" t="s">
        <v>3431</v>
      </c>
      <c r="C508" s="35" t="s">
        <v>3432</v>
      </c>
      <c r="D508" s="9">
        <v>10</v>
      </c>
      <c r="E508" s="9">
        <v>8</v>
      </c>
      <c r="F508" s="9">
        <v>0.95638712199999998</v>
      </c>
      <c r="G508" s="9">
        <v>1.7574703000000001E-2</v>
      </c>
      <c r="H508" s="9">
        <v>0.99946805900000002</v>
      </c>
      <c r="I508" s="9">
        <v>-1.8302329999999999E-3</v>
      </c>
      <c r="J508" s="9">
        <v>0</v>
      </c>
      <c r="K508" s="78">
        <v>0</v>
      </c>
      <c r="L508" s="80">
        <v>10.757232419384374</v>
      </c>
      <c r="M508" s="79">
        <v>11.585260051295935</v>
      </c>
      <c r="N508" s="79">
        <v>11.400919824782608</v>
      </c>
      <c r="O508" s="79">
        <v>11.564109900774579</v>
      </c>
      <c r="P508" s="78">
        <v>11.202822460217856</v>
      </c>
      <c r="Q508" s="78">
        <v>11.331857035794993</v>
      </c>
      <c r="R508" s="35">
        <v>10.828516652106392</v>
      </c>
      <c r="S508" s="35">
        <v>11.509212489106361</v>
      </c>
      <c r="T508" s="35">
        <v>11.619417085717402</v>
      </c>
      <c r="U508" s="35">
        <v>11.018518299943977</v>
      </c>
      <c r="V508" s="35">
        <v>11.194758008676176</v>
      </c>
      <c r="W508" s="35">
        <v>11.574129938629429</v>
      </c>
      <c r="Y508" s="35">
        <v>11.078657028797483</v>
      </c>
      <c r="Z508" s="35">
        <v>11.031543592482294</v>
      </c>
      <c r="AA508" s="35">
        <v>11.446521716208188</v>
      </c>
      <c r="AB508" s="35">
        <v>11.396640585075563</v>
      </c>
      <c r="AC508" s="35">
        <v>11.062687463201254</v>
      </c>
      <c r="AD508" s="35">
        <v>11.162425588312663</v>
      </c>
      <c r="AE508" s="35">
        <v>11.100544341044813</v>
      </c>
      <c r="AF508" s="35">
        <v>11.039705008362766</v>
      </c>
      <c r="AG508" s="35">
        <v>11.56489055620672</v>
      </c>
      <c r="AI508" s="35">
        <v>11.429607740123028</v>
      </c>
      <c r="AJ508" s="35">
        <v>11.619500461619857</v>
      </c>
      <c r="AK508" s="35">
        <v>11.567743673674428</v>
      </c>
      <c r="AL508" s="35">
        <v>11.025030196166117</v>
      </c>
      <c r="AM508" s="35">
        <v>11.398603700067481</v>
      </c>
      <c r="AN508" s="35">
        <v>11.737974090251079</v>
      </c>
      <c r="AO508" s="35">
        <v>11.662796234104963</v>
      </c>
      <c r="AP508" s="35">
        <v>11.657599434160284</v>
      </c>
      <c r="AQ508" s="35">
        <v>11.892329769248544</v>
      </c>
      <c r="AR508" s="35">
        <v>11.559322939607593</v>
      </c>
      <c r="AS508" s="35">
        <v>11.684863910753858</v>
      </c>
      <c r="AT508" s="35">
        <v>11.573032179197655</v>
      </c>
      <c r="AU508" s="35">
        <v>11.353128967663643</v>
      </c>
      <c r="AV508" s="35">
        <v>11.662078996613891</v>
      </c>
      <c r="AW508" s="35">
        <v>11.445327700244848</v>
      </c>
      <c r="AX508" s="35">
        <v>11.536003510521819</v>
      </c>
      <c r="AY508" s="35">
        <v>10.949556197986684</v>
      </c>
      <c r="AZ508" s="35">
        <v>11.850749866843556</v>
      </c>
      <c r="BA508" s="35">
        <v>11.213693933226079</v>
      </c>
      <c r="BB508" s="35">
        <v>11.149053644689772</v>
      </c>
      <c r="BC508" s="35">
        <v>10.829885412466929</v>
      </c>
      <c r="BE508" s="35">
        <v>11.387594138457706</v>
      </c>
      <c r="BF508" s="35">
        <v>11.433375869346808</v>
      </c>
      <c r="BG508" s="35">
        <v>11.317667172948518</v>
      </c>
      <c r="BH508" s="35">
        <v>11.582943160535033</v>
      </c>
      <c r="BI508" s="35">
        <v>11.641656561567816</v>
      </c>
      <c r="BJ508" s="35">
        <v>11.474540386596125</v>
      </c>
      <c r="BL508" s="35">
        <v>11.774975180348163</v>
      </c>
      <c r="BM508" s="35">
        <v>11.110679851945488</v>
      </c>
      <c r="BO508" s="35">
        <v>11.146643869712554</v>
      </c>
      <c r="BP508" s="35">
        <v>11.497984257138128</v>
      </c>
      <c r="BQ508" s="35">
        <v>11.441866192850245</v>
      </c>
      <c r="BR508" s="35">
        <v>11.389336613008197</v>
      </c>
      <c r="BS508" s="35">
        <v>11.908258684601851</v>
      </c>
      <c r="BT508" s="35">
        <v>11.249516582415733</v>
      </c>
      <c r="BU508" s="35">
        <v>11.756420834456016</v>
      </c>
      <c r="BV508" s="35">
        <v>11.256485838358067</v>
      </c>
      <c r="BW508" s="35">
        <v>11.320185852364915</v>
      </c>
      <c r="BX508" s="35">
        <v>10.75530873897284</v>
      </c>
      <c r="BZ508" s="35">
        <v>11.960009798679639</v>
      </c>
      <c r="CC508" s="35">
        <v>11.221067463166207</v>
      </c>
      <c r="CD508" s="35">
        <v>11.431132819766832</v>
      </c>
      <c r="CE508" s="35">
        <v>12.132979633339938</v>
      </c>
      <c r="CF508" s="35">
        <v>11.395516813055876</v>
      </c>
      <c r="CG508" s="35">
        <v>11.698136137958839</v>
      </c>
      <c r="CI508" s="35">
        <v>11.699239512594275</v>
      </c>
      <c r="CJ508" s="35">
        <v>11.553322077652361</v>
      </c>
      <c r="CK508" s="35">
        <v>11.326975786100132</v>
      </c>
      <c r="CL508" s="35">
        <v>11.390566588971362</v>
      </c>
      <c r="CM508" s="35">
        <v>11.465563579889714</v>
      </c>
      <c r="CN508" s="35">
        <v>10.794063970228507</v>
      </c>
      <c r="CO508" s="35">
        <v>12.3593651898553</v>
      </c>
      <c r="CP508" s="35">
        <v>10.057449559288191</v>
      </c>
      <c r="CQ508" s="35">
        <v>11.515403947522387</v>
      </c>
      <c r="CR508" s="35">
        <v>11.017005808248037</v>
      </c>
      <c r="CS508" s="35">
        <v>11.169016186699574</v>
      </c>
      <c r="CT508" s="35">
        <v>11.227274909229232</v>
      </c>
      <c r="CU508" s="35">
        <v>11.663192994527561</v>
      </c>
      <c r="CV508" s="35">
        <v>11.775415182450741</v>
      </c>
      <c r="CW508" s="35">
        <v>11.914740184392981</v>
      </c>
      <c r="CY508" s="35">
        <v>11.115940819098954</v>
      </c>
      <c r="CZ508" s="35">
        <v>11.867773097437359</v>
      </c>
      <c r="DA508" s="35">
        <v>11.12184789506356</v>
      </c>
      <c r="DC508" s="35">
        <v>11.543522394724928</v>
      </c>
      <c r="DD508" s="35">
        <v>12.181547000110896</v>
      </c>
      <c r="DE508" s="35">
        <v>11.451517853495757</v>
      </c>
      <c r="DG508" s="35">
        <v>11.524004551184087</v>
      </c>
      <c r="DH508" s="35">
        <v>10.604446775698053</v>
      </c>
      <c r="DI508" s="35">
        <v>11.023807008111801</v>
      </c>
      <c r="DJ508" s="35">
        <v>11.693873037764437</v>
      </c>
      <c r="DK508" s="35">
        <v>11.734022511283131</v>
      </c>
      <c r="DL508" s="35">
        <v>11.345973738195338</v>
      </c>
      <c r="DM508" s="35">
        <v>11.179621724880212</v>
      </c>
      <c r="DO508" s="35">
        <v>11.681670655495747</v>
      </c>
      <c r="DP508" s="35">
        <v>11.868770788867165</v>
      </c>
      <c r="DQ508" s="35">
        <v>11.589836266380427</v>
      </c>
      <c r="DR508" s="35">
        <v>10.972214809374881</v>
      </c>
      <c r="DS508" s="35">
        <v>11.017359948098212</v>
      </c>
      <c r="DT508" s="35">
        <v>11.54201367752129</v>
      </c>
      <c r="DU508" s="35">
        <v>11.481367486758433</v>
      </c>
      <c r="DV508" s="35">
        <v>11.483292285043467</v>
      </c>
      <c r="DW508" s="35">
        <v>11.576879111598108</v>
      </c>
      <c r="DX508" s="35">
        <v>11.173390801751395</v>
      </c>
      <c r="DY508" s="35">
        <v>11.965925542803479</v>
      </c>
      <c r="DZ508" s="35">
        <v>11.580513416408541</v>
      </c>
      <c r="EB508" s="35">
        <v>11.500185848620951</v>
      </c>
      <c r="EC508" s="35">
        <v>11.86710299654791</v>
      </c>
      <c r="ED508" s="35">
        <v>10.9123467174047</v>
      </c>
      <c r="EE508" s="35">
        <v>10.996163898925948</v>
      </c>
      <c r="EF508" s="35">
        <v>11.158224922738508</v>
      </c>
      <c r="EG508" s="35">
        <v>11.169480603711877</v>
      </c>
      <c r="EH508" s="35">
        <v>11.418902094973511</v>
      </c>
      <c r="EI508" s="35">
        <v>11.49415313160536</v>
      </c>
      <c r="EJ508" s="35">
        <v>11.130271708321821</v>
      </c>
      <c r="EK508" s="35">
        <v>11.338877639171642</v>
      </c>
      <c r="EL508" s="35">
        <v>11.103343302410561</v>
      </c>
      <c r="EO508" s="35">
        <v>11.403611212181197</v>
      </c>
      <c r="EQ508" s="35">
        <v>11.476261598968867</v>
      </c>
      <c r="ER508" s="35">
        <v>11.599680563682455</v>
      </c>
      <c r="ES508" s="35">
        <v>11.311237026053064</v>
      </c>
      <c r="EU508" s="35">
        <v>10.775512843504679</v>
      </c>
      <c r="EV508" s="35">
        <v>11.513013912827724</v>
      </c>
      <c r="EW508" s="35">
        <v>11.202823845283875</v>
      </c>
      <c r="EX508" s="35">
        <v>11.02758983266073</v>
      </c>
      <c r="EY508" s="35">
        <v>11.670173011019646</v>
      </c>
      <c r="EZ508" s="35">
        <v>11.269521355370362</v>
      </c>
      <c r="FA508" s="35">
        <v>11.797138548297445</v>
      </c>
      <c r="FB508" s="35">
        <v>11.406751512045476</v>
      </c>
      <c r="FC508" s="35">
        <v>11.950739258398945</v>
      </c>
      <c r="FE508" s="35">
        <v>11.807524722666329</v>
      </c>
      <c r="FF508" s="35">
        <v>11.407648901553351</v>
      </c>
      <c r="FG508" s="35">
        <v>11.342706746292514</v>
      </c>
      <c r="FH508" s="35">
        <v>10.92683694771636</v>
      </c>
      <c r="FI508" s="35">
        <v>11.547228738518324</v>
      </c>
      <c r="FJ508" s="35">
        <v>11.571597297068244</v>
      </c>
      <c r="FK508" s="35">
        <v>11.190390192057967</v>
      </c>
      <c r="FL508" s="35">
        <v>11.522090028701429</v>
      </c>
      <c r="FM508" s="35">
        <v>11.339407102202747</v>
      </c>
      <c r="FN508" s="35">
        <v>11.119451190790054</v>
      </c>
      <c r="FO508" s="35">
        <v>11.23591522119502</v>
      </c>
      <c r="FP508" s="35">
        <v>11.027469224530732</v>
      </c>
      <c r="FQ508" s="35">
        <v>11.251260183775372</v>
      </c>
      <c r="FR508" s="35">
        <v>12.014883651234856</v>
      </c>
      <c r="FS508" s="35">
        <v>11.168278040081072</v>
      </c>
      <c r="FT508" s="35">
        <v>12.021402119618378</v>
      </c>
      <c r="FU508" s="35">
        <v>12.023631317898657</v>
      </c>
      <c r="FW508" s="35">
        <v>11.134598235684036</v>
      </c>
      <c r="FZ508" s="35">
        <v>10.829156995906464</v>
      </c>
      <c r="GA508" s="35">
        <v>11.398823336892216</v>
      </c>
      <c r="GB508" s="35">
        <v>11.25309912811343</v>
      </c>
      <c r="GC508" s="35">
        <v>11.166391505243025</v>
      </c>
      <c r="GD508" s="35">
        <v>12.237984499597831</v>
      </c>
      <c r="GE508" s="35">
        <v>11.551695291493164</v>
      </c>
      <c r="GF508" s="35">
        <v>11.385474474167564</v>
      </c>
      <c r="GG508" s="35">
        <v>11.319768993710959</v>
      </c>
      <c r="GH508" s="35">
        <v>10.999378386497325</v>
      </c>
      <c r="GI508" s="35">
        <v>11.874765846437318</v>
      </c>
      <c r="GJ508" s="35">
        <v>11.994875857037497</v>
      </c>
      <c r="GK508" s="35">
        <v>11.098504635728387</v>
      </c>
      <c r="GL508" s="35">
        <v>11.022660998788584</v>
      </c>
      <c r="GM508" s="35">
        <v>11.192821352879566</v>
      </c>
      <c r="GN508" s="35">
        <v>11.112663853378068</v>
      </c>
      <c r="GO508" s="35">
        <v>14.173</v>
      </c>
      <c r="GP508" s="35" t="s">
        <v>1411</v>
      </c>
      <c r="GU508" s="59"/>
    </row>
    <row r="509" spans="1:203" x14ac:dyDescent="0.2">
      <c r="A509" s="35" t="s">
        <v>1320</v>
      </c>
      <c r="B509" s="35" t="s">
        <v>3073</v>
      </c>
      <c r="C509" s="35" t="s">
        <v>3074</v>
      </c>
      <c r="D509" s="9">
        <v>3</v>
      </c>
      <c r="E509" s="9">
        <v>3</v>
      </c>
      <c r="F509" s="9">
        <v>0.39829985699999998</v>
      </c>
      <c r="G509" s="9">
        <v>-0.112591808</v>
      </c>
      <c r="H509" s="9">
        <v>0.99981029099999996</v>
      </c>
      <c r="I509" s="9">
        <v>-1.624143E-3</v>
      </c>
      <c r="J509" s="9">
        <v>0</v>
      </c>
      <c r="K509" s="78">
        <v>0</v>
      </c>
      <c r="L509" s="79"/>
      <c r="M509" s="79"/>
      <c r="N509" s="79">
        <v>13.961166520310424</v>
      </c>
      <c r="O509" s="79">
        <v>14.194867078581442</v>
      </c>
      <c r="P509" s="78">
        <v>13.928142883781179</v>
      </c>
      <c r="Q509" s="78">
        <v>13.639542063285873</v>
      </c>
      <c r="R509" s="35">
        <v>13.591810440654012</v>
      </c>
      <c r="S509" s="35">
        <v>13.073013783661896</v>
      </c>
      <c r="V509" s="35">
        <v>13.615918000200717</v>
      </c>
      <c r="W509" s="35">
        <v>13.708272053032614</v>
      </c>
      <c r="X509" s="35">
        <v>13.207253525117142</v>
      </c>
      <c r="Y509" s="35">
        <v>14.095410377755856</v>
      </c>
      <c r="Z509" s="35">
        <v>14.105440812064561</v>
      </c>
      <c r="AA509" s="35">
        <v>13.792411353265447</v>
      </c>
      <c r="AC509" s="35">
        <v>13.527289226895743</v>
      </c>
      <c r="AD509" s="35">
        <v>13.373780076339338</v>
      </c>
      <c r="AE509" s="35">
        <v>13.662204203145793</v>
      </c>
      <c r="AF509" s="35">
        <v>12.628604284304293</v>
      </c>
      <c r="AH509" s="35">
        <v>13.807425477543621</v>
      </c>
      <c r="AI509" s="35">
        <v>13.695370301423571</v>
      </c>
      <c r="AJ509" s="35">
        <v>13.902484292403141</v>
      </c>
      <c r="AM509" s="35">
        <v>13.812116420228639</v>
      </c>
      <c r="AN509" s="35">
        <v>13.985682868864645</v>
      </c>
      <c r="AO509" s="35">
        <v>13.892579820992495</v>
      </c>
      <c r="AP509" s="35">
        <v>13.730364674513371</v>
      </c>
      <c r="AS509" s="35">
        <v>13.3326291318999</v>
      </c>
      <c r="AT509" s="35">
        <v>13.170634167035862</v>
      </c>
      <c r="AU509" s="35">
        <v>12.988013305983136</v>
      </c>
      <c r="AV509" s="35">
        <v>13.954558685769305</v>
      </c>
      <c r="AW509" s="35">
        <v>14.315991236843583</v>
      </c>
      <c r="BD509" s="35">
        <v>13.465873032060351</v>
      </c>
      <c r="BE509" s="35">
        <v>13.631034017955102</v>
      </c>
      <c r="BH509" s="35">
        <v>14.190986007346336</v>
      </c>
      <c r="BJ509" s="35">
        <v>13.629794959815534</v>
      </c>
      <c r="BM509" s="35">
        <v>13.846747090410716</v>
      </c>
      <c r="BN509" s="35">
        <v>13.559354513075419</v>
      </c>
      <c r="BO509" s="35">
        <v>13.69244591953138</v>
      </c>
      <c r="BS509" s="35">
        <v>13.949212488251998</v>
      </c>
      <c r="BU509" s="35">
        <v>13.968704644923179</v>
      </c>
      <c r="BV509" s="35">
        <v>14.575281506483922</v>
      </c>
      <c r="BY509" s="35">
        <v>13.322120472722133</v>
      </c>
      <c r="CA509" s="35">
        <v>13.936141329032315</v>
      </c>
      <c r="CB509" s="35">
        <v>13.747697547387734</v>
      </c>
      <c r="CG509" s="35">
        <v>12.418028612993536</v>
      </c>
      <c r="CH509" s="35">
        <v>13.930653371644285</v>
      </c>
      <c r="CJ509" s="35">
        <v>14.234849752682626</v>
      </c>
      <c r="CK509" s="35">
        <v>14.18184122638444</v>
      </c>
      <c r="CM509" s="35">
        <v>13.744064005782446</v>
      </c>
      <c r="CN509" s="35">
        <v>13.65506681115917</v>
      </c>
      <c r="CO509" s="35">
        <v>13.062253415139146</v>
      </c>
      <c r="CP509" s="35">
        <v>12.973123834064952</v>
      </c>
      <c r="CS509" s="35">
        <v>14.180289712609584</v>
      </c>
      <c r="CT509" s="35">
        <v>13.899010098553507</v>
      </c>
      <c r="CW509" s="35">
        <v>13.683047977752738</v>
      </c>
      <c r="CZ509" s="35">
        <v>13.842823097910042</v>
      </c>
      <c r="DA509" s="35">
        <v>13.740835842118214</v>
      </c>
      <c r="DC509" s="35">
        <v>13.030640662520785</v>
      </c>
      <c r="DE509" s="35">
        <v>13.614488330300979</v>
      </c>
      <c r="DF509" s="35">
        <v>13.834724440298126</v>
      </c>
      <c r="DI509" s="35">
        <v>12.495383382487546</v>
      </c>
      <c r="DM509" s="35">
        <v>13.534621331176268</v>
      </c>
      <c r="DN509" s="35">
        <v>13.264170951181653</v>
      </c>
      <c r="DO509" s="35">
        <v>13.528076288924671</v>
      </c>
      <c r="DP509" s="35">
        <v>13.655515743849902</v>
      </c>
      <c r="DQ509" s="35">
        <v>13.209910670017583</v>
      </c>
      <c r="DR509" s="35">
        <v>13.940785468193823</v>
      </c>
      <c r="DS509" s="35">
        <v>14.110616647320169</v>
      </c>
      <c r="DU509" s="35">
        <v>13.466597416484365</v>
      </c>
      <c r="DV509" s="35">
        <v>14.040025190417685</v>
      </c>
      <c r="DW509" s="35">
        <v>13.232142663121083</v>
      </c>
      <c r="DX509" s="35">
        <v>14.118677548670723</v>
      </c>
      <c r="DY509" s="35">
        <v>14.300189723234361</v>
      </c>
      <c r="EB509" s="35">
        <v>13.043608068400156</v>
      </c>
      <c r="EC509" s="35">
        <v>13.634433085824828</v>
      </c>
      <c r="ED509" s="35">
        <v>12.856435666004371</v>
      </c>
      <c r="EE509" s="35">
        <v>13.91295449935285</v>
      </c>
      <c r="EF509" s="35">
        <v>14.276487941887195</v>
      </c>
      <c r="EH509" s="35">
        <v>13.383588863389491</v>
      </c>
      <c r="EI509" s="35">
        <v>14.236458538000669</v>
      </c>
      <c r="EJ509" s="35">
        <v>13.585912633344527</v>
      </c>
      <c r="EK509" s="35">
        <v>13.594369058631299</v>
      </c>
      <c r="EL509" s="35">
        <v>13.916505925651485</v>
      </c>
      <c r="EM509" s="35">
        <v>13.169023648023021</v>
      </c>
      <c r="EO509" s="35">
        <v>13.287046029871737</v>
      </c>
      <c r="EP509" s="35">
        <v>13.039079056834828</v>
      </c>
      <c r="ER509" s="35">
        <v>13.759764125443036</v>
      </c>
      <c r="ES509" s="35">
        <v>13.771371764269677</v>
      </c>
      <c r="ET509" s="35">
        <v>14.144555639403572</v>
      </c>
      <c r="EU509" s="35">
        <v>13.811204550647988</v>
      </c>
      <c r="EW509" s="35">
        <v>13.261534233804726</v>
      </c>
      <c r="EX509" s="35">
        <v>14.031104316836966</v>
      </c>
      <c r="FA509" s="35">
        <v>13.408819318281138</v>
      </c>
      <c r="FD509" s="35">
        <v>13.548350636966353</v>
      </c>
      <c r="FE509" s="35">
        <v>13.523121536943536</v>
      </c>
      <c r="FI509" s="35">
        <v>13.403030734629921</v>
      </c>
      <c r="FJ509" s="35">
        <v>12.649677551988759</v>
      </c>
      <c r="FK509" s="35">
        <v>13.440301016620907</v>
      </c>
      <c r="FM509" s="35">
        <v>13.844420373328173</v>
      </c>
      <c r="FN509" s="35">
        <v>14.027600225915707</v>
      </c>
      <c r="FP509" s="35">
        <v>13.930115474347264</v>
      </c>
      <c r="FQ509" s="35">
        <v>14.163648043955996</v>
      </c>
      <c r="FR509" s="35">
        <v>14.319026070265791</v>
      </c>
      <c r="FV509" s="35">
        <v>14.202638842509664</v>
      </c>
      <c r="FX509" s="35">
        <v>13.366049595728208</v>
      </c>
      <c r="FY509" s="35">
        <v>13.356678117876607</v>
      </c>
      <c r="FZ509" s="35">
        <v>13.305043826279148</v>
      </c>
      <c r="GA509" s="35">
        <v>13.254859736711371</v>
      </c>
      <c r="GB509" s="35">
        <v>14.427657564982182</v>
      </c>
      <c r="GC509" s="35">
        <v>13.667156910318869</v>
      </c>
      <c r="GF509" s="35">
        <v>13.946712898375905</v>
      </c>
      <c r="GG509" s="35">
        <v>13.497420613452144</v>
      </c>
      <c r="GH509" s="35">
        <v>13.807761684366303</v>
      </c>
      <c r="GK509" s="35">
        <v>13.410852722043</v>
      </c>
      <c r="GL509" s="35">
        <v>13.64583429185979</v>
      </c>
      <c r="GM509" s="35">
        <v>13.958416628938618</v>
      </c>
      <c r="GO509" s="35">
        <v>4.7619999999999996</v>
      </c>
      <c r="GP509" s="35" t="s">
        <v>4668</v>
      </c>
      <c r="GU509" s="59"/>
    </row>
    <row r="510" spans="1:203" x14ac:dyDescent="0.2">
      <c r="A510" s="35" t="s">
        <v>2140</v>
      </c>
      <c r="B510" s="35" t="s">
        <v>4129</v>
      </c>
      <c r="C510" s="35" t="s">
        <v>4130</v>
      </c>
      <c r="D510" s="9">
        <v>10</v>
      </c>
      <c r="E510" s="9">
        <v>9</v>
      </c>
      <c r="F510" s="9">
        <v>0.990676169</v>
      </c>
      <c r="G510" s="9">
        <v>-7.9726320000000003E-3</v>
      </c>
      <c r="H510" s="9">
        <v>0.99969514100000001</v>
      </c>
      <c r="I510" s="9">
        <v>-1.3906389999999999E-3</v>
      </c>
      <c r="J510" s="9">
        <v>0</v>
      </c>
      <c r="K510" s="78">
        <v>0</v>
      </c>
      <c r="L510" s="79">
        <v>11.41132657556968</v>
      </c>
      <c r="M510" s="79">
        <v>11.368868238244101</v>
      </c>
      <c r="N510" s="79">
        <v>11.501403098597329</v>
      </c>
      <c r="O510" s="79">
        <v>11.140699325053061</v>
      </c>
      <c r="P510" s="78">
        <v>11.098059889484894</v>
      </c>
      <c r="Q510" s="78">
        <v>11.395821189294432</v>
      </c>
      <c r="R510" s="35">
        <v>10.36840082319306</v>
      </c>
      <c r="S510" s="35">
        <v>10.8927986087402</v>
      </c>
      <c r="T510" s="35">
        <v>11.603841694628551</v>
      </c>
      <c r="U510" s="35">
        <v>11.724774689862523</v>
      </c>
      <c r="V510" s="35">
        <v>12.012000511713794</v>
      </c>
      <c r="W510" s="35">
        <v>11.306288115075837</v>
      </c>
      <c r="X510" s="35">
        <v>11.735638648661999</v>
      </c>
      <c r="Y510" s="35">
        <v>11.473693278541308</v>
      </c>
      <c r="Z510" s="35">
        <v>11.015140973225279</v>
      </c>
      <c r="AA510" s="35">
        <v>11.215377034495479</v>
      </c>
      <c r="AB510" s="35">
        <v>11.44575598751004</v>
      </c>
      <c r="AC510" s="35">
        <v>11.558178050680398</v>
      </c>
      <c r="AD510" s="35">
        <v>11.40174337192644</v>
      </c>
      <c r="AE510" s="35">
        <v>11.046087017471038</v>
      </c>
      <c r="AF510" s="35">
        <v>10.696052785430215</v>
      </c>
      <c r="AG510" s="35">
        <v>11.326926034676143</v>
      </c>
      <c r="AH510" s="35">
        <v>11.309049645458892</v>
      </c>
      <c r="AI510" s="35">
        <v>11.308385282206199</v>
      </c>
      <c r="AJ510" s="35">
        <v>11.474424933547548</v>
      </c>
      <c r="AK510" s="35">
        <v>11.81446529417833</v>
      </c>
      <c r="AL510" s="35">
        <v>11.058700449726809</v>
      </c>
      <c r="AM510" s="35">
        <v>11.15899364719197</v>
      </c>
      <c r="AN510" s="35">
        <v>11.671642433864564</v>
      </c>
      <c r="AO510" s="35">
        <v>11.563756759422301</v>
      </c>
      <c r="AP510" s="35">
        <v>11.609724300085528</v>
      </c>
      <c r="AQ510" s="35">
        <v>11.580535083789281</v>
      </c>
      <c r="AR510" s="35">
        <v>11.592088840980569</v>
      </c>
      <c r="AS510" s="35">
        <v>11.593076838652919</v>
      </c>
      <c r="AT510" s="35">
        <v>11.393820575305075</v>
      </c>
      <c r="AU510" s="35">
        <v>11.073337218388826</v>
      </c>
      <c r="AV510" s="35">
        <v>11.430239779641305</v>
      </c>
      <c r="AW510" s="35">
        <v>11.670865770037992</v>
      </c>
      <c r="AX510" s="35">
        <v>11.333059481187135</v>
      </c>
      <c r="AY510" s="35">
        <v>11.401852482795734</v>
      </c>
      <c r="AZ510" s="35">
        <v>12.2002781227825</v>
      </c>
      <c r="BA510" s="35">
        <v>11.170064609036782</v>
      </c>
      <c r="BB510" s="35">
        <v>11.423626025313101</v>
      </c>
      <c r="BC510" s="35">
        <v>11.278557844161375</v>
      </c>
      <c r="BD510" s="35">
        <v>11.305503231075335</v>
      </c>
      <c r="BE510" s="35">
        <v>11.900021036899981</v>
      </c>
      <c r="BF510" s="35">
        <v>11.354005416582091</v>
      </c>
      <c r="BG510" s="35">
        <v>11.281310153268722</v>
      </c>
      <c r="BH510" s="35">
        <v>11.604281835738398</v>
      </c>
      <c r="BI510" s="35">
        <v>11.783451271325657</v>
      </c>
      <c r="BJ510" s="35">
        <v>11.422932582279799</v>
      </c>
      <c r="BK510" s="35">
        <v>13.003229765082226</v>
      </c>
      <c r="BL510" s="35">
        <v>11.300002861031643</v>
      </c>
      <c r="BM510" s="35">
        <v>11.133582092000619</v>
      </c>
      <c r="BN510" s="35">
        <v>11.483629986439411</v>
      </c>
      <c r="BO510" s="35">
        <v>11.352266279594083</v>
      </c>
      <c r="BP510" s="35">
        <v>11.323944655892875</v>
      </c>
      <c r="BQ510" s="35">
        <v>11.876805789230048</v>
      </c>
      <c r="BR510" s="35">
        <v>11.729591740391799</v>
      </c>
      <c r="BS510" s="35">
        <v>11.491115840891215</v>
      </c>
      <c r="BT510" s="35">
        <v>11.140352029032771</v>
      </c>
      <c r="BU510" s="35">
        <v>11.726852133903661</v>
      </c>
      <c r="BV510" s="35">
        <v>11.298147683508251</v>
      </c>
      <c r="BW510" s="35">
        <v>11.123209951380709</v>
      </c>
      <c r="BX510" s="35">
        <v>11.28436886268687</v>
      </c>
      <c r="BY510" s="35">
        <v>10.970434109526263</v>
      </c>
      <c r="BZ510" s="35">
        <v>11.377629116522526</v>
      </c>
      <c r="CA510" s="35">
        <v>11.371594468327697</v>
      </c>
      <c r="CB510" s="35">
        <v>10.585439709914821</v>
      </c>
      <c r="CC510" s="35">
        <v>10.857560780990942</v>
      </c>
      <c r="CD510" s="35">
        <v>11.273786765860002</v>
      </c>
      <c r="CE510" s="35">
        <v>11.979206810673222</v>
      </c>
      <c r="CF510" s="35">
        <v>11.345507066230965</v>
      </c>
      <c r="CG510" s="35">
        <v>12.121399446726857</v>
      </c>
      <c r="CH510" s="35">
        <v>11.531117998649703</v>
      </c>
      <c r="CI510" s="35">
        <v>11.752448993841837</v>
      </c>
      <c r="CJ510" s="35">
        <v>11.405698352908525</v>
      </c>
      <c r="CK510" s="35">
        <v>11.498283924900726</v>
      </c>
      <c r="CL510" s="35">
        <v>11.055645879750116</v>
      </c>
      <c r="CM510" s="35">
        <v>11.90075039510555</v>
      </c>
      <c r="CN510" s="35">
        <v>11.46607709914181</v>
      </c>
      <c r="CO510" s="35">
        <v>11.724440662183422</v>
      </c>
      <c r="CP510" s="35">
        <v>11.056982697953073</v>
      </c>
      <c r="CQ510" s="35">
        <v>11.870776320448662</v>
      </c>
      <c r="CR510" s="35">
        <v>10.908363765856556</v>
      </c>
      <c r="CS510" s="35">
        <v>11.719778317989242</v>
      </c>
      <c r="CT510" s="35">
        <v>11.796795118604985</v>
      </c>
      <c r="CU510" s="35">
        <v>11.203974465956595</v>
      </c>
      <c r="CV510" s="35">
        <v>11.420256620225977</v>
      </c>
      <c r="CW510" s="35">
        <v>11.432462698010273</v>
      </c>
      <c r="CX510" s="35">
        <v>11.673440389626423</v>
      </c>
      <c r="CY510" s="35">
        <v>10.889956989561677</v>
      </c>
      <c r="CZ510" s="35">
        <v>11.521441403945847</v>
      </c>
      <c r="DA510" s="35">
        <v>11.290604698774338</v>
      </c>
      <c r="DC510" s="35">
        <v>11.726285825820348</v>
      </c>
      <c r="DD510" s="35">
        <v>11.376675747082009</v>
      </c>
      <c r="DE510" s="35">
        <v>11.37338310396124</v>
      </c>
      <c r="DF510" s="35">
        <v>11.437248461364877</v>
      </c>
      <c r="DG510" s="35">
        <v>11.308160899932961</v>
      </c>
      <c r="DH510" s="35">
        <v>10.960143377289093</v>
      </c>
      <c r="DJ510" s="35">
        <v>11.085260829490547</v>
      </c>
      <c r="DK510" s="35">
        <v>11.012721626956637</v>
      </c>
      <c r="DL510" s="35">
        <v>11.459272610799424</v>
      </c>
      <c r="DM510" s="35">
        <v>10.81527213332096</v>
      </c>
      <c r="DN510" s="35">
        <v>11.351297667577873</v>
      </c>
      <c r="DO510" s="35">
        <v>11.857604629596587</v>
      </c>
      <c r="DP510" s="35">
        <v>11.707985807724352</v>
      </c>
      <c r="DQ510" s="35">
        <v>11.489651800229364</v>
      </c>
      <c r="DR510" s="35">
        <v>11.274553867845293</v>
      </c>
      <c r="DS510" s="35">
        <v>11.625506020691089</v>
      </c>
      <c r="DT510" s="35">
        <v>11.264826061244818</v>
      </c>
      <c r="DU510" s="35">
        <v>11.36769543920294</v>
      </c>
      <c r="DV510" s="35">
        <v>12.131497063831379</v>
      </c>
      <c r="DW510" s="35">
        <v>11.687887994819002</v>
      </c>
      <c r="DX510" s="35">
        <v>11.26171502259424</v>
      </c>
      <c r="DY510" s="35">
        <v>11.820732965218502</v>
      </c>
      <c r="DZ510" s="35">
        <v>11.869565028927475</v>
      </c>
      <c r="EA510" s="35">
        <v>11.471412809567118</v>
      </c>
      <c r="EB510" s="35">
        <v>11.09704899130144</v>
      </c>
      <c r="EC510" s="35">
        <v>11.314442811216226</v>
      </c>
      <c r="ED510" s="35">
        <v>10.61445953001733</v>
      </c>
      <c r="EE510" s="35">
        <v>11.344480838906655</v>
      </c>
      <c r="EF510" s="35">
        <v>11.211888294546004</v>
      </c>
      <c r="EG510" s="35">
        <v>11.490546083386427</v>
      </c>
      <c r="EH510" s="35">
        <v>10.616997483746099</v>
      </c>
      <c r="EI510" s="35">
        <v>11.415613913864403</v>
      </c>
      <c r="EJ510" s="35">
        <v>10.823456128890115</v>
      </c>
      <c r="EK510" s="35">
        <v>11.704817087902684</v>
      </c>
      <c r="EL510" s="35">
        <v>11.45311345090893</v>
      </c>
      <c r="EM510" s="35">
        <v>12.225100489496867</v>
      </c>
      <c r="EN510" s="35">
        <v>12.143800953101644</v>
      </c>
      <c r="EO510" s="35">
        <v>11.801313638002259</v>
      </c>
      <c r="EP510" s="35">
        <v>10.902351595180416</v>
      </c>
      <c r="EQ510" s="35">
        <v>11.756747065153256</v>
      </c>
      <c r="ER510" s="35">
        <v>11.401149124251678</v>
      </c>
      <c r="ES510" s="35">
        <v>11.209052090288861</v>
      </c>
      <c r="ET510" s="35">
        <v>11.512462036484592</v>
      </c>
      <c r="EU510" s="35">
        <v>10.760343248415854</v>
      </c>
      <c r="EV510" s="35">
        <v>11.710828967181424</v>
      </c>
      <c r="EW510" s="35">
        <v>11.331875214817183</v>
      </c>
      <c r="EX510" s="35">
        <v>11.263435820274436</v>
      </c>
      <c r="EY510" s="35">
        <v>11.683305453299457</v>
      </c>
      <c r="EZ510" s="35">
        <v>11.31802386345602</v>
      </c>
      <c r="FA510" s="35">
        <v>11.320661885318478</v>
      </c>
      <c r="FB510" s="35">
        <v>10.969912109366733</v>
      </c>
      <c r="FC510" s="35">
        <v>11.480181307852504</v>
      </c>
      <c r="FD510" s="35">
        <v>10.448156789194829</v>
      </c>
      <c r="FE510" s="35">
        <v>11.499105173523994</v>
      </c>
      <c r="FF510" s="35">
        <v>11.355611903401186</v>
      </c>
      <c r="FG510" s="35">
        <v>11.397036563311826</v>
      </c>
      <c r="FH510" s="35">
        <v>11.183047126084201</v>
      </c>
      <c r="FI510" s="35">
        <v>11.569828620632464</v>
      </c>
      <c r="FJ510" s="35">
        <v>11.178198617360971</v>
      </c>
      <c r="FK510" s="35">
        <v>10.919808188908558</v>
      </c>
      <c r="FL510" s="35">
        <v>11.67670297935393</v>
      </c>
      <c r="FM510" s="35">
        <v>11.808680073174319</v>
      </c>
      <c r="FN510" s="35">
        <v>11.141154034512743</v>
      </c>
      <c r="FO510" s="35">
        <v>11.577982067477143</v>
      </c>
      <c r="FP510" s="35">
        <v>10.963517544615266</v>
      </c>
      <c r="FQ510" s="35">
        <v>11.711715881480771</v>
      </c>
      <c r="FR510" s="35">
        <v>12.202475570464223</v>
      </c>
      <c r="FS510" s="35">
        <v>11.308659881393766</v>
      </c>
      <c r="FT510" s="35">
        <v>11.660213030884808</v>
      </c>
      <c r="FU510" s="35">
        <v>11.874769286440925</v>
      </c>
      <c r="FV510" s="35">
        <v>11.486373348080427</v>
      </c>
      <c r="FW510" s="35">
        <v>11.551583903102371</v>
      </c>
      <c r="FX510" s="35">
        <v>10.754347401051181</v>
      </c>
      <c r="FZ510" s="35">
        <v>10.858460403547056</v>
      </c>
      <c r="GA510" s="35">
        <v>11.851685033039439</v>
      </c>
      <c r="GB510" s="35">
        <v>11.262996105791821</v>
      </c>
      <c r="GC510" s="35">
        <v>11.438866740062831</v>
      </c>
      <c r="GD510" s="35">
        <v>11.917877172789582</v>
      </c>
      <c r="GE510" s="35">
        <v>11.734939818832192</v>
      </c>
      <c r="GF510" s="35">
        <v>11.925730334631158</v>
      </c>
      <c r="GG510" s="35">
        <v>10.992758066876313</v>
      </c>
      <c r="GH510" s="35">
        <v>11.58308037113914</v>
      </c>
      <c r="GI510" s="35">
        <v>11.8855529839472</v>
      </c>
      <c r="GJ510" s="35">
        <v>11.611579210691394</v>
      </c>
      <c r="GK510" s="35">
        <v>11.623229951838706</v>
      </c>
      <c r="GL510" s="35">
        <v>11.623485386792154</v>
      </c>
      <c r="GM510" s="35">
        <v>11.404575287661583</v>
      </c>
      <c r="GN510" s="35">
        <v>11.293145622393796</v>
      </c>
      <c r="GO510" s="35">
        <v>0.73699999999999999</v>
      </c>
      <c r="GP510" s="35" t="s">
        <v>1845</v>
      </c>
      <c r="GU510" s="59"/>
    </row>
    <row r="511" spans="1:203" x14ac:dyDescent="0.2">
      <c r="A511" s="35" t="s">
        <v>1976</v>
      </c>
      <c r="B511" s="35" t="s">
        <v>3871</v>
      </c>
      <c r="C511" s="35" t="s">
        <v>3872</v>
      </c>
      <c r="D511" s="9">
        <v>7</v>
      </c>
      <c r="E511" s="9">
        <v>1</v>
      </c>
      <c r="F511" s="9">
        <v>2.2723909E-2</v>
      </c>
      <c r="G511" s="9">
        <v>-0.29720764500000002</v>
      </c>
      <c r="H511" s="9">
        <v>0.99998002200000002</v>
      </c>
      <c r="I511" s="9">
        <v>-6.1983800000000005E-4</v>
      </c>
      <c r="J511" s="56" t="s">
        <v>5707</v>
      </c>
      <c r="K511" s="78">
        <v>0</v>
      </c>
      <c r="L511" s="79">
        <v>17.520753870974939</v>
      </c>
      <c r="M511" s="79">
        <v>17.370243659011059</v>
      </c>
      <c r="N511" s="79">
        <v>18.047691011883991</v>
      </c>
      <c r="O511" s="79">
        <v>16.97403913311809</v>
      </c>
      <c r="P511" s="78">
        <v>17.342634661777446</v>
      </c>
      <c r="Q511" s="78">
        <v>17.20799600808666</v>
      </c>
      <c r="R511" s="35">
        <v>16.454935959564239</v>
      </c>
      <c r="S511" s="35">
        <v>17.387388842169802</v>
      </c>
      <c r="T511" s="35">
        <v>17.869166303259465</v>
      </c>
      <c r="U511" s="35">
        <v>17.026408915758456</v>
      </c>
      <c r="V511" s="35">
        <v>16.755377107572308</v>
      </c>
      <c r="W511" s="35">
        <v>17.106403185821684</v>
      </c>
      <c r="X511" s="35">
        <v>16.643408660084507</v>
      </c>
      <c r="Y511" s="35">
        <v>16.950078573826413</v>
      </c>
      <c r="Z511" s="35">
        <v>17.013098868223494</v>
      </c>
      <c r="AA511" s="35">
        <v>16.935327544212214</v>
      </c>
      <c r="AB511" s="35">
        <v>16.512607001345266</v>
      </c>
      <c r="AC511" s="35">
        <v>17.542424086893295</v>
      </c>
      <c r="AD511" s="35">
        <v>17.357715084627205</v>
      </c>
      <c r="AE511" s="35">
        <v>16.503148310715758</v>
      </c>
      <c r="AF511" s="35">
        <v>16.896456398269915</v>
      </c>
      <c r="AG511" s="35">
        <v>16.698203637885012</v>
      </c>
      <c r="AH511" s="35">
        <v>17.300384797971482</v>
      </c>
      <c r="AI511" s="35">
        <v>16.828925403976072</v>
      </c>
      <c r="AJ511" s="35">
        <v>17.456570935056881</v>
      </c>
      <c r="AK511" s="35">
        <v>18.135039387263046</v>
      </c>
      <c r="AL511" s="35">
        <v>17.102521283687047</v>
      </c>
      <c r="AM511" s="35">
        <v>16.841282471228674</v>
      </c>
      <c r="AN511" s="35">
        <v>17.822036527278371</v>
      </c>
      <c r="AO511" s="35">
        <v>17.313898705448022</v>
      </c>
      <c r="AP511" s="35">
        <v>17.253455352280742</v>
      </c>
      <c r="AQ511" s="35">
        <v>17.884919743096592</v>
      </c>
      <c r="AR511" s="35">
        <v>17.299858750739372</v>
      </c>
      <c r="AS511" s="35">
        <v>16.557139958145669</v>
      </c>
      <c r="AT511" s="35">
        <v>16.568251086724665</v>
      </c>
      <c r="AU511" s="35">
        <v>15.947172011971951</v>
      </c>
      <c r="AV511" s="35">
        <v>17.331505251015951</v>
      </c>
      <c r="AW511" s="35">
        <v>17.469203257681983</v>
      </c>
      <c r="AX511" s="35">
        <v>17.453667612835776</v>
      </c>
      <c r="AY511" s="35">
        <v>16.825988758106561</v>
      </c>
      <c r="AZ511" s="35">
        <v>17.628592212803227</v>
      </c>
      <c r="BA511" s="35">
        <v>16.769724915231873</v>
      </c>
      <c r="BB511" s="35">
        <v>16.852009492717734</v>
      </c>
      <c r="BC511" s="35">
        <v>16.91104675368971</v>
      </c>
      <c r="BD511" s="35">
        <v>16.867743435634239</v>
      </c>
      <c r="BE511" s="35">
        <v>17.364806844406445</v>
      </c>
      <c r="BF511" s="35">
        <v>16.866269229279645</v>
      </c>
      <c r="BG511" s="35">
        <v>17.401652932671006</v>
      </c>
      <c r="BH511" s="35">
        <v>18.294218484603419</v>
      </c>
      <c r="BI511" s="35">
        <v>17.743753079256635</v>
      </c>
      <c r="BJ511" s="35">
        <v>16.81684580681716</v>
      </c>
      <c r="BK511" s="35">
        <v>18.749884957472688</v>
      </c>
      <c r="BL511" s="35">
        <v>17.020375579296932</v>
      </c>
      <c r="BM511" s="35">
        <v>16.626523403283802</v>
      </c>
      <c r="BN511" s="35">
        <v>17.079428916456983</v>
      </c>
      <c r="BO511" s="35">
        <v>16.790297382009758</v>
      </c>
      <c r="BP511" s="35">
        <v>17.18336906966924</v>
      </c>
      <c r="BQ511" s="35">
        <v>17.261251729209164</v>
      </c>
      <c r="BR511" s="35">
        <v>16.917329907782786</v>
      </c>
      <c r="BS511" s="35">
        <v>16.949344087562565</v>
      </c>
      <c r="BT511" s="35">
        <v>16.950807102623976</v>
      </c>
      <c r="BU511" s="35">
        <v>17.401461155772413</v>
      </c>
      <c r="BV511" s="35">
        <v>17.7264192535083</v>
      </c>
      <c r="BW511" s="35">
        <v>16.245869286188292</v>
      </c>
      <c r="BX511" s="35">
        <v>17.083606820355477</v>
      </c>
      <c r="BY511" s="35">
        <v>16.856862601311573</v>
      </c>
      <c r="BZ511" s="35">
        <v>17.177229079385771</v>
      </c>
      <c r="CA511" s="35">
        <v>17.567811141143366</v>
      </c>
      <c r="CB511" s="35">
        <v>16.786638874875457</v>
      </c>
      <c r="CC511" s="35">
        <v>17.100365506938012</v>
      </c>
      <c r="CD511" s="35">
        <v>17.925814649549064</v>
      </c>
      <c r="CE511" s="35">
        <v>18.507269464786987</v>
      </c>
      <c r="CF511" s="35">
        <v>17.592874136473718</v>
      </c>
      <c r="CG511" s="35">
        <v>14.036481585732416</v>
      </c>
      <c r="CH511" s="35">
        <v>16.551701095649733</v>
      </c>
      <c r="CI511" s="35">
        <v>16.7914153796318</v>
      </c>
      <c r="CJ511" s="35">
        <v>16.778364862371745</v>
      </c>
      <c r="CK511" s="35">
        <v>16.623980899208775</v>
      </c>
      <c r="CL511" s="35">
        <v>17.481450507625276</v>
      </c>
      <c r="CM511" s="35">
        <v>17.949854420782476</v>
      </c>
      <c r="CN511" s="35">
        <v>16.207911956267989</v>
      </c>
      <c r="CO511" s="35">
        <v>18.322975451078605</v>
      </c>
      <c r="CP511" s="35">
        <v>16.305631836896833</v>
      </c>
      <c r="CQ511" s="35">
        <v>17.775844555770696</v>
      </c>
      <c r="CR511" s="35">
        <v>16.661265208331926</v>
      </c>
      <c r="CS511" s="35">
        <v>17.042149565311384</v>
      </c>
      <c r="CT511" s="35">
        <v>16.878982672235658</v>
      </c>
      <c r="CU511" s="35">
        <v>17.009599738554442</v>
      </c>
      <c r="CV511" s="35">
        <v>17.162312826798473</v>
      </c>
      <c r="CW511" s="35">
        <v>16.875717759165838</v>
      </c>
      <c r="CX511" s="35">
        <v>17.73246261048693</v>
      </c>
      <c r="CY511" s="35">
        <v>16.985864160947816</v>
      </c>
      <c r="CZ511" s="35">
        <v>17.964235471872296</v>
      </c>
      <c r="DA511" s="35">
        <v>17.029438114875155</v>
      </c>
      <c r="DB511" s="35">
        <v>17.967294656293099</v>
      </c>
      <c r="DC511" s="35">
        <v>15.730049445357061</v>
      </c>
      <c r="DD511" s="35">
        <v>18.087357681800604</v>
      </c>
      <c r="DE511" s="35">
        <v>16.169337379259009</v>
      </c>
      <c r="DF511" s="35">
        <v>16.91481266887898</v>
      </c>
      <c r="DG511" s="35">
        <v>17.261059229455515</v>
      </c>
      <c r="DH511" s="35">
        <v>17.110789993251228</v>
      </c>
      <c r="DI511" s="35">
        <v>15.920098262550683</v>
      </c>
      <c r="DJ511" s="35">
        <v>16.699627965986547</v>
      </c>
      <c r="DK511" s="35">
        <v>16.831802897076422</v>
      </c>
      <c r="DL511" s="35">
        <v>16.741059016551265</v>
      </c>
      <c r="DM511" s="35">
        <v>16.482363139486747</v>
      </c>
      <c r="DN511" s="35">
        <v>16.502826129055737</v>
      </c>
      <c r="DO511" s="35">
        <v>17.018187852248985</v>
      </c>
      <c r="DP511" s="35">
        <v>16.524065923203906</v>
      </c>
      <c r="DQ511" s="35">
        <v>16.99751213319928</v>
      </c>
      <c r="DR511" s="35">
        <v>17.350152635617437</v>
      </c>
      <c r="DS511" s="35">
        <v>17.11000987602711</v>
      </c>
      <c r="DT511" s="35">
        <v>17.127529692998014</v>
      </c>
      <c r="DU511" s="35">
        <v>16.601628248779196</v>
      </c>
      <c r="DV511" s="35">
        <v>17.025059840811057</v>
      </c>
      <c r="DW511" s="35">
        <v>16.869750718949263</v>
      </c>
      <c r="DX511" s="35">
        <v>16.424767328137612</v>
      </c>
      <c r="DY511" s="35">
        <v>18.320773777468126</v>
      </c>
      <c r="DZ511" s="35">
        <v>17.462932113846925</v>
      </c>
      <c r="EA511" s="35">
        <v>16.454435424076927</v>
      </c>
      <c r="EB511" s="35">
        <v>16.644640640382242</v>
      </c>
      <c r="EC511" s="35">
        <v>17.133694690300935</v>
      </c>
      <c r="ED511" s="35">
        <v>16.702760779300139</v>
      </c>
      <c r="EE511" s="35">
        <v>16.999546538320601</v>
      </c>
      <c r="EF511" s="35">
        <v>16.855476843215815</v>
      </c>
      <c r="EG511" s="35">
        <v>17.429205674391419</v>
      </c>
      <c r="EH511" s="35">
        <v>15.599240156857057</v>
      </c>
      <c r="EI511" s="35">
        <v>16.971746804648724</v>
      </c>
      <c r="EJ511" s="35">
        <v>15.804262723351723</v>
      </c>
      <c r="EK511" s="35">
        <v>15.810688144509328</v>
      </c>
      <c r="EL511" s="35">
        <v>17.051641831044961</v>
      </c>
      <c r="EM511" s="35">
        <v>16.646145456957733</v>
      </c>
      <c r="EN511" s="35">
        <v>17.544138618437451</v>
      </c>
      <c r="EO511" s="35">
        <v>15.895274939128997</v>
      </c>
      <c r="EP511" s="35">
        <v>16.988666554634296</v>
      </c>
      <c r="EQ511" s="35">
        <v>15.262020677245252</v>
      </c>
      <c r="ER511" s="35">
        <v>17.30978272918081</v>
      </c>
      <c r="ES511" s="35">
        <v>16.868695933570645</v>
      </c>
      <c r="ET511" s="35">
        <v>17.750860585235085</v>
      </c>
      <c r="EU511" s="35">
        <v>16.475563037304777</v>
      </c>
      <c r="EV511" s="35">
        <v>17.970535461839408</v>
      </c>
      <c r="EW511" s="35">
        <v>16.087240146014359</v>
      </c>
      <c r="EX511" s="35">
        <v>16.602282112872331</v>
      </c>
      <c r="EY511" s="35">
        <v>17.924771634446024</v>
      </c>
      <c r="EZ511" s="35">
        <v>17.009297858021863</v>
      </c>
      <c r="FA511" s="35">
        <v>16.790918828942267</v>
      </c>
      <c r="FB511" s="35">
        <v>17.695000864943491</v>
      </c>
      <c r="FC511" s="35">
        <v>17.625153894887319</v>
      </c>
      <c r="FD511" s="35">
        <v>17.066120717721244</v>
      </c>
      <c r="FE511" s="35">
        <v>16.601331673583921</v>
      </c>
      <c r="FF511" s="35">
        <v>16.750971479607919</v>
      </c>
      <c r="FG511" s="35">
        <v>17.150560110181406</v>
      </c>
      <c r="FH511" s="35">
        <v>17.422610902406298</v>
      </c>
      <c r="FI511" s="35">
        <v>17.063806710648834</v>
      </c>
      <c r="FJ511" s="35">
        <v>15.852460144595156</v>
      </c>
      <c r="FK511" s="35">
        <v>16.671666907577084</v>
      </c>
      <c r="FL511" s="35">
        <v>17.731755806349565</v>
      </c>
      <c r="FM511" s="35">
        <v>16.338879562018686</v>
      </c>
      <c r="FN511" s="35">
        <v>16.933191692621254</v>
      </c>
      <c r="FO511" s="35">
        <v>17.002320945794594</v>
      </c>
      <c r="FP511" s="35">
        <v>16.446064356664507</v>
      </c>
      <c r="FQ511" s="35">
        <v>17.269741618184998</v>
      </c>
      <c r="FR511" s="35">
        <v>17.585220109118772</v>
      </c>
      <c r="FS511" s="35">
        <v>17.596733061134401</v>
      </c>
      <c r="FT511" s="35">
        <v>16.514811491449837</v>
      </c>
      <c r="FU511" s="35">
        <v>18.028942951297424</v>
      </c>
      <c r="FV511" s="35">
        <v>17.524992269187173</v>
      </c>
      <c r="FW511" s="35">
        <v>17.80663650878251</v>
      </c>
      <c r="FX511" s="35">
        <v>16.634189406603205</v>
      </c>
      <c r="FY511" s="35">
        <v>16.597784684775647</v>
      </c>
      <c r="FZ511" s="35">
        <v>16.528122617297711</v>
      </c>
      <c r="GA511" s="35">
        <v>17.416879697912623</v>
      </c>
      <c r="GB511" s="35">
        <v>16.982246506651531</v>
      </c>
      <c r="GC511" s="35">
        <v>18.54643119612269</v>
      </c>
      <c r="GD511" s="35">
        <v>17.772036790434186</v>
      </c>
      <c r="GE511" s="35">
        <v>17.512308982008555</v>
      </c>
      <c r="GF511" s="35">
        <v>17.572622221476458</v>
      </c>
      <c r="GG511" s="35">
        <v>16.055532017871364</v>
      </c>
      <c r="GH511" s="35">
        <v>16.559276135271148</v>
      </c>
      <c r="GI511" s="35">
        <v>17.938357725927695</v>
      </c>
      <c r="GJ511" s="35">
        <v>18.15448006192009</v>
      </c>
      <c r="GK511" s="35">
        <v>17.89278560710483</v>
      </c>
      <c r="GL511" s="35">
        <v>15.24181514368585</v>
      </c>
      <c r="GM511" s="35">
        <v>17.278739828193789</v>
      </c>
      <c r="GN511" s="35">
        <v>17.23121759422262</v>
      </c>
      <c r="GO511" s="35">
        <v>66.188000000000002</v>
      </c>
      <c r="GP511" s="35" t="s">
        <v>1676</v>
      </c>
      <c r="GU511" s="59"/>
    </row>
    <row r="512" spans="1:203" x14ac:dyDescent="0.2">
      <c r="A512" s="35" t="s">
        <v>1708</v>
      </c>
      <c r="B512" s="35" t="s">
        <v>3549</v>
      </c>
      <c r="C512" s="35" t="s">
        <v>3550</v>
      </c>
      <c r="D512" s="9">
        <v>3</v>
      </c>
      <c r="E512" s="9">
        <v>3</v>
      </c>
      <c r="F512" s="9">
        <v>0.69844185400000003</v>
      </c>
      <c r="G512" s="9">
        <v>-0.28612268200000002</v>
      </c>
      <c r="H512" s="9">
        <v>0.99999809299999998</v>
      </c>
      <c r="I512" s="9">
        <v>-5.5239199999999997E-4</v>
      </c>
      <c r="J512" s="9">
        <v>0</v>
      </c>
      <c r="K512" s="78">
        <v>0</v>
      </c>
      <c r="L512" s="79"/>
      <c r="M512" s="79"/>
      <c r="N512" s="79">
        <v>16.567044208123853</v>
      </c>
      <c r="O512" s="79"/>
      <c r="P512" s="78">
        <v>17.158820909069213</v>
      </c>
      <c r="U512" s="35">
        <v>17.704308582008593</v>
      </c>
      <c r="W512" s="35">
        <v>16.655886041020246</v>
      </c>
      <c r="X512" s="35">
        <v>16.932238102416335</v>
      </c>
      <c r="Z512" s="35">
        <v>16.780960176784014</v>
      </c>
      <c r="AC512" s="35">
        <v>17.815896292821801</v>
      </c>
      <c r="AD512" s="35">
        <v>17.349936915648122</v>
      </c>
      <c r="AF512" s="35">
        <v>17.047262627377229</v>
      </c>
      <c r="AI512" s="35">
        <v>10.155214055409084</v>
      </c>
      <c r="AJ512" s="35">
        <v>17.536240601555768</v>
      </c>
      <c r="AK512" s="35">
        <v>18.384923185521433</v>
      </c>
      <c r="AM512" s="35">
        <v>17.537623200943862</v>
      </c>
      <c r="AN512" s="35">
        <v>18.924745390240595</v>
      </c>
      <c r="AQ512" s="35">
        <v>16.693352264249832</v>
      </c>
      <c r="AT512" s="35">
        <v>16.765355364231702</v>
      </c>
      <c r="AU512" s="35">
        <v>17.345592687665842</v>
      </c>
      <c r="AV512" s="35">
        <v>16.212152324832619</v>
      </c>
      <c r="BC512" s="35">
        <v>16.850031336277887</v>
      </c>
      <c r="BD512" s="35">
        <v>18.372516815426465</v>
      </c>
      <c r="BE512" s="35">
        <v>17.564673444982787</v>
      </c>
      <c r="BG512" s="35">
        <v>17.193508542118906</v>
      </c>
      <c r="BH512" s="35">
        <v>17.317972024464659</v>
      </c>
      <c r="BI512" s="35">
        <v>17.538754430929501</v>
      </c>
      <c r="BJ512" s="35">
        <v>17.332426399723445</v>
      </c>
      <c r="BL512" s="35">
        <v>16.823761930810718</v>
      </c>
      <c r="BM512" s="35">
        <v>17.614189231734393</v>
      </c>
      <c r="BO512" s="35">
        <v>17.535285746321875</v>
      </c>
      <c r="BR512" s="35">
        <v>16.645318259350997</v>
      </c>
      <c r="BS512" s="35">
        <v>18.135662358952899</v>
      </c>
      <c r="BX512" s="35">
        <v>17.354639587144838</v>
      </c>
      <c r="BY512" s="35">
        <v>17.080197496913541</v>
      </c>
      <c r="BZ512" s="35">
        <v>17.12686981117313</v>
      </c>
      <c r="CA512" s="35">
        <v>17.073589761051011</v>
      </c>
      <c r="CB512" s="35">
        <v>16.870026620050858</v>
      </c>
      <c r="CC512" s="35">
        <v>17.511837650373593</v>
      </c>
      <c r="CE512" s="35">
        <v>18.176717801286124</v>
      </c>
      <c r="CF512" s="35">
        <v>10.347071135928726</v>
      </c>
      <c r="CH512" s="35">
        <v>16.66864528603119</v>
      </c>
      <c r="CI512" s="35">
        <v>16.632603601219184</v>
      </c>
      <c r="CJ512" s="35">
        <v>17.197094678145653</v>
      </c>
      <c r="CK512" s="35">
        <v>16.680466182348422</v>
      </c>
      <c r="CL512" s="35">
        <v>16.844464486971525</v>
      </c>
      <c r="CN512" s="35">
        <v>16.65291785500299</v>
      </c>
      <c r="CO512" s="35">
        <v>17.308233916216363</v>
      </c>
      <c r="CP512" s="35">
        <v>16.954887134939327</v>
      </c>
      <c r="CV512" s="35">
        <v>17.15347006028292</v>
      </c>
      <c r="CX512" s="35">
        <v>17.551479582672062</v>
      </c>
      <c r="DA512" s="35">
        <v>16.687984297163304</v>
      </c>
      <c r="DL512" s="35">
        <v>17.324266379742362</v>
      </c>
      <c r="DM512" s="35">
        <v>16.910737942398924</v>
      </c>
      <c r="DN512" s="35">
        <v>18.024703533744415</v>
      </c>
      <c r="DP512" s="35">
        <v>17.888752202324213</v>
      </c>
      <c r="DS512" s="35">
        <v>10.502669928929313</v>
      </c>
      <c r="DT512" s="35">
        <v>15.32835577981297</v>
      </c>
      <c r="DU512" s="35">
        <v>16.999851904268894</v>
      </c>
      <c r="EB512" s="35">
        <v>17.074935011638502</v>
      </c>
      <c r="ED512" s="35">
        <v>17.479796093206616</v>
      </c>
      <c r="EE512" s="35">
        <v>17.728356982669908</v>
      </c>
      <c r="EH512" s="35">
        <v>16.826576531981306</v>
      </c>
      <c r="EI512" s="35">
        <v>17.054298605947665</v>
      </c>
      <c r="EN512" s="35">
        <v>16.656885456262223</v>
      </c>
      <c r="EO512" s="35">
        <v>16.712899176799091</v>
      </c>
      <c r="EP512" s="35">
        <v>16.927969374458769</v>
      </c>
      <c r="EQ512" s="35">
        <v>16.724773200106618</v>
      </c>
      <c r="ER512" s="35">
        <v>17.124804107005637</v>
      </c>
      <c r="ET512" s="35">
        <v>17.601928321952521</v>
      </c>
      <c r="EX512" s="35">
        <v>17.394696625510637</v>
      </c>
      <c r="EY512" s="35">
        <v>16.740111852420995</v>
      </c>
      <c r="FA512" s="35">
        <v>16.587331770800034</v>
      </c>
      <c r="FB512" s="35">
        <v>16.500126611475707</v>
      </c>
      <c r="FC512" s="35">
        <v>16.715860834742415</v>
      </c>
      <c r="FD512" s="35">
        <v>16.557532205596871</v>
      </c>
      <c r="FE512" s="35">
        <v>17.711761617884385</v>
      </c>
      <c r="FF512" s="35">
        <v>16.432713537171544</v>
      </c>
      <c r="FI512" s="35">
        <v>16.311474775968076</v>
      </c>
      <c r="FJ512" s="35">
        <v>16.472181497333573</v>
      </c>
      <c r="FK512" s="35">
        <v>17.712715430916244</v>
      </c>
      <c r="FO512" s="35">
        <v>17.627046559102283</v>
      </c>
      <c r="FP512" s="35">
        <v>17.363919800166823</v>
      </c>
      <c r="FS512" s="35">
        <v>17.25171194711351</v>
      </c>
      <c r="FT512" s="35">
        <v>16.658661658631647</v>
      </c>
      <c r="FU512" s="35">
        <v>18.580137895236753</v>
      </c>
      <c r="FV512" s="35">
        <v>17.733516968619632</v>
      </c>
      <c r="FW512" s="35">
        <v>17.519227022099063</v>
      </c>
      <c r="FX512" s="35">
        <v>17.748565299287783</v>
      </c>
      <c r="GA512" s="35">
        <v>16.780535259515709</v>
      </c>
      <c r="GC512" s="35">
        <v>15.836904734572917</v>
      </c>
      <c r="GD512" s="35">
        <v>17.58156500191161</v>
      </c>
      <c r="GG512" s="35">
        <v>16.830826056389437</v>
      </c>
      <c r="GK512" s="35">
        <v>13.429509546133742</v>
      </c>
      <c r="GL512" s="35">
        <v>17.46344755460461</v>
      </c>
      <c r="GM512" s="35">
        <v>16.902348508926142</v>
      </c>
      <c r="GN512" s="35">
        <v>16.583012698665698</v>
      </c>
      <c r="GO512" s="35">
        <v>3.766</v>
      </c>
      <c r="GP512" s="35" t="s">
        <v>4771</v>
      </c>
      <c r="GU512" s="59"/>
    </row>
    <row r="513" spans="1:203" x14ac:dyDescent="0.2">
      <c r="A513" s="35" t="s">
        <v>1286</v>
      </c>
      <c r="B513" s="35" t="s">
        <v>3021</v>
      </c>
      <c r="C513" s="35" t="s">
        <v>3022</v>
      </c>
      <c r="D513" s="9">
        <v>9</v>
      </c>
      <c r="E513" s="9">
        <v>9</v>
      </c>
      <c r="F513" s="9">
        <v>0.118434976</v>
      </c>
      <c r="G513" s="9">
        <v>-0.122514173</v>
      </c>
      <c r="H513" s="9">
        <v>1.732766E-3</v>
      </c>
      <c r="I513" s="9">
        <v>-1.8083800000000001E-4</v>
      </c>
      <c r="J513" s="9">
        <v>0</v>
      </c>
      <c r="K513" s="56" t="s">
        <v>5710</v>
      </c>
      <c r="L513" s="79">
        <v>11.330631206136694</v>
      </c>
      <c r="M513" s="79">
        <v>11.184722121712205</v>
      </c>
      <c r="N513" s="79">
        <v>11.338226305618107</v>
      </c>
      <c r="O513" s="79">
        <v>11.41684479204943</v>
      </c>
      <c r="P513" s="78">
        <v>11.282610993608078</v>
      </c>
      <c r="Q513" s="78">
        <v>11.243507017225763</v>
      </c>
      <c r="R513" s="35">
        <v>11.017293563694485</v>
      </c>
      <c r="S513" s="35">
        <v>11.348508987807993</v>
      </c>
      <c r="T513" s="35">
        <v>11.694635734472103</v>
      </c>
      <c r="U513" s="35">
        <v>10.849380088044404</v>
      </c>
      <c r="V513" s="35">
        <v>10.920257909360116</v>
      </c>
      <c r="W513" s="35">
        <v>11.370798181889787</v>
      </c>
      <c r="Y513" s="35">
        <v>11.570973306106229</v>
      </c>
      <c r="Z513" s="35">
        <v>11.615874185882092</v>
      </c>
      <c r="AA513" s="35">
        <v>11.305419540582653</v>
      </c>
      <c r="AB513" s="35">
        <v>11.45126101793567</v>
      </c>
      <c r="AC513" s="35">
        <v>11.835692528689613</v>
      </c>
      <c r="AD513" s="35">
        <v>11.667671723519176</v>
      </c>
      <c r="AE513" s="35">
        <v>11.802971286192431</v>
      </c>
      <c r="AF513" s="35">
        <v>11.570801521344098</v>
      </c>
      <c r="AG513" s="35">
        <v>11.696592970779765</v>
      </c>
      <c r="AH513" s="35">
        <v>11.285029040412256</v>
      </c>
      <c r="AI513" s="35">
        <v>11.726374827292677</v>
      </c>
      <c r="AJ513" s="35">
        <v>11.891382701806489</v>
      </c>
      <c r="AK513" s="35">
        <v>11.6420089748948</v>
      </c>
      <c r="AL513" s="35">
        <v>12.103265719874994</v>
      </c>
      <c r="AM513" s="35">
        <v>11.353892051261088</v>
      </c>
      <c r="AO513" s="35">
        <v>11.41474086327446</v>
      </c>
      <c r="AP513" s="35">
        <v>11.201082283487363</v>
      </c>
      <c r="AQ513" s="35">
        <v>12.021971194184513</v>
      </c>
      <c r="AR513" s="35">
        <v>11.839945938945828</v>
      </c>
      <c r="AS513" s="35">
        <v>11.781910373620022</v>
      </c>
      <c r="AV513" s="35">
        <v>11.140242271010278</v>
      </c>
      <c r="AW513" s="35">
        <v>11.749204662086873</v>
      </c>
      <c r="AX513" s="35">
        <v>11.312963958744708</v>
      </c>
      <c r="AY513" s="35">
        <v>11.122656367408283</v>
      </c>
      <c r="AZ513" s="35">
        <v>11.505197620195709</v>
      </c>
      <c r="BA513" s="35">
        <v>11.185982540115246</v>
      </c>
      <c r="BB513" s="35">
        <v>12.01859320477798</v>
      </c>
      <c r="BC513" s="35">
        <v>11.521346764862496</v>
      </c>
      <c r="BD513" s="35">
        <v>11.401977466254452</v>
      </c>
      <c r="BE513" s="35">
        <v>11.862015901591878</v>
      </c>
      <c r="BF513" s="35">
        <v>11.604151651100388</v>
      </c>
      <c r="BG513" s="35">
        <v>11.129068404762151</v>
      </c>
      <c r="BH513" s="35">
        <v>11.823247655415784</v>
      </c>
      <c r="BI513" s="35">
        <v>11.4651294419492</v>
      </c>
      <c r="BJ513" s="35">
        <v>11.057164486624028</v>
      </c>
      <c r="BK513" s="35">
        <v>11.931002273144795</v>
      </c>
      <c r="BL513" s="35">
        <v>11.780628701938065</v>
      </c>
      <c r="BN513" s="35">
        <v>11.527033364311219</v>
      </c>
      <c r="BO513" s="35">
        <v>11.176501466387426</v>
      </c>
      <c r="BP513" s="35">
        <v>11.886723429743931</v>
      </c>
      <c r="BQ513" s="35">
        <v>11.457853075234633</v>
      </c>
      <c r="BR513" s="35">
        <v>11.72103101474222</v>
      </c>
      <c r="BS513" s="35">
        <v>11.880209154993864</v>
      </c>
      <c r="BT513" s="35">
        <v>11.293962184847311</v>
      </c>
      <c r="BU513" s="35">
        <v>11.363309922772356</v>
      </c>
      <c r="BV513" s="35">
        <v>12.096769173270506</v>
      </c>
      <c r="BW513" s="35">
        <v>11.765488680054395</v>
      </c>
      <c r="BY513" s="35">
        <v>11.511552562057918</v>
      </c>
      <c r="BZ513" s="35">
        <v>11.715711705800697</v>
      </c>
      <c r="CA513" s="35">
        <v>11.287788336474081</v>
      </c>
      <c r="CB513" s="35">
        <v>11.429534520356919</v>
      </c>
      <c r="CC513" s="35">
        <v>10.919735189546309</v>
      </c>
      <c r="CD513" s="35">
        <v>11.438006616377869</v>
      </c>
      <c r="CE513" s="35">
        <v>11.322656479533007</v>
      </c>
      <c r="CF513" s="35">
        <v>11.749760776707241</v>
      </c>
      <c r="CG513" s="35">
        <v>11.741907032870005</v>
      </c>
      <c r="CI513" s="35">
        <v>11.680204291110904</v>
      </c>
      <c r="CJ513" s="35">
        <v>11.290242344985982</v>
      </c>
      <c r="CK513" s="35">
        <v>10.91040100730709</v>
      </c>
      <c r="CL513" s="35">
        <v>11.255718385038012</v>
      </c>
      <c r="CM513" s="35">
        <v>10.770855673185215</v>
      </c>
      <c r="CN513" s="35">
        <v>11.155720884794796</v>
      </c>
      <c r="CO513" s="35">
        <v>12.103570389492685</v>
      </c>
      <c r="CP513" s="35">
        <v>11.372710331002182</v>
      </c>
      <c r="CQ513" s="35">
        <v>11.807956523756255</v>
      </c>
      <c r="CR513" s="35">
        <v>11.450829410297672</v>
      </c>
      <c r="CT513" s="35">
        <v>11.328926674975184</v>
      </c>
      <c r="CU513" s="35">
        <v>11.371012243034251</v>
      </c>
      <c r="CV513" s="35">
        <v>11.807600848226087</v>
      </c>
      <c r="CW513" s="35">
        <v>11.783549516374253</v>
      </c>
      <c r="CX513" s="35">
        <v>11.851815688248081</v>
      </c>
      <c r="CY513" s="35">
        <v>11.680887718201273</v>
      </c>
      <c r="CZ513" s="35">
        <v>11.34143717476641</v>
      </c>
      <c r="DA513" s="35">
        <v>10.996927612942637</v>
      </c>
      <c r="DC513" s="35">
        <v>11.496348533481434</v>
      </c>
      <c r="DD513" s="35">
        <v>10.84536685716</v>
      </c>
      <c r="DF513" s="35">
        <v>11.335506831664155</v>
      </c>
      <c r="DG513" s="35">
        <v>12.200619078437615</v>
      </c>
      <c r="DH513" s="35">
        <v>11.440237590768172</v>
      </c>
      <c r="DJ513" s="35">
        <v>11.71537044064724</v>
      </c>
      <c r="DK513" s="35">
        <v>11.423392007730154</v>
      </c>
      <c r="DL513" s="35">
        <v>11.551932605723154</v>
      </c>
      <c r="DM513" s="35">
        <v>11.382516913298181</v>
      </c>
      <c r="DN513" s="35">
        <v>11.192882137969821</v>
      </c>
      <c r="DO513" s="35">
        <v>11.450485666592058</v>
      </c>
      <c r="DP513" s="35">
        <v>11.641516684276848</v>
      </c>
      <c r="DQ513" s="35">
        <v>11.049226102286328</v>
      </c>
      <c r="DR513" s="35">
        <v>12.054269742620885</v>
      </c>
      <c r="DS513" s="35">
        <v>11.009142814531764</v>
      </c>
      <c r="DT513" s="35">
        <v>11.54939522575517</v>
      </c>
      <c r="DU513" s="35">
        <v>10.940145858818624</v>
      </c>
      <c r="DV513" s="35">
        <v>11.574574843315981</v>
      </c>
      <c r="DW513" s="35">
        <v>11.336748991563155</v>
      </c>
      <c r="DX513" s="35">
        <v>11.685416316447967</v>
      </c>
      <c r="DY513" s="35">
        <v>11.672107234266297</v>
      </c>
      <c r="DZ513" s="35">
        <v>11.212259698520249</v>
      </c>
      <c r="EA513" s="35">
        <v>11.359299158155592</v>
      </c>
      <c r="EB513" s="35">
        <v>11.805939989908328</v>
      </c>
      <c r="EC513" s="35">
        <v>11.299054616619228</v>
      </c>
      <c r="ED513" s="35">
        <v>10.530783490880467</v>
      </c>
      <c r="EE513" s="35">
        <v>11.430544145507879</v>
      </c>
      <c r="EF513" s="35">
        <v>11.399811959325685</v>
      </c>
      <c r="EG513" s="35">
        <v>12.003138912376043</v>
      </c>
      <c r="EH513" s="35">
        <v>10.885863122235657</v>
      </c>
      <c r="EI513" s="35">
        <v>11.333688459412114</v>
      </c>
      <c r="EJ513" s="35">
        <v>10.305226209148696</v>
      </c>
      <c r="EK513" s="35">
        <v>11.153077801398258</v>
      </c>
      <c r="EL513" s="35">
        <v>11.253648773946706</v>
      </c>
      <c r="EM513" s="35">
        <v>11.26374028838732</v>
      </c>
      <c r="EN513" s="35">
        <v>11.670172920943966</v>
      </c>
      <c r="EP513" s="35">
        <v>10.789159507201109</v>
      </c>
      <c r="EQ513" s="35">
        <v>12.15016722390844</v>
      </c>
      <c r="ER513" s="35">
        <v>11.88946520632946</v>
      </c>
      <c r="ES513" s="35">
        <v>11.633054218566166</v>
      </c>
      <c r="ET513" s="35">
        <v>11.12447605234761</v>
      </c>
      <c r="EU513" s="35">
        <v>11.636839075376738</v>
      </c>
      <c r="EV513" s="35">
        <v>11.737934188889209</v>
      </c>
      <c r="EW513" s="35">
        <v>11.708272003615662</v>
      </c>
      <c r="EY513" s="35">
        <v>10.977833732698027</v>
      </c>
      <c r="EZ513" s="35">
        <v>11.922240510711287</v>
      </c>
      <c r="FA513" s="35">
        <v>11.50097810699496</v>
      </c>
      <c r="FB513" s="35">
        <v>11.642698015957464</v>
      </c>
      <c r="FC513" s="35">
        <v>11.640707188999551</v>
      </c>
      <c r="FF513" s="35">
        <v>11.681884206611571</v>
      </c>
      <c r="FG513" s="35">
        <v>11.725951236993934</v>
      </c>
      <c r="FH513" s="35">
        <v>11.346194521635176</v>
      </c>
      <c r="FI513" s="35">
        <v>11.816039483297228</v>
      </c>
      <c r="FJ513" s="35">
        <v>11.947715802804861</v>
      </c>
      <c r="FL513" s="35">
        <v>11.231293024703</v>
      </c>
      <c r="FM513" s="35">
        <v>10.973406814048252</v>
      </c>
      <c r="FO513" s="35">
        <v>11.405573018720947</v>
      </c>
      <c r="FP513" s="35">
        <v>11.372211417764724</v>
      </c>
      <c r="FQ513" s="35">
        <v>11.917894487214614</v>
      </c>
      <c r="FR513" s="35">
        <v>12.11864252763073</v>
      </c>
      <c r="FU513" s="35">
        <v>10.948498449823557</v>
      </c>
      <c r="FW513" s="35">
        <v>11.280178744151399</v>
      </c>
      <c r="FZ513" s="35">
        <v>11.871327037093883</v>
      </c>
      <c r="GA513" s="35">
        <v>11.647164213697305</v>
      </c>
      <c r="GB513" s="35">
        <v>10.917015926777283</v>
      </c>
      <c r="GC513" s="35">
        <v>11.751899757830303</v>
      </c>
      <c r="GE513" s="35">
        <v>11.067826945421931</v>
      </c>
      <c r="GF513" s="35">
        <v>11.356653719321777</v>
      </c>
      <c r="GH513" s="35">
        <v>11.648625527292364</v>
      </c>
      <c r="GI513" s="35">
        <v>11.073458710655988</v>
      </c>
      <c r="GK513" s="35">
        <v>11.843601634699047</v>
      </c>
      <c r="GN513" s="35">
        <v>11.141594855348718</v>
      </c>
      <c r="GO513" s="35">
        <v>25.751000000000001</v>
      </c>
      <c r="GP513" s="35" t="s">
        <v>1140</v>
      </c>
      <c r="GU513" s="59"/>
    </row>
    <row r="514" spans="1:203" x14ac:dyDescent="0.2">
      <c r="A514" s="35" t="s">
        <v>1278</v>
      </c>
      <c r="B514" s="35" t="s">
        <v>3011</v>
      </c>
      <c r="C514" s="35" t="s">
        <v>3012</v>
      </c>
      <c r="D514" s="9">
        <v>36</v>
      </c>
      <c r="E514" s="9">
        <v>33</v>
      </c>
      <c r="F514" s="9">
        <v>0.94819542700000004</v>
      </c>
      <c r="G514" s="9">
        <v>1.4868703E-2</v>
      </c>
      <c r="H514" s="9">
        <v>0.99999481199999996</v>
      </c>
      <c r="I514" s="9">
        <v>-1.4311099999999999E-4</v>
      </c>
      <c r="J514" s="9">
        <v>0</v>
      </c>
      <c r="K514" s="78">
        <v>0</v>
      </c>
      <c r="L514" s="79">
        <v>13.140560412542577</v>
      </c>
      <c r="M514" s="79">
        <v>13.052179342272973</v>
      </c>
      <c r="N514" s="79">
        <v>12.990738045748561</v>
      </c>
      <c r="O514" s="79">
        <v>12.738067836841463</v>
      </c>
      <c r="P514" s="78">
        <v>13.233136721801998</v>
      </c>
      <c r="Q514" s="78">
        <v>12.863537817422632</v>
      </c>
      <c r="R514" s="35">
        <v>12.695595300194183</v>
      </c>
      <c r="S514" s="35">
        <v>12.928142266564658</v>
      </c>
      <c r="T514" s="35">
        <v>13.345327617375389</v>
      </c>
      <c r="U514" s="35">
        <v>13.041652814145777</v>
      </c>
      <c r="V514" s="35">
        <v>13.150937408093291</v>
      </c>
      <c r="W514" s="35">
        <v>12.925840605128929</v>
      </c>
      <c r="X514" s="35">
        <v>12.858291699065598</v>
      </c>
      <c r="Y514" s="35">
        <v>12.799651975970042</v>
      </c>
      <c r="Z514" s="35">
        <v>12.965589314632233</v>
      </c>
      <c r="AA514" s="35">
        <v>13.115416151509216</v>
      </c>
      <c r="AB514" s="35">
        <v>13.042020894884367</v>
      </c>
      <c r="AC514" s="35">
        <v>13.235934238931883</v>
      </c>
      <c r="AD514" s="35">
        <v>13.014169504814014</v>
      </c>
      <c r="AE514" s="35">
        <v>13.068534222757144</v>
      </c>
      <c r="AF514" s="35">
        <v>13.220800930283772</v>
      </c>
      <c r="AG514" s="35">
        <v>12.823548840151773</v>
      </c>
      <c r="AH514" s="35">
        <v>13.03348931746665</v>
      </c>
      <c r="AI514" s="35">
        <v>12.588369575614411</v>
      </c>
      <c r="AJ514" s="35">
        <v>13.084965214701592</v>
      </c>
      <c r="AK514" s="35">
        <v>13.108312820396659</v>
      </c>
      <c r="AL514" s="35">
        <v>12.51431535972576</v>
      </c>
      <c r="AM514" s="35">
        <v>12.935323276034737</v>
      </c>
      <c r="AN514" s="35">
        <v>13.292379667142695</v>
      </c>
      <c r="AO514" s="35">
        <v>13.21133389072809</v>
      </c>
      <c r="AP514" s="35">
        <v>12.837704030197749</v>
      </c>
      <c r="AQ514" s="35">
        <v>12.878424880681548</v>
      </c>
      <c r="AR514" s="35">
        <v>12.862487770891375</v>
      </c>
      <c r="AS514" s="35">
        <v>13.144835990742589</v>
      </c>
      <c r="AT514" s="35">
        <v>12.998605523899514</v>
      </c>
      <c r="AU514" s="35">
        <v>13.144047507845794</v>
      </c>
      <c r="AV514" s="35">
        <v>13.117523340484304</v>
      </c>
      <c r="AW514" s="35">
        <v>13.142449826962475</v>
      </c>
      <c r="AX514" s="35">
        <v>12.930848032631639</v>
      </c>
      <c r="AY514" s="35">
        <v>12.99012941089366</v>
      </c>
      <c r="AZ514" s="35">
        <v>13.239639877894515</v>
      </c>
      <c r="BA514" s="35">
        <v>13.307101886326182</v>
      </c>
      <c r="BB514" s="35">
        <v>12.87502864369862</v>
      </c>
      <c r="BC514" s="35">
        <v>12.644250059124889</v>
      </c>
      <c r="BD514" s="35">
        <v>12.733873649506116</v>
      </c>
      <c r="BE514" s="35">
        <v>13.133165866603052</v>
      </c>
      <c r="BF514" s="35">
        <v>13.01377269738186</v>
      </c>
      <c r="BG514" s="35">
        <v>12.814352263853625</v>
      </c>
      <c r="BH514" s="35">
        <v>13.096537520067212</v>
      </c>
      <c r="BI514" s="35">
        <v>13.619628749739181</v>
      </c>
      <c r="BJ514" s="35">
        <v>12.730129896253809</v>
      </c>
      <c r="BK514" s="35">
        <v>13.67628335755985</v>
      </c>
      <c r="BL514" s="35">
        <v>12.880532741205798</v>
      </c>
      <c r="BM514" s="35">
        <v>12.428075289484163</v>
      </c>
      <c r="BN514" s="35">
        <v>12.708709372478602</v>
      </c>
      <c r="BO514" s="35">
        <v>13.092488862731514</v>
      </c>
      <c r="BP514" s="35">
        <v>13.038316633130272</v>
      </c>
      <c r="BQ514" s="35">
        <v>13.375075079932774</v>
      </c>
      <c r="BR514" s="35">
        <v>13.32340398013746</v>
      </c>
      <c r="BS514" s="35">
        <v>13.172887672525405</v>
      </c>
      <c r="BT514" s="35">
        <v>12.961710731238961</v>
      </c>
      <c r="BU514" s="35">
        <v>12.658833200033449</v>
      </c>
      <c r="BV514" s="35">
        <v>12.866345531390319</v>
      </c>
      <c r="BW514" s="35">
        <v>12.844487524239657</v>
      </c>
      <c r="BX514" s="35">
        <v>12.558955326025208</v>
      </c>
      <c r="BY514" s="35">
        <v>12.958113837890394</v>
      </c>
      <c r="BZ514" s="35">
        <v>12.881665058499681</v>
      </c>
      <c r="CA514" s="35">
        <v>12.525334103020221</v>
      </c>
      <c r="CB514" s="35">
        <v>13.03470775181856</v>
      </c>
      <c r="CC514" s="35">
        <v>12.746807241525257</v>
      </c>
      <c r="CD514" s="35">
        <v>12.568000007669713</v>
      </c>
      <c r="CE514" s="35">
        <v>13.695563117873302</v>
      </c>
      <c r="CF514" s="35">
        <v>13.144941946034272</v>
      </c>
      <c r="CG514" s="35">
        <v>13.272467997532948</v>
      </c>
      <c r="CH514" s="35">
        <v>13.176800282103985</v>
      </c>
      <c r="CI514" s="35">
        <v>12.998889167698422</v>
      </c>
      <c r="CJ514" s="35">
        <v>13.020095837127382</v>
      </c>
      <c r="CK514" s="35">
        <v>13.242112457540173</v>
      </c>
      <c r="CL514" s="35">
        <v>12.881732045151386</v>
      </c>
      <c r="CM514" s="35">
        <v>13.281933557741349</v>
      </c>
      <c r="CN514" s="35">
        <v>12.757539940011654</v>
      </c>
      <c r="CO514" s="35">
        <v>12.821494685828837</v>
      </c>
      <c r="CP514" s="35">
        <v>12.454106256767126</v>
      </c>
      <c r="CQ514" s="35">
        <v>13.156922369513481</v>
      </c>
      <c r="CR514" s="35">
        <v>12.871808687603941</v>
      </c>
      <c r="CS514" s="35">
        <v>13.228474924481148</v>
      </c>
      <c r="CT514" s="35">
        <v>12.654149452243574</v>
      </c>
      <c r="CU514" s="35">
        <v>12.778180979754282</v>
      </c>
      <c r="CV514" s="35">
        <v>13.632052373052446</v>
      </c>
      <c r="CW514" s="35">
        <v>12.952500738958017</v>
      </c>
      <c r="CX514" s="35">
        <v>13.066728784727129</v>
      </c>
      <c r="CY514" s="35">
        <v>12.821157446268053</v>
      </c>
      <c r="CZ514" s="35">
        <v>13.118102774219834</v>
      </c>
      <c r="DA514" s="35">
        <v>12.859909637929549</v>
      </c>
      <c r="DB514" s="35">
        <v>13.813779436863486</v>
      </c>
      <c r="DC514" s="35">
        <v>12.58749642153963</v>
      </c>
      <c r="DD514" s="35">
        <v>13.1642255437473</v>
      </c>
      <c r="DE514" s="35">
        <v>13.185660453601418</v>
      </c>
      <c r="DF514" s="35">
        <v>12.875247109087033</v>
      </c>
      <c r="DG514" s="35">
        <v>12.573882310768161</v>
      </c>
      <c r="DH514" s="35">
        <v>12.609193827674268</v>
      </c>
      <c r="DI514" s="35">
        <v>13.121155734655854</v>
      </c>
      <c r="DJ514" s="35">
        <v>13.181385022567667</v>
      </c>
      <c r="DK514" s="35">
        <v>12.823329720044075</v>
      </c>
      <c r="DL514" s="35">
        <v>12.987040714055201</v>
      </c>
      <c r="DM514" s="35">
        <v>12.801894539950538</v>
      </c>
      <c r="DN514" s="35">
        <v>13.130243041350447</v>
      </c>
      <c r="DO514" s="35">
        <v>13.400326668732427</v>
      </c>
      <c r="DP514" s="35">
        <v>12.91111370057412</v>
      </c>
      <c r="DQ514" s="35">
        <v>13.345523403707585</v>
      </c>
      <c r="DR514" s="35">
        <v>12.928637478612401</v>
      </c>
      <c r="DS514" s="35">
        <v>12.800454565040152</v>
      </c>
      <c r="DT514" s="35">
        <v>12.742674495656983</v>
      </c>
      <c r="DU514" s="35">
        <v>12.400441211565951</v>
      </c>
      <c r="DV514" s="35">
        <v>12.912180486823434</v>
      </c>
      <c r="DW514" s="35">
        <v>13.138470692515895</v>
      </c>
      <c r="DX514" s="35">
        <v>12.881036446917193</v>
      </c>
      <c r="DY514" s="35">
        <v>13.791439114119024</v>
      </c>
      <c r="DZ514" s="35">
        <v>13.304805440063815</v>
      </c>
      <c r="EA514" s="35">
        <v>13.149818523508795</v>
      </c>
      <c r="EB514" s="35">
        <v>13.004873451348296</v>
      </c>
      <c r="EC514" s="35">
        <v>13.5488180053945</v>
      </c>
      <c r="ED514" s="35">
        <v>12.642054159313242</v>
      </c>
      <c r="EE514" s="35">
        <v>12.93810902505821</v>
      </c>
      <c r="EF514" s="35">
        <v>13.032426744530897</v>
      </c>
      <c r="EG514" s="35">
        <v>12.557023517526781</v>
      </c>
      <c r="EH514" s="35">
        <v>13.048745014502849</v>
      </c>
      <c r="EI514" s="35">
        <v>12.803556935819422</v>
      </c>
      <c r="EJ514" s="35">
        <v>12.974115162588472</v>
      </c>
      <c r="EK514" s="35">
        <v>12.895748072672053</v>
      </c>
      <c r="EL514" s="35">
        <v>12.898160585200966</v>
      </c>
      <c r="EM514" s="35">
        <v>12.27193428941448</v>
      </c>
      <c r="EN514" s="35">
        <v>13.487004169463701</v>
      </c>
      <c r="EO514" s="35">
        <v>13.340505294156387</v>
      </c>
      <c r="EP514" s="35">
        <v>13.109894640169792</v>
      </c>
      <c r="EQ514" s="35">
        <v>12.995616032311712</v>
      </c>
      <c r="ER514" s="35">
        <v>13.328200077060675</v>
      </c>
      <c r="ES514" s="35">
        <v>12.795060152821176</v>
      </c>
      <c r="ET514" s="35">
        <v>13.470257299701673</v>
      </c>
      <c r="EU514" s="35">
        <v>12.587440765846578</v>
      </c>
      <c r="EV514" s="35">
        <v>12.691021835316988</v>
      </c>
      <c r="EW514" s="35">
        <v>12.900590493656733</v>
      </c>
      <c r="EX514" s="35">
        <v>13.098901663873482</v>
      </c>
      <c r="EY514" s="35">
        <v>12.884205562084608</v>
      </c>
      <c r="EZ514" s="35">
        <v>12.437018056989251</v>
      </c>
      <c r="FA514" s="35">
        <v>12.304526835879788</v>
      </c>
      <c r="FB514" s="35">
        <v>12.845387447849713</v>
      </c>
      <c r="FC514" s="35">
        <v>12.392589204858837</v>
      </c>
      <c r="FD514" s="35">
        <v>13.150269625707921</v>
      </c>
      <c r="FE514" s="35">
        <v>13.094538807507622</v>
      </c>
      <c r="FF514" s="35">
        <v>12.52336998398952</v>
      </c>
      <c r="FG514" s="35">
        <v>12.622076022645372</v>
      </c>
      <c r="FH514" s="35">
        <v>12.884645328110292</v>
      </c>
      <c r="FI514" s="35">
        <v>12.688507821857662</v>
      </c>
      <c r="FJ514" s="35">
        <v>13.147361574363789</v>
      </c>
      <c r="FK514" s="35">
        <v>12.742806696763068</v>
      </c>
      <c r="FL514" s="35">
        <v>13.106828316805009</v>
      </c>
      <c r="FM514" s="35">
        <v>13.130118572069321</v>
      </c>
      <c r="FN514" s="35">
        <v>12.693610580469468</v>
      </c>
      <c r="FO514" s="35">
        <v>12.950826382142278</v>
      </c>
      <c r="FP514" s="35">
        <v>12.996679203412807</v>
      </c>
      <c r="FQ514" s="35">
        <v>13.09509431948941</v>
      </c>
      <c r="FR514" s="35">
        <v>13.2223987877436</v>
      </c>
      <c r="FS514" s="35">
        <v>12.775834207664282</v>
      </c>
      <c r="FT514" s="35">
        <v>13.276850124198333</v>
      </c>
      <c r="FU514" s="35">
        <v>13.29956151897369</v>
      </c>
      <c r="FV514" s="35">
        <v>12.911627048644664</v>
      </c>
      <c r="FW514" s="35">
        <v>12.970340453414121</v>
      </c>
      <c r="FX514" s="35">
        <v>13.601754901474653</v>
      </c>
      <c r="FY514" s="35">
        <v>13.405764552011819</v>
      </c>
      <c r="FZ514" s="35">
        <v>12.755236377116336</v>
      </c>
      <c r="GA514" s="35">
        <v>13.300932659985012</v>
      </c>
      <c r="GB514" s="35">
        <v>12.866128648918721</v>
      </c>
      <c r="GC514" s="35">
        <v>13.298546408977394</v>
      </c>
      <c r="GD514" s="35">
        <v>13.438093375014921</v>
      </c>
      <c r="GE514" s="35">
        <v>13.42914901863808</v>
      </c>
      <c r="GF514" s="35">
        <v>13.212100556271109</v>
      </c>
      <c r="GG514" s="35">
        <v>13.645782252874989</v>
      </c>
      <c r="GH514" s="35">
        <v>12.635686295572608</v>
      </c>
      <c r="GI514" s="35">
        <v>13.115360217069277</v>
      </c>
      <c r="GJ514" s="35">
        <v>13.068600295773475</v>
      </c>
      <c r="GK514" s="35">
        <v>13.051608855968892</v>
      </c>
      <c r="GL514" s="35">
        <v>13.303445037630315</v>
      </c>
      <c r="GM514" s="35">
        <v>12.948514292554869</v>
      </c>
      <c r="GN514" s="35">
        <v>12.956388394739225</v>
      </c>
      <c r="GO514" s="35">
        <v>52.8</v>
      </c>
      <c r="GP514" s="35" t="s">
        <v>4655</v>
      </c>
      <c r="GU514" s="59"/>
    </row>
    <row r="515" spans="1:203" x14ac:dyDescent="0.2">
      <c r="A515" s="35" t="s">
        <v>1497</v>
      </c>
      <c r="B515" s="35" t="s">
        <v>3303</v>
      </c>
      <c r="C515" s="35" t="s">
        <v>3304</v>
      </c>
      <c r="D515" s="9">
        <v>8</v>
      </c>
      <c r="E515" s="9">
        <v>6</v>
      </c>
      <c r="F515" s="9">
        <v>0.44840685800000002</v>
      </c>
      <c r="G515" s="9">
        <v>-0.133868817</v>
      </c>
      <c r="H515" s="9">
        <v>0.99999999900000003</v>
      </c>
      <c r="I515" s="9">
        <v>3.3100000000000001E-6</v>
      </c>
      <c r="J515" s="9">
        <v>0</v>
      </c>
      <c r="K515" s="78">
        <v>0</v>
      </c>
      <c r="L515" s="79"/>
      <c r="M515" s="79">
        <v>11.070802529998634</v>
      </c>
      <c r="N515" s="79">
        <v>10.74913106276659</v>
      </c>
      <c r="O515" s="79">
        <v>10.816028387985417</v>
      </c>
      <c r="P515" s="78">
        <v>10.717557421766999</v>
      </c>
      <c r="Q515" s="78">
        <v>10.912034932000418</v>
      </c>
      <c r="R515" s="35">
        <v>10.831270667559901</v>
      </c>
      <c r="U515" s="35">
        <v>10.76377934473452</v>
      </c>
      <c r="V515" s="35">
        <v>11.135048402171446</v>
      </c>
      <c r="AA515" s="35">
        <v>10.91014477031856</v>
      </c>
      <c r="AC515" s="35">
        <v>10.748008220543188</v>
      </c>
      <c r="AE515" s="35">
        <v>11.368691815054145</v>
      </c>
      <c r="AF515" s="35">
        <v>10.596013729583547</v>
      </c>
      <c r="AI515" s="35">
        <v>10.43895464173208</v>
      </c>
      <c r="AM515" s="35">
        <v>10.442267109832692</v>
      </c>
      <c r="AN515" s="35">
        <v>10.653300416340116</v>
      </c>
      <c r="AO515" s="35">
        <v>10.830878190372534</v>
      </c>
      <c r="AP515" s="35">
        <v>10.911741169910879</v>
      </c>
      <c r="AQ515" s="35">
        <v>11.118288792353887</v>
      </c>
      <c r="AR515" s="35">
        <v>10.59088053317449</v>
      </c>
      <c r="AS515" s="35">
        <v>12.138079505772144</v>
      </c>
      <c r="AU515" s="35">
        <v>10.634964192224448</v>
      </c>
      <c r="AY515" s="35">
        <v>9.8867025733462999</v>
      </c>
      <c r="AZ515" s="35">
        <v>11.329437883601233</v>
      </c>
      <c r="BB515" s="35">
        <v>10.796935600179047</v>
      </c>
      <c r="BC515" s="35">
        <v>10.473423269869498</v>
      </c>
      <c r="BF515" s="35">
        <v>10.388330521117487</v>
      </c>
      <c r="BG515" s="35">
        <v>10.745841637042748</v>
      </c>
      <c r="BH515" s="35">
        <v>11.510966248957894</v>
      </c>
      <c r="BM515" s="35">
        <v>10.774083707269289</v>
      </c>
      <c r="BP515" s="35">
        <v>11.121807116580159</v>
      </c>
      <c r="BQ515" s="35">
        <v>11.036248398115589</v>
      </c>
      <c r="BT515" s="35">
        <v>10.644876726124387</v>
      </c>
      <c r="BU515" s="35">
        <v>11.423758439712872</v>
      </c>
      <c r="BV515" s="35">
        <v>11.064839846698568</v>
      </c>
      <c r="BX515" s="35">
        <v>10.399458397851539</v>
      </c>
      <c r="BY515" s="35">
        <v>10.745540286161916</v>
      </c>
      <c r="BZ515" s="35">
        <v>10.919010198676041</v>
      </c>
      <c r="CB515" s="35">
        <v>10.78837616255429</v>
      </c>
      <c r="CC515" s="35">
        <v>10.766087865694784</v>
      </c>
      <c r="CF515" s="35">
        <v>11.070003959683715</v>
      </c>
      <c r="CJ515" s="35">
        <v>11.064652003092528</v>
      </c>
      <c r="CK515" s="35">
        <v>10.602445527080254</v>
      </c>
      <c r="CL515" s="35">
        <v>10.228491883182086</v>
      </c>
      <c r="CM515" s="35">
        <v>11.075936326382013</v>
      </c>
      <c r="CN515" s="35">
        <v>10.807146733608439</v>
      </c>
      <c r="CP515" s="35">
        <v>10.98929513274366</v>
      </c>
      <c r="CR515" s="35">
        <v>10.716655833678923</v>
      </c>
      <c r="CS515" s="35">
        <v>10.709905485174138</v>
      </c>
      <c r="CT515" s="35">
        <v>11.239643456998065</v>
      </c>
      <c r="CV515" s="35">
        <v>11.171680352877642</v>
      </c>
      <c r="CW515" s="35">
        <v>10.48719963124495</v>
      </c>
      <c r="CZ515" s="35">
        <v>10.838558271231241</v>
      </c>
      <c r="DA515" s="35">
        <v>10.579904718174301</v>
      </c>
      <c r="DE515" s="35">
        <v>10.846901663886046</v>
      </c>
      <c r="DF515" s="35">
        <v>10.671725775098125</v>
      </c>
      <c r="DH515" s="35">
        <v>9.9673030007223069</v>
      </c>
      <c r="DJ515" s="35">
        <v>9.550596861749213</v>
      </c>
      <c r="DK515" s="35">
        <v>11.290579619409691</v>
      </c>
      <c r="DL515" s="35">
        <v>10.733509380860916</v>
      </c>
      <c r="DM515" s="35">
        <v>10.179405835173528</v>
      </c>
      <c r="DO515" s="35">
        <v>11.435244922957761</v>
      </c>
      <c r="DQ515" s="35">
        <v>10.686381061099276</v>
      </c>
      <c r="DR515" s="35">
        <v>10.932127245575151</v>
      </c>
      <c r="DT515" s="35">
        <v>10.587636456034977</v>
      </c>
      <c r="DV515" s="35">
        <v>11.114889977376205</v>
      </c>
      <c r="DX515" s="35">
        <v>11.025395548753494</v>
      </c>
      <c r="EB515" s="35">
        <v>10.920564024758157</v>
      </c>
      <c r="EF515" s="35">
        <v>11.161761743304675</v>
      </c>
      <c r="EG515" s="35">
        <v>10.458879703496201</v>
      </c>
      <c r="EJ515" s="35">
        <v>10.27373592302088</v>
      </c>
      <c r="EK515" s="35">
        <v>11.092621671824347</v>
      </c>
      <c r="EL515" s="35">
        <v>10.893125888955677</v>
      </c>
      <c r="EP515" s="35">
        <v>10.51690408150948</v>
      </c>
      <c r="EW515" s="35">
        <v>10.523261051936828</v>
      </c>
      <c r="EY515" s="35">
        <v>9.8312286950665548</v>
      </c>
      <c r="FA515" s="35">
        <v>10.615514538570741</v>
      </c>
      <c r="FB515" s="35">
        <v>10.283825059894744</v>
      </c>
      <c r="FF515" s="35">
        <v>10.568923754154381</v>
      </c>
      <c r="FG515" s="35">
        <v>10.66622559939</v>
      </c>
      <c r="FI515" s="35">
        <v>11.949731393097144</v>
      </c>
      <c r="FL515" s="35">
        <v>10.719596130419816</v>
      </c>
      <c r="FM515" s="35">
        <v>10.841021271702001</v>
      </c>
      <c r="FO515" s="35">
        <v>10.777847618884335</v>
      </c>
      <c r="FP515" s="35">
        <v>10.8179130263155</v>
      </c>
      <c r="FQ515" s="35">
        <v>10.834528217468559</v>
      </c>
      <c r="FS515" s="35">
        <v>9.9356857417487987</v>
      </c>
      <c r="FW515" s="35">
        <v>10.281279701960694</v>
      </c>
      <c r="GB515" s="35">
        <v>10.843965322369304</v>
      </c>
      <c r="GF515" s="35">
        <v>11.224373097404676</v>
      </c>
      <c r="GG515" s="35">
        <v>11.782138304479533</v>
      </c>
      <c r="GH515" s="35">
        <v>10.486983769142025</v>
      </c>
      <c r="GJ515" s="35">
        <v>12.870047836442053</v>
      </c>
      <c r="GL515" s="35">
        <v>10.824537862511583</v>
      </c>
      <c r="GM515" s="35">
        <v>11.346264364500215</v>
      </c>
      <c r="GN515" s="35">
        <v>10.678047733650248</v>
      </c>
      <c r="GO515" s="35">
        <v>2.0720000000000001</v>
      </c>
      <c r="GP515" s="35" t="s">
        <v>1323</v>
      </c>
      <c r="GU515" s="59"/>
    </row>
    <row r="516" spans="1:203" x14ac:dyDescent="0.2">
      <c r="A516" s="35" t="s">
        <v>1303</v>
      </c>
      <c r="B516" s="35" t="s">
        <v>3043</v>
      </c>
      <c r="C516" s="35" t="s">
        <v>3044</v>
      </c>
      <c r="D516" s="9">
        <v>45</v>
      </c>
      <c r="E516" s="9">
        <v>45</v>
      </c>
      <c r="F516" s="9">
        <v>0.96531681800000002</v>
      </c>
      <c r="G516" s="9">
        <v>2.8328257999999999E-2</v>
      </c>
      <c r="H516" s="9">
        <v>0.99999903999999995</v>
      </c>
      <c r="I516" s="9">
        <v>1.4405E-4</v>
      </c>
      <c r="J516" s="9">
        <v>0</v>
      </c>
      <c r="K516" s="78">
        <v>0</v>
      </c>
      <c r="L516" s="79">
        <v>16.283336605477665</v>
      </c>
      <c r="M516" s="79">
        <v>16.037620332696434</v>
      </c>
      <c r="N516" s="79">
        <v>16.278698117278651</v>
      </c>
      <c r="O516" s="79">
        <v>16.81436758059564</v>
      </c>
      <c r="P516" s="78">
        <v>14.975960883290512</v>
      </c>
      <c r="Q516" s="78">
        <v>15.828256587079036</v>
      </c>
      <c r="R516" s="35">
        <v>15.326946301821337</v>
      </c>
      <c r="S516" s="35">
        <v>15.832354103833215</v>
      </c>
      <c r="T516" s="35">
        <v>15.078067714232663</v>
      </c>
      <c r="U516" s="35">
        <v>15.204343899067059</v>
      </c>
      <c r="V516" s="35">
        <v>15.606101202744647</v>
      </c>
      <c r="W516" s="35">
        <v>15.450116929115085</v>
      </c>
      <c r="X516" s="35">
        <v>15.558860618363646</v>
      </c>
      <c r="Y516" s="35">
        <v>15.749604980624834</v>
      </c>
      <c r="Z516" s="35">
        <v>15.694859356523626</v>
      </c>
      <c r="AA516" s="35">
        <v>15.574212818941811</v>
      </c>
      <c r="AB516" s="35">
        <v>14.286188463631273</v>
      </c>
      <c r="AC516" s="35">
        <v>15.959266343490663</v>
      </c>
      <c r="AD516" s="35">
        <v>15.488739947286284</v>
      </c>
      <c r="AE516" s="35">
        <v>15.370329139559949</v>
      </c>
      <c r="AF516" s="35">
        <v>16.710082679094029</v>
      </c>
      <c r="AG516" s="35">
        <v>17.265179520013682</v>
      </c>
      <c r="AH516" s="35">
        <v>15.559584817836091</v>
      </c>
      <c r="AI516" s="35">
        <v>15.431125266903205</v>
      </c>
      <c r="AJ516" s="35">
        <v>16.75177900612838</v>
      </c>
      <c r="AK516" s="35">
        <v>15.437129250740298</v>
      </c>
      <c r="AL516" s="35">
        <v>17.008134928145118</v>
      </c>
      <c r="AM516" s="35">
        <v>16.343967561740723</v>
      </c>
      <c r="AN516" s="35">
        <v>15.168703725385003</v>
      </c>
      <c r="AO516" s="35">
        <v>15.953635667378283</v>
      </c>
      <c r="AP516" s="35">
        <v>16.135235702686433</v>
      </c>
      <c r="AQ516" s="35">
        <v>15.657458688319709</v>
      </c>
      <c r="AR516" s="35">
        <v>16.376304686660607</v>
      </c>
      <c r="AS516" s="35">
        <v>15.038753647214886</v>
      </c>
      <c r="AT516" s="35">
        <v>16.468389066069701</v>
      </c>
      <c r="AU516" s="35">
        <v>17.801149578910266</v>
      </c>
      <c r="AV516" s="35">
        <v>15.232447932937278</v>
      </c>
      <c r="AW516" s="35">
        <v>16.284843466179673</v>
      </c>
      <c r="AX516" s="35">
        <v>15.817681962336657</v>
      </c>
      <c r="AY516" s="35">
        <v>15.882544274208399</v>
      </c>
      <c r="AZ516" s="35">
        <v>16.835674719852172</v>
      </c>
      <c r="BA516" s="35">
        <v>14.972412424560675</v>
      </c>
      <c r="BB516" s="35">
        <v>16.02291038247326</v>
      </c>
      <c r="BC516" s="35">
        <v>16.38790818941796</v>
      </c>
      <c r="BD516" s="35">
        <v>14.503472619874366</v>
      </c>
      <c r="BE516" s="35">
        <v>15.862202142207824</v>
      </c>
      <c r="BF516" s="35">
        <v>16.215535423153256</v>
      </c>
      <c r="BG516" s="35">
        <v>15.805217617050758</v>
      </c>
      <c r="BH516" s="35">
        <v>16.098183149481734</v>
      </c>
      <c r="BI516" s="35">
        <v>15.172626612135124</v>
      </c>
      <c r="BJ516" s="35">
        <v>16.883794515512051</v>
      </c>
      <c r="BK516" s="35">
        <v>16.436903988210481</v>
      </c>
      <c r="BL516" s="35">
        <v>15.520126096065063</v>
      </c>
      <c r="BM516" s="35">
        <v>14.877420776247549</v>
      </c>
      <c r="BN516" s="35">
        <v>16.126870416871633</v>
      </c>
      <c r="BO516" s="35">
        <v>16.000541703835072</v>
      </c>
      <c r="BP516" s="35">
        <v>14.922757397345924</v>
      </c>
      <c r="BQ516" s="35">
        <v>15.235383335880929</v>
      </c>
      <c r="BR516" s="35">
        <v>15.624340485310228</v>
      </c>
      <c r="BS516" s="35">
        <v>16.040965939718525</v>
      </c>
      <c r="BT516" s="35">
        <v>15.749800019120407</v>
      </c>
      <c r="BU516" s="35">
        <v>16.06147311108775</v>
      </c>
      <c r="BV516" s="35">
        <v>16.064619111786659</v>
      </c>
      <c r="BW516" s="35">
        <v>15.681293840103288</v>
      </c>
      <c r="BX516" s="35">
        <v>15.408319713220365</v>
      </c>
      <c r="BY516" s="35">
        <v>16.768793838621519</v>
      </c>
      <c r="BZ516" s="35">
        <v>16.49307628849866</v>
      </c>
      <c r="CA516" s="35">
        <v>17.286974532889339</v>
      </c>
      <c r="CB516" s="35">
        <v>15.573990231788132</v>
      </c>
      <c r="CC516" s="35">
        <v>16.189920697265173</v>
      </c>
      <c r="CD516" s="35">
        <v>14.979590251814118</v>
      </c>
      <c r="CE516" s="35">
        <v>15.617824672185659</v>
      </c>
      <c r="CF516" s="35">
        <v>16.648004769482302</v>
      </c>
      <c r="CG516" s="35">
        <v>16.143755867051553</v>
      </c>
      <c r="CH516" s="35">
        <v>15.643911876356905</v>
      </c>
      <c r="CI516" s="35">
        <v>15.853381584300053</v>
      </c>
      <c r="CJ516" s="35">
        <v>14.951116569437641</v>
      </c>
      <c r="CK516" s="35">
        <v>14.396229133221556</v>
      </c>
      <c r="CL516" s="35">
        <v>16.182876484509457</v>
      </c>
      <c r="CM516" s="35">
        <v>15.629642519513018</v>
      </c>
      <c r="CN516" s="35">
        <v>15.49133409608595</v>
      </c>
      <c r="CO516" s="35">
        <v>15.540659198631975</v>
      </c>
      <c r="CP516" s="35">
        <v>15.257970426423359</v>
      </c>
      <c r="CQ516" s="35">
        <v>14.885264686525195</v>
      </c>
      <c r="CR516" s="35">
        <v>15.927241715916322</v>
      </c>
      <c r="CS516" s="35">
        <v>14.282789343654891</v>
      </c>
      <c r="CT516" s="35">
        <v>16.771044973625976</v>
      </c>
      <c r="CU516" s="35">
        <v>15.790840504190367</v>
      </c>
      <c r="CV516" s="35">
        <v>13.616389482582356</v>
      </c>
      <c r="CW516" s="35">
        <v>15.683256810016768</v>
      </c>
      <c r="CX516" s="35">
        <v>16.649567838088341</v>
      </c>
      <c r="CY516" s="35">
        <v>15.716736386299639</v>
      </c>
      <c r="CZ516" s="35">
        <v>15.354428159603295</v>
      </c>
      <c r="DA516" s="35">
        <v>15.156086581928447</v>
      </c>
      <c r="DB516" s="35">
        <v>16.192151219616765</v>
      </c>
      <c r="DC516" s="35">
        <v>15.627589143602657</v>
      </c>
      <c r="DD516" s="35">
        <v>16.107334401527929</v>
      </c>
      <c r="DE516" s="35">
        <v>15.319729737248327</v>
      </c>
      <c r="DF516" s="35">
        <v>15.582100557991799</v>
      </c>
      <c r="DG516" s="35">
        <v>16.001884951251029</v>
      </c>
      <c r="DH516" s="35">
        <v>15.656117783659624</v>
      </c>
      <c r="DI516" s="35">
        <v>15.587760740148958</v>
      </c>
      <c r="DJ516" s="35">
        <v>15.292166052382083</v>
      </c>
      <c r="DK516" s="35">
        <v>16.301507497914404</v>
      </c>
      <c r="DL516" s="35">
        <v>15.347197806134636</v>
      </c>
      <c r="DM516" s="35">
        <v>15.835467971501537</v>
      </c>
      <c r="DN516" s="35">
        <v>15.845124287303175</v>
      </c>
      <c r="DO516" s="35">
        <v>15.186531500033247</v>
      </c>
      <c r="DP516" s="35">
        <v>16.513126275808908</v>
      </c>
      <c r="DQ516" s="35">
        <v>16.168677888568133</v>
      </c>
      <c r="DR516" s="35">
        <v>16.533451389324174</v>
      </c>
      <c r="DS516" s="35">
        <v>15.693165892094783</v>
      </c>
      <c r="DT516" s="35">
        <v>15.748725513183246</v>
      </c>
      <c r="DU516" s="35">
        <v>16.564430642701847</v>
      </c>
      <c r="DV516" s="35">
        <v>15.587774088819824</v>
      </c>
      <c r="DW516" s="35">
        <v>13.911060925584868</v>
      </c>
      <c r="DX516" s="35">
        <v>16.167959890569595</v>
      </c>
      <c r="DY516" s="35">
        <v>15.120006442714073</v>
      </c>
      <c r="DZ516" s="35">
        <v>15.195864902894094</v>
      </c>
      <c r="EA516" s="35">
        <v>15.700425337136334</v>
      </c>
      <c r="EB516" s="35">
        <v>15.984848147986678</v>
      </c>
      <c r="EC516" s="35">
        <v>15.732538807637599</v>
      </c>
      <c r="ED516" s="35">
        <v>15.247156004356938</v>
      </c>
      <c r="EE516" s="35">
        <v>16.399733617091087</v>
      </c>
      <c r="EF516" s="35">
        <v>15.49612073484341</v>
      </c>
      <c r="EG516" s="35">
        <v>16.384817392764916</v>
      </c>
      <c r="EH516" s="35">
        <v>15.741176576038646</v>
      </c>
      <c r="EI516" s="35">
        <v>15.814187537831602</v>
      </c>
      <c r="EJ516" s="35">
        <v>15.737066996748604</v>
      </c>
      <c r="EK516" s="35">
        <v>16.675781045278548</v>
      </c>
      <c r="EL516" s="35">
        <v>17.29181904920004</v>
      </c>
      <c r="EM516" s="35">
        <v>16.866066233757358</v>
      </c>
      <c r="EN516" s="35">
        <v>15.89288387702001</v>
      </c>
      <c r="EO516" s="35">
        <v>16.304217125707837</v>
      </c>
      <c r="EP516" s="35">
        <v>14.905925067190484</v>
      </c>
      <c r="EQ516" s="35">
        <v>16.502128623252339</v>
      </c>
      <c r="ER516" s="35">
        <v>15.807398313530772</v>
      </c>
      <c r="ES516" s="35">
        <v>14.997811637619883</v>
      </c>
      <c r="ET516" s="35">
        <v>16.236995425593324</v>
      </c>
      <c r="EU516" s="35">
        <v>16.342052016323322</v>
      </c>
      <c r="EV516" s="35">
        <v>15.601031392250473</v>
      </c>
      <c r="EW516" s="35">
        <v>16.039238511541072</v>
      </c>
      <c r="EX516" s="35">
        <v>14.575432702110984</v>
      </c>
      <c r="EY516" s="35">
        <v>15.116286931547576</v>
      </c>
      <c r="EZ516" s="35">
        <v>15.787287999950426</v>
      </c>
      <c r="FA516" s="35">
        <v>15.710917109587729</v>
      </c>
      <c r="FB516" s="35">
        <v>17.086787759925279</v>
      </c>
      <c r="FC516" s="35">
        <v>15.776085724413246</v>
      </c>
      <c r="FD516" s="35">
        <v>15.107418335376243</v>
      </c>
      <c r="FE516" s="35">
        <v>16.529512193951895</v>
      </c>
      <c r="FF516" s="35">
        <v>16.482972629509398</v>
      </c>
      <c r="FG516" s="35">
        <v>15.879914253713752</v>
      </c>
      <c r="FH516" s="35">
        <v>16.096988882974163</v>
      </c>
      <c r="FI516" s="35">
        <v>15.575999750401863</v>
      </c>
      <c r="FJ516" s="35">
        <v>15.836718466837546</v>
      </c>
      <c r="FK516" s="35">
        <v>14.131912125789196</v>
      </c>
      <c r="FL516" s="35">
        <v>15.434380511557599</v>
      </c>
      <c r="FM516" s="35">
        <v>15.491548667632257</v>
      </c>
      <c r="FN516" s="35">
        <v>16.086909128460832</v>
      </c>
      <c r="FO516" s="35">
        <v>15.932063910141881</v>
      </c>
      <c r="FP516" s="35">
        <v>15.831158124656461</v>
      </c>
      <c r="FQ516" s="35">
        <v>15.80008961765823</v>
      </c>
      <c r="FR516" s="35">
        <v>16.191282861815495</v>
      </c>
      <c r="FS516" s="35">
        <v>16.101808009170881</v>
      </c>
      <c r="FT516" s="35">
        <v>15.311294171568639</v>
      </c>
      <c r="FU516" s="35">
        <v>16.762017084663544</v>
      </c>
      <c r="FV516" s="35">
        <v>15.763842750910246</v>
      </c>
      <c r="FW516" s="35">
        <v>16.429408506977211</v>
      </c>
      <c r="FX516" s="35">
        <v>15.929526259541946</v>
      </c>
      <c r="FY516" s="35">
        <v>15.158487117839421</v>
      </c>
      <c r="FZ516" s="35">
        <v>15.430182189597049</v>
      </c>
      <c r="GA516" s="35">
        <v>15.718233736222595</v>
      </c>
      <c r="GB516" s="35">
        <v>14.451721537280566</v>
      </c>
      <c r="GC516" s="35">
        <v>15.862203701784761</v>
      </c>
      <c r="GD516" s="35">
        <v>15.025125428207517</v>
      </c>
      <c r="GE516" s="35">
        <v>15.468261695268588</v>
      </c>
      <c r="GF516" s="35">
        <v>16.052272697621596</v>
      </c>
      <c r="GG516" s="35">
        <v>14.033972223503209</v>
      </c>
      <c r="GH516" s="35">
        <v>16.688757729417986</v>
      </c>
      <c r="GI516" s="35">
        <v>16.10523652365934</v>
      </c>
      <c r="GJ516" s="35">
        <v>17.745284308465632</v>
      </c>
      <c r="GK516" s="35">
        <v>16.458228487959346</v>
      </c>
      <c r="GL516" s="35">
        <v>15.946768128393565</v>
      </c>
      <c r="GM516" s="35">
        <v>16.11171462014703</v>
      </c>
      <c r="GN516" s="35">
        <v>15.967841375409181</v>
      </c>
      <c r="GO516" s="35">
        <v>55.619</v>
      </c>
      <c r="GP516" s="35" t="s">
        <v>1152</v>
      </c>
      <c r="GU516" s="59"/>
    </row>
    <row r="517" spans="1:203" x14ac:dyDescent="0.2">
      <c r="A517" s="35" t="s">
        <v>1085</v>
      </c>
      <c r="B517" s="35" t="s">
        <v>2809</v>
      </c>
      <c r="C517" s="35" t="s">
        <v>2810</v>
      </c>
      <c r="D517" s="9">
        <v>22</v>
      </c>
      <c r="E517" s="9">
        <v>18</v>
      </c>
      <c r="F517" s="9">
        <v>0.96346138000000003</v>
      </c>
      <c r="G517" s="9">
        <v>1.7542524E-2</v>
      </c>
      <c r="H517" s="9">
        <v>0.99998015500000004</v>
      </c>
      <c r="I517" s="9">
        <v>3.94948E-4</v>
      </c>
      <c r="J517" s="9">
        <v>0</v>
      </c>
      <c r="K517" s="78">
        <v>0</v>
      </c>
      <c r="L517" s="79">
        <v>14.085420738180806</v>
      </c>
      <c r="M517" s="79">
        <v>13.962608705575759</v>
      </c>
      <c r="N517" s="79">
        <v>13.696009850512169</v>
      </c>
      <c r="O517" s="79">
        <v>13.680584990342536</v>
      </c>
      <c r="P517" s="78">
        <v>13.580449661414518</v>
      </c>
      <c r="Q517" s="78">
        <v>14.192242608850414</v>
      </c>
      <c r="R517" s="35">
        <v>13.738739299599562</v>
      </c>
      <c r="S517" s="35">
        <v>13.480173125856684</v>
      </c>
      <c r="T517" s="35">
        <v>13.452500860693393</v>
      </c>
      <c r="U517" s="35">
        <v>13.845793359644253</v>
      </c>
      <c r="V517" s="35">
        <v>14.176350889787173</v>
      </c>
      <c r="W517" s="35">
        <v>13.949068455588659</v>
      </c>
      <c r="X517" s="35">
        <v>15.676658633559665</v>
      </c>
      <c r="Y517" s="35">
        <v>14.155159722357183</v>
      </c>
      <c r="Z517" s="35">
        <v>14.070044599304374</v>
      </c>
      <c r="AA517" s="35">
        <v>14.181845683167632</v>
      </c>
      <c r="AB517" s="35">
        <v>13.776206849695015</v>
      </c>
      <c r="AC517" s="35">
        <v>14.213445255818794</v>
      </c>
      <c r="AD517" s="35">
        <v>14.669899320886703</v>
      </c>
      <c r="AE517" s="35">
        <v>14.127670203994949</v>
      </c>
      <c r="AF517" s="35">
        <v>14.458727383555777</v>
      </c>
      <c r="AG517" s="35">
        <v>13.920429625121864</v>
      </c>
      <c r="AH517" s="35">
        <v>13.723383427829189</v>
      </c>
      <c r="AI517" s="35">
        <v>13.746106394043286</v>
      </c>
      <c r="AJ517" s="35">
        <v>14.38533861708234</v>
      </c>
      <c r="AK517" s="35">
        <v>14.692846327895065</v>
      </c>
      <c r="AL517" s="35">
        <v>13.1972661574582</v>
      </c>
      <c r="AM517" s="35">
        <v>14.530454103969086</v>
      </c>
      <c r="AN517" s="35">
        <v>14.228419602498544</v>
      </c>
      <c r="AO517" s="35">
        <v>13.525649054799079</v>
      </c>
      <c r="AP517" s="35">
        <v>14.110146002250548</v>
      </c>
      <c r="AQ517" s="35">
        <v>14.228150073387241</v>
      </c>
      <c r="AR517" s="35">
        <v>13.858278488833292</v>
      </c>
      <c r="AS517" s="35">
        <v>14.010249443613763</v>
      </c>
      <c r="AT517" s="35">
        <v>13.927122707029707</v>
      </c>
      <c r="AU517" s="35">
        <v>13.697007112734333</v>
      </c>
      <c r="AV517" s="35">
        <v>14.231907273133661</v>
      </c>
      <c r="AW517" s="35">
        <v>14.13990851234435</v>
      </c>
      <c r="AX517" s="35">
        <v>13.464292742784089</v>
      </c>
      <c r="AY517" s="35">
        <v>14.048934102446125</v>
      </c>
      <c r="AZ517" s="35">
        <v>14.603990233288034</v>
      </c>
      <c r="BA517" s="35">
        <v>14.016004790274373</v>
      </c>
      <c r="BB517" s="35">
        <v>14.167440652069343</v>
      </c>
      <c r="BC517" s="35">
        <v>13.891670815407455</v>
      </c>
      <c r="BD517" s="35">
        <v>14.275268072158791</v>
      </c>
      <c r="BE517" s="35">
        <v>14.011734462564341</v>
      </c>
      <c r="BF517" s="35">
        <v>14.568252415568688</v>
      </c>
      <c r="BG517" s="35">
        <v>13.735668797219624</v>
      </c>
      <c r="BH517" s="35">
        <v>14.72172902238824</v>
      </c>
      <c r="BI517" s="35">
        <v>14.681693487440388</v>
      </c>
      <c r="BJ517" s="35">
        <v>13.742237502540434</v>
      </c>
      <c r="BK517" s="35">
        <v>14.098283131854341</v>
      </c>
      <c r="BL517" s="35">
        <v>14.447490526464332</v>
      </c>
      <c r="BM517" s="35">
        <v>14.440302308771056</v>
      </c>
      <c r="BN517" s="35">
        <v>13.369551409071875</v>
      </c>
      <c r="BO517" s="35">
        <v>13.518753644743537</v>
      </c>
      <c r="BP517" s="35">
        <v>13.74265054604132</v>
      </c>
      <c r="BQ517" s="35">
        <v>14.181458567617019</v>
      </c>
      <c r="BR517" s="35">
        <v>14.448094192335649</v>
      </c>
      <c r="BS517" s="35">
        <v>14.490050202485435</v>
      </c>
      <c r="BT517" s="35">
        <v>13.681273457313456</v>
      </c>
      <c r="BU517" s="35">
        <v>14.118271666293243</v>
      </c>
      <c r="BV517" s="35">
        <v>13.731190154038298</v>
      </c>
      <c r="BW517" s="35">
        <v>13.706639987961546</v>
      </c>
      <c r="BX517" s="35">
        <v>13.597368525863864</v>
      </c>
      <c r="BY517" s="35">
        <v>13.763602317600785</v>
      </c>
      <c r="BZ517" s="35">
        <v>14.545508130898089</v>
      </c>
      <c r="CA517" s="35">
        <v>14.027760905024632</v>
      </c>
      <c r="CB517" s="35">
        <v>14.483323096946769</v>
      </c>
      <c r="CC517" s="35">
        <v>13.585624533633167</v>
      </c>
      <c r="CD517" s="35">
        <v>13.803220498942181</v>
      </c>
      <c r="CE517" s="35">
        <v>14.393185044013087</v>
      </c>
      <c r="CF517" s="35">
        <v>13.892615115175762</v>
      </c>
      <c r="CG517" s="35">
        <v>13.939800741640532</v>
      </c>
      <c r="CH517" s="35">
        <v>13.91734157297147</v>
      </c>
      <c r="CI517" s="35">
        <v>14.371950509792345</v>
      </c>
      <c r="CJ517" s="35">
        <v>14.371884703271153</v>
      </c>
      <c r="CK517" s="35">
        <v>14.220450703777615</v>
      </c>
      <c r="CL517" s="35">
        <v>13.510747457422067</v>
      </c>
      <c r="CM517" s="35">
        <v>14.315798900717084</v>
      </c>
      <c r="CN517" s="35">
        <v>13.672461953041344</v>
      </c>
      <c r="CO517" s="35">
        <v>14.30753037328053</v>
      </c>
      <c r="CP517" s="35">
        <v>14.547926609524144</v>
      </c>
      <c r="CQ517" s="35">
        <v>14.163963414544394</v>
      </c>
      <c r="CR517" s="35">
        <v>13.783231099696396</v>
      </c>
      <c r="CS517" s="35">
        <v>14.289360103329983</v>
      </c>
      <c r="CT517" s="35">
        <v>14.065257731902461</v>
      </c>
      <c r="CU517" s="35">
        <v>13.969013316927528</v>
      </c>
      <c r="CV517" s="35">
        <v>13.867112250810308</v>
      </c>
      <c r="CW517" s="35">
        <v>14.096465147244491</v>
      </c>
      <c r="CX517" s="35">
        <v>14.58302607729366</v>
      </c>
      <c r="CY517" s="35">
        <v>14.192265489615925</v>
      </c>
      <c r="CZ517" s="35">
        <v>14.203333026460321</v>
      </c>
      <c r="DA517" s="35">
        <v>13.793602234941204</v>
      </c>
      <c r="DB517" s="35">
        <v>14.026179482933246</v>
      </c>
      <c r="DC517" s="35">
        <v>13.8733311769148</v>
      </c>
      <c r="DD517" s="35">
        <v>14.006275501246176</v>
      </c>
      <c r="DE517" s="35">
        <v>14.411268243571394</v>
      </c>
      <c r="DF517" s="35">
        <v>14.026257682101487</v>
      </c>
      <c r="DG517" s="35">
        <v>13.397840189307953</v>
      </c>
      <c r="DH517" s="35">
        <v>13.201327917228543</v>
      </c>
      <c r="DI517" s="35">
        <v>14.639029038846758</v>
      </c>
      <c r="DJ517" s="35">
        <v>14.615479244932793</v>
      </c>
      <c r="DK517" s="35">
        <v>13.811906930827623</v>
      </c>
      <c r="DL517" s="35">
        <v>14.414967797339262</v>
      </c>
      <c r="DM517" s="35">
        <v>13.546406068284487</v>
      </c>
      <c r="DN517" s="35">
        <v>14.01342108076604</v>
      </c>
      <c r="DO517" s="35">
        <v>14.54720735585941</v>
      </c>
      <c r="DP517" s="35">
        <v>14.241923945268333</v>
      </c>
      <c r="DQ517" s="35">
        <v>13.675754707749109</v>
      </c>
      <c r="DR517" s="35">
        <v>13.449072691018799</v>
      </c>
      <c r="DS517" s="35">
        <v>14.333383185881187</v>
      </c>
      <c r="DT517" s="35">
        <v>14.800583900280689</v>
      </c>
      <c r="DU517" s="35">
        <v>13.88283034295522</v>
      </c>
      <c r="DV517" s="35">
        <v>14.053232864171585</v>
      </c>
      <c r="DW517" s="35">
        <v>14.582278873687835</v>
      </c>
      <c r="DX517" s="35">
        <v>14.319900199972942</v>
      </c>
      <c r="DY517" s="35">
        <v>14.344094409427194</v>
      </c>
      <c r="DZ517" s="35">
        <v>14.694150755516819</v>
      </c>
      <c r="EA517" s="35">
        <v>14.464647657224031</v>
      </c>
      <c r="EB517" s="35">
        <v>14.449410486273536</v>
      </c>
      <c r="EC517" s="35">
        <v>14.508694732172829</v>
      </c>
      <c r="ED517" s="35">
        <v>13.97568225685092</v>
      </c>
      <c r="EE517" s="35">
        <v>14.031016667428306</v>
      </c>
      <c r="EF517" s="35">
        <v>13.135136565695133</v>
      </c>
      <c r="EG517" s="35">
        <v>13.703626923743144</v>
      </c>
      <c r="EH517" s="35">
        <v>13.735514623368502</v>
      </c>
      <c r="EI517" s="35">
        <v>13.723642104362916</v>
      </c>
      <c r="EJ517" s="35">
        <v>13.812339344328194</v>
      </c>
      <c r="EK517" s="35">
        <v>13.834263378355161</v>
      </c>
      <c r="EL517" s="35">
        <v>14.133566047012554</v>
      </c>
      <c r="EM517" s="35">
        <v>13.814061349316624</v>
      </c>
      <c r="EN517" s="35">
        <v>14.747424891518644</v>
      </c>
      <c r="EO517" s="35">
        <v>13.84483470330705</v>
      </c>
      <c r="EP517" s="35">
        <v>14.015707174514191</v>
      </c>
      <c r="EQ517" s="35">
        <v>14.34742854635984</v>
      </c>
      <c r="ER517" s="35">
        <v>14.29905538346973</v>
      </c>
      <c r="ES517" s="35">
        <v>14.339518526444653</v>
      </c>
      <c r="ET517" s="35">
        <v>14.422704835047174</v>
      </c>
      <c r="EU517" s="35">
        <v>13.993672637737953</v>
      </c>
      <c r="EV517" s="35">
        <v>14.324389004563754</v>
      </c>
      <c r="EW517" s="35">
        <v>13.71774571432907</v>
      </c>
      <c r="EX517" s="35">
        <v>14.018491912797757</v>
      </c>
      <c r="EY517" s="35">
        <v>14.392751559069842</v>
      </c>
      <c r="EZ517" s="35">
        <v>13.589892212957297</v>
      </c>
      <c r="FA517" s="35">
        <v>13.529092849392772</v>
      </c>
      <c r="FB517" s="35">
        <v>13.131054955964114</v>
      </c>
      <c r="FC517" s="35">
        <v>13.680758750177729</v>
      </c>
      <c r="FD517" s="35">
        <v>13.240241537211613</v>
      </c>
      <c r="FE517" s="35">
        <v>13.873172010477802</v>
      </c>
      <c r="FF517" s="35">
        <v>14.205326933973396</v>
      </c>
      <c r="FG517" s="35">
        <v>13.891510375181088</v>
      </c>
      <c r="FH517" s="35">
        <v>13.922695443608138</v>
      </c>
      <c r="FI517" s="35">
        <v>14.136543198172479</v>
      </c>
      <c r="FJ517" s="35">
        <v>14.77977313805351</v>
      </c>
      <c r="FK517" s="35">
        <v>14.258564881567857</v>
      </c>
      <c r="FL517" s="35">
        <v>13.821981888155127</v>
      </c>
      <c r="FM517" s="35">
        <v>14.10112901989659</v>
      </c>
      <c r="FN517" s="35">
        <v>14.006078918450914</v>
      </c>
      <c r="FO517" s="35">
        <v>13.086774831631807</v>
      </c>
      <c r="FP517" s="35">
        <v>13.978036258364353</v>
      </c>
      <c r="FQ517" s="35">
        <v>14.794497435440604</v>
      </c>
      <c r="FR517" s="35">
        <v>14.154858619660132</v>
      </c>
      <c r="FS517" s="35">
        <v>13.959427143229602</v>
      </c>
      <c r="FT517" s="35">
        <v>14.225128951078679</v>
      </c>
      <c r="FU517" s="35">
        <v>14.974528870894872</v>
      </c>
      <c r="FV517" s="35">
        <v>14.913911299708115</v>
      </c>
      <c r="FW517" s="35">
        <v>13.639017912168931</v>
      </c>
      <c r="FX517" s="35">
        <v>14.157843559965514</v>
      </c>
      <c r="FY517" s="35">
        <v>14.770504539735002</v>
      </c>
      <c r="FZ517" s="35">
        <v>13.864468917734651</v>
      </c>
      <c r="GA517" s="35">
        <v>14.217368052677497</v>
      </c>
      <c r="GB517" s="35">
        <v>13.837951730327546</v>
      </c>
      <c r="GC517" s="35">
        <v>13.668571134349879</v>
      </c>
      <c r="GD517" s="35">
        <v>14.109556038896702</v>
      </c>
      <c r="GE517" s="35">
        <v>14.452851178834761</v>
      </c>
      <c r="GF517" s="35">
        <v>14.354319288644568</v>
      </c>
      <c r="GG517" s="35">
        <v>14.669149124135544</v>
      </c>
      <c r="GH517" s="35">
        <v>13.32818099237147</v>
      </c>
      <c r="GI517" s="35">
        <v>14.413927487275139</v>
      </c>
      <c r="GJ517" s="35">
        <v>14.440161047333467</v>
      </c>
      <c r="GK517" s="35">
        <v>13.791580769506215</v>
      </c>
      <c r="GL517" s="35">
        <v>13.3134468992414</v>
      </c>
      <c r="GM517" s="35">
        <v>14.37941467775828</v>
      </c>
      <c r="GN517" s="35">
        <v>14.017513766721674</v>
      </c>
      <c r="GO517" s="35">
        <v>41.082999999999998</v>
      </c>
      <c r="GP517" s="35" t="s">
        <v>4605</v>
      </c>
      <c r="GU517" s="59"/>
    </row>
    <row r="518" spans="1:203" x14ac:dyDescent="0.2">
      <c r="A518" s="35" t="s">
        <v>1047</v>
      </c>
      <c r="B518" s="35" t="s">
        <v>2747</v>
      </c>
      <c r="C518" s="35" t="s">
        <v>2748</v>
      </c>
      <c r="D518" s="9">
        <v>36</v>
      </c>
      <c r="E518" s="9">
        <v>35</v>
      </c>
      <c r="F518" s="9">
        <v>0.99991361099999998</v>
      </c>
      <c r="G518" s="9">
        <v>-1.5101909999999999E-3</v>
      </c>
      <c r="H518" s="9">
        <v>0.99998396199999995</v>
      </c>
      <c r="I518" s="9">
        <v>6.3518099999999996E-4</v>
      </c>
      <c r="J518" s="9">
        <v>0</v>
      </c>
      <c r="K518" s="78">
        <v>0</v>
      </c>
      <c r="L518" s="79">
        <v>12.62290965077197</v>
      </c>
      <c r="M518" s="79">
        <v>13.339908184004841</v>
      </c>
      <c r="N518" s="79">
        <v>13.375690830333713</v>
      </c>
      <c r="O518" s="79">
        <v>12.196475867855966</v>
      </c>
      <c r="P518" s="78">
        <v>13.40848253210863</v>
      </c>
      <c r="Q518" s="78">
        <v>13.297763728672923</v>
      </c>
      <c r="R518" s="35">
        <v>12.035262080332984</v>
      </c>
      <c r="S518" s="35">
        <v>12.623306984031368</v>
      </c>
      <c r="T518" s="35">
        <v>13.53638480908495</v>
      </c>
      <c r="U518" s="35">
        <v>13.168882006695231</v>
      </c>
      <c r="V518" s="35">
        <v>13.748109909336895</v>
      </c>
      <c r="W518" s="35">
        <v>13.931361669291078</v>
      </c>
      <c r="X518" s="35">
        <v>11.943190594235144</v>
      </c>
      <c r="Y518" s="35">
        <v>13.115676362480237</v>
      </c>
      <c r="Z518" s="35">
        <v>14.055783325404219</v>
      </c>
      <c r="AA518" s="35">
        <v>13.564165864644405</v>
      </c>
      <c r="AB518" s="35">
        <v>14.113599590493745</v>
      </c>
      <c r="AC518" s="35">
        <v>13.972206220356306</v>
      </c>
      <c r="AD518" s="35">
        <v>13.550133558896896</v>
      </c>
      <c r="AE518" s="35">
        <v>13.033706194934865</v>
      </c>
      <c r="AF518" s="35">
        <v>13.564075315222016</v>
      </c>
      <c r="AG518" s="35">
        <v>14.291441137883384</v>
      </c>
      <c r="AH518" s="35">
        <v>14.263797460145723</v>
      </c>
      <c r="AI518" s="35">
        <v>11.123000751885723</v>
      </c>
      <c r="AJ518" s="35">
        <v>13.820105545839082</v>
      </c>
      <c r="AK518" s="35">
        <v>12.985628313835225</v>
      </c>
      <c r="AL518" s="35">
        <v>14.159639238879528</v>
      </c>
      <c r="AM518" s="35">
        <v>13.34873903999487</v>
      </c>
      <c r="AN518" s="35">
        <v>13.158267429906003</v>
      </c>
      <c r="AO518" s="35">
        <v>13.154486814444788</v>
      </c>
      <c r="AP518" s="35">
        <v>13.332097392556191</v>
      </c>
      <c r="AQ518" s="35">
        <v>13.23206938215117</v>
      </c>
      <c r="AR518" s="35">
        <v>13.181828511692714</v>
      </c>
      <c r="AS518" s="35">
        <v>13.462735120127633</v>
      </c>
      <c r="AT518" s="35">
        <v>11.898878792843689</v>
      </c>
      <c r="AU518" s="35">
        <v>12.708326605479925</v>
      </c>
      <c r="AV518" s="35">
        <v>12.671928058192037</v>
      </c>
      <c r="AW518" s="35">
        <v>13.228081462678521</v>
      </c>
      <c r="AX518" s="35">
        <v>13.775297055772887</v>
      </c>
      <c r="AY518" s="35">
        <v>14.528571793600609</v>
      </c>
      <c r="AZ518" s="35">
        <v>13.409725471361959</v>
      </c>
      <c r="BA518" s="35">
        <v>12.103297935719574</v>
      </c>
      <c r="BB518" s="35">
        <v>13.576822530121076</v>
      </c>
      <c r="BC518" s="35">
        <v>12.475624836327956</v>
      </c>
      <c r="BD518" s="35">
        <v>12.107185766411497</v>
      </c>
      <c r="BF518" s="35">
        <v>13.260660542679949</v>
      </c>
      <c r="BG518" s="35">
        <v>13.23897599176496</v>
      </c>
      <c r="BH518" s="35">
        <v>12.892101320721487</v>
      </c>
      <c r="BI518" s="35">
        <v>12.675444572624013</v>
      </c>
      <c r="BJ518" s="35">
        <v>14.130325231466374</v>
      </c>
      <c r="BK518" s="35">
        <v>12.126786131175061</v>
      </c>
      <c r="BL518" s="35">
        <v>13.275980828277754</v>
      </c>
      <c r="BM518" s="35">
        <v>13.849299700433898</v>
      </c>
      <c r="BN518" s="35">
        <v>13.993780374425002</v>
      </c>
      <c r="BO518" s="35">
        <v>12.040202883638189</v>
      </c>
      <c r="BP518" s="35">
        <v>13.38802925847116</v>
      </c>
      <c r="BQ518" s="35">
        <v>13.991334787193548</v>
      </c>
      <c r="BR518" s="35">
        <v>13.680077962166207</v>
      </c>
      <c r="BS518" s="35">
        <v>13.102078375731598</v>
      </c>
      <c r="BT518" s="35">
        <v>12.032896651810042</v>
      </c>
      <c r="BU518" s="35">
        <v>13.762268316826997</v>
      </c>
      <c r="BV518" s="35">
        <v>11.831113786896353</v>
      </c>
      <c r="BW518" s="35">
        <v>11.20936296212578</v>
      </c>
      <c r="BX518" s="35">
        <v>13.820513778845676</v>
      </c>
      <c r="BY518" s="35">
        <v>13.835630115193664</v>
      </c>
      <c r="BZ518" s="35">
        <v>13.470616150712564</v>
      </c>
      <c r="CA518" s="35">
        <v>12.32479012292133</v>
      </c>
      <c r="CB518" s="35">
        <v>13.623518925334988</v>
      </c>
      <c r="CC518" s="35">
        <v>12.954227191412995</v>
      </c>
      <c r="CD518" s="35">
        <v>13.498676229274249</v>
      </c>
      <c r="CE518" s="35">
        <v>14.406987462653523</v>
      </c>
      <c r="CF518" s="35">
        <v>11.50486157078338</v>
      </c>
      <c r="CG518" s="35">
        <v>14.096627701636585</v>
      </c>
      <c r="CH518" s="35">
        <v>13.041297028563598</v>
      </c>
      <c r="CI518" s="35">
        <v>11.770526567124479</v>
      </c>
      <c r="CJ518" s="35">
        <v>13.088376438284262</v>
      </c>
      <c r="CK518" s="35">
        <v>11.88571106563807</v>
      </c>
      <c r="CL518" s="35">
        <v>13.262989482725622</v>
      </c>
      <c r="CM518" s="35">
        <v>13.159022695124646</v>
      </c>
      <c r="CN518" s="35">
        <v>13.756387660983702</v>
      </c>
      <c r="CO518" s="35">
        <v>12.558434022103318</v>
      </c>
      <c r="CP518" s="35">
        <v>12.956956682175317</v>
      </c>
      <c r="CQ518" s="35">
        <v>13.458935906391085</v>
      </c>
      <c r="CR518" s="35">
        <v>12.946899026254474</v>
      </c>
      <c r="CS518" s="35">
        <v>14.012422983877515</v>
      </c>
      <c r="CT518" s="35">
        <v>13.534029622196417</v>
      </c>
      <c r="CU518" s="35">
        <v>13.804299127313595</v>
      </c>
      <c r="CV518" s="35">
        <v>14.40107540068858</v>
      </c>
      <c r="CW518" s="35">
        <v>13.235384138511371</v>
      </c>
      <c r="CX518" s="35">
        <v>12.462460113418153</v>
      </c>
      <c r="CY518" s="35">
        <v>14.273958158514604</v>
      </c>
      <c r="CZ518" s="35">
        <v>12.980549205787437</v>
      </c>
      <c r="DA518" s="35">
        <v>13.347323597590476</v>
      </c>
      <c r="DB518" s="35">
        <v>12.62547060717838</v>
      </c>
      <c r="DC518" s="35">
        <v>13.761562097892204</v>
      </c>
      <c r="DD518" s="35">
        <v>14.463709504202802</v>
      </c>
      <c r="DE518" s="35">
        <v>13.632863125296829</v>
      </c>
      <c r="DF518" s="35">
        <v>13.31792249058126</v>
      </c>
      <c r="DG518" s="35">
        <v>13.23510859264557</v>
      </c>
      <c r="DH518" s="35">
        <v>14.176578298071</v>
      </c>
      <c r="DI518" s="35">
        <v>13.911016305138755</v>
      </c>
      <c r="DJ518" s="35">
        <v>14.044649047238913</v>
      </c>
      <c r="DK518" s="35">
        <v>12.205465053443277</v>
      </c>
      <c r="DL518" s="35">
        <v>12.934445261659516</v>
      </c>
      <c r="DM518" s="35">
        <v>12.548919982113938</v>
      </c>
      <c r="DN518" s="35">
        <v>13.149716414938869</v>
      </c>
      <c r="DO518" s="35">
        <v>12.999110922717014</v>
      </c>
      <c r="DP518" s="35">
        <v>12.655747936890098</v>
      </c>
      <c r="DQ518" s="35">
        <v>13.739842708532453</v>
      </c>
      <c r="DR518" s="35">
        <v>13.547687635900509</v>
      </c>
      <c r="DS518" s="35">
        <v>12.902612621303948</v>
      </c>
      <c r="DT518" s="35">
        <v>13.379414013622338</v>
      </c>
      <c r="DU518" s="35">
        <v>13.345865494768848</v>
      </c>
      <c r="DV518" s="35">
        <v>13.428036741327507</v>
      </c>
      <c r="DW518" s="35">
        <v>12.82218636170732</v>
      </c>
      <c r="DX518" s="35">
        <v>14.043101199418317</v>
      </c>
      <c r="DY518" s="35">
        <v>13.123051988001118</v>
      </c>
      <c r="DZ518" s="35">
        <v>14.377602025056536</v>
      </c>
      <c r="EA518" s="35">
        <v>13.161460994330604</v>
      </c>
      <c r="EB518" s="35">
        <v>13.133657842602853</v>
      </c>
      <c r="EC518" s="35">
        <v>13.801491344104489</v>
      </c>
      <c r="ED518" s="35">
        <v>13.530306399774506</v>
      </c>
      <c r="EE518" s="35">
        <v>12.40908362171459</v>
      </c>
      <c r="EF518" s="35">
        <v>12.33030494382654</v>
      </c>
      <c r="EG518" s="35">
        <v>13.595357733356947</v>
      </c>
      <c r="EH518" s="35">
        <v>13.559531731533044</v>
      </c>
      <c r="EI518" s="35">
        <v>12.781868499500609</v>
      </c>
      <c r="EJ518" s="35">
        <v>13.920700354983573</v>
      </c>
      <c r="EK518" s="35">
        <v>11.42024059925834</v>
      </c>
      <c r="EL518" s="35">
        <v>12.784005062387095</v>
      </c>
      <c r="EM518" s="35">
        <v>10.77560021094123</v>
      </c>
      <c r="EN518" s="35">
        <v>12.550975805661118</v>
      </c>
      <c r="EO518" s="35">
        <v>12.404272457061696</v>
      </c>
      <c r="EP518" s="35">
        <v>12.693343854091165</v>
      </c>
      <c r="EQ518" s="35">
        <v>13.25189302431086</v>
      </c>
      <c r="ER518" s="35">
        <v>14.446458083093844</v>
      </c>
      <c r="ES518" s="35">
        <v>13.682567383387255</v>
      </c>
      <c r="ET518" s="35">
        <v>13.77201999925456</v>
      </c>
      <c r="EU518" s="35">
        <v>13.012211208852717</v>
      </c>
      <c r="EV518" s="35">
        <v>13.66817795401615</v>
      </c>
      <c r="EW518" s="35">
        <v>13.971616007924673</v>
      </c>
      <c r="EX518" s="35">
        <v>13.693433728030429</v>
      </c>
      <c r="EY518" s="35">
        <v>12.800263566227262</v>
      </c>
      <c r="EZ518" s="35">
        <v>13.178832184087938</v>
      </c>
      <c r="FA518" s="35">
        <v>13.560392252201094</v>
      </c>
      <c r="FB518" s="35">
        <v>13.179350307982402</v>
      </c>
      <c r="FC518" s="35">
        <v>14.110944543685626</v>
      </c>
      <c r="FD518" s="35">
        <v>12.116004585586568</v>
      </c>
      <c r="FE518" s="35">
        <v>13.946035315545393</v>
      </c>
      <c r="FF518" s="35">
        <v>12.224565713108957</v>
      </c>
      <c r="FG518" s="35">
        <v>13.753005142277523</v>
      </c>
      <c r="FH518" s="35">
        <v>13.357910261958562</v>
      </c>
      <c r="FI518" s="35">
        <v>13.425590104949563</v>
      </c>
      <c r="FJ518" s="35">
        <v>12.118950575617843</v>
      </c>
      <c r="FK518" s="35">
        <v>13.001234358801579</v>
      </c>
      <c r="FL518" s="35">
        <v>13.867215620543808</v>
      </c>
      <c r="FM518" s="35">
        <v>13.276997645761941</v>
      </c>
      <c r="FN518" s="35">
        <v>13.046084016890518</v>
      </c>
      <c r="FO518" s="35">
        <v>12.014566655865584</v>
      </c>
      <c r="FP518" s="35">
        <v>11.776763208649196</v>
      </c>
      <c r="FQ518" s="35">
        <v>13.724208412058458</v>
      </c>
      <c r="FR518" s="35">
        <v>13.021931036745581</v>
      </c>
      <c r="FS518" s="35">
        <v>13.423743178204695</v>
      </c>
      <c r="FT518" s="35">
        <v>13.641388210521624</v>
      </c>
      <c r="FU518" s="35">
        <v>13.34325038916942</v>
      </c>
      <c r="FV518" s="35">
        <v>12.617437777441744</v>
      </c>
      <c r="FW518" s="35">
        <v>12.29119101077166</v>
      </c>
      <c r="FX518" s="35">
        <v>13.692857398807757</v>
      </c>
      <c r="FY518" s="35">
        <v>13.784767441045993</v>
      </c>
      <c r="FZ518" s="35">
        <v>13.82050580008478</v>
      </c>
      <c r="GA518" s="35">
        <v>14.066436727558674</v>
      </c>
      <c r="GB518" s="35">
        <v>12.514429550302015</v>
      </c>
      <c r="GC518" s="35">
        <v>13.815976047247984</v>
      </c>
      <c r="GD518" s="35">
        <v>12.277364199664969</v>
      </c>
      <c r="GE518" s="35">
        <v>13.284808506465707</v>
      </c>
      <c r="GF518" s="35">
        <v>12.629329149235364</v>
      </c>
      <c r="GG518" s="35">
        <v>11.831098677466104</v>
      </c>
      <c r="GH518" s="35">
        <v>12.929933723986775</v>
      </c>
      <c r="GI518" s="35">
        <v>12.560705383153447</v>
      </c>
      <c r="GJ518" s="35">
        <v>12.749753602724342</v>
      </c>
      <c r="GK518" s="35">
        <v>13.752323449510198</v>
      </c>
      <c r="GL518" s="35">
        <v>13.680701815085627</v>
      </c>
      <c r="GM518" s="35">
        <v>13.245214850234131</v>
      </c>
      <c r="GN518" s="35">
        <v>13.649008424107878</v>
      </c>
      <c r="GO518" s="35">
        <v>57.988</v>
      </c>
      <c r="GP518" s="35" t="s">
        <v>956</v>
      </c>
      <c r="GU518" s="59"/>
    </row>
    <row r="519" spans="1:203" x14ac:dyDescent="0.2">
      <c r="A519" s="35" t="s">
        <v>2005</v>
      </c>
      <c r="B519" s="35" t="s">
        <v>3911</v>
      </c>
      <c r="C519" s="35" t="s">
        <v>3912</v>
      </c>
      <c r="D519" s="9">
        <v>2</v>
      </c>
      <c r="E519" s="9">
        <v>1</v>
      </c>
      <c r="F519" s="9">
        <v>0.99924766899999995</v>
      </c>
      <c r="G519" s="9">
        <v>4.5704949999999999E-3</v>
      </c>
      <c r="H519" s="9">
        <v>0.99996741600000005</v>
      </c>
      <c r="I519" s="9">
        <v>8.9703600000000004E-4</v>
      </c>
      <c r="J519" s="9">
        <v>0</v>
      </c>
      <c r="K519" s="78">
        <v>0</v>
      </c>
      <c r="L519" s="79">
        <v>11.84057446284292</v>
      </c>
      <c r="M519" s="79">
        <v>12.031234010080567</v>
      </c>
      <c r="N519" s="79">
        <v>12.272178650432419</v>
      </c>
      <c r="O519" s="79">
        <v>11.883287970977978</v>
      </c>
      <c r="P519" s="78">
        <v>12.307610360528519</v>
      </c>
      <c r="R519" s="35">
        <v>10.740153080394165</v>
      </c>
      <c r="S519" s="35">
        <v>11.922660234959176</v>
      </c>
      <c r="T519" s="35">
        <v>12.235960756782209</v>
      </c>
      <c r="U519" s="35">
        <v>12.176470659720215</v>
      </c>
      <c r="X519" s="35">
        <v>11.26504178285413</v>
      </c>
      <c r="Y519" s="35">
        <v>11.698883401645233</v>
      </c>
      <c r="Z519" s="35">
        <v>11.198884938961344</v>
      </c>
      <c r="AA519" s="35">
        <v>12.096040466845448</v>
      </c>
      <c r="AB519" s="35">
        <v>11.956182422989166</v>
      </c>
      <c r="AC519" s="35">
        <v>13.294600591141407</v>
      </c>
      <c r="AH519" s="35">
        <v>10.75751328926869</v>
      </c>
      <c r="AI519" s="35">
        <v>11.955995686378095</v>
      </c>
      <c r="AJ519" s="35">
        <v>11.322648219176457</v>
      </c>
      <c r="AM519" s="35">
        <v>12.001069948427942</v>
      </c>
      <c r="AO519" s="35">
        <v>12.314206921571145</v>
      </c>
      <c r="AP519" s="35">
        <v>11.586170157006203</v>
      </c>
      <c r="AR519" s="35">
        <v>11.470299414815747</v>
      </c>
      <c r="AS519" s="35">
        <v>12.266919062999211</v>
      </c>
      <c r="AU519" s="35">
        <v>12.824687744438707</v>
      </c>
      <c r="AV519" s="35">
        <v>12.187958053870426</v>
      </c>
      <c r="AW519" s="35">
        <v>11.92901607859393</v>
      </c>
      <c r="AX519" s="35">
        <v>11.966147499548212</v>
      </c>
      <c r="AY519" s="35">
        <v>12.470761638309341</v>
      </c>
      <c r="BA519" s="35">
        <v>11.623418382097205</v>
      </c>
      <c r="BB519" s="35">
        <v>11.059211479647153</v>
      </c>
      <c r="BD519" s="35">
        <v>11.680644851087973</v>
      </c>
      <c r="BE519" s="35">
        <v>12.261355579411633</v>
      </c>
      <c r="BF519" s="35">
        <v>11.943450797587682</v>
      </c>
      <c r="BH519" s="35">
        <v>11.695476953561489</v>
      </c>
      <c r="BI519" s="35">
        <v>12.595351608023995</v>
      </c>
      <c r="BJ519" s="35">
        <v>11.48384490548141</v>
      </c>
      <c r="BL519" s="35">
        <v>12.258142679558819</v>
      </c>
      <c r="BM519" s="35">
        <v>12.354177716168234</v>
      </c>
      <c r="BN519" s="35">
        <v>10.32805470570996</v>
      </c>
      <c r="BO519" s="35">
        <v>11.6460937189955</v>
      </c>
      <c r="BP519" s="35">
        <v>12.435725780536817</v>
      </c>
      <c r="BQ519" s="35">
        <v>12.333302962660747</v>
      </c>
      <c r="BR519" s="35">
        <v>10.567104006971858</v>
      </c>
      <c r="BS519" s="35">
        <v>11.860508262980519</v>
      </c>
      <c r="BT519" s="35">
        <v>11.660284399093127</v>
      </c>
      <c r="BU519" s="35">
        <v>12.250351260849037</v>
      </c>
      <c r="BV519" s="35">
        <v>12.131591625917524</v>
      </c>
      <c r="BW519" s="35">
        <v>12.225076872219734</v>
      </c>
      <c r="BX519" s="35">
        <v>12.356164190366577</v>
      </c>
      <c r="BY519" s="35">
        <v>10.901917195967636</v>
      </c>
      <c r="BZ519" s="35">
        <v>11.06817842838803</v>
      </c>
      <c r="CA519" s="35">
        <v>10.922057916196044</v>
      </c>
      <c r="CB519" s="35">
        <v>10.407521563439166</v>
      </c>
      <c r="CE519" s="35">
        <v>11.703493389948147</v>
      </c>
      <c r="CF519" s="35">
        <v>11.640742954563617</v>
      </c>
      <c r="CG519" s="35">
        <v>12.464890733580301</v>
      </c>
      <c r="CH519" s="35">
        <v>12.451647208621122</v>
      </c>
      <c r="CI519" s="35">
        <v>12.608213928835818</v>
      </c>
      <c r="CL519" s="35">
        <v>11.689117851609499</v>
      </c>
      <c r="CM519" s="35">
        <v>12.655430097704714</v>
      </c>
      <c r="CN519" s="35">
        <v>11.99908566012356</v>
      </c>
      <c r="CP519" s="35">
        <v>11.013689484412545</v>
      </c>
      <c r="CQ519" s="35">
        <v>12.100632669819669</v>
      </c>
      <c r="CR519" s="35">
        <v>12.344686297205339</v>
      </c>
      <c r="CS519" s="35">
        <v>12.400008723984396</v>
      </c>
      <c r="CT519" s="35">
        <v>11.868655167872237</v>
      </c>
      <c r="CU519" s="35">
        <v>12.216864213494194</v>
      </c>
      <c r="CV519" s="35">
        <v>11.847500838034032</v>
      </c>
      <c r="CY519" s="35">
        <v>11.738673932334651</v>
      </c>
      <c r="DA519" s="35">
        <v>10.937471992051885</v>
      </c>
      <c r="DD519" s="35">
        <v>12.79759634828523</v>
      </c>
      <c r="DF519" s="35">
        <v>11.997832648103859</v>
      </c>
      <c r="DG519" s="35">
        <v>11.483955802489104</v>
      </c>
      <c r="DH519" s="35">
        <v>10.785006605455429</v>
      </c>
      <c r="DI519" s="35">
        <v>11.883566166800303</v>
      </c>
      <c r="DK519" s="35">
        <v>11.866568315237098</v>
      </c>
      <c r="DL519" s="35">
        <v>11.741162940893636</v>
      </c>
      <c r="DM519" s="35">
        <v>12.161967645831828</v>
      </c>
      <c r="DN519" s="35">
        <v>10.93095877958477</v>
      </c>
      <c r="DO519" s="35">
        <v>11.716370042390681</v>
      </c>
      <c r="DP519" s="35">
        <v>12.121927273293101</v>
      </c>
      <c r="DT519" s="35">
        <v>11.163218826447808</v>
      </c>
      <c r="DX519" s="35">
        <v>12.091898435576461</v>
      </c>
      <c r="DY519" s="35">
        <v>12.000643900787242</v>
      </c>
      <c r="DZ519" s="35">
        <v>12.645046367319093</v>
      </c>
      <c r="EA519" s="35">
        <v>11.997957165706833</v>
      </c>
      <c r="EB519" s="35">
        <v>11.866551217966443</v>
      </c>
      <c r="EC519" s="35">
        <v>12.874936984692269</v>
      </c>
      <c r="EE519" s="35">
        <v>12.635769283699457</v>
      </c>
      <c r="EF519" s="35">
        <v>12.023754353299417</v>
      </c>
      <c r="EG519" s="35">
        <v>12.223947162436286</v>
      </c>
      <c r="EI519" s="35">
        <v>12.18089937028383</v>
      </c>
      <c r="EJ519" s="35">
        <v>11.966637244655711</v>
      </c>
      <c r="EK519" s="35">
        <v>11.294006455098801</v>
      </c>
      <c r="EM519" s="35">
        <v>10.945759892341911</v>
      </c>
      <c r="EN519" s="35">
        <v>12.183550383216279</v>
      </c>
      <c r="EO519" s="35">
        <v>12.750761369699234</v>
      </c>
      <c r="EP519" s="35">
        <v>11.138059313616269</v>
      </c>
      <c r="EQ519" s="35">
        <v>11.714331922768958</v>
      </c>
      <c r="ES519" s="35">
        <v>12.345875937629444</v>
      </c>
      <c r="ET519" s="35">
        <v>11.152509870667494</v>
      </c>
      <c r="EU519" s="35">
        <v>10.612569955975694</v>
      </c>
      <c r="EV519" s="35">
        <v>12.300409873142813</v>
      </c>
      <c r="EX519" s="35">
        <v>12.444561357632878</v>
      </c>
      <c r="EY519" s="35">
        <v>12.190889119104765</v>
      </c>
      <c r="EZ519" s="35">
        <v>11.305279918851232</v>
      </c>
      <c r="FA519" s="35">
        <v>12.067139671758353</v>
      </c>
      <c r="FC519" s="35">
        <v>11.591492573305208</v>
      </c>
      <c r="FD519" s="35">
        <v>11.172421156021318</v>
      </c>
      <c r="FE519" s="35">
        <v>10.323406390690366</v>
      </c>
      <c r="FG519" s="35">
        <v>12.46201605347634</v>
      </c>
      <c r="FL519" s="35">
        <v>12.01460628065799</v>
      </c>
      <c r="FM519" s="35">
        <v>11.58857987186723</v>
      </c>
      <c r="FN519" s="35">
        <v>12.36580530120766</v>
      </c>
      <c r="FO519" s="35">
        <v>11.826658484712812</v>
      </c>
      <c r="FP519" s="35">
        <v>12.592903715606633</v>
      </c>
      <c r="FS519" s="35">
        <v>12.222264867009269</v>
      </c>
      <c r="FT519" s="35">
        <v>12.708983421902028</v>
      </c>
      <c r="FU519" s="35">
        <v>13.153560326025513</v>
      </c>
      <c r="FW519" s="35">
        <v>10.718949717231554</v>
      </c>
      <c r="FY519" s="35">
        <v>11.929212751403737</v>
      </c>
      <c r="FZ519" s="35">
        <v>11.180692272296891</v>
      </c>
      <c r="GA519" s="35">
        <v>11.939435745141745</v>
      </c>
      <c r="GC519" s="35">
        <v>10.320157344841203</v>
      </c>
      <c r="GE519" s="35">
        <v>11.567163220860555</v>
      </c>
      <c r="GF519" s="35">
        <v>12.432647033625418</v>
      </c>
      <c r="GG519" s="35">
        <v>12.089138884899707</v>
      </c>
      <c r="GH519" s="35">
        <v>11.791869570625575</v>
      </c>
      <c r="GI519" s="35">
        <v>11.896948197102917</v>
      </c>
      <c r="GJ519" s="35">
        <v>11.904263551779966</v>
      </c>
      <c r="GK519" s="35">
        <v>11.068931520345041</v>
      </c>
      <c r="GL519" s="35">
        <v>12.829741188391905</v>
      </c>
      <c r="GM519" s="35">
        <v>12.588434426590611</v>
      </c>
      <c r="GN519" s="35">
        <v>12.647709262379585</v>
      </c>
      <c r="GO519" s="35">
        <v>8.6389999999999993</v>
      </c>
      <c r="GP519" s="35" t="s">
        <v>1701</v>
      </c>
      <c r="GU519" s="59"/>
    </row>
    <row r="520" spans="1:203" x14ac:dyDescent="0.2">
      <c r="A520" s="35" t="s">
        <v>1917</v>
      </c>
      <c r="B520" s="35" t="s">
        <v>3793</v>
      </c>
      <c r="C520" s="35" t="s">
        <v>3794</v>
      </c>
      <c r="D520" s="9">
        <v>13</v>
      </c>
      <c r="E520" s="9">
        <v>13</v>
      </c>
      <c r="F520" s="9">
        <v>0.63063667800000001</v>
      </c>
      <c r="G520" s="9">
        <v>-4.3038101000000002E-2</v>
      </c>
      <c r="H520" s="9">
        <v>0.999677072</v>
      </c>
      <c r="I520" s="9">
        <v>1.097383E-3</v>
      </c>
      <c r="J520" s="9">
        <v>0</v>
      </c>
      <c r="K520" s="78">
        <v>0</v>
      </c>
      <c r="L520" s="79">
        <v>12.120744250269819</v>
      </c>
      <c r="M520" s="79">
        <v>12.02489806678366</v>
      </c>
      <c r="N520" s="79">
        <v>11.957833661835323</v>
      </c>
      <c r="O520" s="79">
        <v>11.393564802178702</v>
      </c>
      <c r="P520" s="78">
        <v>11.948115439295769</v>
      </c>
      <c r="Q520" s="78">
        <v>12.603371376499993</v>
      </c>
      <c r="R520" s="35">
        <v>11.704412463582816</v>
      </c>
      <c r="S520" s="35">
        <v>12.299262807483373</v>
      </c>
      <c r="T520" s="35">
        <v>12.109628439725629</v>
      </c>
      <c r="U520" s="35">
        <v>11.883762163757146</v>
      </c>
      <c r="V520" s="35">
        <v>12.194816113831864</v>
      </c>
      <c r="W520" s="35">
        <v>12.287614741782336</v>
      </c>
      <c r="X520" s="35">
        <v>11.973269083293275</v>
      </c>
      <c r="Y520" s="35">
        <v>11.615997574268508</v>
      </c>
      <c r="Z520" s="35">
        <v>12.239301447987415</v>
      </c>
      <c r="AA520" s="35">
        <v>12.121258156063268</v>
      </c>
      <c r="AB520" s="35">
        <v>12.389460548670726</v>
      </c>
      <c r="AC520" s="35">
        <v>11.805306890041376</v>
      </c>
      <c r="AD520" s="35">
        <v>12.111348445663044</v>
      </c>
      <c r="AE520" s="35">
        <v>12.374464676496633</v>
      </c>
      <c r="AF520" s="35">
        <v>11.920212812284987</v>
      </c>
      <c r="AG520" s="35">
        <v>11.595455562499161</v>
      </c>
      <c r="AH520" s="35">
        <v>12.188085821671294</v>
      </c>
      <c r="AI520" s="35">
        <v>12.298522130988903</v>
      </c>
      <c r="AJ520" s="35">
        <v>11.574399196725725</v>
      </c>
      <c r="AK520" s="35">
        <v>12.380931334578232</v>
      </c>
      <c r="AL520" s="35">
        <v>12.034611298918339</v>
      </c>
      <c r="AM520" s="35">
        <v>12.169672001077981</v>
      </c>
      <c r="AN520" s="35">
        <v>12.139009701600294</v>
      </c>
      <c r="AO520" s="35">
        <v>12.344083493074208</v>
      </c>
      <c r="AP520" s="35">
        <v>12.108419695299595</v>
      </c>
      <c r="AQ520" s="35">
        <v>12.699993561342762</v>
      </c>
      <c r="AR520" s="35">
        <v>11.950195391365408</v>
      </c>
      <c r="AS520" s="35">
        <v>11.821889751914316</v>
      </c>
      <c r="AT520" s="35">
        <v>12.293118173560856</v>
      </c>
      <c r="AU520" s="35">
        <v>11.92391598894605</v>
      </c>
      <c r="AV520" s="35">
        <v>12.244454431770665</v>
      </c>
      <c r="AW520" s="35">
        <v>11.918103053480252</v>
      </c>
      <c r="AX520" s="35">
        <v>12.019501772990516</v>
      </c>
      <c r="AY520" s="35">
        <v>11.827735850196893</v>
      </c>
      <c r="AZ520" s="35">
        <v>12.578614766453502</v>
      </c>
      <c r="BA520" s="35">
        <v>12.491344956916972</v>
      </c>
      <c r="BB520" s="35">
        <v>12.411400941408131</v>
      </c>
      <c r="BC520" s="35">
        <v>11.833439629395132</v>
      </c>
      <c r="BD520" s="35">
        <v>12.297109776788094</v>
      </c>
      <c r="BE520" s="35">
        <v>12.558253681057462</v>
      </c>
      <c r="BF520" s="35">
        <v>12.012858091173396</v>
      </c>
      <c r="BG520" s="35">
        <v>11.838733508200571</v>
      </c>
      <c r="BH520" s="35">
        <v>11.745617025265604</v>
      </c>
      <c r="BI520" s="35">
        <v>12.338493215771363</v>
      </c>
      <c r="BJ520" s="35">
        <v>12.23783751783583</v>
      </c>
      <c r="BK520" s="35">
        <v>12.798362894978679</v>
      </c>
      <c r="BL520" s="35">
        <v>12.249247241421752</v>
      </c>
      <c r="BM520" s="35">
        <v>11.868913437028235</v>
      </c>
      <c r="BN520" s="35">
        <v>12.268948658309016</v>
      </c>
      <c r="BO520" s="35">
        <v>11.870967129835703</v>
      </c>
      <c r="BP520" s="35">
        <v>12.262785741339073</v>
      </c>
      <c r="BQ520" s="35">
        <v>11.95850025975118</v>
      </c>
      <c r="BR520" s="35">
        <v>11.703622718565686</v>
      </c>
      <c r="BS520" s="35">
        <v>12.452066682021995</v>
      </c>
      <c r="BT520" s="35">
        <v>12.013693241597164</v>
      </c>
      <c r="BU520" s="35">
        <v>12.032326673282487</v>
      </c>
      <c r="BV520" s="35">
        <v>12.196413153315522</v>
      </c>
      <c r="BW520" s="35">
        <v>12.003478180424255</v>
      </c>
      <c r="BX520" s="35">
        <v>12.162804827177824</v>
      </c>
      <c r="BY520" s="35">
        <v>11.734183341996864</v>
      </c>
      <c r="BZ520" s="35">
        <v>12.530759768672018</v>
      </c>
      <c r="CA520" s="35">
        <v>11.900542595541244</v>
      </c>
      <c r="CB520" s="35">
        <v>12.171316421356728</v>
      </c>
      <c r="CC520" s="35">
        <v>11.642757261075214</v>
      </c>
      <c r="CD520" s="35">
        <v>11.610320013118017</v>
      </c>
      <c r="CE520" s="35">
        <v>12.624975264511923</v>
      </c>
      <c r="CF520" s="35">
        <v>12.377953988512804</v>
      </c>
      <c r="CG520" s="35">
        <v>12.100967374362376</v>
      </c>
      <c r="CH520" s="35">
        <v>11.955816829253818</v>
      </c>
      <c r="CI520" s="35">
        <v>12.092265400383138</v>
      </c>
      <c r="CJ520" s="35">
        <v>12.068563409851105</v>
      </c>
      <c r="CK520" s="35">
        <v>11.954925351705917</v>
      </c>
      <c r="CL520" s="35">
        <v>11.887530863311008</v>
      </c>
      <c r="CM520" s="35">
        <v>11.749798293478431</v>
      </c>
      <c r="CN520" s="35">
        <v>11.538763931800709</v>
      </c>
      <c r="CO520" s="35">
        <v>12.151546183983195</v>
      </c>
      <c r="CP520" s="35">
        <v>12.385993178813827</v>
      </c>
      <c r="CQ520" s="35">
        <v>12.577542617886257</v>
      </c>
      <c r="CR520" s="35">
        <v>11.656603398360005</v>
      </c>
      <c r="CS520" s="35">
        <v>12.366577919150682</v>
      </c>
      <c r="CT520" s="35">
        <v>12.315806063187829</v>
      </c>
      <c r="CU520" s="35">
        <v>12.213795104182919</v>
      </c>
      <c r="CV520" s="35">
        <v>12.650786265124552</v>
      </c>
      <c r="CW520" s="35">
        <v>11.872223788016639</v>
      </c>
      <c r="CX520" s="35">
        <v>12.298569233976893</v>
      </c>
      <c r="CY520" s="35">
        <v>11.754453065597914</v>
      </c>
      <c r="CZ520" s="35">
        <v>11.902787646101029</v>
      </c>
      <c r="DA520" s="35">
        <v>12.250672350191264</v>
      </c>
      <c r="DB520" s="35">
        <v>11.881045519635204</v>
      </c>
      <c r="DC520" s="35">
        <v>11.779512276352936</v>
      </c>
      <c r="DD520" s="35">
        <v>12.05562825236054</v>
      </c>
      <c r="DE520" s="35">
        <v>12.226132756509919</v>
      </c>
      <c r="DF520" s="35">
        <v>12.209574504001111</v>
      </c>
      <c r="DG520" s="35">
        <v>12.28011440348374</v>
      </c>
      <c r="DH520" s="35">
        <v>11.700084177857521</v>
      </c>
      <c r="DI520" s="35">
        <v>11.842030294001638</v>
      </c>
      <c r="DJ520" s="35">
        <v>11.241315073354901</v>
      </c>
      <c r="DK520" s="35">
        <v>12.085764610868072</v>
      </c>
      <c r="DL520" s="35">
        <v>12.010143191800259</v>
      </c>
      <c r="DM520" s="35">
        <v>11.85097715279883</v>
      </c>
      <c r="DN520" s="35">
        <v>11.873868719706017</v>
      </c>
      <c r="DO520" s="35">
        <v>12.696348062008383</v>
      </c>
      <c r="DP520" s="35">
        <v>12.361968708829114</v>
      </c>
      <c r="DQ520" s="35">
        <v>12.297927499417053</v>
      </c>
      <c r="DR520" s="35">
        <v>11.989009219936589</v>
      </c>
      <c r="DS520" s="35">
        <v>12.334768774968447</v>
      </c>
      <c r="DT520" s="35">
        <v>12.011345393828584</v>
      </c>
      <c r="DU520" s="35">
        <v>11.901620337549309</v>
      </c>
      <c r="DV520" s="35">
        <v>11.955004293846569</v>
      </c>
      <c r="DW520" s="35">
        <v>12.419543190744754</v>
      </c>
      <c r="DX520" s="35">
        <v>11.80953971587091</v>
      </c>
      <c r="DY520" s="35">
        <v>12.701544402889704</v>
      </c>
      <c r="DZ520" s="35">
        <v>12.266742635502288</v>
      </c>
      <c r="EA520" s="35">
        <v>12.275951404452563</v>
      </c>
      <c r="EB520" s="35">
        <v>12.038584046417267</v>
      </c>
      <c r="EC520" s="35">
        <v>12.347227188439458</v>
      </c>
      <c r="ED520" s="35">
        <v>12.070246443454973</v>
      </c>
      <c r="EE520" s="35">
        <v>11.639387783316215</v>
      </c>
      <c r="EF520" s="35">
        <v>11.883406986388369</v>
      </c>
      <c r="EG520" s="35">
        <v>11.959496458315535</v>
      </c>
      <c r="EH520" s="35">
        <v>11.913098114609626</v>
      </c>
      <c r="EI520" s="35">
        <v>12.290347679419696</v>
      </c>
      <c r="EJ520" s="35">
        <v>12.095777112852447</v>
      </c>
      <c r="EK520" s="35">
        <v>11.903765126877696</v>
      </c>
      <c r="EL520" s="35">
        <v>12.047670730385589</v>
      </c>
      <c r="EM520" s="35">
        <v>11.952315479919219</v>
      </c>
      <c r="EN520" s="35">
        <v>12.249499886995689</v>
      </c>
      <c r="EO520" s="35">
        <v>12.201986778931815</v>
      </c>
      <c r="EP520" s="35">
        <v>12.00259589632115</v>
      </c>
      <c r="EQ520" s="35">
        <v>11.570636117387942</v>
      </c>
      <c r="ER520" s="35">
        <v>12.079606106390763</v>
      </c>
      <c r="ES520" s="35">
        <v>11.886444318992147</v>
      </c>
      <c r="ET520" s="35">
        <v>12.264006386605478</v>
      </c>
      <c r="EU520" s="35">
        <v>12.054966553394337</v>
      </c>
      <c r="EV520" s="35">
        <v>12.815936380367763</v>
      </c>
      <c r="EW520" s="35">
        <v>11.66799812834817</v>
      </c>
      <c r="EX520" s="35">
        <v>12.497094664542798</v>
      </c>
      <c r="EY520" s="35">
        <v>11.88800034783713</v>
      </c>
      <c r="EZ520" s="35">
        <v>11.735697910394089</v>
      </c>
      <c r="FA520" s="35">
        <v>12.117851493400497</v>
      </c>
      <c r="FB520" s="35">
        <v>11.755982949428699</v>
      </c>
      <c r="FC520" s="35">
        <v>12.600283950093914</v>
      </c>
      <c r="FD520" s="35">
        <v>11.950700940789826</v>
      </c>
      <c r="FE520" s="35">
        <v>11.930960887298905</v>
      </c>
      <c r="FF520" s="35">
        <v>11.842518499438818</v>
      </c>
      <c r="FG520" s="35">
        <v>11.832245777628273</v>
      </c>
      <c r="FH520" s="35">
        <v>11.741192126594285</v>
      </c>
      <c r="FI520" s="35">
        <v>12.057018301094471</v>
      </c>
      <c r="FJ520" s="35">
        <v>12.249709970323464</v>
      </c>
      <c r="FK520" s="35">
        <v>12.004091331598783</v>
      </c>
      <c r="FL520" s="35">
        <v>11.886186581702253</v>
      </c>
      <c r="FM520" s="35">
        <v>11.896230351334298</v>
      </c>
      <c r="FN520" s="35">
        <v>12.286007398542743</v>
      </c>
      <c r="FO520" s="35">
        <v>11.963871636732053</v>
      </c>
      <c r="FP520" s="35">
        <v>12.219142232884611</v>
      </c>
      <c r="FQ520" s="35">
        <v>11.6507997462429</v>
      </c>
      <c r="FR520" s="35">
        <v>12.415118044127123</v>
      </c>
      <c r="FS520" s="35">
        <v>11.996981764133086</v>
      </c>
      <c r="FT520" s="35">
        <v>12.288497378091437</v>
      </c>
      <c r="FU520" s="35">
        <v>12.445436350299246</v>
      </c>
      <c r="FV520" s="35">
        <v>11.827477864758784</v>
      </c>
      <c r="FW520" s="35">
        <v>12.517709233440694</v>
      </c>
      <c r="FX520" s="35">
        <v>12.09810658600073</v>
      </c>
      <c r="FY520" s="35">
        <v>12.066582118802424</v>
      </c>
      <c r="FZ520" s="35">
        <v>12.045887818624871</v>
      </c>
      <c r="GA520" s="35">
        <v>12.355563799072478</v>
      </c>
      <c r="GB520" s="35">
        <v>11.949026373925198</v>
      </c>
      <c r="GC520" s="35">
        <v>11.967102913733685</v>
      </c>
      <c r="GD520" s="35">
        <v>12.439032018535924</v>
      </c>
      <c r="GE520" s="35">
        <v>12.090612423460634</v>
      </c>
      <c r="GF520" s="35">
        <v>11.938916348840273</v>
      </c>
      <c r="GG520" s="35">
        <v>12.192716653123957</v>
      </c>
      <c r="GH520" s="35">
        <v>12.178253442918553</v>
      </c>
      <c r="GI520" s="35">
        <v>12.15075457192621</v>
      </c>
      <c r="GJ520" s="35">
        <v>12.492606456253109</v>
      </c>
      <c r="GK520" s="35">
        <v>12.102400042224593</v>
      </c>
      <c r="GL520" s="35">
        <v>11.851060279966912</v>
      </c>
      <c r="GM520" s="35">
        <v>12.131868141647702</v>
      </c>
      <c r="GN520" s="35">
        <v>12.402240380443486</v>
      </c>
      <c r="GO520" s="35">
        <v>7.5359999999999996</v>
      </c>
      <c r="GP520" s="35" t="s">
        <v>1626</v>
      </c>
      <c r="GU520" s="59"/>
    </row>
    <row r="521" spans="1:203" x14ac:dyDescent="0.2">
      <c r="A521" s="35" t="s">
        <v>893</v>
      </c>
      <c r="B521" s="35" t="s">
        <v>2583</v>
      </c>
      <c r="C521" s="35" t="s">
        <v>2584</v>
      </c>
      <c r="D521" s="9">
        <v>25</v>
      </c>
      <c r="E521" s="9">
        <v>25</v>
      </c>
      <c r="F521" s="9">
        <v>0.99881938299999995</v>
      </c>
      <c r="G521" s="9">
        <v>2.5595980000000002E-3</v>
      </c>
      <c r="H521" s="9">
        <v>0.99951231500000004</v>
      </c>
      <c r="I521" s="9">
        <v>1.605495E-3</v>
      </c>
      <c r="J521" s="9">
        <v>0</v>
      </c>
      <c r="K521" s="78">
        <v>0</v>
      </c>
      <c r="L521" s="80">
        <v>16.921462131837878</v>
      </c>
      <c r="M521" s="79">
        <v>16.901967396812633</v>
      </c>
      <c r="N521" s="79">
        <v>16.656109152525186</v>
      </c>
      <c r="O521" s="79">
        <v>16.686694977047885</v>
      </c>
      <c r="P521" s="78">
        <v>16.913987780358752</v>
      </c>
      <c r="Q521" s="78">
        <v>17.249942265993102</v>
      </c>
      <c r="R521" s="35">
        <v>16.811838382808205</v>
      </c>
      <c r="S521" s="35">
        <v>16.699274009589246</v>
      </c>
      <c r="T521" s="35">
        <v>16.757683161026165</v>
      </c>
      <c r="U521" s="35">
        <v>16.502486299686716</v>
      </c>
      <c r="V521" s="35">
        <v>16.838586348530022</v>
      </c>
      <c r="W521" s="35">
        <v>16.639644337532069</v>
      </c>
      <c r="X521" s="35">
        <v>17.376213029531012</v>
      </c>
      <c r="Y521" s="35">
        <v>16.991606918774544</v>
      </c>
      <c r="Z521" s="35">
        <v>17.04995898302629</v>
      </c>
      <c r="AA521" s="35">
        <v>17.148174236612974</v>
      </c>
      <c r="AB521" s="35">
        <v>16.637643210368026</v>
      </c>
      <c r="AC521" s="35">
        <v>16.796756089122422</v>
      </c>
      <c r="AD521" s="35">
        <v>16.919769082918236</v>
      </c>
      <c r="AE521" s="35">
        <v>17.158504640096737</v>
      </c>
      <c r="AF521" s="35">
        <v>16.948074332264461</v>
      </c>
      <c r="AG521" s="35">
        <v>17.075978137673324</v>
      </c>
      <c r="AH521" s="35">
        <v>17.011966898392224</v>
      </c>
      <c r="AI521" s="35">
        <v>16.888488424623322</v>
      </c>
      <c r="AJ521" s="35">
        <v>17.046607137378381</v>
      </c>
      <c r="AK521" s="35">
        <v>16.757956757193583</v>
      </c>
      <c r="AL521" s="35">
        <v>16.820615738450552</v>
      </c>
      <c r="AM521" s="35">
        <v>16.523522977836532</v>
      </c>
      <c r="AN521" s="35">
        <v>16.938563970983189</v>
      </c>
      <c r="AO521" s="35">
        <v>16.872952623613656</v>
      </c>
      <c r="AP521" s="35">
        <v>16.850412040664473</v>
      </c>
      <c r="AQ521" s="35">
        <v>17.210854607185119</v>
      </c>
      <c r="AR521" s="35">
        <v>16.753886579822932</v>
      </c>
      <c r="AS521" s="35">
        <v>16.431674496570167</v>
      </c>
      <c r="AT521" s="35">
        <v>17.049714703296381</v>
      </c>
      <c r="AU521" s="35">
        <v>16.783835319552963</v>
      </c>
      <c r="AV521" s="35">
        <v>16.665324055595288</v>
      </c>
      <c r="AW521" s="35">
        <v>17.099789428248908</v>
      </c>
      <c r="AX521" s="35">
        <v>16.794342160569052</v>
      </c>
      <c r="AY521" s="35">
        <v>16.731242416973288</v>
      </c>
      <c r="AZ521" s="35">
        <v>17.294656516348855</v>
      </c>
      <c r="BA521" s="35">
        <v>16.973573743146481</v>
      </c>
      <c r="BB521" s="35">
        <v>16.644623966930133</v>
      </c>
      <c r="BC521" s="35">
        <v>16.75667992702547</v>
      </c>
      <c r="BD521" s="35">
        <v>17.015910808121994</v>
      </c>
      <c r="BE521" s="35">
        <v>17.088693576159624</v>
      </c>
      <c r="BF521" s="35">
        <v>16.886335411109162</v>
      </c>
      <c r="BG521" s="35">
        <v>16.685899376534543</v>
      </c>
      <c r="BH521" s="35">
        <v>16.827927125383194</v>
      </c>
      <c r="BI521" s="35">
        <v>17.446138536214388</v>
      </c>
      <c r="BJ521" s="35">
        <v>16.026603269466751</v>
      </c>
      <c r="BK521" s="35">
        <v>16.71961687293215</v>
      </c>
      <c r="BL521" s="35">
        <v>16.764181435435262</v>
      </c>
      <c r="BM521" s="35">
        <v>16.90280720635154</v>
      </c>
      <c r="BN521" s="35">
        <v>17.162341613940221</v>
      </c>
      <c r="BO521" s="35">
        <v>16.603678365186582</v>
      </c>
      <c r="BP521" s="35">
        <v>16.186688879832751</v>
      </c>
      <c r="BQ521" s="35">
        <v>16.244873297881746</v>
      </c>
      <c r="BR521" s="35">
        <v>16.954578087984842</v>
      </c>
      <c r="BS521" s="35">
        <v>17.253976511884559</v>
      </c>
      <c r="BT521" s="35">
        <v>16.536344652769777</v>
      </c>
      <c r="BU521" s="35">
        <v>17.064008957361743</v>
      </c>
      <c r="BV521" s="35">
        <v>16.645897641423421</v>
      </c>
      <c r="BW521" s="35">
        <v>16.807259825316024</v>
      </c>
      <c r="BX521" s="35">
        <v>16.238449419012071</v>
      </c>
      <c r="BY521" s="35">
        <v>16.268491977252442</v>
      </c>
      <c r="BZ521" s="35">
        <v>17.000659522696189</v>
      </c>
      <c r="CA521" s="35">
        <v>16.480199989131108</v>
      </c>
      <c r="CB521" s="35">
        <v>16.924358769918044</v>
      </c>
      <c r="CC521" s="35">
        <v>16.202004843783364</v>
      </c>
      <c r="CD521" s="35">
        <v>16.772605980148661</v>
      </c>
      <c r="CE521" s="35">
        <v>17.128117986255148</v>
      </c>
      <c r="CF521" s="35">
        <v>17.035663623979321</v>
      </c>
      <c r="CG521" s="35">
        <v>16.426509527100094</v>
      </c>
      <c r="CH521" s="35">
        <v>16.837446954350334</v>
      </c>
      <c r="CI521" s="35">
        <v>15.839391560140037</v>
      </c>
      <c r="CJ521" s="35">
        <v>16.440648610936563</v>
      </c>
      <c r="CK521" s="35">
        <v>16.834037366721397</v>
      </c>
      <c r="CL521" s="35">
        <v>17.194825558128116</v>
      </c>
      <c r="CM521" s="35">
        <v>15.979117563879253</v>
      </c>
      <c r="CN521" s="35">
        <v>16.812481986421631</v>
      </c>
      <c r="CO521" s="35">
        <v>16.931461702750987</v>
      </c>
      <c r="CP521" s="35">
        <v>16.643681530130177</v>
      </c>
      <c r="CQ521" s="35">
        <v>17.146268352537916</v>
      </c>
      <c r="CR521" s="35">
        <v>16.371179001920993</v>
      </c>
      <c r="CS521" s="35">
        <v>16.337155808612671</v>
      </c>
      <c r="CT521" s="35">
        <v>16.542509309423529</v>
      </c>
      <c r="CU521" s="35">
        <v>16.951248453429614</v>
      </c>
      <c r="CV521" s="35">
        <v>16.859551315371142</v>
      </c>
      <c r="CW521" s="35">
        <v>17.107035347183107</v>
      </c>
      <c r="CX521" s="35">
        <v>17.354144325061526</v>
      </c>
      <c r="CY521" s="35">
        <v>16.77188342808698</v>
      </c>
      <c r="CZ521" s="35">
        <v>16.772700930594237</v>
      </c>
      <c r="DA521" s="35">
        <v>16.952309867737625</v>
      </c>
      <c r="DB521" s="35">
        <v>16.909516702656397</v>
      </c>
      <c r="DC521" s="35">
        <v>17.135773463065227</v>
      </c>
      <c r="DD521" s="35">
        <v>16.93430207641341</v>
      </c>
      <c r="DE521" s="35">
        <v>15.830295508236876</v>
      </c>
      <c r="DF521" s="35">
        <v>16.580857967081421</v>
      </c>
      <c r="DG521" s="35">
        <v>16.76649005574254</v>
      </c>
      <c r="DH521" s="35">
        <v>16.84277221427438</v>
      </c>
      <c r="DI521" s="35">
        <v>17.070675672726047</v>
      </c>
      <c r="DJ521" s="35">
        <v>16.721783734669653</v>
      </c>
      <c r="DK521" s="35">
        <v>16.381050954663991</v>
      </c>
      <c r="DL521" s="35">
        <v>16.30490069248965</v>
      </c>
      <c r="DM521" s="35">
        <v>17.03943531967149</v>
      </c>
      <c r="DN521" s="35">
        <v>16.768564911212849</v>
      </c>
      <c r="DO521" s="35">
        <v>17.055642423568742</v>
      </c>
      <c r="DP521" s="35">
        <v>16.533212643714798</v>
      </c>
      <c r="DQ521" s="35">
        <v>17.11486603834922</v>
      </c>
      <c r="DR521" s="35">
        <v>16.922461650958319</v>
      </c>
      <c r="DS521" s="35">
        <v>17.333770955011566</v>
      </c>
      <c r="DT521" s="35">
        <v>16.720891991678954</v>
      </c>
      <c r="DU521" s="35">
        <v>16.770093379155792</v>
      </c>
      <c r="DV521" s="35">
        <v>17.092848017020163</v>
      </c>
      <c r="DW521" s="35">
        <v>17.190978259483202</v>
      </c>
      <c r="DX521" s="35">
        <v>16.857569405204096</v>
      </c>
      <c r="DY521" s="35">
        <v>17.294902269199856</v>
      </c>
      <c r="DZ521" s="35">
        <v>16.909888040922915</v>
      </c>
      <c r="EA521" s="35">
        <v>16.760850705759843</v>
      </c>
      <c r="EB521" s="35">
        <v>16.924249726119619</v>
      </c>
      <c r="EC521" s="35">
        <v>16.699191046014711</v>
      </c>
      <c r="ED521" s="35">
        <v>16.734529942066285</v>
      </c>
      <c r="EE521" s="35">
        <v>16.489532387810037</v>
      </c>
      <c r="EF521" s="35">
        <v>16.735807204443343</v>
      </c>
      <c r="EG521" s="35">
        <v>16.545314536662655</v>
      </c>
      <c r="EH521" s="35">
        <v>16.398832359062624</v>
      </c>
      <c r="EI521" s="35">
        <v>16.495156511404343</v>
      </c>
      <c r="EJ521" s="35">
        <v>17.264040139130088</v>
      </c>
      <c r="EK521" s="35">
        <v>16.959301103426416</v>
      </c>
      <c r="EL521" s="35">
        <v>17.057047278546477</v>
      </c>
      <c r="EM521" s="35">
        <v>16.124614141498931</v>
      </c>
      <c r="EN521" s="35">
        <v>16.724819124555037</v>
      </c>
      <c r="EO521" s="35">
        <v>16.986191566763019</v>
      </c>
      <c r="EP521" s="35">
        <v>16.56935419892508</v>
      </c>
      <c r="EQ521" s="35">
        <v>17.097432963184254</v>
      </c>
      <c r="ER521" s="35">
        <v>16.857034433568082</v>
      </c>
      <c r="ES521" s="35">
        <v>16.872241673644815</v>
      </c>
      <c r="ET521" s="35">
        <v>16.978609386334622</v>
      </c>
      <c r="EU521" s="35">
        <v>16.910388348838296</v>
      </c>
      <c r="EV521" s="35">
        <v>17.521390940990127</v>
      </c>
      <c r="EW521" s="35">
        <v>16.497342624537026</v>
      </c>
      <c r="EX521" s="35">
        <v>16.801742901287398</v>
      </c>
      <c r="EY521" s="35">
        <v>17.00537817036702</v>
      </c>
      <c r="EZ521" s="35">
        <v>16.49319740085695</v>
      </c>
      <c r="FA521" s="35">
        <v>16.961375317221353</v>
      </c>
      <c r="FB521" s="35">
        <v>16.906505927149716</v>
      </c>
      <c r="FC521" s="35">
        <v>17.019367126417983</v>
      </c>
      <c r="FD521" s="35">
        <v>16.619292212330471</v>
      </c>
      <c r="FE521" s="35">
        <v>16.880017390797889</v>
      </c>
      <c r="FF521" s="35">
        <v>16.879346803431339</v>
      </c>
      <c r="FG521" s="35">
        <v>16.578104902095234</v>
      </c>
      <c r="FH521" s="35">
        <v>16.813959896040494</v>
      </c>
      <c r="FI521" s="35">
        <v>15.016516732865604</v>
      </c>
      <c r="FJ521" s="35">
        <v>16.839522777995814</v>
      </c>
      <c r="FK521" s="35">
        <v>16.954579887046528</v>
      </c>
      <c r="FL521" s="35">
        <v>17.103767080049305</v>
      </c>
      <c r="FM521" s="35">
        <v>16.317866501374645</v>
      </c>
      <c r="FN521" s="35">
        <v>17.075775276340188</v>
      </c>
      <c r="FO521" s="35">
        <v>16.575755106925225</v>
      </c>
      <c r="FP521" s="35">
        <v>16.574062849209611</v>
      </c>
      <c r="FQ521" s="35">
        <v>16.738146248510759</v>
      </c>
      <c r="FR521" s="35">
        <v>16.77388060167052</v>
      </c>
      <c r="FS521" s="35">
        <v>16.618007672603454</v>
      </c>
      <c r="FT521" s="35">
        <v>16.630625818172081</v>
      </c>
      <c r="FU521" s="35">
        <v>16.759348354381007</v>
      </c>
      <c r="FV521" s="35">
        <v>17.450058295172546</v>
      </c>
      <c r="FW521" s="35">
        <v>16.728003374123233</v>
      </c>
      <c r="FX521" s="35">
        <v>16.266938095221136</v>
      </c>
      <c r="FY521" s="35">
        <v>16.945467997199565</v>
      </c>
      <c r="FZ521" s="35">
        <v>16.800635041511672</v>
      </c>
      <c r="GA521" s="35">
        <v>17.025329791429773</v>
      </c>
      <c r="GB521" s="35">
        <v>16.296075177996144</v>
      </c>
      <c r="GC521" s="35">
        <v>16.858419154968971</v>
      </c>
      <c r="GD521" s="35">
        <v>17.533215494976652</v>
      </c>
      <c r="GE521" s="35">
        <v>16.964808592649902</v>
      </c>
      <c r="GF521" s="35">
        <v>17.12258115053266</v>
      </c>
      <c r="GG521" s="35">
        <v>17.451333148529145</v>
      </c>
      <c r="GH521" s="35">
        <v>16.755398504551188</v>
      </c>
      <c r="GI521" s="35">
        <v>16.717347725987452</v>
      </c>
      <c r="GJ521" s="35">
        <v>16.91419306921463</v>
      </c>
      <c r="GK521" s="35">
        <v>16.955598942988377</v>
      </c>
      <c r="GL521" s="35">
        <v>16.264441353325282</v>
      </c>
      <c r="GM521" s="35">
        <v>17.184239902236239</v>
      </c>
      <c r="GN521" s="35">
        <v>16.651313817051534</v>
      </c>
      <c r="GO521" s="35">
        <v>46.64</v>
      </c>
      <c r="GP521" s="35" t="s">
        <v>4558</v>
      </c>
      <c r="GU521" s="59"/>
    </row>
    <row r="522" spans="1:203" x14ac:dyDescent="0.2">
      <c r="A522" s="35" t="s">
        <v>1474</v>
      </c>
      <c r="B522" s="35" t="s">
        <v>3273</v>
      </c>
      <c r="C522" s="35" t="s">
        <v>3274</v>
      </c>
      <c r="D522" s="9">
        <v>3</v>
      </c>
      <c r="E522" s="9">
        <v>1</v>
      </c>
      <c r="F522" s="9">
        <v>0.992620587</v>
      </c>
      <c r="G522" s="9">
        <v>-7.736138E-3</v>
      </c>
      <c r="H522" s="9">
        <v>0.99962444500000003</v>
      </c>
      <c r="I522" s="9">
        <v>1.7002090000000001E-3</v>
      </c>
      <c r="J522" s="9">
        <v>0</v>
      </c>
      <c r="K522" s="78">
        <v>0</v>
      </c>
      <c r="L522" s="80">
        <v>18.204195160095558</v>
      </c>
      <c r="M522" s="79">
        <v>18.10357384132066</v>
      </c>
      <c r="N522" s="79">
        <v>18.255649310088298</v>
      </c>
      <c r="O522" s="79">
        <v>18.114719160561734</v>
      </c>
      <c r="P522" s="78">
        <v>18.324430100583299</v>
      </c>
      <c r="Q522" s="78">
        <v>17.911212674174845</v>
      </c>
      <c r="R522" s="35">
        <v>18.040460285760666</v>
      </c>
      <c r="S522" s="35">
        <v>17.975169884215934</v>
      </c>
      <c r="T522" s="35">
        <v>18.510595361718558</v>
      </c>
      <c r="U522" s="35">
        <v>18.428100482802449</v>
      </c>
      <c r="V522" s="35">
        <v>19.158787545415777</v>
      </c>
      <c r="W522" s="35">
        <v>18.627156563121709</v>
      </c>
      <c r="X522" s="35">
        <v>18.466457621347878</v>
      </c>
      <c r="Y522" s="35">
        <v>17.760741364878964</v>
      </c>
      <c r="Z522" s="35">
        <v>17.770627350839295</v>
      </c>
      <c r="AA522" s="35">
        <v>18.404623671636934</v>
      </c>
      <c r="AB522" s="35">
        <v>18.394298327051935</v>
      </c>
      <c r="AC522" s="35">
        <v>18.45409565031769</v>
      </c>
      <c r="AD522" s="35">
        <v>18.575789229416714</v>
      </c>
      <c r="AE522" s="35">
        <v>17.87199388966534</v>
      </c>
      <c r="AF522" s="35">
        <v>18.18577359901429</v>
      </c>
      <c r="AG522" s="35">
        <v>18.462223566752137</v>
      </c>
      <c r="AH522" s="35">
        <v>18.054188827932755</v>
      </c>
      <c r="AI522" s="35">
        <v>18.428768110298197</v>
      </c>
      <c r="AJ522" s="35">
        <v>18.353234295336229</v>
      </c>
      <c r="AK522" s="35">
        <v>19.089827313731654</v>
      </c>
      <c r="AL522" s="35">
        <v>17.883902674263318</v>
      </c>
      <c r="AM522" s="35">
        <v>18.460880876252375</v>
      </c>
      <c r="AN522" s="35">
        <v>19.04788684300425</v>
      </c>
      <c r="AO522" s="35">
        <v>18.719507354892698</v>
      </c>
      <c r="AP522" s="35">
        <v>18.445073727796178</v>
      </c>
      <c r="AQ522" s="35">
        <v>18.49366172502171</v>
      </c>
      <c r="AR522" s="35">
        <v>18.498032691059088</v>
      </c>
      <c r="AS522" s="35">
        <v>18.448354489796969</v>
      </c>
      <c r="AT522" s="35">
        <v>18.847454291462036</v>
      </c>
      <c r="AU522" s="35">
        <v>18.785519711404042</v>
      </c>
      <c r="AV522" s="35">
        <v>18.823859761953504</v>
      </c>
      <c r="AW522" s="35">
        <v>18.947588046937355</v>
      </c>
      <c r="AX522" s="35">
        <v>18.022284717997149</v>
      </c>
      <c r="AY522" s="35">
        <v>18.381151785240476</v>
      </c>
      <c r="AZ522" s="35">
        <v>18.589785472720635</v>
      </c>
      <c r="BA522" s="35">
        <v>17.554366008584836</v>
      </c>
      <c r="BB522" s="35">
        <v>18.161388383542082</v>
      </c>
      <c r="BC522" s="35">
        <v>18.293385131193975</v>
      </c>
      <c r="BD522" s="35">
        <v>18.622630718190862</v>
      </c>
      <c r="BE522" s="35">
        <v>18.942893343174561</v>
      </c>
      <c r="BF522" s="35">
        <v>18.652662924212205</v>
      </c>
      <c r="BG522" s="35">
        <v>17.935503542022332</v>
      </c>
      <c r="BH522" s="35">
        <v>18.576508512692154</v>
      </c>
      <c r="BI522" s="35">
        <v>19.24657706637359</v>
      </c>
      <c r="BJ522" s="35">
        <v>18.039386456183195</v>
      </c>
      <c r="BK522" s="35">
        <v>18.900350854020054</v>
      </c>
      <c r="BL522" s="35">
        <v>18.640340493690033</v>
      </c>
      <c r="BM522" s="35">
        <v>18.12433808098934</v>
      </c>
      <c r="BN522" s="35">
        <v>18.003200153903684</v>
      </c>
      <c r="BO522" s="35">
        <v>18.09317069857341</v>
      </c>
      <c r="BP522" s="35">
        <v>18.639224221468588</v>
      </c>
      <c r="BQ522" s="35">
        <v>18.588891420738655</v>
      </c>
      <c r="BR522" s="35">
        <v>18.570842552968291</v>
      </c>
      <c r="BS522" s="35">
        <v>18.672573133829374</v>
      </c>
      <c r="BT522" s="35">
        <v>17.779799662606386</v>
      </c>
      <c r="BU522" s="35">
        <v>18.640495290777061</v>
      </c>
      <c r="BV522" s="35">
        <v>18.010959809351569</v>
      </c>
      <c r="BW522" s="35">
        <v>18.13849252910591</v>
      </c>
      <c r="BX522" s="35">
        <v>18.28195859183095</v>
      </c>
      <c r="BY522" s="35">
        <v>18.394446166710104</v>
      </c>
      <c r="BZ522" s="35">
        <v>18.472002825138077</v>
      </c>
      <c r="CA522" s="35">
        <v>18.232852799610704</v>
      </c>
      <c r="CB522" s="35">
        <v>18.139997626404238</v>
      </c>
      <c r="CC522" s="35">
        <v>17.77569079341194</v>
      </c>
      <c r="CD522" s="35">
        <v>18.497930209106308</v>
      </c>
      <c r="CE522" s="35">
        <v>19.364512237792447</v>
      </c>
      <c r="CF522" s="35">
        <v>17.996165491157146</v>
      </c>
      <c r="CG522" s="35">
        <v>18.972328729788803</v>
      </c>
      <c r="CH522" s="35">
        <v>18.452821545785106</v>
      </c>
      <c r="CI522" s="35">
        <v>18.578535154098411</v>
      </c>
      <c r="CJ522" s="35">
        <v>18.587635407123802</v>
      </c>
      <c r="CK522" s="35">
        <v>18.462478491226165</v>
      </c>
      <c r="CL522" s="35">
        <v>17.894054716947394</v>
      </c>
      <c r="CM522" s="35">
        <v>18.592247813176595</v>
      </c>
      <c r="CN522" s="35">
        <v>18.149276085485809</v>
      </c>
      <c r="CO522" s="35">
        <v>19.542468945541316</v>
      </c>
      <c r="CP522" s="35">
        <v>17.924119530268925</v>
      </c>
      <c r="CQ522" s="35">
        <v>19.017172307482973</v>
      </c>
      <c r="CR522" s="35">
        <v>18.007282924419329</v>
      </c>
      <c r="CS522" s="35">
        <v>19.068598276040824</v>
      </c>
      <c r="CT522" s="35">
        <v>18.803503064495011</v>
      </c>
      <c r="CU522" s="35">
        <v>18.762004147293815</v>
      </c>
      <c r="CV522" s="35">
        <v>17.774485909986989</v>
      </c>
      <c r="CW522" s="35">
        <v>18.321741543164791</v>
      </c>
      <c r="CX522" s="35">
        <v>18.488438888353208</v>
      </c>
      <c r="CY522" s="35">
        <v>18.259695533643882</v>
      </c>
      <c r="CZ522" s="35">
        <v>18.282977127265873</v>
      </c>
      <c r="DA522" s="35">
        <v>18.275759333454602</v>
      </c>
      <c r="DB522" s="35">
        <v>18.914691917226307</v>
      </c>
      <c r="DC522" s="35">
        <v>18.420126332048255</v>
      </c>
      <c r="DD522" s="35">
        <v>18.859150940899937</v>
      </c>
      <c r="DE522" s="35">
        <v>18.792445247603752</v>
      </c>
      <c r="DF522" s="35">
        <v>18.378121059111496</v>
      </c>
      <c r="DG522" s="35">
        <v>17.902962510122727</v>
      </c>
      <c r="DH522" s="35">
        <v>17.729312466386084</v>
      </c>
      <c r="DI522" s="35">
        <v>18.832037724977909</v>
      </c>
      <c r="DJ522" s="35">
        <v>17.908628506386592</v>
      </c>
      <c r="DK522" s="35">
        <v>18.028766731789403</v>
      </c>
      <c r="DL522" s="35">
        <v>18.388507527269628</v>
      </c>
      <c r="DM522" s="35">
        <v>17.755968872643543</v>
      </c>
      <c r="DN522" s="35">
        <v>18.41017103886357</v>
      </c>
      <c r="DO522" s="35">
        <v>18.511342011256801</v>
      </c>
      <c r="DP522" s="35">
        <v>18.032553207219475</v>
      </c>
      <c r="DQ522" s="35">
        <v>18.285333656757388</v>
      </c>
      <c r="DR522" s="35">
        <v>18.023599874350854</v>
      </c>
      <c r="DS522" s="35">
        <v>17.951339759404831</v>
      </c>
      <c r="DT522" s="35">
        <v>18.135408929321901</v>
      </c>
      <c r="DU522" s="35">
        <v>18.851059149300497</v>
      </c>
      <c r="DV522" s="35">
        <v>18.851634354479007</v>
      </c>
      <c r="DW522" s="35">
        <v>19.022422124245253</v>
      </c>
      <c r="DX522" s="35">
        <v>18.199293987979793</v>
      </c>
      <c r="DY522" s="35">
        <v>18.588648429263777</v>
      </c>
      <c r="DZ522" s="35">
        <v>19.240116615774411</v>
      </c>
      <c r="EA522" s="35">
        <v>18.513370190617977</v>
      </c>
      <c r="EB522" s="35">
        <v>18.713987169529606</v>
      </c>
      <c r="EC522" s="35">
        <v>18.81514147556139</v>
      </c>
      <c r="ED522" s="35">
        <v>17.569316893195307</v>
      </c>
      <c r="EE522" s="35">
        <v>18.461444033078649</v>
      </c>
      <c r="EF522" s="35">
        <v>18.246341793692412</v>
      </c>
      <c r="EG522" s="35">
        <v>18.148130566304953</v>
      </c>
      <c r="EH522" s="35">
        <v>18.334799894266851</v>
      </c>
      <c r="EI522" s="35">
        <v>18.575873754626443</v>
      </c>
      <c r="EJ522" s="35">
        <v>18.042192869704138</v>
      </c>
      <c r="EK522" s="35">
        <v>17.943447579121145</v>
      </c>
      <c r="EL522" s="35">
        <v>18.743539584728943</v>
      </c>
      <c r="EM522" s="35">
        <v>18.503361442903724</v>
      </c>
      <c r="EN522" s="35">
        <v>19.157484224768716</v>
      </c>
      <c r="EO522" s="35">
        <v>19.143902613557934</v>
      </c>
      <c r="EP522" s="35">
        <v>18.007392841438303</v>
      </c>
      <c r="EQ522" s="35">
        <v>18.510061501630247</v>
      </c>
      <c r="ER522" s="35">
        <v>18.219085109170443</v>
      </c>
      <c r="ES522" s="35">
        <v>18.149109330127931</v>
      </c>
      <c r="ET522" s="35">
        <v>18.519857578990219</v>
      </c>
      <c r="EU522" s="35">
        <v>17.890049170709283</v>
      </c>
      <c r="EV522" s="35">
        <v>18.963707294749092</v>
      </c>
      <c r="EW522" s="35">
        <v>18.00559718004893</v>
      </c>
      <c r="EX522" s="35">
        <v>18.391600435486374</v>
      </c>
      <c r="EY522" s="35">
        <v>18.702527017384298</v>
      </c>
      <c r="EZ522" s="35">
        <v>17.81649786484445</v>
      </c>
      <c r="FA522" s="35">
        <v>18.124182178953301</v>
      </c>
      <c r="FB522" s="35">
        <v>18.377791465513951</v>
      </c>
      <c r="FC522" s="35">
        <v>17.772204354809404</v>
      </c>
      <c r="FD522" s="35">
        <v>18.434164257929112</v>
      </c>
      <c r="FE522" s="35">
        <v>18.39934029052818</v>
      </c>
      <c r="FF522" s="35">
        <v>17.80393980387587</v>
      </c>
      <c r="FG522" s="35">
        <v>18.049433927264538</v>
      </c>
      <c r="FH522" s="35">
        <v>17.867967175303342</v>
      </c>
      <c r="FI522" s="35">
        <v>18.218579096519271</v>
      </c>
      <c r="FJ522" s="35">
        <v>18.528799721792012</v>
      </c>
      <c r="FK522" s="35">
        <v>18.934559161642117</v>
      </c>
      <c r="FL522" s="35">
        <v>18.598623477984972</v>
      </c>
      <c r="FM522" s="35">
        <v>18.897267717332106</v>
      </c>
      <c r="FN522" s="35">
        <v>18.651563109109091</v>
      </c>
      <c r="FO522" s="35">
        <v>18.470836641703947</v>
      </c>
      <c r="FP522" s="35">
        <v>18.306938033273944</v>
      </c>
      <c r="FQ522" s="35">
        <v>18.572508335732522</v>
      </c>
      <c r="FR522" s="35">
        <v>18.893547328763056</v>
      </c>
      <c r="FS522" s="35">
        <v>18.53741608540053</v>
      </c>
      <c r="FT522" s="35">
        <v>19.069408697800469</v>
      </c>
      <c r="FU522" s="35">
        <v>18.944568914579367</v>
      </c>
      <c r="FV522" s="35">
        <v>18.820711082930714</v>
      </c>
      <c r="FW522" s="35">
        <v>18.012226442049069</v>
      </c>
      <c r="FX522" s="35">
        <v>18.526016126262721</v>
      </c>
      <c r="FY522" s="35">
        <v>18.901806609696678</v>
      </c>
      <c r="FZ522" s="35">
        <v>18.091732453758503</v>
      </c>
      <c r="GA522" s="35">
        <v>18.73921024787461</v>
      </c>
      <c r="GB522" s="35">
        <v>18.291138328464562</v>
      </c>
      <c r="GC522" s="35">
        <v>17.832721499860472</v>
      </c>
      <c r="GD522" s="35">
        <v>18.947345357730669</v>
      </c>
      <c r="GE522" s="35">
        <v>18.478069481105017</v>
      </c>
      <c r="GF522" s="35">
        <v>19.066842187740207</v>
      </c>
      <c r="GG522" s="35">
        <v>17.687253928165276</v>
      </c>
      <c r="GH522" s="35">
        <v>18.000616110364575</v>
      </c>
      <c r="GI522" s="35">
        <v>18.956678832956072</v>
      </c>
      <c r="GJ522" s="35">
        <v>18.700408947937653</v>
      </c>
      <c r="GK522" s="35">
        <v>17.573876063120888</v>
      </c>
      <c r="GL522" s="35">
        <v>18.657016157801756</v>
      </c>
      <c r="GM522" s="35">
        <v>18.726258009349358</v>
      </c>
      <c r="GN522" s="35">
        <v>17.986434304335049</v>
      </c>
      <c r="GO522" s="35">
        <v>8.5640000000000001</v>
      </c>
      <c r="GP522" s="35" t="s">
        <v>4701</v>
      </c>
      <c r="GU522" s="59"/>
    </row>
    <row r="523" spans="1:203" x14ac:dyDescent="0.2">
      <c r="A523" s="35" t="s">
        <v>1920</v>
      </c>
      <c r="B523" s="35" t="s">
        <v>3799</v>
      </c>
      <c r="C523" s="35" t="s">
        <v>3800</v>
      </c>
      <c r="D523" s="9">
        <v>3</v>
      </c>
      <c r="E523" s="9">
        <v>3</v>
      </c>
      <c r="F523" s="9">
        <v>3.4395512000000003E-2</v>
      </c>
      <c r="G523" s="9">
        <v>-2.2383620999999999E-2</v>
      </c>
      <c r="H523" s="9">
        <v>0.99956221199999995</v>
      </c>
      <c r="I523" s="9">
        <v>1.946557E-3</v>
      </c>
      <c r="J523" s="56" t="s">
        <v>5710</v>
      </c>
      <c r="K523" s="78">
        <v>0</v>
      </c>
      <c r="L523" s="79">
        <v>11.246467594339141</v>
      </c>
      <c r="M523" s="79">
        <v>11.176684802646786</v>
      </c>
      <c r="N523" s="79">
        <v>11.29074336024212</v>
      </c>
      <c r="O523" s="79">
        <v>10.326760245940276</v>
      </c>
      <c r="P523" s="78">
        <v>11.351562545424676</v>
      </c>
      <c r="Q523" s="78">
        <v>11.110520846503997</v>
      </c>
      <c r="R523" s="35">
        <v>11.012883487883112</v>
      </c>
      <c r="S523" s="35">
        <v>10.463901358251015</v>
      </c>
      <c r="T523" s="35">
        <v>11.132701504701867</v>
      </c>
      <c r="U523" s="35">
        <v>11.489754660198324</v>
      </c>
      <c r="V523" s="35">
        <v>11.19095213940856</v>
      </c>
      <c r="Y523" s="35">
        <v>10.959241956300797</v>
      </c>
      <c r="Z523" s="35">
        <v>12.019855952439114</v>
      </c>
      <c r="AB523" s="35">
        <v>10.867157227588519</v>
      </c>
      <c r="AC523" s="35">
        <v>11.342240019131888</v>
      </c>
      <c r="AD523" s="35">
        <v>11.43799197955644</v>
      </c>
      <c r="AE523" s="35">
        <v>11.654934167958567</v>
      </c>
      <c r="AF523" s="35">
        <v>11.194314913770715</v>
      </c>
      <c r="AG523" s="35">
        <v>10.945876079761561</v>
      </c>
      <c r="AH523" s="35">
        <v>11.767825117710798</v>
      </c>
      <c r="AI523" s="35">
        <v>11.254749728959998</v>
      </c>
      <c r="AJ523" s="35">
        <v>11.51016686962438</v>
      </c>
      <c r="AL523" s="35">
        <v>11.042828879218764</v>
      </c>
      <c r="AM523" s="35">
        <v>11.027590824680635</v>
      </c>
      <c r="AN523" s="35">
        <v>11.226851214402247</v>
      </c>
      <c r="AO523" s="35">
        <v>11.17294463534914</v>
      </c>
      <c r="AQ523" s="35">
        <v>11.893865847542825</v>
      </c>
      <c r="AR523" s="35">
        <v>11.694398642589459</v>
      </c>
      <c r="AS523" s="35">
        <v>10.787555032633019</v>
      </c>
      <c r="AT523" s="35">
        <v>10.862099888888125</v>
      </c>
      <c r="AU523" s="35">
        <v>11.327504944919722</v>
      </c>
      <c r="AV523" s="35">
        <v>10.801656832169307</v>
      </c>
      <c r="AW523" s="35">
        <v>11.168852887696318</v>
      </c>
      <c r="AX523" s="35">
        <v>11.898626287294716</v>
      </c>
      <c r="AY523" s="35">
        <v>11.691408617486372</v>
      </c>
      <c r="AZ523" s="35">
        <v>12.183682136505464</v>
      </c>
      <c r="BA523" s="35">
        <v>11.418685518624919</v>
      </c>
      <c r="BB523" s="35">
        <v>11.25725192788981</v>
      </c>
      <c r="BC523" s="35">
        <v>10.943977328133164</v>
      </c>
      <c r="BG523" s="35">
        <v>11.833414072236415</v>
      </c>
      <c r="BH523" s="35">
        <v>11.337757904439654</v>
      </c>
      <c r="BI523" s="35">
        <v>12.111171717733253</v>
      </c>
      <c r="BJ523" s="35">
        <v>10.476479175637863</v>
      </c>
      <c r="BM523" s="35">
        <v>11.192357764362978</v>
      </c>
      <c r="BN523" s="35">
        <v>12.136335916750195</v>
      </c>
      <c r="BO523" s="35">
        <v>10.872156491024985</v>
      </c>
      <c r="BP523" s="35">
        <v>10.723862707093566</v>
      </c>
      <c r="BQ523" s="35">
        <v>11.755748792077593</v>
      </c>
      <c r="BR523" s="35">
        <v>10.941258851965346</v>
      </c>
      <c r="BS523" s="35">
        <v>11.342732658112416</v>
      </c>
      <c r="BU523" s="35">
        <v>11.938154002713214</v>
      </c>
      <c r="BV523" s="35">
        <v>10.9640229247928</v>
      </c>
      <c r="BW523" s="35">
        <v>11.21377262946379</v>
      </c>
      <c r="BX523" s="35">
        <v>10.828002040399088</v>
      </c>
      <c r="BY523" s="35">
        <v>11.391814603120169</v>
      </c>
      <c r="BZ523" s="35">
        <v>11.178987162762542</v>
      </c>
      <c r="CA523" s="35">
        <v>11.12769501435776</v>
      </c>
      <c r="CB523" s="35">
        <v>11.644662012498779</v>
      </c>
      <c r="CC523" s="35">
        <v>10.407082722164789</v>
      </c>
      <c r="CD523" s="35">
        <v>10.496582794851587</v>
      </c>
      <c r="CE523" s="35">
        <v>11.19523353810794</v>
      </c>
      <c r="CF523" s="35">
        <v>12.126432751332221</v>
      </c>
      <c r="CG523" s="35">
        <v>11.256610417570888</v>
      </c>
      <c r="CI523" s="35">
        <v>11.092618180685882</v>
      </c>
      <c r="CJ523" s="35">
        <v>11.315500543936947</v>
      </c>
      <c r="CK523" s="35">
        <v>11.927035970673247</v>
      </c>
      <c r="CL523" s="35">
        <v>11.372979023360136</v>
      </c>
      <c r="CM523" s="35">
        <v>10.915402961711218</v>
      </c>
      <c r="CN523" s="35">
        <v>10.633880082962042</v>
      </c>
      <c r="CO523" s="35">
        <v>11.504982648287038</v>
      </c>
      <c r="CP523" s="35">
        <v>10.717195016393115</v>
      </c>
      <c r="CQ523" s="35">
        <v>11.331103602030188</v>
      </c>
      <c r="CS523" s="35">
        <v>10.774407562249021</v>
      </c>
      <c r="CU523" s="35">
        <v>11.316701123156427</v>
      </c>
      <c r="CV523" s="35">
        <v>11.766052060582659</v>
      </c>
      <c r="CW523" s="35">
        <v>11.601469067061579</v>
      </c>
      <c r="CX523" s="35">
        <v>11.551543190479492</v>
      </c>
      <c r="CY523" s="35">
        <v>10.779513154516478</v>
      </c>
      <c r="CZ523" s="35">
        <v>10.516630176343877</v>
      </c>
      <c r="DA523" s="35">
        <v>11.073604151617129</v>
      </c>
      <c r="DE523" s="35">
        <v>11.339960633859455</v>
      </c>
      <c r="DF523" s="35">
        <v>11.117247815048628</v>
      </c>
      <c r="DH523" s="35">
        <v>11.062351201881198</v>
      </c>
      <c r="DJ523" s="35">
        <v>11.285461706897722</v>
      </c>
      <c r="DL523" s="35">
        <v>11.132028043588388</v>
      </c>
      <c r="DN523" s="35">
        <v>11.26865998485658</v>
      </c>
      <c r="DO523" s="35">
        <v>11.812729676353751</v>
      </c>
      <c r="DQ523" s="35">
        <v>11.440842986704059</v>
      </c>
      <c r="DR523" s="35">
        <v>11.689640217145442</v>
      </c>
      <c r="DS523" s="35">
        <v>11.719819846794223</v>
      </c>
      <c r="DT523" s="35">
        <v>11.337304797191022</v>
      </c>
      <c r="DU523" s="35">
        <v>11.385512456828605</v>
      </c>
      <c r="DV523" s="35">
        <v>11.175023377158627</v>
      </c>
      <c r="DW523" s="35">
        <v>10.758716232066048</v>
      </c>
      <c r="DY523" s="35">
        <v>11.632643427414536</v>
      </c>
      <c r="DZ523" s="35">
        <v>11.139257867577344</v>
      </c>
      <c r="EB523" s="35">
        <v>11.317955837282248</v>
      </c>
      <c r="EC523" s="35">
        <v>11.030635578948784</v>
      </c>
      <c r="ED523" s="35">
        <v>10.911666993075171</v>
      </c>
      <c r="EF523" s="35">
        <v>11.029977346589579</v>
      </c>
      <c r="EG523" s="35">
        <v>10.493232458287013</v>
      </c>
      <c r="EH523" s="35">
        <v>11.372013286117411</v>
      </c>
      <c r="EI523" s="35">
        <v>10.532748376917938</v>
      </c>
      <c r="EJ523" s="35">
        <v>12.144544537759446</v>
      </c>
      <c r="EK523" s="35">
        <v>10.915514588934293</v>
      </c>
      <c r="EL523" s="35">
        <v>11.690044855684068</v>
      </c>
      <c r="EO523" s="35">
        <v>11.06423219914398</v>
      </c>
      <c r="EP523" s="35">
        <v>11.723021814337425</v>
      </c>
      <c r="ES523" s="35">
        <v>12.040315548105559</v>
      </c>
      <c r="ET523" s="35">
        <v>11.179522822305213</v>
      </c>
      <c r="EU523" s="35">
        <v>11.003171511049866</v>
      </c>
      <c r="EV523" s="35">
        <v>11.248352215888259</v>
      </c>
      <c r="EW523" s="35">
        <v>11.517330834803847</v>
      </c>
      <c r="EX523" s="35">
        <v>10.984734353698933</v>
      </c>
      <c r="EY523" s="35">
        <v>11.079240141803389</v>
      </c>
      <c r="EZ523" s="35">
        <v>10.922663897264766</v>
      </c>
      <c r="FA523" s="35">
        <v>10.972217014378135</v>
      </c>
      <c r="FB523" s="35">
        <v>11.051030888645382</v>
      </c>
      <c r="FC523" s="35">
        <v>11.16420128279913</v>
      </c>
      <c r="FD523" s="35">
        <v>11.428998840351305</v>
      </c>
      <c r="FE523" s="35">
        <v>11.753207910020613</v>
      </c>
      <c r="FF523" s="35">
        <v>11.204503837905403</v>
      </c>
      <c r="FG523" s="35">
        <v>10.84110731124748</v>
      </c>
      <c r="FH523" s="35">
        <v>11.553461633942419</v>
      </c>
      <c r="FJ523" s="35">
        <v>11.192905629992623</v>
      </c>
      <c r="FK523" s="35">
        <v>11.640530049811025</v>
      </c>
      <c r="FL523" s="35">
        <v>11.310367713563886</v>
      </c>
      <c r="FM523" s="35">
        <v>11.143070859526953</v>
      </c>
      <c r="FN523" s="35">
        <v>11.367286051661873</v>
      </c>
      <c r="FO523" s="35">
        <v>11.417327103779185</v>
      </c>
      <c r="FP523" s="35">
        <v>10.930115474347264</v>
      </c>
      <c r="FQ523" s="35">
        <v>11.237858010036344</v>
      </c>
      <c r="FR523" s="35">
        <v>11.727037355704976</v>
      </c>
      <c r="FS523" s="35">
        <v>11.069644127063603</v>
      </c>
      <c r="FT523" s="35">
        <v>11.122855106942977</v>
      </c>
      <c r="FV523" s="35">
        <v>11.09282243127978</v>
      </c>
      <c r="FW523" s="35">
        <v>11.362398955804455</v>
      </c>
      <c r="FY523" s="35">
        <v>10.834167305793882</v>
      </c>
      <c r="FZ523" s="35">
        <v>11.168730266798045</v>
      </c>
      <c r="GA523" s="35">
        <v>10.822989625710315</v>
      </c>
      <c r="GB523" s="35">
        <v>11.632675510748914</v>
      </c>
      <c r="GC523" s="35">
        <v>10.903684575302337</v>
      </c>
      <c r="GD523" s="35">
        <v>11.389879723960554</v>
      </c>
      <c r="GE523" s="35">
        <v>10.984468217723487</v>
      </c>
      <c r="GF523" s="35">
        <v>12.310850029708652</v>
      </c>
      <c r="GH523" s="35">
        <v>10.713551370430288</v>
      </c>
      <c r="GI523" s="35">
        <v>11.137711474640311</v>
      </c>
      <c r="GK523" s="35">
        <v>11.06358621952516</v>
      </c>
      <c r="GL523" s="35">
        <v>11.623498507048787</v>
      </c>
      <c r="GM523" s="35">
        <v>11.987873653732269</v>
      </c>
      <c r="GN523" s="35">
        <v>11.109584460446097</v>
      </c>
      <c r="GO523" s="35">
        <v>9.3019999999999996</v>
      </c>
      <c r="GP523" s="35" t="s">
        <v>1626</v>
      </c>
      <c r="GU523" s="59"/>
    </row>
    <row r="524" spans="1:203" x14ac:dyDescent="0.2">
      <c r="A524" s="35" t="s">
        <v>2122</v>
      </c>
      <c r="B524" s="35" t="s">
        <v>4093</v>
      </c>
      <c r="C524" s="35" t="s">
        <v>4094</v>
      </c>
      <c r="D524" s="9">
        <v>3</v>
      </c>
      <c r="E524" s="9">
        <v>1</v>
      </c>
      <c r="F524" s="9">
        <v>2.3335918000000001E-2</v>
      </c>
      <c r="G524" s="9">
        <v>0.72886960899999997</v>
      </c>
      <c r="H524" s="9">
        <v>0.99999939599999998</v>
      </c>
      <c r="I524" s="9">
        <v>2.0352949999999999E-3</v>
      </c>
      <c r="J524" s="58" t="s">
        <v>5712</v>
      </c>
      <c r="K524" s="78">
        <v>0</v>
      </c>
      <c r="L524" s="79"/>
      <c r="M524" s="79"/>
      <c r="N524" s="79"/>
      <c r="O524" s="79"/>
      <c r="Y524" s="35">
        <v>12.958469152939283</v>
      </c>
      <c r="BA524" s="35">
        <v>11.631819972100271</v>
      </c>
      <c r="DJ524" s="35">
        <v>12.230019622542548</v>
      </c>
      <c r="DM524" s="35">
        <v>11.321331759937626</v>
      </c>
      <c r="DT524" s="35">
        <v>18.290734946205024</v>
      </c>
      <c r="DU524" s="35">
        <v>11.911115608872237</v>
      </c>
      <c r="EA524" s="35">
        <v>12.665808001300302</v>
      </c>
      <c r="ED524" s="35">
        <v>11.72507509147723</v>
      </c>
      <c r="FD524" s="35">
        <v>12.078174427928138</v>
      </c>
      <c r="GH524" s="35">
        <v>12.51618528710007</v>
      </c>
      <c r="GO524" s="35">
        <v>0.159</v>
      </c>
      <c r="GP524" s="35" t="s">
        <v>1818</v>
      </c>
      <c r="GU524" s="59"/>
    </row>
    <row r="525" spans="1:203" x14ac:dyDescent="0.2">
      <c r="A525" s="35" t="s">
        <v>1591</v>
      </c>
      <c r="B525" s="35" t="s">
        <v>3423</v>
      </c>
      <c r="C525" s="35" t="s">
        <v>3424</v>
      </c>
      <c r="D525" s="9">
        <v>7</v>
      </c>
      <c r="E525" s="9">
        <v>7</v>
      </c>
      <c r="F525" s="9">
        <v>0.28950688099999999</v>
      </c>
      <c r="G525" s="9">
        <v>0.13142047200000001</v>
      </c>
      <c r="H525" s="9">
        <v>0.99963706100000005</v>
      </c>
      <c r="I525" s="9">
        <v>2.1258190000000001E-3</v>
      </c>
      <c r="J525" s="9">
        <v>0</v>
      </c>
      <c r="K525" s="78">
        <v>0</v>
      </c>
      <c r="L525" s="80">
        <v>14.370902613007264</v>
      </c>
      <c r="M525" s="79">
        <v>15.075884472090799</v>
      </c>
      <c r="N525" s="79">
        <v>14.001697339413891</v>
      </c>
      <c r="O525" s="79">
        <v>13.944620529089569</v>
      </c>
      <c r="P525" s="78">
        <v>14.689665494065576</v>
      </c>
      <c r="Q525" s="78">
        <v>14.853429370827335</v>
      </c>
      <c r="R525" s="35">
        <v>15.936725715727658</v>
      </c>
      <c r="S525" s="35">
        <v>14.346719493175057</v>
      </c>
      <c r="T525" s="35">
        <v>14.51897277611609</v>
      </c>
      <c r="U525" s="35">
        <v>13.361127574473915</v>
      </c>
      <c r="V525" s="35">
        <v>14.816570933818701</v>
      </c>
      <c r="W525" s="35">
        <v>14.83527831102862</v>
      </c>
      <c r="X525" s="35">
        <v>14.86210415582277</v>
      </c>
      <c r="Y525" s="35">
        <v>15.517584793027801</v>
      </c>
      <c r="Z525" s="35">
        <v>14.663726599662629</v>
      </c>
      <c r="AA525" s="35">
        <v>13.940228673077634</v>
      </c>
      <c r="AB525" s="35">
        <v>15.351888213201702</v>
      </c>
      <c r="AC525" s="35">
        <v>14.904200758267569</v>
      </c>
      <c r="AD525" s="35">
        <v>13.740281204431595</v>
      </c>
      <c r="AE525" s="35">
        <v>15.085299609733941</v>
      </c>
      <c r="AF525" s="35">
        <v>14.554926842788399</v>
      </c>
      <c r="AG525" s="35">
        <v>15.413288634251415</v>
      </c>
      <c r="AH525" s="35">
        <v>14.366013125139613</v>
      </c>
      <c r="AI525" s="35">
        <v>14.194015801350922</v>
      </c>
      <c r="AJ525" s="35">
        <v>14.819222185389037</v>
      </c>
      <c r="AK525" s="35">
        <v>15.35880217504695</v>
      </c>
      <c r="AL525" s="35">
        <v>14.139510851301305</v>
      </c>
      <c r="AM525" s="35">
        <v>14.542149823889321</v>
      </c>
      <c r="AN525" s="35">
        <v>14.595066456441094</v>
      </c>
      <c r="AO525" s="35">
        <v>14.5416854198489</v>
      </c>
      <c r="AP525" s="35">
        <v>14.993405627529539</v>
      </c>
      <c r="AQ525" s="35">
        <v>15.475896171929659</v>
      </c>
      <c r="AR525" s="35">
        <v>15.237022111294253</v>
      </c>
      <c r="AS525" s="35">
        <v>14.561022742162468</v>
      </c>
      <c r="AT525" s="35">
        <v>15.266148144406188</v>
      </c>
      <c r="AU525" s="35">
        <v>14.244818093295228</v>
      </c>
      <c r="AV525" s="35">
        <v>14.181136657041685</v>
      </c>
      <c r="AW525" s="35">
        <v>14.554967778730003</v>
      </c>
      <c r="AX525" s="35">
        <v>14.424821222631836</v>
      </c>
      <c r="AY525" s="35">
        <v>14.502904749994727</v>
      </c>
      <c r="AZ525" s="35">
        <v>15.203832833077485</v>
      </c>
      <c r="BA525" s="35">
        <v>14.051813574239105</v>
      </c>
      <c r="BB525" s="35">
        <v>14.80409270215074</v>
      </c>
      <c r="BC525" s="35">
        <v>14.846758443024942</v>
      </c>
      <c r="BD525" s="35">
        <v>13.795802479105307</v>
      </c>
      <c r="BE525" s="35">
        <v>14.085543258377795</v>
      </c>
      <c r="BF525" s="35">
        <v>13.540963338126049</v>
      </c>
      <c r="BG525" s="35">
        <v>15.341004334029183</v>
      </c>
      <c r="BH525" s="35">
        <v>14.600504183626484</v>
      </c>
      <c r="BI525" s="35">
        <v>13.955232656376221</v>
      </c>
      <c r="BJ525" s="35">
        <v>14.604932435600801</v>
      </c>
      <c r="BK525" s="35">
        <v>14.914923242722253</v>
      </c>
      <c r="BL525" s="35">
        <v>14.384900507283243</v>
      </c>
      <c r="BM525" s="35">
        <v>14.446027561337544</v>
      </c>
      <c r="BN525" s="35">
        <v>13.95705238573294</v>
      </c>
      <c r="BO525" s="35">
        <v>14.271359487819335</v>
      </c>
      <c r="BP525" s="35">
        <v>14.721033854618048</v>
      </c>
      <c r="BQ525" s="35">
        <v>14.633522023858038</v>
      </c>
      <c r="BR525" s="35">
        <v>14.404496317624508</v>
      </c>
      <c r="BS525" s="35">
        <v>14.869777525158138</v>
      </c>
      <c r="BT525" s="35">
        <v>13.552386886586245</v>
      </c>
      <c r="BU525" s="35">
        <v>14.946142694400278</v>
      </c>
      <c r="BV525" s="35">
        <v>13.834960398626556</v>
      </c>
      <c r="BW525" s="35">
        <v>13.56495077986335</v>
      </c>
      <c r="BX525" s="35">
        <v>14.209034634174488</v>
      </c>
      <c r="BY525" s="35">
        <v>14.004570893408657</v>
      </c>
      <c r="BZ525" s="35">
        <v>15.09705564789483</v>
      </c>
      <c r="CA525" s="35">
        <v>13.29753377655997</v>
      </c>
      <c r="CB525" s="35">
        <v>13.695395052924505</v>
      </c>
      <c r="CC525" s="35">
        <v>13.595126640746004</v>
      </c>
      <c r="CD525" s="35">
        <v>14.523416563872964</v>
      </c>
      <c r="CE525" s="35">
        <v>14.7941561113864</v>
      </c>
      <c r="CF525" s="35">
        <v>15.435219067753735</v>
      </c>
      <c r="CG525" s="35">
        <v>14.41629235232109</v>
      </c>
      <c r="CH525" s="35">
        <v>14.635476731269648</v>
      </c>
      <c r="CI525" s="35">
        <v>14.919068658086953</v>
      </c>
      <c r="CJ525" s="35">
        <v>14.475685542904381</v>
      </c>
      <c r="CK525" s="35">
        <v>14.67354701858785</v>
      </c>
      <c r="CL525" s="35">
        <v>14.480528307446594</v>
      </c>
      <c r="CM525" s="35">
        <v>14.265407189168204</v>
      </c>
      <c r="CN525" s="35">
        <v>14.453575747632952</v>
      </c>
      <c r="CO525" s="35">
        <v>15.414033076784335</v>
      </c>
      <c r="CP525" s="35">
        <v>14.241635518299253</v>
      </c>
      <c r="CQ525" s="35">
        <v>14.448858505266346</v>
      </c>
      <c r="CR525" s="35">
        <v>14.616288833307971</v>
      </c>
      <c r="CS525" s="35">
        <v>14.598086304086291</v>
      </c>
      <c r="CT525" s="35">
        <v>15.053057183084972</v>
      </c>
      <c r="CU525" s="35">
        <v>15.124095772296634</v>
      </c>
      <c r="CV525" s="35">
        <v>14.728196032324078</v>
      </c>
      <c r="CW525" s="35">
        <v>14.931833710157377</v>
      </c>
      <c r="CX525" s="35">
        <v>15.450439995102629</v>
      </c>
      <c r="CY525" s="35">
        <v>14.441327233758727</v>
      </c>
      <c r="CZ525" s="35">
        <v>15.348874889296646</v>
      </c>
      <c r="DA525" s="35">
        <v>14.759740242747117</v>
      </c>
      <c r="DB525" s="35">
        <v>15.012004844294145</v>
      </c>
      <c r="DC525" s="35">
        <v>15.171211123142928</v>
      </c>
      <c r="DD525" s="35">
        <v>14.77906046766782</v>
      </c>
      <c r="DE525" s="35">
        <v>14.869736297759282</v>
      </c>
      <c r="DF525" s="35">
        <v>14.647446581983088</v>
      </c>
      <c r="DG525" s="35">
        <v>14.647204494833769</v>
      </c>
      <c r="DH525" s="35">
        <v>14.194324441796601</v>
      </c>
      <c r="DI525" s="35">
        <v>15.480332865596392</v>
      </c>
      <c r="DJ525" s="35">
        <v>16.167162206233137</v>
      </c>
      <c r="DK525" s="35">
        <v>15.474124288973632</v>
      </c>
      <c r="DL525" s="35">
        <v>15.195098625680131</v>
      </c>
      <c r="DM525" s="35">
        <v>13.872636487287895</v>
      </c>
      <c r="DN525" s="35">
        <v>14.3916514040833</v>
      </c>
      <c r="DO525" s="35">
        <v>14.92808342046764</v>
      </c>
      <c r="DP525" s="35">
        <v>15.367779014000636</v>
      </c>
      <c r="DQ525" s="35">
        <v>14.637040810627431</v>
      </c>
      <c r="DR525" s="35">
        <v>15.152810837131961</v>
      </c>
      <c r="DS525" s="35">
        <v>14.45550485921493</v>
      </c>
      <c r="DT525" s="35">
        <v>15.069390390403317</v>
      </c>
      <c r="DU525" s="35">
        <v>15.092268666385586</v>
      </c>
      <c r="DV525" s="35">
        <v>14.862836373437373</v>
      </c>
      <c r="DW525" s="35">
        <v>14.349422337514822</v>
      </c>
      <c r="DX525" s="35">
        <v>14.707225983956089</v>
      </c>
      <c r="DY525" s="35">
        <v>14.06548394749546</v>
      </c>
      <c r="DZ525" s="35">
        <v>14.503192897085421</v>
      </c>
      <c r="EA525" s="35">
        <v>14.906279635056656</v>
      </c>
      <c r="EB525" s="35">
        <v>14.382230098187602</v>
      </c>
      <c r="EC525" s="35">
        <v>14.234203797010117</v>
      </c>
      <c r="ED525" s="35">
        <v>14.766341281518502</v>
      </c>
      <c r="EE525" s="35">
        <v>15.214658233725094</v>
      </c>
      <c r="EF525" s="35">
        <v>13.305064221337224</v>
      </c>
      <c r="EG525" s="35">
        <v>14.779253317961221</v>
      </c>
      <c r="EH525" s="35">
        <v>14.624002985997942</v>
      </c>
      <c r="EI525" s="35">
        <v>14.928156110453656</v>
      </c>
      <c r="EJ525" s="35">
        <v>14.154003165244976</v>
      </c>
      <c r="EK525" s="35">
        <v>14.559963240590761</v>
      </c>
      <c r="EL525" s="35">
        <v>14.500165709456947</v>
      </c>
      <c r="EM525" s="35">
        <v>14.477752861883053</v>
      </c>
      <c r="EN525" s="35">
        <v>14.54487972689201</v>
      </c>
      <c r="EO525" s="35">
        <v>13.277678774083917</v>
      </c>
      <c r="EP525" s="35">
        <v>14.013697911024011</v>
      </c>
      <c r="EQ525" s="35">
        <v>15.089190557938208</v>
      </c>
      <c r="ER525" s="35">
        <v>14.45541404506981</v>
      </c>
      <c r="ES525" s="35">
        <v>14.825775319772914</v>
      </c>
      <c r="ET525" s="35">
        <v>14.577367331724124</v>
      </c>
      <c r="EU525" s="35">
        <v>14.698930635585077</v>
      </c>
      <c r="EV525" s="35">
        <v>14.708340199407791</v>
      </c>
      <c r="EW525" s="35">
        <v>14.925970526943605</v>
      </c>
      <c r="EX525" s="35">
        <v>14.432666999626942</v>
      </c>
      <c r="EY525" s="35">
        <v>14.724934079715025</v>
      </c>
      <c r="EZ525" s="35">
        <v>14.626049637056589</v>
      </c>
      <c r="FA525" s="35">
        <v>13.813524638200064</v>
      </c>
      <c r="FB525" s="35">
        <v>14.785423777724704</v>
      </c>
      <c r="FC525" s="35">
        <v>14.988996658131899</v>
      </c>
      <c r="FD525" s="35">
        <v>14.152271066102056</v>
      </c>
      <c r="FE525" s="35">
        <v>13.648278230991467</v>
      </c>
      <c r="FF525" s="35">
        <v>14.674814667232658</v>
      </c>
      <c r="FG525" s="35">
        <v>14.580311054539074</v>
      </c>
      <c r="FH525" s="35">
        <v>14.14124602559389</v>
      </c>
      <c r="FI525" s="35">
        <v>14.864126893218081</v>
      </c>
      <c r="FJ525" s="35">
        <v>15.033133845057417</v>
      </c>
      <c r="FK525" s="35">
        <v>14.497518864387462</v>
      </c>
      <c r="FL525" s="35">
        <v>14.935848831686803</v>
      </c>
      <c r="FM525" s="35">
        <v>14.67114083292565</v>
      </c>
      <c r="FN525" s="35">
        <v>14.726181014792228</v>
      </c>
      <c r="FO525" s="35">
        <v>14.624765955273688</v>
      </c>
      <c r="FP525" s="35">
        <v>14.417200636947145</v>
      </c>
      <c r="FQ525" s="35">
        <v>14.830705928879148</v>
      </c>
      <c r="FR525" s="35">
        <v>14.417212157870489</v>
      </c>
      <c r="FS525" s="35">
        <v>14.387165187660473</v>
      </c>
      <c r="FT525" s="35">
        <v>14.896899417268109</v>
      </c>
      <c r="FU525" s="35">
        <v>14.814025656704654</v>
      </c>
      <c r="FV525" s="35">
        <v>15.009557184949159</v>
      </c>
      <c r="FW525" s="35">
        <v>14.485544071413017</v>
      </c>
      <c r="FX525" s="35">
        <v>14.553492516574888</v>
      </c>
      <c r="FY525" s="35">
        <v>15.453096110120057</v>
      </c>
      <c r="FZ525" s="35">
        <v>14.591389274551142</v>
      </c>
      <c r="GA525" s="35">
        <v>14.766740085481052</v>
      </c>
      <c r="GB525" s="35">
        <v>14.615696814217259</v>
      </c>
      <c r="GC525" s="35">
        <v>13.893587500442434</v>
      </c>
      <c r="GD525" s="35">
        <v>13.499220033576506</v>
      </c>
      <c r="GE525" s="35">
        <v>14.287271871961535</v>
      </c>
      <c r="GF525" s="35">
        <v>13.880462558526045</v>
      </c>
      <c r="GG525" s="35">
        <v>15.925046459338143</v>
      </c>
      <c r="GH525" s="35">
        <v>14.091308981963522</v>
      </c>
      <c r="GI525" s="35">
        <v>14.135433435161374</v>
      </c>
      <c r="GJ525" s="35">
        <v>15.09538932865777</v>
      </c>
      <c r="GK525" s="35">
        <v>14.814893053409108</v>
      </c>
      <c r="GL525" s="35">
        <v>14.253464821711122</v>
      </c>
      <c r="GM525" s="35">
        <v>14.001879681123864</v>
      </c>
      <c r="GN525" s="35">
        <v>14.528446879531005</v>
      </c>
      <c r="GO525" s="35">
        <v>17.010000000000002</v>
      </c>
      <c r="GP525" s="35" t="s">
        <v>4743</v>
      </c>
      <c r="GU525" s="59"/>
    </row>
    <row r="526" spans="1:203" x14ac:dyDescent="0.2">
      <c r="A526" s="35" t="s">
        <v>1529</v>
      </c>
      <c r="B526" s="35" t="s">
        <v>3343</v>
      </c>
      <c r="C526" s="35" t="s">
        <v>3344</v>
      </c>
      <c r="D526" s="9">
        <v>7</v>
      </c>
      <c r="E526" s="9">
        <v>1</v>
      </c>
      <c r="F526" s="9">
        <v>1.7608660000000002E-2</v>
      </c>
      <c r="G526" s="9">
        <v>-0.27045354700000002</v>
      </c>
      <c r="H526" s="9">
        <v>0.999662983</v>
      </c>
      <c r="I526" s="9">
        <v>2.198785E-3</v>
      </c>
      <c r="J526" s="56" t="s">
        <v>5707</v>
      </c>
      <c r="K526" s="78">
        <v>0</v>
      </c>
      <c r="L526" s="79">
        <v>14.084976517387631</v>
      </c>
      <c r="M526" s="79">
        <v>13.197114678627443</v>
      </c>
      <c r="N526" s="79"/>
      <c r="O526" s="79">
        <v>13.083062094519567</v>
      </c>
      <c r="P526" s="78">
        <v>12.890949308444368</v>
      </c>
      <c r="Q526" s="78">
        <v>13.136713202878033</v>
      </c>
      <c r="R526" s="35">
        <v>12.810511627762173</v>
      </c>
      <c r="S526" s="35">
        <v>11.71766158557811</v>
      </c>
      <c r="T526" s="35">
        <v>12.66188506472016</v>
      </c>
      <c r="U526" s="35">
        <v>12.109980126179746</v>
      </c>
      <c r="V526" s="35">
        <v>12.756135836988122</v>
      </c>
      <c r="W526" s="35">
        <v>13.091537836983495</v>
      </c>
      <c r="X526" s="35">
        <v>13.421708615673239</v>
      </c>
      <c r="Y526" s="35">
        <v>11.849373642047318</v>
      </c>
      <c r="Z526" s="35">
        <v>12.321883521704764</v>
      </c>
      <c r="AA526" s="35">
        <v>12.75383173954479</v>
      </c>
      <c r="AB526" s="35">
        <v>12.846779215723053</v>
      </c>
      <c r="AC526" s="35">
        <v>12.292705859461915</v>
      </c>
      <c r="AD526" s="35">
        <v>11.411278833690497</v>
      </c>
      <c r="AE526" s="35">
        <v>11.509667983049052</v>
      </c>
      <c r="AF526" s="35">
        <v>12.961770694258721</v>
      </c>
      <c r="AG526" s="35">
        <v>13.327214199071566</v>
      </c>
      <c r="AH526" s="35">
        <v>12.73217735098525</v>
      </c>
      <c r="AI526" s="35">
        <v>12.493128232542226</v>
      </c>
      <c r="AJ526" s="35">
        <v>13.092975649526768</v>
      </c>
      <c r="AK526" s="35">
        <v>12.998560036702106</v>
      </c>
      <c r="AL526" s="35">
        <v>12.613999941420406</v>
      </c>
      <c r="AM526" s="35">
        <v>12.860864977731595</v>
      </c>
      <c r="AN526" s="35">
        <v>12.489962249939634</v>
      </c>
      <c r="AO526" s="35">
        <v>13.737057046923258</v>
      </c>
      <c r="AP526" s="35">
        <v>11.981311642438754</v>
      </c>
      <c r="AQ526" s="35">
        <v>12.861354144109075</v>
      </c>
      <c r="AR526" s="35">
        <v>13.127243692828237</v>
      </c>
      <c r="AS526" s="35">
        <v>10.623591779885205</v>
      </c>
      <c r="AT526" s="35">
        <v>12.809849511614004</v>
      </c>
      <c r="AU526" s="35">
        <v>12.920540907524519</v>
      </c>
      <c r="AV526" s="35">
        <v>12.002825161528239</v>
      </c>
      <c r="AW526" s="35">
        <v>12.136875432188106</v>
      </c>
      <c r="AX526" s="35">
        <v>12.646978125182965</v>
      </c>
      <c r="AY526" s="35">
        <v>13.18210273777871</v>
      </c>
      <c r="AZ526" s="35">
        <v>13.098777257175328</v>
      </c>
      <c r="BA526" s="35">
        <v>12.578961294576864</v>
      </c>
      <c r="BB526" s="35">
        <v>13.153625602940455</v>
      </c>
      <c r="BC526" s="35">
        <v>12.711282071701152</v>
      </c>
      <c r="BD526" s="35">
        <v>12.570944992855988</v>
      </c>
      <c r="BE526" s="35">
        <v>13.046617383759846</v>
      </c>
      <c r="BF526" s="35">
        <v>12.064089963130606</v>
      </c>
      <c r="BG526" s="35">
        <v>12.655864629305178</v>
      </c>
      <c r="BH526" s="35">
        <v>12.53719726375779</v>
      </c>
      <c r="BI526" s="35">
        <v>12.271395509141325</v>
      </c>
      <c r="BJ526" s="35">
        <v>11.603650522431957</v>
      </c>
      <c r="BK526" s="35">
        <v>12.845797945340575</v>
      </c>
      <c r="BL526" s="35">
        <v>12.719516891150731</v>
      </c>
      <c r="BM526" s="35">
        <v>10.897534817560123</v>
      </c>
      <c r="BN526" s="35">
        <v>12.777257699193067</v>
      </c>
      <c r="BO526" s="35">
        <v>12.864109209318453</v>
      </c>
      <c r="BP526" s="35">
        <v>12.396586367011386</v>
      </c>
      <c r="BQ526" s="35">
        <v>12.088806531039845</v>
      </c>
      <c r="BR526" s="35">
        <v>12.809318779978529</v>
      </c>
      <c r="BS526" s="35">
        <v>12.727760863876586</v>
      </c>
      <c r="BT526" s="35">
        <v>12.894722305754431</v>
      </c>
      <c r="BU526" s="35">
        <v>12.643780930264407</v>
      </c>
      <c r="BV526" s="35">
        <v>12.728888194008157</v>
      </c>
      <c r="BW526" s="35">
        <v>12.476678374328801</v>
      </c>
      <c r="BX526" s="35">
        <v>11.893106323821229</v>
      </c>
      <c r="BY526" s="35">
        <v>12.75222199882135</v>
      </c>
      <c r="BZ526" s="35">
        <v>12.125127851741736</v>
      </c>
      <c r="CA526" s="35">
        <v>12.084738088428315</v>
      </c>
      <c r="CB526" s="35">
        <v>12.7621218792234</v>
      </c>
      <c r="CC526" s="35">
        <v>12.436396854493125</v>
      </c>
      <c r="CD526" s="35">
        <v>12.429828560907357</v>
      </c>
      <c r="CE526" s="35">
        <v>11.750110266948532</v>
      </c>
      <c r="CF526" s="35">
        <v>13.401937055670636</v>
      </c>
      <c r="CG526" s="35">
        <v>12.914413880741911</v>
      </c>
      <c r="CH526" s="35">
        <v>12.334817253135936</v>
      </c>
      <c r="CI526" s="35">
        <v>12.182858745044978</v>
      </c>
      <c r="CJ526" s="35">
        <v>12.163270138080998</v>
      </c>
      <c r="CK526" s="35">
        <v>12.705503890398624</v>
      </c>
      <c r="CL526" s="35">
        <v>12.598670201828238</v>
      </c>
      <c r="CN526" s="35">
        <v>11.948283774889664</v>
      </c>
      <c r="CO526" s="35">
        <v>13.306324107526496</v>
      </c>
      <c r="CP526" s="35">
        <v>12.011397724230473</v>
      </c>
      <c r="CQ526" s="35">
        <v>12.270056831390072</v>
      </c>
      <c r="CR526" s="35">
        <v>11.742550827622161</v>
      </c>
      <c r="CS526" s="35">
        <v>12.645185623705411</v>
      </c>
      <c r="CT526" s="35">
        <v>12.569331827142303</v>
      </c>
      <c r="CU526" s="35">
        <v>13.040549644617466</v>
      </c>
      <c r="CV526" s="35">
        <v>13.019248344823422</v>
      </c>
      <c r="CW526" s="35">
        <v>13.016994446017829</v>
      </c>
      <c r="CX526" s="35">
        <v>12.89426336039566</v>
      </c>
      <c r="CY526" s="35">
        <v>12.646199332393131</v>
      </c>
      <c r="CZ526" s="35">
        <v>12.402469685564242</v>
      </c>
      <c r="DA526" s="35">
        <v>12.829941071224352</v>
      </c>
      <c r="DB526" s="35">
        <v>12.325953548496186</v>
      </c>
      <c r="DD526" s="35">
        <v>12.817036084225293</v>
      </c>
      <c r="DE526" s="35">
        <v>11.941007732643438</v>
      </c>
      <c r="DF526" s="35">
        <v>12.719569033826957</v>
      </c>
      <c r="DG526" s="35">
        <v>12.324363920027489</v>
      </c>
      <c r="DH526" s="35">
        <v>12.28910482204353</v>
      </c>
      <c r="DI526" s="35">
        <v>12.068858928076349</v>
      </c>
      <c r="DJ526" s="35">
        <v>12.089696754673881</v>
      </c>
      <c r="DK526" s="35">
        <v>12.656973076491308</v>
      </c>
      <c r="DL526" s="35">
        <v>12.4963603610648</v>
      </c>
      <c r="DM526" s="35">
        <v>11.932758252787451</v>
      </c>
      <c r="DN526" s="35">
        <v>12.161598930017391</v>
      </c>
      <c r="DO526" s="35">
        <v>12.846607709984923</v>
      </c>
      <c r="DP526" s="35">
        <v>11.835429559021403</v>
      </c>
      <c r="DQ526" s="35">
        <v>12.031136265105342</v>
      </c>
      <c r="DR526" s="35">
        <v>12.874409323779886</v>
      </c>
      <c r="DS526" s="35">
        <v>12.066577340213634</v>
      </c>
      <c r="DT526" s="35">
        <v>10.450134288645268</v>
      </c>
      <c r="DU526" s="35">
        <v>12.802060822507634</v>
      </c>
      <c r="DV526" s="35">
        <v>12.089595602141259</v>
      </c>
      <c r="DW526" s="35">
        <v>12.860714083279454</v>
      </c>
      <c r="DX526" s="35">
        <v>11.979926010695534</v>
      </c>
      <c r="DY526" s="35">
        <v>12.968817254948462</v>
      </c>
      <c r="DZ526" s="35">
        <v>12.842522233381732</v>
      </c>
      <c r="EA526" s="35">
        <v>10.844623597543888</v>
      </c>
      <c r="EB526" s="35">
        <v>12.0407725610039</v>
      </c>
      <c r="EC526" s="35">
        <v>12.248061545185868</v>
      </c>
      <c r="ED526" s="35">
        <v>12.234483700525415</v>
      </c>
      <c r="EF526" s="35">
        <v>11.818442417352539</v>
      </c>
      <c r="EG526" s="35">
        <v>12.766893261352628</v>
      </c>
      <c r="EH526" s="35">
        <v>12.761984255399323</v>
      </c>
      <c r="EI526" s="35">
        <v>11.846183681105785</v>
      </c>
      <c r="EJ526" s="35">
        <v>12.218290903684503</v>
      </c>
      <c r="EK526" s="35">
        <v>11.936092383835845</v>
      </c>
      <c r="EL526" s="35">
        <v>13.518184925219252</v>
      </c>
      <c r="EM526" s="35">
        <v>12.874346402079652</v>
      </c>
      <c r="EO526" s="35">
        <v>13.025613470872317</v>
      </c>
      <c r="EP526" s="35">
        <v>11.33884756486728</v>
      </c>
      <c r="EQ526" s="35">
        <v>12.891798395066353</v>
      </c>
      <c r="ER526" s="35">
        <v>12.005889617901362</v>
      </c>
      <c r="ES526" s="35">
        <v>12.853456211137864</v>
      </c>
      <c r="ET526" s="35">
        <v>12.355983194861633</v>
      </c>
      <c r="EU526" s="35">
        <v>12.472417953455549</v>
      </c>
      <c r="EV526" s="35">
        <v>12.371755171535877</v>
      </c>
      <c r="EW526" s="35">
        <v>12.944715719986052</v>
      </c>
      <c r="EX526" s="35">
        <v>11.921756920648606</v>
      </c>
      <c r="EY526" s="35">
        <v>12.369211571885723</v>
      </c>
      <c r="EZ526" s="35">
        <v>12.451580288628836</v>
      </c>
      <c r="FA526" s="35">
        <v>13.545061113870773</v>
      </c>
      <c r="FB526" s="35">
        <v>12.695670229642209</v>
      </c>
      <c r="FC526" s="35">
        <v>12.789549894412366</v>
      </c>
      <c r="FD526" s="35">
        <v>11.837745150827162</v>
      </c>
      <c r="FE526" s="35">
        <v>13.059363249170795</v>
      </c>
      <c r="FF526" s="35">
        <v>13.04187053812263</v>
      </c>
      <c r="FG526" s="35">
        <v>11.485143112208259</v>
      </c>
      <c r="FH526" s="35">
        <v>12.464279408817028</v>
      </c>
      <c r="FI526" s="35">
        <v>11.902138282250975</v>
      </c>
      <c r="FJ526" s="35">
        <v>12.865932999034378</v>
      </c>
      <c r="FK526" s="35">
        <v>12.586086856694202</v>
      </c>
      <c r="FL526" s="35">
        <v>12.669615762326188</v>
      </c>
      <c r="FM526" s="35">
        <v>13.394693137566955</v>
      </c>
      <c r="FN526" s="35">
        <v>12.360302669828485</v>
      </c>
      <c r="FO526" s="35">
        <v>12.256272443557698</v>
      </c>
      <c r="FP526" s="35">
        <v>12.686187786294177</v>
      </c>
      <c r="FQ526" s="35">
        <v>12.148161298421137</v>
      </c>
      <c r="FR526" s="35">
        <v>12.95530606440674</v>
      </c>
      <c r="FS526" s="35">
        <v>12.666669365626278</v>
      </c>
      <c r="FT526" s="35">
        <v>13.567782542641698</v>
      </c>
      <c r="FU526" s="35">
        <v>12.564931837429464</v>
      </c>
      <c r="FV526" s="35">
        <v>12.983969899514705</v>
      </c>
      <c r="FW526" s="35">
        <v>11.996155151064249</v>
      </c>
      <c r="FX526" s="35">
        <v>12.747138271800678</v>
      </c>
      <c r="FY526" s="35">
        <v>12.058509822101701</v>
      </c>
      <c r="FZ526" s="35">
        <v>12.035574438912153</v>
      </c>
      <c r="GA526" s="35">
        <v>12.710586902532084</v>
      </c>
      <c r="GB526" s="35">
        <v>12.253334611263686</v>
      </c>
      <c r="GD526" s="35">
        <v>13.220578015366597</v>
      </c>
      <c r="GE526" s="35">
        <v>12.51561021247262</v>
      </c>
      <c r="GF526" s="35">
        <v>13.255640464295634</v>
      </c>
      <c r="GG526" s="35">
        <v>12.218214752007158</v>
      </c>
      <c r="GH526" s="35">
        <v>12.621708373590018</v>
      </c>
      <c r="GI526" s="35">
        <v>12.208895331700578</v>
      </c>
      <c r="GJ526" s="35">
        <v>13.464849593365361</v>
      </c>
      <c r="GK526" s="35">
        <v>11.743713768326536</v>
      </c>
      <c r="GL526" s="35">
        <v>12.656332680669111</v>
      </c>
      <c r="GM526" s="35">
        <v>12.693030581815862</v>
      </c>
      <c r="GN526" s="35">
        <v>12.777751554874678</v>
      </c>
      <c r="GO526" s="35">
        <v>29.091000000000001</v>
      </c>
      <c r="GP526" s="35" t="s">
        <v>1347</v>
      </c>
      <c r="GU526" s="59"/>
    </row>
    <row r="527" spans="1:203" x14ac:dyDescent="0.2">
      <c r="A527" s="35" t="s">
        <v>845</v>
      </c>
      <c r="B527" s="35" t="s">
        <v>2527</v>
      </c>
      <c r="C527" s="35" t="s">
        <v>2528</v>
      </c>
      <c r="D527" s="9">
        <v>2</v>
      </c>
      <c r="E527" s="9">
        <v>2</v>
      </c>
      <c r="F527" s="9">
        <v>7.996267E-2</v>
      </c>
      <c r="G527" s="9">
        <v>0.18747592799999999</v>
      </c>
      <c r="H527" s="9">
        <v>0.99951684699999999</v>
      </c>
      <c r="I527" s="9">
        <v>2.3751459999999999E-3</v>
      </c>
      <c r="J527" s="9">
        <v>0</v>
      </c>
      <c r="K527" s="78">
        <v>0</v>
      </c>
      <c r="L527" s="79">
        <v>13.036939803096391</v>
      </c>
      <c r="M527" s="79">
        <v>13.336965644295532</v>
      </c>
      <c r="N527" s="79">
        <v>12.933657330516134</v>
      </c>
      <c r="O527" s="79">
        <v>12.713995091073485</v>
      </c>
      <c r="P527" s="78">
        <v>13.04227641576605</v>
      </c>
      <c r="Q527" s="78">
        <v>13.252312218504672</v>
      </c>
      <c r="R527" s="35">
        <v>12.580882413623076</v>
      </c>
      <c r="S527" s="35">
        <v>13.611041039777025</v>
      </c>
      <c r="T527" s="35">
        <v>13.230208393130065</v>
      </c>
      <c r="U527" s="35">
        <v>13.499501469066947</v>
      </c>
      <c r="V527" s="35">
        <v>13.262600180517122</v>
      </c>
      <c r="W527" s="35">
        <v>13.762860192604343</v>
      </c>
      <c r="X527" s="35">
        <v>13.110042619960071</v>
      </c>
      <c r="Y527" s="35">
        <v>13.556257974282833</v>
      </c>
      <c r="Z527" s="35">
        <v>13.855010657708467</v>
      </c>
      <c r="AA527" s="35">
        <v>13.558041576529991</v>
      </c>
      <c r="AB527" s="35">
        <v>13.462612815342579</v>
      </c>
      <c r="AC527" s="35">
        <v>13.968477855302647</v>
      </c>
      <c r="AD527" s="35">
        <v>13.618742334475762</v>
      </c>
      <c r="AE527" s="35">
        <v>14.356214608426457</v>
      </c>
      <c r="AF527" s="35">
        <v>13.875456132786574</v>
      </c>
      <c r="AG527" s="35">
        <v>13.57906411897898</v>
      </c>
      <c r="AH527" s="35">
        <v>12.18067274783858</v>
      </c>
      <c r="AI527" s="35">
        <v>13.309205954213551</v>
      </c>
      <c r="AJ527" s="35">
        <v>13.8282191176453</v>
      </c>
      <c r="AK527" s="35">
        <v>13.747987286756388</v>
      </c>
      <c r="AL527" s="35">
        <v>12.312505774396872</v>
      </c>
      <c r="AM527" s="35">
        <v>13.627946090882492</v>
      </c>
      <c r="AN527" s="35">
        <v>13.642109022918886</v>
      </c>
      <c r="AO527" s="35">
        <v>13.38573196158991</v>
      </c>
      <c r="AP527" s="35">
        <v>13.774203512593727</v>
      </c>
      <c r="AQ527" s="35">
        <v>13.627144330699901</v>
      </c>
      <c r="AR527" s="35">
        <v>13.462748216786823</v>
      </c>
      <c r="AS527" s="35">
        <v>13.701187421900205</v>
      </c>
      <c r="AT527" s="35">
        <v>13.189967453016264</v>
      </c>
      <c r="AU527" s="35">
        <v>12.471639486501239</v>
      </c>
      <c r="AV527" s="35">
        <v>13.925180022821923</v>
      </c>
      <c r="AW527" s="35">
        <v>13.59911595502504</v>
      </c>
      <c r="AX527" s="35">
        <v>13.641969075862521</v>
      </c>
      <c r="AY527" s="35">
        <v>13.944950095319502</v>
      </c>
      <c r="AZ527" s="35">
        <v>13.626402742110084</v>
      </c>
      <c r="BA527" s="35">
        <v>12.439643107398485</v>
      </c>
      <c r="BB527" s="35">
        <v>14.020631198523954</v>
      </c>
      <c r="BC527" s="35">
        <v>13.736705955998151</v>
      </c>
      <c r="BD527" s="35">
        <v>13.449944879896007</v>
      </c>
      <c r="BE527" s="35">
        <v>13.23260060907398</v>
      </c>
      <c r="BF527" s="35">
        <v>13.631297559237254</v>
      </c>
      <c r="BG527" s="35">
        <v>13.312681263732491</v>
      </c>
      <c r="BH527" s="35">
        <v>14.006675015586195</v>
      </c>
      <c r="BI527" s="35">
        <v>14.005450921452708</v>
      </c>
      <c r="BJ527" s="35">
        <v>13.042526452544051</v>
      </c>
      <c r="BK527" s="35">
        <v>14.136227411336373</v>
      </c>
      <c r="BL527" s="35">
        <v>13.155386237617133</v>
      </c>
      <c r="BM527" s="35">
        <v>12.922152710060775</v>
      </c>
      <c r="BN527" s="35">
        <v>12.036384431915277</v>
      </c>
      <c r="BO527" s="35">
        <v>12.846517899732984</v>
      </c>
      <c r="BP527" s="35">
        <v>13.651937780290943</v>
      </c>
      <c r="BQ527" s="35">
        <v>13.214132086947707</v>
      </c>
      <c r="BR527" s="35">
        <v>13.626623249644339</v>
      </c>
      <c r="BS527" s="35">
        <v>12.69421740689652</v>
      </c>
      <c r="BT527" s="35">
        <v>13.121527191497448</v>
      </c>
      <c r="BU527" s="35">
        <v>13.605018281907372</v>
      </c>
      <c r="BV527" s="35">
        <v>12.542715906112315</v>
      </c>
      <c r="BW527" s="35">
        <v>12.780354510206175</v>
      </c>
      <c r="BX527" s="35">
        <v>13.266950623442215</v>
      </c>
      <c r="BY527" s="35">
        <v>12.325001760111238</v>
      </c>
      <c r="BZ527" s="35">
        <v>12.935024968361793</v>
      </c>
      <c r="CA527" s="35">
        <v>12.91696424829129</v>
      </c>
      <c r="CB527" s="35">
        <v>12.6475622098228</v>
      </c>
      <c r="CC527" s="35">
        <v>12.47312841143783</v>
      </c>
      <c r="CD527" s="35">
        <v>13.346664202993306</v>
      </c>
      <c r="CE527" s="35">
        <v>14.061700476972671</v>
      </c>
      <c r="CF527" s="35">
        <v>13.595317711989107</v>
      </c>
      <c r="CG527" s="35">
        <v>13.917000660795138</v>
      </c>
      <c r="CH527" s="35">
        <v>12.831094600374957</v>
      </c>
      <c r="CI527" s="35">
        <v>14.042187359623989</v>
      </c>
      <c r="CJ527" s="35">
        <v>13.362418522845372</v>
      </c>
      <c r="CK527" s="35">
        <v>13.231861740941515</v>
      </c>
      <c r="CL527" s="35">
        <v>13.612057902296108</v>
      </c>
      <c r="CM527" s="35">
        <v>13.360904626029541</v>
      </c>
      <c r="CN527" s="35">
        <v>13.302237035783413</v>
      </c>
      <c r="CO527" s="35">
        <v>14.494660436061844</v>
      </c>
      <c r="CP527" s="35">
        <v>12.938793975273635</v>
      </c>
      <c r="CQ527" s="35">
        <v>13.807737146935466</v>
      </c>
      <c r="CR527" s="35">
        <v>13.07947094607202</v>
      </c>
      <c r="CS527" s="35">
        <v>13.495135805303871</v>
      </c>
      <c r="CT527" s="35">
        <v>13.653241115972047</v>
      </c>
      <c r="CU527" s="35">
        <v>13.223345713982887</v>
      </c>
      <c r="CV527" s="35">
        <v>14.212997196695536</v>
      </c>
      <c r="CW527" s="35">
        <v>13.376844235158391</v>
      </c>
      <c r="CX527" s="35">
        <v>12.321190770652414</v>
      </c>
      <c r="CY527" s="35">
        <v>12.941319422991885</v>
      </c>
      <c r="CZ527" s="35">
        <v>13.639934791269916</v>
      </c>
      <c r="DA527" s="35">
        <v>13.160275082262153</v>
      </c>
      <c r="DB527" s="35">
        <v>13.76644833930292</v>
      </c>
      <c r="DC527" s="35">
        <v>13.306737834701373</v>
      </c>
      <c r="DD527" s="35">
        <v>14.232215320312141</v>
      </c>
      <c r="DE527" s="35">
        <v>13.405466785159325</v>
      </c>
      <c r="DF527" s="35">
        <v>13.389402599211119</v>
      </c>
      <c r="DG527" s="35">
        <v>13.456674937922916</v>
      </c>
      <c r="DH527" s="35">
        <v>12.792976628634918</v>
      </c>
      <c r="DI527" s="35">
        <v>13.405173569713202</v>
      </c>
      <c r="DJ527" s="35">
        <v>13.697942702073485</v>
      </c>
      <c r="DK527" s="35">
        <v>13.267883579243643</v>
      </c>
      <c r="DL527" s="35">
        <v>14.199031755280355</v>
      </c>
      <c r="DM527" s="35">
        <v>13.041986162610179</v>
      </c>
      <c r="DO527" s="35">
        <v>13.846292075450698</v>
      </c>
      <c r="DP527" s="35">
        <v>13.822875501904683</v>
      </c>
      <c r="DQ527" s="35">
        <v>13.925031667765284</v>
      </c>
      <c r="DR527" s="35">
        <v>13.495245357253086</v>
      </c>
      <c r="DS527" s="35">
        <v>13.014257882081081</v>
      </c>
      <c r="DT527" s="35">
        <v>14.31679244413219</v>
      </c>
      <c r="DU527" s="35">
        <v>13.83903099172476</v>
      </c>
      <c r="DV527" s="35">
        <v>13.366811709920821</v>
      </c>
      <c r="DW527" s="35">
        <v>13.079546803096076</v>
      </c>
      <c r="DX527" s="35">
        <v>12.967987533042884</v>
      </c>
      <c r="DY527" s="35">
        <v>13.49292878476305</v>
      </c>
      <c r="DZ527" s="35">
        <v>13.888550864825167</v>
      </c>
      <c r="EA527" s="35">
        <v>13.682820929164595</v>
      </c>
      <c r="EB527" s="35">
        <v>13.444548721118981</v>
      </c>
      <c r="EC527" s="35">
        <v>14.879856792852436</v>
      </c>
      <c r="ED527" s="35">
        <v>12.928601092036315</v>
      </c>
      <c r="EE527" s="35">
        <v>13.45744157672862</v>
      </c>
      <c r="EF527" s="35">
        <v>13.44086916761087</v>
      </c>
      <c r="EG527" s="35">
        <v>13.308550121657975</v>
      </c>
      <c r="EH527" s="35">
        <v>12.723695049359383</v>
      </c>
      <c r="EI527" s="35">
        <v>13.754860744863059</v>
      </c>
      <c r="EJ527" s="35">
        <v>14.022009303267957</v>
      </c>
      <c r="EK527" s="35">
        <v>13.284960009391181</v>
      </c>
      <c r="EL527" s="35">
        <v>13.93270229301117</v>
      </c>
      <c r="EM527" s="35">
        <v>13.590029026146979</v>
      </c>
      <c r="EN527" s="35">
        <v>14.045923715337475</v>
      </c>
      <c r="EO527" s="35">
        <v>13.884036886601439</v>
      </c>
      <c r="EP527" s="35">
        <v>12.937280705385884</v>
      </c>
      <c r="EQ527" s="35">
        <v>12.980437882040787</v>
      </c>
      <c r="ER527" s="35">
        <v>13.526221352686502</v>
      </c>
      <c r="ES527" s="35">
        <v>12.007324894941418</v>
      </c>
      <c r="ET527" s="35">
        <v>12.77353958588283</v>
      </c>
      <c r="EU527" s="35">
        <v>13.208384001756968</v>
      </c>
      <c r="EV527" s="35">
        <v>13.583474725620523</v>
      </c>
      <c r="EW527" s="35">
        <v>13.809186778013711</v>
      </c>
      <c r="EX527" s="35">
        <v>12.937948108927472</v>
      </c>
      <c r="EY527" s="35">
        <v>13.430951705713403</v>
      </c>
      <c r="EZ527" s="35">
        <v>12.877392873847167</v>
      </c>
      <c r="FA527" s="35">
        <v>13.454253869947458</v>
      </c>
      <c r="FB527" s="35">
        <v>13.634541985782464</v>
      </c>
      <c r="FC527" s="35">
        <v>13.92777596116964</v>
      </c>
      <c r="FD527" s="35">
        <v>12.404041417529736</v>
      </c>
      <c r="FE527" s="35">
        <v>13.43123266728519</v>
      </c>
      <c r="FF527" s="35">
        <v>13.065157241350207</v>
      </c>
      <c r="FG527" s="35">
        <v>14.050082474596538</v>
      </c>
      <c r="FH527" s="35">
        <v>12.946587062925939</v>
      </c>
      <c r="FI527" s="35">
        <v>13.614448445553249</v>
      </c>
      <c r="FJ527" s="35">
        <v>13.196684879359033</v>
      </c>
      <c r="FK527" s="35">
        <v>13.257266074657052</v>
      </c>
      <c r="FL527" s="35">
        <v>13.370365541998705</v>
      </c>
      <c r="FM527" s="35">
        <v>13.722338580468572</v>
      </c>
      <c r="FN527" s="35">
        <v>12.902052317365724</v>
      </c>
      <c r="FO527" s="35">
        <v>13.214210011829646</v>
      </c>
      <c r="FP527" s="35">
        <v>13.806328188621375</v>
      </c>
      <c r="FQ527" s="35">
        <v>13.104944853857678</v>
      </c>
      <c r="FR527" s="35">
        <v>13.777506486154078</v>
      </c>
      <c r="FS527" s="35">
        <v>13.373581266443038</v>
      </c>
      <c r="FT527" s="35">
        <v>13.678758532422224</v>
      </c>
      <c r="FU527" s="35">
        <v>14.320823253085273</v>
      </c>
      <c r="FV527" s="35">
        <v>14.279783913861387</v>
      </c>
      <c r="FW527" s="35">
        <v>13.211623935540205</v>
      </c>
      <c r="FX527" s="35">
        <v>12.77132568297627</v>
      </c>
      <c r="FY527" s="35">
        <v>13.866077320376249</v>
      </c>
      <c r="FZ527" s="35">
        <v>13.60127651295903</v>
      </c>
      <c r="GA527" s="35">
        <v>13.38146047056164</v>
      </c>
      <c r="GB527" s="35">
        <v>12.650767758794888</v>
      </c>
      <c r="GC527" s="35">
        <v>13.044132041887218</v>
      </c>
      <c r="GD527" s="35">
        <v>13.531481502945987</v>
      </c>
      <c r="GE527" s="35">
        <v>13.081395961461363</v>
      </c>
      <c r="GF527" s="35">
        <v>13.740644614629028</v>
      </c>
      <c r="GG527" s="35">
        <v>12.831621829917207</v>
      </c>
      <c r="GH527" s="35">
        <v>13.196512326533119</v>
      </c>
      <c r="GI527" s="35">
        <v>13.700205628781468</v>
      </c>
      <c r="GJ527" s="35">
        <v>14.839961522213576</v>
      </c>
      <c r="GK527" s="35">
        <v>13.38387111291067</v>
      </c>
      <c r="GL527" s="35">
        <v>13.026187613899985</v>
      </c>
      <c r="GM527" s="35">
        <v>13.008287638448007</v>
      </c>
      <c r="GN527" s="35">
        <v>12.879012634142004</v>
      </c>
      <c r="GO527" s="35">
        <v>3.129</v>
      </c>
      <c r="GP527" s="35" t="s">
        <v>4540</v>
      </c>
      <c r="GU527" s="59"/>
    </row>
    <row r="528" spans="1:203" x14ac:dyDescent="0.2">
      <c r="A528" s="35" t="s">
        <v>1123</v>
      </c>
      <c r="B528" s="35" t="s">
        <v>2853</v>
      </c>
      <c r="C528" s="35" t="s">
        <v>2854</v>
      </c>
      <c r="D528" s="9">
        <v>2</v>
      </c>
      <c r="E528" s="9">
        <v>2</v>
      </c>
      <c r="F528" s="9">
        <v>0.46220960799999999</v>
      </c>
      <c r="G528" s="9">
        <v>0.25958395099999998</v>
      </c>
      <c r="H528" s="9">
        <v>9.2654639999999993E-3</v>
      </c>
      <c r="I528" s="9">
        <v>2.450023E-3</v>
      </c>
      <c r="J528" s="9">
        <v>0</v>
      </c>
      <c r="K528" s="56" t="s">
        <v>5710</v>
      </c>
      <c r="L528" s="79"/>
      <c r="M528" s="79"/>
      <c r="N528" s="79"/>
      <c r="O528" s="79">
        <v>10.368388433472948</v>
      </c>
      <c r="Q528" s="78">
        <v>10.626966433666526</v>
      </c>
      <c r="S528" s="35">
        <v>10.129200829477774</v>
      </c>
      <c r="V528" s="35">
        <v>11.456555251322511</v>
      </c>
      <c r="Y528" s="35">
        <v>10.856243842457369</v>
      </c>
      <c r="AM528" s="35">
        <v>11.242078047931736</v>
      </c>
      <c r="AN528" s="35">
        <v>11.258234337966448</v>
      </c>
      <c r="BB528" s="35">
        <v>10.228668624617841</v>
      </c>
      <c r="BE528" s="35">
        <v>11.140774659718689</v>
      </c>
      <c r="BM528" s="35">
        <v>10.734667845327841</v>
      </c>
      <c r="BQ528" s="35">
        <v>11.084929737342687</v>
      </c>
      <c r="BY528" s="35">
        <v>10.543751073228677</v>
      </c>
      <c r="CB528" s="35">
        <v>10.480074965920503</v>
      </c>
      <c r="CJ528" s="35">
        <v>11.169225251373577</v>
      </c>
      <c r="CK528" s="35">
        <v>10.935180846693113</v>
      </c>
      <c r="CL528" s="35">
        <v>10.546438694609312</v>
      </c>
      <c r="CR528" s="35">
        <v>10.852560762948146</v>
      </c>
      <c r="CU528" s="35">
        <v>9.9454453159054967</v>
      </c>
      <c r="CX528" s="35">
        <v>11.061876496907024</v>
      </c>
      <c r="DE528" s="35">
        <v>10.792381796683905</v>
      </c>
      <c r="DR528" s="35">
        <v>10.674698983573959</v>
      </c>
      <c r="DX528" s="35">
        <v>11.552123037443952</v>
      </c>
      <c r="EI528" s="35">
        <v>11.105713344539501</v>
      </c>
      <c r="FQ528" s="35">
        <v>10.458734198925413</v>
      </c>
      <c r="GB528" s="35">
        <v>11.089456526138378</v>
      </c>
      <c r="GO528" s="35">
        <v>1.831</v>
      </c>
      <c r="GP528" s="35" t="s">
        <v>4612</v>
      </c>
      <c r="GU528" s="59"/>
    </row>
    <row r="529" spans="1:203" x14ac:dyDescent="0.2">
      <c r="A529" s="35" t="s">
        <v>1909</v>
      </c>
      <c r="B529" s="35" t="s">
        <v>3777</v>
      </c>
      <c r="C529" s="35" t="s">
        <v>3778</v>
      </c>
      <c r="D529" s="9">
        <v>5</v>
      </c>
      <c r="E529" s="9">
        <v>5</v>
      </c>
      <c r="F529" s="9">
        <v>0.88582869600000003</v>
      </c>
      <c r="G529" s="9">
        <v>-3.1439014000000001E-2</v>
      </c>
      <c r="H529" s="9">
        <v>0.99914265700000005</v>
      </c>
      <c r="I529" s="9">
        <v>2.5923080000000002E-3</v>
      </c>
      <c r="J529" s="9">
        <v>0</v>
      </c>
      <c r="K529" s="78">
        <v>0</v>
      </c>
      <c r="L529" s="79">
        <v>13.442499107415157</v>
      </c>
      <c r="M529" s="79"/>
      <c r="N529" s="79">
        <v>12.649594139321389</v>
      </c>
      <c r="O529" s="79">
        <v>13.238187119855088</v>
      </c>
      <c r="P529" s="78">
        <v>12.930512018515234</v>
      </c>
      <c r="Q529" s="78">
        <v>13.099605916054367</v>
      </c>
      <c r="R529" s="35">
        <v>12.429375797382624</v>
      </c>
      <c r="S529" s="35">
        <v>12.804755737332009</v>
      </c>
      <c r="T529" s="35">
        <v>12.636278598163667</v>
      </c>
      <c r="U529" s="35">
        <v>12.280045505646873</v>
      </c>
      <c r="V529" s="35">
        <v>12.677637679795966</v>
      </c>
      <c r="W529" s="35">
        <v>13.494795912882612</v>
      </c>
      <c r="X529" s="35">
        <v>12.858650186629738</v>
      </c>
      <c r="Y529" s="35">
        <v>13.609737475870139</v>
      </c>
      <c r="Z529" s="35">
        <v>13.219024153962843</v>
      </c>
      <c r="AA529" s="35">
        <v>13.167274768461823</v>
      </c>
      <c r="AB529" s="35">
        <v>13.208559303049453</v>
      </c>
      <c r="AC529" s="35">
        <v>12.829990583457006</v>
      </c>
      <c r="AD529" s="35">
        <v>12.827230009403229</v>
      </c>
      <c r="AE529" s="35">
        <v>12.955405210228461</v>
      </c>
      <c r="AF529" s="35">
        <v>13.0768746364908</v>
      </c>
      <c r="AG529" s="35">
        <v>11.600679731204549</v>
      </c>
      <c r="AH529" s="35">
        <v>12.838196323683091</v>
      </c>
      <c r="AI529" s="35">
        <v>12.864119306843129</v>
      </c>
      <c r="AJ529" s="35">
        <v>13.014735590494793</v>
      </c>
      <c r="AK529" s="35">
        <v>12.96435660016099</v>
      </c>
      <c r="AL529" s="35">
        <v>13.168669145327279</v>
      </c>
      <c r="AM529" s="35">
        <v>13.125168875018669</v>
      </c>
      <c r="AN529" s="35">
        <v>12.991919312470333</v>
      </c>
      <c r="AP529" s="35">
        <v>13.062013812356071</v>
      </c>
      <c r="AQ529" s="35">
        <v>13.42573802993571</v>
      </c>
      <c r="AR529" s="35">
        <v>12.403503976148274</v>
      </c>
      <c r="AS529" s="35">
        <v>13.145682659289957</v>
      </c>
      <c r="AT529" s="35">
        <v>13.272442784836604</v>
      </c>
      <c r="AU529" s="35">
        <v>12.187058283700431</v>
      </c>
      <c r="AV529" s="35">
        <v>12.668335709598836</v>
      </c>
      <c r="AW529" s="35">
        <v>13.376638124160644</v>
      </c>
      <c r="AX529" s="35">
        <v>12.994313376832439</v>
      </c>
      <c r="AY529" s="35">
        <v>12.966855109437786</v>
      </c>
      <c r="AZ529" s="35">
        <v>13.202535805926061</v>
      </c>
      <c r="BA529" s="35">
        <v>12.657808676601528</v>
      </c>
      <c r="BB529" s="35">
        <v>13.182189630435239</v>
      </c>
      <c r="BC529" s="35">
        <v>13.005017153945349</v>
      </c>
      <c r="BD529" s="35">
        <v>13.229958714473089</v>
      </c>
      <c r="BE529" s="35">
        <v>13.021627394425684</v>
      </c>
      <c r="BF529" s="35">
        <v>12.937356688664522</v>
      </c>
      <c r="BG529" s="35">
        <v>12.897530705009142</v>
      </c>
      <c r="BH529" s="35">
        <v>13.024482086998276</v>
      </c>
      <c r="BI529" s="35">
        <v>12.442775871969655</v>
      </c>
      <c r="BJ529" s="35">
        <v>12.897270839588007</v>
      </c>
      <c r="BK529" s="35">
        <v>13.618804751029044</v>
      </c>
      <c r="BL529" s="35">
        <v>13.513825367299791</v>
      </c>
      <c r="BM529" s="35">
        <v>12.39240943377373</v>
      </c>
      <c r="BN529" s="35">
        <v>12.466231953150096</v>
      </c>
      <c r="BO529" s="35">
        <v>12.402602617377832</v>
      </c>
      <c r="BP529" s="35">
        <v>12.399465887320503</v>
      </c>
      <c r="BQ529" s="35">
        <v>13.32256768752239</v>
      </c>
      <c r="BR529" s="35">
        <v>13.047925362522932</v>
      </c>
      <c r="BS529" s="35">
        <v>13.711700508695275</v>
      </c>
      <c r="BT529" s="35">
        <v>13.39850852347077</v>
      </c>
      <c r="BU529" s="35">
        <v>12.365468953701484</v>
      </c>
      <c r="BV529" s="35">
        <v>12.934357561844719</v>
      </c>
      <c r="BW529" s="35">
        <v>11.402866531638221</v>
      </c>
      <c r="BX529" s="35">
        <v>12.412403726714391</v>
      </c>
      <c r="BY529" s="35">
        <v>13.185639154871517</v>
      </c>
      <c r="BZ529" s="35">
        <v>13.648124599156498</v>
      </c>
      <c r="CA529" s="35">
        <v>12.604867740315346</v>
      </c>
      <c r="CB529" s="35">
        <v>12.775873328983211</v>
      </c>
      <c r="CC529" s="35">
        <v>12.981930412826227</v>
      </c>
      <c r="CD529" s="35">
        <v>12.945542410574625</v>
      </c>
      <c r="CE529" s="35">
        <v>12.953521146672324</v>
      </c>
      <c r="CF529" s="35">
        <v>13.796484475261192</v>
      </c>
      <c r="CG529" s="35">
        <v>13.528018348726325</v>
      </c>
      <c r="CH529" s="35">
        <v>13.263181156201938</v>
      </c>
      <c r="CI529" s="35">
        <v>13.04090829358033</v>
      </c>
      <c r="CJ529" s="35">
        <v>12.825771442084667</v>
      </c>
      <c r="CK529" s="35">
        <v>12.11031052577458</v>
      </c>
      <c r="CL529" s="35">
        <v>12.969383289496193</v>
      </c>
      <c r="CM529" s="35">
        <v>13.080335933809776</v>
      </c>
      <c r="CN529" s="35">
        <v>12.735939543031755</v>
      </c>
      <c r="CO529" s="35">
        <v>13.763744207635421</v>
      </c>
      <c r="CP529" s="35">
        <v>13.309960649853863</v>
      </c>
      <c r="CQ529" s="35">
        <v>12.96096492275063</v>
      </c>
      <c r="CR529" s="35">
        <v>13.026114046820627</v>
      </c>
      <c r="CS529" s="35">
        <v>12.59157507702732</v>
      </c>
      <c r="CT529" s="35">
        <v>13.522457771718015</v>
      </c>
      <c r="CU529" s="35">
        <v>12.960198834847336</v>
      </c>
      <c r="CV529" s="35">
        <v>13.413186729608423</v>
      </c>
      <c r="CX529" s="35">
        <v>13.336628431767727</v>
      </c>
      <c r="CY529" s="35">
        <v>12.935479935092001</v>
      </c>
      <c r="CZ529" s="35">
        <v>12.771136701582414</v>
      </c>
      <c r="DA529" s="35">
        <v>13.048642649486792</v>
      </c>
      <c r="DB529" s="35">
        <v>13.382124835630993</v>
      </c>
      <c r="DC529" s="35">
        <v>12.346057277400369</v>
      </c>
      <c r="DD529" s="35">
        <v>12.825610724454828</v>
      </c>
      <c r="DE529" s="35">
        <v>13.1838752460318</v>
      </c>
      <c r="DF529" s="35">
        <v>12.946359411205982</v>
      </c>
      <c r="DG529" s="35">
        <v>13.040460016689476</v>
      </c>
      <c r="DH529" s="35">
        <v>12.39304763610496</v>
      </c>
      <c r="DI529" s="35">
        <v>13.051151440077955</v>
      </c>
      <c r="DJ529" s="35">
        <v>13.438493642007655</v>
      </c>
      <c r="DK529" s="35">
        <v>12.599555430381816</v>
      </c>
      <c r="DL529" s="35">
        <v>12.801939827181247</v>
      </c>
      <c r="DM529" s="35">
        <v>11.969044699070979</v>
      </c>
      <c r="DN529" s="35">
        <v>13.036766905602001</v>
      </c>
      <c r="DO529" s="35">
        <v>13.585875839994781</v>
      </c>
      <c r="DP529" s="35">
        <v>13.319934462657827</v>
      </c>
      <c r="DQ529" s="35">
        <v>12.622329236162047</v>
      </c>
      <c r="DR529" s="35">
        <v>13.123732609871176</v>
      </c>
      <c r="DS529" s="35">
        <v>12.373034648512718</v>
      </c>
      <c r="DT529" s="35">
        <v>12.91771131913413</v>
      </c>
      <c r="DU529" s="35">
        <v>12.671397801790437</v>
      </c>
      <c r="DV529" s="35">
        <v>13.399496949199134</v>
      </c>
      <c r="DW529" s="35">
        <v>13.463285282562932</v>
      </c>
      <c r="DX529" s="35">
        <v>13.320833457558523</v>
      </c>
      <c r="DY529" s="35">
        <v>13.28564268475448</v>
      </c>
      <c r="DZ529" s="35">
        <v>13.222427057943177</v>
      </c>
      <c r="EA529" s="35">
        <v>13.321357586315438</v>
      </c>
      <c r="EB529" s="35">
        <v>13.426749478694258</v>
      </c>
      <c r="EC529" s="35">
        <v>12.847209031035767</v>
      </c>
      <c r="ED529" s="35">
        <v>12.482572057136085</v>
      </c>
      <c r="EE529" s="35">
        <v>12.853288256126554</v>
      </c>
      <c r="EF529" s="35">
        <v>12.77869318322384</v>
      </c>
      <c r="EG529" s="35">
        <v>12.889671374460759</v>
      </c>
      <c r="EH529" s="35">
        <v>11.987808509125971</v>
      </c>
      <c r="EI529" s="35">
        <v>12.74244390705285</v>
      </c>
      <c r="EJ529" s="35">
        <v>13.184456701158561</v>
      </c>
      <c r="EK529" s="35">
        <v>12.883858741692732</v>
      </c>
      <c r="EL529" s="35">
        <v>13.373061546867611</v>
      </c>
      <c r="EM529" s="35">
        <v>12.831025576375531</v>
      </c>
      <c r="EN529" s="35">
        <v>13.165708513266512</v>
      </c>
      <c r="EO529" s="35">
        <v>12.188533266950923</v>
      </c>
      <c r="EP529" s="35">
        <v>13.222362014626821</v>
      </c>
      <c r="EQ529" s="35">
        <v>12.477986829422267</v>
      </c>
      <c r="ER529" s="35">
        <v>13.099875362868479</v>
      </c>
      <c r="ES529" s="35">
        <v>12.840829798072782</v>
      </c>
      <c r="ET529" s="35">
        <v>12.695725101424179</v>
      </c>
      <c r="EU529" s="35">
        <v>13.215792798978725</v>
      </c>
      <c r="EV529" s="35">
        <v>13.114680553729352</v>
      </c>
      <c r="EW529" s="35">
        <v>13.012442923798314</v>
      </c>
      <c r="EX529" s="35">
        <v>12.300268543902336</v>
      </c>
      <c r="EY529" s="35">
        <v>12.701834455775828</v>
      </c>
      <c r="EZ529" s="35">
        <v>12.097438298368473</v>
      </c>
      <c r="FA529" s="35">
        <v>13.126129697831816</v>
      </c>
      <c r="FB529" s="35">
        <v>13.038168224116076</v>
      </c>
      <c r="FC529" s="35">
        <v>13.963467467941072</v>
      </c>
      <c r="FD529" s="35">
        <v>12.516013778760142</v>
      </c>
      <c r="FF529" s="35">
        <v>12.425956122526451</v>
      </c>
      <c r="FG529" s="35">
        <v>12.822998572820916</v>
      </c>
      <c r="FH529" s="35">
        <v>13.261930208860589</v>
      </c>
      <c r="FI529" s="35">
        <v>13.375657208518724</v>
      </c>
      <c r="FJ529" s="35">
        <v>12.995630062361224</v>
      </c>
      <c r="FK529" s="35">
        <v>12.702537786758983</v>
      </c>
      <c r="FL529" s="35">
        <v>12.770890052023976</v>
      </c>
      <c r="FM529" s="35">
        <v>13.103740632885707</v>
      </c>
      <c r="FN529" s="35">
        <v>13.198045383638537</v>
      </c>
      <c r="FO529" s="35">
        <v>13.008303348268024</v>
      </c>
      <c r="FP529" s="35">
        <v>12.664872395939081</v>
      </c>
      <c r="FQ529" s="35">
        <v>12.902441238565395</v>
      </c>
      <c r="FR529" s="35">
        <v>13.206367722121602</v>
      </c>
      <c r="FS529" s="35">
        <v>13.271092449794558</v>
      </c>
      <c r="FT529" s="35">
        <v>13.470903364102016</v>
      </c>
      <c r="FU529" s="35">
        <v>13.157589617440424</v>
      </c>
      <c r="FV529" s="35">
        <v>12.723905542530732</v>
      </c>
      <c r="FW529" s="35">
        <v>13.056242921060015</v>
      </c>
      <c r="FX529" s="35">
        <v>12.971523563379508</v>
      </c>
      <c r="FY529" s="35">
        <v>12.480165457420719</v>
      </c>
      <c r="FZ529" s="35">
        <v>13.049619933988987</v>
      </c>
      <c r="GA529" s="35">
        <v>13.193848320853602</v>
      </c>
      <c r="GB529" s="35">
        <v>12.605788011240495</v>
      </c>
      <c r="GC529" s="35">
        <v>12.825127129851415</v>
      </c>
      <c r="GD529" s="35">
        <v>13.304387591496464</v>
      </c>
      <c r="GE529" s="35">
        <v>12.495638806332405</v>
      </c>
      <c r="GF529" s="35">
        <v>12.864041794760592</v>
      </c>
      <c r="GG529" s="35">
        <v>13.204894910908951</v>
      </c>
      <c r="GH529" s="35">
        <v>13.276518327221568</v>
      </c>
      <c r="GI529" s="35">
        <v>12.90935912143509</v>
      </c>
      <c r="GJ529" s="35">
        <v>13.29986605007503</v>
      </c>
      <c r="GK529" s="35">
        <v>13.108834756572474</v>
      </c>
      <c r="GL529" s="35">
        <v>12.412596905535114</v>
      </c>
      <c r="GM529" s="35">
        <v>13.347805540846851</v>
      </c>
      <c r="GN529" s="35">
        <v>13.266261796427726</v>
      </c>
      <c r="GO529" s="35">
        <v>20.934999999999999</v>
      </c>
      <c r="GP529" s="35" t="s">
        <v>1624</v>
      </c>
      <c r="GU529" s="59"/>
    </row>
    <row r="530" spans="1:203" x14ac:dyDescent="0.2">
      <c r="A530" s="35" t="s">
        <v>1810</v>
      </c>
      <c r="B530" s="35" t="s">
        <v>3659</v>
      </c>
      <c r="C530" s="35" t="s">
        <v>3660</v>
      </c>
      <c r="D530" s="9">
        <v>6</v>
      </c>
      <c r="E530" s="9">
        <v>6</v>
      </c>
      <c r="F530" s="9">
        <v>0.75731311599999995</v>
      </c>
      <c r="G530" s="9">
        <v>5.7360104000000002E-2</v>
      </c>
      <c r="H530" s="9">
        <v>0.99890603099999997</v>
      </c>
      <c r="I530" s="9">
        <v>3.4674950000000001E-3</v>
      </c>
      <c r="J530" s="9">
        <v>0</v>
      </c>
      <c r="K530" s="78">
        <v>0</v>
      </c>
      <c r="L530" s="79">
        <v>10.341692387732628</v>
      </c>
      <c r="M530" s="79">
        <v>10.465458529279458</v>
      </c>
      <c r="N530" s="79">
        <v>10.278129552755136</v>
      </c>
      <c r="O530" s="79">
        <v>10.100683596105153</v>
      </c>
      <c r="P530" s="78">
        <v>12.605920604198854</v>
      </c>
      <c r="Q530" s="78">
        <v>10.611918630586022</v>
      </c>
      <c r="R530" s="35">
        <v>10.709704908079644</v>
      </c>
      <c r="S530" s="35">
        <v>10.57720693550867</v>
      </c>
      <c r="T530" s="35">
        <v>10.589633919096217</v>
      </c>
      <c r="V530" s="35">
        <v>10.62024421870791</v>
      </c>
      <c r="W530" s="35">
        <v>10.588696051764094</v>
      </c>
      <c r="Z530" s="35">
        <v>12.68905836611858</v>
      </c>
      <c r="AA530" s="35">
        <v>10.683167361626241</v>
      </c>
      <c r="AB530" s="35">
        <v>10.674765217041752</v>
      </c>
      <c r="AD530" s="35">
        <v>10.776334788222243</v>
      </c>
      <c r="AE530" s="35">
        <v>11.200183916638444</v>
      </c>
      <c r="AF530" s="35">
        <v>9.7567017382362593</v>
      </c>
      <c r="AG530" s="35">
        <v>10.802355049723902</v>
      </c>
      <c r="AH530" s="35">
        <v>11.023613481595039</v>
      </c>
      <c r="AI530" s="35">
        <v>10.52384907295705</v>
      </c>
      <c r="AK530" s="35">
        <v>10.817595108549959</v>
      </c>
      <c r="AL530" s="35">
        <v>10.63137190483617</v>
      </c>
      <c r="AM530" s="35">
        <v>10.685151700402161</v>
      </c>
      <c r="AN530" s="35">
        <v>10.566820895614649</v>
      </c>
      <c r="AO530" s="35">
        <v>10.692840895250331</v>
      </c>
      <c r="AQ530" s="35">
        <v>11.293180376552169</v>
      </c>
      <c r="AR530" s="35">
        <v>10.579043471880453</v>
      </c>
      <c r="AS530" s="35">
        <v>10.63308130595501</v>
      </c>
      <c r="AT530" s="35">
        <v>11.317630572185518</v>
      </c>
      <c r="AU530" s="35">
        <v>10.213066792791679</v>
      </c>
      <c r="AV530" s="35">
        <v>10.615885476205632</v>
      </c>
      <c r="AW530" s="35">
        <v>10.467952759453699</v>
      </c>
      <c r="AX530" s="35">
        <v>10.681913225200955</v>
      </c>
      <c r="AY530" s="35">
        <v>11.03254204911242</v>
      </c>
      <c r="AZ530" s="35">
        <v>11.05021596979822</v>
      </c>
      <c r="BA530" s="35">
        <v>10.496354667627994</v>
      </c>
      <c r="BB530" s="35">
        <v>9.9974685875517562</v>
      </c>
      <c r="BC530" s="35">
        <v>9.9918494879526598</v>
      </c>
      <c r="BE530" s="35">
        <v>11.338947934596666</v>
      </c>
      <c r="BF530" s="35">
        <v>9.9461019990214812</v>
      </c>
      <c r="BG530" s="35">
        <v>11.176059299702498</v>
      </c>
      <c r="BH530" s="35">
        <v>10.941075289099492</v>
      </c>
      <c r="BI530" s="35">
        <v>11.58013911714095</v>
      </c>
      <c r="BJ530" s="35">
        <v>10.10767238833456</v>
      </c>
      <c r="BK530" s="35">
        <v>11.49837638915341</v>
      </c>
      <c r="BL530" s="35">
        <v>10.924771372585198</v>
      </c>
      <c r="BM530" s="35">
        <v>10.684695718718014</v>
      </c>
      <c r="BN530" s="35">
        <v>10.628348147316533</v>
      </c>
      <c r="BO530" s="35">
        <v>9.7580086838106119</v>
      </c>
      <c r="BP530" s="35">
        <v>11.070140663396678</v>
      </c>
      <c r="BQ530" s="35">
        <v>10.589587441307362</v>
      </c>
      <c r="BR530" s="35">
        <v>10.981642936954664</v>
      </c>
      <c r="BT530" s="35">
        <v>10.090975162683456</v>
      </c>
      <c r="BU530" s="35">
        <v>10.247009366742036</v>
      </c>
      <c r="BW530" s="35">
        <v>10.245226223999877</v>
      </c>
      <c r="BX530" s="35">
        <v>9.9551207137735762</v>
      </c>
      <c r="BY530" s="35">
        <v>10.492482402918167</v>
      </c>
      <c r="BZ530" s="35">
        <v>10.838506625590325</v>
      </c>
      <c r="CA530" s="35">
        <v>10.857588559848464</v>
      </c>
      <c r="CB530" s="35">
        <v>11.395435152423159</v>
      </c>
      <c r="CC530" s="35">
        <v>9.9516530340849876</v>
      </c>
      <c r="CD530" s="35">
        <v>10.190977325774227</v>
      </c>
      <c r="CE530" s="35">
        <v>10.887947003471478</v>
      </c>
      <c r="CF530" s="35">
        <v>10.478466865672218</v>
      </c>
      <c r="CG530" s="35">
        <v>10.279355749412783</v>
      </c>
      <c r="CH530" s="35">
        <v>10.984759785064776</v>
      </c>
      <c r="CI530" s="35">
        <v>11.033577510322942</v>
      </c>
      <c r="CJ530" s="35">
        <v>10.668092059257653</v>
      </c>
      <c r="CK530" s="35">
        <v>10.390646413501248</v>
      </c>
      <c r="CL530" s="35">
        <v>10.63095714796709</v>
      </c>
      <c r="CM530" s="35">
        <v>10.587386542303825</v>
      </c>
      <c r="CN530" s="35">
        <v>9.8106102623094689</v>
      </c>
      <c r="CO530" s="35">
        <v>10.701280120688768</v>
      </c>
      <c r="CP530" s="35">
        <v>9.8811624078135551</v>
      </c>
      <c r="CQ530" s="35">
        <v>11.312221354850591</v>
      </c>
      <c r="CR530" s="35">
        <v>10.484433412469523</v>
      </c>
      <c r="CS530" s="35">
        <v>10.906058359753517</v>
      </c>
      <c r="CU530" s="35">
        <v>10.580438168741544</v>
      </c>
      <c r="CV530" s="35">
        <v>10.7313395871079</v>
      </c>
      <c r="CW530" s="35">
        <v>10.576153043381797</v>
      </c>
      <c r="CX530" s="35">
        <v>11.133245362037062</v>
      </c>
      <c r="CY530" s="35">
        <v>10.067135947668969</v>
      </c>
      <c r="CZ530" s="35">
        <v>10.649812956999348</v>
      </c>
      <c r="DA530" s="35">
        <v>10.164051906615555</v>
      </c>
      <c r="DC530" s="35">
        <v>11.03192477034111</v>
      </c>
      <c r="DD530" s="35">
        <v>10.415450730563762</v>
      </c>
      <c r="DE530" s="35">
        <v>10.811285754408789</v>
      </c>
      <c r="DF530" s="35">
        <v>10.463243669897821</v>
      </c>
      <c r="DJ530" s="35">
        <v>11.002318166998265</v>
      </c>
      <c r="DK530" s="35">
        <v>10.535923003248627</v>
      </c>
      <c r="DL530" s="35">
        <v>10.523197665465917</v>
      </c>
      <c r="DM530" s="35">
        <v>10.948264106466418</v>
      </c>
      <c r="DO530" s="35">
        <v>10.893481717753154</v>
      </c>
      <c r="DP530" s="35">
        <v>10.940384970739537</v>
      </c>
      <c r="DQ530" s="35">
        <v>10.77949082494993</v>
      </c>
      <c r="DR530" s="35">
        <v>10.790923552982624</v>
      </c>
      <c r="DS530" s="35">
        <v>10.776465528143579</v>
      </c>
      <c r="DT530" s="35">
        <v>10.65846849246271</v>
      </c>
      <c r="DU530" s="35">
        <v>11.047264703788603</v>
      </c>
      <c r="DV530" s="35">
        <v>10.539924143707566</v>
      </c>
      <c r="DW530" s="35">
        <v>11.193097113915062</v>
      </c>
      <c r="DX530" s="35">
        <v>10.793300815870717</v>
      </c>
      <c r="DY530" s="35">
        <v>11.109342697325625</v>
      </c>
      <c r="DZ530" s="35">
        <v>10.728540315216611</v>
      </c>
      <c r="EB530" s="35">
        <v>11.090394313171617</v>
      </c>
      <c r="EC530" s="35">
        <v>10.455350992129983</v>
      </c>
      <c r="ED530" s="35">
        <v>10.514888686666362</v>
      </c>
      <c r="EF530" s="35">
        <v>10.563196272216738</v>
      </c>
      <c r="EG530" s="35">
        <v>10.371599263659547</v>
      </c>
      <c r="EH530" s="35">
        <v>10.672858665438156</v>
      </c>
      <c r="EI530" s="35">
        <v>10.874256840774816</v>
      </c>
      <c r="EJ530" s="35">
        <v>10.250423406684863</v>
      </c>
      <c r="EK530" s="35">
        <v>10.700459097232876</v>
      </c>
      <c r="EL530" s="35">
        <v>10.567905855481138</v>
      </c>
      <c r="EM530" s="35">
        <v>10.594948714501943</v>
      </c>
      <c r="EN530" s="35">
        <v>11.073801219849724</v>
      </c>
      <c r="EP530" s="35">
        <v>10.7621507467392</v>
      </c>
      <c r="EQ530" s="35">
        <v>10.820056456707936</v>
      </c>
      <c r="ER530" s="35">
        <v>10.830539439921756</v>
      </c>
      <c r="ES530" s="35">
        <v>11.436784433827656</v>
      </c>
      <c r="EU530" s="35">
        <v>10.263061016446741</v>
      </c>
      <c r="EV530" s="35">
        <v>10.735218685135436</v>
      </c>
      <c r="EW530" s="35">
        <v>10.30388611826351</v>
      </c>
      <c r="EX530" s="35">
        <v>11.098984172812129</v>
      </c>
      <c r="EY530" s="35">
        <v>10.337273078572029</v>
      </c>
      <c r="EZ530" s="35">
        <v>10.19512448489043</v>
      </c>
      <c r="FA530" s="35">
        <v>10.597522046897696</v>
      </c>
      <c r="FB530" s="35">
        <v>10.327422006050108</v>
      </c>
      <c r="FC530" s="35">
        <v>10.568704137211617</v>
      </c>
      <c r="FD530" s="35">
        <v>10.662413048534807</v>
      </c>
      <c r="FE530" s="35">
        <v>10.979404128893256</v>
      </c>
      <c r="FF530" s="35">
        <v>10.700616119869169</v>
      </c>
      <c r="FG530" s="35">
        <v>10.625004689096418</v>
      </c>
      <c r="FH530" s="35">
        <v>10.65911342150628</v>
      </c>
      <c r="FJ530" s="35">
        <v>11.415894452760007</v>
      </c>
      <c r="FK530" s="35">
        <v>11.09979940683559</v>
      </c>
      <c r="FL530" s="35">
        <v>10.099293105964477</v>
      </c>
      <c r="FM530" s="35">
        <v>10.808562454750813</v>
      </c>
      <c r="FN530" s="35">
        <v>10.833214977268481</v>
      </c>
      <c r="FO530" s="35">
        <v>10.015486906881918</v>
      </c>
      <c r="FP530" s="35">
        <v>11.306004384382287</v>
      </c>
      <c r="FQ530" s="35">
        <v>10.250531840071456</v>
      </c>
      <c r="FR530" s="35">
        <v>10.98638283485489</v>
      </c>
      <c r="FS530" s="35">
        <v>10.141244277553048</v>
      </c>
      <c r="FT530" s="35">
        <v>11.427654150002354</v>
      </c>
      <c r="FU530" s="35">
        <v>10.553806697761711</v>
      </c>
      <c r="FV530" s="35">
        <v>10.419150587069494</v>
      </c>
      <c r="FW530" s="35">
        <v>10.111995961996239</v>
      </c>
      <c r="FX530" s="35">
        <v>10.909257858963617</v>
      </c>
      <c r="GB530" s="35">
        <v>10.333940535600393</v>
      </c>
      <c r="GC530" s="35">
        <v>10.597712417123377</v>
      </c>
      <c r="GE530" s="35">
        <v>10.429957897515257</v>
      </c>
      <c r="GF530" s="35">
        <v>10.835293717766115</v>
      </c>
      <c r="GG530" s="35">
        <v>11.271895055220657</v>
      </c>
      <c r="GH530" s="35">
        <v>10.383602712614778</v>
      </c>
      <c r="GJ530" s="35">
        <v>11.650599191078628</v>
      </c>
      <c r="GL530" s="35">
        <v>10.561826396258498</v>
      </c>
      <c r="GM530" s="35">
        <v>10.583994959661768</v>
      </c>
      <c r="GN530" s="35">
        <v>10.449891084648314</v>
      </c>
      <c r="GO530" s="35">
        <v>14.452</v>
      </c>
      <c r="GP530" s="35" t="s">
        <v>1556</v>
      </c>
      <c r="GU530" s="59"/>
    </row>
    <row r="531" spans="1:203" x14ac:dyDescent="0.2">
      <c r="A531" s="35" t="s">
        <v>679</v>
      </c>
      <c r="B531" s="35" t="s">
        <v>2337</v>
      </c>
      <c r="C531" s="35" t="s">
        <v>2338</v>
      </c>
      <c r="D531" s="9">
        <v>42</v>
      </c>
      <c r="E531" s="9">
        <v>38</v>
      </c>
      <c r="F531" s="9">
        <v>0.77913750999999998</v>
      </c>
      <c r="G531" s="9">
        <v>9.5163762999999998E-2</v>
      </c>
      <c r="H531" s="9">
        <v>0.99956135899999998</v>
      </c>
      <c r="I531" s="9">
        <v>3.8314180000000001E-3</v>
      </c>
      <c r="J531" s="9">
        <v>0</v>
      </c>
      <c r="K531" s="78">
        <v>0</v>
      </c>
      <c r="L531" s="80">
        <v>12.28860432275691</v>
      </c>
      <c r="M531" s="79">
        <v>12.331936748470062</v>
      </c>
      <c r="N531" s="79">
        <v>11.590136212069234</v>
      </c>
      <c r="O531" s="79">
        <v>11.55071573238909</v>
      </c>
      <c r="P531" s="78">
        <v>12.275661001113903</v>
      </c>
      <c r="Q531" s="78">
        <v>11.930644849961453</v>
      </c>
      <c r="R531" s="35">
        <v>12.131497453788477</v>
      </c>
      <c r="S531" s="35">
        <v>11.463620757831496</v>
      </c>
      <c r="T531" s="35">
        <v>12.354525037513515</v>
      </c>
      <c r="U531" s="35">
        <v>11.886199519077277</v>
      </c>
      <c r="V531" s="35">
        <v>11.186123484580506</v>
      </c>
      <c r="W531" s="35">
        <v>11.566605130266989</v>
      </c>
      <c r="X531" s="35">
        <v>11.975647902917743</v>
      </c>
      <c r="Y531" s="35">
        <v>11.230150106504105</v>
      </c>
      <c r="Z531" s="35">
        <v>11.615016165609923</v>
      </c>
      <c r="AA531" s="35">
        <v>12.527317447047587</v>
      </c>
      <c r="AB531" s="35">
        <v>11.873659433786948</v>
      </c>
      <c r="AC531" s="35">
        <v>11.39536725840221</v>
      </c>
      <c r="AD531" s="35">
        <v>12.12556465611843</v>
      </c>
      <c r="AE531" s="35">
        <v>11.942275372815502</v>
      </c>
      <c r="AF531" s="35">
        <v>11.510002362309079</v>
      </c>
      <c r="AG531" s="35">
        <v>12.049418543428963</v>
      </c>
      <c r="AH531" s="35">
        <v>11.520729267244551</v>
      </c>
      <c r="AI531" s="35">
        <v>11.46712673010898</v>
      </c>
      <c r="AJ531" s="35">
        <v>12.223032270252247</v>
      </c>
      <c r="AK531" s="35">
        <v>15.982172314094198</v>
      </c>
      <c r="AL531" s="35">
        <v>12.010466086157713</v>
      </c>
      <c r="AM531" s="35">
        <v>11.901090536693587</v>
      </c>
      <c r="AN531" s="35">
        <v>12.665267014035969</v>
      </c>
      <c r="AO531" s="35">
        <v>11.382787093714539</v>
      </c>
      <c r="AP531" s="35">
        <v>11.562385482412861</v>
      </c>
      <c r="AQ531" s="35">
        <v>11.996559212852947</v>
      </c>
      <c r="AR531" s="35">
        <v>11.767498970339174</v>
      </c>
      <c r="AS531" s="35">
        <v>11.162017280213259</v>
      </c>
      <c r="AT531" s="35">
        <v>12.134517171458585</v>
      </c>
      <c r="AU531" s="35">
        <v>11.957728469635382</v>
      </c>
      <c r="AV531" s="35">
        <v>11.998231588667473</v>
      </c>
      <c r="AW531" s="35">
        <v>12.034338453473943</v>
      </c>
      <c r="AX531" s="35">
        <v>11.671448542680601</v>
      </c>
      <c r="AY531" s="35">
        <v>11.368389892569787</v>
      </c>
      <c r="AZ531" s="35">
        <v>12.145080471637641</v>
      </c>
      <c r="BA531" s="35">
        <v>11.006339146960421</v>
      </c>
      <c r="BB531" s="35">
        <v>11.778511980303302</v>
      </c>
      <c r="BC531" s="35">
        <v>11.200249601256985</v>
      </c>
      <c r="BD531" s="35">
        <v>12.008696996666405</v>
      </c>
      <c r="BE531" s="35">
        <v>11.880523932376224</v>
      </c>
      <c r="BF531" s="35">
        <v>11.60505195832582</v>
      </c>
      <c r="BG531" s="35">
        <v>11.807956020596038</v>
      </c>
      <c r="BH531" s="35">
        <v>12.163311462327471</v>
      </c>
      <c r="BI531" s="35">
        <v>12.041183303908145</v>
      </c>
      <c r="BJ531" s="35">
        <v>11.997401930002876</v>
      </c>
      <c r="BK531" s="35">
        <v>11.764626506549234</v>
      </c>
      <c r="BL531" s="35">
        <v>12.275892763253484</v>
      </c>
      <c r="BM531" s="35">
        <v>11.811955218117648</v>
      </c>
      <c r="BN531" s="35">
        <v>13.814191616884013</v>
      </c>
      <c r="BO531" s="35">
        <v>10.651967974398278</v>
      </c>
      <c r="BP531" s="35">
        <v>12.015211878741139</v>
      </c>
      <c r="BQ531" s="35">
        <v>12.159316727087024</v>
      </c>
      <c r="BR531" s="35">
        <v>12.017354685223724</v>
      </c>
      <c r="BS531" s="35">
        <v>11.740492165959424</v>
      </c>
      <c r="BT531" s="35">
        <v>11.465450099693729</v>
      </c>
      <c r="BU531" s="35">
        <v>11.819404117818568</v>
      </c>
      <c r="BV531" s="35">
        <v>11.628227734976562</v>
      </c>
      <c r="BW531" s="35">
        <v>11.233209704080148</v>
      </c>
      <c r="BX531" s="35">
        <v>11.655654325217137</v>
      </c>
      <c r="BY531" s="35">
        <v>11.941056660484549</v>
      </c>
      <c r="BZ531" s="35">
        <v>11.548032941222786</v>
      </c>
      <c r="CA531" s="35">
        <v>13.339192422122665</v>
      </c>
      <c r="CB531" s="35">
        <v>11.793966310479114</v>
      </c>
      <c r="CC531" s="35">
        <v>11.813075081840626</v>
      </c>
      <c r="CD531" s="35">
        <v>12.094274261287335</v>
      </c>
      <c r="CE531" s="35">
        <v>12.743988973704695</v>
      </c>
      <c r="CF531" s="35">
        <v>11.646912366623031</v>
      </c>
      <c r="CG531" s="35">
        <v>11.183921557991994</v>
      </c>
      <c r="CH531" s="35">
        <v>12.292288959609927</v>
      </c>
      <c r="CI531" s="35">
        <v>12.788891858968025</v>
      </c>
      <c r="CJ531" s="35">
        <v>14.598015209143458</v>
      </c>
      <c r="CK531" s="35">
        <v>10.498503916416649</v>
      </c>
      <c r="CL531" s="35">
        <v>11.971144358636941</v>
      </c>
      <c r="CM531" s="35">
        <v>11.216926582491991</v>
      </c>
      <c r="CN531" s="35">
        <v>11.257001888967102</v>
      </c>
      <c r="CO531" s="35">
        <v>12.567687140825573</v>
      </c>
      <c r="CP531" s="35">
        <v>11.632361518400646</v>
      </c>
      <c r="CQ531" s="35">
        <v>11.895086726423376</v>
      </c>
      <c r="CR531" s="35">
        <v>11.792283370129766</v>
      </c>
      <c r="CS531" s="35">
        <v>12.601169570562872</v>
      </c>
      <c r="CT531" s="35">
        <v>11.961604121277524</v>
      </c>
      <c r="CU531" s="35">
        <v>11.143784718709172</v>
      </c>
      <c r="CV531" s="35">
        <v>11.830423512183067</v>
      </c>
      <c r="CW531" s="35">
        <v>11.765204763092886</v>
      </c>
      <c r="CY531" s="35">
        <v>11.776143880363021</v>
      </c>
      <c r="CZ531" s="35">
        <v>11.556108371746351</v>
      </c>
      <c r="DA531" s="35">
        <v>11.73395209008708</v>
      </c>
      <c r="DC531" s="35">
        <v>11.599918532389516</v>
      </c>
      <c r="DD531" s="35">
        <v>11.769021215129683</v>
      </c>
      <c r="DE531" s="35">
        <v>11.721602590307416</v>
      </c>
      <c r="DF531" s="35">
        <v>11.606264065144043</v>
      </c>
      <c r="DG531" s="35">
        <v>11.604009798011194</v>
      </c>
      <c r="DH531" s="35">
        <v>11.568736031941722</v>
      </c>
      <c r="DI531" s="35">
        <v>12.326202421825464</v>
      </c>
      <c r="DJ531" s="35">
        <v>11.198275158956918</v>
      </c>
      <c r="DK531" s="35">
        <v>11.478708875601487</v>
      </c>
      <c r="DL531" s="35">
        <v>11.622972186686617</v>
      </c>
      <c r="DM531" s="35">
        <v>11.520315301300348</v>
      </c>
      <c r="DN531" s="35">
        <v>11.315084057194358</v>
      </c>
      <c r="DO531" s="35">
        <v>11.864872587839095</v>
      </c>
      <c r="DP531" s="35">
        <v>11.695257886979288</v>
      </c>
      <c r="DQ531" s="35">
        <v>11.805450052012612</v>
      </c>
      <c r="DR531" s="35">
        <v>11.274492375159687</v>
      </c>
      <c r="DS531" s="35">
        <v>11.559812764660533</v>
      </c>
      <c r="DT531" s="35">
        <v>11.679600960294454</v>
      </c>
      <c r="DU531" s="35">
        <v>12.699313087763773</v>
      </c>
      <c r="DV531" s="35">
        <v>13.593403241401539</v>
      </c>
      <c r="DW531" s="35">
        <v>11.219846311514894</v>
      </c>
      <c r="DX531" s="35">
        <v>11.774870930434378</v>
      </c>
      <c r="DY531" s="35">
        <v>12.364442216444868</v>
      </c>
      <c r="DZ531" s="35">
        <v>12.014788288947184</v>
      </c>
      <c r="EA531" s="35">
        <v>13.890459867440633</v>
      </c>
      <c r="EB531" s="35">
        <v>12.091229612729823</v>
      </c>
      <c r="EC531" s="35">
        <v>11.869146682473854</v>
      </c>
      <c r="ED531" s="35">
        <v>11.082798398894276</v>
      </c>
      <c r="EE531" s="35">
        <v>12.349490349350315</v>
      </c>
      <c r="EF531" s="35">
        <v>11.983274433947031</v>
      </c>
      <c r="EG531" s="35">
        <v>11.341054698361397</v>
      </c>
      <c r="EH531" s="35">
        <v>11.85846612387973</v>
      </c>
      <c r="EI531" s="35">
        <v>11.966046599635526</v>
      </c>
      <c r="EJ531" s="35">
        <v>11.516714329107163</v>
      </c>
      <c r="EK531" s="35">
        <v>11.85733094739772</v>
      </c>
      <c r="EL531" s="35">
        <v>16.675620868762955</v>
      </c>
      <c r="EN531" s="35">
        <v>12.075156755558886</v>
      </c>
      <c r="EO531" s="35">
        <v>15.045860883586389</v>
      </c>
      <c r="EP531" s="35">
        <v>10.915171812291648</v>
      </c>
      <c r="EQ531" s="35">
        <v>12.257421855023962</v>
      </c>
      <c r="ER531" s="35">
        <v>11.835490218262841</v>
      </c>
      <c r="ES531" s="35">
        <v>11.878183961386188</v>
      </c>
      <c r="ET531" s="35">
        <v>11.530192029047292</v>
      </c>
      <c r="EU531" s="35">
        <v>10.94719895179254</v>
      </c>
      <c r="EV531" s="35">
        <v>11.927382582928182</v>
      </c>
      <c r="EW531" s="35">
        <v>11.880255268888689</v>
      </c>
      <c r="EX531" s="35">
        <v>12.238600036354031</v>
      </c>
      <c r="EY531" s="35">
        <v>11.892746718867897</v>
      </c>
      <c r="EZ531" s="35">
        <v>11.503210367960095</v>
      </c>
      <c r="FA531" s="35">
        <v>11.499324309760343</v>
      </c>
      <c r="FB531" s="35">
        <v>14.960333879437744</v>
      </c>
      <c r="FC531" s="35">
        <v>11.399669766649453</v>
      </c>
      <c r="FD531" s="35">
        <v>11.580272123181865</v>
      </c>
      <c r="FE531" s="35">
        <v>12.088896853445057</v>
      </c>
      <c r="FF531" s="35">
        <v>11.638609814541653</v>
      </c>
      <c r="FG531" s="35">
        <v>11.834322066480333</v>
      </c>
      <c r="FH531" s="35">
        <v>10.587252575953412</v>
      </c>
      <c r="FI531" s="35">
        <v>10.951032249573409</v>
      </c>
      <c r="FJ531" s="35">
        <v>12.331853043711241</v>
      </c>
      <c r="FK531" s="35">
        <v>15.680095366566192</v>
      </c>
      <c r="FL531" s="35">
        <v>11.443073475800539</v>
      </c>
      <c r="FM531" s="35">
        <v>11.489452687014566</v>
      </c>
      <c r="FN531" s="35">
        <v>11.914997629808479</v>
      </c>
      <c r="FO531" s="35">
        <v>11.624331339977857</v>
      </c>
      <c r="FP531" s="35">
        <v>11.174314787685145</v>
      </c>
      <c r="FQ531" s="35">
        <v>11.344427393607479</v>
      </c>
      <c r="FR531" s="35">
        <v>12.639594831670758</v>
      </c>
      <c r="FS531" s="35">
        <v>12.184426784712908</v>
      </c>
      <c r="FT531" s="35">
        <v>12.088294280387203</v>
      </c>
      <c r="FU531" s="35">
        <v>11.815371112507901</v>
      </c>
      <c r="FV531" s="35">
        <v>12.221701978764635</v>
      </c>
      <c r="FW531" s="35">
        <v>11.918559498932032</v>
      </c>
      <c r="FX531" s="35">
        <v>11.931307450703693</v>
      </c>
      <c r="FY531" s="35">
        <v>11.909119188314985</v>
      </c>
      <c r="FZ531" s="35">
        <v>12.828567970445562</v>
      </c>
      <c r="GA531" s="35">
        <v>11.936371409056608</v>
      </c>
      <c r="GB531" s="35">
        <v>11.414801648635912</v>
      </c>
      <c r="GC531" s="35">
        <v>11.717124949675174</v>
      </c>
      <c r="GD531" s="35">
        <v>12.14325621150453</v>
      </c>
      <c r="GE531" s="35">
        <v>11.721319258091892</v>
      </c>
      <c r="GF531" s="35">
        <v>12.464535131522378</v>
      </c>
      <c r="GG531" s="35">
        <v>12.376724301336029</v>
      </c>
      <c r="GH531" s="35">
        <v>11.668876033103844</v>
      </c>
      <c r="GI531" s="35">
        <v>11.84733452493132</v>
      </c>
      <c r="GK531" s="35">
        <v>11.054231747835541</v>
      </c>
      <c r="GL531" s="35">
        <v>11.847937614345311</v>
      </c>
      <c r="GM531" s="35">
        <v>12.105208261031052</v>
      </c>
      <c r="GN531" s="35">
        <v>11.383119470424338</v>
      </c>
      <c r="GO531" s="35">
        <v>69.855999999999995</v>
      </c>
      <c r="GP531" s="35" t="s">
        <v>4486</v>
      </c>
      <c r="GU531" s="59"/>
    </row>
    <row r="532" spans="1:203" x14ac:dyDescent="0.2">
      <c r="A532" s="35" t="s">
        <v>2112</v>
      </c>
      <c r="B532" s="35" t="s">
        <v>4073</v>
      </c>
      <c r="C532" s="35" t="s">
        <v>4074</v>
      </c>
      <c r="D532" s="9">
        <v>3</v>
      </c>
      <c r="E532" s="9">
        <v>2</v>
      </c>
      <c r="F532" s="9">
        <v>0.80712377700000004</v>
      </c>
      <c r="G532" s="9">
        <v>4.3951175000000002E-2</v>
      </c>
      <c r="H532" s="9">
        <v>0.99813886200000002</v>
      </c>
      <c r="I532" s="9">
        <v>3.9752279999999999E-3</v>
      </c>
      <c r="J532" s="9">
        <v>0</v>
      </c>
      <c r="K532" s="78">
        <v>0</v>
      </c>
      <c r="L532" s="79">
        <v>19.142050099858757</v>
      </c>
      <c r="M532" s="79">
        <v>18.869621359917968</v>
      </c>
      <c r="N532" s="79">
        <v>18.443943889473676</v>
      </c>
      <c r="O532" s="79">
        <v>18.65569137583994</v>
      </c>
      <c r="P532" s="78">
        <v>18.746446781113889</v>
      </c>
      <c r="Q532" s="78">
        <v>18.55312972677871</v>
      </c>
      <c r="R532" s="35">
        <v>18.421983876453968</v>
      </c>
      <c r="S532" s="35">
        <v>18.849009568983398</v>
      </c>
      <c r="T532" s="35">
        <v>19.404416369646732</v>
      </c>
      <c r="U532" s="35">
        <v>19.234660928121265</v>
      </c>
      <c r="V532" s="35">
        <v>19.268045213911446</v>
      </c>
      <c r="W532" s="35">
        <v>19.303145458430919</v>
      </c>
      <c r="X532" s="35">
        <v>19.297989958469035</v>
      </c>
      <c r="Y532" s="35">
        <v>18.754309626117166</v>
      </c>
      <c r="Z532" s="35">
        <v>18.534495047516486</v>
      </c>
      <c r="AA532" s="35">
        <v>19.0522381436617</v>
      </c>
      <c r="AB532" s="35">
        <v>18.983038257017999</v>
      </c>
      <c r="AC532" s="35">
        <v>19.320882888023306</v>
      </c>
      <c r="AD532" s="35">
        <v>19.604303416365358</v>
      </c>
      <c r="AE532" s="35">
        <v>18.848376192698456</v>
      </c>
      <c r="AF532" s="35">
        <v>19.264065386013691</v>
      </c>
      <c r="AG532" s="35">
        <v>18.224883863518556</v>
      </c>
      <c r="AH532" s="35">
        <v>18.871125380691605</v>
      </c>
      <c r="AI532" s="35">
        <v>19.394286533589156</v>
      </c>
      <c r="AJ532" s="35">
        <v>19.104345799197993</v>
      </c>
      <c r="AK532" s="35">
        <v>19.680249562905985</v>
      </c>
      <c r="AL532" s="35">
        <v>18.38797190313857</v>
      </c>
      <c r="AM532" s="35">
        <v>19.176304319260048</v>
      </c>
      <c r="AN532" s="35">
        <v>19.534500605126162</v>
      </c>
      <c r="AO532" s="35">
        <v>19.374124608329321</v>
      </c>
      <c r="AP532" s="35">
        <v>19.335810663327685</v>
      </c>
      <c r="AQ532" s="35">
        <v>19.527235171041859</v>
      </c>
      <c r="AR532" s="35">
        <v>19.385427158640329</v>
      </c>
      <c r="AS532" s="35">
        <v>19.584302015242475</v>
      </c>
      <c r="AT532" s="35">
        <v>19.25449524865023</v>
      </c>
      <c r="AU532" s="35">
        <v>18.818403025414494</v>
      </c>
      <c r="AV532" s="35">
        <v>19.487115737882462</v>
      </c>
      <c r="AW532" s="35">
        <v>19.635540073028203</v>
      </c>
      <c r="AX532" s="35">
        <v>18.830911487104672</v>
      </c>
      <c r="AY532" s="35">
        <v>18.870934631470767</v>
      </c>
      <c r="AZ532" s="35">
        <v>19.675830719811714</v>
      </c>
      <c r="BA532" s="35">
        <v>18.772873938333372</v>
      </c>
      <c r="BB532" s="35">
        <v>19.216894356889835</v>
      </c>
      <c r="BC532" s="35">
        <v>19.187631508979742</v>
      </c>
      <c r="BD532" s="35">
        <v>19.605679578842029</v>
      </c>
      <c r="BE532" s="35">
        <v>18.975886485399798</v>
      </c>
      <c r="BF532" s="35">
        <v>19.363039030648551</v>
      </c>
      <c r="BG532" s="35">
        <v>18.610173965939907</v>
      </c>
      <c r="BH532" s="35">
        <v>19.373875773337012</v>
      </c>
      <c r="BI532" s="35">
        <v>19.299966533698061</v>
      </c>
      <c r="BJ532" s="35">
        <v>18.375568642181264</v>
      </c>
      <c r="BK532" s="35">
        <v>19.362195093125422</v>
      </c>
      <c r="BL532" s="35">
        <v>19.100573352987752</v>
      </c>
      <c r="BM532" s="35">
        <v>18.529237450559865</v>
      </c>
      <c r="BN532" s="35">
        <v>18.788152154659571</v>
      </c>
      <c r="BO532" s="35">
        <v>18.686946548852937</v>
      </c>
      <c r="BP532" s="35">
        <v>19.357335546064551</v>
      </c>
      <c r="BQ532" s="35">
        <v>19.658654729611051</v>
      </c>
      <c r="BR532" s="35">
        <v>19.702454947889343</v>
      </c>
      <c r="BS532" s="35">
        <v>19.857969418211731</v>
      </c>
      <c r="BT532" s="35">
        <v>18.540364333696328</v>
      </c>
      <c r="BU532" s="35">
        <v>19.086671846569637</v>
      </c>
      <c r="BV532" s="35">
        <v>18.845973176306476</v>
      </c>
      <c r="BW532" s="35">
        <v>18.374444277860828</v>
      </c>
      <c r="BX532" s="35">
        <v>18.703053250614666</v>
      </c>
      <c r="BY532" s="35">
        <v>18.996063359421264</v>
      </c>
      <c r="BZ532" s="35">
        <v>19.171041892496543</v>
      </c>
      <c r="CA532" s="35">
        <v>18.803318532695666</v>
      </c>
      <c r="CB532" s="35">
        <v>18.885000190667277</v>
      </c>
      <c r="CC532" s="35">
        <v>18.727477594540666</v>
      </c>
      <c r="CD532" s="35">
        <v>19.31336002396629</v>
      </c>
      <c r="CE532" s="35">
        <v>19.856582431715083</v>
      </c>
      <c r="CF532" s="35">
        <v>18.99963763263456</v>
      </c>
      <c r="CG532" s="35">
        <v>19.801812294058074</v>
      </c>
      <c r="CH532" s="35">
        <v>19.218391878887054</v>
      </c>
      <c r="CI532" s="35">
        <v>18.839859146269617</v>
      </c>
      <c r="CJ532" s="35">
        <v>19.300625114486117</v>
      </c>
      <c r="CK532" s="35">
        <v>18.725970262099004</v>
      </c>
      <c r="CL532" s="35">
        <v>18.691803528348363</v>
      </c>
      <c r="CM532" s="35">
        <v>19.379994207359658</v>
      </c>
      <c r="CN532" s="35">
        <v>18.888255406203665</v>
      </c>
      <c r="CO532" s="35">
        <v>19.879562124833594</v>
      </c>
      <c r="CP532" s="35">
        <v>18.99782943759379</v>
      </c>
      <c r="CQ532" s="35">
        <v>20.046969149688053</v>
      </c>
      <c r="CR532" s="35">
        <v>19.144995374659167</v>
      </c>
      <c r="CS532" s="35">
        <v>19.306723259508935</v>
      </c>
      <c r="CT532" s="35">
        <v>19.657948619236876</v>
      </c>
      <c r="CU532" s="35">
        <v>19.07992016221062</v>
      </c>
      <c r="CV532" s="35">
        <v>18.661679531707314</v>
      </c>
      <c r="CW532" s="35">
        <v>19.226783313889094</v>
      </c>
      <c r="CX532" s="35">
        <v>18.712530010236183</v>
      </c>
      <c r="CY532" s="35">
        <v>19.06871823089984</v>
      </c>
      <c r="CZ532" s="35">
        <v>19.087564376392265</v>
      </c>
      <c r="DA532" s="35">
        <v>18.638804520329497</v>
      </c>
      <c r="DB532" s="35">
        <v>19.559278543106156</v>
      </c>
      <c r="DC532" s="35">
        <v>18.993107396746218</v>
      </c>
      <c r="DD532" s="35">
        <v>19.768097566255321</v>
      </c>
      <c r="DE532" s="35">
        <v>19.573474144954915</v>
      </c>
      <c r="DF532" s="35">
        <v>19.021969849853352</v>
      </c>
      <c r="DG532" s="35">
        <v>18.564868448521082</v>
      </c>
      <c r="DH532" s="35">
        <v>18.608015696905699</v>
      </c>
      <c r="DI532" s="35">
        <v>19.496153573970457</v>
      </c>
      <c r="DJ532" s="35">
        <v>18.812362845477594</v>
      </c>
      <c r="DK532" s="35">
        <v>19.131741819049594</v>
      </c>
      <c r="DL532" s="35">
        <v>19.392400746513868</v>
      </c>
      <c r="DM532" s="35">
        <v>18.372529169816492</v>
      </c>
      <c r="DN532" s="35">
        <v>19.104479555233809</v>
      </c>
      <c r="DO532" s="35">
        <v>19.354077525016262</v>
      </c>
      <c r="DP532" s="35">
        <v>19.20640198834203</v>
      </c>
      <c r="DQ532" s="35">
        <v>19.245225938823378</v>
      </c>
      <c r="DR532" s="35">
        <v>19.164788985191652</v>
      </c>
      <c r="DS532" s="35">
        <v>19.263151659601014</v>
      </c>
      <c r="DT532" s="35">
        <v>19.073683051129951</v>
      </c>
      <c r="DU532" s="35">
        <v>19.214580029237663</v>
      </c>
      <c r="DV532" s="35">
        <v>19.443613124875139</v>
      </c>
      <c r="DW532" s="35">
        <v>19.586479148585902</v>
      </c>
      <c r="DX532" s="35">
        <v>18.921486930367497</v>
      </c>
      <c r="DY532" s="35">
        <v>19.072326184244073</v>
      </c>
      <c r="DZ532" s="35">
        <v>19.730819683923926</v>
      </c>
      <c r="EA532" s="35">
        <v>19.410801904903686</v>
      </c>
      <c r="EB532" s="35">
        <v>19.442568268767612</v>
      </c>
      <c r="EC532" s="35">
        <v>19.68190350174401</v>
      </c>
      <c r="ED532" s="35">
        <v>17.887978713502736</v>
      </c>
      <c r="EE532" s="35">
        <v>19.54392962275087</v>
      </c>
      <c r="EF532" s="35">
        <v>18.995626393814319</v>
      </c>
      <c r="EG532" s="35">
        <v>18.631559602274944</v>
      </c>
      <c r="EH532" s="35">
        <v>18.499867733028246</v>
      </c>
      <c r="EI532" s="35">
        <v>19.351531245500862</v>
      </c>
      <c r="EJ532" s="35">
        <v>18.591661457059754</v>
      </c>
      <c r="EK532" s="35">
        <v>18.311990173518826</v>
      </c>
      <c r="EL532" s="35">
        <v>19.229654109601157</v>
      </c>
      <c r="EM532" s="35">
        <v>19.080069294935448</v>
      </c>
      <c r="EN532" s="35">
        <v>19.832095461706203</v>
      </c>
      <c r="EO532" s="35">
        <v>19.697192947676957</v>
      </c>
      <c r="EP532" s="35">
        <v>18.827791739102885</v>
      </c>
      <c r="EQ532" s="35">
        <v>19.662249354069893</v>
      </c>
      <c r="ER532" s="35">
        <v>19.527033452365075</v>
      </c>
      <c r="ES532" s="35">
        <v>19.026596045490084</v>
      </c>
      <c r="ET532" s="35">
        <v>19.443377456774403</v>
      </c>
      <c r="EU532" s="35">
        <v>18.712505705184874</v>
      </c>
      <c r="EV532" s="35">
        <v>19.533787148402624</v>
      </c>
      <c r="EW532" s="35">
        <v>18.92983288800778</v>
      </c>
      <c r="EX532" s="35">
        <v>18.808460034453635</v>
      </c>
      <c r="EY532" s="35">
        <v>19.450114778848061</v>
      </c>
      <c r="EZ532" s="35">
        <v>18.608414373303091</v>
      </c>
      <c r="FA532" s="35">
        <v>18.811432513125645</v>
      </c>
      <c r="FB532" s="35">
        <v>18.339178404690632</v>
      </c>
      <c r="FC532" s="35">
        <v>18.708476555744511</v>
      </c>
      <c r="FD532" s="35">
        <v>18.485570834582695</v>
      </c>
      <c r="FE532" s="35">
        <v>18.320830719506141</v>
      </c>
      <c r="FF532" s="35">
        <v>18.922075466791785</v>
      </c>
      <c r="FG532" s="35">
        <v>18.80630097659505</v>
      </c>
      <c r="FH532" s="35">
        <v>18.807360087647599</v>
      </c>
      <c r="FI532" s="35">
        <v>19.44995321300016</v>
      </c>
      <c r="FJ532" s="35">
        <v>19.158758742020815</v>
      </c>
      <c r="FK532" s="35">
        <v>18.796743993409684</v>
      </c>
      <c r="FL532" s="35">
        <v>18.787494913538609</v>
      </c>
      <c r="FM532" s="35">
        <v>19.180618475663582</v>
      </c>
      <c r="FN532" s="35">
        <v>19.008893864299161</v>
      </c>
      <c r="FO532" s="35">
        <v>19.264763644400428</v>
      </c>
      <c r="FP532" s="35">
        <v>18.959017449436029</v>
      </c>
      <c r="FQ532" s="35">
        <v>19.731313210962522</v>
      </c>
      <c r="FR532" s="35">
        <v>19.437417960297353</v>
      </c>
      <c r="FS532" s="35">
        <v>19.167758436709242</v>
      </c>
      <c r="FT532" s="35">
        <v>19.516078199227856</v>
      </c>
      <c r="FU532" s="35">
        <v>19.53885954770503</v>
      </c>
      <c r="FV532" s="35">
        <v>19.013349606889321</v>
      </c>
      <c r="FW532" s="35">
        <v>19.289123735786159</v>
      </c>
      <c r="FX532" s="35">
        <v>19.604944214528587</v>
      </c>
      <c r="FY532" s="35">
        <v>19.380446349175152</v>
      </c>
      <c r="FZ532" s="35">
        <v>18.887758242780247</v>
      </c>
      <c r="GA532" s="35">
        <v>19.325169339471106</v>
      </c>
      <c r="GB532" s="35">
        <v>19.589777689430846</v>
      </c>
      <c r="GC532" s="35">
        <v>19.216538361275418</v>
      </c>
      <c r="GD532" s="35">
        <v>19.544970328830424</v>
      </c>
      <c r="GE532" s="35">
        <v>19.545744201422373</v>
      </c>
      <c r="GF532" s="35">
        <v>19.618202465198198</v>
      </c>
      <c r="GG532" s="35">
        <v>17.785258905370114</v>
      </c>
      <c r="GH532" s="35">
        <v>18.588471139375415</v>
      </c>
      <c r="GI532" s="35">
        <v>20.427383223711914</v>
      </c>
      <c r="GJ532" s="35">
        <v>18.851550750188039</v>
      </c>
      <c r="GK532" s="35">
        <v>18.893691027079612</v>
      </c>
      <c r="GL532" s="35">
        <v>19.241518454192427</v>
      </c>
      <c r="GM532" s="35">
        <v>19.164010618800802</v>
      </c>
      <c r="GN532" s="35">
        <v>19.44871356368094</v>
      </c>
      <c r="GO532" s="35">
        <v>2.778</v>
      </c>
      <c r="GP532" s="35" t="s">
        <v>1802</v>
      </c>
      <c r="GU532" s="59"/>
    </row>
    <row r="533" spans="1:203" x14ac:dyDescent="0.2">
      <c r="A533" s="35" t="s">
        <v>1938</v>
      </c>
      <c r="B533" s="35" t="s">
        <v>3821</v>
      </c>
      <c r="C533" s="35" t="s">
        <v>3822</v>
      </c>
      <c r="D533" s="9">
        <v>3</v>
      </c>
      <c r="E533" s="9">
        <v>3</v>
      </c>
      <c r="F533" s="9">
        <v>0.68604746299999997</v>
      </c>
      <c r="G533" s="9">
        <v>6.1146312000000001E-2</v>
      </c>
      <c r="H533" s="9">
        <v>0.998066856</v>
      </c>
      <c r="I533" s="9">
        <v>4.2308930000000003E-3</v>
      </c>
      <c r="J533" s="9">
        <v>0</v>
      </c>
      <c r="K533" s="78">
        <v>0</v>
      </c>
      <c r="L533" s="79">
        <v>10.760193742315044</v>
      </c>
      <c r="M533" s="79">
        <v>11.945849766552401</v>
      </c>
      <c r="N533" s="79">
        <v>11.610471984968909</v>
      </c>
      <c r="O533" s="79">
        <v>10.939294034670025</v>
      </c>
      <c r="P533" s="78">
        <v>11.174386590332762</v>
      </c>
      <c r="Q533" s="78">
        <v>11.638614285092554</v>
      </c>
      <c r="R533" s="35">
        <v>9.8285319202393175</v>
      </c>
      <c r="S533" s="35">
        <v>11.541757841096752</v>
      </c>
      <c r="T533" s="35">
        <v>11.836056063851631</v>
      </c>
      <c r="U533" s="35">
        <v>11.351862666256356</v>
      </c>
      <c r="V533" s="35">
        <v>11.050654546615791</v>
      </c>
      <c r="W533" s="35">
        <v>11.675616278748777</v>
      </c>
      <c r="Y533" s="35">
        <v>11.609819505438939</v>
      </c>
      <c r="Z533" s="35">
        <v>11.887573284956975</v>
      </c>
      <c r="AA533" s="35">
        <v>11.851818460079921</v>
      </c>
      <c r="AB533" s="35">
        <v>11.230186544615458</v>
      </c>
      <c r="AC533" s="35">
        <v>11.939905852631258</v>
      </c>
      <c r="AD533" s="35">
        <v>11.988451632877657</v>
      </c>
      <c r="AE533" s="35">
        <v>12.164111958891903</v>
      </c>
      <c r="AF533" s="35">
        <v>12.029862893734785</v>
      </c>
      <c r="AG533" s="35">
        <v>12.117967916055379</v>
      </c>
      <c r="AH533" s="35">
        <v>10.443611866525886</v>
      </c>
      <c r="AI533" s="35">
        <v>11.180869097218299</v>
      </c>
      <c r="AJ533" s="35">
        <v>12.180520861576181</v>
      </c>
      <c r="AK533" s="35">
        <v>11.803908377653798</v>
      </c>
      <c r="AL533" s="35">
        <v>10.7057130256515</v>
      </c>
      <c r="AM533" s="35">
        <v>11.800885191921871</v>
      </c>
      <c r="AN533" s="35">
        <v>11.870813156809731</v>
      </c>
      <c r="AO533" s="35">
        <v>11.986301625587704</v>
      </c>
      <c r="AP533" s="35">
        <v>11.497613601309245</v>
      </c>
      <c r="AQ533" s="35">
        <v>11.828863943483132</v>
      </c>
      <c r="AR533" s="35">
        <v>12.02155745262311</v>
      </c>
      <c r="AS533" s="35">
        <v>11.397297255832646</v>
      </c>
      <c r="AT533" s="35">
        <v>12.00100949555714</v>
      </c>
      <c r="AU533" s="35">
        <v>11.56917578789092</v>
      </c>
      <c r="AV533" s="35">
        <v>11.727433561052958</v>
      </c>
      <c r="AW533" s="35">
        <v>11.538769615883087</v>
      </c>
      <c r="AX533" s="35">
        <v>11.854870464746819</v>
      </c>
      <c r="AY533" s="35">
        <v>11.816546483892642</v>
      </c>
      <c r="AZ533" s="35">
        <v>11.751630058692372</v>
      </c>
      <c r="BA533" s="35">
        <v>11.079448910704619</v>
      </c>
      <c r="BB533" s="35">
        <v>12.408901202806812</v>
      </c>
      <c r="BC533" s="35">
        <v>11.729882630884392</v>
      </c>
      <c r="BD533" s="35">
        <v>11.323574950080355</v>
      </c>
      <c r="BE533" s="35">
        <v>11.904852099502136</v>
      </c>
      <c r="BF533" s="35">
        <v>12.017373979152641</v>
      </c>
      <c r="BG533" s="35">
        <v>11.645130241681221</v>
      </c>
      <c r="BH533" s="35">
        <v>11.948841622000064</v>
      </c>
      <c r="BI533" s="35">
        <v>12.225363843107655</v>
      </c>
      <c r="BJ533" s="35">
        <v>11.288341952269842</v>
      </c>
      <c r="BK533" s="35">
        <v>11.930389533683094</v>
      </c>
      <c r="BL533" s="35">
        <v>11.77411539497939</v>
      </c>
      <c r="BM533" s="35">
        <v>10.865115869579148</v>
      </c>
      <c r="BN533" s="35">
        <v>10.440320937960871</v>
      </c>
      <c r="BO533" s="35">
        <v>11.276005047599622</v>
      </c>
      <c r="BP533" s="35">
        <v>11.856274536891171</v>
      </c>
      <c r="BQ533" s="35">
        <v>11.331519288366918</v>
      </c>
      <c r="BR533" s="35">
        <v>11.551376358103639</v>
      </c>
      <c r="BS533" s="35">
        <v>11.018512751717063</v>
      </c>
      <c r="BT533" s="35">
        <v>11.337481678510054</v>
      </c>
      <c r="BU533" s="35">
        <v>12.117579965033016</v>
      </c>
      <c r="BV533" s="35">
        <v>11.185290572583922</v>
      </c>
      <c r="BW533" s="35">
        <v>11.547685495263812</v>
      </c>
      <c r="BX533" s="35">
        <v>11.390929608527253</v>
      </c>
      <c r="BY533" s="35">
        <v>11.025575663718724</v>
      </c>
      <c r="BZ533" s="35">
        <v>11.338206521938552</v>
      </c>
      <c r="CA533" s="35">
        <v>11.060916719557991</v>
      </c>
      <c r="CB533" s="35">
        <v>10.792932070392869</v>
      </c>
      <c r="CC533" s="35">
        <v>11.10190664870392</v>
      </c>
      <c r="CD533" s="35">
        <v>11.844921561209507</v>
      </c>
      <c r="CE533" s="35">
        <v>12.661876071640334</v>
      </c>
      <c r="CF533" s="35">
        <v>12.254262575045974</v>
      </c>
      <c r="CG533" s="35">
        <v>11.723163765320368</v>
      </c>
      <c r="CH533" s="35">
        <v>11.591975092633062</v>
      </c>
      <c r="CI533" s="35">
        <v>12.17321747026822</v>
      </c>
      <c r="CJ533" s="35">
        <v>11.395090253342545</v>
      </c>
      <c r="CK533" s="35">
        <v>11.776343181264302</v>
      </c>
      <c r="CL533" s="35">
        <v>12.137561303070814</v>
      </c>
      <c r="CM533" s="35">
        <v>11.925088015141119</v>
      </c>
      <c r="CN533" s="35">
        <v>11.111336958215213</v>
      </c>
      <c r="CO533" s="35">
        <v>12.207530645395883</v>
      </c>
      <c r="CP533" s="35">
        <v>11.353723241307302</v>
      </c>
      <c r="CQ533" s="35">
        <v>11.608944762706832</v>
      </c>
      <c r="CR533" s="35">
        <v>11.39325685599516</v>
      </c>
      <c r="CS533" s="35">
        <v>10.95532334760931</v>
      </c>
      <c r="CT533" s="35">
        <v>11.53577555100809</v>
      </c>
      <c r="CU533" s="35">
        <v>11.888070679253604</v>
      </c>
      <c r="CV533" s="35">
        <v>12.244889524594321</v>
      </c>
      <c r="CW533" s="35">
        <v>11.913660905894153</v>
      </c>
      <c r="CX533" s="35">
        <v>10.958825343376837</v>
      </c>
      <c r="CY533" s="35">
        <v>10.977039482153735</v>
      </c>
      <c r="CZ533" s="35">
        <v>12.003412283126131</v>
      </c>
      <c r="DA533" s="35">
        <v>11.484511277280372</v>
      </c>
      <c r="DB533" s="35">
        <v>11.601009460330456</v>
      </c>
      <c r="DC533" s="35">
        <v>11.510630140888354</v>
      </c>
      <c r="DD533" s="35">
        <v>12.359785115261808</v>
      </c>
      <c r="DE533" s="35">
        <v>11.613999032334313</v>
      </c>
      <c r="DF533" s="35">
        <v>11.704562594575908</v>
      </c>
      <c r="DG533" s="35">
        <v>12.05887432994175</v>
      </c>
      <c r="DH533" s="35">
        <v>10.492736665493478</v>
      </c>
      <c r="DI533" s="35">
        <v>10.898838909355106</v>
      </c>
      <c r="DJ533" s="35">
        <v>12.111794401334155</v>
      </c>
      <c r="DK533" s="35">
        <v>11.772078737545206</v>
      </c>
      <c r="DL533" s="35">
        <v>12.302469593020589</v>
      </c>
      <c r="DM533" s="35">
        <v>11.356897959173548</v>
      </c>
      <c r="DN533" s="35">
        <v>11.189543852544599</v>
      </c>
      <c r="DO533" s="35">
        <v>11.922576857200822</v>
      </c>
      <c r="DP533" s="35">
        <v>12.08102079250005</v>
      </c>
      <c r="DQ533" s="35">
        <v>11.938809709542939</v>
      </c>
      <c r="DR533" s="35">
        <v>11.61885737330646</v>
      </c>
      <c r="DS533" s="35">
        <v>11.329218416220229</v>
      </c>
      <c r="DT533" s="35">
        <v>11.674544465612568</v>
      </c>
      <c r="DU533" s="35">
        <v>11.629577626095809</v>
      </c>
      <c r="DV533" s="35">
        <v>11.7435647814308</v>
      </c>
      <c r="DW533" s="35">
        <v>11.643421854142066</v>
      </c>
      <c r="DX533" s="35">
        <v>11.356323147308711</v>
      </c>
      <c r="DY533" s="35">
        <v>11.95313766923616</v>
      </c>
      <c r="DZ533" s="35">
        <v>12.092584337354056</v>
      </c>
      <c r="EA533" s="35">
        <v>11.148209918540839</v>
      </c>
      <c r="EB533" s="35">
        <v>11.681947042797265</v>
      </c>
      <c r="EC533" s="35">
        <v>11.884273027769595</v>
      </c>
      <c r="ED533" s="35">
        <v>11.254573696298939</v>
      </c>
      <c r="EE533" s="35">
        <v>11.502245610862067</v>
      </c>
      <c r="EF533" s="35">
        <v>11.570804437724497</v>
      </c>
      <c r="EG533" s="35">
        <v>11.506536712512055</v>
      </c>
      <c r="EH533" s="35">
        <v>11.456282203015014</v>
      </c>
      <c r="EI533" s="35">
        <v>11.718023976682687</v>
      </c>
      <c r="EJ533" s="35">
        <v>12.010869067856909</v>
      </c>
      <c r="EK533" s="35">
        <v>11.610852947905116</v>
      </c>
      <c r="EL533" s="35">
        <v>11.831306474044627</v>
      </c>
      <c r="EM533" s="35">
        <v>11.333555808956492</v>
      </c>
      <c r="EN533" s="35">
        <v>11.623007812865286</v>
      </c>
      <c r="EO533" s="35">
        <v>11.753203511697349</v>
      </c>
      <c r="EP533" s="35">
        <v>10.851185943138901</v>
      </c>
      <c r="EQ533" s="35">
        <v>11.110149511470805</v>
      </c>
      <c r="ER533" s="35">
        <v>12.320484433288225</v>
      </c>
      <c r="ES533" s="35">
        <v>10.685396800054054</v>
      </c>
      <c r="ET533" s="35">
        <v>10.87272062652098</v>
      </c>
      <c r="EU533" s="35">
        <v>11.198273250058898</v>
      </c>
      <c r="EV533" s="35">
        <v>11.806558258367019</v>
      </c>
      <c r="EW533" s="35">
        <v>11.50022357853368</v>
      </c>
      <c r="EX533" s="35">
        <v>11.551702447362992</v>
      </c>
      <c r="EY533" s="35">
        <v>12.024425706290078</v>
      </c>
      <c r="EZ533" s="35">
        <v>11.544395131522069</v>
      </c>
      <c r="FA533" s="35">
        <v>12.243739502544564</v>
      </c>
      <c r="FB533" s="35">
        <v>11.895214742089133</v>
      </c>
      <c r="FC533" s="35">
        <v>12.111492549022875</v>
      </c>
      <c r="FD533" s="35">
        <v>10.648397270338755</v>
      </c>
      <c r="FE533" s="35">
        <v>12.09377700262079</v>
      </c>
      <c r="FF533" s="35">
        <v>11.488476466189017</v>
      </c>
      <c r="FG533" s="35">
        <v>11.606462629087014</v>
      </c>
      <c r="FH533" s="35">
        <v>10.797512936408639</v>
      </c>
      <c r="FI533" s="35">
        <v>11.081609381946885</v>
      </c>
      <c r="FJ533" s="35">
        <v>11.735495186525704</v>
      </c>
      <c r="FK533" s="35">
        <v>11.200892039032491</v>
      </c>
      <c r="FL533" s="35">
        <v>11.93526076683016</v>
      </c>
      <c r="FM533" s="35">
        <v>11.849227402827522</v>
      </c>
      <c r="FN533" s="35">
        <v>11.073497557500819</v>
      </c>
      <c r="FO533" s="35">
        <v>11.685474788330589</v>
      </c>
      <c r="FP533" s="35">
        <v>12.039119630229067</v>
      </c>
      <c r="FQ533" s="35">
        <v>11.681776629302318</v>
      </c>
      <c r="FR533" s="35">
        <v>11.923659150198072</v>
      </c>
      <c r="FS533" s="35">
        <v>11.519862298169626</v>
      </c>
      <c r="FT533" s="35">
        <v>12.29834162737607</v>
      </c>
      <c r="FU533" s="35">
        <v>11.591103463742595</v>
      </c>
      <c r="FV533" s="35">
        <v>11.926172561870327</v>
      </c>
      <c r="FW533" s="35">
        <v>11.539097640148549</v>
      </c>
      <c r="FX533" s="35">
        <v>11.238027124989159</v>
      </c>
      <c r="FY533" s="35">
        <v>10.933632926901611</v>
      </c>
      <c r="FZ533" s="35">
        <v>11.726410013125795</v>
      </c>
      <c r="GA533" s="35">
        <v>11.74644470546035</v>
      </c>
      <c r="GB533" s="35">
        <v>11.556737016606444</v>
      </c>
      <c r="GC533" s="35">
        <v>11.630925279937568</v>
      </c>
      <c r="GD533" s="35">
        <v>11.796641237765698</v>
      </c>
      <c r="GE533" s="35">
        <v>11.526893998560386</v>
      </c>
      <c r="GF533" s="35">
        <v>12.16763723491218</v>
      </c>
      <c r="GG533" s="35">
        <v>11.407437556386379</v>
      </c>
      <c r="GH533" s="35">
        <v>11.326566700218704</v>
      </c>
      <c r="GI533" s="35">
        <v>11.742585830783947</v>
      </c>
      <c r="GJ533" s="35">
        <v>11.831474131768081</v>
      </c>
      <c r="GK533" s="35">
        <v>11.463550648430672</v>
      </c>
      <c r="GL533" s="35">
        <v>11.798272908152494</v>
      </c>
      <c r="GM533" s="35">
        <v>11.55546765442997</v>
      </c>
      <c r="GN533" s="35">
        <v>11.189775637910204</v>
      </c>
      <c r="GO533" s="35">
        <v>1.4079999999999999</v>
      </c>
      <c r="GP533" s="35" t="s">
        <v>1643</v>
      </c>
      <c r="GU533" s="59"/>
    </row>
    <row r="534" spans="1:203" x14ac:dyDescent="0.2">
      <c r="A534" s="35" t="s">
        <v>2068</v>
      </c>
      <c r="B534" s="35" t="s">
        <v>4005</v>
      </c>
      <c r="C534" s="35" t="s">
        <v>4006</v>
      </c>
      <c r="D534" s="9">
        <v>3</v>
      </c>
      <c r="E534" s="9">
        <v>3</v>
      </c>
      <c r="F534" s="9">
        <v>5.7682510000000003E-3</v>
      </c>
      <c r="G534" s="9">
        <v>-3.3382597E-2</v>
      </c>
      <c r="H534" s="9">
        <v>0.99785609399999997</v>
      </c>
      <c r="I534" s="9">
        <v>4.9177309999999998E-3</v>
      </c>
      <c r="J534" s="56" t="s">
        <v>5710</v>
      </c>
      <c r="K534" s="78">
        <v>0</v>
      </c>
      <c r="L534" s="79">
        <v>11.011317285523168</v>
      </c>
      <c r="M534" s="79">
        <v>11.081376178737145</v>
      </c>
      <c r="N534" s="79">
        <v>11.467107809797731</v>
      </c>
      <c r="O534" s="79">
        <v>11.320236866301816</v>
      </c>
      <c r="P534" s="78">
        <v>11.702483339578521</v>
      </c>
      <c r="Q534" s="78">
        <v>11.51470768589348</v>
      </c>
      <c r="R534" s="35">
        <v>11.887535107607302</v>
      </c>
      <c r="S534" s="35">
        <v>10.754416500506915</v>
      </c>
      <c r="T534" s="35">
        <v>11.394423768321589</v>
      </c>
      <c r="U534" s="35">
        <v>12.046593551795867</v>
      </c>
      <c r="Y534" s="35">
        <v>11.625158789615384</v>
      </c>
      <c r="Z534" s="35">
        <v>11.513849951204493</v>
      </c>
      <c r="AA534" s="35">
        <v>12.214073822279879</v>
      </c>
      <c r="AC534" s="35">
        <v>11.942935196723266</v>
      </c>
      <c r="AD534" s="35">
        <v>11.379666847564186</v>
      </c>
      <c r="AE534" s="35">
        <v>10.81002761625442</v>
      </c>
      <c r="AF534" s="35">
        <v>11.172281987032193</v>
      </c>
      <c r="AG534" s="35">
        <v>11.701486221874312</v>
      </c>
      <c r="AI534" s="35">
        <v>10.974381313212429</v>
      </c>
      <c r="AJ534" s="35">
        <v>11.873689106058084</v>
      </c>
      <c r="AK534" s="35">
        <v>12.708456641320463</v>
      </c>
      <c r="AL534" s="35">
        <v>11.055068147033374</v>
      </c>
      <c r="AM534" s="35">
        <v>11.253357972797739</v>
      </c>
      <c r="AN534" s="35">
        <v>11.272820139097641</v>
      </c>
      <c r="AO534" s="35">
        <v>11.438783114059635</v>
      </c>
      <c r="AQ534" s="35">
        <v>12.105533279505444</v>
      </c>
      <c r="AR534" s="35">
        <v>11.514307522072261</v>
      </c>
      <c r="AS534" s="35">
        <v>11.45000838656421</v>
      </c>
      <c r="AT534" s="35">
        <v>11.496210038938369</v>
      </c>
      <c r="AU534" s="35">
        <v>11.896495861740396</v>
      </c>
      <c r="AV534" s="35">
        <v>11.109790259755558</v>
      </c>
      <c r="AW534" s="35">
        <v>11.056900608126034</v>
      </c>
      <c r="AX534" s="35">
        <v>11.51895810689766</v>
      </c>
      <c r="AY534" s="35">
        <v>12.139339071989268</v>
      </c>
      <c r="AZ534" s="35">
        <v>11.854499195211726</v>
      </c>
      <c r="BB534" s="35">
        <v>11.655586813107462</v>
      </c>
      <c r="BC534" s="35">
        <v>11.48150029267746</v>
      </c>
      <c r="BE534" s="35">
        <v>12.246898389127407</v>
      </c>
      <c r="BF534" s="35">
        <v>11.420209094379876</v>
      </c>
      <c r="BG534" s="35">
        <v>11.440582173163426</v>
      </c>
      <c r="BH534" s="35">
        <v>12.368004015556647</v>
      </c>
      <c r="BI534" s="35">
        <v>12.304932850620579</v>
      </c>
      <c r="BJ534" s="35">
        <v>11.391603219980141</v>
      </c>
      <c r="BL534" s="35">
        <v>11.21791403461696</v>
      </c>
      <c r="BM534" s="35">
        <v>12.139890344468842</v>
      </c>
      <c r="BN534" s="35">
        <v>10.61224472552918</v>
      </c>
      <c r="BO534" s="35">
        <v>11.214506826207396</v>
      </c>
      <c r="BQ534" s="35">
        <v>11.340466811958287</v>
      </c>
      <c r="BT534" s="35">
        <v>10.982490125377407</v>
      </c>
      <c r="BU534" s="35">
        <v>11.607496131626256</v>
      </c>
      <c r="BV534" s="35">
        <v>11.18431714614945</v>
      </c>
      <c r="BW534" s="35">
        <v>11.656789224552824</v>
      </c>
      <c r="BX534" s="35">
        <v>11.171567639442426</v>
      </c>
      <c r="BY534" s="35">
        <v>11.444752069604327</v>
      </c>
      <c r="BZ534" s="35">
        <v>11.64534423600062</v>
      </c>
      <c r="CA534" s="35">
        <v>11.531667149980944</v>
      </c>
      <c r="CB534" s="35">
        <v>11.524261482348679</v>
      </c>
      <c r="CC534" s="35">
        <v>11.366109535462959</v>
      </c>
      <c r="CD534" s="35">
        <v>11.059518989242743</v>
      </c>
      <c r="CE534" s="35">
        <v>12.652745643690047</v>
      </c>
      <c r="CF534" s="35">
        <v>11.417173887856348</v>
      </c>
      <c r="CG534" s="35">
        <v>11.735826008234593</v>
      </c>
      <c r="CH534" s="35">
        <v>11.696083495973799</v>
      </c>
      <c r="CI534" s="35">
        <v>11.955044107776253</v>
      </c>
      <c r="CJ534" s="35">
        <v>11.862288341631876</v>
      </c>
      <c r="CK534" s="35">
        <v>11.148952932625576</v>
      </c>
      <c r="CL534" s="35">
        <v>10.913938962613935</v>
      </c>
      <c r="CM534" s="35">
        <v>12.278305229686131</v>
      </c>
      <c r="CN534" s="35">
        <v>13.018043817827445</v>
      </c>
      <c r="CO534" s="35">
        <v>11.664099367193995</v>
      </c>
      <c r="CP534" s="35">
        <v>11.755303808074613</v>
      </c>
      <c r="CQ534" s="35">
        <v>11.60694025139167</v>
      </c>
      <c r="CS534" s="35">
        <v>11.417001572006942</v>
      </c>
      <c r="CU534" s="35">
        <v>11.700029762707933</v>
      </c>
      <c r="CV534" s="35">
        <v>12.066019304778674</v>
      </c>
      <c r="CW534" s="35">
        <v>11.175796716220297</v>
      </c>
      <c r="CY534" s="35">
        <v>11.593767683780261</v>
      </c>
      <c r="CZ534" s="35">
        <v>11.039640589966297</v>
      </c>
      <c r="DA534" s="35">
        <v>11.6146337482893</v>
      </c>
      <c r="DD534" s="35">
        <v>12.249201764292032</v>
      </c>
      <c r="DE534" s="35">
        <v>11.911447313692531</v>
      </c>
      <c r="DG534" s="35">
        <v>10.86036932193543</v>
      </c>
      <c r="DJ534" s="35">
        <v>11.87432541343478</v>
      </c>
      <c r="DK534" s="35">
        <v>11.577475492693132</v>
      </c>
      <c r="DL534" s="35">
        <v>11.260359913053168</v>
      </c>
      <c r="DM534" s="35">
        <v>11.148360437218978</v>
      </c>
      <c r="DO534" s="35">
        <v>11.783521213838146</v>
      </c>
      <c r="DQ534" s="35">
        <v>10.948161542603838</v>
      </c>
      <c r="DS534" s="35">
        <v>10.644776986231863</v>
      </c>
      <c r="DT534" s="35">
        <v>11.572042952567417</v>
      </c>
      <c r="DU534" s="35">
        <v>11.168229392232927</v>
      </c>
      <c r="DV534" s="35">
        <v>11.812661547993097</v>
      </c>
      <c r="DW534" s="35">
        <v>11.594281192460297</v>
      </c>
      <c r="DZ534" s="35">
        <v>11.676673000130817</v>
      </c>
      <c r="EB534" s="35">
        <v>11.507782824942815</v>
      </c>
      <c r="EE534" s="35">
        <v>12.068809200757714</v>
      </c>
      <c r="EG534" s="35">
        <v>11.536718056284942</v>
      </c>
      <c r="EI534" s="35">
        <v>11.7942885360714</v>
      </c>
      <c r="EJ534" s="35">
        <v>11.576660940315024</v>
      </c>
      <c r="EK534" s="35">
        <v>11.799117626206224</v>
      </c>
      <c r="EL534" s="35">
        <v>11.129607510003332</v>
      </c>
      <c r="EO534" s="35">
        <v>11.565864544315238</v>
      </c>
      <c r="EP534" s="35">
        <v>11.936610152252321</v>
      </c>
      <c r="ER534" s="35">
        <v>11.849072969096564</v>
      </c>
      <c r="ET534" s="35">
        <v>11.711229389643455</v>
      </c>
      <c r="EU534" s="35">
        <v>11.184880420131998</v>
      </c>
      <c r="EV534" s="35">
        <v>11.029861369588209</v>
      </c>
      <c r="EW534" s="35">
        <v>11.945979763619096</v>
      </c>
      <c r="EX534" s="35">
        <v>11.585558728794604</v>
      </c>
      <c r="EY534" s="35">
        <v>10.942213125726941</v>
      </c>
      <c r="EZ534" s="35">
        <v>11.092947678608878</v>
      </c>
      <c r="FA534" s="35">
        <v>11.278925263167645</v>
      </c>
      <c r="FB534" s="35">
        <v>12.25964788342381</v>
      </c>
      <c r="FD534" s="35">
        <v>11.077263922980979</v>
      </c>
      <c r="FE534" s="35">
        <v>11.495496017035846</v>
      </c>
      <c r="FF534" s="35">
        <v>11.711549821620745</v>
      </c>
      <c r="FG534" s="35">
        <v>11.728220348068815</v>
      </c>
      <c r="FH534" s="35">
        <v>11.31816413624373</v>
      </c>
      <c r="FI534" s="35">
        <v>12.202726692312623</v>
      </c>
      <c r="FJ534" s="35">
        <v>12.238880577280815</v>
      </c>
      <c r="FK534" s="35">
        <v>11.450008143761599</v>
      </c>
      <c r="FL534" s="35">
        <v>10.694592258157488</v>
      </c>
      <c r="FM534" s="35">
        <v>11.38942247801362</v>
      </c>
      <c r="FN534" s="35">
        <v>11.742104359002997</v>
      </c>
      <c r="FO534" s="35">
        <v>11.273646351703182</v>
      </c>
      <c r="FP534" s="35">
        <v>12.194388776814415</v>
      </c>
      <c r="FR534" s="35">
        <v>11.790008254514436</v>
      </c>
      <c r="FS534" s="35">
        <v>11.728049889404335</v>
      </c>
      <c r="FT534" s="35">
        <v>11.969166394690113</v>
      </c>
      <c r="FU534" s="35">
        <v>11.917868464161213</v>
      </c>
      <c r="FW534" s="35">
        <v>11.561289484095344</v>
      </c>
      <c r="GA534" s="35">
        <v>11.75598086919881</v>
      </c>
      <c r="GB534" s="35">
        <v>11.426607870112242</v>
      </c>
      <c r="GC534" s="35">
        <v>10.994418093629964</v>
      </c>
      <c r="GE534" s="35">
        <v>10.940472313896803</v>
      </c>
      <c r="GF534" s="35">
        <v>11.715958757063863</v>
      </c>
      <c r="GH534" s="35">
        <v>11.278716140446942</v>
      </c>
      <c r="GJ534" s="35">
        <v>12.050981162060953</v>
      </c>
      <c r="GL534" s="35">
        <v>12.131499025955058</v>
      </c>
      <c r="GM534" s="35">
        <v>11.91406033935062</v>
      </c>
      <c r="GN534" s="35">
        <v>11.565649227984995</v>
      </c>
      <c r="GO534" s="35">
        <v>8.3019999999999996</v>
      </c>
      <c r="GP534" s="35" t="s">
        <v>1753</v>
      </c>
      <c r="GU534" s="59"/>
    </row>
    <row r="535" spans="1:203" x14ac:dyDescent="0.2">
      <c r="A535" s="35" t="s">
        <v>778</v>
      </c>
      <c r="B535" s="35" t="s">
        <v>2439</v>
      </c>
      <c r="C535" s="35" t="s">
        <v>2440</v>
      </c>
      <c r="D535" s="9">
        <v>5</v>
      </c>
      <c r="E535" s="9">
        <v>1</v>
      </c>
      <c r="F535" s="9">
        <v>0.98334580100000002</v>
      </c>
      <c r="G535" s="9">
        <v>-1.5030856E-2</v>
      </c>
      <c r="H535" s="9">
        <v>0.99809858600000001</v>
      </c>
      <c r="I535" s="9">
        <v>5.1104430000000001E-3</v>
      </c>
      <c r="J535" s="9">
        <v>0</v>
      </c>
      <c r="K535" s="78">
        <v>0</v>
      </c>
      <c r="L535" s="79">
        <v>10.045786042079936</v>
      </c>
      <c r="M535" s="79">
        <v>10.944947646702843</v>
      </c>
      <c r="N535" s="79">
        <v>10.64649465378945</v>
      </c>
      <c r="O535" s="79"/>
      <c r="P535" s="78">
        <v>10.272723827916803</v>
      </c>
      <c r="Q535" s="78">
        <v>10.461595287050876</v>
      </c>
      <c r="S535" s="35">
        <v>10.185245971829351</v>
      </c>
      <c r="T535" s="35">
        <v>10.367559097109623</v>
      </c>
      <c r="U535" s="35">
        <v>9.699088046198872</v>
      </c>
      <c r="W535" s="35">
        <v>9.6504993737720106</v>
      </c>
      <c r="Z535" s="35">
        <v>10.129433667686358</v>
      </c>
      <c r="AA535" s="35">
        <v>10.12594985138799</v>
      </c>
      <c r="AB535" s="35">
        <v>10.80467700177595</v>
      </c>
      <c r="AC535" s="35">
        <v>10.325868208256367</v>
      </c>
      <c r="AE535" s="35">
        <v>10.34991284906609</v>
      </c>
      <c r="AF535" s="35">
        <v>10.207490302518448</v>
      </c>
      <c r="AI535" s="35">
        <v>10.280464267650409</v>
      </c>
      <c r="AK535" s="35">
        <v>10.448539844240575</v>
      </c>
      <c r="AM535" s="35">
        <v>10.259338064431121</v>
      </c>
      <c r="AN535" s="35">
        <v>10.051054460902233</v>
      </c>
      <c r="AP535" s="35">
        <v>10.250140838079318</v>
      </c>
      <c r="AQ535" s="35">
        <v>11.032286241384559</v>
      </c>
      <c r="AR535" s="35">
        <v>10.868502475231331</v>
      </c>
      <c r="AS535" s="35">
        <v>11.133989844975636</v>
      </c>
      <c r="AV535" s="35">
        <v>10.128146945978262</v>
      </c>
      <c r="AW535" s="35">
        <v>10.397936922035173</v>
      </c>
      <c r="AX535" s="35">
        <v>10.559207363546905</v>
      </c>
      <c r="AZ535" s="35">
        <v>10.670346089697681</v>
      </c>
      <c r="BA535" s="35">
        <v>10.083183009770648</v>
      </c>
      <c r="BB535" s="35">
        <v>9.8472296005930762</v>
      </c>
      <c r="BC535" s="35">
        <v>10.217088710468873</v>
      </c>
      <c r="BD535" s="35">
        <v>9.987362850741663</v>
      </c>
      <c r="BF535" s="35">
        <v>10.658044966861207</v>
      </c>
      <c r="BG535" s="35">
        <v>10.062366037625182</v>
      </c>
      <c r="BH535" s="35">
        <v>10.018182490044662</v>
      </c>
      <c r="BI535" s="35">
        <v>10.565190780831658</v>
      </c>
      <c r="BJ535" s="35">
        <v>9.1575375864114736</v>
      </c>
      <c r="BK535" s="35">
        <v>9.3301540486186578</v>
      </c>
      <c r="BL535" s="35">
        <v>10.399700592560174</v>
      </c>
      <c r="BM535" s="35">
        <v>10.353839170413426</v>
      </c>
      <c r="BN535" s="35">
        <v>10.941085207408605</v>
      </c>
      <c r="BP535" s="35">
        <v>10.468634474119701</v>
      </c>
      <c r="BQ535" s="35">
        <v>10.747746148835043</v>
      </c>
      <c r="BR535" s="35">
        <v>11.112627270277326</v>
      </c>
      <c r="BS535" s="35">
        <v>10.439820196732207</v>
      </c>
      <c r="BT535" s="35">
        <v>10.189264806180617</v>
      </c>
      <c r="BU535" s="35">
        <v>10.863738913281844</v>
      </c>
      <c r="BX535" s="35">
        <v>9.4427462130090269</v>
      </c>
      <c r="BZ535" s="35">
        <v>10.367241401762973</v>
      </c>
      <c r="CC535" s="35">
        <v>10.065177212505409</v>
      </c>
      <c r="CD535" s="35">
        <v>10.430576234395549</v>
      </c>
      <c r="CF535" s="35">
        <v>10.32890474637898</v>
      </c>
      <c r="CI535" s="35">
        <v>10.512585567742669</v>
      </c>
      <c r="CJ535" s="35">
        <v>10.976984391595517</v>
      </c>
      <c r="CK535" s="35">
        <v>10.47822879619565</v>
      </c>
      <c r="CL535" s="35">
        <v>9.9139389626139351</v>
      </c>
      <c r="CM535" s="35">
        <v>10.302514024538324</v>
      </c>
      <c r="CN535" s="35">
        <v>9.9642248792341661</v>
      </c>
      <c r="CO535" s="35">
        <v>12.474492281065316</v>
      </c>
      <c r="CP535" s="35">
        <v>10.045368990216559</v>
      </c>
      <c r="CQ535" s="35">
        <v>11.169144233706467</v>
      </c>
      <c r="CR535" s="35">
        <v>10.299102220451326</v>
      </c>
      <c r="CS535" s="35">
        <v>10.674037237219293</v>
      </c>
      <c r="CU535" s="35">
        <v>10.135531364546493</v>
      </c>
      <c r="CV535" s="35">
        <v>10.795701937453826</v>
      </c>
      <c r="CW535" s="35">
        <v>10.231636311232865</v>
      </c>
      <c r="CY535" s="35">
        <v>10.955476146905708</v>
      </c>
      <c r="CZ535" s="35">
        <v>10.383486110150145</v>
      </c>
      <c r="DA535" s="35">
        <v>11.096078168519526</v>
      </c>
      <c r="DC535" s="35">
        <v>10.538259833472043</v>
      </c>
      <c r="DD535" s="35">
        <v>10.854631430823071</v>
      </c>
      <c r="DE535" s="35">
        <v>10.348221486930024</v>
      </c>
      <c r="DF535" s="35">
        <v>10.081495488829249</v>
      </c>
      <c r="DG535" s="35">
        <v>10.43174500314046</v>
      </c>
      <c r="DI535" s="35">
        <v>9.2265225637755535</v>
      </c>
      <c r="DJ535" s="35">
        <v>10.301563253584575</v>
      </c>
      <c r="DK535" s="35">
        <v>9.6820438810547547</v>
      </c>
      <c r="DL535" s="35">
        <v>10.286094646868561</v>
      </c>
      <c r="DM535" s="35">
        <v>10.049502629527623</v>
      </c>
      <c r="DO535" s="35">
        <v>10.7663367708693</v>
      </c>
      <c r="DQ535" s="35">
        <v>10.721100782276373</v>
      </c>
      <c r="DS535" s="35">
        <v>10.672594930371625</v>
      </c>
      <c r="DT535" s="35">
        <v>10.649773417027362</v>
      </c>
      <c r="DV535" s="35">
        <v>10.407092623379086</v>
      </c>
      <c r="DW535" s="35">
        <v>10.497216958289577</v>
      </c>
      <c r="DX535" s="35">
        <v>10.0554017405714</v>
      </c>
      <c r="DY535" s="35">
        <v>10.862862731007475</v>
      </c>
      <c r="DZ535" s="35">
        <v>10.114622152476967</v>
      </c>
      <c r="EA535" s="35">
        <v>10.244995748571485</v>
      </c>
      <c r="EB535" s="35">
        <v>10.255100827057802</v>
      </c>
      <c r="EC535" s="35">
        <v>10.625429089029634</v>
      </c>
      <c r="ED535" s="35">
        <v>10.414366523556714</v>
      </c>
      <c r="EE535" s="35">
        <v>10.714630555700282</v>
      </c>
      <c r="EF535" s="35">
        <v>10.478066951082145</v>
      </c>
      <c r="EG535" s="35">
        <v>10.550918134470422</v>
      </c>
      <c r="EI535" s="35">
        <v>10.376274634729885</v>
      </c>
      <c r="EJ535" s="35">
        <v>10.268327241191233</v>
      </c>
      <c r="EK535" s="35">
        <v>10.333958731678335</v>
      </c>
      <c r="EM535" s="35">
        <v>10.638006993086288</v>
      </c>
      <c r="EN535" s="35">
        <v>9.9268103620621559</v>
      </c>
      <c r="EP535" s="35">
        <v>11.091873589674394</v>
      </c>
      <c r="EQ535" s="35">
        <v>8.9414540860953355</v>
      </c>
      <c r="ER535" s="35">
        <v>10.374011938892028</v>
      </c>
      <c r="ES535" s="35">
        <v>10.340155821196575</v>
      </c>
      <c r="EV535" s="35">
        <v>10.498774345799927</v>
      </c>
      <c r="EW535" s="35">
        <v>10.28175059013191</v>
      </c>
      <c r="EX535" s="35">
        <v>10.202744636491689</v>
      </c>
      <c r="EY535" s="35">
        <v>10.467492319326997</v>
      </c>
      <c r="EZ535" s="35">
        <v>10.359483013852302</v>
      </c>
      <c r="FA535" s="35">
        <v>10.474241724522834</v>
      </c>
      <c r="FB535" s="35">
        <v>9.0980999979703547</v>
      </c>
      <c r="FC535" s="35">
        <v>10.048965338904448</v>
      </c>
      <c r="FD535" s="35">
        <v>10.807672877741336</v>
      </c>
      <c r="FE535" s="35">
        <v>11.353225890301998</v>
      </c>
      <c r="FF535" s="35">
        <v>10.108692363555578</v>
      </c>
      <c r="FG535" s="35">
        <v>10.125335939350396</v>
      </c>
      <c r="FH535" s="35">
        <v>11.060673016991663</v>
      </c>
      <c r="FI535" s="35">
        <v>10.295027774516068</v>
      </c>
      <c r="FJ535" s="35">
        <v>10.395174779776083</v>
      </c>
      <c r="FK535" s="35">
        <v>10.112099278700031</v>
      </c>
      <c r="FL535" s="35">
        <v>10.520430804779739</v>
      </c>
      <c r="FM535" s="35">
        <v>10.528578481992534</v>
      </c>
      <c r="FP535" s="35">
        <v>10.064404394843935</v>
      </c>
      <c r="FQ535" s="35">
        <v>10.474125506307354</v>
      </c>
      <c r="FR535" s="35">
        <v>11.16689117515503</v>
      </c>
      <c r="FS535" s="35">
        <v>10.767059906751074</v>
      </c>
      <c r="FT535" s="35">
        <v>10.601769381055705</v>
      </c>
      <c r="FU535" s="35">
        <v>10.329070085384776</v>
      </c>
      <c r="FW535" s="35">
        <v>10.502598168007822</v>
      </c>
      <c r="GA535" s="35">
        <v>10.989410386807251</v>
      </c>
      <c r="GB535" s="35">
        <v>10.333091939331425</v>
      </c>
      <c r="GC535" s="35">
        <v>9.6161116440240111</v>
      </c>
      <c r="GE535" s="35">
        <v>10.33611562925873</v>
      </c>
      <c r="GF535" s="35">
        <v>10.33803804115443</v>
      </c>
      <c r="GI535" s="35">
        <v>10.017341758907952</v>
      </c>
      <c r="GK535" s="35">
        <v>10.249252665987813</v>
      </c>
      <c r="GM535" s="35">
        <v>9.9985092694368216</v>
      </c>
      <c r="GN535" s="35">
        <v>10.735050971420677</v>
      </c>
      <c r="GO535" s="35">
        <v>17.699000000000002</v>
      </c>
      <c r="GP535" s="35" t="s">
        <v>732</v>
      </c>
      <c r="GU535" s="59"/>
    </row>
    <row r="536" spans="1:203" x14ac:dyDescent="0.2">
      <c r="A536" s="35" t="s">
        <v>2160</v>
      </c>
      <c r="B536" s="35" t="s">
        <v>4169</v>
      </c>
      <c r="C536" s="35" t="s">
        <v>4170</v>
      </c>
      <c r="D536" s="9">
        <v>3</v>
      </c>
      <c r="E536" s="9">
        <v>3</v>
      </c>
      <c r="F536" s="9">
        <v>0.99461750599999998</v>
      </c>
      <c r="G536" s="9">
        <v>1.0133903E-2</v>
      </c>
      <c r="H536" s="9">
        <v>3.0712255000000001E-2</v>
      </c>
      <c r="I536" s="9">
        <v>5.547041E-3</v>
      </c>
      <c r="J536" s="9">
        <v>0</v>
      </c>
      <c r="K536" s="56" t="s">
        <v>5710</v>
      </c>
      <c r="L536" s="79">
        <v>10.262257920238223</v>
      </c>
      <c r="M536" s="79"/>
      <c r="N536" s="79"/>
      <c r="O536" s="79"/>
      <c r="Q536" s="78">
        <v>10.232586546377661</v>
      </c>
      <c r="R536" s="35">
        <v>10.296580535553296</v>
      </c>
      <c r="S536" s="35">
        <v>9.569098044941228</v>
      </c>
      <c r="T536" s="35">
        <v>10.096946791667108</v>
      </c>
      <c r="U536" s="35">
        <v>10.509736079712138</v>
      </c>
      <c r="V536" s="35">
        <v>10.187017793773968</v>
      </c>
      <c r="Y536" s="35">
        <v>10.804260118926216</v>
      </c>
      <c r="Z536" s="35">
        <v>10.759364723386096</v>
      </c>
      <c r="AB536" s="35">
        <v>9.9680701757460746</v>
      </c>
      <c r="AC536" s="35">
        <v>10.840619370728062</v>
      </c>
      <c r="AD536" s="35">
        <v>10.500029004845452</v>
      </c>
      <c r="AE536" s="35">
        <v>10.212509370047023</v>
      </c>
      <c r="AF536" s="35">
        <v>10.559245285459239</v>
      </c>
      <c r="AH536" s="35">
        <v>10.319293260521546</v>
      </c>
      <c r="AL536" s="35">
        <v>10.552105419465853</v>
      </c>
      <c r="AU536" s="35">
        <v>10.184452988433538</v>
      </c>
      <c r="AV536" s="35">
        <v>10.197928218951471</v>
      </c>
      <c r="AY536" s="35">
        <v>10.582970530381127</v>
      </c>
      <c r="AZ536" s="35">
        <v>10.722392837467277</v>
      </c>
      <c r="BB536" s="35">
        <v>11.20281775053961</v>
      </c>
      <c r="BC536" s="35">
        <v>10.649842827261825</v>
      </c>
      <c r="BD536" s="35">
        <v>10.526067813979097</v>
      </c>
      <c r="BF536" s="35">
        <v>11.192603019427535</v>
      </c>
      <c r="BG536" s="35">
        <v>10.664749341711449</v>
      </c>
      <c r="BH536" s="35">
        <v>11.013129911225555</v>
      </c>
      <c r="BI536" s="35">
        <v>11.025988590740852</v>
      </c>
      <c r="BJ536" s="35">
        <v>10.72768627128235</v>
      </c>
      <c r="BT536" s="35">
        <v>10.313454428938103</v>
      </c>
      <c r="BW536" s="35">
        <v>10.867769448467415</v>
      </c>
      <c r="BY536" s="35">
        <v>10.594807059933112</v>
      </c>
      <c r="BZ536" s="35">
        <v>11.165721017148158</v>
      </c>
      <c r="CB536" s="35">
        <v>10.928556663101785</v>
      </c>
      <c r="CC536" s="35">
        <v>10.333082140721013</v>
      </c>
      <c r="CF536" s="35">
        <v>10.808811805297083</v>
      </c>
      <c r="CJ536" s="35">
        <v>10.048266447773624</v>
      </c>
      <c r="CP536" s="35">
        <v>11.033920990327012</v>
      </c>
      <c r="CR536" s="35">
        <v>10.428367430656317</v>
      </c>
      <c r="CS536" s="35">
        <v>10.363393385644823</v>
      </c>
      <c r="CV536" s="35">
        <v>11.099138079146336</v>
      </c>
      <c r="CW536" s="35">
        <v>10.579554290633139</v>
      </c>
      <c r="CY536" s="35">
        <v>10.338179157627518</v>
      </c>
      <c r="CZ536" s="35">
        <v>10.02854035143698</v>
      </c>
      <c r="DD536" s="35">
        <v>10.321040834084858</v>
      </c>
      <c r="DJ536" s="35">
        <v>10.916626925110904</v>
      </c>
      <c r="DL536" s="35">
        <v>10.856613936287157</v>
      </c>
      <c r="DO536" s="35">
        <v>10.858569211426271</v>
      </c>
      <c r="DT536" s="35">
        <v>11.003828113138537</v>
      </c>
      <c r="DV536" s="35">
        <v>10.373358387795541</v>
      </c>
      <c r="DW536" s="35">
        <v>10.226005632080492</v>
      </c>
      <c r="EB536" s="35">
        <v>10.791574808696407</v>
      </c>
      <c r="ED536" s="35">
        <v>10.391156795237562</v>
      </c>
      <c r="EJ536" s="35">
        <v>10.402102176491777</v>
      </c>
      <c r="EL536" s="35">
        <v>10.466642497280903</v>
      </c>
      <c r="EP536" s="35">
        <v>10.511976051178213</v>
      </c>
      <c r="ER536" s="35">
        <v>10.748296550957637</v>
      </c>
      <c r="EU536" s="35">
        <v>10.761546664340676</v>
      </c>
      <c r="EV536" s="35">
        <v>9.6570000813857426</v>
      </c>
      <c r="FB536" s="35">
        <v>10.671205782921113</v>
      </c>
      <c r="FG536" s="35">
        <v>10.000019677632476</v>
      </c>
      <c r="FI536" s="35">
        <v>10.261710814153549</v>
      </c>
      <c r="FO536" s="35">
        <v>10.872161265829636</v>
      </c>
      <c r="FP536" s="35">
        <v>10.884232591769804</v>
      </c>
      <c r="FS536" s="35">
        <v>10.521988599278014</v>
      </c>
      <c r="FW536" s="35">
        <v>10.457543806524949</v>
      </c>
      <c r="FX536" s="35">
        <v>11.041371594920065</v>
      </c>
      <c r="FZ536" s="35">
        <v>10.694203155799357</v>
      </c>
      <c r="GK536" s="35">
        <v>10.890258422292842</v>
      </c>
      <c r="GO536" s="35">
        <v>4.0819999999999999</v>
      </c>
      <c r="GP536" s="35" t="s">
        <v>1866</v>
      </c>
      <c r="GU536" s="59"/>
    </row>
    <row r="537" spans="1:203" x14ac:dyDescent="0.2">
      <c r="A537" s="35" t="s">
        <v>2248</v>
      </c>
      <c r="B537" s="35" t="s">
        <v>4345</v>
      </c>
      <c r="C537" s="35" t="s">
        <v>4346</v>
      </c>
      <c r="D537" s="9">
        <v>17</v>
      </c>
      <c r="E537" s="9">
        <v>5</v>
      </c>
      <c r="F537" s="9">
        <v>0.41191937000000001</v>
      </c>
      <c r="G537" s="9">
        <v>-0.11459628299999999</v>
      </c>
      <c r="H537" s="9">
        <v>0.99745065600000005</v>
      </c>
      <c r="I537" s="9">
        <v>5.7449629999999996E-3</v>
      </c>
      <c r="J537" s="9">
        <v>0</v>
      </c>
      <c r="K537" s="78">
        <v>0</v>
      </c>
      <c r="L537" s="79">
        <v>11.580412068672395</v>
      </c>
      <c r="M537" s="79">
        <v>11.196340372930189</v>
      </c>
      <c r="N537" s="79">
        <v>11.287738924641348</v>
      </c>
      <c r="O537" s="79">
        <v>10.325481327706552</v>
      </c>
      <c r="P537" s="78">
        <v>12.502447768836692</v>
      </c>
      <c r="Q537" s="78">
        <v>11.24167955101381</v>
      </c>
      <c r="S537" s="35">
        <v>11.603804891169851</v>
      </c>
      <c r="T537" s="35">
        <v>10.483628782645713</v>
      </c>
      <c r="U537" s="35">
        <v>10.857555803370055</v>
      </c>
      <c r="V537" s="35">
        <v>11.012960549595078</v>
      </c>
      <c r="W537" s="35">
        <v>10.923478501533609</v>
      </c>
      <c r="X537" s="35">
        <v>11.718772325706963</v>
      </c>
      <c r="Y537" s="35">
        <v>10.814060005697796</v>
      </c>
      <c r="Z537" s="35">
        <v>10.587859622634722</v>
      </c>
      <c r="AA537" s="35">
        <v>11.614718572665232</v>
      </c>
      <c r="AB537" s="35">
        <v>11.105573699496011</v>
      </c>
      <c r="AD537" s="35">
        <v>11.458626009925364</v>
      </c>
      <c r="AE537" s="35">
        <v>10.974675016090314</v>
      </c>
      <c r="AF537" s="35">
        <v>11.229619427640948</v>
      </c>
      <c r="AG537" s="35">
        <v>11.980651335881291</v>
      </c>
      <c r="AH537" s="35">
        <v>11.214852731234078</v>
      </c>
      <c r="AI537" s="35">
        <v>10.807912201509861</v>
      </c>
      <c r="AL537" s="35">
        <v>10.923847795095533</v>
      </c>
      <c r="AM537" s="35">
        <v>11.531637638992745</v>
      </c>
      <c r="AN537" s="35">
        <v>11.448613995332032</v>
      </c>
      <c r="AO537" s="35">
        <v>11.146030545261619</v>
      </c>
      <c r="AP537" s="35">
        <v>11.230571200613317</v>
      </c>
      <c r="AQ537" s="35">
        <v>11.664140458673257</v>
      </c>
      <c r="AR537" s="35">
        <v>11.187524838943283</v>
      </c>
      <c r="AS537" s="35">
        <v>11.959910629174697</v>
      </c>
      <c r="AT537" s="35">
        <v>11.165088982259547</v>
      </c>
      <c r="AU537" s="35">
        <v>10.905390202409576</v>
      </c>
      <c r="AV537" s="35">
        <v>11.15555128937368</v>
      </c>
      <c r="AW537" s="35">
        <v>11.55858133533234</v>
      </c>
      <c r="AX537" s="35">
        <v>11.129589002088565</v>
      </c>
      <c r="AY537" s="35">
        <v>11.445820605605508</v>
      </c>
      <c r="AZ537" s="35">
        <v>11.657926830443612</v>
      </c>
      <c r="BA537" s="35">
        <v>11.477427203705437</v>
      </c>
      <c r="BB537" s="35">
        <v>12.696138383789393</v>
      </c>
      <c r="BC537" s="35">
        <v>9.4889497679885579</v>
      </c>
      <c r="BD537" s="35">
        <v>11.203148516688685</v>
      </c>
      <c r="BE537" s="35">
        <v>11.291604353309799</v>
      </c>
      <c r="BF537" s="35">
        <v>10.886038158057938</v>
      </c>
      <c r="BG537" s="35">
        <v>11.032427980769386</v>
      </c>
      <c r="BH537" s="35">
        <v>10.736148863226651</v>
      </c>
      <c r="BI537" s="35">
        <v>11.901738055877384</v>
      </c>
      <c r="BJ537" s="35">
        <v>12.329592027415133</v>
      </c>
      <c r="BK537" s="35">
        <v>11.207249195088538</v>
      </c>
      <c r="BL537" s="35">
        <v>11.674113358068704</v>
      </c>
      <c r="BM537" s="35">
        <v>11.532117960839599</v>
      </c>
      <c r="BN537" s="35">
        <v>10.882208856940878</v>
      </c>
      <c r="BQ537" s="35">
        <v>11.877283901375426</v>
      </c>
      <c r="BR537" s="35">
        <v>11.271702815526019</v>
      </c>
      <c r="BS537" s="35">
        <v>11.073639970633208</v>
      </c>
      <c r="BT537" s="35">
        <v>11.961088861456094</v>
      </c>
      <c r="BU537" s="35">
        <v>11.089839361348139</v>
      </c>
      <c r="BV537" s="35">
        <v>10.83623374324328</v>
      </c>
      <c r="BW537" s="35">
        <v>10.588786796326918</v>
      </c>
      <c r="BX537" s="35">
        <v>10.356989792096607</v>
      </c>
      <c r="BY537" s="35">
        <v>12.735081751889727</v>
      </c>
      <c r="BZ537" s="35">
        <v>10.926622260360787</v>
      </c>
      <c r="CA537" s="35">
        <v>10.124724231574056</v>
      </c>
      <c r="CB537" s="35">
        <v>11.380510722694817</v>
      </c>
      <c r="CC537" s="35">
        <v>10.873142663231611</v>
      </c>
      <c r="CD537" s="35">
        <v>11.411377241127994</v>
      </c>
      <c r="CE537" s="35">
        <v>11.352596750760146</v>
      </c>
      <c r="CF537" s="35">
        <v>11.148611770527998</v>
      </c>
      <c r="CG537" s="35">
        <v>12.458743764523625</v>
      </c>
      <c r="CH537" s="35">
        <v>11.535260701638739</v>
      </c>
      <c r="CI537" s="35">
        <v>11.359377265488668</v>
      </c>
      <c r="CJ537" s="35">
        <v>11.422009685075988</v>
      </c>
      <c r="CK537" s="35">
        <v>10.709910869739236</v>
      </c>
      <c r="CL537" s="35">
        <v>11.236154132428299</v>
      </c>
      <c r="CM537" s="35">
        <v>11.295209070982395</v>
      </c>
      <c r="CN537" s="35">
        <v>10.889707779831699</v>
      </c>
      <c r="CO537" s="35">
        <v>11.141468320381378</v>
      </c>
      <c r="CP537" s="35">
        <v>10.795894056341563</v>
      </c>
      <c r="CQ537" s="35">
        <v>10.830854435154423</v>
      </c>
      <c r="CR537" s="35">
        <v>10.516095164560802</v>
      </c>
      <c r="CS537" s="35">
        <v>10.873709582055659</v>
      </c>
      <c r="CT537" s="35">
        <v>11.075858856981222</v>
      </c>
      <c r="CU537" s="35">
        <v>11.135168285095965</v>
      </c>
      <c r="CW537" s="35">
        <v>10.742558083089865</v>
      </c>
      <c r="CX537" s="35">
        <v>10.665203164442786</v>
      </c>
      <c r="CY537" s="35">
        <v>10.575430448689321</v>
      </c>
      <c r="CZ537" s="35">
        <v>10.490276748523826</v>
      </c>
      <c r="DA537" s="35">
        <v>10.852585897863049</v>
      </c>
      <c r="DC537" s="35">
        <v>10.596946965858226</v>
      </c>
      <c r="DD537" s="35">
        <v>11.153881934773818</v>
      </c>
      <c r="DE537" s="35">
        <v>11.041947185468091</v>
      </c>
      <c r="DF537" s="35">
        <v>11.477318855109544</v>
      </c>
      <c r="DG537" s="35">
        <v>10.357983062090982</v>
      </c>
      <c r="DH537" s="35">
        <v>10.579930070746975</v>
      </c>
      <c r="DI537" s="35">
        <v>11.371509158003525</v>
      </c>
      <c r="DJ537" s="35">
        <v>10.488564374554009</v>
      </c>
      <c r="DK537" s="35">
        <v>11.026454034314733</v>
      </c>
      <c r="DM537" s="35">
        <v>10.159549650364134</v>
      </c>
      <c r="DO537" s="35">
        <v>11.666295863539492</v>
      </c>
      <c r="DQ537" s="35">
        <v>11.069143975590869</v>
      </c>
      <c r="DR537" s="35">
        <v>11.166296834687952</v>
      </c>
      <c r="DS537" s="35">
        <v>11.285668137849727</v>
      </c>
      <c r="DT537" s="35">
        <v>10.772264286134721</v>
      </c>
      <c r="DU537" s="35">
        <v>10.9562127236607</v>
      </c>
      <c r="DV537" s="35">
        <v>10.992106993822993</v>
      </c>
      <c r="DW537" s="35">
        <v>11.66605656911214</v>
      </c>
      <c r="DX537" s="35">
        <v>10.829730618355409</v>
      </c>
      <c r="DY537" s="35">
        <v>11.385316518269695</v>
      </c>
      <c r="DZ537" s="35">
        <v>11.3523494704218</v>
      </c>
      <c r="EA537" s="35">
        <v>11.271388316702637</v>
      </c>
      <c r="EB537" s="35">
        <v>11.110075369236187</v>
      </c>
      <c r="EC537" s="35">
        <v>11.553499580821228</v>
      </c>
      <c r="ED537" s="35">
        <v>11.021893475062184</v>
      </c>
      <c r="EE537" s="35">
        <v>11.135416177513662</v>
      </c>
      <c r="EF537" s="35">
        <v>10.664802097423911</v>
      </c>
      <c r="EG537" s="35">
        <v>10.719207781226041</v>
      </c>
      <c r="EH537" s="35">
        <v>11.183170334671225</v>
      </c>
      <c r="EI537" s="35">
        <v>10.942688703675909</v>
      </c>
      <c r="EJ537" s="35">
        <v>10.946559287206643</v>
      </c>
      <c r="EL537" s="35">
        <v>11.859857676803561</v>
      </c>
      <c r="EM537" s="35">
        <v>11.664673831088329</v>
      </c>
      <c r="EN537" s="35">
        <v>11.274688219086523</v>
      </c>
      <c r="EO537" s="35">
        <v>11.133519283836906</v>
      </c>
      <c r="EP537" s="35">
        <v>10.767690863671152</v>
      </c>
      <c r="EQ537" s="35">
        <v>11.115950451251159</v>
      </c>
      <c r="ER537" s="35">
        <v>12.895653202513881</v>
      </c>
      <c r="ES537" s="35">
        <v>12.116563950334307</v>
      </c>
      <c r="ET537" s="35">
        <v>10.874994768953815</v>
      </c>
      <c r="EU537" s="35">
        <v>10.399990968418441</v>
      </c>
      <c r="EV537" s="35">
        <v>11.130664149483266</v>
      </c>
      <c r="EW537" s="35">
        <v>11.013466346253487</v>
      </c>
      <c r="EX537" s="35">
        <v>11.576065392354824</v>
      </c>
      <c r="EY537" s="35">
        <v>10.82736325991468</v>
      </c>
      <c r="EZ537" s="35">
        <v>10.883769575053687</v>
      </c>
      <c r="FA537" s="35">
        <v>10.802309596825125</v>
      </c>
      <c r="FB537" s="35">
        <v>11.169362190937107</v>
      </c>
      <c r="FC537" s="35">
        <v>11.296519039337229</v>
      </c>
      <c r="FD537" s="35">
        <v>11.287111090998312</v>
      </c>
      <c r="FE537" s="35">
        <v>11.440086453699383</v>
      </c>
      <c r="FF537" s="35">
        <v>10.918520493828764</v>
      </c>
      <c r="FG537" s="35">
        <v>10.611478211633685</v>
      </c>
      <c r="FH537" s="35">
        <v>11.306684194187564</v>
      </c>
      <c r="FI537" s="35">
        <v>11.05111030368526</v>
      </c>
      <c r="FJ537" s="35">
        <v>11.313598320099839</v>
      </c>
      <c r="FK537" s="35">
        <v>11.925703432914068</v>
      </c>
      <c r="FL537" s="35">
        <v>10.989039616622742</v>
      </c>
      <c r="FN537" s="35">
        <v>11.25402711417396</v>
      </c>
      <c r="FO537" s="35">
        <v>10.446675918745171</v>
      </c>
      <c r="FP537" s="35">
        <v>10.944912476275345</v>
      </c>
      <c r="FQ537" s="35">
        <v>10.962020359542134</v>
      </c>
      <c r="FR537" s="35">
        <v>11.8491508772311</v>
      </c>
      <c r="FS537" s="35">
        <v>11.316232179533428</v>
      </c>
      <c r="FT537" s="35">
        <v>11.848393119680905</v>
      </c>
      <c r="FU537" s="35">
        <v>10.968945026044358</v>
      </c>
      <c r="FV537" s="35">
        <v>11.86174776684353</v>
      </c>
      <c r="FW537" s="35">
        <v>10.375159929434444</v>
      </c>
      <c r="FX537" s="35">
        <v>11.994391643515542</v>
      </c>
      <c r="FY537" s="35">
        <v>11.916366751783018</v>
      </c>
      <c r="GA537" s="35">
        <v>11.000594125299926</v>
      </c>
      <c r="GB537" s="35">
        <v>11.134766294404525</v>
      </c>
      <c r="GC537" s="35">
        <v>11.125430266560379</v>
      </c>
      <c r="GD537" s="35">
        <v>11.471964278837646</v>
      </c>
      <c r="GE537" s="35">
        <v>10.564281470148963</v>
      </c>
      <c r="GF537" s="35">
        <v>11.275822644708732</v>
      </c>
      <c r="GH537" s="35">
        <v>10.964280515186411</v>
      </c>
      <c r="GI537" s="35">
        <v>10.58370396028004</v>
      </c>
      <c r="GJ537" s="35">
        <v>11.770276715652908</v>
      </c>
      <c r="GK537" s="35">
        <v>12.131526326823021</v>
      </c>
      <c r="GL537" s="35">
        <v>11.636604657484925</v>
      </c>
      <c r="GM537" s="35">
        <v>11.309114899747259</v>
      </c>
      <c r="GN537" s="35">
        <v>11.273580552377027</v>
      </c>
      <c r="GO537" s="35">
        <v>41.753999999999998</v>
      </c>
      <c r="GP537" s="35" t="s">
        <v>1996</v>
      </c>
      <c r="GU537" s="59"/>
    </row>
    <row r="538" spans="1:203" x14ac:dyDescent="0.2">
      <c r="A538" s="35" t="s">
        <v>2243</v>
      </c>
      <c r="B538" s="35" t="s">
        <v>4335</v>
      </c>
      <c r="C538" s="35" t="s">
        <v>4336</v>
      </c>
      <c r="D538" s="9">
        <v>11</v>
      </c>
      <c r="E538" s="9">
        <v>1</v>
      </c>
      <c r="F538" s="9">
        <v>0.99136950700000004</v>
      </c>
      <c r="G538" s="9">
        <v>1.6782393999999999E-2</v>
      </c>
      <c r="H538" s="9">
        <v>0.99844287499999995</v>
      </c>
      <c r="I538" s="9">
        <v>7.0506500000000003E-3</v>
      </c>
      <c r="J538" s="9">
        <v>0</v>
      </c>
      <c r="K538" s="78">
        <v>0</v>
      </c>
      <c r="L538" s="79">
        <v>12.691694740140782</v>
      </c>
      <c r="M538" s="79">
        <v>12.361754009648777</v>
      </c>
      <c r="N538" s="79">
        <v>12.426658532916786</v>
      </c>
      <c r="O538" s="79">
        <v>12.278942505943506</v>
      </c>
      <c r="Q538" s="78">
        <v>12.536723353021895</v>
      </c>
      <c r="R538" s="35">
        <v>11.581559385640983</v>
      </c>
      <c r="S538" s="35">
        <v>15.043276961716192</v>
      </c>
      <c r="T538" s="35">
        <v>13.004194888216842</v>
      </c>
      <c r="V538" s="35">
        <v>12.86285886833479</v>
      </c>
      <c r="W538" s="35">
        <v>12.341776919521168</v>
      </c>
      <c r="X538" s="35">
        <v>12.916326007543045</v>
      </c>
      <c r="Y538" s="35">
        <v>11.844301164430046</v>
      </c>
      <c r="Z538" s="35">
        <v>16.642356751648911</v>
      </c>
      <c r="AA538" s="35">
        <v>13.438479248273103</v>
      </c>
      <c r="AC538" s="35">
        <v>12.717295353289574</v>
      </c>
      <c r="AE538" s="35">
        <v>11.899418312680723</v>
      </c>
      <c r="AF538" s="35">
        <v>14.277069623941554</v>
      </c>
      <c r="AG538" s="35">
        <v>12.768838749664567</v>
      </c>
      <c r="AH538" s="35">
        <v>12.465833071654119</v>
      </c>
      <c r="AI538" s="35">
        <v>12.447337827300069</v>
      </c>
      <c r="AJ538" s="35">
        <v>12.802552958861245</v>
      </c>
      <c r="AM538" s="35">
        <v>11.861716876751606</v>
      </c>
      <c r="AN538" s="35">
        <v>13.176177927832592</v>
      </c>
      <c r="AO538" s="35">
        <v>12.203493698708746</v>
      </c>
      <c r="AP538" s="35">
        <v>12.406241580706583</v>
      </c>
      <c r="AQ538" s="35">
        <v>12.638177514009461</v>
      </c>
      <c r="AR538" s="35">
        <v>12.369550681726601</v>
      </c>
      <c r="AS538" s="35">
        <v>12.944150354643435</v>
      </c>
      <c r="AT538" s="35">
        <v>12.254190561954687</v>
      </c>
      <c r="AU538" s="35">
        <v>12.406174303114858</v>
      </c>
      <c r="AV538" s="35">
        <v>12.962175707987885</v>
      </c>
      <c r="AW538" s="35">
        <v>12.913165130664584</v>
      </c>
      <c r="AX538" s="35">
        <v>11.918913000834678</v>
      </c>
      <c r="AY538" s="35">
        <v>12.243961548409953</v>
      </c>
      <c r="AZ538" s="35">
        <v>12.834871399743118</v>
      </c>
      <c r="BA538" s="35">
        <v>11.996467103865591</v>
      </c>
      <c r="BB538" s="35">
        <v>12.901584063800176</v>
      </c>
      <c r="BC538" s="35">
        <v>12.389980330448063</v>
      </c>
      <c r="BD538" s="35">
        <v>14.115442622989118</v>
      </c>
      <c r="BE538" s="35">
        <v>12.7020858923752</v>
      </c>
      <c r="BF538" s="35">
        <v>12.58584740048277</v>
      </c>
      <c r="BH538" s="35">
        <v>12.614585077815882</v>
      </c>
      <c r="BI538" s="35">
        <v>12.511474268592979</v>
      </c>
      <c r="BJ538" s="35">
        <v>13.889971673615356</v>
      </c>
      <c r="BK538" s="35">
        <v>13.220377321013006</v>
      </c>
      <c r="BL538" s="35">
        <v>12.680396578921108</v>
      </c>
      <c r="BM538" s="35">
        <v>11.951101663113425</v>
      </c>
      <c r="BN538" s="35">
        <v>12.515094901468917</v>
      </c>
      <c r="BO538" s="35">
        <v>12.456326193242393</v>
      </c>
      <c r="BP538" s="35">
        <v>12.476887510782291</v>
      </c>
      <c r="BQ538" s="35">
        <v>13.204906317321106</v>
      </c>
      <c r="BR538" s="35">
        <v>12.628065800550338</v>
      </c>
      <c r="BS538" s="35">
        <v>12.960896719201978</v>
      </c>
      <c r="BU538" s="35">
        <v>12.893467101760548</v>
      </c>
      <c r="BY538" s="35">
        <v>12.440112440387839</v>
      </c>
      <c r="BZ538" s="35">
        <v>12.426201244465638</v>
      </c>
      <c r="CB538" s="35">
        <v>12.592269569245939</v>
      </c>
      <c r="CC538" s="35">
        <v>12.074035887518288</v>
      </c>
      <c r="CD538" s="35">
        <v>13.210465628883783</v>
      </c>
      <c r="CE538" s="35">
        <v>13.7700476100723</v>
      </c>
      <c r="CF538" s="35">
        <v>12.162996973085907</v>
      </c>
      <c r="CG538" s="35">
        <v>13.422563659123096</v>
      </c>
      <c r="CH538" s="35">
        <v>12.263181156201938</v>
      </c>
      <c r="CI538" s="35">
        <v>12.757504473371599</v>
      </c>
      <c r="CJ538" s="35">
        <v>12.814416547117093</v>
      </c>
      <c r="CK538" s="35">
        <v>11.745348614298448</v>
      </c>
      <c r="CL538" s="35">
        <v>12.015901401662827</v>
      </c>
      <c r="CM538" s="35">
        <v>12.762569062000253</v>
      </c>
      <c r="CN538" s="35">
        <v>12.14116866234027</v>
      </c>
      <c r="CO538" s="35">
        <v>13.225119598154906</v>
      </c>
      <c r="CP538" s="35">
        <v>12.853176457554117</v>
      </c>
      <c r="CQ538" s="35">
        <v>12.723521422661367</v>
      </c>
      <c r="CR538" s="35">
        <v>11.915328585758155</v>
      </c>
      <c r="CS538" s="35">
        <v>12.938500600731738</v>
      </c>
      <c r="CT538" s="35">
        <v>12.548010038868348</v>
      </c>
      <c r="CU538" s="35">
        <v>12.725862593963972</v>
      </c>
      <c r="CV538" s="35">
        <v>12.474040566666492</v>
      </c>
      <c r="CW538" s="35">
        <v>12.599795083070763</v>
      </c>
      <c r="CX538" s="35">
        <v>12.713121549110962</v>
      </c>
      <c r="CY538" s="35">
        <v>12.889670693929402</v>
      </c>
      <c r="CZ538" s="35">
        <v>13.051700871820707</v>
      </c>
      <c r="DA538" s="35">
        <v>12.713256737206109</v>
      </c>
      <c r="DB538" s="35">
        <v>13.042250484016691</v>
      </c>
      <c r="DC538" s="35">
        <v>17.878173349403014</v>
      </c>
      <c r="DD538" s="35">
        <v>13.300755862174416</v>
      </c>
      <c r="DE538" s="35">
        <v>13.022537618140037</v>
      </c>
      <c r="DF538" s="35">
        <v>12.807029679514072</v>
      </c>
      <c r="DG538" s="35">
        <v>11.957172323695678</v>
      </c>
      <c r="DH538" s="35">
        <v>12.101358191684332</v>
      </c>
      <c r="DI538" s="35">
        <v>13.109447574216631</v>
      </c>
      <c r="DJ538" s="35">
        <v>11.607089271622371</v>
      </c>
      <c r="DK538" s="35">
        <v>11.580001662207229</v>
      </c>
      <c r="DL538" s="35">
        <v>13.247188438012156</v>
      </c>
      <c r="DM538" s="35">
        <v>11.871570716350933</v>
      </c>
      <c r="DN538" s="35">
        <v>12.490148178622913</v>
      </c>
      <c r="DO538" s="35">
        <v>12.630681976939702</v>
      </c>
      <c r="DP538" s="35">
        <v>12.503182726212275</v>
      </c>
      <c r="DQ538" s="35">
        <v>12.584541121851494</v>
      </c>
      <c r="DR538" s="35">
        <v>11.995389699804788</v>
      </c>
      <c r="DS538" s="35">
        <v>12.345282175773248</v>
      </c>
      <c r="DT538" s="35">
        <v>11.46904079799244</v>
      </c>
      <c r="DU538" s="35">
        <v>12.356608242204295</v>
      </c>
      <c r="DV538" s="35">
        <v>13.130183463547064</v>
      </c>
      <c r="DW538" s="35">
        <v>13.171617145465857</v>
      </c>
      <c r="DX538" s="35">
        <v>12.374213862236905</v>
      </c>
      <c r="DY538" s="35">
        <v>13.035770645761005</v>
      </c>
      <c r="DZ538" s="35">
        <v>13.343710552147927</v>
      </c>
      <c r="EA538" s="35">
        <v>12.486799590089221</v>
      </c>
      <c r="EB538" s="35">
        <v>11.900058333570637</v>
      </c>
      <c r="EC538" s="35">
        <v>12.890146473520776</v>
      </c>
      <c r="ED538" s="35">
        <v>11.954528079732958</v>
      </c>
      <c r="EF538" s="35">
        <v>14.345717074306794</v>
      </c>
      <c r="EH538" s="35">
        <v>12.550171137303938</v>
      </c>
      <c r="EI538" s="35">
        <v>12.816930502875458</v>
      </c>
      <c r="EJ538" s="35">
        <v>12.269960879329499</v>
      </c>
      <c r="EL538" s="35">
        <v>12.660839141948005</v>
      </c>
      <c r="EM538" s="35">
        <v>12.336422566066469</v>
      </c>
      <c r="EN538" s="35">
        <v>12.785001006726004</v>
      </c>
      <c r="EO538" s="35">
        <v>13.054674368315915</v>
      </c>
      <c r="EQ538" s="35">
        <v>12.598362846255041</v>
      </c>
      <c r="ER538" s="35">
        <v>12.726888120082187</v>
      </c>
      <c r="ES538" s="35">
        <v>12.175670922754122</v>
      </c>
      <c r="EU538" s="35">
        <v>11.609677221832854</v>
      </c>
      <c r="EV538" s="35">
        <v>13.238025328311171</v>
      </c>
      <c r="EW538" s="35">
        <v>12.136951939124049</v>
      </c>
      <c r="EX538" s="35">
        <v>12.527512468595887</v>
      </c>
      <c r="EY538" s="35">
        <v>12.722251845743758</v>
      </c>
      <c r="FA538" s="35">
        <v>12.439831138512512</v>
      </c>
      <c r="FB538" s="35">
        <v>13.148274470907822</v>
      </c>
      <c r="FC538" s="35">
        <v>13.159253194059753</v>
      </c>
      <c r="FD538" s="35">
        <v>12.229813388347306</v>
      </c>
      <c r="FG538" s="35">
        <v>12.326635569482058</v>
      </c>
      <c r="FH538" s="35">
        <v>13.072758385440862</v>
      </c>
      <c r="FJ538" s="35">
        <v>12.029638774137219</v>
      </c>
      <c r="FK538" s="35">
        <v>14.548624000967649</v>
      </c>
      <c r="FL538" s="35">
        <v>12.742348811432237</v>
      </c>
      <c r="FM538" s="35">
        <v>12.918966556901356</v>
      </c>
      <c r="FN538" s="35">
        <v>12.27179233454796</v>
      </c>
      <c r="FO538" s="35">
        <v>12.90081560600262</v>
      </c>
      <c r="FP538" s="35">
        <v>12.254185005692115</v>
      </c>
      <c r="FQ538" s="35">
        <v>12.464444643308283</v>
      </c>
      <c r="FR538" s="35">
        <v>13.137598097336564</v>
      </c>
      <c r="FS538" s="35">
        <v>14.065526775681063</v>
      </c>
      <c r="FT538" s="35">
        <v>13.545740757686115</v>
      </c>
      <c r="FU538" s="35">
        <v>13.68304699447067</v>
      </c>
      <c r="FV538" s="35">
        <v>12.728640129661507</v>
      </c>
      <c r="FW538" s="35">
        <v>12.240723245339961</v>
      </c>
      <c r="FX538" s="35">
        <v>12.555800887659952</v>
      </c>
      <c r="FY538" s="35">
        <v>12.496523854828064</v>
      </c>
      <c r="FZ538" s="35">
        <v>12.000329032194735</v>
      </c>
      <c r="GA538" s="35">
        <v>12.93215306919805</v>
      </c>
      <c r="GB538" s="35">
        <v>12.666038101508288</v>
      </c>
      <c r="GD538" s="35">
        <v>12.688317014261759</v>
      </c>
      <c r="GE538" s="35">
        <v>12.70175379708564</v>
      </c>
      <c r="GF538" s="35">
        <v>12.384134455743883</v>
      </c>
      <c r="GG538" s="35">
        <v>12.690023012528712</v>
      </c>
      <c r="GH538" s="35">
        <v>12.225938577130449</v>
      </c>
      <c r="GI538" s="35">
        <v>13.462091766761134</v>
      </c>
      <c r="GJ538" s="35">
        <v>11.886407589937743</v>
      </c>
      <c r="GK538" s="35">
        <v>13.380524659228556</v>
      </c>
      <c r="GL538" s="35">
        <v>12.73688039834572</v>
      </c>
      <c r="GM538" s="35">
        <v>12.753920810283454</v>
      </c>
      <c r="GN538" s="35">
        <v>12.542144205480644</v>
      </c>
      <c r="GO538" s="35">
        <v>4.4450000000000003</v>
      </c>
      <c r="GP538" s="35" t="s">
        <v>1985</v>
      </c>
      <c r="GU538" s="59"/>
    </row>
    <row r="539" spans="1:203" x14ac:dyDescent="0.2">
      <c r="A539" s="35" t="s">
        <v>1828</v>
      </c>
      <c r="B539" s="35" t="s">
        <v>3677</v>
      </c>
      <c r="C539" s="35" t="s">
        <v>3678</v>
      </c>
      <c r="D539" s="9">
        <v>2</v>
      </c>
      <c r="E539" s="9">
        <v>2</v>
      </c>
      <c r="F539" s="9">
        <v>0.505962829</v>
      </c>
      <c r="G539" s="9">
        <v>0.10784355</v>
      </c>
      <c r="H539" s="9">
        <v>0.99703100700000002</v>
      </c>
      <c r="I539" s="9">
        <v>7.0538989999999998E-3</v>
      </c>
      <c r="J539" s="9">
        <v>0</v>
      </c>
      <c r="K539" s="78">
        <v>0</v>
      </c>
      <c r="L539" s="79">
        <v>9.6444693822750782</v>
      </c>
      <c r="M539" s="79">
        <v>11.261205207516278</v>
      </c>
      <c r="N539" s="79">
        <v>12.157413527459841</v>
      </c>
      <c r="O539" s="79">
        <v>11.44112948769644</v>
      </c>
      <c r="P539" s="78">
        <v>11.044134020232427</v>
      </c>
      <c r="Q539" s="78">
        <v>11.248875768945439</v>
      </c>
      <c r="R539" s="35">
        <v>10.588850513205259</v>
      </c>
      <c r="S539" s="35">
        <v>11.044541636485603</v>
      </c>
      <c r="T539" s="35">
        <v>11.020544896143203</v>
      </c>
      <c r="U539" s="35">
        <v>11.26699226962254</v>
      </c>
      <c r="V539" s="35">
        <v>12.293032076731082</v>
      </c>
      <c r="W539" s="35">
        <v>11.515735250574975</v>
      </c>
      <c r="X539" s="35">
        <v>11.163297425419955</v>
      </c>
      <c r="Y539" s="35">
        <v>11.178171937344732</v>
      </c>
      <c r="Z539" s="35">
        <v>10.838597791441654</v>
      </c>
      <c r="AA539" s="35">
        <v>12.646086332845879</v>
      </c>
      <c r="AB539" s="35">
        <v>11.668001514822452</v>
      </c>
      <c r="AC539" s="35">
        <v>10.411392682328286</v>
      </c>
      <c r="AD539" s="35">
        <v>11.142291384802324</v>
      </c>
      <c r="AE539" s="35">
        <v>11.135667980877752</v>
      </c>
      <c r="AF539" s="35">
        <v>11.171444764450456</v>
      </c>
      <c r="AG539" s="35">
        <v>11.705038566028943</v>
      </c>
      <c r="AI539" s="35">
        <v>11.402781659897107</v>
      </c>
      <c r="AJ539" s="35">
        <v>11.4447830930508</v>
      </c>
      <c r="AK539" s="35">
        <v>10.946630431264616</v>
      </c>
      <c r="AL539" s="35">
        <v>9.9996825584498925</v>
      </c>
      <c r="AM539" s="35">
        <v>11.855200098760333</v>
      </c>
      <c r="AN539" s="35">
        <v>11.637475449178433</v>
      </c>
      <c r="AO539" s="35">
        <v>11.435862086455383</v>
      </c>
      <c r="AP539" s="35">
        <v>11.631308136341357</v>
      </c>
      <c r="AQ539" s="35">
        <v>10.991382353457087</v>
      </c>
      <c r="AR539" s="35">
        <v>10.736359174197567</v>
      </c>
      <c r="AS539" s="35">
        <v>10.879014600510359</v>
      </c>
      <c r="AT539" s="35">
        <v>11.772477937123284</v>
      </c>
      <c r="AU539" s="35">
        <v>11.792731450851926</v>
      </c>
      <c r="AV539" s="35">
        <v>11.499686249408267</v>
      </c>
      <c r="AW539" s="35">
        <v>11.441522118927443</v>
      </c>
      <c r="AX539" s="35">
        <v>11.11617294355282</v>
      </c>
      <c r="AY539" s="35">
        <v>10.934128612861011</v>
      </c>
      <c r="AZ539" s="35">
        <v>11.59231086315223</v>
      </c>
      <c r="BA539" s="35">
        <v>10.690699092082136</v>
      </c>
      <c r="BB539" s="35">
        <v>11.535068895777588</v>
      </c>
      <c r="BC539" s="35">
        <v>10.845874676841508</v>
      </c>
      <c r="BD539" s="35">
        <v>11.777606580975061</v>
      </c>
      <c r="BF539" s="35">
        <v>10.528118419403185</v>
      </c>
      <c r="BG539" s="35">
        <v>11.616108492794794</v>
      </c>
      <c r="BH539" s="35">
        <v>11.21160423148021</v>
      </c>
      <c r="BI539" s="35">
        <v>10.999379051785356</v>
      </c>
      <c r="BJ539" s="35">
        <v>11.223149605754495</v>
      </c>
      <c r="BK539" s="35">
        <v>10.452298459814196</v>
      </c>
      <c r="BL539" s="35">
        <v>11.650126677703938</v>
      </c>
      <c r="BM539" s="35">
        <v>11.83902386510931</v>
      </c>
      <c r="BN539" s="35">
        <v>9.7192686275087237</v>
      </c>
      <c r="BO539" s="35">
        <v>10.697319042350674</v>
      </c>
      <c r="BP539" s="35">
        <v>11.546174428763674</v>
      </c>
      <c r="BQ539" s="35">
        <v>11.580104201564936</v>
      </c>
      <c r="BR539" s="35">
        <v>10.602757263930297</v>
      </c>
      <c r="BT539" s="35">
        <v>11.193137815327823</v>
      </c>
      <c r="BU539" s="35">
        <v>12.128880982077629</v>
      </c>
      <c r="BV539" s="35">
        <v>11.859527335767794</v>
      </c>
      <c r="BW539" s="35">
        <v>10.858939320053825</v>
      </c>
      <c r="BX539" s="35">
        <v>11.098679140852415</v>
      </c>
      <c r="BY539" s="35">
        <v>10.875956008847973</v>
      </c>
      <c r="BZ539" s="35">
        <v>10.414240559025497</v>
      </c>
      <c r="CA539" s="35">
        <v>10.286735658542744</v>
      </c>
      <c r="CB539" s="35">
        <v>10.418495704001144</v>
      </c>
      <c r="CC539" s="35">
        <v>10.93759743886357</v>
      </c>
      <c r="CD539" s="35">
        <v>10.77469838499869</v>
      </c>
      <c r="CE539" s="35">
        <v>10.712901517360564</v>
      </c>
      <c r="CF539" s="35">
        <v>10.115876399056278</v>
      </c>
      <c r="CG539" s="35">
        <v>10.610796447374286</v>
      </c>
      <c r="CH539" s="35">
        <v>12.129831784673009</v>
      </c>
      <c r="CI539" s="35">
        <v>10.764503941382289</v>
      </c>
      <c r="CJ539" s="35">
        <v>12.049496891379885</v>
      </c>
      <c r="CK539" s="35">
        <v>12.403228200066911</v>
      </c>
      <c r="CL539" s="35">
        <v>11.597384039825425</v>
      </c>
      <c r="CM539" s="35">
        <v>11.130300846500742</v>
      </c>
      <c r="CN539" s="35">
        <v>11.021072473562935</v>
      </c>
      <c r="CO539" s="35">
        <v>11.555293426419263</v>
      </c>
      <c r="CP539" s="35">
        <v>10.671554153664228</v>
      </c>
      <c r="CQ539" s="35">
        <v>11.87816014993278</v>
      </c>
      <c r="CR539" s="35">
        <v>11.790271476162083</v>
      </c>
      <c r="CS539" s="35">
        <v>11.728113909975086</v>
      </c>
      <c r="CT539" s="35">
        <v>11.661414205477678</v>
      </c>
      <c r="CU539" s="35">
        <v>11.230917461580685</v>
      </c>
      <c r="CV539" s="35">
        <v>10.773413870252043</v>
      </c>
      <c r="CW539" s="35">
        <v>11.711487954586492</v>
      </c>
      <c r="CX539" s="35">
        <v>10.946494541466118</v>
      </c>
      <c r="CY539" s="35">
        <v>11.360122858307982</v>
      </c>
      <c r="CZ539" s="35">
        <v>10.973989453172765</v>
      </c>
      <c r="DA539" s="35">
        <v>11.558968955398315</v>
      </c>
      <c r="DC539" s="35">
        <v>11.251905271367255</v>
      </c>
      <c r="DD539" s="35">
        <v>11.254454023258702</v>
      </c>
      <c r="DE539" s="35">
        <v>11.863265282840416</v>
      </c>
      <c r="DF539" s="35">
        <v>11.279806090561612</v>
      </c>
      <c r="DG539" s="35">
        <v>10.912099395141578</v>
      </c>
      <c r="DH539" s="35">
        <v>9.7161101783610277</v>
      </c>
      <c r="DI539" s="35">
        <v>11.424845200382139</v>
      </c>
      <c r="DJ539" s="35">
        <v>10.764995321925658</v>
      </c>
      <c r="DK539" s="35">
        <v>11.83392108133725</v>
      </c>
      <c r="DL539" s="35">
        <v>10.721070925064941</v>
      </c>
      <c r="DM539" s="35">
        <v>11.984812014929295</v>
      </c>
      <c r="DO539" s="35">
        <v>11.481450129053316</v>
      </c>
      <c r="DP539" s="35">
        <v>11.615454387690651</v>
      </c>
      <c r="DQ539" s="35">
        <v>10.521605458856728</v>
      </c>
      <c r="DR539" s="35">
        <v>10.550211816471014</v>
      </c>
      <c r="DS539" s="35">
        <v>11.357538312189549</v>
      </c>
      <c r="DT539" s="35">
        <v>10.667180445511828</v>
      </c>
      <c r="DU539" s="35">
        <v>11.705904209497128</v>
      </c>
      <c r="DV539" s="35">
        <v>11.259945596800341</v>
      </c>
      <c r="DW539" s="35">
        <v>11.310758484116345</v>
      </c>
      <c r="DX539" s="35">
        <v>12.32471254134088</v>
      </c>
      <c r="DY539" s="35">
        <v>12.279935061428851</v>
      </c>
      <c r="DZ539" s="35">
        <v>11.239525518978871</v>
      </c>
      <c r="EA539" s="35">
        <v>10.940673755906181</v>
      </c>
      <c r="EB539" s="35">
        <v>10.709270425776355</v>
      </c>
      <c r="EC539" s="35">
        <v>11.136691780136204</v>
      </c>
      <c r="ED539" s="35">
        <v>11.267749085046672</v>
      </c>
      <c r="EE539" s="35">
        <v>12.040079024503532</v>
      </c>
      <c r="EF539" s="35">
        <v>12.036173612553485</v>
      </c>
      <c r="EG539" s="35">
        <v>11.144425195661587</v>
      </c>
      <c r="EH539" s="35">
        <v>12.673654366859788</v>
      </c>
      <c r="EI539" s="35">
        <v>11.889207182240789</v>
      </c>
      <c r="EJ539" s="35">
        <v>10.661711526072427</v>
      </c>
      <c r="EK539" s="35">
        <v>12.01989285755057</v>
      </c>
      <c r="EL539" s="35">
        <v>11.200067733741861</v>
      </c>
      <c r="EM539" s="35">
        <v>11.152648736952203</v>
      </c>
      <c r="EN539" s="35">
        <v>11.112372751205335</v>
      </c>
      <c r="EO539" s="35">
        <v>11.429749562579026</v>
      </c>
      <c r="EP539" s="35">
        <v>10.427424517848889</v>
      </c>
      <c r="EQ539" s="35">
        <v>11.358687901049922</v>
      </c>
      <c r="ER539" s="35">
        <v>11.714092882748574</v>
      </c>
      <c r="ES539" s="35">
        <v>11.86353805225616</v>
      </c>
      <c r="EU539" s="35">
        <v>9.4212580323319735</v>
      </c>
      <c r="EV539" s="35">
        <v>11.143474792913223</v>
      </c>
      <c r="EW539" s="35">
        <v>11.289353353022072</v>
      </c>
      <c r="EX539" s="35">
        <v>11.898471748556013</v>
      </c>
      <c r="EY539" s="35">
        <v>11.108223077165869</v>
      </c>
      <c r="EZ539" s="35">
        <v>11.128726117660637</v>
      </c>
      <c r="FA539" s="35">
        <v>11.136004445766932</v>
      </c>
      <c r="FB539" s="35">
        <v>11.862421323938143</v>
      </c>
      <c r="FE539" s="35">
        <v>10.987821276695177</v>
      </c>
      <c r="FF539" s="35">
        <v>10.887694256749224</v>
      </c>
      <c r="FG539" s="35">
        <v>10.961035487101963</v>
      </c>
      <c r="FI539" s="35">
        <v>11.196599350538897</v>
      </c>
      <c r="FJ539" s="35">
        <v>11.974986415906701</v>
      </c>
      <c r="FK539" s="35">
        <v>11.262494288700932</v>
      </c>
      <c r="FL539" s="35">
        <v>10.639861487327179</v>
      </c>
      <c r="FM539" s="35">
        <v>11.238657441859919</v>
      </c>
      <c r="FN539" s="35">
        <v>11.173710393721235</v>
      </c>
      <c r="FO539" s="35">
        <v>11.523260548528249</v>
      </c>
      <c r="FP539" s="35">
        <v>11.061631161499616</v>
      </c>
      <c r="FQ539" s="35">
        <v>10.964176360003043</v>
      </c>
      <c r="FR539" s="35">
        <v>11.981485883003364</v>
      </c>
      <c r="FS539" s="35">
        <v>10.672184536631105</v>
      </c>
      <c r="FT539" s="35">
        <v>11.56618731222175</v>
      </c>
      <c r="FU539" s="35">
        <v>11.752659447528426</v>
      </c>
      <c r="FV539" s="35">
        <v>11.794956069039513</v>
      </c>
      <c r="FW539" s="35">
        <v>10.674633916045941</v>
      </c>
      <c r="FX539" s="35">
        <v>10.932801908894566</v>
      </c>
      <c r="FZ539" s="35">
        <v>10.86576705007667</v>
      </c>
      <c r="GA539" s="35">
        <v>10.659742870555121</v>
      </c>
      <c r="GB539" s="35">
        <v>11.885838503106649</v>
      </c>
      <c r="GC539" s="35">
        <v>11.93317796427047</v>
      </c>
      <c r="GD539" s="35">
        <v>10.724566561081145</v>
      </c>
      <c r="GE539" s="35">
        <v>11.080601307053561</v>
      </c>
      <c r="GF539" s="35">
        <v>11.611863908709058</v>
      </c>
      <c r="GG539" s="35">
        <v>11.849654070591662</v>
      </c>
      <c r="GH539" s="35">
        <v>11.564655382343203</v>
      </c>
      <c r="GI539" s="35">
        <v>11.346315360900638</v>
      </c>
      <c r="GK539" s="35">
        <v>10.55578042258448</v>
      </c>
      <c r="GL539" s="35">
        <v>11.292695473482731</v>
      </c>
      <c r="GM539" s="35">
        <v>11.320123359525709</v>
      </c>
      <c r="GN539" s="35">
        <v>10.426571814063189</v>
      </c>
      <c r="GO539" s="35">
        <v>13.952999999999999</v>
      </c>
      <c r="GP539" s="35" t="s">
        <v>4799</v>
      </c>
      <c r="GU539" s="59"/>
    </row>
    <row r="540" spans="1:203" x14ac:dyDescent="0.2">
      <c r="A540" s="35" t="s">
        <v>2107</v>
      </c>
      <c r="B540" s="35" t="s">
        <v>4063</v>
      </c>
      <c r="C540" s="35" t="s">
        <v>4064</v>
      </c>
      <c r="D540" s="9">
        <v>2</v>
      </c>
      <c r="E540" s="9">
        <v>2</v>
      </c>
      <c r="F540" s="9">
        <v>0.58959039700000004</v>
      </c>
      <c r="G540" s="9">
        <v>-0.12636855899999999</v>
      </c>
      <c r="H540" s="9">
        <v>0.997636364</v>
      </c>
      <c r="I540" s="9">
        <v>7.4435289999999999E-3</v>
      </c>
      <c r="J540" s="9">
        <v>0</v>
      </c>
      <c r="K540" s="78">
        <v>0</v>
      </c>
      <c r="L540" s="79">
        <v>9.9708888596141616</v>
      </c>
      <c r="M540" s="79"/>
      <c r="N540" s="79">
        <v>10.308684649012235</v>
      </c>
      <c r="O540" s="79">
        <v>10.360933508965919</v>
      </c>
      <c r="Q540" s="78">
        <v>11.060133737050908</v>
      </c>
      <c r="S540" s="35">
        <v>10.698135392231979</v>
      </c>
      <c r="T540" s="35">
        <v>9.7345682416608277</v>
      </c>
      <c r="U540" s="35">
        <v>9.4560715339420369</v>
      </c>
      <c r="AB540" s="35">
        <v>10.038643341070566</v>
      </c>
      <c r="AE540" s="35">
        <v>10.405842067773127</v>
      </c>
      <c r="AG540" s="35">
        <v>10.459548225160624</v>
      </c>
      <c r="AH540" s="35">
        <v>10.301527142712967</v>
      </c>
      <c r="AI540" s="35">
        <v>10.054679052343268</v>
      </c>
      <c r="AL540" s="35">
        <v>10.421221066932628</v>
      </c>
      <c r="AM540" s="35">
        <v>10.54031877325788</v>
      </c>
      <c r="AN540" s="35">
        <v>10.215348525113271</v>
      </c>
      <c r="AO540" s="35">
        <v>9.9986273299573121</v>
      </c>
      <c r="AQ540" s="35">
        <v>10.88069045879509</v>
      </c>
      <c r="AR540" s="35">
        <v>10.457804475633379</v>
      </c>
      <c r="AS540" s="35">
        <v>9.7721996429226863</v>
      </c>
      <c r="AV540" s="35">
        <v>10.468046932234309</v>
      </c>
      <c r="AY540" s="35">
        <v>9.9695961860693671</v>
      </c>
      <c r="AZ540" s="35">
        <v>10.64899001656277</v>
      </c>
      <c r="BB540" s="35">
        <v>10.080589491128594</v>
      </c>
      <c r="BC540" s="35">
        <v>9.3705104662498382</v>
      </c>
      <c r="BF540" s="35">
        <v>10.385651896924987</v>
      </c>
      <c r="BG540" s="35">
        <v>10.24302005356223</v>
      </c>
      <c r="BH540" s="35">
        <v>10.694018458029463</v>
      </c>
      <c r="BI540" s="35">
        <v>10.677241125606679</v>
      </c>
      <c r="BT540" s="35">
        <v>10.547054649510297</v>
      </c>
      <c r="BU540" s="35">
        <v>11.238284038666079</v>
      </c>
      <c r="BW540" s="35">
        <v>10.283465118075533</v>
      </c>
      <c r="CA540" s="35">
        <v>10.172837170123197</v>
      </c>
      <c r="CC540" s="35">
        <v>9.7629988163386265</v>
      </c>
      <c r="CD540" s="35">
        <v>9.7271286261714707</v>
      </c>
      <c r="CE540" s="35">
        <v>10.841194918370382</v>
      </c>
      <c r="CF540" s="35">
        <v>10.353824987206316</v>
      </c>
      <c r="CK540" s="35">
        <v>9.928290033976797</v>
      </c>
      <c r="CW540" s="35">
        <v>10.725884175662994</v>
      </c>
      <c r="CZ540" s="35">
        <v>10.162307567758587</v>
      </c>
      <c r="DC540" s="35">
        <v>10.501474887966793</v>
      </c>
      <c r="DD540" s="35">
        <v>10.055526614950237</v>
      </c>
      <c r="DH540" s="35">
        <v>10.467906800352562</v>
      </c>
      <c r="DJ540" s="35">
        <v>9.9781834233136184</v>
      </c>
      <c r="DO540" s="35">
        <v>10.559042952477666</v>
      </c>
      <c r="DT540" s="35">
        <v>10.11718498122179</v>
      </c>
      <c r="DV540" s="35">
        <v>9.8507608237669348</v>
      </c>
      <c r="DY540" s="35">
        <v>10.869589502693362</v>
      </c>
      <c r="EG540" s="35">
        <v>9.677754231879705</v>
      </c>
      <c r="EJ540" s="35">
        <v>9.7482902875355997</v>
      </c>
      <c r="ER540" s="35">
        <v>10.049605695601082</v>
      </c>
      <c r="EU540" s="35">
        <v>10.302265402137229</v>
      </c>
      <c r="EV540" s="35">
        <v>10.549481307829625</v>
      </c>
      <c r="EW540" s="35">
        <v>9.6364227942290483</v>
      </c>
      <c r="EY540" s="35">
        <v>10.396394483677035</v>
      </c>
      <c r="FB540" s="35">
        <v>9.8048703013759848</v>
      </c>
      <c r="FC540" s="35">
        <v>10.586099314534989</v>
      </c>
      <c r="FE540" s="35">
        <v>10.38639959303763</v>
      </c>
      <c r="FG540" s="35">
        <v>9.6306623239583438</v>
      </c>
      <c r="FH540" s="35">
        <v>10.332247403803251</v>
      </c>
      <c r="FL540" s="35">
        <v>10.687216500574365</v>
      </c>
      <c r="FP540" s="35">
        <v>9.8497120713926769</v>
      </c>
      <c r="FQ540" s="35">
        <v>10.084675762426031</v>
      </c>
      <c r="FT540" s="35">
        <v>11.279445667034226</v>
      </c>
      <c r="FU540" s="35">
        <v>10.820122415307164</v>
      </c>
      <c r="GC540" s="35">
        <v>9.9507156379080364</v>
      </c>
      <c r="GF540" s="35">
        <v>10.561099460898825</v>
      </c>
      <c r="GO540" s="35">
        <v>3.64</v>
      </c>
      <c r="GP540" s="35" t="s">
        <v>4866</v>
      </c>
      <c r="GU540" s="59"/>
    </row>
    <row r="541" spans="1:203" x14ac:dyDescent="0.2">
      <c r="A541" s="35" t="s">
        <v>894</v>
      </c>
      <c r="B541" s="35" t="s">
        <v>2585</v>
      </c>
      <c r="C541" s="35" t="s">
        <v>2586</v>
      </c>
      <c r="D541" s="9">
        <v>10</v>
      </c>
      <c r="E541" s="9">
        <v>10</v>
      </c>
      <c r="F541" s="9">
        <v>0.80909262699999995</v>
      </c>
      <c r="G541" s="9">
        <v>3.4483585999999997E-2</v>
      </c>
      <c r="H541" s="9">
        <v>0.98952596500000001</v>
      </c>
      <c r="I541" s="9">
        <v>7.4600939999999996E-3</v>
      </c>
      <c r="J541" s="9">
        <v>0</v>
      </c>
      <c r="K541" s="78">
        <v>0</v>
      </c>
      <c r="L541" s="79">
        <v>18.278254215559009</v>
      </c>
      <c r="M541" s="79">
        <v>18.020772531251104</v>
      </c>
      <c r="N541" s="79">
        <v>17.619312954464611</v>
      </c>
      <c r="O541" s="79">
        <v>17.662097839009824</v>
      </c>
      <c r="P541" s="78">
        <v>18.011043676125308</v>
      </c>
      <c r="Q541" s="78">
        <v>18.160000683116049</v>
      </c>
      <c r="R541" s="35">
        <v>17.746837798076264</v>
      </c>
      <c r="S541" s="35">
        <v>17.985668007704483</v>
      </c>
      <c r="T541" s="35">
        <v>17.969631493566798</v>
      </c>
      <c r="U541" s="35">
        <v>17.260126805087083</v>
      </c>
      <c r="V541" s="35">
        <v>17.731075267308825</v>
      </c>
      <c r="W541" s="35">
        <v>17.723953150899131</v>
      </c>
      <c r="X541" s="35">
        <v>18.470242342853901</v>
      </c>
      <c r="Y541" s="35">
        <v>18.128467564505272</v>
      </c>
      <c r="Z541" s="35">
        <v>17.75460775155738</v>
      </c>
      <c r="AA541" s="35">
        <v>18.431263415908042</v>
      </c>
      <c r="AB541" s="35">
        <v>17.820982484854355</v>
      </c>
      <c r="AC541" s="35">
        <v>17.820856484312298</v>
      </c>
      <c r="AD541" s="35">
        <v>17.966036350286501</v>
      </c>
      <c r="AE541" s="35">
        <v>17.98450156645989</v>
      </c>
      <c r="AF541" s="35">
        <v>17.765428149760542</v>
      </c>
      <c r="AG541" s="35">
        <v>18.05544555812639</v>
      </c>
      <c r="AH541" s="35">
        <v>17.926860052495474</v>
      </c>
      <c r="AI541" s="35">
        <v>17.914443073682364</v>
      </c>
      <c r="AJ541" s="35">
        <v>18.127456528291287</v>
      </c>
      <c r="AK541" s="35">
        <v>17.782919581060373</v>
      </c>
      <c r="AL541" s="35">
        <v>17.874834896198422</v>
      </c>
      <c r="AM541" s="35">
        <v>17.779623351004549</v>
      </c>
      <c r="AN541" s="35">
        <v>18.166213328248276</v>
      </c>
      <c r="AO541" s="35">
        <v>17.91335995413441</v>
      </c>
      <c r="AP541" s="35">
        <v>18.204653731834235</v>
      </c>
      <c r="AQ541" s="35">
        <v>18.194480706284388</v>
      </c>
      <c r="AR541" s="35">
        <v>17.731523289077824</v>
      </c>
      <c r="AS541" s="35">
        <v>17.685030745618658</v>
      </c>
      <c r="AT541" s="35">
        <v>18.185625556036058</v>
      </c>
      <c r="AU541" s="35">
        <v>17.693223033773087</v>
      </c>
      <c r="AV541" s="35">
        <v>17.974320186598227</v>
      </c>
      <c r="AW541" s="35">
        <v>18.201907994967566</v>
      </c>
      <c r="AX541" s="35">
        <v>17.80672278259312</v>
      </c>
      <c r="AY541" s="35">
        <v>17.829893523692775</v>
      </c>
      <c r="AZ541" s="35">
        <v>18.286763193721875</v>
      </c>
      <c r="BA541" s="35">
        <v>17.895482484556489</v>
      </c>
      <c r="BB541" s="35">
        <v>17.616916544423177</v>
      </c>
      <c r="BC541" s="35">
        <v>17.76709113855253</v>
      </c>
      <c r="BD541" s="35">
        <v>18.114886014136832</v>
      </c>
      <c r="BE541" s="35">
        <v>18.23656446346688</v>
      </c>
      <c r="BF541" s="35">
        <v>17.974750735343758</v>
      </c>
      <c r="BG541" s="35">
        <v>17.557132002031622</v>
      </c>
      <c r="BH541" s="35">
        <v>17.919223272490971</v>
      </c>
      <c r="BI541" s="35">
        <v>18.220748257195687</v>
      </c>
      <c r="BJ541" s="35">
        <v>16.961224937331171</v>
      </c>
      <c r="BK541" s="35">
        <v>17.759569481660929</v>
      </c>
      <c r="BL541" s="35">
        <v>18.024110477025697</v>
      </c>
      <c r="BM541" s="35">
        <v>18.356506199069116</v>
      </c>
      <c r="BN541" s="35">
        <v>18.234901935204125</v>
      </c>
      <c r="BO541" s="35">
        <v>17.900606189499214</v>
      </c>
      <c r="BP541" s="35">
        <v>17.397302022453836</v>
      </c>
      <c r="BQ541" s="35">
        <v>17.434818705828597</v>
      </c>
      <c r="BR541" s="35">
        <v>18.20011871357751</v>
      </c>
      <c r="BS541" s="35">
        <v>18.311391974242792</v>
      </c>
      <c r="BT541" s="35">
        <v>17.60085279302028</v>
      </c>
      <c r="BU541" s="35">
        <v>18.033815502135809</v>
      </c>
      <c r="BV541" s="35">
        <v>17.796975066737673</v>
      </c>
      <c r="BW541" s="35">
        <v>17.826445401125195</v>
      </c>
      <c r="BX541" s="35">
        <v>17.318100722024397</v>
      </c>
      <c r="BY541" s="35">
        <v>17.06020898420072</v>
      </c>
      <c r="BZ541" s="35">
        <v>17.968552507990566</v>
      </c>
      <c r="CA541" s="35">
        <v>17.397760876809393</v>
      </c>
      <c r="CB541" s="35">
        <v>17.868797709914595</v>
      </c>
      <c r="CC541" s="35">
        <v>17.562072524497225</v>
      </c>
      <c r="CD541" s="35">
        <v>17.957155604889856</v>
      </c>
      <c r="CE541" s="35">
        <v>18.170471287500852</v>
      </c>
      <c r="CF541" s="35">
        <v>18.006609136007405</v>
      </c>
      <c r="CG541" s="35">
        <v>17.466348156611069</v>
      </c>
      <c r="CH541" s="35">
        <v>17.902805003458489</v>
      </c>
      <c r="CI541" s="35">
        <v>16.983445082117321</v>
      </c>
      <c r="CJ541" s="35">
        <v>17.676647041508602</v>
      </c>
      <c r="CK541" s="35">
        <v>17.973750564646096</v>
      </c>
      <c r="CL541" s="35">
        <v>18.125079865759403</v>
      </c>
      <c r="CM541" s="35">
        <v>17.207485741854896</v>
      </c>
      <c r="CN541" s="35">
        <v>17.996904947410286</v>
      </c>
      <c r="CO541" s="35">
        <v>17.790635278395133</v>
      </c>
      <c r="CP541" s="35">
        <v>17.566331850360228</v>
      </c>
      <c r="CQ541" s="35">
        <v>18.212508258068041</v>
      </c>
      <c r="CR541" s="35">
        <v>17.458629094527144</v>
      </c>
      <c r="CS541" s="35">
        <v>17.204175386583412</v>
      </c>
      <c r="CT541" s="35">
        <v>17.831691699032554</v>
      </c>
      <c r="CU541" s="35">
        <v>18.057333132541594</v>
      </c>
      <c r="CV541" s="35">
        <v>17.507451254904709</v>
      </c>
      <c r="CW541" s="35">
        <v>18.071078844340263</v>
      </c>
      <c r="CX541" s="35">
        <v>18.409496113745295</v>
      </c>
      <c r="CY541" s="35">
        <v>17.969528284147081</v>
      </c>
      <c r="CZ541" s="35">
        <v>18.009857021803747</v>
      </c>
      <c r="DA541" s="35">
        <v>18.100495492444772</v>
      </c>
      <c r="DB541" s="35">
        <v>18.01100514823505</v>
      </c>
      <c r="DC541" s="35">
        <v>18.010559740541691</v>
      </c>
      <c r="DD541" s="35">
        <v>18.214938553128071</v>
      </c>
      <c r="DE541" s="35">
        <v>16.96699480350409</v>
      </c>
      <c r="DF541" s="35">
        <v>17.895204999211742</v>
      </c>
      <c r="DG541" s="35">
        <v>17.818874323214111</v>
      </c>
      <c r="DH541" s="35">
        <v>17.889904280630851</v>
      </c>
      <c r="DI541" s="35">
        <v>18.309561429674972</v>
      </c>
      <c r="DJ541" s="35">
        <v>17.565781531350602</v>
      </c>
      <c r="DK541" s="35">
        <v>17.627963285201844</v>
      </c>
      <c r="DL541" s="35">
        <v>17.269794080984806</v>
      </c>
      <c r="DM541" s="35">
        <v>18.249361634359591</v>
      </c>
      <c r="DN541" s="35">
        <v>17.849575889315112</v>
      </c>
      <c r="DO541" s="35">
        <v>17.935389146135982</v>
      </c>
      <c r="DP541" s="35">
        <v>18.0707602003245</v>
      </c>
      <c r="DQ541" s="35">
        <v>18.117045595078729</v>
      </c>
      <c r="DR541" s="35">
        <v>17.687187449219323</v>
      </c>
      <c r="DS541" s="35">
        <v>18.149637253029887</v>
      </c>
      <c r="DT541" s="35">
        <v>17.618189894006729</v>
      </c>
      <c r="DU541" s="35">
        <v>17.943512429399046</v>
      </c>
      <c r="DV541" s="35">
        <v>18.142421190476036</v>
      </c>
      <c r="DW541" s="35">
        <v>18.265283665568717</v>
      </c>
      <c r="DX541" s="35">
        <v>17.913151175892324</v>
      </c>
      <c r="DY541" s="35">
        <v>18.199174986781436</v>
      </c>
      <c r="DZ541" s="35">
        <v>18.235910016377105</v>
      </c>
      <c r="EA541" s="35">
        <v>17.977252556591445</v>
      </c>
      <c r="EB541" s="35">
        <v>17.972324272219431</v>
      </c>
      <c r="EC541" s="35">
        <v>17.947899200444883</v>
      </c>
      <c r="ED541" s="35">
        <v>18.01072358882044</v>
      </c>
      <c r="EE541" s="35">
        <v>17.72632048062512</v>
      </c>
      <c r="EF541" s="35">
        <v>17.723675662368905</v>
      </c>
      <c r="EG541" s="35">
        <v>17.584641593599574</v>
      </c>
      <c r="EH541" s="35">
        <v>17.71560515441206</v>
      </c>
      <c r="EI541" s="35">
        <v>17.457258787626522</v>
      </c>
      <c r="EJ541" s="35">
        <v>17.89404820673824</v>
      </c>
      <c r="EK541" s="35">
        <v>17.996469539238937</v>
      </c>
      <c r="EL541" s="35">
        <v>18.223231601097005</v>
      </c>
      <c r="EM541" s="35">
        <v>17.538415694244822</v>
      </c>
      <c r="EN541" s="35">
        <v>17.94107490047125</v>
      </c>
      <c r="EO541" s="35">
        <v>18.075943672724769</v>
      </c>
      <c r="EP541" s="35">
        <v>17.362415717773938</v>
      </c>
      <c r="EQ541" s="35">
        <v>18.178958994672449</v>
      </c>
      <c r="ER541" s="35">
        <v>18.048214233678117</v>
      </c>
      <c r="ES541" s="35">
        <v>17.603812536930292</v>
      </c>
      <c r="ET541" s="35">
        <v>17.87625711766681</v>
      </c>
      <c r="EU541" s="35">
        <v>17.959997859038708</v>
      </c>
      <c r="EV541" s="35">
        <v>18.62076488408831</v>
      </c>
      <c r="EW541" s="35">
        <v>17.432593551945438</v>
      </c>
      <c r="EX541" s="35">
        <v>18.016026309055071</v>
      </c>
      <c r="EY541" s="35">
        <v>18.142553731653834</v>
      </c>
      <c r="EZ541" s="35">
        <v>17.643733747648966</v>
      </c>
      <c r="FA541" s="35">
        <v>18.112364439875069</v>
      </c>
      <c r="FB541" s="35">
        <v>18.029846800785176</v>
      </c>
      <c r="FC541" s="35">
        <v>18.148263479471389</v>
      </c>
      <c r="FD541" s="35">
        <v>17.65214922558738</v>
      </c>
      <c r="FE541" s="35">
        <v>17.801188702065108</v>
      </c>
      <c r="FF541" s="35">
        <v>17.828072778448853</v>
      </c>
      <c r="FG541" s="35">
        <v>17.710631346308041</v>
      </c>
      <c r="FH541" s="35">
        <v>17.849170451336153</v>
      </c>
      <c r="FI541" s="35">
        <v>16.268355979845673</v>
      </c>
      <c r="FJ541" s="35">
        <v>18.041790794715588</v>
      </c>
      <c r="FK541" s="35">
        <v>18.104659427406133</v>
      </c>
      <c r="FL541" s="35">
        <v>18.158153172694895</v>
      </c>
      <c r="FM541" s="35">
        <v>17.542704452131339</v>
      </c>
      <c r="FN541" s="35">
        <v>18.216499542552071</v>
      </c>
      <c r="FO541" s="35">
        <v>17.578006631653825</v>
      </c>
      <c r="FP541" s="35">
        <v>17.62389234263911</v>
      </c>
      <c r="FQ541" s="35">
        <v>17.957379425541987</v>
      </c>
      <c r="FR541" s="35">
        <v>17.707110098428409</v>
      </c>
      <c r="FS541" s="35">
        <v>17.828522459052692</v>
      </c>
      <c r="FT541" s="35">
        <v>17.780552412897805</v>
      </c>
      <c r="FU541" s="35">
        <v>17.856871392042152</v>
      </c>
      <c r="FV541" s="35">
        <v>18.595321220925925</v>
      </c>
      <c r="FW541" s="35">
        <v>17.63492690859734</v>
      </c>
      <c r="FX541" s="35">
        <v>17.372728371632597</v>
      </c>
      <c r="FY541" s="35">
        <v>18.179325295083231</v>
      </c>
      <c r="FZ541" s="35">
        <v>17.710249500625245</v>
      </c>
      <c r="GA541" s="35">
        <v>17.965368740968852</v>
      </c>
      <c r="GB541" s="35">
        <v>17.314140460406605</v>
      </c>
      <c r="GC541" s="35">
        <v>17.821478321125763</v>
      </c>
      <c r="GD541" s="35">
        <v>18.674156169186986</v>
      </c>
      <c r="GE541" s="35">
        <v>18.061557806317879</v>
      </c>
      <c r="GF541" s="35">
        <v>17.949087194820997</v>
      </c>
      <c r="GG541" s="35">
        <v>18.57948529528694</v>
      </c>
      <c r="GH541" s="35">
        <v>17.915813387813984</v>
      </c>
      <c r="GI541" s="35">
        <v>17.537252644917388</v>
      </c>
      <c r="GJ541" s="35">
        <v>18.207865836040284</v>
      </c>
      <c r="GK541" s="35">
        <v>17.784483672842008</v>
      </c>
      <c r="GL541" s="35">
        <v>17.34295046317564</v>
      </c>
      <c r="GM541" s="35">
        <v>18.26388236571799</v>
      </c>
      <c r="GN541" s="35">
        <v>17.839016649426753</v>
      </c>
      <c r="GO541" s="35">
        <v>27.754999999999999</v>
      </c>
      <c r="GP541" s="35" t="s">
        <v>829</v>
      </c>
      <c r="GU541" s="59"/>
    </row>
    <row r="542" spans="1:203" x14ac:dyDescent="0.2">
      <c r="A542" s="35" t="s">
        <v>1218</v>
      </c>
      <c r="B542" s="35" t="s">
        <v>2943</v>
      </c>
      <c r="C542" s="35" t="s">
        <v>2944</v>
      </c>
      <c r="D542" s="9">
        <v>2</v>
      </c>
      <c r="E542" s="9">
        <v>2</v>
      </c>
      <c r="F542" s="9">
        <v>0.339675265</v>
      </c>
      <c r="G542" s="9">
        <v>-9.5174678999999998E-2</v>
      </c>
      <c r="H542" s="9">
        <v>0.99221896600000004</v>
      </c>
      <c r="I542" s="9">
        <v>7.4741620000000003E-3</v>
      </c>
      <c r="J542" s="9">
        <v>0</v>
      </c>
      <c r="K542" s="78">
        <v>0</v>
      </c>
      <c r="L542" s="79">
        <v>12.112927883983581</v>
      </c>
      <c r="M542" s="79">
        <v>11.932547105514798</v>
      </c>
      <c r="N542" s="79">
        <v>12.071939619435483</v>
      </c>
      <c r="O542" s="79">
        <v>12.178182498011795</v>
      </c>
      <c r="P542" s="78">
        <v>11.982641228690738</v>
      </c>
      <c r="Q542" s="78">
        <v>11.845986071147429</v>
      </c>
      <c r="R542" s="35">
        <v>11.787032129120323</v>
      </c>
      <c r="S542" s="35">
        <v>11.32401078823623</v>
      </c>
      <c r="T542" s="35">
        <v>11.682356154724465</v>
      </c>
      <c r="U542" s="35">
        <v>11.517498483605831</v>
      </c>
      <c r="V542" s="35">
        <v>12.030254826124697</v>
      </c>
      <c r="W542" s="35">
        <v>11.208800358605508</v>
      </c>
      <c r="Y542" s="35">
        <v>11.655404203445459</v>
      </c>
      <c r="Z542" s="35">
        <v>11.27610922262757</v>
      </c>
      <c r="AA542" s="35">
        <v>12.382083794998671</v>
      </c>
      <c r="AB542" s="35">
        <v>11.347367037783306</v>
      </c>
      <c r="AC542" s="35">
        <v>11.172480000826685</v>
      </c>
      <c r="AD542" s="35">
        <v>11.332870057462978</v>
      </c>
      <c r="AE542" s="35">
        <v>12.028115992045127</v>
      </c>
      <c r="AF542" s="35">
        <v>11.633354131859077</v>
      </c>
      <c r="AG542" s="35">
        <v>12.070562265118431</v>
      </c>
      <c r="AH542" s="35">
        <v>11.61615284059981</v>
      </c>
      <c r="AI542" s="35">
        <v>11.944310673775716</v>
      </c>
      <c r="AJ542" s="35">
        <v>11.19116810577569</v>
      </c>
      <c r="AK542" s="35">
        <v>11.326709160504066</v>
      </c>
      <c r="AL542" s="35">
        <v>11.265407247292412</v>
      </c>
      <c r="AM542" s="35">
        <v>11.777636245890831</v>
      </c>
      <c r="AN542" s="35">
        <v>11.85875491258987</v>
      </c>
      <c r="AO542" s="35">
        <v>11.986301625587704</v>
      </c>
      <c r="AP542" s="35">
        <v>11.294796718309557</v>
      </c>
      <c r="AQ542" s="35">
        <v>11.764661647011376</v>
      </c>
      <c r="AR542" s="35">
        <v>11.638044355153038</v>
      </c>
      <c r="AS542" s="35">
        <v>11.321643485062145</v>
      </c>
      <c r="AT542" s="35">
        <v>11.135610854724783</v>
      </c>
      <c r="AU542" s="35">
        <v>12.157811297718876</v>
      </c>
      <c r="AV542" s="35">
        <v>11.799685329943213</v>
      </c>
      <c r="AX542" s="35">
        <v>11.51924682700723</v>
      </c>
      <c r="AY542" s="35">
        <v>11.671908054832549</v>
      </c>
      <c r="AZ542" s="35">
        <v>12.057888697313851</v>
      </c>
      <c r="BA542" s="35">
        <v>11.51240717670181</v>
      </c>
      <c r="BB542" s="35">
        <v>11.336034049990676</v>
      </c>
      <c r="BC542" s="35">
        <v>11.49560568623137</v>
      </c>
      <c r="BD542" s="35">
        <v>11.28817905631948</v>
      </c>
      <c r="BE542" s="35">
        <v>11.957593561574109</v>
      </c>
      <c r="BF542" s="35">
        <v>11.486228851676564</v>
      </c>
      <c r="BG542" s="35">
        <v>11.772025329250051</v>
      </c>
      <c r="BH542" s="35">
        <v>11.456631782454121</v>
      </c>
      <c r="BI542" s="35">
        <v>12.426014596473829</v>
      </c>
      <c r="BJ542" s="35">
        <v>11.902935643811052</v>
      </c>
      <c r="BK542" s="35">
        <v>11.560006135621487</v>
      </c>
      <c r="BL542" s="35">
        <v>11.425835973145075</v>
      </c>
      <c r="BM542" s="35">
        <v>11.86518504195168</v>
      </c>
      <c r="BN542" s="35">
        <v>11.754625102800885</v>
      </c>
      <c r="BO542" s="35">
        <v>11.979241523669284</v>
      </c>
      <c r="BP542" s="35">
        <v>11.913146536956614</v>
      </c>
      <c r="BQ542" s="35">
        <v>12.131184632901501</v>
      </c>
      <c r="BR542" s="35">
        <v>11.14764783642601</v>
      </c>
      <c r="BS542" s="35">
        <v>11.273304806458464</v>
      </c>
      <c r="BT542" s="35">
        <v>11.274481990938618</v>
      </c>
      <c r="BU542" s="35">
        <v>12.264309880931094</v>
      </c>
      <c r="BV542" s="35">
        <v>11.894739376801038</v>
      </c>
      <c r="BW542" s="35">
        <v>12.238268838572157</v>
      </c>
      <c r="BX542" s="35">
        <v>11.792225752904734</v>
      </c>
      <c r="BY542" s="35">
        <v>11.588824272026097</v>
      </c>
      <c r="BZ542" s="35">
        <v>11.388803954479643</v>
      </c>
      <c r="CA542" s="35">
        <v>11.51567472784736</v>
      </c>
      <c r="CB542" s="35">
        <v>11.44875530958068</v>
      </c>
      <c r="CC542" s="35">
        <v>11.465910263165123</v>
      </c>
      <c r="CD542" s="35">
        <v>11.423797255547235</v>
      </c>
      <c r="CE542" s="35">
        <v>11.71650375404076</v>
      </c>
      <c r="CF542" s="35">
        <v>11.886957686551233</v>
      </c>
      <c r="CG542" s="35">
        <v>12.318159690734054</v>
      </c>
      <c r="CI542" s="35">
        <v>12.109799586087062</v>
      </c>
      <c r="CJ542" s="35">
        <v>12.193949438657405</v>
      </c>
      <c r="CK542" s="35">
        <v>12.272151351177115</v>
      </c>
      <c r="CL542" s="35">
        <v>11.835591672914546</v>
      </c>
      <c r="CM542" s="35">
        <v>11.958845390389518</v>
      </c>
      <c r="CN542" s="35">
        <v>11.569966762257753</v>
      </c>
      <c r="CO542" s="35">
        <v>11.31259876253163</v>
      </c>
      <c r="CP542" s="35">
        <v>11.476136487536984</v>
      </c>
      <c r="CQ542" s="35">
        <v>11.84352043272192</v>
      </c>
      <c r="CR542" s="35">
        <v>11.75536976181731</v>
      </c>
      <c r="CS542" s="35">
        <v>12.049870655929759</v>
      </c>
      <c r="CT542" s="35">
        <v>12.187587838444069</v>
      </c>
      <c r="CU542" s="35">
        <v>11.516569321704118</v>
      </c>
      <c r="CV542" s="35">
        <v>12.045061406390543</v>
      </c>
      <c r="CW542" s="35">
        <v>12.042453014505091</v>
      </c>
      <c r="CY542" s="35">
        <v>11.191470642337233</v>
      </c>
      <c r="CZ542" s="35">
        <v>11.551466604757426</v>
      </c>
      <c r="DA542" s="35">
        <v>11.656269224666589</v>
      </c>
      <c r="DC542" s="35">
        <v>11.788414105754612</v>
      </c>
      <c r="DD542" s="35">
        <v>11.558694257669377</v>
      </c>
      <c r="DE542" s="35">
        <v>11.716521197525974</v>
      </c>
      <c r="DF542" s="35">
        <v>11.465857305481636</v>
      </c>
      <c r="DG542" s="35">
        <v>11.300979372784742</v>
      </c>
      <c r="DH542" s="35">
        <v>11.526120617056382</v>
      </c>
      <c r="DJ542" s="35">
        <v>11.42627828902434</v>
      </c>
      <c r="DK542" s="35">
        <v>11.248323451818301</v>
      </c>
      <c r="DL542" s="35">
        <v>11.149255712018448</v>
      </c>
      <c r="DM542" s="35">
        <v>11.767598699232931</v>
      </c>
      <c r="DN542" s="35">
        <v>11.55341307208093</v>
      </c>
      <c r="DO542" s="35">
        <v>11.716328402043988</v>
      </c>
      <c r="DQ542" s="35">
        <v>11.613087661450542</v>
      </c>
      <c r="DR542" s="35">
        <v>11.807939529998226</v>
      </c>
      <c r="DS542" s="35">
        <v>11.591123369357987</v>
      </c>
      <c r="DT542" s="35">
        <v>11.675406406643642</v>
      </c>
      <c r="DU542" s="35">
        <v>11.346604373208685</v>
      </c>
      <c r="DV542" s="35">
        <v>11.624652786679722</v>
      </c>
      <c r="DW542" s="35">
        <v>12.013011715682788</v>
      </c>
      <c r="DX542" s="35">
        <v>12.137647634429225</v>
      </c>
      <c r="DY542" s="35">
        <v>12.216727297647354</v>
      </c>
      <c r="DZ542" s="35">
        <v>11.248809302887087</v>
      </c>
      <c r="EB542" s="35">
        <v>11.417629100365563</v>
      </c>
      <c r="EC542" s="35">
        <v>11.525280936148405</v>
      </c>
      <c r="ED542" s="35">
        <v>11.522660905068285</v>
      </c>
      <c r="EF542" s="35">
        <v>12.105099620083269</v>
      </c>
      <c r="EG542" s="35">
        <v>11.342323968197519</v>
      </c>
      <c r="EH542" s="35">
        <v>11.875572894725934</v>
      </c>
      <c r="EI542" s="35">
        <v>12.132333728181674</v>
      </c>
      <c r="EJ542" s="35">
        <v>11.458192279194346</v>
      </c>
      <c r="EK542" s="35">
        <v>11.770057040002461</v>
      </c>
      <c r="EL542" s="35">
        <v>11.761923752102524</v>
      </c>
      <c r="EM542" s="35">
        <v>11.109727870047983</v>
      </c>
      <c r="EN542" s="35">
        <v>11.33624288960316</v>
      </c>
      <c r="EO542" s="35">
        <v>11.784189219638224</v>
      </c>
      <c r="EP542" s="35">
        <v>11.667936922462546</v>
      </c>
      <c r="EQ542" s="35">
        <v>11.760786344621268</v>
      </c>
      <c r="ER542" s="35">
        <v>11.632729782513875</v>
      </c>
      <c r="ES542" s="35">
        <v>11.544868633130768</v>
      </c>
      <c r="ET542" s="35">
        <v>11.669114276012065</v>
      </c>
      <c r="EU542" s="35">
        <v>11.277292471136333</v>
      </c>
      <c r="EV542" s="35">
        <v>14.582091508792713</v>
      </c>
      <c r="EW542" s="35">
        <v>11.49619882273436</v>
      </c>
      <c r="EX542" s="35">
        <v>11.828642718915457</v>
      </c>
      <c r="EY542" s="35">
        <v>11.490147588290835</v>
      </c>
      <c r="EZ542" s="35">
        <v>11.532030457090027</v>
      </c>
      <c r="FA542" s="35">
        <v>11.69349187225197</v>
      </c>
      <c r="FB542" s="35">
        <v>11.585848431427845</v>
      </c>
      <c r="FC542" s="35">
        <v>11.488299388184695</v>
      </c>
      <c r="FD542" s="35">
        <v>11.51555505066581</v>
      </c>
      <c r="FE542" s="35">
        <v>12.204808315009533</v>
      </c>
      <c r="FF542" s="35">
        <v>11.798467941308679</v>
      </c>
      <c r="FG542" s="35">
        <v>11.412654564714989</v>
      </c>
      <c r="FH542" s="35">
        <v>11.598712715037319</v>
      </c>
      <c r="FI542" s="35">
        <v>11.469699830627246</v>
      </c>
      <c r="FJ542" s="35">
        <v>11.704709763742198</v>
      </c>
      <c r="FK542" s="35">
        <v>11.55537070606365</v>
      </c>
      <c r="FL542" s="35">
        <v>12.235988057441102</v>
      </c>
      <c r="FM542" s="35">
        <v>11.904464934425913</v>
      </c>
      <c r="FN542" s="35">
        <v>11.627159683856423</v>
      </c>
      <c r="FO542" s="35">
        <v>11.415848653721433</v>
      </c>
      <c r="FP542" s="35">
        <v>11.862884821501744</v>
      </c>
      <c r="FQ542" s="35">
        <v>11.489658735170975</v>
      </c>
      <c r="FR542" s="35">
        <v>12.085556340701908</v>
      </c>
      <c r="FS542" s="35">
        <v>11.593995865283487</v>
      </c>
      <c r="FT542" s="35">
        <v>12.198953476197683</v>
      </c>
      <c r="FU542" s="35">
        <v>11.66980859270789</v>
      </c>
      <c r="FV542" s="35">
        <v>11.191168484037407</v>
      </c>
      <c r="FW542" s="35">
        <v>11.535281515852247</v>
      </c>
      <c r="FY542" s="35">
        <v>11.225633861553058</v>
      </c>
      <c r="FZ542" s="35">
        <v>11.133117081789882</v>
      </c>
      <c r="GA542" s="35">
        <v>12.071248678863711</v>
      </c>
      <c r="GB542" s="35">
        <v>11.766501309796578</v>
      </c>
      <c r="GC542" s="35">
        <v>12.039807162686095</v>
      </c>
      <c r="GD542" s="35">
        <v>12.142103899110291</v>
      </c>
      <c r="GE542" s="35">
        <v>11.416312313833389</v>
      </c>
      <c r="GF542" s="35">
        <v>11.802519496431593</v>
      </c>
      <c r="GG542" s="35">
        <v>12.055312822759879</v>
      </c>
      <c r="GH542" s="35">
        <v>11.940929642614609</v>
      </c>
      <c r="GI542" s="35">
        <v>11.29350129075066</v>
      </c>
      <c r="GK542" s="35">
        <v>11.460102071171923</v>
      </c>
      <c r="GL542" s="35">
        <v>12.036896537571497</v>
      </c>
      <c r="GM542" s="35">
        <v>11.185095188183256</v>
      </c>
      <c r="GN542" s="35">
        <v>11.532691389700826</v>
      </c>
      <c r="GO542" s="35">
        <v>12.444000000000001</v>
      </c>
      <c r="GP542" s="35" t="s">
        <v>4640</v>
      </c>
      <c r="GU542" s="59"/>
    </row>
    <row r="543" spans="1:203" x14ac:dyDescent="0.2">
      <c r="A543" s="35" t="s">
        <v>1978</v>
      </c>
      <c r="B543" s="35" t="s">
        <v>3875</v>
      </c>
      <c r="C543" s="35" t="s">
        <v>3876</v>
      </c>
      <c r="D543" s="9">
        <v>2</v>
      </c>
      <c r="E543" s="9">
        <v>1</v>
      </c>
      <c r="F543" s="9">
        <v>0.98922283200000005</v>
      </c>
      <c r="G543" s="9">
        <v>2.331718E-2</v>
      </c>
      <c r="H543" s="9">
        <v>0.99881846399999996</v>
      </c>
      <c r="I543" s="9">
        <v>7.5271340000000004E-3</v>
      </c>
      <c r="J543" s="9">
        <v>0</v>
      </c>
      <c r="K543" s="78">
        <v>0</v>
      </c>
      <c r="L543" s="79"/>
      <c r="M543" s="79">
        <v>12.217737178940169</v>
      </c>
      <c r="N543" s="79">
        <v>12.493605279309435</v>
      </c>
      <c r="O543" s="79">
        <v>10.964190166555568</v>
      </c>
      <c r="Q543" s="78">
        <v>12.168557764667035</v>
      </c>
      <c r="S543" s="35">
        <v>11.857979238894213</v>
      </c>
      <c r="T543" s="35">
        <v>11.98693412350868</v>
      </c>
      <c r="V543" s="35">
        <v>12.346769947886425</v>
      </c>
      <c r="W543" s="35">
        <v>11.414565299989222</v>
      </c>
      <c r="X543" s="35">
        <v>11.483694448249462</v>
      </c>
      <c r="AD543" s="35">
        <v>11.177109244577695</v>
      </c>
      <c r="AE543" s="35">
        <v>12.569014221522817</v>
      </c>
      <c r="AG543" s="35">
        <v>11.98913244489243</v>
      </c>
      <c r="AI543" s="35">
        <v>11.513218640348001</v>
      </c>
      <c r="AK543" s="35">
        <v>12.496827513825096</v>
      </c>
      <c r="AL543" s="35">
        <v>11.80386788192561</v>
      </c>
      <c r="AQ543" s="35">
        <v>11.588862894024672</v>
      </c>
      <c r="AR543" s="35">
        <v>12.176722457903914</v>
      </c>
      <c r="AT543" s="35">
        <v>11.958219205595267</v>
      </c>
      <c r="AU543" s="35">
        <v>11.194859666392379</v>
      </c>
      <c r="AV543" s="35">
        <v>11.434061517899343</v>
      </c>
      <c r="AX543" s="35">
        <v>11.929635319193203</v>
      </c>
      <c r="AZ543" s="35">
        <v>12.746053341114939</v>
      </c>
      <c r="BA543" s="35">
        <v>10.855720536831843</v>
      </c>
      <c r="BB543" s="35">
        <v>11.754456744613512</v>
      </c>
      <c r="BC543" s="35">
        <v>11.454983264894365</v>
      </c>
      <c r="BE543" s="35">
        <v>11.644883996716127</v>
      </c>
      <c r="BG543" s="35">
        <v>12.534702170761527</v>
      </c>
      <c r="BI543" s="35">
        <v>11.488039414207378</v>
      </c>
      <c r="BJ543" s="35">
        <v>10.426950904807972</v>
      </c>
      <c r="BS543" s="35">
        <v>12.040139354540498</v>
      </c>
      <c r="BT543" s="35">
        <v>11.592620500411826</v>
      </c>
      <c r="BU543" s="35">
        <v>11.806317278703023</v>
      </c>
      <c r="BX543" s="35">
        <v>11.318147089529887</v>
      </c>
      <c r="BY543" s="35">
        <v>11.665855035501952</v>
      </c>
      <c r="BZ543" s="35">
        <v>12.02058057292319</v>
      </c>
      <c r="CB543" s="35">
        <v>11.416349368310115</v>
      </c>
      <c r="CC543" s="35">
        <v>10.890426234834543</v>
      </c>
      <c r="CD543" s="35">
        <v>12.236506897535525</v>
      </c>
      <c r="CE543" s="35">
        <v>13.299546181224947</v>
      </c>
      <c r="CF543" s="35">
        <v>11.559002556920598</v>
      </c>
      <c r="CG543" s="35">
        <v>11.59350810339312</v>
      </c>
      <c r="CK543" s="35">
        <v>13.645214582175003</v>
      </c>
      <c r="CL543" s="35">
        <v>12.692084759914913</v>
      </c>
      <c r="CM543" s="35">
        <v>11.39279843556894</v>
      </c>
      <c r="CN543" s="35">
        <v>11.16509561156249</v>
      </c>
      <c r="CQ543" s="35">
        <v>11.388128196295924</v>
      </c>
      <c r="CR543" s="35">
        <v>11.166017662691051</v>
      </c>
      <c r="CS543" s="35">
        <v>11.826603773374449</v>
      </c>
      <c r="CU543" s="35">
        <v>11.465802204934516</v>
      </c>
      <c r="CX543" s="35">
        <v>11.347220089886301</v>
      </c>
      <c r="CZ543" s="35">
        <v>12.373301416464662</v>
      </c>
      <c r="DA543" s="35">
        <v>10.464121812642004</v>
      </c>
      <c r="DC543" s="35">
        <v>12.327652276235234</v>
      </c>
      <c r="DF543" s="35">
        <v>10.849196676720481</v>
      </c>
      <c r="DG543" s="35">
        <v>11.685007077178945</v>
      </c>
      <c r="DK543" s="35">
        <v>13.264903613431526</v>
      </c>
      <c r="DM543" s="35">
        <v>11.576632259000988</v>
      </c>
      <c r="DQ543" s="35">
        <v>11.971984774686359</v>
      </c>
      <c r="DR543" s="35">
        <v>12.21813576620757</v>
      </c>
      <c r="DT543" s="35">
        <v>10.146140565697051</v>
      </c>
      <c r="DU543" s="35">
        <v>11.428150017855453</v>
      </c>
      <c r="DW543" s="35">
        <v>12.430259316752908</v>
      </c>
      <c r="DX543" s="35">
        <v>12.076643786013751</v>
      </c>
      <c r="DY543" s="35">
        <v>12.451892028053393</v>
      </c>
      <c r="EO543" s="35">
        <v>12.435463213773419</v>
      </c>
      <c r="EQ543" s="35">
        <v>11.325438396699928</v>
      </c>
      <c r="ER543" s="35">
        <v>11.699237623879965</v>
      </c>
      <c r="ES543" s="35">
        <v>12.519469060487438</v>
      </c>
      <c r="EV543" s="35">
        <v>11.530674430266215</v>
      </c>
      <c r="EX543" s="35">
        <v>11.53546180635578</v>
      </c>
      <c r="EY543" s="35">
        <v>12.603009294448528</v>
      </c>
      <c r="FA543" s="35">
        <v>12.207674101379595</v>
      </c>
      <c r="FB543" s="35">
        <v>11.309797634450431</v>
      </c>
      <c r="FF543" s="35">
        <v>10.645809485361807</v>
      </c>
      <c r="FJ543" s="35">
        <v>12.033867963566525</v>
      </c>
      <c r="FR543" s="35">
        <v>12.239333187823668</v>
      </c>
      <c r="FT543" s="35">
        <v>11.750337384944062</v>
      </c>
      <c r="FU543" s="35">
        <v>12.035172861302446</v>
      </c>
      <c r="FV543" s="35">
        <v>12.851241909453613</v>
      </c>
      <c r="FW543" s="35">
        <v>10.930777451006767</v>
      </c>
      <c r="GC543" s="35">
        <v>11.86552898134984</v>
      </c>
      <c r="GE543" s="35">
        <v>11.866794415990428</v>
      </c>
      <c r="GF543" s="35">
        <v>11.431549927077574</v>
      </c>
      <c r="GG543" s="35">
        <v>11.122285152881576</v>
      </c>
      <c r="GL543" s="35">
        <v>11.768458323489716</v>
      </c>
      <c r="GO543" s="35">
        <v>13.387</v>
      </c>
      <c r="GP543" s="35" t="s">
        <v>752</v>
      </c>
      <c r="GU543" s="59"/>
    </row>
    <row r="544" spans="1:203" x14ac:dyDescent="0.2">
      <c r="A544" s="35" t="s">
        <v>2262</v>
      </c>
      <c r="B544" s="35" t="s">
        <v>4373</v>
      </c>
      <c r="C544" s="35" t="s">
        <v>4374</v>
      </c>
      <c r="D544" s="9">
        <v>3</v>
      </c>
      <c r="E544" s="9">
        <v>1</v>
      </c>
      <c r="F544" s="9">
        <v>0.70875363499999999</v>
      </c>
      <c r="G544" s="9">
        <v>0.20222419699999999</v>
      </c>
      <c r="H544" s="9">
        <v>0.99897556099999996</v>
      </c>
      <c r="I544" s="9">
        <v>9.5161770000000007E-3</v>
      </c>
      <c r="J544" s="9">
        <v>0</v>
      </c>
      <c r="K544" s="78">
        <v>0</v>
      </c>
      <c r="L544" s="79"/>
      <c r="M544" s="79"/>
      <c r="N544" s="79"/>
      <c r="O544" s="79"/>
      <c r="V544" s="35">
        <v>10.286171887671136</v>
      </c>
      <c r="Y544" s="35">
        <v>11.260732437405247</v>
      </c>
      <c r="AI544" s="35">
        <v>11.382899243017222</v>
      </c>
      <c r="AR544" s="35">
        <v>11.105382082830202</v>
      </c>
      <c r="AS544" s="35">
        <v>10.263428871116849</v>
      </c>
      <c r="BB544" s="35">
        <v>9.9570928253725377</v>
      </c>
      <c r="BE544" s="35">
        <v>11.004475119984804</v>
      </c>
      <c r="BF544" s="35">
        <v>11.636115230789688</v>
      </c>
      <c r="BI544" s="35">
        <v>11.018662942283504</v>
      </c>
      <c r="BJ544" s="35">
        <v>11.484146306389516</v>
      </c>
      <c r="BN544" s="35">
        <v>9.5324656515501829</v>
      </c>
      <c r="BS544" s="35">
        <v>11.526898783648148</v>
      </c>
      <c r="CC544" s="35">
        <v>10.636328814542299</v>
      </c>
      <c r="CD544" s="35">
        <v>9.947141010481694</v>
      </c>
      <c r="CE544" s="35">
        <v>11.858293847681248</v>
      </c>
      <c r="CG544" s="35">
        <v>9.9928069552298133</v>
      </c>
      <c r="CH544" s="35">
        <v>11.303569595900127</v>
      </c>
      <c r="CN544" s="35">
        <v>9.5128766724348992</v>
      </c>
      <c r="CQ544" s="35">
        <v>11.328167407391714</v>
      </c>
      <c r="CV544" s="35">
        <v>11.926927978316586</v>
      </c>
      <c r="DD544" s="35">
        <v>11.906149490575787</v>
      </c>
      <c r="DJ544" s="35">
        <v>9.8981559275353792</v>
      </c>
      <c r="DK544" s="35">
        <v>11.549637120322874</v>
      </c>
      <c r="DM544" s="35">
        <v>11.411161957239495</v>
      </c>
      <c r="DW544" s="35">
        <v>11.395048628824005</v>
      </c>
      <c r="DZ544" s="35">
        <v>12.040078723137571</v>
      </c>
      <c r="EB544" s="35">
        <v>11.20525609669463</v>
      </c>
      <c r="EC544" s="35">
        <v>10.229049137350792</v>
      </c>
      <c r="EH544" s="35">
        <v>11.017674069873461</v>
      </c>
      <c r="EI544" s="35">
        <v>11.299205267793543</v>
      </c>
      <c r="EO544" s="35">
        <v>9.6035707662297671</v>
      </c>
      <c r="EU544" s="35">
        <v>9.7142676807402939</v>
      </c>
      <c r="EW544" s="35">
        <v>10.478419261514521</v>
      </c>
      <c r="EY544" s="35">
        <v>10.108223077165869</v>
      </c>
      <c r="FC544" s="35">
        <v>10.859006011115715</v>
      </c>
      <c r="FE544" s="35">
        <v>11.243282462824169</v>
      </c>
      <c r="FI544" s="35">
        <v>12.032690579803518</v>
      </c>
      <c r="FL544" s="35">
        <v>11.525964701022012</v>
      </c>
      <c r="FP544" s="35">
        <v>10.312644260775832</v>
      </c>
      <c r="FQ544" s="35">
        <v>11.196973535406336</v>
      </c>
      <c r="FR544" s="35">
        <v>12.047246746730771</v>
      </c>
      <c r="FW544" s="35">
        <v>10.203200360955201</v>
      </c>
      <c r="GB544" s="35">
        <v>10.091131157830633</v>
      </c>
      <c r="GD544" s="35">
        <v>11.097299963969919</v>
      </c>
      <c r="GF544" s="35">
        <v>11.031665015244268</v>
      </c>
      <c r="GK544" s="35">
        <v>10.857876642942873</v>
      </c>
      <c r="GL544" s="35">
        <v>10.92403430793931</v>
      </c>
      <c r="GO544" s="35">
        <v>3.452</v>
      </c>
      <c r="GP544" s="35" t="s">
        <v>4934</v>
      </c>
      <c r="GU544" s="59"/>
    </row>
    <row r="545" spans="1:203" x14ac:dyDescent="0.2">
      <c r="A545" s="35" t="s">
        <v>835</v>
      </c>
      <c r="B545" s="35" t="s">
        <v>2515</v>
      </c>
      <c r="C545" s="35" t="s">
        <v>2516</v>
      </c>
      <c r="D545" s="9">
        <v>5</v>
      </c>
      <c r="E545" s="9">
        <v>5</v>
      </c>
      <c r="F545" s="9">
        <v>0.85443384200000005</v>
      </c>
      <c r="G545" s="9">
        <v>3.6609633000000003E-2</v>
      </c>
      <c r="H545" s="9">
        <v>0.98787093000000004</v>
      </c>
      <c r="I545" s="9">
        <v>9.6343369999999998E-3</v>
      </c>
      <c r="J545" s="9">
        <v>0</v>
      </c>
      <c r="K545" s="78">
        <v>0</v>
      </c>
      <c r="L545" s="79">
        <v>12.256488181426493</v>
      </c>
      <c r="M545" s="79">
        <v>11.912037545844692</v>
      </c>
      <c r="N545" s="79">
        <v>11.868361215801361</v>
      </c>
      <c r="O545" s="79">
        <v>11.8486293047779</v>
      </c>
      <c r="P545" s="78">
        <v>11.800352154559365</v>
      </c>
      <c r="Q545" s="78">
        <v>12.377342148003191</v>
      </c>
      <c r="R545" s="35">
        <v>11.193077774020958</v>
      </c>
      <c r="S545" s="35">
        <v>12.065472092380759</v>
      </c>
      <c r="T545" s="35">
        <v>12.169268258860168</v>
      </c>
      <c r="U545" s="35">
        <v>12.35917055038818</v>
      </c>
      <c r="V545" s="35">
        <v>11.463800189627211</v>
      </c>
      <c r="W545" s="35">
        <v>12.134032590203535</v>
      </c>
      <c r="X545" s="35">
        <v>11.440151125071171</v>
      </c>
      <c r="Y545" s="35">
        <v>11.610803496638313</v>
      </c>
      <c r="Z545" s="35">
        <v>11.8841296404714</v>
      </c>
      <c r="AA545" s="35">
        <v>12.224173387476114</v>
      </c>
      <c r="AC545" s="35">
        <v>11.175446475568005</v>
      </c>
      <c r="AD545" s="35">
        <v>11.711381680716709</v>
      </c>
      <c r="AE545" s="35">
        <v>11.623976181779765</v>
      </c>
      <c r="AF545" s="35">
        <v>11.441238180948389</v>
      </c>
      <c r="AG545" s="35">
        <v>11.798048909828246</v>
      </c>
      <c r="AH545" s="35">
        <v>11.809460439149181</v>
      </c>
      <c r="AI545" s="35">
        <v>11.558236178531086</v>
      </c>
      <c r="AJ545" s="35">
        <v>11.658683604936995</v>
      </c>
      <c r="AK545" s="35">
        <v>12.426302842339538</v>
      </c>
      <c r="AL545" s="35">
        <v>11.264738897956223</v>
      </c>
      <c r="AM545" s="35">
        <v>11.412757794377342</v>
      </c>
      <c r="AN545" s="35">
        <v>12.351981969143079</v>
      </c>
      <c r="AO545" s="35">
        <v>12.223957801268462</v>
      </c>
      <c r="AP545" s="35">
        <v>11.955224784322173</v>
      </c>
      <c r="AQ545" s="35">
        <v>12.048237857512994</v>
      </c>
      <c r="AR545" s="35">
        <v>11.894992864114418</v>
      </c>
      <c r="AS545" s="35">
        <v>11.742353903194447</v>
      </c>
      <c r="AT545" s="35">
        <v>12.547814344812808</v>
      </c>
      <c r="AU545" s="35">
        <v>12.448042479842275</v>
      </c>
      <c r="AV545" s="35">
        <v>12.324038222650444</v>
      </c>
      <c r="AW545" s="35">
        <v>11.913165130664584</v>
      </c>
      <c r="AX545" s="35">
        <v>12.072433051399827</v>
      </c>
      <c r="AY545" s="35">
        <v>12.329268861034461</v>
      </c>
      <c r="AZ545" s="35">
        <v>12.006927883046824</v>
      </c>
      <c r="BA545" s="35">
        <v>11.649898249951869</v>
      </c>
      <c r="BB545" s="35">
        <v>11.558365405375305</v>
      </c>
      <c r="BC545" s="35">
        <v>11.495263287976318</v>
      </c>
      <c r="BD545" s="35">
        <v>11.450815074168659</v>
      </c>
      <c r="BE545" s="35">
        <v>12.034661231462071</v>
      </c>
      <c r="BF545" s="35">
        <v>11.758744752438847</v>
      </c>
      <c r="BG545" s="35">
        <v>12.244031933360251</v>
      </c>
      <c r="BH545" s="35">
        <v>11.845340415301187</v>
      </c>
      <c r="BI545" s="35">
        <v>12.875449512177205</v>
      </c>
      <c r="BJ545" s="35">
        <v>11.908394218059717</v>
      </c>
      <c r="BK545" s="35">
        <v>11.830810083067925</v>
      </c>
      <c r="BL545" s="35">
        <v>12.133417760530188</v>
      </c>
      <c r="BM545" s="35">
        <v>12.405280171300765</v>
      </c>
      <c r="BN545" s="35">
        <v>10.794963839187545</v>
      </c>
      <c r="BO545" s="35">
        <v>11.569712603213091</v>
      </c>
      <c r="BP545" s="35">
        <v>11.965545278344518</v>
      </c>
      <c r="BQ545" s="35">
        <v>11.97386312295076</v>
      </c>
      <c r="BR545" s="35">
        <v>11.634108812449261</v>
      </c>
      <c r="BS545" s="35">
        <v>11.986039145064376</v>
      </c>
      <c r="BT545" s="35">
        <v>11.383121316758549</v>
      </c>
      <c r="BU545" s="35">
        <v>11.936080270803931</v>
      </c>
      <c r="BV545" s="35">
        <v>11.828274026274803</v>
      </c>
      <c r="BW545" s="35">
        <v>11.639047237369025</v>
      </c>
      <c r="BX545" s="35">
        <v>11.912922977939429</v>
      </c>
      <c r="BY545" s="35">
        <v>10.797712467687001</v>
      </c>
      <c r="BZ545" s="35">
        <v>11.756355290572643</v>
      </c>
      <c r="CA545" s="35">
        <v>11.078663775240859</v>
      </c>
      <c r="CC545" s="35">
        <v>11.63851179980534</v>
      </c>
      <c r="CD545" s="35">
        <v>12.191801114388422</v>
      </c>
      <c r="CE545" s="35">
        <v>12.569356291450825</v>
      </c>
      <c r="CF545" s="35">
        <v>11.703246295661479</v>
      </c>
      <c r="CG545" s="35">
        <v>12.170030577583987</v>
      </c>
      <c r="CH545" s="35">
        <v>11.98351339618303</v>
      </c>
      <c r="CI545" s="35">
        <v>12.197026412379767</v>
      </c>
      <c r="CJ545" s="35">
        <v>12.299041812379688</v>
      </c>
      <c r="CK545" s="35">
        <v>11.66848229441122</v>
      </c>
      <c r="CL545" s="35">
        <v>11.516126717949483</v>
      </c>
      <c r="CM545" s="35">
        <v>12.362159892444474</v>
      </c>
      <c r="CN545" s="35">
        <v>11.402104819709743</v>
      </c>
      <c r="CP545" s="35">
        <v>11.048582120811746</v>
      </c>
      <c r="CQ545" s="35">
        <v>12.361649802431884</v>
      </c>
      <c r="CR545" s="35">
        <v>11.832628786209629</v>
      </c>
      <c r="CS545" s="35">
        <v>12.11799014321328</v>
      </c>
      <c r="CT545" s="35">
        <v>11.793302862314876</v>
      </c>
      <c r="CU545" s="35">
        <v>12.104297527776275</v>
      </c>
      <c r="CV545" s="35">
        <v>12.060673536180154</v>
      </c>
      <c r="CW545" s="35">
        <v>11.912762310386505</v>
      </c>
      <c r="CY545" s="35">
        <v>11.492034596475101</v>
      </c>
      <c r="CZ545" s="35">
        <v>11.827736678371799</v>
      </c>
      <c r="DA545" s="35">
        <v>12.241066844776856</v>
      </c>
      <c r="DC545" s="35">
        <v>11.819764271615618</v>
      </c>
      <c r="DD545" s="35">
        <v>12.307016061643195</v>
      </c>
      <c r="DE545" s="35">
        <v>12.489249036590589</v>
      </c>
      <c r="DF545" s="35">
        <v>11.985926844761257</v>
      </c>
      <c r="DG545" s="35">
        <v>11.56173947565175</v>
      </c>
      <c r="DI545" s="35">
        <v>12.124924169605105</v>
      </c>
      <c r="DJ545" s="35">
        <v>11.503011901204214</v>
      </c>
      <c r="DK545" s="35">
        <v>11.529664012776944</v>
      </c>
      <c r="DL545" s="35">
        <v>11.754732342196602</v>
      </c>
      <c r="DM545" s="35">
        <v>11.872035352438971</v>
      </c>
      <c r="DO545" s="35">
        <v>12.090149510101606</v>
      </c>
      <c r="DP545" s="35">
        <v>11.736987905030682</v>
      </c>
      <c r="DQ545" s="35">
        <v>11.808939441476365</v>
      </c>
      <c r="DR545" s="35">
        <v>11.645910961431117</v>
      </c>
      <c r="DS545" s="35">
        <v>11.686656598115968</v>
      </c>
      <c r="DT545" s="35">
        <v>11.52994306848381</v>
      </c>
      <c r="DU545" s="35">
        <v>12.042403420141722</v>
      </c>
      <c r="DV545" s="35">
        <v>12.341885538605178</v>
      </c>
      <c r="DW545" s="35">
        <v>12.366411817102636</v>
      </c>
      <c r="DX545" s="35">
        <v>11.838131870212072</v>
      </c>
      <c r="DY545" s="35">
        <v>11.870478594413308</v>
      </c>
      <c r="DZ545" s="35">
        <v>12.307323536905788</v>
      </c>
      <c r="EA545" s="35">
        <v>11.847181114683945</v>
      </c>
      <c r="EB545" s="35">
        <v>11.410598483745535</v>
      </c>
      <c r="EC545" s="35">
        <v>11.878632485503735</v>
      </c>
      <c r="EE545" s="35">
        <v>12.085027637906766</v>
      </c>
      <c r="EF545" s="35">
        <v>12.009828617368107</v>
      </c>
      <c r="EG545" s="35">
        <v>11.832015894717609</v>
      </c>
      <c r="EI545" s="35">
        <v>12.198658026823979</v>
      </c>
      <c r="EJ545" s="35">
        <v>11.423324700872026</v>
      </c>
      <c r="EK545" s="35">
        <v>12.046823946997705</v>
      </c>
      <c r="EL545" s="35">
        <v>12.676350688493999</v>
      </c>
      <c r="EM545" s="35">
        <v>11.152648736952203</v>
      </c>
      <c r="EN545" s="35">
        <v>12.089422671509725</v>
      </c>
      <c r="EO545" s="35">
        <v>12.61603545941524</v>
      </c>
      <c r="EP545" s="35">
        <v>10.675854356609776</v>
      </c>
      <c r="EQ545" s="35">
        <v>11.975282010820189</v>
      </c>
      <c r="ER545" s="35">
        <v>11.909250036397683</v>
      </c>
      <c r="ES545" s="35">
        <v>12.150944133830439</v>
      </c>
      <c r="ET545" s="35">
        <v>11.311042350057024</v>
      </c>
      <c r="EU545" s="35">
        <v>11.097996783145936</v>
      </c>
      <c r="EV545" s="35">
        <v>12.390337818487065</v>
      </c>
      <c r="EW545" s="35">
        <v>11.943939911760793</v>
      </c>
      <c r="EX545" s="35">
        <v>11.972722442161025</v>
      </c>
      <c r="EY545" s="35">
        <v>12.077746482379501</v>
      </c>
      <c r="EZ545" s="35">
        <v>11.285018068980575</v>
      </c>
      <c r="FA545" s="35">
        <v>12.075715936705656</v>
      </c>
      <c r="FB545" s="35">
        <v>11.996143650939914</v>
      </c>
      <c r="FC545" s="35">
        <v>11.465570133330251</v>
      </c>
      <c r="FD545" s="35">
        <v>11.214436211500233</v>
      </c>
      <c r="FE545" s="35">
        <v>12.171204784780002</v>
      </c>
      <c r="FF545" s="35">
        <v>11.730217866024187</v>
      </c>
      <c r="FG545" s="35">
        <v>12.246594612153505</v>
      </c>
      <c r="FJ545" s="35">
        <v>11.842482229606279</v>
      </c>
      <c r="FK545" s="35">
        <v>12.578223899119187</v>
      </c>
      <c r="FL545" s="35">
        <v>11.862368557761977</v>
      </c>
      <c r="FM545" s="35">
        <v>11.460398386535537</v>
      </c>
      <c r="FN545" s="35">
        <v>12.307454730470187</v>
      </c>
      <c r="FO545" s="35">
        <v>11.544118581451752</v>
      </c>
      <c r="FP545" s="35">
        <v>11.931554289495702</v>
      </c>
      <c r="FQ545" s="35">
        <v>12.043226524992473</v>
      </c>
      <c r="FR545" s="35">
        <v>12.20613452159723</v>
      </c>
      <c r="FS545" s="35">
        <v>12.159797886968223</v>
      </c>
      <c r="FT545" s="35">
        <v>12.547192848200893</v>
      </c>
      <c r="FU545" s="35">
        <v>12.354512677644461</v>
      </c>
      <c r="FV545" s="35">
        <v>11.973668217408736</v>
      </c>
      <c r="FW545" s="35">
        <v>11.938771172695503</v>
      </c>
      <c r="FX545" s="35">
        <v>11.875906973891549</v>
      </c>
      <c r="FY545" s="35">
        <v>11.537755868489972</v>
      </c>
      <c r="FZ545" s="35">
        <v>11.137069071894064</v>
      </c>
      <c r="GA545" s="35">
        <v>12.061696556015928</v>
      </c>
      <c r="GB545" s="35">
        <v>12.183705051912952</v>
      </c>
      <c r="GC545" s="35">
        <v>11.170207439939379</v>
      </c>
      <c r="GD545" s="35">
        <v>11.967054378289266</v>
      </c>
      <c r="GE545" s="35">
        <v>11.714393936752536</v>
      </c>
      <c r="GF545" s="35">
        <v>12.312340879320384</v>
      </c>
      <c r="GG545" s="35">
        <v>11.993610879705582</v>
      </c>
      <c r="GH545" s="35">
        <v>11.971494544374606</v>
      </c>
      <c r="GI545" s="35">
        <v>11.947501109340147</v>
      </c>
      <c r="GJ545" s="35">
        <v>12.041418219273604</v>
      </c>
      <c r="GK545" s="35">
        <v>10.961539323493673</v>
      </c>
      <c r="GL545" s="35">
        <v>12.142023376341609</v>
      </c>
      <c r="GM545" s="35">
        <v>11.848260641605929</v>
      </c>
      <c r="GN545" s="35">
        <v>11.539000143721232</v>
      </c>
      <c r="GO545" s="35">
        <v>7.5060000000000002</v>
      </c>
      <c r="GP545" s="35" t="s">
        <v>4536</v>
      </c>
      <c r="GU545" s="59"/>
    </row>
    <row r="546" spans="1:203" x14ac:dyDescent="0.2">
      <c r="A546" s="35" t="s">
        <v>2041</v>
      </c>
      <c r="B546" s="35" t="s">
        <v>3963</v>
      </c>
      <c r="C546" s="35" t="s">
        <v>3964</v>
      </c>
      <c r="D546" s="9">
        <v>3</v>
      </c>
      <c r="E546" s="9">
        <v>3</v>
      </c>
      <c r="F546" s="9">
        <v>3.8387076999999999E-2</v>
      </c>
      <c r="G546" s="9">
        <v>0.417273216</v>
      </c>
      <c r="H546" s="9">
        <v>0.99755793100000001</v>
      </c>
      <c r="I546" s="9">
        <v>1.0057495E-2</v>
      </c>
      <c r="J546" s="58" t="s">
        <v>5711</v>
      </c>
      <c r="K546" s="78">
        <v>0</v>
      </c>
      <c r="L546" s="79">
        <v>11.068116425772402</v>
      </c>
      <c r="M546" s="79">
        <v>12.524915111450152</v>
      </c>
      <c r="N546" s="79"/>
      <c r="O546" s="79"/>
      <c r="P546" s="78">
        <v>11.364682121680998</v>
      </c>
      <c r="Q546" s="78">
        <v>10.545164545816004</v>
      </c>
      <c r="S546" s="35">
        <v>11.649361338802468</v>
      </c>
      <c r="U546" s="35">
        <v>11.60155643724671</v>
      </c>
      <c r="V546" s="35">
        <v>12.322500050042178</v>
      </c>
      <c r="W546" s="35">
        <v>11.151976789705536</v>
      </c>
      <c r="X546" s="35">
        <v>10.975623191226816</v>
      </c>
      <c r="Y546" s="35">
        <v>11.25444982459859</v>
      </c>
      <c r="Z546" s="35">
        <v>11.139096765037078</v>
      </c>
      <c r="AB546" s="35">
        <v>11.698855304348571</v>
      </c>
      <c r="AC546" s="35">
        <v>11.165534412936823</v>
      </c>
      <c r="AD546" s="35">
        <v>13.206110453406049</v>
      </c>
      <c r="AE546" s="35">
        <v>11.644367903526186</v>
      </c>
      <c r="AF546" s="35">
        <v>10.976767450567243</v>
      </c>
      <c r="AH546" s="35">
        <v>12.551445648632019</v>
      </c>
      <c r="AI546" s="35">
        <v>12.509594016189917</v>
      </c>
      <c r="AK546" s="35">
        <v>12.449663573956956</v>
      </c>
      <c r="AL546" s="35">
        <v>11.628644692226516</v>
      </c>
      <c r="AM546" s="35">
        <v>12.011736873479798</v>
      </c>
      <c r="AN546" s="35">
        <v>11.826137013202333</v>
      </c>
      <c r="AO546" s="35">
        <v>12.056443742449499</v>
      </c>
      <c r="AR546" s="35">
        <v>14.085858037960602</v>
      </c>
      <c r="AS546" s="35">
        <v>11.702108506679554</v>
      </c>
      <c r="AT546" s="35">
        <v>12.105760926978222</v>
      </c>
      <c r="AW546" s="35">
        <v>11.236301835001543</v>
      </c>
      <c r="AZ546" s="35">
        <v>11.066416084335716</v>
      </c>
      <c r="BC546" s="35">
        <v>11.355497895394812</v>
      </c>
      <c r="BD546" s="35">
        <v>11.630527366169296</v>
      </c>
      <c r="BE546" s="35">
        <v>13.108819610004705</v>
      </c>
      <c r="BF546" s="35">
        <v>11.459261804076295</v>
      </c>
      <c r="BG546" s="35">
        <v>10.71693835898291</v>
      </c>
      <c r="BH546" s="35">
        <v>10.846216102758051</v>
      </c>
      <c r="BI546" s="35">
        <v>12.92157468576279</v>
      </c>
      <c r="BJ546" s="35">
        <v>11.103253717067554</v>
      </c>
      <c r="BN546" s="35">
        <v>11.322949458159641</v>
      </c>
      <c r="BO546" s="35">
        <v>11.492544742690631</v>
      </c>
      <c r="BP546" s="35">
        <v>11.772370284862319</v>
      </c>
      <c r="BQ546" s="35">
        <v>12.123580329240083</v>
      </c>
      <c r="BR546" s="35">
        <v>12.140792249606658</v>
      </c>
      <c r="BT546" s="35">
        <v>11.358327725110939</v>
      </c>
      <c r="BW546" s="35">
        <v>11.000645477686408</v>
      </c>
      <c r="CA546" s="35">
        <v>11.802677162962443</v>
      </c>
      <c r="CB546" s="35">
        <v>11.197175254261424</v>
      </c>
      <c r="CC546" s="35">
        <v>11.708167775123844</v>
      </c>
      <c r="CE546" s="35">
        <v>14.394575659153396</v>
      </c>
      <c r="CG546" s="35">
        <v>10.616798753379339</v>
      </c>
      <c r="CH546" s="35">
        <v>12.45884046772828</v>
      </c>
      <c r="CI546" s="35">
        <v>13.418491532563079</v>
      </c>
      <c r="CK546" s="35">
        <v>11.277895004309688</v>
      </c>
      <c r="CL546" s="35">
        <v>11.189479781486073</v>
      </c>
      <c r="CN546" s="35">
        <v>11.162105568956678</v>
      </c>
      <c r="CO546" s="35">
        <v>12.392853812040959</v>
      </c>
      <c r="CQ546" s="35">
        <v>11.367506585679838</v>
      </c>
      <c r="CR546" s="35">
        <v>11.795595735031505</v>
      </c>
      <c r="CS546" s="35">
        <v>11.133468855856592</v>
      </c>
      <c r="CU546" s="35">
        <v>12.323537307090856</v>
      </c>
      <c r="CW546" s="35">
        <v>12.207285725535879</v>
      </c>
      <c r="CX546" s="35">
        <v>11.792426028855283</v>
      </c>
      <c r="CY546" s="35">
        <v>12.296155696633699</v>
      </c>
      <c r="CZ546" s="35">
        <v>12.491014574454589</v>
      </c>
      <c r="DA546" s="35">
        <v>12.169343218946068</v>
      </c>
      <c r="DC546" s="35">
        <v>13.171460517348351</v>
      </c>
      <c r="DD546" s="35">
        <v>13.447099101201099</v>
      </c>
      <c r="DE546" s="35">
        <v>11.293660549467885</v>
      </c>
      <c r="DF546" s="35">
        <v>13.321642655768834</v>
      </c>
      <c r="DG546" s="35">
        <v>11.977214619417763</v>
      </c>
      <c r="DK546" s="35">
        <v>12.660499406276241</v>
      </c>
      <c r="DL546" s="35">
        <v>11.843061449443553</v>
      </c>
      <c r="DM546" s="35">
        <v>10.770773132868865</v>
      </c>
      <c r="DN546" s="35">
        <v>11.088614943693818</v>
      </c>
      <c r="DO546" s="35">
        <v>12.13008504145129</v>
      </c>
      <c r="DQ546" s="35">
        <v>13.53515424238484</v>
      </c>
      <c r="DR546" s="35">
        <v>11.968616166848257</v>
      </c>
      <c r="DT546" s="35">
        <v>11.311140859941281</v>
      </c>
      <c r="DU546" s="35">
        <v>12.830852716270975</v>
      </c>
      <c r="DV546" s="35">
        <v>13.750331794131355</v>
      </c>
      <c r="DX546" s="35">
        <v>12.070881449605055</v>
      </c>
      <c r="DY546" s="35">
        <v>11.251442159597623</v>
      </c>
      <c r="DZ546" s="35">
        <v>12.050733830956693</v>
      </c>
      <c r="ED546" s="35">
        <v>10.937115462324092</v>
      </c>
      <c r="EG546" s="35">
        <v>11.398231703257341</v>
      </c>
      <c r="EH546" s="35">
        <v>13.855889661724252</v>
      </c>
      <c r="EI546" s="35">
        <v>12.734674409764603</v>
      </c>
      <c r="EK546" s="35">
        <v>10.57995415662252</v>
      </c>
      <c r="EM546" s="35">
        <v>12.081812055452525</v>
      </c>
      <c r="EN546" s="35">
        <v>12.609872410676152</v>
      </c>
      <c r="EO546" s="35">
        <v>11.484423500936762</v>
      </c>
      <c r="EP546" s="35">
        <v>13.390115180491884</v>
      </c>
      <c r="ER546" s="35">
        <v>11.627662031669937</v>
      </c>
      <c r="ES546" s="35">
        <v>12.097481845361019</v>
      </c>
      <c r="ET546" s="35">
        <v>12.281651231660568</v>
      </c>
      <c r="EU546" s="35">
        <v>10.848679256066649</v>
      </c>
      <c r="EV546" s="35">
        <v>11.272564880305104</v>
      </c>
      <c r="FA546" s="35">
        <v>13.109687131196555</v>
      </c>
      <c r="FB546" s="35">
        <v>11.333881680321259</v>
      </c>
      <c r="FC546" s="35">
        <v>13.124200307711254</v>
      </c>
      <c r="FD546" s="35">
        <v>10.51758083070818</v>
      </c>
      <c r="FE546" s="35">
        <v>10.540820007545335</v>
      </c>
      <c r="FF546" s="35">
        <v>12.021116727824104</v>
      </c>
      <c r="FG546" s="35">
        <v>12.072014820782305</v>
      </c>
      <c r="FJ546" s="35">
        <v>11.479324641588574</v>
      </c>
      <c r="FK546" s="35">
        <v>12.622269738085173</v>
      </c>
      <c r="FL546" s="35">
        <v>11.591750490976368</v>
      </c>
      <c r="FO546" s="35">
        <v>12.00878336658584</v>
      </c>
      <c r="FP546" s="35">
        <v>11.001715164837726</v>
      </c>
      <c r="FQ546" s="35">
        <v>11.53798173460536</v>
      </c>
      <c r="FR546" s="35">
        <v>12.147590619196093</v>
      </c>
      <c r="FS546" s="35">
        <v>11.394911627250188</v>
      </c>
      <c r="FT546" s="35">
        <v>12.388414254019025</v>
      </c>
      <c r="FU546" s="35">
        <v>11.204630441700367</v>
      </c>
      <c r="FV546" s="35">
        <v>11.365442885942771</v>
      </c>
      <c r="FX546" s="35">
        <v>12.139728416746477</v>
      </c>
      <c r="FY546" s="35">
        <v>12.680470325387878</v>
      </c>
      <c r="FZ546" s="35">
        <v>11.782713270477995</v>
      </c>
      <c r="GA546" s="35">
        <v>11.490258723215822</v>
      </c>
      <c r="GB546" s="35">
        <v>11.378048887890289</v>
      </c>
      <c r="GC546" s="35">
        <v>11.295284572989496</v>
      </c>
      <c r="GD546" s="35">
        <v>11.75201824634507</v>
      </c>
      <c r="GE546" s="35">
        <v>12.733869821165626</v>
      </c>
      <c r="GF546" s="35">
        <v>11.15605988826389</v>
      </c>
      <c r="GG546" s="35">
        <v>12.442972829429769</v>
      </c>
      <c r="GL546" s="35">
        <v>11.920649684590115</v>
      </c>
      <c r="GM546" s="35">
        <v>12.39686916845023</v>
      </c>
      <c r="GN546" s="35">
        <v>11.421614094267222</v>
      </c>
      <c r="GO546" s="35">
        <v>3.2490000000000001</v>
      </c>
      <c r="GP546" s="35" t="s">
        <v>1730</v>
      </c>
      <c r="GU546" s="59"/>
    </row>
    <row r="547" spans="1:203" x14ac:dyDescent="0.2">
      <c r="A547" s="35" t="s">
        <v>1651</v>
      </c>
      <c r="B547" s="35" t="s">
        <v>3483</v>
      </c>
      <c r="C547" s="35" t="s">
        <v>3484</v>
      </c>
      <c r="D547" s="9">
        <v>7</v>
      </c>
      <c r="E547" s="9">
        <v>7</v>
      </c>
      <c r="F547" s="9">
        <v>0.32264623999999997</v>
      </c>
      <c r="G547" s="9">
        <v>0.105331337</v>
      </c>
      <c r="H547" s="9">
        <v>0.98645077800000003</v>
      </c>
      <c r="I547" s="9">
        <v>1.0964651000000001E-2</v>
      </c>
      <c r="J547" s="9">
        <v>0</v>
      </c>
      <c r="K547" s="78">
        <v>0</v>
      </c>
      <c r="L547" s="79">
        <v>10.940086066452409</v>
      </c>
      <c r="M547" s="79">
        <v>11.684296135952046</v>
      </c>
      <c r="N547" s="79">
        <v>12.513455421786208</v>
      </c>
      <c r="O547" s="79">
        <v>12.208019758554308</v>
      </c>
      <c r="P547" s="78">
        <v>11.810916233202216</v>
      </c>
      <c r="Q547" s="78">
        <v>12.035968333339049</v>
      </c>
      <c r="R547" s="35">
        <v>11.719087520570488</v>
      </c>
      <c r="S547" s="35">
        <v>12.299195950126515</v>
      </c>
      <c r="T547" s="35">
        <v>11.830825257526868</v>
      </c>
      <c r="U547" s="35">
        <v>12.13609458528553</v>
      </c>
      <c r="V547" s="35">
        <v>12.376334997516794</v>
      </c>
      <c r="W547" s="35">
        <v>12.459221018707758</v>
      </c>
      <c r="X547" s="35">
        <v>12.836433579581167</v>
      </c>
      <c r="Y547" s="35">
        <v>12.724660609006609</v>
      </c>
      <c r="Z547" s="35">
        <v>11.989914026270874</v>
      </c>
      <c r="AA547" s="35">
        <v>13.168905784161424</v>
      </c>
      <c r="AB547" s="35">
        <v>12.513515517662151</v>
      </c>
      <c r="AC547" s="35">
        <v>11.687067947781273</v>
      </c>
      <c r="AD547" s="35">
        <v>12.148926812587096</v>
      </c>
      <c r="AE547" s="35">
        <v>12.551285691321018</v>
      </c>
      <c r="AF547" s="35">
        <v>11.131057130589337</v>
      </c>
      <c r="AG547" s="35">
        <v>12.303607366726613</v>
      </c>
      <c r="AH547" s="35">
        <v>11.842231638840641</v>
      </c>
      <c r="AI547" s="35">
        <v>12.204896728059044</v>
      </c>
      <c r="AJ547" s="35">
        <v>12.356627615866172</v>
      </c>
      <c r="AK547" s="35">
        <v>11.72475895339781</v>
      </c>
      <c r="AL547" s="35">
        <v>11.78732154291718</v>
      </c>
      <c r="AM547" s="35">
        <v>11.965390274824191</v>
      </c>
      <c r="AN547" s="35">
        <v>12.069156291321567</v>
      </c>
      <c r="AO547" s="35">
        <v>12.225650112360913</v>
      </c>
      <c r="AP547" s="35">
        <v>12.525854881624472</v>
      </c>
      <c r="AQ547" s="35">
        <v>11.658224081090811</v>
      </c>
      <c r="AR547" s="35">
        <v>12.328664503043305</v>
      </c>
      <c r="AS547" s="35">
        <v>11.871501397536584</v>
      </c>
      <c r="AT547" s="35">
        <v>12.006791745102234</v>
      </c>
      <c r="AU547" s="35">
        <v>12.389864225190955</v>
      </c>
      <c r="AV547" s="35">
        <v>12.471775226167503</v>
      </c>
      <c r="AW547" s="35">
        <v>12.350321457944396</v>
      </c>
      <c r="AX547" s="35">
        <v>11.906678429152379</v>
      </c>
      <c r="AY547" s="35">
        <v>11.638483830321725</v>
      </c>
      <c r="AZ547" s="35">
        <v>12.623612311126923</v>
      </c>
      <c r="BA547" s="35">
        <v>12.007492722421473</v>
      </c>
      <c r="BB547" s="35">
        <v>12.131660823862173</v>
      </c>
      <c r="BC547" s="35">
        <v>11.809558643187719</v>
      </c>
      <c r="BD547" s="35">
        <v>12.651964913035668</v>
      </c>
      <c r="BE547" s="35">
        <v>11.604785926940146</v>
      </c>
      <c r="BF547" s="35">
        <v>12.303390033031278</v>
      </c>
      <c r="BG547" s="35">
        <v>12.316291120894535</v>
      </c>
      <c r="BH547" s="35">
        <v>12.390303648322261</v>
      </c>
      <c r="BI547" s="35">
        <v>11.858811678901159</v>
      </c>
      <c r="BJ547" s="35">
        <v>11.48147918867458</v>
      </c>
      <c r="BK547" s="35">
        <v>11.544032752258747</v>
      </c>
      <c r="BL547" s="35">
        <v>12.010831993274863</v>
      </c>
      <c r="BM547" s="35">
        <v>11.164818740764696</v>
      </c>
      <c r="BN547" s="35">
        <v>11.567422527919957</v>
      </c>
      <c r="BO547" s="35">
        <v>12.047697126128144</v>
      </c>
      <c r="BP547" s="35">
        <v>12.455337506746814</v>
      </c>
      <c r="BQ547" s="35">
        <v>12.311660073685754</v>
      </c>
      <c r="BR547" s="35">
        <v>11.961082102575174</v>
      </c>
      <c r="BS547" s="35">
        <v>12.544963784884009</v>
      </c>
      <c r="BT547" s="35">
        <v>11.93475111534425</v>
      </c>
      <c r="BU547" s="35">
        <v>12.364537119988999</v>
      </c>
      <c r="BV547" s="35">
        <v>12.473570379531356</v>
      </c>
      <c r="BW547" s="35">
        <v>11.88878434992629</v>
      </c>
      <c r="BX547" s="35">
        <v>12.148015316526582</v>
      </c>
      <c r="BY547" s="35">
        <v>11.494655370577213</v>
      </c>
      <c r="BZ547" s="35">
        <v>11.39306507500549</v>
      </c>
      <c r="CA547" s="35">
        <v>11.540517681050471</v>
      </c>
      <c r="CB547" s="35">
        <v>11.265353251372408</v>
      </c>
      <c r="CC547" s="35">
        <v>12.093119526698018</v>
      </c>
      <c r="CD547" s="35">
        <v>11.867998580607138</v>
      </c>
      <c r="CE547" s="35">
        <v>12.204785743033398</v>
      </c>
      <c r="CF547" s="35">
        <v>11.937648043958287</v>
      </c>
      <c r="CG547" s="35">
        <v>11.521735846893247</v>
      </c>
      <c r="CH547" s="35">
        <v>12.361457694723999</v>
      </c>
      <c r="CI547" s="35">
        <v>11.770332879497985</v>
      </c>
      <c r="CJ547" s="35">
        <v>11.043951612134201</v>
      </c>
      <c r="CK547" s="35">
        <v>11.933676001411278</v>
      </c>
      <c r="CL547" s="35">
        <v>12.652061153082807</v>
      </c>
      <c r="CM547" s="35">
        <v>11.392926324653139</v>
      </c>
      <c r="CN547" s="35">
        <v>11.795355824456081</v>
      </c>
      <c r="CO547" s="35">
        <v>11.355168943750531</v>
      </c>
      <c r="CP547" s="35">
        <v>11.525192149823585</v>
      </c>
      <c r="CQ547" s="35">
        <v>12.829115200415886</v>
      </c>
      <c r="CR547" s="35">
        <v>11.979623439592</v>
      </c>
      <c r="CS547" s="35">
        <v>12.094699285692016</v>
      </c>
      <c r="CT547" s="35">
        <v>12.56000039083303</v>
      </c>
      <c r="CU547" s="35">
        <v>11.704162644487312</v>
      </c>
      <c r="CV547" s="35">
        <v>12.033437436099241</v>
      </c>
      <c r="CW547" s="35">
        <v>12.033702375405586</v>
      </c>
      <c r="CX547" s="35">
        <v>12.101704848787968</v>
      </c>
      <c r="CY547" s="35">
        <v>12.070465115476981</v>
      </c>
      <c r="CZ547" s="35">
        <v>11.751850069338492</v>
      </c>
      <c r="DA547" s="35">
        <v>12.430813329893741</v>
      </c>
      <c r="DB547" s="35">
        <v>11.411789292661016</v>
      </c>
      <c r="DC547" s="35">
        <v>12.016924805862592</v>
      </c>
      <c r="DD547" s="35">
        <v>12.13607890864586</v>
      </c>
      <c r="DE547" s="35">
        <v>12.169319800181386</v>
      </c>
      <c r="DF547" s="35">
        <v>12.120413838860223</v>
      </c>
      <c r="DG547" s="35">
        <v>11.612723094048539</v>
      </c>
      <c r="DH547" s="35">
        <v>11.467749075798571</v>
      </c>
      <c r="DI547" s="35">
        <v>12.588903796056652</v>
      </c>
      <c r="DJ547" s="35">
        <v>11.911989652266394</v>
      </c>
      <c r="DK547" s="35">
        <v>12.845305844816876</v>
      </c>
      <c r="DL547" s="35">
        <v>12.195496602712941</v>
      </c>
      <c r="DM547" s="35">
        <v>13.047439235846156</v>
      </c>
      <c r="DN547" s="35">
        <v>11.897962787042648</v>
      </c>
      <c r="DO547" s="35">
        <v>11.932410214119876</v>
      </c>
      <c r="DP547" s="35">
        <v>12.385869179569623</v>
      </c>
      <c r="DQ547" s="35">
        <v>12.111253486115444</v>
      </c>
      <c r="DR547" s="35">
        <v>12.224929311727157</v>
      </c>
      <c r="DS547" s="35">
        <v>12.367507668807457</v>
      </c>
      <c r="DT547" s="35">
        <v>11.996160485923983</v>
      </c>
      <c r="DU547" s="35">
        <v>12.057935900661628</v>
      </c>
      <c r="DV547" s="35">
        <v>11.849899768812556</v>
      </c>
      <c r="DW547" s="35">
        <v>12.41961336244354</v>
      </c>
      <c r="DX547" s="35">
        <v>12.343393145327164</v>
      </c>
      <c r="DY547" s="35">
        <v>12.689433643970112</v>
      </c>
      <c r="DZ547" s="35">
        <v>12.192719623617215</v>
      </c>
      <c r="EA547" s="35">
        <v>11.405648091840632</v>
      </c>
      <c r="EB547" s="35">
        <v>11.638614506291674</v>
      </c>
      <c r="EC547" s="35">
        <v>11.861242593636073</v>
      </c>
      <c r="ED547" s="35">
        <v>12.703385566411086</v>
      </c>
      <c r="EE547" s="35">
        <v>11.857644034844521</v>
      </c>
      <c r="EF547" s="35">
        <v>12.41336348121097</v>
      </c>
      <c r="EG547" s="35">
        <v>11.926922710575187</v>
      </c>
      <c r="EH547" s="35">
        <v>13.030063549975555</v>
      </c>
      <c r="EI547" s="35">
        <v>12.410149552329695</v>
      </c>
      <c r="EJ547" s="35">
        <v>11.949224549533408</v>
      </c>
      <c r="EK547" s="35">
        <v>12.794494231352887</v>
      </c>
      <c r="EL547" s="35">
        <v>11.848190404747363</v>
      </c>
      <c r="EM547" s="35">
        <v>11.722446679116803</v>
      </c>
      <c r="EN547" s="35">
        <v>12.061471088999088</v>
      </c>
      <c r="EO547" s="35">
        <v>12.785952133309273</v>
      </c>
      <c r="EP547" s="35">
        <v>11.441578677501825</v>
      </c>
      <c r="EQ547" s="35">
        <v>11.6551091540792</v>
      </c>
      <c r="ER547" s="35">
        <v>12.303769581986796</v>
      </c>
      <c r="ES547" s="35">
        <v>12.420364175163076</v>
      </c>
      <c r="ET547" s="35">
        <v>11.797357262845269</v>
      </c>
      <c r="EU547" s="35">
        <v>11.218238921089934</v>
      </c>
      <c r="EV547" s="35">
        <v>11.746425555502887</v>
      </c>
      <c r="EW547" s="35">
        <v>11.88428597189943</v>
      </c>
      <c r="EX547" s="35">
        <v>11.346418083509571</v>
      </c>
      <c r="EY547" s="35">
        <v>12.318641254611871</v>
      </c>
      <c r="EZ547" s="35">
        <v>11.867143976698042</v>
      </c>
      <c r="FA547" s="35">
        <v>11.879152096969204</v>
      </c>
      <c r="FB547" s="35">
        <v>12.164329470667186</v>
      </c>
      <c r="FC547" s="35">
        <v>11.940867373032361</v>
      </c>
      <c r="FD547" s="35">
        <v>11.134659515592327</v>
      </c>
      <c r="FE547" s="35">
        <v>11.765498792341116</v>
      </c>
      <c r="FF547" s="35">
        <v>12.018744180317473</v>
      </c>
      <c r="FG547" s="35">
        <v>11.844648521871708</v>
      </c>
      <c r="FH547" s="35">
        <v>11.813001483715256</v>
      </c>
      <c r="FI547" s="35">
        <v>12.839215361320061</v>
      </c>
      <c r="FJ547" s="35">
        <v>12.455349831348393</v>
      </c>
      <c r="FK547" s="35">
        <v>12.078613637229413</v>
      </c>
      <c r="FL547" s="35">
        <v>11.274606894873628</v>
      </c>
      <c r="FM547" s="35">
        <v>11.634717036755696</v>
      </c>
      <c r="FN547" s="35">
        <v>11.915107777667062</v>
      </c>
      <c r="FO547" s="35">
        <v>12.487790431098704</v>
      </c>
      <c r="FP547" s="35">
        <v>12.21771016794608</v>
      </c>
      <c r="FQ547" s="35">
        <v>12.216608615580471</v>
      </c>
      <c r="FR547" s="35">
        <v>12.796586350347999</v>
      </c>
      <c r="FS547" s="35">
        <v>11.63175676592564</v>
      </c>
      <c r="FT547" s="35">
        <v>12.120582637239988</v>
      </c>
      <c r="FU547" s="35">
        <v>12.882907812639381</v>
      </c>
      <c r="FV547" s="35">
        <v>12.33495097131215</v>
      </c>
      <c r="FW547" s="35">
        <v>11.727408512658435</v>
      </c>
      <c r="FX547" s="35">
        <v>11.795742510554611</v>
      </c>
      <c r="FY547" s="35">
        <v>11.842422869617582</v>
      </c>
      <c r="FZ547" s="35">
        <v>11.73715518955628</v>
      </c>
      <c r="GA547" s="35">
        <v>12.135032864237431</v>
      </c>
      <c r="GB547" s="35">
        <v>12.445808109624611</v>
      </c>
      <c r="GC547" s="35">
        <v>12.382751488492364</v>
      </c>
      <c r="GD547" s="35">
        <v>11.331430942897722</v>
      </c>
      <c r="GE547" s="35">
        <v>11.819262467732322</v>
      </c>
      <c r="GF547" s="35">
        <v>12.127653580230318</v>
      </c>
      <c r="GG547" s="35">
        <v>12.490180183882114</v>
      </c>
      <c r="GH547" s="35">
        <v>12.191514168731445</v>
      </c>
      <c r="GI547" s="35">
        <v>12.872055801923498</v>
      </c>
      <c r="GJ547" s="35">
        <v>12.732080699384182</v>
      </c>
      <c r="GK547" s="35">
        <v>12.036194733933041</v>
      </c>
      <c r="GL547" s="35">
        <v>12.732234146589667</v>
      </c>
      <c r="GM547" s="35">
        <v>12.011750460511042</v>
      </c>
      <c r="GN547" s="35">
        <v>11.397606395455391</v>
      </c>
      <c r="GO547" s="35">
        <v>3.6139999999999999</v>
      </c>
      <c r="GP547" s="35" t="s">
        <v>1440</v>
      </c>
      <c r="GU547" s="59"/>
    </row>
    <row r="548" spans="1:203" x14ac:dyDescent="0.2">
      <c r="A548" s="35" t="s">
        <v>2206</v>
      </c>
      <c r="B548" s="35" t="s">
        <v>4261</v>
      </c>
      <c r="C548" s="35" t="s">
        <v>4262</v>
      </c>
      <c r="D548" s="9">
        <v>10</v>
      </c>
      <c r="E548" s="9">
        <v>10</v>
      </c>
      <c r="F548" s="9">
        <v>0.794853488</v>
      </c>
      <c r="G548" s="9">
        <v>-0.31520842399999999</v>
      </c>
      <c r="H548" s="9">
        <v>0.99974015400000005</v>
      </c>
      <c r="I548" s="9">
        <v>1.1362881E-2</v>
      </c>
      <c r="J548" s="9">
        <v>0</v>
      </c>
      <c r="K548" s="78">
        <v>0</v>
      </c>
      <c r="L548" s="79"/>
      <c r="M548" s="79"/>
      <c r="N548" s="79">
        <v>11.650872921841666</v>
      </c>
      <c r="O548" s="79">
        <v>11.787939864782354</v>
      </c>
      <c r="AI548" s="35">
        <v>9.9046398726154941</v>
      </c>
      <c r="AR548" s="35">
        <v>11.209288340142692</v>
      </c>
      <c r="AV548" s="35">
        <v>10.307547107081403</v>
      </c>
      <c r="BB548" s="35">
        <v>11.313645566971321</v>
      </c>
      <c r="BF548" s="35">
        <v>16.731501440843516</v>
      </c>
      <c r="BJ548" s="35">
        <v>11.18028181385516</v>
      </c>
      <c r="CC548" s="35">
        <v>11.012418593046068</v>
      </c>
      <c r="CE548" s="35">
        <v>11.558939495954053</v>
      </c>
      <c r="CI548" s="35">
        <v>10.571898577617917</v>
      </c>
      <c r="CL548" s="35">
        <v>10.539484582601331</v>
      </c>
      <c r="CM548" s="35">
        <v>12.070976763002026</v>
      </c>
      <c r="CP548" s="35">
        <v>9.36774051033189</v>
      </c>
      <c r="CV548" s="35">
        <v>10.686808832940324</v>
      </c>
      <c r="CZ548" s="35">
        <v>10.359211404533404</v>
      </c>
      <c r="DD548" s="35">
        <v>10.737100554635161</v>
      </c>
      <c r="DF548" s="35">
        <v>10.602569594157167</v>
      </c>
      <c r="DQ548" s="35">
        <v>10.217405409030922</v>
      </c>
      <c r="DV548" s="35">
        <v>11.137182993592285</v>
      </c>
      <c r="DY548" s="35">
        <v>12.051982339021967</v>
      </c>
      <c r="EB548" s="35">
        <v>11.519016197204788</v>
      </c>
      <c r="EC548" s="35">
        <v>11.973723444517944</v>
      </c>
      <c r="EJ548" s="35">
        <v>10.37281087201511</v>
      </c>
      <c r="EO548" s="35">
        <v>11.139569138079313</v>
      </c>
      <c r="FA548" s="35">
        <v>9.5476592129380364</v>
      </c>
      <c r="FC548" s="35">
        <v>10.8705868300351</v>
      </c>
      <c r="FL548" s="35">
        <v>11.21613764493293</v>
      </c>
      <c r="GC548" s="35">
        <v>12.422785741512863</v>
      </c>
      <c r="GD548" s="35">
        <v>11.647511969449155</v>
      </c>
      <c r="GE548" s="35">
        <v>10.294659911824429</v>
      </c>
      <c r="GK548" s="35">
        <v>13.394013881532054</v>
      </c>
      <c r="GL548" s="35">
        <v>11.307672807699362</v>
      </c>
      <c r="GO548" s="35">
        <v>1.2390000000000001</v>
      </c>
      <c r="GP548" s="35" t="s">
        <v>1933</v>
      </c>
      <c r="GU548" s="59"/>
    </row>
    <row r="549" spans="1:203" x14ac:dyDescent="0.2">
      <c r="A549" s="35" t="s">
        <v>2231</v>
      </c>
      <c r="B549" s="35" t="s">
        <v>4311</v>
      </c>
      <c r="C549" s="35" t="s">
        <v>4312</v>
      </c>
      <c r="D549" s="9">
        <v>2</v>
      </c>
      <c r="E549" s="9">
        <v>2</v>
      </c>
      <c r="F549" s="9">
        <v>0.717220627</v>
      </c>
      <c r="G549" s="9">
        <v>9.5546991999999997E-2</v>
      </c>
      <c r="H549" s="9">
        <v>0.99568275500000003</v>
      </c>
      <c r="I549" s="9">
        <v>1.1474789000000001E-2</v>
      </c>
      <c r="J549" s="9">
        <v>0</v>
      </c>
      <c r="K549" s="78">
        <v>0</v>
      </c>
      <c r="L549" s="79">
        <v>12.247525676558105</v>
      </c>
      <c r="M549" s="79">
        <v>12.223070080957861</v>
      </c>
      <c r="N549" s="79">
        <v>11.917933889500834</v>
      </c>
      <c r="O549" s="79"/>
      <c r="U549" s="35">
        <v>11.367347913753774</v>
      </c>
      <c r="V549" s="35">
        <v>12.806201566523722</v>
      </c>
      <c r="AC549" s="35">
        <v>12.996749313640212</v>
      </c>
      <c r="AF549" s="35">
        <v>12.021885790422463</v>
      </c>
      <c r="AH549" s="35">
        <v>12.234262720890751</v>
      </c>
      <c r="AI549" s="35">
        <v>12.289250666945243</v>
      </c>
      <c r="AK549" s="35">
        <v>12.911671661225222</v>
      </c>
      <c r="AL549" s="35">
        <v>12.203333982857144</v>
      </c>
      <c r="AO549" s="35">
        <v>12.735818000728628</v>
      </c>
      <c r="AT549" s="35">
        <v>12.680972043135663</v>
      </c>
      <c r="AV549" s="35">
        <v>11.991655248131327</v>
      </c>
      <c r="AX549" s="35">
        <v>11.798990659121467</v>
      </c>
      <c r="BA549" s="35">
        <v>12.444420591562812</v>
      </c>
      <c r="BC549" s="35">
        <v>12.068650701849785</v>
      </c>
      <c r="BF549" s="35">
        <v>11.542123350197501</v>
      </c>
      <c r="BG549" s="35">
        <v>11.956315848659756</v>
      </c>
      <c r="BH549" s="35">
        <v>11.839635454093253</v>
      </c>
      <c r="BN549" s="35">
        <v>12.165408181173161</v>
      </c>
      <c r="BO549" s="35">
        <v>11.740965938220786</v>
      </c>
      <c r="BQ549" s="35">
        <v>11.67420387563844</v>
      </c>
      <c r="BR549" s="35">
        <v>12.473914383778562</v>
      </c>
      <c r="CC549" s="35">
        <v>11.507686663103195</v>
      </c>
      <c r="CE549" s="35">
        <v>12.842061293061644</v>
      </c>
      <c r="CG549" s="35">
        <v>12.999409728798799</v>
      </c>
      <c r="CI549" s="35">
        <v>12.137760336451318</v>
      </c>
      <c r="CQ549" s="35">
        <v>12.551387847091515</v>
      </c>
      <c r="CS549" s="35">
        <v>12.265247885605627</v>
      </c>
      <c r="CT549" s="35">
        <v>12.585040769813315</v>
      </c>
      <c r="CU549" s="35">
        <v>11.699625589840494</v>
      </c>
      <c r="CW549" s="35">
        <v>12.552514817944168</v>
      </c>
      <c r="DA549" s="35">
        <v>11.557727927329626</v>
      </c>
      <c r="DC549" s="35">
        <v>12.737152166504227</v>
      </c>
      <c r="DF549" s="35">
        <v>12.328314089811713</v>
      </c>
      <c r="DG549" s="35">
        <v>11.795963968219713</v>
      </c>
      <c r="DJ549" s="35">
        <v>13.205599188425751</v>
      </c>
      <c r="DK549" s="35">
        <v>11.882619003284931</v>
      </c>
      <c r="DO549" s="35">
        <v>12.916799654895712</v>
      </c>
      <c r="DQ549" s="35">
        <v>11.9302016799362</v>
      </c>
      <c r="DS549" s="35">
        <v>12.276907913341789</v>
      </c>
      <c r="DT549" s="35">
        <v>11.793557711013928</v>
      </c>
      <c r="DU549" s="35">
        <v>11.910378715455577</v>
      </c>
      <c r="DW549" s="35">
        <v>12.45552248785032</v>
      </c>
      <c r="DY549" s="35">
        <v>13.019249175429572</v>
      </c>
      <c r="DZ549" s="35">
        <v>12.704787582065636</v>
      </c>
      <c r="EC549" s="35">
        <v>12.182455675324835</v>
      </c>
      <c r="EK549" s="35">
        <v>12.764782336990393</v>
      </c>
      <c r="EL549" s="35">
        <v>11.745987544423667</v>
      </c>
      <c r="EN549" s="35">
        <v>12.7107270192946</v>
      </c>
      <c r="EO549" s="35">
        <v>12.199319822177159</v>
      </c>
      <c r="EU549" s="35">
        <v>12.300472634566134</v>
      </c>
      <c r="EZ549" s="35">
        <v>11.842257590703035</v>
      </c>
      <c r="FA549" s="35">
        <v>11.871788632709301</v>
      </c>
      <c r="FC549" s="35">
        <v>12.474354583288857</v>
      </c>
      <c r="FD549" s="35">
        <v>11.881840423301862</v>
      </c>
      <c r="FF549" s="35">
        <v>12.542900706000919</v>
      </c>
      <c r="FH549" s="35">
        <v>11.829111450462005</v>
      </c>
      <c r="FP549" s="35">
        <v>11.244443077631429</v>
      </c>
      <c r="FU549" s="35">
        <v>13.249279536765554</v>
      </c>
      <c r="FV549" s="35">
        <v>12.199475303157948</v>
      </c>
      <c r="FW549" s="35">
        <v>12.220961800119541</v>
      </c>
      <c r="FY549" s="35">
        <v>12.218808799236049</v>
      </c>
      <c r="GC549" s="35">
        <v>11.897778606004648</v>
      </c>
      <c r="GE549" s="35">
        <v>12.6581258496415</v>
      </c>
      <c r="GG549" s="35">
        <v>12.916549416545971</v>
      </c>
      <c r="GI549" s="35">
        <v>12.458741533369894</v>
      </c>
      <c r="GO549" s="35">
        <v>3.0569999999999999</v>
      </c>
      <c r="GP549" s="35" t="s">
        <v>4918</v>
      </c>
      <c r="GU549" s="59"/>
    </row>
    <row r="550" spans="1:203" x14ac:dyDescent="0.2">
      <c r="A550" s="35" t="s">
        <v>1193</v>
      </c>
      <c r="B550" s="35" t="s">
        <v>2917</v>
      </c>
      <c r="C550" s="35" t="s">
        <v>2918</v>
      </c>
      <c r="D550" s="9">
        <v>4</v>
      </c>
      <c r="E550" s="9">
        <v>4</v>
      </c>
      <c r="F550" s="9">
        <v>0.59316870700000002</v>
      </c>
      <c r="G550" s="9">
        <v>0.16025592299999999</v>
      </c>
      <c r="H550" s="9">
        <v>3.1315795E-2</v>
      </c>
      <c r="I550" s="9">
        <v>1.1720680000000001E-2</v>
      </c>
      <c r="J550" s="9">
        <v>0</v>
      </c>
      <c r="K550" s="56" t="s">
        <v>5710</v>
      </c>
      <c r="L550" s="79"/>
      <c r="M550" s="79">
        <v>12.087852629432263</v>
      </c>
      <c r="N550" s="79"/>
      <c r="O550" s="79"/>
      <c r="P550" s="78">
        <v>11.58511191182661</v>
      </c>
      <c r="S550" s="35">
        <v>9.7619580495195351</v>
      </c>
      <c r="T550" s="35">
        <v>10.480811649415045</v>
      </c>
      <c r="V550" s="35">
        <v>11.008639527453152</v>
      </c>
      <c r="X550" s="35">
        <v>10.739448245458965</v>
      </c>
      <c r="Y550" s="35">
        <v>10.538872284482</v>
      </c>
      <c r="AC550" s="35">
        <v>11.514558481772339</v>
      </c>
      <c r="AE550" s="35">
        <v>11.116388918382871</v>
      </c>
      <c r="AF550" s="35">
        <v>10.47862101085763</v>
      </c>
      <c r="AG550" s="35">
        <v>10.831899325337917</v>
      </c>
      <c r="AO550" s="35">
        <v>11.333483168801374</v>
      </c>
      <c r="AS550" s="35">
        <v>12.128518867464049</v>
      </c>
      <c r="AU550" s="35">
        <v>10.817125866185657</v>
      </c>
      <c r="AY550" s="35">
        <v>10.674116206244234</v>
      </c>
      <c r="BA550" s="35">
        <v>10.432551632748545</v>
      </c>
      <c r="BB550" s="35">
        <v>10.781344729733076</v>
      </c>
      <c r="BI550" s="35">
        <v>10.816174712293027</v>
      </c>
      <c r="BJ550" s="35">
        <v>12.66816299088558</v>
      </c>
      <c r="BK550" s="35">
        <v>12.25452227376865</v>
      </c>
      <c r="BT550" s="35">
        <v>10.209483085599269</v>
      </c>
      <c r="BU550" s="35">
        <v>11.238957094447303</v>
      </c>
      <c r="BX550" s="35">
        <v>10.969118954384976</v>
      </c>
      <c r="BZ550" s="35">
        <v>11.467987793090126</v>
      </c>
      <c r="CD550" s="35">
        <v>12.236190204516827</v>
      </c>
      <c r="CF550" s="35">
        <v>10.815349967636443</v>
      </c>
      <c r="CG550" s="35">
        <v>11.448156717820499</v>
      </c>
      <c r="CI550" s="35">
        <v>10.988792899130793</v>
      </c>
      <c r="CK550" s="35">
        <v>11.389242558488581</v>
      </c>
      <c r="CL550" s="35">
        <v>10.242455371530193</v>
      </c>
      <c r="CM550" s="35">
        <v>11.694504787055099</v>
      </c>
      <c r="CN550" s="35">
        <v>10.442878477808982</v>
      </c>
      <c r="CW550" s="35">
        <v>11.965277883517102</v>
      </c>
      <c r="CY550" s="35">
        <v>10.870175726805989</v>
      </c>
      <c r="CZ550" s="35">
        <v>10.553179780710716</v>
      </c>
      <c r="DA550" s="35">
        <v>11.330983481453471</v>
      </c>
      <c r="DF550" s="35">
        <v>11.127484275135615</v>
      </c>
      <c r="DH550" s="35">
        <v>10.520655352234941</v>
      </c>
      <c r="DI550" s="35">
        <v>11.728843572001661</v>
      </c>
      <c r="DJ550" s="35">
        <v>11.222456149798388</v>
      </c>
      <c r="DK550" s="35">
        <v>11.100003297070048</v>
      </c>
      <c r="DM550" s="35">
        <v>11.253706104550549</v>
      </c>
      <c r="DO550" s="35">
        <v>11.801270560978688</v>
      </c>
      <c r="DP550" s="35">
        <v>12.195398813645182</v>
      </c>
      <c r="DQ550" s="35">
        <v>10.868554702522111</v>
      </c>
      <c r="DS550" s="35">
        <v>10.972311746168829</v>
      </c>
      <c r="DT550" s="35">
        <v>10.619498301224546</v>
      </c>
      <c r="DV550" s="35">
        <v>11.383183793278073</v>
      </c>
      <c r="DY550" s="35">
        <v>11.501455763680839</v>
      </c>
      <c r="EA550" s="35">
        <v>11.919443077855055</v>
      </c>
      <c r="EB550" s="35">
        <v>10.420323209534825</v>
      </c>
      <c r="EH550" s="35">
        <v>10.692597752614388</v>
      </c>
      <c r="EI550" s="35">
        <v>11.905735072247984</v>
      </c>
      <c r="EJ550" s="35">
        <v>10.566056816576593</v>
      </c>
      <c r="EK550" s="35">
        <v>12.531355934773524</v>
      </c>
      <c r="EL550" s="35">
        <v>11.562401480086335</v>
      </c>
      <c r="EM550" s="35">
        <v>12.766860590575341</v>
      </c>
      <c r="EP550" s="35">
        <v>9.90107566761559</v>
      </c>
      <c r="EQ550" s="35">
        <v>11.523867190841584</v>
      </c>
      <c r="ET550" s="35">
        <v>10.089685975473101</v>
      </c>
      <c r="EU550" s="35">
        <v>10.061658176531575</v>
      </c>
      <c r="EV550" s="35">
        <v>9.9842011729701685</v>
      </c>
      <c r="EW550" s="35">
        <v>10.676784838561069</v>
      </c>
      <c r="EY550" s="35">
        <v>11.267282230186241</v>
      </c>
      <c r="FA550" s="35">
        <v>11.708447477297408</v>
      </c>
      <c r="FB550" s="35">
        <v>11.216311416488246</v>
      </c>
      <c r="FC550" s="35">
        <v>11.309479967661993</v>
      </c>
      <c r="FD550" s="35">
        <v>10.164440997162762</v>
      </c>
      <c r="FF550" s="35">
        <v>11.456336686576217</v>
      </c>
      <c r="FG550" s="35">
        <v>10.633482843020722</v>
      </c>
      <c r="FH550" s="35">
        <v>10.909593104014677</v>
      </c>
      <c r="FI550" s="35">
        <v>12.457487904384925</v>
      </c>
      <c r="FK550" s="35">
        <v>11.293093421759114</v>
      </c>
      <c r="FL550" s="35">
        <v>11.973964296160645</v>
      </c>
      <c r="FM550" s="35">
        <v>11.564877920236384</v>
      </c>
      <c r="FN550" s="35">
        <v>11.239223510746198</v>
      </c>
      <c r="FP550" s="35">
        <v>11.047194525200851</v>
      </c>
      <c r="FR550" s="35">
        <v>11.192543985432922</v>
      </c>
      <c r="FT550" s="35">
        <v>11.397119781854244</v>
      </c>
      <c r="GA550" s="35">
        <v>11.13437936080375</v>
      </c>
      <c r="GB550" s="35">
        <v>10.137248624595294</v>
      </c>
      <c r="GD550" s="35">
        <v>11.349515100810001</v>
      </c>
      <c r="GG550" s="35">
        <v>11.769926878120927</v>
      </c>
      <c r="GJ550" s="35">
        <v>12.985619498891049</v>
      </c>
      <c r="GK550" s="35">
        <v>10.986616385417541</v>
      </c>
      <c r="GL550" s="35">
        <v>10.630766507512826</v>
      </c>
      <c r="GM550" s="35">
        <v>11.00867739801836</v>
      </c>
      <c r="GO550" s="35">
        <v>6.2149999999999999</v>
      </c>
      <c r="GP550" s="35" t="s">
        <v>4628</v>
      </c>
      <c r="GU550" s="59"/>
    </row>
    <row r="551" spans="1:203" x14ac:dyDescent="0.2">
      <c r="A551" s="35" t="s">
        <v>1648</v>
      </c>
      <c r="B551" s="35" t="s">
        <v>3477</v>
      </c>
      <c r="C551" s="35" t="s">
        <v>3478</v>
      </c>
      <c r="D551" s="9">
        <v>2</v>
      </c>
      <c r="E551" s="9">
        <v>1</v>
      </c>
      <c r="F551" s="9">
        <v>0.612650731</v>
      </c>
      <c r="G551" s="9">
        <v>0.42636574399999999</v>
      </c>
      <c r="H551" s="9">
        <v>0.99945577600000002</v>
      </c>
      <c r="I551" s="9">
        <v>1.2326973E-2</v>
      </c>
      <c r="J551" s="9">
        <v>0</v>
      </c>
      <c r="K551" s="78">
        <v>0</v>
      </c>
      <c r="L551" s="79"/>
      <c r="M551" s="79"/>
      <c r="N551" s="79"/>
      <c r="O551" s="79"/>
      <c r="Q551" s="78">
        <v>16.670977756832695</v>
      </c>
      <c r="AG551" s="35">
        <v>16.324420181476267</v>
      </c>
      <c r="AZ551" s="35">
        <v>17.014493417286651</v>
      </c>
      <c r="BI551" s="35">
        <v>17.667733985666395</v>
      </c>
      <c r="BT551" s="35">
        <v>16.612459803707861</v>
      </c>
      <c r="CE551" s="35">
        <v>18.128812259068617</v>
      </c>
      <c r="CK551" s="35">
        <v>17.58392596512979</v>
      </c>
      <c r="CW551" s="35">
        <v>16.864259471172424</v>
      </c>
      <c r="DD551" s="35">
        <v>17.997700702419891</v>
      </c>
      <c r="DK551" s="35">
        <v>16.551082583741586</v>
      </c>
      <c r="DZ551" s="35">
        <v>18.055470009657792</v>
      </c>
      <c r="FB551" s="35">
        <v>16.282386027185353</v>
      </c>
      <c r="FI551" s="35">
        <v>16.63185280399658</v>
      </c>
      <c r="FU551" s="35">
        <v>17.949919716980887</v>
      </c>
      <c r="GI551" s="35">
        <v>17.618690763953722</v>
      </c>
      <c r="GO551" s="35">
        <v>6.25</v>
      </c>
      <c r="GP551" s="35" t="s">
        <v>4750</v>
      </c>
      <c r="GU551" s="59"/>
    </row>
    <row r="552" spans="1:203" x14ac:dyDescent="0.2">
      <c r="A552" s="35" t="s">
        <v>1843</v>
      </c>
      <c r="B552" s="35" t="s">
        <v>3699</v>
      </c>
      <c r="C552" s="35" t="s">
        <v>3700</v>
      </c>
      <c r="D552" s="9">
        <v>5</v>
      </c>
      <c r="E552" s="9">
        <v>4</v>
      </c>
      <c r="F552" s="9">
        <v>0.86324575400000003</v>
      </c>
      <c r="G552" s="9">
        <v>-5.6651074000000003E-2</v>
      </c>
      <c r="H552" s="9">
        <v>0.99143135699999996</v>
      </c>
      <c r="I552" s="9">
        <v>1.2983250999999999E-2</v>
      </c>
      <c r="J552" s="9">
        <v>0</v>
      </c>
      <c r="K552" s="78">
        <v>0</v>
      </c>
      <c r="L552" s="79">
        <v>12.831913470644999</v>
      </c>
      <c r="M552" s="79">
        <v>12.764331387939155</v>
      </c>
      <c r="N552" s="79">
        <v>12.446998408439526</v>
      </c>
      <c r="O552" s="79">
        <v>12.147966291826783</v>
      </c>
      <c r="P552" s="78">
        <v>12.24430410567167</v>
      </c>
      <c r="Q552" s="78">
        <v>12.28597365962413</v>
      </c>
      <c r="R552" s="35">
        <v>12.277723645342402</v>
      </c>
      <c r="S552" s="35">
        <v>11.668748350015852</v>
      </c>
      <c r="U552" s="35">
        <v>12.133965931205678</v>
      </c>
      <c r="V552" s="35">
        <v>13.279106174846699</v>
      </c>
      <c r="W552" s="35">
        <v>13.020679180849747</v>
      </c>
      <c r="X552" s="35">
        <v>12.234638291984833</v>
      </c>
      <c r="Y552" s="35">
        <v>11.739843432796368</v>
      </c>
      <c r="Z552" s="35">
        <v>12.911075405459965</v>
      </c>
      <c r="AA552" s="35">
        <v>13.349820520931932</v>
      </c>
      <c r="AB552" s="35">
        <v>11.889441227667243</v>
      </c>
      <c r="AC552" s="35">
        <v>12.256123988366463</v>
      </c>
      <c r="AD552" s="35">
        <v>11.663073488420528</v>
      </c>
      <c r="AE552" s="35">
        <v>13.141685150400086</v>
      </c>
      <c r="AF552" s="35">
        <v>12.787322436874158</v>
      </c>
      <c r="AG552" s="35">
        <v>12.271702137226281</v>
      </c>
      <c r="AH552" s="35">
        <v>13.84217767228353</v>
      </c>
      <c r="AI552" s="35">
        <v>12.850859090663594</v>
      </c>
      <c r="AJ552" s="35">
        <v>12.615048971805118</v>
      </c>
      <c r="AK552" s="35">
        <v>13.412430667757981</v>
      </c>
      <c r="AL552" s="35">
        <v>12.623517231406087</v>
      </c>
      <c r="AM552" s="35">
        <v>12.267891249927136</v>
      </c>
      <c r="AN552" s="35">
        <v>12.977849211386614</v>
      </c>
      <c r="AO552" s="35">
        <v>13.565395709065129</v>
      </c>
      <c r="AP552" s="35">
        <v>11.585825366547349</v>
      </c>
      <c r="AQ552" s="35">
        <v>13.184999508582427</v>
      </c>
      <c r="AR552" s="35">
        <v>12.752375003490926</v>
      </c>
      <c r="AS552" s="35">
        <v>11.706521546187494</v>
      </c>
      <c r="AT552" s="35">
        <v>12.885126817914134</v>
      </c>
      <c r="AU552" s="35">
        <v>13.02333603370994</v>
      </c>
      <c r="AV552" s="35">
        <v>12.40204937346007</v>
      </c>
      <c r="AW552" s="35">
        <v>12.828161154581881</v>
      </c>
      <c r="AX552" s="35">
        <v>11.83043221485986</v>
      </c>
      <c r="AY552" s="35">
        <v>13.412834306513771</v>
      </c>
      <c r="AZ552" s="35">
        <v>12.634075807617631</v>
      </c>
      <c r="BA552" s="35">
        <v>12.818972426591058</v>
      </c>
      <c r="BB552" s="35">
        <v>12.24659751731693</v>
      </c>
      <c r="BC552" s="35">
        <v>12.281775278398346</v>
      </c>
      <c r="BD552" s="35">
        <v>12.501753089085071</v>
      </c>
      <c r="BE552" s="35">
        <v>13.291604353309799</v>
      </c>
      <c r="BF552" s="35">
        <v>11.814941551131035</v>
      </c>
      <c r="BG552" s="35">
        <v>11.684454751059008</v>
      </c>
      <c r="BH552" s="35">
        <v>11.978799946248371</v>
      </c>
      <c r="BI552" s="35">
        <v>11.959297673932447</v>
      </c>
      <c r="BJ552" s="35">
        <v>11.454912768064162</v>
      </c>
      <c r="BK552" s="35">
        <v>12.490626578473295</v>
      </c>
      <c r="BL552" s="35">
        <v>13.237679426507899</v>
      </c>
      <c r="BM552" s="35">
        <v>12.412321207985261</v>
      </c>
      <c r="BN552" s="35">
        <v>12.299726728112972</v>
      </c>
      <c r="BO552" s="35">
        <v>11.800562928722888</v>
      </c>
      <c r="BP552" s="35">
        <v>12.714767247147492</v>
      </c>
      <c r="BQ552" s="35">
        <v>12.406293066107789</v>
      </c>
      <c r="BR552" s="35">
        <v>12.646404177080177</v>
      </c>
      <c r="BS552" s="35">
        <v>12.531364673548188</v>
      </c>
      <c r="BT552" s="35">
        <v>12.065847763362676</v>
      </c>
      <c r="BU552" s="35">
        <v>12.321503996124662</v>
      </c>
      <c r="BV552" s="35">
        <v>12.31270279388197</v>
      </c>
      <c r="BW552" s="35">
        <v>11.766580472364032</v>
      </c>
      <c r="BX552" s="35">
        <v>11.815387658667817</v>
      </c>
      <c r="BY552" s="35">
        <v>12.147450186320883</v>
      </c>
      <c r="BZ552" s="35">
        <v>12.244930994564461</v>
      </c>
      <c r="CA552" s="35">
        <v>11.659871949031835</v>
      </c>
      <c r="CB552" s="35">
        <v>13.088030463101996</v>
      </c>
      <c r="CC552" s="35">
        <v>10.99237427095305</v>
      </c>
      <c r="CD552" s="35">
        <v>12.187099474372481</v>
      </c>
      <c r="CE552" s="35">
        <v>13.367107895304855</v>
      </c>
      <c r="CF552" s="35">
        <v>13.661608899773409</v>
      </c>
      <c r="CG552" s="35">
        <v>13.06310208475737</v>
      </c>
      <c r="CH552" s="35">
        <v>12.943689069060428</v>
      </c>
      <c r="CI552" s="35">
        <v>12.635394068047827</v>
      </c>
      <c r="CJ552" s="35">
        <v>13.123287380017899</v>
      </c>
      <c r="CK552" s="35">
        <v>12.186800459418821</v>
      </c>
      <c r="CL552" s="35">
        <v>12.726207282493098</v>
      </c>
      <c r="CM552" s="35">
        <v>12.229359644711259</v>
      </c>
      <c r="CN552" s="35">
        <v>11.226496156226633</v>
      </c>
      <c r="CO552" s="35">
        <v>12.385358670559592</v>
      </c>
      <c r="CP552" s="35">
        <v>13.152266642346484</v>
      </c>
      <c r="CQ552" s="35">
        <v>12.383790446560997</v>
      </c>
      <c r="CR552" s="35">
        <v>12.122592326987498</v>
      </c>
      <c r="CS552" s="35">
        <v>12.920328680235212</v>
      </c>
      <c r="CT552" s="35">
        <v>12.427871100008513</v>
      </c>
      <c r="CU552" s="35">
        <v>12.900081432118686</v>
      </c>
      <c r="CW552" s="35">
        <v>12.856945918223389</v>
      </c>
      <c r="CX552" s="35">
        <v>12.269165463988987</v>
      </c>
      <c r="CY552" s="35">
        <v>12.104457995829636</v>
      </c>
      <c r="CZ552" s="35">
        <v>12.008073498208498</v>
      </c>
      <c r="DA552" s="35">
        <v>12.108372580204131</v>
      </c>
      <c r="DB552" s="35">
        <v>12.398734123041901</v>
      </c>
      <c r="DC552" s="35">
        <v>11.406671625153875</v>
      </c>
      <c r="DD552" s="35">
        <v>12.861796302084477</v>
      </c>
      <c r="DE552" s="35">
        <v>12.355264763934144</v>
      </c>
      <c r="DF552" s="35">
        <v>11.824202140696507</v>
      </c>
      <c r="DG552" s="35">
        <v>11.34335383484663</v>
      </c>
      <c r="DH552" s="35">
        <v>11.161475352918906</v>
      </c>
      <c r="DI552" s="35">
        <v>15.792991753668856</v>
      </c>
      <c r="DJ552" s="35">
        <v>12.190929239603493</v>
      </c>
      <c r="DK552" s="35">
        <v>12.103709258137098</v>
      </c>
      <c r="DL552" s="35">
        <v>11.96315941990499</v>
      </c>
      <c r="DM552" s="35">
        <v>11.181693455803105</v>
      </c>
      <c r="DN552" s="35">
        <v>12.541678479262997</v>
      </c>
      <c r="DO552" s="35">
        <v>12.038379482322799</v>
      </c>
      <c r="DP552" s="35">
        <v>13.631194516210243</v>
      </c>
      <c r="DQ552" s="35">
        <v>12.580227874031294</v>
      </c>
      <c r="DR552" s="35">
        <v>11.983964635150478</v>
      </c>
      <c r="DS552" s="35">
        <v>12.515302724512821</v>
      </c>
      <c r="DU552" s="35">
        <v>12.555630522411066</v>
      </c>
      <c r="DV552" s="35">
        <v>12.824936781416723</v>
      </c>
      <c r="DW552" s="35">
        <v>12.5390183463239</v>
      </c>
      <c r="DX552" s="35">
        <v>12.53810110055994</v>
      </c>
      <c r="DY552" s="35">
        <v>12.527380900490058</v>
      </c>
      <c r="DZ552" s="35">
        <v>13.814675319244003</v>
      </c>
      <c r="EA552" s="35">
        <v>12.186258496579978</v>
      </c>
      <c r="EB552" s="35">
        <v>12.115978698754418</v>
      </c>
      <c r="EC552" s="35">
        <v>12.334708913078201</v>
      </c>
      <c r="ED552" s="35">
        <v>11.845959173864735</v>
      </c>
      <c r="EE552" s="35">
        <v>13.342338432539213</v>
      </c>
      <c r="EF552" s="35">
        <v>11.584846066325969</v>
      </c>
      <c r="EG552" s="35">
        <v>12.229063539640025</v>
      </c>
      <c r="EH552" s="35">
        <v>12.348054622913317</v>
      </c>
      <c r="EI552" s="35">
        <v>12.576977911836824</v>
      </c>
      <c r="EJ552" s="35">
        <v>11.956715583624668</v>
      </c>
      <c r="EL552" s="35">
        <v>14.182413869177987</v>
      </c>
      <c r="EM552" s="35">
        <v>13.046790010602738</v>
      </c>
      <c r="EO552" s="35">
        <v>12.997358925410971</v>
      </c>
      <c r="EP552" s="35">
        <v>11.421144246850321</v>
      </c>
      <c r="EQ552" s="35">
        <v>13.036815327532649</v>
      </c>
      <c r="ER552" s="35">
        <v>11.97466201023256</v>
      </c>
      <c r="ES552" s="35">
        <v>12.465544754574644</v>
      </c>
      <c r="ET552" s="35">
        <v>12.252342976451374</v>
      </c>
      <c r="EU552" s="35">
        <v>12.974658315615047</v>
      </c>
      <c r="EV552" s="35">
        <v>12.221874815518165</v>
      </c>
      <c r="EW552" s="35">
        <v>12.065603226165697</v>
      </c>
      <c r="EX552" s="35">
        <v>12.049108491679304</v>
      </c>
      <c r="EY552" s="35">
        <v>13.113385378081976</v>
      </c>
      <c r="EZ552" s="35">
        <v>11.693970939488748</v>
      </c>
      <c r="FA552" s="35">
        <v>12.936467298908729</v>
      </c>
      <c r="FB552" s="35">
        <v>12.369473238949766</v>
      </c>
      <c r="FC552" s="35">
        <v>11.820483515612038</v>
      </c>
      <c r="FD552" s="35">
        <v>12.035560843234158</v>
      </c>
      <c r="FE552" s="35">
        <v>12.736135030080861</v>
      </c>
      <c r="FF552" s="35">
        <v>11.906847475875294</v>
      </c>
      <c r="FG552" s="35">
        <v>11.671949555563256</v>
      </c>
      <c r="FH552" s="35">
        <v>11.504917781984382</v>
      </c>
      <c r="FI552" s="35">
        <v>13.152544847864926</v>
      </c>
      <c r="FJ552" s="35">
        <v>12.511862065126689</v>
      </c>
      <c r="FK552" s="35">
        <v>13.58907244575154</v>
      </c>
      <c r="FL552" s="35">
        <v>12.408630095898495</v>
      </c>
      <c r="FM552" s="35">
        <v>12.884268881246905</v>
      </c>
      <c r="FN552" s="35">
        <v>12.555685464706418</v>
      </c>
      <c r="FO552" s="35">
        <v>12.059012194512281</v>
      </c>
      <c r="FP552" s="35">
        <v>11.825858343944342</v>
      </c>
      <c r="FQ552" s="35">
        <v>12.360822999187491</v>
      </c>
      <c r="FR552" s="35">
        <v>13.016356322631966</v>
      </c>
      <c r="FS552" s="35">
        <v>12.829302052652785</v>
      </c>
      <c r="FT552" s="35">
        <v>12.354547770258497</v>
      </c>
      <c r="FU552" s="35">
        <v>13.696670436465416</v>
      </c>
      <c r="FV552" s="35">
        <v>13.6776100492756</v>
      </c>
      <c r="FW552" s="35">
        <v>13.571427580633538</v>
      </c>
      <c r="FX552" s="35">
        <v>12.496353476089146</v>
      </c>
      <c r="FY552" s="35">
        <v>12.405224844172658</v>
      </c>
      <c r="FZ552" s="35">
        <v>11.984578663787774</v>
      </c>
      <c r="GA552" s="35">
        <v>12.861385603660047</v>
      </c>
      <c r="GB552" s="35">
        <v>13.296615232624484</v>
      </c>
      <c r="GC552" s="35">
        <v>11.9916441441851</v>
      </c>
      <c r="GD552" s="35">
        <v>12.906653615736552</v>
      </c>
      <c r="GE552" s="35">
        <v>12.385989109166225</v>
      </c>
      <c r="GF552" s="35">
        <v>12.242452947980555</v>
      </c>
      <c r="GG552" s="35">
        <v>12.366588763534054</v>
      </c>
      <c r="GH552" s="35">
        <v>11.945339707423084</v>
      </c>
      <c r="GI552" s="35">
        <v>12.246526562248913</v>
      </c>
      <c r="GJ552" s="35">
        <v>12.878654641799571</v>
      </c>
      <c r="GK552" s="35">
        <v>11.634652810406067</v>
      </c>
      <c r="GL552" s="35">
        <v>12.391210153160838</v>
      </c>
      <c r="GM552" s="35">
        <v>13.160597328889725</v>
      </c>
      <c r="GN552" s="35">
        <v>12.3742749529577</v>
      </c>
      <c r="GO552" s="35">
        <v>1.018</v>
      </c>
      <c r="GP552" s="35" t="s">
        <v>1583</v>
      </c>
      <c r="GU552" s="59"/>
    </row>
    <row r="553" spans="1:203" x14ac:dyDescent="0.2">
      <c r="A553" s="35" t="s">
        <v>938</v>
      </c>
      <c r="B553" s="35" t="s">
        <v>2647</v>
      </c>
      <c r="C553" s="35" t="s">
        <v>2648</v>
      </c>
      <c r="D553" s="9">
        <v>4</v>
      </c>
      <c r="E553" s="9">
        <v>4</v>
      </c>
      <c r="F553" s="9">
        <v>0.60701666899999995</v>
      </c>
      <c r="G553" s="9">
        <v>-0.17398111399999999</v>
      </c>
      <c r="H553" s="9">
        <v>0.99658696800000002</v>
      </c>
      <c r="I553" s="9">
        <v>1.4863889E-2</v>
      </c>
      <c r="J553" s="9">
        <v>0</v>
      </c>
      <c r="K553" s="78">
        <v>0</v>
      </c>
      <c r="L553" s="79"/>
      <c r="M553" s="79"/>
      <c r="N553" s="79"/>
      <c r="O553" s="79">
        <v>11.038765497693046</v>
      </c>
      <c r="W553" s="35">
        <v>11.905608826299732</v>
      </c>
      <c r="Y553" s="35">
        <v>11.862866784651104</v>
      </c>
      <c r="AA553" s="35">
        <v>11.9133606050819</v>
      </c>
      <c r="AC553" s="35">
        <v>12.491137912883815</v>
      </c>
      <c r="AO553" s="35">
        <v>11.691861801191109</v>
      </c>
      <c r="AP553" s="35">
        <v>11.912196206987948</v>
      </c>
      <c r="BD553" s="35">
        <v>12.184436256426514</v>
      </c>
      <c r="BE553" s="35">
        <v>11.784891475461224</v>
      </c>
      <c r="BH553" s="35">
        <v>12.463781638702116</v>
      </c>
      <c r="BL553" s="35">
        <v>12.541952314768478</v>
      </c>
      <c r="BO553" s="35">
        <v>11.479727607278047</v>
      </c>
      <c r="BP553" s="35">
        <v>11.893787708535879</v>
      </c>
      <c r="BS553" s="35">
        <v>11.425500118282438</v>
      </c>
      <c r="BW553" s="35">
        <v>11.898129468034654</v>
      </c>
      <c r="BZ553" s="35">
        <v>9.4584675325900012</v>
      </c>
      <c r="CA553" s="35">
        <v>11.973992556286237</v>
      </c>
      <c r="CB553" s="35">
        <v>11.752668200179141</v>
      </c>
      <c r="CS553" s="35">
        <v>12.501644583303348</v>
      </c>
      <c r="CX553" s="35">
        <v>12.005933008180156</v>
      </c>
      <c r="DB553" s="35">
        <v>11.470695360421315</v>
      </c>
      <c r="DD553" s="35">
        <v>11.118501069715101</v>
      </c>
      <c r="DE553" s="35">
        <v>12.365765623369599</v>
      </c>
      <c r="DG553" s="35">
        <v>11.358046905195199</v>
      </c>
      <c r="DH553" s="35">
        <v>12.351822750710234</v>
      </c>
      <c r="DJ553" s="35">
        <v>12.00653383621183</v>
      </c>
      <c r="DL553" s="35">
        <v>12.165660769421546</v>
      </c>
      <c r="EC553" s="35">
        <v>11.181859482235861</v>
      </c>
      <c r="ED553" s="35">
        <v>10.617489766461944</v>
      </c>
      <c r="EE553" s="35">
        <v>12.254864469339759</v>
      </c>
      <c r="EF553" s="35">
        <v>11.788718332690458</v>
      </c>
      <c r="EH553" s="35">
        <v>10.979017745798133</v>
      </c>
      <c r="EP553" s="35">
        <v>11.249162636538902</v>
      </c>
      <c r="ER553" s="35">
        <v>11.982622725414901</v>
      </c>
      <c r="ES553" s="35">
        <v>11.355440801664979</v>
      </c>
      <c r="ET553" s="35">
        <v>12.361668423126991</v>
      </c>
      <c r="EU553" s="35">
        <v>12.00401910818422</v>
      </c>
      <c r="EZ553" s="35">
        <v>11.794746422344028</v>
      </c>
      <c r="FR553" s="35">
        <v>11.717906343952848</v>
      </c>
      <c r="FY553" s="35">
        <v>12.150832005420042</v>
      </c>
      <c r="GC553" s="35">
        <v>12.352220292802823</v>
      </c>
      <c r="GD553" s="35">
        <v>11.667032841997479</v>
      </c>
      <c r="GG553" s="35">
        <v>12.147307419356007</v>
      </c>
      <c r="GH553" s="35">
        <v>11.25211878747654</v>
      </c>
      <c r="GK553" s="35">
        <v>11.47724774596707</v>
      </c>
      <c r="GL553" s="35">
        <v>11.606252535902716</v>
      </c>
      <c r="GO553" s="35">
        <v>16.954000000000001</v>
      </c>
      <c r="GP553" s="35" t="s">
        <v>867</v>
      </c>
      <c r="GU553" s="59"/>
    </row>
    <row r="554" spans="1:203" x14ac:dyDescent="0.2">
      <c r="A554" s="35" t="s">
        <v>1606</v>
      </c>
      <c r="B554" s="35" t="s">
        <v>3435</v>
      </c>
      <c r="C554" s="35" t="s">
        <v>3436</v>
      </c>
      <c r="D554" s="9">
        <v>3</v>
      </c>
      <c r="E554" s="9">
        <v>3</v>
      </c>
      <c r="F554" s="9">
        <v>0.90201256100000005</v>
      </c>
      <c r="G554" s="9">
        <v>-3.0242689E-2</v>
      </c>
      <c r="H554" s="9">
        <v>0.97233398699999996</v>
      </c>
      <c r="I554" s="9">
        <v>1.5192897E-2</v>
      </c>
      <c r="J554" s="9">
        <v>0</v>
      </c>
      <c r="K554" s="78">
        <v>0</v>
      </c>
      <c r="L554" s="79"/>
      <c r="M554" s="79"/>
      <c r="N554" s="79">
        <v>10.349950985765403</v>
      </c>
      <c r="O554" s="79"/>
      <c r="Q554" s="78">
        <v>10.24583274938044</v>
      </c>
      <c r="S554" s="35">
        <v>10.248888467280164</v>
      </c>
      <c r="V554" s="35">
        <v>10.324175459638075</v>
      </c>
      <c r="Z554" s="35">
        <v>10.310234025438843</v>
      </c>
      <c r="AB554" s="35">
        <v>10.535303482034927</v>
      </c>
      <c r="AE554" s="35">
        <v>10.663412321882872</v>
      </c>
      <c r="AF554" s="35">
        <v>10.19544895945276</v>
      </c>
      <c r="AH554" s="35">
        <v>10.299422554388043</v>
      </c>
      <c r="AI554" s="35">
        <v>10.583136101893965</v>
      </c>
      <c r="AR554" s="35">
        <v>10.458294893556682</v>
      </c>
      <c r="AS554" s="35">
        <v>10.050820843558478</v>
      </c>
      <c r="AY554" s="35">
        <v>10.105135647930547</v>
      </c>
      <c r="AZ554" s="35">
        <v>11.136293908927698</v>
      </c>
      <c r="BA554" s="35">
        <v>10.026684719361286</v>
      </c>
      <c r="BB554" s="35">
        <v>10.434782665524985</v>
      </c>
      <c r="BC554" s="35">
        <v>10.314942142333546</v>
      </c>
      <c r="BF554" s="35">
        <v>10.075233649917289</v>
      </c>
      <c r="BG554" s="35">
        <v>10.242133650137838</v>
      </c>
      <c r="BJ554" s="35">
        <v>10.279067277872326</v>
      </c>
      <c r="BN554" s="35">
        <v>10.336369973921963</v>
      </c>
      <c r="BU554" s="35">
        <v>10.580135668234263</v>
      </c>
      <c r="BV554" s="35">
        <v>10.301007460249595</v>
      </c>
      <c r="BY554" s="35">
        <v>10.390148096014579</v>
      </c>
      <c r="BZ554" s="35">
        <v>10.724301065406438</v>
      </c>
      <c r="CA554" s="35">
        <v>10.53920082266635</v>
      </c>
      <c r="CC554" s="35">
        <v>10.051055488646853</v>
      </c>
      <c r="CD554" s="35">
        <v>9.6810073659890143</v>
      </c>
      <c r="CF554" s="35">
        <v>10.712563426239379</v>
      </c>
      <c r="CK554" s="35">
        <v>10.215359543477586</v>
      </c>
      <c r="CL554" s="35">
        <v>10.51081478487859</v>
      </c>
      <c r="CN554" s="35">
        <v>10.019604828430372</v>
      </c>
      <c r="CP554" s="35">
        <v>10.450116613402971</v>
      </c>
      <c r="CQ554" s="35">
        <v>10.254556795560395</v>
      </c>
      <c r="CR554" s="35">
        <v>10.067343089328471</v>
      </c>
      <c r="CU554" s="35">
        <v>9.7686861233748754</v>
      </c>
      <c r="CZ554" s="35">
        <v>10.000700449544034</v>
      </c>
      <c r="DA554" s="35">
        <v>10.029969602453065</v>
      </c>
      <c r="DD554" s="35">
        <v>10.198150451670841</v>
      </c>
      <c r="DG554" s="35">
        <v>10.328509582479155</v>
      </c>
      <c r="DK554" s="35">
        <v>10.540080628722283</v>
      </c>
      <c r="DL554" s="35">
        <v>10.403631966560104</v>
      </c>
      <c r="DM554" s="35">
        <v>9.9605499049055233</v>
      </c>
      <c r="DN554" s="35">
        <v>10.485618520142401</v>
      </c>
      <c r="DO554" s="35">
        <v>11.045519944795524</v>
      </c>
      <c r="DQ554" s="35">
        <v>10.537896442784044</v>
      </c>
      <c r="DR554" s="35">
        <v>10.546354340801502</v>
      </c>
      <c r="DT554" s="35">
        <v>9.9636975244083104</v>
      </c>
      <c r="DW554" s="35">
        <v>10.106952960436727</v>
      </c>
      <c r="DZ554" s="35">
        <v>9.9324229371219204</v>
      </c>
      <c r="EB554" s="35">
        <v>10.048716281921745</v>
      </c>
      <c r="ED554" s="35">
        <v>10.028283150351283</v>
      </c>
      <c r="EH554" s="35">
        <v>10.323157119775654</v>
      </c>
      <c r="EJ554" s="35">
        <v>10.267017889736536</v>
      </c>
      <c r="EL554" s="35">
        <v>10.819356717587915</v>
      </c>
      <c r="EP554" s="35">
        <v>10.207151836889215</v>
      </c>
      <c r="ET554" s="35">
        <v>10.153501073070544</v>
      </c>
      <c r="EU554" s="35">
        <v>10.221196978065564</v>
      </c>
      <c r="EW554" s="35">
        <v>10.376308402486272</v>
      </c>
      <c r="EY554" s="35">
        <v>10.126787423919755</v>
      </c>
      <c r="EZ554" s="35">
        <v>9.7139693256578781</v>
      </c>
      <c r="FC554" s="35">
        <v>10.551096656528207</v>
      </c>
      <c r="FE554" s="35">
        <v>10.58698118038275</v>
      </c>
      <c r="FF554" s="35">
        <v>10.375804144543277</v>
      </c>
      <c r="FG554" s="35">
        <v>10.199536881191815</v>
      </c>
      <c r="FI554" s="35">
        <v>10.111692731711992</v>
      </c>
      <c r="FJ554" s="35">
        <v>10.694054384556598</v>
      </c>
      <c r="FL554" s="35">
        <v>10.266993442292275</v>
      </c>
      <c r="FN554" s="35">
        <v>10.235336588662038</v>
      </c>
      <c r="FO554" s="35">
        <v>10.473354251482702</v>
      </c>
      <c r="FP554" s="35">
        <v>10.361136695240159</v>
      </c>
      <c r="FQ554" s="35">
        <v>10.445934539192839</v>
      </c>
      <c r="GA554" s="35">
        <v>10.434996949445701</v>
      </c>
      <c r="GB554" s="35">
        <v>10.028420197234642</v>
      </c>
      <c r="GH554" s="35">
        <v>10.576247790557174</v>
      </c>
      <c r="GI554" s="35">
        <v>10.040226358479488</v>
      </c>
      <c r="GJ554" s="35">
        <v>10.617631784505168</v>
      </c>
      <c r="GL554" s="35">
        <v>10.759487191398865</v>
      </c>
      <c r="GO554" s="35">
        <v>0.86499999999999999</v>
      </c>
      <c r="GP554" s="35" t="s">
        <v>1416</v>
      </c>
      <c r="GU554" s="59"/>
    </row>
    <row r="555" spans="1:203" x14ac:dyDescent="0.2">
      <c r="A555" s="35" t="s">
        <v>1378</v>
      </c>
      <c r="B555" s="35" t="s">
        <v>3149</v>
      </c>
      <c r="C555" s="35" t="s">
        <v>3150</v>
      </c>
      <c r="D555" s="9">
        <v>6</v>
      </c>
      <c r="E555" s="9">
        <v>6</v>
      </c>
      <c r="F555" s="9">
        <v>0.998775945</v>
      </c>
      <c r="G555" s="9">
        <v>-8.495509E-3</v>
      </c>
      <c r="H555" s="9">
        <v>0.99562942899999995</v>
      </c>
      <c r="I555" s="9">
        <v>1.5252405E-2</v>
      </c>
      <c r="J555" s="9">
        <v>0</v>
      </c>
      <c r="K555" s="78">
        <v>0</v>
      </c>
      <c r="L555" s="79"/>
      <c r="M555" s="79">
        <v>10.551678917425113</v>
      </c>
      <c r="N555" s="79">
        <v>10.185758990629225</v>
      </c>
      <c r="O555" s="79"/>
      <c r="R555" s="35">
        <v>10.278057795903452</v>
      </c>
      <c r="T555" s="35">
        <v>10.147017946450516</v>
      </c>
      <c r="Y555" s="35">
        <v>10.348293611821346</v>
      </c>
      <c r="AC555" s="35">
        <v>9.3568411404531879</v>
      </c>
      <c r="AD555" s="35">
        <v>9.8202688492396355</v>
      </c>
      <c r="AF555" s="35">
        <v>10.233317462546903</v>
      </c>
      <c r="AI555" s="35">
        <v>9.5545379067266367</v>
      </c>
      <c r="AK555" s="35">
        <v>10.636170832197669</v>
      </c>
      <c r="AM555" s="35">
        <v>11.749615654602842</v>
      </c>
      <c r="AO555" s="35">
        <v>10.692840895250331</v>
      </c>
      <c r="AR555" s="35">
        <v>9.932380372573256</v>
      </c>
      <c r="AS555" s="35">
        <v>10.912038358489177</v>
      </c>
      <c r="AU555" s="35">
        <v>11.999853636139242</v>
      </c>
      <c r="AX555" s="35">
        <v>10.287113833326812</v>
      </c>
      <c r="AY555" s="35">
        <v>10.15386168774697</v>
      </c>
      <c r="BA555" s="35">
        <v>11.106670986040427</v>
      </c>
      <c r="BB555" s="35">
        <v>10.222883373593715</v>
      </c>
      <c r="BC555" s="35">
        <v>9.9966956296975074</v>
      </c>
      <c r="BE555" s="35">
        <v>11.568345043059674</v>
      </c>
      <c r="BG555" s="35">
        <v>10.224935757256443</v>
      </c>
      <c r="BH555" s="35">
        <v>10.891034606599897</v>
      </c>
      <c r="BJ555" s="35">
        <v>11.0300681189232</v>
      </c>
      <c r="BL555" s="35">
        <v>11.275033040066614</v>
      </c>
      <c r="BO555" s="35">
        <v>11.116218198677869</v>
      </c>
      <c r="BP555" s="35">
        <v>10.781879111206214</v>
      </c>
      <c r="BT555" s="35">
        <v>10.040274951272769</v>
      </c>
      <c r="BY555" s="35">
        <v>9.9864050664380457</v>
      </c>
      <c r="BZ555" s="35">
        <v>10.207910896063343</v>
      </c>
      <c r="CA555" s="35">
        <v>10.70853328905627</v>
      </c>
      <c r="CC555" s="35">
        <v>10.012304061869745</v>
      </c>
      <c r="CD555" s="35">
        <v>9.7375908943553817</v>
      </c>
      <c r="CH555" s="35">
        <v>11.433134840489179</v>
      </c>
      <c r="CJ555" s="35">
        <v>10.293340477332768</v>
      </c>
      <c r="CK555" s="35">
        <v>9.3167436414208691</v>
      </c>
      <c r="CR555" s="35">
        <v>9.7904429115059415</v>
      </c>
      <c r="CW555" s="35">
        <v>10.151057233827691</v>
      </c>
      <c r="DB555" s="35">
        <v>10.856544577868268</v>
      </c>
      <c r="DG555" s="35">
        <v>9.5703441782170664</v>
      </c>
      <c r="DH555" s="35">
        <v>10.443234704075904</v>
      </c>
      <c r="DK555" s="35">
        <v>10.485073861752873</v>
      </c>
      <c r="DS555" s="35">
        <v>10.987605266820429</v>
      </c>
      <c r="DT555" s="35">
        <v>9.3345729368009955</v>
      </c>
      <c r="DX555" s="35">
        <v>10.05796382188961</v>
      </c>
      <c r="EB555" s="35">
        <v>10.442472636210587</v>
      </c>
      <c r="EE555" s="35">
        <v>10.591060098025265</v>
      </c>
      <c r="EG555" s="35">
        <v>10.32046950024986</v>
      </c>
      <c r="EI555" s="35">
        <v>10.516402967139733</v>
      </c>
      <c r="EP555" s="35">
        <v>9.9585754837491116</v>
      </c>
      <c r="EQ555" s="35">
        <v>11.895512034928158</v>
      </c>
      <c r="ER555" s="35">
        <v>10.585338713095428</v>
      </c>
      <c r="EW555" s="35">
        <v>9.6836611578698886</v>
      </c>
      <c r="EY555" s="35">
        <v>10.332711193218771</v>
      </c>
      <c r="EZ555" s="35">
        <v>10.394845303647218</v>
      </c>
      <c r="FB555" s="35">
        <v>10.324538037629532</v>
      </c>
      <c r="FE555" s="35">
        <v>10.701946894503271</v>
      </c>
      <c r="FN555" s="35">
        <v>10.351212947055856</v>
      </c>
      <c r="FQ555" s="35">
        <v>10.098762400370683</v>
      </c>
      <c r="FR555" s="35">
        <v>10.95674865022576</v>
      </c>
      <c r="FS555" s="35">
        <v>10.558700377634535</v>
      </c>
      <c r="FY555" s="35">
        <v>10.367116702991252</v>
      </c>
      <c r="FZ555" s="35">
        <v>9.8871689077664335</v>
      </c>
      <c r="GC555" s="35">
        <v>11.814194282971332</v>
      </c>
      <c r="GD555" s="35">
        <v>11.332708789215687</v>
      </c>
      <c r="GE555" s="35">
        <v>9.818996964156181</v>
      </c>
      <c r="GK555" s="35">
        <v>9.55085568983408</v>
      </c>
      <c r="GL555" s="35">
        <v>11.114564926993914</v>
      </c>
      <c r="GO555" s="35">
        <v>42.697000000000003</v>
      </c>
      <c r="GP555" s="35" t="s">
        <v>4680</v>
      </c>
      <c r="GU555" s="59"/>
    </row>
    <row r="556" spans="1:203" x14ac:dyDescent="0.2">
      <c r="A556" s="35" t="s">
        <v>2226</v>
      </c>
      <c r="B556" s="35" t="s">
        <v>4301</v>
      </c>
      <c r="C556" s="35" t="s">
        <v>4302</v>
      </c>
      <c r="D556" s="9">
        <v>4</v>
      </c>
      <c r="E556" s="9">
        <v>4</v>
      </c>
      <c r="F556" s="9">
        <v>0.91140058400000001</v>
      </c>
      <c r="G556" s="9">
        <v>-3.6876009000000001E-2</v>
      </c>
      <c r="H556" s="9">
        <v>0.98339175400000001</v>
      </c>
      <c r="I556" s="9">
        <v>1.5259636E-2</v>
      </c>
      <c r="J556" s="9">
        <v>0</v>
      </c>
      <c r="K556" s="78">
        <v>0</v>
      </c>
      <c r="L556" s="79">
        <v>12.633988735158926</v>
      </c>
      <c r="M556" s="79">
        <v>13.607951665255136</v>
      </c>
      <c r="N556" s="79">
        <v>14.215161731654321</v>
      </c>
      <c r="O556" s="79">
        <v>13.077767475831182</v>
      </c>
      <c r="P556" s="78">
        <v>13.500483897235231</v>
      </c>
      <c r="Q556" s="78">
        <v>14.190595733688756</v>
      </c>
      <c r="R556" s="35">
        <v>13.157741772116829</v>
      </c>
      <c r="S556" s="35">
        <v>12.763273776962201</v>
      </c>
      <c r="T556" s="35">
        <v>13.663807203859172</v>
      </c>
      <c r="U556" s="35">
        <v>13.951958028085675</v>
      </c>
      <c r="V556" s="35">
        <v>12.838512879940676</v>
      </c>
      <c r="W556" s="35">
        <v>13.67220087944575</v>
      </c>
      <c r="X556" s="35">
        <v>13.145117794384049</v>
      </c>
      <c r="Y556" s="35">
        <v>13.875400007967315</v>
      </c>
      <c r="Z556" s="35">
        <v>13.513509988369666</v>
      </c>
      <c r="AA556" s="35">
        <v>13.788717626425939</v>
      </c>
      <c r="AB556" s="35">
        <v>13.774344718057877</v>
      </c>
      <c r="AC556" s="35">
        <v>13.708447567317076</v>
      </c>
      <c r="AD556" s="35">
        <v>13.979387228700771</v>
      </c>
      <c r="AE556" s="35">
        <v>13.79177495918521</v>
      </c>
      <c r="AF556" s="35">
        <v>13.775680377555073</v>
      </c>
      <c r="AG556" s="35">
        <v>14.150248740873128</v>
      </c>
      <c r="AH556" s="35">
        <v>11.9163228232132</v>
      </c>
      <c r="AI556" s="35">
        <v>12.941626375697471</v>
      </c>
      <c r="AJ556" s="35">
        <v>13.500605256479854</v>
      </c>
      <c r="AK556" s="35">
        <v>13.29526131969145</v>
      </c>
      <c r="AL556" s="35">
        <v>12.963064287316465</v>
      </c>
      <c r="AM556" s="35">
        <v>12.968359489128275</v>
      </c>
      <c r="AN556" s="35">
        <v>13.292743084447268</v>
      </c>
      <c r="AO556" s="35">
        <v>13.741677086721149</v>
      </c>
      <c r="AP556" s="35">
        <v>13.325526576685412</v>
      </c>
      <c r="AQ556" s="35">
        <v>13.717985652079834</v>
      </c>
      <c r="AR556" s="35">
        <v>12.987213811130498</v>
      </c>
      <c r="AS556" s="35">
        <v>13.136853824349668</v>
      </c>
      <c r="AT556" s="35">
        <v>13.920993577941692</v>
      </c>
      <c r="AU556" s="35">
        <v>13.631180811987072</v>
      </c>
      <c r="AV556" s="35">
        <v>12.742939414731925</v>
      </c>
      <c r="AW556" s="35">
        <v>13.430428823865508</v>
      </c>
      <c r="AX556" s="35">
        <v>13.958046023336209</v>
      </c>
      <c r="AY556" s="35">
        <v>13.72094759128208</v>
      </c>
      <c r="AZ556" s="35">
        <v>13.897986588996281</v>
      </c>
      <c r="BA556" s="35">
        <v>12.403831930605635</v>
      </c>
      <c r="BB556" s="35">
        <v>13.893986765625161</v>
      </c>
      <c r="BC556" s="35">
        <v>13.842177266684235</v>
      </c>
      <c r="BD556" s="35">
        <v>13.272317573398682</v>
      </c>
      <c r="BE556" s="35">
        <v>13.787182956045458</v>
      </c>
      <c r="BF556" s="35">
        <v>14.443477492200564</v>
      </c>
      <c r="BG556" s="35">
        <v>13.537800577409394</v>
      </c>
      <c r="BH556" s="35">
        <v>13.970186796531991</v>
      </c>
      <c r="BI556" s="35">
        <v>14.593127021401378</v>
      </c>
      <c r="BJ556" s="35">
        <v>13.601876587308652</v>
      </c>
      <c r="BK556" s="35">
        <v>12.723136988661246</v>
      </c>
      <c r="BL556" s="35">
        <v>13.641027847434918</v>
      </c>
      <c r="BM556" s="35">
        <v>12.677568084435809</v>
      </c>
      <c r="BN556" s="35">
        <v>11.896553934405038</v>
      </c>
      <c r="BO556" s="35">
        <v>13.397552277731876</v>
      </c>
      <c r="BP556" s="35">
        <v>13.371222711683155</v>
      </c>
      <c r="BQ556" s="35">
        <v>13.150976788707942</v>
      </c>
      <c r="BR556" s="35">
        <v>13.61197205549251</v>
      </c>
      <c r="BS556" s="35">
        <v>13.347675245122073</v>
      </c>
      <c r="BT556" s="35">
        <v>13.696803717398605</v>
      </c>
      <c r="BU556" s="35">
        <v>13.767625447916451</v>
      </c>
      <c r="BV556" s="35">
        <v>13.375954350108108</v>
      </c>
      <c r="BW556" s="35">
        <v>13.511012609236383</v>
      </c>
      <c r="BX556" s="35">
        <v>13.505180044375914</v>
      </c>
      <c r="BY556" s="35">
        <v>13.376493803836413</v>
      </c>
      <c r="BZ556" s="35">
        <v>14.063790094371297</v>
      </c>
      <c r="CA556" s="35">
        <v>13.073026752755542</v>
      </c>
      <c r="CB556" s="35">
        <v>12.785329099004809</v>
      </c>
      <c r="CC556" s="35">
        <v>12.770098009095351</v>
      </c>
      <c r="CD556" s="35">
        <v>13.369223828507195</v>
      </c>
      <c r="CE556" s="35">
        <v>12.341856949489092</v>
      </c>
      <c r="CF556" s="35">
        <v>13.714751206632688</v>
      </c>
      <c r="CG556" s="35">
        <v>13.517858884450566</v>
      </c>
      <c r="CH556" s="35">
        <v>13.406288969772831</v>
      </c>
      <c r="CI556" s="35">
        <v>13.328053135587593</v>
      </c>
      <c r="CJ556" s="35">
        <v>13.005001876696703</v>
      </c>
      <c r="CK556" s="35">
        <v>12.424870879224803</v>
      </c>
      <c r="CL556" s="35">
        <v>12.754312429776583</v>
      </c>
      <c r="CM556" s="35">
        <v>13.288297335658694</v>
      </c>
      <c r="CN556" s="35">
        <v>13.650984630181208</v>
      </c>
      <c r="CO556" s="35">
        <v>14.233696389407884</v>
      </c>
      <c r="CP556" s="35">
        <v>13.511874623733002</v>
      </c>
      <c r="CQ556" s="35">
        <v>13.122098192885465</v>
      </c>
      <c r="CR556" s="35">
        <v>13.13387022717651</v>
      </c>
      <c r="CS556" s="35">
        <v>11.897460413234512</v>
      </c>
      <c r="CT556" s="35">
        <v>13.765861135679479</v>
      </c>
      <c r="CU556" s="35">
        <v>13.83532733030806</v>
      </c>
      <c r="CV556" s="35">
        <v>14.039145407252562</v>
      </c>
      <c r="CW556" s="35">
        <v>13.724988608278565</v>
      </c>
      <c r="CX556" s="35">
        <v>13.131884713967811</v>
      </c>
      <c r="CY556" s="35">
        <v>13.421250916615232</v>
      </c>
      <c r="CZ556" s="35">
        <v>13.582719366801651</v>
      </c>
      <c r="DA556" s="35">
        <v>13.813345661576228</v>
      </c>
      <c r="DB556" s="35">
        <v>12.805667562437293</v>
      </c>
      <c r="DC556" s="35">
        <v>13.773122908304209</v>
      </c>
      <c r="DD556" s="35">
        <v>13.65006379374355</v>
      </c>
      <c r="DE556" s="35">
        <v>13.392116292778946</v>
      </c>
      <c r="DF556" s="35">
        <v>13.217382614455699</v>
      </c>
      <c r="DG556" s="35">
        <v>13.886728297641419</v>
      </c>
      <c r="DH556" s="35">
        <v>12.727588303556562</v>
      </c>
      <c r="DI556" s="35">
        <v>13.307885580587927</v>
      </c>
      <c r="DJ556" s="35">
        <v>13.827057991535497</v>
      </c>
      <c r="DK556" s="35">
        <v>13.590563534674846</v>
      </c>
      <c r="DL556" s="35">
        <v>14.286892130438094</v>
      </c>
      <c r="DM556" s="35">
        <v>13.795905999581372</v>
      </c>
      <c r="DN556" s="35">
        <v>13.53544396504242</v>
      </c>
      <c r="DO556" s="35">
        <v>13.692997748552507</v>
      </c>
      <c r="DP556" s="35">
        <v>13.094560967355005</v>
      </c>
      <c r="DQ556" s="35">
        <v>11.38734278992405</v>
      </c>
      <c r="DR556" s="35">
        <v>13.351085803670671</v>
      </c>
      <c r="DS556" s="35">
        <v>12.075370155416605</v>
      </c>
      <c r="DT556" s="35">
        <v>13.512134149104352</v>
      </c>
      <c r="DU556" s="35">
        <v>13.873529401464555</v>
      </c>
      <c r="DV556" s="35">
        <v>12.761734246149777</v>
      </c>
      <c r="DW556" s="35">
        <v>13.771414051110789</v>
      </c>
      <c r="DX556" s="35">
        <v>13.271778746490076</v>
      </c>
      <c r="DY556" s="35">
        <v>13.635477067212866</v>
      </c>
      <c r="DZ556" s="35">
        <v>13.485540001300652</v>
      </c>
      <c r="EA556" s="35">
        <v>12.656797486210623</v>
      </c>
      <c r="EB556" s="35">
        <v>13.72242864765564</v>
      </c>
      <c r="EC556" s="35">
        <v>13.0556189277853</v>
      </c>
      <c r="ED556" s="35">
        <v>13.199725340955284</v>
      </c>
      <c r="EE556" s="35">
        <v>13.043633472531319</v>
      </c>
      <c r="EF556" s="35">
        <v>13.644870228269204</v>
      </c>
      <c r="EG556" s="35">
        <v>13.551769682296488</v>
      </c>
      <c r="EH556" s="35">
        <v>13.613647057495511</v>
      </c>
      <c r="EI556" s="35">
        <v>13.299699031431089</v>
      </c>
      <c r="EJ556" s="35">
        <v>13.702842506998561</v>
      </c>
      <c r="EK556" s="35">
        <v>13.594927773557622</v>
      </c>
      <c r="EL556" s="35">
        <v>12.913158228032914</v>
      </c>
      <c r="EM556" s="35">
        <v>13.041975207601213</v>
      </c>
      <c r="EN556" s="35">
        <v>13.353201716762994</v>
      </c>
      <c r="EO556" s="35">
        <v>13.686326873967372</v>
      </c>
      <c r="EP556" s="35">
        <v>12.885409071187141</v>
      </c>
      <c r="EQ556" s="35">
        <v>13.472660957824644</v>
      </c>
      <c r="ER556" s="35">
        <v>14.174906904033115</v>
      </c>
      <c r="ES556" s="35">
        <v>13.557604189374208</v>
      </c>
      <c r="ET556" s="35">
        <v>13.083978488996678</v>
      </c>
      <c r="EU556" s="35">
        <v>13.089796237393342</v>
      </c>
      <c r="EV556" s="35">
        <v>13.223903644132193</v>
      </c>
      <c r="EW556" s="35">
        <v>13.683219087990258</v>
      </c>
      <c r="EX556" s="35">
        <v>13.320298811623065</v>
      </c>
      <c r="EY556" s="35">
        <v>13.339832814160841</v>
      </c>
      <c r="EZ556" s="35">
        <v>13.28898022354819</v>
      </c>
      <c r="FA556" s="35">
        <v>14.064729153167672</v>
      </c>
      <c r="FB556" s="35">
        <v>14.016762948107337</v>
      </c>
      <c r="FC556" s="35">
        <v>13.610875842028717</v>
      </c>
      <c r="FD556" s="35">
        <v>12.078477801925869</v>
      </c>
      <c r="FE556" s="35">
        <v>14.566764141124896</v>
      </c>
      <c r="FF556" s="35">
        <v>13.781511171314271</v>
      </c>
      <c r="FG556" s="35">
        <v>13.52763745070178</v>
      </c>
      <c r="FH556" s="35">
        <v>12.966250612426656</v>
      </c>
      <c r="FI556" s="35">
        <v>13.720542645763278</v>
      </c>
      <c r="FJ556" s="35">
        <v>14.324870513943074</v>
      </c>
      <c r="FK556" s="35">
        <v>14.062710572189019</v>
      </c>
      <c r="FL556" s="35">
        <v>12.7750707698713</v>
      </c>
      <c r="FM556" s="35">
        <v>13.092071910323279</v>
      </c>
      <c r="FN556" s="35">
        <v>12.90877913087372</v>
      </c>
      <c r="FO556" s="35">
        <v>14.013215980952028</v>
      </c>
      <c r="FP556" s="35">
        <v>13.846578211561418</v>
      </c>
      <c r="FQ556" s="35">
        <v>12.660368060095063</v>
      </c>
      <c r="FR556" s="35">
        <v>14.100940525897272</v>
      </c>
      <c r="FS556" s="35">
        <v>12.933103290074436</v>
      </c>
      <c r="FT556" s="35">
        <v>14.019054110027957</v>
      </c>
      <c r="FU556" s="35">
        <v>13.690591451989139</v>
      </c>
      <c r="FV556" s="35">
        <v>13.487785490395582</v>
      </c>
      <c r="FW556" s="35">
        <v>12.586702286800938</v>
      </c>
      <c r="FX556" s="35">
        <v>14.264114331096314</v>
      </c>
      <c r="FY556" s="35">
        <v>12.804205798247889</v>
      </c>
      <c r="FZ556" s="35">
        <v>13.457505464815053</v>
      </c>
      <c r="GA556" s="35">
        <v>13.450881871519119</v>
      </c>
      <c r="GB556" s="35">
        <v>12.684067955704574</v>
      </c>
      <c r="GC556" s="35">
        <v>13.405992291955661</v>
      </c>
      <c r="GD556" s="35">
        <v>13.36342549133985</v>
      </c>
      <c r="GE556" s="35">
        <v>12.618434720695026</v>
      </c>
      <c r="GF556" s="35">
        <v>14.409082433150655</v>
      </c>
      <c r="GG556" s="35">
        <v>13.114514628969907</v>
      </c>
      <c r="GH556" s="35">
        <v>13.048814811383606</v>
      </c>
      <c r="GI556" s="35">
        <v>13.270760151029606</v>
      </c>
      <c r="GJ556" s="35">
        <v>14.076637860763187</v>
      </c>
      <c r="GK556" s="35">
        <v>12.991811151086541</v>
      </c>
      <c r="GL556" s="35">
        <v>13.9870298095626</v>
      </c>
      <c r="GM556" s="35">
        <v>13.792596924136493</v>
      </c>
      <c r="GN556" s="35">
        <v>12.173279135763487</v>
      </c>
      <c r="GO556" s="35">
        <v>19.408000000000001</v>
      </c>
      <c r="GP556" s="35" t="s">
        <v>1965</v>
      </c>
      <c r="GU556" s="59"/>
    </row>
    <row r="557" spans="1:203" x14ac:dyDescent="0.2">
      <c r="A557" s="35" t="s">
        <v>1301</v>
      </c>
      <c r="B557" s="35" t="s">
        <v>3039</v>
      </c>
      <c r="C557" s="35" t="s">
        <v>3040</v>
      </c>
      <c r="D557" s="9">
        <v>2</v>
      </c>
      <c r="E557" s="9">
        <v>2</v>
      </c>
      <c r="F557" s="9">
        <v>0.58194480299999995</v>
      </c>
      <c r="G557" s="9">
        <v>8.3864359999999999E-2</v>
      </c>
      <c r="H557" s="9">
        <v>0.97934886300000001</v>
      </c>
      <c r="I557" s="9">
        <v>1.5837621E-2</v>
      </c>
      <c r="J557" s="9">
        <v>0</v>
      </c>
      <c r="K557" s="78">
        <v>0</v>
      </c>
      <c r="L557" s="79">
        <v>12.961086048577137</v>
      </c>
      <c r="M557" s="79">
        <v>14.353696887624766</v>
      </c>
      <c r="N557" s="79">
        <v>14.717774583771522</v>
      </c>
      <c r="O557" s="79">
        <v>13.281916114088425</v>
      </c>
      <c r="P557" s="78">
        <v>14.518531887354687</v>
      </c>
      <c r="Q557" s="78">
        <v>13.954683617451424</v>
      </c>
      <c r="R557" s="35">
        <v>13.079194401404143</v>
      </c>
      <c r="S557" s="35">
        <v>13.389413955462686</v>
      </c>
      <c r="T557" s="35">
        <v>14.165515321164978</v>
      </c>
      <c r="U557" s="35">
        <v>14.043776711826416</v>
      </c>
      <c r="V557" s="35">
        <v>13.180076344287224</v>
      </c>
      <c r="W557" s="35">
        <v>14.162858401672539</v>
      </c>
      <c r="X557" s="35">
        <v>13.352644426909064</v>
      </c>
      <c r="Y557" s="35">
        <v>13.992086869142097</v>
      </c>
      <c r="Z557" s="35">
        <v>14.42954426795718</v>
      </c>
      <c r="AA557" s="35">
        <v>14.302624922920483</v>
      </c>
      <c r="AB557" s="35">
        <v>14.570591972997345</v>
      </c>
      <c r="AC557" s="35">
        <v>13.758596855531383</v>
      </c>
      <c r="AD557" s="35">
        <v>14.201955773709091</v>
      </c>
      <c r="AE557" s="35">
        <v>13.729213098310918</v>
      </c>
      <c r="AF557" s="35">
        <v>13.62930377282267</v>
      </c>
      <c r="AG557" s="35">
        <v>15.28581874902433</v>
      </c>
      <c r="AH557" s="35">
        <v>12.641844415250546</v>
      </c>
      <c r="AI557" s="35">
        <v>13.549994565653499</v>
      </c>
      <c r="AJ557" s="35">
        <v>14.164866927256394</v>
      </c>
      <c r="AK557" s="35">
        <v>13.683709262355718</v>
      </c>
      <c r="AL557" s="35">
        <v>12.834959073640018</v>
      </c>
      <c r="AM557" s="35">
        <v>14.061033886077245</v>
      </c>
      <c r="AN557" s="35">
        <v>13.847215490424997</v>
      </c>
      <c r="AO557" s="35">
        <v>14.456834708338695</v>
      </c>
      <c r="AP557" s="35">
        <v>14.2106399701055</v>
      </c>
      <c r="AQ557" s="35">
        <v>13.960767934212594</v>
      </c>
      <c r="AR557" s="35">
        <v>13.909990863414373</v>
      </c>
      <c r="AS557" s="35">
        <v>14.122545535025543</v>
      </c>
      <c r="AT557" s="35">
        <v>14.460293687297513</v>
      </c>
      <c r="AU557" s="35">
        <v>14.222382344671917</v>
      </c>
      <c r="AV557" s="35">
        <v>13.763937166220149</v>
      </c>
      <c r="AW557" s="35">
        <v>13.996062323764049</v>
      </c>
      <c r="AX557" s="35">
        <v>14.163001081661456</v>
      </c>
      <c r="AY557" s="35">
        <v>13.715568836167822</v>
      </c>
      <c r="AZ557" s="35">
        <v>14.134694291244264</v>
      </c>
      <c r="BA557" s="35">
        <v>13.015980019018045</v>
      </c>
      <c r="BB557" s="35">
        <v>13.835536230601024</v>
      </c>
      <c r="BC557" s="35">
        <v>14.003573375950559</v>
      </c>
      <c r="BD557" s="35">
        <v>13.907777137191877</v>
      </c>
      <c r="BE557" s="35">
        <v>14.533526432957117</v>
      </c>
      <c r="BF557" s="35">
        <v>14.769605666526676</v>
      </c>
      <c r="BG557" s="35">
        <v>13.843465547972402</v>
      </c>
      <c r="BH557" s="35">
        <v>14.022837107733228</v>
      </c>
      <c r="BI557" s="35">
        <v>15.033333702854058</v>
      </c>
      <c r="BJ557" s="35">
        <v>13.749144176617484</v>
      </c>
      <c r="BK557" s="35">
        <v>14.23281978527131</v>
      </c>
      <c r="BL557" s="35">
        <v>14.508303904475023</v>
      </c>
      <c r="BM557" s="35">
        <v>13.85901889255604</v>
      </c>
      <c r="BN557" s="35">
        <v>12.473161438322732</v>
      </c>
      <c r="BO557" s="35">
        <v>13.757044557528923</v>
      </c>
      <c r="BP557" s="35">
        <v>14.048747706352573</v>
      </c>
      <c r="BQ557" s="35">
        <v>13.735883102057723</v>
      </c>
      <c r="BR557" s="35">
        <v>13.588305122836138</v>
      </c>
      <c r="BS557" s="35">
        <v>14.1589585062822</v>
      </c>
      <c r="BT557" s="35">
        <v>13.70437113469835</v>
      </c>
      <c r="BU557" s="35">
        <v>14.42531159372742</v>
      </c>
      <c r="BV557" s="35">
        <v>13.560142282561099</v>
      </c>
      <c r="BW557" s="35">
        <v>14.496575906096627</v>
      </c>
      <c r="BX557" s="35">
        <v>14.381839112378442</v>
      </c>
      <c r="BY557" s="35">
        <v>13.016638538568722</v>
      </c>
      <c r="BZ557" s="35">
        <v>13.839533820394053</v>
      </c>
      <c r="CA557" s="35">
        <v>13.616644908091699</v>
      </c>
      <c r="CB557" s="35">
        <v>13.031190712538015</v>
      </c>
      <c r="CC557" s="35">
        <v>13.959064741618906</v>
      </c>
      <c r="CD557" s="35">
        <v>13.879197314030579</v>
      </c>
      <c r="CE557" s="35">
        <v>14.499602418582665</v>
      </c>
      <c r="CF557" s="35">
        <v>13.993452463525854</v>
      </c>
      <c r="CG557" s="35">
        <v>14.278073912978059</v>
      </c>
      <c r="CH557" s="35">
        <v>14.05081178547187</v>
      </c>
      <c r="CI557" s="35">
        <v>14.166195415413394</v>
      </c>
      <c r="CJ557" s="35">
        <v>13.57717053776136</v>
      </c>
      <c r="CK557" s="35">
        <v>14.08348673769887</v>
      </c>
      <c r="CL557" s="35">
        <v>13.758042761351021</v>
      </c>
      <c r="CM557" s="35">
        <v>14.369933469522618</v>
      </c>
      <c r="CN557" s="35">
        <v>14.5761138081828</v>
      </c>
      <c r="CO557" s="35">
        <v>14.941797089961135</v>
      </c>
      <c r="CP557" s="35">
        <v>13.262755345365141</v>
      </c>
      <c r="CQ557" s="35">
        <v>13.799370878344233</v>
      </c>
      <c r="CR557" s="35">
        <v>13.867216139380998</v>
      </c>
      <c r="CS557" s="35">
        <v>13.868110058135347</v>
      </c>
      <c r="CT557" s="35">
        <v>14.02655048045335</v>
      </c>
      <c r="CU557" s="35">
        <v>14.646933580528453</v>
      </c>
      <c r="CV557" s="35">
        <v>13.816708075024057</v>
      </c>
      <c r="CW557" s="35">
        <v>13.727801378657286</v>
      </c>
      <c r="CX557" s="35">
        <v>12.584941331894754</v>
      </c>
      <c r="CY557" s="35">
        <v>13.901348200988579</v>
      </c>
      <c r="CZ557" s="35">
        <v>13.947126745493231</v>
      </c>
      <c r="DA557" s="35">
        <v>14.374496807695101</v>
      </c>
      <c r="DB557" s="35">
        <v>14.561850070232598</v>
      </c>
      <c r="DC557" s="35">
        <v>14.555199695893755</v>
      </c>
      <c r="DD557" s="35">
        <v>14.215233478946189</v>
      </c>
      <c r="DE557" s="35">
        <v>14.126539843372843</v>
      </c>
      <c r="DF557" s="35">
        <v>14.24746609298294</v>
      </c>
      <c r="DG557" s="35">
        <v>13.929758479320903</v>
      </c>
      <c r="DH557" s="35">
        <v>12.521081291187439</v>
      </c>
      <c r="DI557" s="35">
        <v>14.122516868794781</v>
      </c>
      <c r="DJ557" s="35">
        <v>13.929209713025703</v>
      </c>
      <c r="DK557" s="35">
        <v>14.474182992938809</v>
      </c>
      <c r="DL557" s="35">
        <v>14.526055404843925</v>
      </c>
      <c r="DM557" s="35">
        <v>14.350785275944855</v>
      </c>
      <c r="DN557" s="35">
        <v>13.697571077887149</v>
      </c>
      <c r="DO557" s="35">
        <v>14.081412317260325</v>
      </c>
      <c r="DP557" s="35">
        <v>14.148459590686628</v>
      </c>
      <c r="DQ557" s="35">
        <v>13.933929934630186</v>
      </c>
      <c r="DR557" s="35">
        <v>13.617134477865577</v>
      </c>
      <c r="DS557" s="35">
        <v>13.634634037597191</v>
      </c>
      <c r="DT557" s="35">
        <v>13.6983274575375</v>
      </c>
      <c r="DU557" s="35">
        <v>14.542584335717276</v>
      </c>
      <c r="DV557" s="35">
        <v>14.162504543272355</v>
      </c>
      <c r="DW557" s="35">
        <v>13.942833580675622</v>
      </c>
      <c r="DX557" s="35">
        <v>13.921036592187887</v>
      </c>
      <c r="DY557" s="35">
        <v>13.670508519001729</v>
      </c>
      <c r="DZ557" s="35">
        <v>13.992790832502145</v>
      </c>
      <c r="EA557" s="35">
        <v>13.536927870009652</v>
      </c>
      <c r="EB557" s="35">
        <v>14.495930643307403</v>
      </c>
      <c r="EC557" s="35">
        <v>13.575590107505755</v>
      </c>
      <c r="ED557" s="35">
        <v>13.798604999424615</v>
      </c>
      <c r="EE557" s="35">
        <v>13.842497900929446</v>
      </c>
      <c r="EF557" s="35">
        <v>14.245106994381207</v>
      </c>
      <c r="EG557" s="35">
        <v>14.228759500726992</v>
      </c>
      <c r="EH557" s="35">
        <v>14.36073457759213</v>
      </c>
      <c r="EI557" s="35">
        <v>13.918758108192355</v>
      </c>
      <c r="EJ557" s="35">
        <v>13.824505049617756</v>
      </c>
      <c r="EK557" s="35">
        <v>14.038359165210883</v>
      </c>
      <c r="EL557" s="35">
        <v>14.059539179544277</v>
      </c>
      <c r="EM557" s="35">
        <v>13.73516944012421</v>
      </c>
      <c r="EN557" s="35">
        <v>14.283332313495775</v>
      </c>
      <c r="EO557" s="35">
        <v>14.137802464829994</v>
      </c>
      <c r="EP557" s="35">
        <v>13.076286761649234</v>
      </c>
      <c r="EQ557" s="35">
        <v>14.029998008612118</v>
      </c>
      <c r="ER557" s="35">
        <v>14.601347923172611</v>
      </c>
      <c r="ES557" s="35">
        <v>13.747758224443739</v>
      </c>
      <c r="ET557" s="35">
        <v>13.180009315326478</v>
      </c>
      <c r="EU557" s="35">
        <v>12.934320203841025</v>
      </c>
      <c r="EV557" s="35">
        <v>14.032499746784538</v>
      </c>
      <c r="EW557" s="35">
        <v>13.988975709126706</v>
      </c>
      <c r="EX557" s="35">
        <v>14.270471136403183</v>
      </c>
      <c r="EY557" s="35">
        <v>13.791623501875698</v>
      </c>
      <c r="EZ557" s="35">
        <v>13.685338422546391</v>
      </c>
      <c r="FA557" s="35">
        <v>14.296421638523986</v>
      </c>
      <c r="FB557" s="35">
        <v>14.868955052413174</v>
      </c>
      <c r="FC557" s="35">
        <v>13.648490133828496</v>
      </c>
      <c r="FD557" s="35">
        <v>13.04766520817798</v>
      </c>
      <c r="FE557" s="35">
        <v>14.6241042467651</v>
      </c>
      <c r="FF557" s="35">
        <v>14.182618924478209</v>
      </c>
      <c r="FG557" s="35">
        <v>14.151521222598863</v>
      </c>
      <c r="FH557" s="35">
        <v>12.401065596183107</v>
      </c>
      <c r="FI557" s="35">
        <v>14.577425812850972</v>
      </c>
      <c r="FJ557" s="35">
        <v>14.477343910038906</v>
      </c>
      <c r="FK557" s="35">
        <v>14.355404351981944</v>
      </c>
      <c r="FL557" s="35">
        <v>14.100404153413219</v>
      </c>
      <c r="FM557" s="35">
        <v>14.14115573881493</v>
      </c>
      <c r="FN557" s="35">
        <v>14.684113973789286</v>
      </c>
      <c r="FO557" s="35">
        <v>14.140778912395831</v>
      </c>
      <c r="FP557" s="35">
        <v>14.433701963927261</v>
      </c>
      <c r="FQ557" s="35">
        <v>13.921141640623878</v>
      </c>
      <c r="FR557" s="35">
        <v>14.388495958983267</v>
      </c>
      <c r="FS557" s="35">
        <v>14.135787555196558</v>
      </c>
      <c r="FT557" s="35">
        <v>14.988817116604126</v>
      </c>
      <c r="FU557" s="35">
        <v>13.877257434852961</v>
      </c>
      <c r="FV557" s="35">
        <v>14.045901383892286</v>
      </c>
      <c r="FW557" s="35">
        <v>13.395622031321256</v>
      </c>
      <c r="FX557" s="35">
        <v>14.234610594467858</v>
      </c>
      <c r="FY557" s="35">
        <v>13.152518382047928</v>
      </c>
      <c r="FZ557" s="35">
        <v>14.269130811894438</v>
      </c>
      <c r="GA557" s="35">
        <v>13.846939642301679</v>
      </c>
      <c r="GB557" s="35">
        <v>13.870237278491548</v>
      </c>
      <c r="GC557" s="35">
        <v>13.786494109326869</v>
      </c>
      <c r="GD557" s="35">
        <v>14.021803400309924</v>
      </c>
      <c r="GE557" s="35">
        <v>13.185584811733335</v>
      </c>
      <c r="GF557" s="35">
        <v>14.751665970178601</v>
      </c>
      <c r="GG557" s="35">
        <v>13.299179946255796</v>
      </c>
      <c r="GH557" s="35">
        <v>13.933263297812752</v>
      </c>
      <c r="GI557" s="35">
        <v>13.738151768157532</v>
      </c>
      <c r="GJ557" s="35">
        <v>14.037925009235506</v>
      </c>
      <c r="GK557" s="35">
        <v>13.125261936516628</v>
      </c>
      <c r="GL557" s="35">
        <v>13.977542715029886</v>
      </c>
      <c r="GM557" s="35">
        <v>14.585628705041541</v>
      </c>
      <c r="GN557" s="35">
        <v>13.165701064829092</v>
      </c>
      <c r="GO557" s="35">
        <v>0.82799999999999996</v>
      </c>
      <c r="GP557" s="35" t="s">
        <v>1150</v>
      </c>
      <c r="GU557" s="59"/>
    </row>
    <row r="558" spans="1:203" x14ac:dyDescent="0.2">
      <c r="A558" s="35" t="s">
        <v>1290</v>
      </c>
      <c r="B558" s="35" t="s">
        <v>3025</v>
      </c>
      <c r="C558" s="35" t="s">
        <v>3026</v>
      </c>
      <c r="D558" s="9">
        <v>21</v>
      </c>
      <c r="E558" s="9">
        <v>18</v>
      </c>
      <c r="F558" s="9">
        <v>0.28379748700000001</v>
      </c>
      <c r="G558" s="9">
        <v>-5.9518966E-2</v>
      </c>
      <c r="H558" s="9">
        <v>0.904933863</v>
      </c>
      <c r="I558" s="9">
        <v>1.5886862000000002E-2</v>
      </c>
      <c r="J558" s="9">
        <v>0</v>
      </c>
      <c r="K558" s="78">
        <v>0</v>
      </c>
      <c r="L558" s="80">
        <v>14.77955544623179</v>
      </c>
      <c r="M558" s="79">
        <v>14.656439479944765</v>
      </c>
      <c r="N558" s="79">
        <v>14.823490412011409</v>
      </c>
      <c r="O558" s="79">
        <v>15.260358686520895</v>
      </c>
      <c r="P558" s="78">
        <v>14.629867591444649</v>
      </c>
      <c r="Q558" s="78">
        <v>14.999849605533512</v>
      </c>
      <c r="R558" s="35">
        <v>14.751745217361574</v>
      </c>
      <c r="S558" s="35">
        <v>15.160686591335001</v>
      </c>
      <c r="T558" s="35">
        <v>15.109811047607092</v>
      </c>
      <c r="U558" s="35">
        <v>15.045879375837831</v>
      </c>
      <c r="V558" s="35">
        <v>14.516548415882784</v>
      </c>
      <c r="W558" s="35">
        <v>14.601057792428533</v>
      </c>
      <c r="X558" s="35">
        <v>15.054160563063588</v>
      </c>
      <c r="Y558" s="35">
        <v>14.697672727093853</v>
      </c>
      <c r="Z558" s="35">
        <v>14.692004368839479</v>
      </c>
      <c r="AA558" s="35">
        <v>15.10076141874401</v>
      </c>
      <c r="AB558" s="35">
        <v>14.532839462126251</v>
      </c>
      <c r="AC558" s="35">
        <v>14.703006578350113</v>
      </c>
      <c r="AD558" s="35">
        <v>15.177631844147017</v>
      </c>
      <c r="AE558" s="35">
        <v>14.897708437612359</v>
      </c>
      <c r="AF558" s="35">
        <v>14.788598796820938</v>
      </c>
      <c r="AG558" s="35">
        <v>14.61366872406267</v>
      </c>
      <c r="AH558" s="35">
        <v>14.597583937895987</v>
      </c>
      <c r="AI558" s="35">
        <v>14.559918103457131</v>
      </c>
      <c r="AJ558" s="35">
        <v>14.830906844530759</v>
      </c>
      <c r="AK558" s="35">
        <v>14.842587287523465</v>
      </c>
      <c r="AL558" s="35">
        <v>14.553119146992694</v>
      </c>
      <c r="AM558" s="35">
        <v>14.846951013337335</v>
      </c>
      <c r="AN558" s="35">
        <v>14.275302404600241</v>
      </c>
      <c r="AO558" s="35">
        <v>14.864014976127105</v>
      </c>
      <c r="AP558" s="35">
        <v>14.654488396979151</v>
      </c>
      <c r="AQ558" s="35">
        <v>14.727476461808504</v>
      </c>
      <c r="AR558" s="35">
        <v>15.031027034839848</v>
      </c>
      <c r="AS558" s="35">
        <v>15.058745626078633</v>
      </c>
      <c r="AT558" s="35">
        <v>14.851410552897422</v>
      </c>
      <c r="AU558" s="35">
        <v>14.821094715682374</v>
      </c>
      <c r="AV558" s="35">
        <v>14.946922626372929</v>
      </c>
      <c r="AW558" s="35">
        <v>14.956288008235308</v>
      </c>
      <c r="AX558" s="35">
        <v>14.808358061697497</v>
      </c>
      <c r="AY558" s="35">
        <v>14.888752337235793</v>
      </c>
      <c r="AZ558" s="35">
        <v>14.952946427438107</v>
      </c>
      <c r="BA558" s="35">
        <v>15.060113762769344</v>
      </c>
      <c r="BB558" s="35">
        <v>14.805995978525257</v>
      </c>
      <c r="BC558" s="35">
        <v>14.822112328330588</v>
      </c>
      <c r="BD558" s="35">
        <v>14.840259732992454</v>
      </c>
      <c r="BE558" s="35">
        <v>14.720500860983911</v>
      </c>
      <c r="BF558" s="35">
        <v>15.004879964129243</v>
      </c>
      <c r="BG558" s="35">
        <v>15.138820955029621</v>
      </c>
      <c r="BH558" s="35">
        <v>14.978469778713169</v>
      </c>
      <c r="BI558" s="35">
        <v>15.459526604000946</v>
      </c>
      <c r="BJ558" s="35">
        <v>14.750686426971807</v>
      </c>
      <c r="BK558" s="35">
        <v>14.463340061569728</v>
      </c>
      <c r="BL558" s="35">
        <v>14.564976160084401</v>
      </c>
      <c r="BM558" s="35">
        <v>14.376756120074733</v>
      </c>
      <c r="BN558" s="35">
        <v>14.603187121996461</v>
      </c>
      <c r="BO558" s="35">
        <v>14.921203979119811</v>
      </c>
      <c r="BP558" s="35">
        <v>14.936200413536064</v>
      </c>
      <c r="BQ558" s="35">
        <v>14.923805203030749</v>
      </c>
      <c r="BR558" s="35">
        <v>14.745416833972657</v>
      </c>
      <c r="BS558" s="35">
        <v>15.021865285825797</v>
      </c>
      <c r="BT558" s="35">
        <v>14.991355573285336</v>
      </c>
      <c r="BU558" s="35">
        <v>14.960963746897919</v>
      </c>
      <c r="BV558" s="35">
        <v>14.863615419730708</v>
      </c>
      <c r="BW558" s="35">
        <v>15.027398596419607</v>
      </c>
      <c r="BX558" s="35">
        <v>15.024641729295762</v>
      </c>
      <c r="BY558" s="35">
        <v>14.509838954740719</v>
      </c>
      <c r="BZ558" s="35">
        <v>14.725123915163824</v>
      </c>
      <c r="CA558" s="35">
        <v>14.881627379128201</v>
      </c>
      <c r="CB558" s="35">
        <v>14.749928031639353</v>
      </c>
      <c r="CC558" s="35">
        <v>14.853829528945496</v>
      </c>
      <c r="CD558" s="35">
        <v>14.740838377966671</v>
      </c>
      <c r="CE558" s="35">
        <v>15.189939050363666</v>
      </c>
      <c r="CF558" s="35">
        <v>14.873187820166134</v>
      </c>
      <c r="CG558" s="35">
        <v>14.752723659295624</v>
      </c>
      <c r="CH558" s="35">
        <v>14.706061899945833</v>
      </c>
      <c r="CI558" s="35">
        <v>14.927948354019215</v>
      </c>
      <c r="CJ558" s="35">
        <v>15.055423055528545</v>
      </c>
      <c r="CK558" s="35">
        <v>14.741323168958507</v>
      </c>
      <c r="CL558" s="35">
        <v>14.716854563063185</v>
      </c>
      <c r="CM558" s="35">
        <v>14.796829060522729</v>
      </c>
      <c r="CN558" s="35">
        <v>14.723883264265265</v>
      </c>
      <c r="CO558" s="35">
        <v>14.372478643437681</v>
      </c>
      <c r="CP558" s="35">
        <v>14.810521626481147</v>
      </c>
      <c r="CQ558" s="35">
        <v>14.918416828978708</v>
      </c>
      <c r="CR558" s="35">
        <v>15.22831409172025</v>
      </c>
      <c r="CS558" s="35">
        <v>15.070808443798761</v>
      </c>
      <c r="CT558" s="35">
        <v>14.539166181730824</v>
      </c>
      <c r="CU558" s="35">
        <v>14.880508362214634</v>
      </c>
      <c r="CV558" s="35">
        <v>14.852847878985107</v>
      </c>
      <c r="CW558" s="35">
        <v>14.782067548098233</v>
      </c>
      <c r="CX558" s="35">
        <v>14.827831938641804</v>
      </c>
      <c r="CY558" s="35">
        <v>14.666877322822085</v>
      </c>
      <c r="CZ558" s="35">
        <v>14.698744112016371</v>
      </c>
      <c r="DA558" s="35">
        <v>14.873662212019983</v>
      </c>
      <c r="DB558" s="35">
        <v>14.403642802244736</v>
      </c>
      <c r="DC558" s="35">
        <v>14.615992601693705</v>
      </c>
      <c r="DD558" s="35">
        <v>14.585945772985632</v>
      </c>
      <c r="DE558" s="35">
        <v>14.885075416814665</v>
      </c>
      <c r="DF558" s="35">
        <v>14.699910958393918</v>
      </c>
      <c r="DG558" s="35">
        <v>14.762870111188889</v>
      </c>
      <c r="DH558" s="35">
        <v>14.396307463184691</v>
      </c>
      <c r="DI558" s="35">
        <v>14.89559373502864</v>
      </c>
      <c r="DJ558" s="35">
        <v>14.750176241847583</v>
      </c>
      <c r="DK558" s="35">
        <v>14.636514159510416</v>
      </c>
      <c r="DL558" s="35">
        <v>14.723062494379651</v>
      </c>
      <c r="DM558" s="35">
        <v>14.764172398443925</v>
      </c>
      <c r="DN558" s="35">
        <v>14.453108717260218</v>
      </c>
      <c r="DO558" s="35">
        <v>15.02642964202763</v>
      </c>
      <c r="DP558" s="35">
        <v>14.887797797345359</v>
      </c>
      <c r="DQ558" s="35">
        <v>14.644581821862705</v>
      </c>
      <c r="DR558" s="35">
        <v>14.403342610325277</v>
      </c>
      <c r="DS558" s="35">
        <v>14.439122346158399</v>
      </c>
      <c r="DT558" s="35">
        <v>14.795656620006323</v>
      </c>
      <c r="DU558" s="35">
        <v>14.475530270259052</v>
      </c>
      <c r="DV558" s="35">
        <v>14.731393892299195</v>
      </c>
      <c r="DW558" s="35">
        <v>15.116820766589598</v>
      </c>
      <c r="DX558" s="35">
        <v>14.48763041835209</v>
      </c>
      <c r="DY558" s="35">
        <v>15.151831932011341</v>
      </c>
      <c r="DZ558" s="35">
        <v>14.69054598015439</v>
      </c>
      <c r="EA558" s="35">
        <v>14.711184885919486</v>
      </c>
      <c r="EB558" s="35">
        <v>14.98846721286313</v>
      </c>
      <c r="EC558" s="35">
        <v>14.986843519468826</v>
      </c>
      <c r="ED558" s="35">
        <v>14.931286750474221</v>
      </c>
      <c r="EE558" s="35">
        <v>15.009999949201767</v>
      </c>
      <c r="EF558" s="35">
        <v>15.318933908380391</v>
      </c>
      <c r="EG558" s="35">
        <v>14.644316107014017</v>
      </c>
      <c r="EH558" s="35">
        <v>14.473144430420096</v>
      </c>
      <c r="EI558" s="35">
        <v>15.038083522824635</v>
      </c>
      <c r="EJ558" s="35">
        <v>14.826062157098962</v>
      </c>
      <c r="EK558" s="35">
        <v>14.536024306837742</v>
      </c>
      <c r="EL558" s="35">
        <v>14.536539613326012</v>
      </c>
      <c r="EM558" s="35">
        <v>14.670133593525886</v>
      </c>
      <c r="EN558" s="35">
        <v>14.672490217483977</v>
      </c>
      <c r="EO558" s="35">
        <v>14.876802248779216</v>
      </c>
      <c r="EP558" s="35">
        <v>15.379093586595285</v>
      </c>
      <c r="EQ558" s="35">
        <v>15.328527233244355</v>
      </c>
      <c r="ER558" s="35">
        <v>14.847312662567163</v>
      </c>
      <c r="ES558" s="35">
        <v>14.920491591709897</v>
      </c>
      <c r="ET558" s="35">
        <v>14.98582344921406</v>
      </c>
      <c r="EU558" s="35">
        <v>14.776055020698424</v>
      </c>
      <c r="EV558" s="35">
        <v>14.577949236868978</v>
      </c>
      <c r="EW558" s="35">
        <v>15.041729771946278</v>
      </c>
      <c r="EX558" s="35">
        <v>14.66351575713845</v>
      </c>
      <c r="EY558" s="35">
        <v>14.907183219319801</v>
      </c>
      <c r="EZ558" s="35">
        <v>15.036466541860214</v>
      </c>
      <c r="FA558" s="35">
        <v>14.76241057746568</v>
      </c>
      <c r="FB558" s="35">
        <v>14.489954992567357</v>
      </c>
      <c r="FC558" s="35">
        <v>14.81086600951401</v>
      </c>
      <c r="FD558" s="35">
        <v>14.909395465548608</v>
      </c>
      <c r="FE558" s="35">
        <v>14.714615536660551</v>
      </c>
      <c r="FF558" s="35">
        <v>14.777332527475608</v>
      </c>
      <c r="FG558" s="35">
        <v>14.539839746784061</v>
      </c>
      <c r="FH558" s="35">
        <v>15.111301334157979</v>
      </c>
      <c r="FI558" s="35">
        <v>14.980360274900679</v>
      </c>
      <c r="FJ558" s="35">
        <v>14.919967100004026</v>
      </c>
      <c r="FK558" s="35">
        <v>14.601021920399832</v>
      </c>
      <c r="FL558" s="35">
        <v>14.914370469438692</v>
      </c>
      <c r="FM558" s="35">
        <v>14.833956042063448</v>
      </c>
      <c r="FN558" s="35">
        <v>14.37832887448706</v>
      </c>
      <c r="FO558" s="35">
        <v>14.723633667670796</v>
      </c>
      <c r="FP558" s="35">
        <v>14.998602097982552</v>
      </c>
      <c r="FQ558" s="35">
        <v>15.099002236700315</v>
      </c>
      <c r="FR558" s="35">
        <v>14.828368279149286</v>
      </c>
      <c r="FS558" s="35">
        <v>14.555777406461493</v>
      </c>
      <c r="FT558" s="35">
        <v>14.928675826580402</v>
      </c>
      <c r="FU558" s="35">
        <v>14.63334560446263</v>
      </c>
      <c r="FV558" s="35">
        <v>14.28269392183064</v>
      </c>
      <c r="FW558" s="35">
        <v>14.662450157106827</v>
      </c>
      <c r="FX558" s="35">
        <v>15.259958364845389</v>
      </c>
      <c r="FY558" s="35">
        <v>15.058616465947418</v>
      </c>
      <c r="FZ558" s="35">
        <v>14.837907349518742</v>
      </c>
      <c r="GA558" s="35">
        <v>14.932577541623793</v>
      </c>
      <c r="GB558" s="35">
        <v>14.951556553307542</v>
      </c>
      <c r="GC558" s="35">
        <v>15.127061622309611</v>
      </c>
      <c r="GD558" s="35">
        <v>14.715815921923443</v>
      </c>
      <c r="GE558" s="35">
        <v>14.946081643928185</v>
      </c>
      <c r="GF558" s="35">
        <v>14.913130709155098</v>
      </c>
      <c r="GG558" s="35">
        <v>14.770522502233561</v>
      </c>
      <c r="GH558" s="35">
        <v>14.304643993498775</v>
      </c>
      <c r="GI558" s="35">
        <v>15.388128419421545</v>
      </c>
      <c r="GJ558" s="35">
        <v>14.807420202535541</v>
      </c>
      <c r="GK558" s="35">
        <v>15.22612316125791</v>
      </c>
      <c r="GL558" s="35">
        <v>15.455653272558981</v>
      </c>
      <c r="GM558" s="35">
        <v>14.610083252366655</v>
      </c>
      <c r="GN558" s="35">
        <v>15.037470588865645</v>
      </c>
      <c r="GO558" s="35">
        <v>41.432000000000002</v>
      </c>
      <c r="GP558" s="35" t="s">
        <v>1143</v>
      </c>
      <c r="GU558" s="59"/>
    </row>
    <row r="559" spans="1:203" x14ac:dyDescent="0.2">
      <c r="A559" s="35" t="s">
        <v>1074</v>
      </c>
      <c r="B559" s="35" t="s">
        <v>2789</v>
      </c>
      <c r="C559" s="35" t="s">
        <v>2790</v>
      </c>
      <c r="D559" s="9">
        <v>51</v>
      </c>
      <c r="E559" s="9">
        <v>50</v>
      </c>
      <c r="F559" s="9">
        <v>0.93928472900000004</v>
      </c>
      <c r="G559" s="9">
        <v>1.4728308000000001E-2</v>
      </c>
      <c r="H559" s="9">
        <v>0.92593480800000005</v>
      </c>
      <c r="I559" s="9">
        <v>1.5943721000000001E-2</v>
      </c>
      <c r="J559" s="9">
        <v>0</v>
      </c>
      <c r="K559" s="78">
        <v>0</v>
      </c>
      <c r="L559" s="79">
        <v>17.245049398920052</v>
      </c>
      <c r="M559" s="79">
        <v>17.35938543285101</v>
      </c>
      <c r="N559" s="79">
        <v>17.345377110095086</v>
      </c>
      <c r="O559" s="79">
        <v>16.929772772956689</v>
      </c>
      <c r="P559" s="78">
        <v>17.192665425075614</v>
      </c>
      <c r="Q559" s="78">
        <v>17.728973009860333</v>
      </c>
      <c r="R559" s="35">
        <v>17.139804598270985</v>
      </c>
      <c r="S559" s="35">
        <v>17.313056916475787</v>
      </c>
      <c r="T559" s="35">
        <v>17.333730675250901</v>
      </c>
      <c r="U559" s="35">
        <v>17.550958819601984</v>
      </c>
      <c r="V559" s="35">
        <v>17.496393196189871</v>
      </c>
      <c r="W559" s="35">
        <v>17.628565724654688</v>
      </c>
      <c r="X559" s="35">
        <v>17.567696264904175</v>
      </c>
      <c r="Y559" s="35">
        <v>16.948346518975455</v>
      </c>
      <c r="Z559" s="35">
        <v>17.331576352525943</v>
      </c>
      <c r="AA559" s="35">
        <v>17.75725746077012</v>
      </c>
      <c r="AB559" s="35">
        <v>16.620497437453402</v>
      </c>
      <c r="AC559" s="35">
        <v>17.379338182192022</v>
      </c>
      <c r="AD559" s="35">
        <v>17.150286942520061</v>
      </c>
      <c r="AE559" s="35">
        <v>17.706163231855005</v>
      </c>
      <c r="AF559" s="35">
        <v>17.554268710315164</v>
      </c>
      <c r="AG559" s="35">
        <v>17.298087261435622</v>
      </c>
      <c r="AH559" s="35">
        <v>17.424396632159681</v>
      </c>
      <c r="AI559" s="35">
        <v>17.139147906288528</v>
      </c>
      <c r="AJ559" s="35">
        <v>17.119359917035631</v>
      </c>
      <c r="AK559" s="35">
        <v>17.238010119636296</v>
      </c>
      <c r="AL559" s="35">
        <v>17.34597201232231</v>
      </c>
      <c r="AM559" s="35">
        <v>17.3725395360653</v>
      </c>
      <c r="AN559" s="35">
        <v>17.298340644528324</v>
      </c>
      <c r="AO559" s="35">
        <v>17.597912216846524</v>
      </c>
      <c r="AP559" s="35">
        <v>16.910445658691739</v>
      </c>
      <c r="AQ559" s="35">
        <v>17.324105267573266</v>
      </c>
      <c r="AR559" s="35">
        <v>17.068267059661046</v>
      </c>
      <c r="AS559" s="35">
        <v>17.742562822680352</v>
      </c>
      <c r="AT559" s="35">
        <v>17.47764483569615</v>
      </c>
      <c r="AU559" s="35">
        <v>17.487401408205852</v>
      </c>
      <c r="AV559" s="35">
        <v>17.40162970688889</v>
      </c>
      <c r="AW559" s="35">
        <v>17.536817773729606</v>
      </c>
      <c r="AX559" s="35">
        <v>17.363440821146618</v>
      </c>
      <c r="AY559" s="35">
        <v>17.538196977126724</v>
      </c>
      <c r="AZ559" s="35">
        <v>17.60178305268856</v>
      </c>
      <c r="BA559" s="35">
        <v>17.714647750376479</v>
      </c>
      <c r="BB559" s="35">
        <v>17.316939787236045</v>
      </c>
      <c r="BC559" s="35">
        <v>16.93161479470583</v>
      </c>
      <c r="BD559" s="35">
        <v>17.664290601212421</v>
      </c>
      <c r="BE559" s="35">
        <v>17.816708866616896</v>
      </c>
      <c r="BF559" s="35">
        <v>17.375627852499434</v>
      </c>
      <c r="BG559" s="35">
        <v>17.64037084276254</v>
      </c>
      <c r="BH559" s="35">
        <v>17.442879445593043</v>
      </c>
      <c r="BI559" s="35">
        <v>17.828533354388298</v>
      </c>
      <c r="BJ559" s="35">
        <v>17.917390925240987</v>
      </c>
      <c r="BK559" s="35">
        <v>17.120386610803099</v>
      </c>
      <c r="BL559" s="35">
        <v>17.546432145222546</v>
      </c>
      <c r="BM559" s="35">
        <v>17.181651636889583</v>
      </c>
      <c r="BN559" s="35">
        <v>17.219072059157384</v>
      </c>
      <c r="BO559" s="35">
        <v>17.520933048670383</v>
      </c>
      <c r="BP559" s="35">
        <v>17.310002603261623</v>
      </c>
      <c r="BQ559" s="35">
        <v>17.343098112621462</v>
      </c>
      <c r="BR559" s="35">
        <v>17.42644596154372</v>
      </c>
      <c r="BS559" s="35">
        <v>17.047869433502786</v>
      </c>
      <c r="BT559" s="35">
        <v>17.692386895836226</v>
      </c>
      <c r="BU559" s="35">
        <v>17.682349088110197</v>
      </c>
      <c r="BV559" s="35">
        <v>17.411530709857679</v>
      </c>
      <c r="BW559" s="35">
        <v>17.218706443313081</v>
      </c>
      <c r="BX559" s="35">
        <v>16.9264125555204</v>
      </c>
      <c r="BY559" s="35">
        <v>17.271180807381825</v>
      </c>
      <c r="BZ559" s="35">
        <v>17.387900014470858</v>
      </c>
      <c r="CA559" s="35">
        <v>17.357268473384849</v>
      </c>
      <c r="CB559" s="35">
        <v>17.620672762713724</v>
      </c>
      <c r="CC559" s="35">
        <v>17.594416733115764</v>
      </c>
      <c r="CD559" s="35">
        <v>17.325605856089368</v>
      </c>
      <c r="CE559" s="35">
        <v>17.574376717578438</v>
      </c>
      <c r="CF559" s="35">
        <v>17.670494872654359</v>
      </c>
      <c r="CG559" s="35">
        <v>17.636197630609303</v>
      </c>
      <c r="CH559" s="35">
        <v>17.506858454037641</v>
      </c>
      <c r="CI559" s="35">
        <v>17.692387383388471</v>
      </c>
      <c r="CJ559" s="35">
        <v>17.636876569577897</v>
      </c>
      <c r="CK559" s="35">
        <v>17.505191129629459</v>
      </c>
      <c r="CL559" s="35">
        <v>17.028414574736097</v>
      </c>
      <c r="CM559" s="35">
        <v>17.475213151169768</v>
      </c>
      <c r="CN559" s="35">
        <v>17.242950825373065</v>
      </c>
      <c r="CO559" s="35">
        <v>17.548527697294166</v>
      </c>
      <c r="CP559" s="35">
        <v>17.328892537450351</v>
      </c>
      <c r="CQ559" s="35">
        <v>17.481134186576632</v>
      </c>
      <c r="CR559" s="35">
        <v>17.560173287486478</v>
      </c>
      <c r="CS559" s="35">
        <v>17.428685004202791</v>
      </c>
      <c r="CT559" s="35">
        <v>17.309886265845279</v>
      </c>
      <c r="CU559" s="35">
        <v>17.325585461546972</v>
      </c>
      <c r="CV559" s="35">
        <v>17.691552006265638</v>
      </c>
      <c r="CW559" s="35">
        <v>17.601878768550357</v>
      </c>
      <c r="CX559" s="35">
        <v>17.109821249835104</v>
      </c>
      <c r="CY559" s="35">
        <v>17.099068028569516</v>
      </c>
      <c r="CZ559" s="35">
        <v>17.667912309561551</v>
      </c>
      <c r="DA559" s="35">
        <v>17.540934125468674</v>
      </c>
      <c r="DB559" s="35">
        <v>17.051333776045617</v>
      </c>
      <c r="DC559" s="35">
        <v>17.130395230842822</v>
      </c>
      <c r="DD559" s="35">
        <v>17.531500105189679</v>
      </c>
      <c r="DE559" s="35">
        <v>17.743389296209358</v>
      </c>
      <c r="DF559" s="35">
        <v>16.946637981753767</v>
      </c>
      <c r="DG559" s="35">
        <v>17.011676788080806</v>
      </c>
      <c r="DH559" s="35">
        <v>17.356757172847811</v>
      </c>
      <c r="DI559" s="35">
        <v>17.491190988149242</v>
      </c>
      <c r="DJ559" s="35">
        <v>17.233992170554156</v>
      </c>
      <c r="DK559" s="35">
        <v>17.203607843262123</v>
      </c>
      <c r="DL559" s="35">
        <v>16.987155059727403</v>
      </c>
      <c r="DM559" s="35">
        <v>17.407372293116055</v>
      </c>
      <c r="DN559" s="35">
        <v>17.668488292658481</v>
      </c>
      <c r="DO559" s="35">
        <v>17.928070984805462</v>
      </c>
      <c r="DP559" s="35">
        <v>17.665455984895104</v>
      </c>
      <c r="DQ559" s="35">
        <v>17.534706649888964</v>
      </c>
      <c r="DR559" s="35">
        <v>17.33096201572998</v>
      </c>
      <c r="DS559" s="35">
        <v>17.345069382858025</v>
      </c>
      <c r="DT559" s="35">
        <v>17.577928119941724</v>
      </c>
      <c r="DU559" s="35">
        <v>17.29213434211271</v>
      </c>
      <c r="DV559" s="35">
        <v>17.133976060149806</v>
      </c>
      <c r="DW559" s="35">
        <v>17.210659079011421</v>
      </c>
      <c r="DX559" s="35">
        <v>17.243336486940002</v>
      </c>
      <c r="DY559" s="35">
        <v>18.051312947023309</v>
      </c>
      <c r="DZ559" s="35">
        <v>17.193979352527343</v>
      </c>
      <c r="EA559" s="35">
        <v>17.362865497650802</v>
      </c>
      <c r="EB559" s="35">
        <v>17.32143274385745</v>
      </c>
      <c r="EC559" s="35">
        <v>17.551814174662432</v>
      </c>
      <c r="ED559" s="35">
        <v>17.431634158714985</v>
      </c>
      <c r="EE559" s="35">
        <v>16.553978586637044</v>
      </c>
      <c r="EF559" s="35">
        <v>17.507879994976605</v>
      </c>
      <c r="EG559" s="35">
        <v>17.261854656415355</v>
      </c>
      <c r="EH559" s="35">
        <v>17.720294548561039</v>
      </c>
      <c r="EI559" s="35">
        <v>17.519906446360132</v>
      </c>
      <c r="EJ559" s="35">
        <v>17.619764352450485</v>
      </c>
      <c r="EK559" s="35">
        <v>17.674230713442565</v>
      </c>
      <c r="EL559" s="35">
        <v>17.391108052615824</v>
      </c>
      <c r="EM559" s="35">
        <v>17.230377670841378</v>
      </c>
      <c r="EN559" s="35">
        <v>17.309363421082679</v>
      </c>
      <c r="EO559" s="35">
        <v>17.69078393976859</v>
      </c>
      <c r="EP559" s="35">
        <v>17.792395278969277</v>
      </c>
      <c r="EQ559" s="35">
        <v>17.617494636478284</v>
      </c>
      <c r="ER559" s="35">
        <v>17.661228638430231</v>
      </c>
      <c r="ES559" s="35">
        <v>16.858514531972972</v>
      </c>
      <c r="ET559" s="35">
        <v>17.583627193184505</v>
      </c>
      <c r="EU559" s="35">
        <v>17.200229910863243</v>
      </c>
      <c r="EV559" s="35">
        <v>16.94243113517215</v>
      </c>
      <c r="EW559" s="35">
        <v>17.335359241519839</v>
      </c>
      <c r="EX559" s="35">
        <v>17.425641201902202</v>
      </c>
      <c r="EY559" s="35">
        <v>17.182603013795799</v>
      </c>
      <c r="EZ559" s="35">
        <v>17.462054245733071</v>
      </c>
      <c r="FA559" s="35">
        <v>17.344832261639105</v>
      </c>
      <c r="FB559" s="35">
        <v>17.364381416414354</v>
      </c>
      <c r="FC559" s="35">
        <v>16.855674444026981</v>
      </c>
      <c r="FD559" s="35">
        <v>17.941358153966462</v>
      </c>
      <c r="FE559" s="35">
        <v>17.772041699653165</v>
      </c>
      <c r="FF559" s="35">
        <v>16.670396755178846</v>
      </c>
      <c r="FG559" s="35">
        <v>17.459662521879128</v>
      </c>
      <c r="FH559" s="35">
        <v>17.666071951079992</v>
      </c>
      <c r="FI559" s="35">
        <v>17.404565003855577</v>
      </c>
      <c r="FJ559" s="35">
        <v>17.060396646916232</v>
      </c>
      <c r="FK559" s="35">
        <v>17.877135053708169</v>
      </c>
      <c r="FL559" s="35">
        <v>17.622928969669541</v>
      </c>
      <c r="FM559" s="35">
        <v>17.502743767533552</v>
      </c>
      <c r="FN559" s="35">
        <v>17.551059263078898</v>
      </c>
      <c r="FO559" s="35">
        <v>17.25057182645136</v>
      </c>
      <c r="FP559" s="35">
        <v>17.586404938211096</v>
      </c>
      <c r="FQ559" s="35">
        <v>16.924152306801268</v>
      </c>
      <c r="FR559" s="35">
        <v>17.531018459030733</v>
      </c>
      <c r="FS559" s="35">
        <v>17.429125351102499</v>
      </c>
      <c r="FT559" s="35">
        <v>17.339394723181815</v>
      </c>
      <c r="FU559" s="35">
        <v>17.540416087738752</v>
      </c>
      <c r="FV559" s="35">
        <v>17.297023345412306</v>
      </c>
      <c r="FW559" s="35">
        <v>17.22698790282282</v>
      </c>
      <c r="FX559" s="35">
        <v>17.82161184141005</v>
      </c>
      <c r="FY559" s="35">
        <v>17.712744898442246</v>
      </c>
      <c r="FZ559" s="35">
        <v>17.106641615845565</v>
      </c>
      <c r="GA559" s="35">
        <v>17.68605193184591</v>
      </c>
      <c r="GB559" s="35">
        <v>17.588993390736679</v>
      </c>
      <c r="GC559" s="35">
        <v>17.6892990221308</v>
      </c>
      <c r="GD559" s="35">
        <v>17.241202059723758</v>
      </c>
      <c r="GE559" s="35">
        <v>17.294188763989233</v>
      </c>
      <c r="GF559" s="35">
        <v>17.635319098025231</v>
      </c>
      <c r="GG559" s="35">
        <v>17.854327095493687</v>
      </c>
      <c r="GH559" s="35">
        <v>17.83878317367742</v>
      </c>
      <c r="GI559" s="35">
        <v>17.429528500309175</v>
      </c>
      <c r="GJ559" s="35">
        <v>17.350070805763398</v>
      </c>
      <c r="GK559" s="35">
        <v>17.170517271155976</v>
      </c>
      <c r="GL559" s="35">
        <v>17.57842535766126</v>
      </c>
      <c r="GM559" s="35">
        <v>17.566730041374658</v>
      </c>
      <c r="GN559" s="35">
        <v>17.230000150876315</v>
      </c>
      <c r="GO559" s="35">
        <v>61.76</v>
      </c>
      <c r="GP559" s="35" t="s">
        <v>981</v>
      </c>
      <c r="GU559" s="59"/>
    </row>
    <row r="560" spans="1:203" x14ac:dyDescent="0.2">
      <c r="A560" s="35" t="s">
        <v>1287</v>
      </c>
      <c r="B560" s="35" t="s">
        <v>3023</v>
      </c>
      <c r="C560" s="35" t="s">
        <v>3024</v>
      </c>
      <c r="D560" s="9">
        <v>10</v>
      </c>
      <c r="E560" s="9">
        <v>10</v>
      </c>
      <c r="F560" s="9">
        <v>0.93576620799999999</v>
      </c>
      <c r="G560" s="9">
        <v>1.8437578999999999E-2</v>
      </c>
      <c r="H560" s="9">
        <v>0.94877104199999995</v>
      </c>
      <c r="I560" s="9">
        <v>1.5995177999999999E-2</v>
      </c>
      <c r="J560" s="9">
        <v>0</v>
      </c>
      <c r="K560" s="78">
        <v>0</v>
      </c>
      <c r="L560" s="79">
        <v>11.334081404747035</v>
      </c>
      <c r="M560" s="79">
        <v>10.884010512734539</v>
      </c>
      <c r="N560" s="79">
        <v>10.765641294856787</v>
      </c>
      <c r="O560" s="79">
        <v>11.128732716804596</v>
      </c>
      <c r="P560" s="78">
        <v>10.962834847151651</v>
      </c>
      <c r="Q560" s="78">
        <v>11.25190084562567</v>
      </c>
      <c r="R560" s="35">
        <v>10.379704056534186</v>
      </c>
      <c r="S560" s="35">
        <v>11.266639726699712</v>
      </c>
      <c r="T560" s="35">
        <v>10.220889969482581</v>
      </c>
      <c r="U560" s="35">
        <v>10.824823643674916</v>
      </c>
      <c r="V560" s="35">
        <v>11.427266531110595</v>
      </c>
      <c r="W560" s="35">
        <v>11.066126193877793</v>
      </c>
      <c r="X560" s="35">
        <v>11.01748384057346</v>
      </c>
      <c r="Y560" s="35">
        <v>11.348921717160913</v>
      </c>
      <c r="Z560" s="35">
        <v>10.847775072429176</v>
      </c>
      <c r="AA560" s="35">
        <v>10.744155717443078</v>
      </c>
      <c r="AB560" s="35">
        <v>11.040601589704199</v>
      </c>
      <c r="AC560" s="35">
        <v>10.829362915384939</v>
      </c>
      <c r="AD560" s="35">
        <v>10.986221354497518</v>
      </c>
      <c r="AE560" s="35">
        <v>11.250991039329302</v>
      </c>
      <c r="AF560" s="35">
        <v>10.772482856044284</v>
      </c>
      <c r="AG560" s="35">
        <v>10.647036815888972</v>
      </c>
      <c r="AH560" s="35">
        <v>11.233899172688524</v>
      </c>
      <c r="AI560" s="35">
        <v>10.908870638687375</v>
      </c>
      <c r="AJ560" s="35">
        <v>11.097672952800579</v>
      </c>
      <c r="AL560" s="35">
        <v>10.60733215488448</v>
      </c>
      <c r="AM560" s="35">
        <v>10.986085147401132</v>
      </c>
      <c r="AN560" s="35">
        <v>11.291298592065257</v>
      </c>
      <c r="AO560" s="35">
        <v>10.812978518563972</v>
      </c>
      <c r="AP560" s="35">
        <v>11.120116677183262</v>
      </c>
      <c r="AQ560" s="35">
        <v>11.259457441662223</v>
      </c>
      <c r="AR560" s="35">
        <v>10.932615358279723</v>
      </c>
      <c r="AS560" s="35">
        <v>10.869206982583776</v>
      </c>
      <c r="AT560" s="35">
        <v>11.107504646126205</v>
      </c>
      <c r="AU560" s="35">
        <v>11.137802091257724</v>
      </c>
      <c r="AV560" s="35">
        <v>10.305699337506896</v>
      </c>
      <c r="AW560" s="35">
        <v>11.190963999845861</v>
      </c>
      <c r="AX560" s="35">
        <v>10.567045685214254</v>
      </c>
      <c r="AY560" s="35">
        <v>10.709514592209878</v>
      </c>
      <c r="AZ560" s="35">
        <v>11.467552402416306</v>
      </c>
      <c r="BA560" s="35">
        <v>11.384439647186753</v>
      </c>
      <c r="BB560" s="35">
        <v>10.806154130208427</v>
      </c>
      <c r="BC560" s="35">
        <v>10.688250764173766</v>
      </c>
      <c r="BD560" s="35">
        <v>11.53728195688603</v>
      </c>
      <c r="BE560" s="35">
        <v>10.900930482906343</v>
      </c>
      <c r="BF560" s="35">
        <v>10.791545983719011</v>
      </c>
      <c r="BG560" s="35">
        <v>10.932754963939193</v>
      </c>
      <c r="BH560" s="35">
        <v>10.843067027667262</v>
      </c>
      <c r="BI560" s="35">
        <v>11.351598568481705</v>
      </c>
      <c r="BJ560" s="35">
        <v>10.922613178560873</v>
      </c>
      <c r="BK560" s="35">
        <v>10.745173722503782</v>
      </c>
      <c r="BM560" s="35">
        <v>10.838249263726466</v>
      </c>
      <c r="BN560" s="35">
        <v>11.015651532857156</v>
      </c>
      <c r="BO560" s="35">
        <v>10.503870759923601</v>
      </c>
      <c r="BQ560" s="35">
        <v>10.739698867128512</v>
      </c>
      <c r="BR560" s="35">
        <v>11.045984081618823</v>
      </c>
      <c r="BS560" s="35">
        <v>11.28683731110857</v>
      </c>
      <c r="BT560" s="35">
        <v>11.049706699521813</v>
      </c>
      <c r="BU560" s="35">
        <v>11.297707198750064</v>
      </c>
      <c r="BV560" s="35">
        <v>10.409532282367172</v>
      </c>
      <c r="BW560" s="35">
        <v>10.622190563028857</v>
      </c>
      <c r="BX560" s="35">
        <v>10.76168732228826</v>
      </c>
      <c r="BY560" s="35">
        <v>10.686145143360358</v>
      </c>
      <c r="BZ560" s="35">
        <v>10.870621451446743</v>
      </c>
      <c r="CA560" s="35">
        <v>10.709921434407844</v>
      </c>
      <c r="CB560" s="35">
        <v>10.99573688572894</v>
      </c>
      <c r="CC560" s="35">
        <v>10.393054055573664</v>
      </c>
      <c r="CD560" s="35">
        <v>10.526682985982099</v>
      </c>
      <c r="CE560" s="35">
        <v>10.572075973226999</v>
      </c>
      <c r="CF560" s="35">
        <v>11.340952754035111</v>
      </c>
      <c r="CG560" s="35">
        <v>11.051609193953862</v>
      </c>
      <c r="CH560" s="35">
        <v>10.828767594591667</v>
      </c>
      <c r="CI560" s="35">
        <v>10.771384903830711</v>
      </c>
      <c r="CJ560" s="35">
        <v>10.60254097539158</v>
      </c>
      <c r="CK560" s="35">
        <v>10.588727702162558</v>
      </c>
      <c r="CL560" s="35">
        <v>10.943595362982464</v>
      </c>
      <c r="CM560" s="35">
        <v>10.884085860798681</v>
      </c>
      <c r="CN560" s="35">
        <v>10.782329620270822</v>
      </c>
      <c r="CO560" s="35">
        <v>11.398092256296811</v>
      </c>
      <c r="CP560" s="35">
        <v>10.80901532470202</v>
      </c>
      <c r="CQ560" s="35">
        <v>10.98772625933244</v>
      </c>
      <c r="CR560" s="35">
        <v>10.585729514304527</v>
      </c>
      <c r="CT560" s="35">
        <v>11.038953571782574</v>
      </c>
      <c r="CU560" s="35">
        <v>10.358777300101107</v>
      </c>
      <c r="CV560" s="35">
        <v>11.645161645334889</v>
      </c>
      <c r="CW560" s="35">
        <v>11.29805078926395</v>
      </c>
      <c r="CX560" s="35">
        <v>10.940289391939409</v>
      </c>
      <c r="CY560" s="35">
        <v>10.561332984466944</v>
      </c>
      <c r="CZ560" s="35">
        <v>10.540675590749338</v>
      </c>
      <c r="DA560" s="35">
        <v>10.62089709736021</v>
      </c>
      <c r="DC560" s="35">
        <v>11.344370716550157</v>
      </c>
      <c r="DD560" s="35">
        <v>10.817680333722544</v>
      </c>
      <c r="DE560" s="35">
        <v>10.676255739567452</v>
      </c>
      <c r="DF560" s="35">
        <v>11.16290844816394</v>
      </c>
      <c r="DG560" s="35">
        <v>10.8659053114723</v>
      </c>
      <c r="DH560" s="35">
        <v>10.738356206137876</v>
      </c>
      <c r="DI560" s="35">
        <v>11.16485182820576</v>
      </c>
      <c r="DJ560" s="35">
        <v>10.86289210822509</v>
      </c>
      <c r="DL560" s="35">
        <v>10.779583205832816</v>
      </c>
      <c r="DM560" s="35">
        <v>10.787121360682804</v>
      </c>
      <c r="DN560" s="35">
        <v>11.058723068264191</v>
      </c>
      <c r="DO560" s="35">
        <v>10.928807527386349</v>
      </c>
      <c r="DP560" s="35">
        <v>10.92900845438742</v>
      </c>
      <c r="DQ560" s="35">
        <v>10.944915049351808</v>
      </c>
      <c r="DR560" s="35">
        <v>10.919798889110787</v>
      </c>
      <c r="DS560" s="35">
        <v>11.357525584391915</v>
      </c>
      <c r="DT560" s="35">
        <v>10.863551571493719</v>
      </c>
      <c r="DU560" s="35">
        <v>11.046006594151565</v>
      </c>
      <c r="DV560" s="35">
        <v>10.802771287317555</v>
      </c>
      <c r="DW560" s="35">
        <v>11.264297077627456</v>
      </c>
      <c r="DX560" s="35">
        <v>11.006566674845903</v>
      </c>
      <c r="DY560" s="35">
        <v>11.447058131404475</v>
      </c>
      <c r="DZ560" s="35">
        <v>11.510376343477859</v>
      </c>
      <c r="EA560" s="35">
        <v>10.882935255226521</v>
      </c>
      <c r="EB560" s="35">
        <v>10.478809217771591</v>
      </c>
      <c r="EC560" s="35">
        <v>11.114635046276382</v>
      </c>
      <c r="ED560" s="35">
        <v>10.921547480553921</v>
      </c>
      <c r="EE560" s="35">
        <v>11.115493432357443</v>
      </c>
      <c r="EF560" s="35">
        <v>10.898113027375462</v>
      </c>
      <c r="EG560" s="35">
        <v>11.173470084770805</v>
      </c>
      <c r="EH560" s="35">
        <v>9.48598677605011</v>
      </c>
      <c r="EI560" s="35">
        <v>11.263190705258054</v>
      </c>
      <c r="EJ560" s="35">
        <v>11.071141073509606</v>
      </c>
      <c r="EK560" s="35">
        <v>10.882324985424376</v>
      </c>
      <c r="EL560" s="35">
        <v>11.188964609506051</v>
      </c>
      <c r="EM560" s="35">
        <v>10.962557307669105</v>
      </c>
      <c r="EN560" s="35">
        <v>10.820339599863461</v>
      </c>
      <c r="EO560" s="35">
        <v>11.346851971724398</v>
      </c>
      <c r="EP560" s="35">
        <v>10.258333203749409</v>
      </c>
      <c r="EQ560" s="35">
        <v>11.201146624063442</v>
      </c>
      <c r="ER560" s="35">
        <v>10.987574689739398</v>
      </c>
      <c r="ES560" s="35">
        <v>11.035365199976514</v>
      </c>
      <c r="ET560" s="35">
        <v>11.040977917312368</v>
      </c>
      <c r="EU560" s="35">
        <v>10.828165643717735</v>
      </c>
      <c r="EV560" s="35">
        <v>10.939376463964638</v>
      </c>
      <c r="EW560" s="35">
        <v>11.111522697506317</v>
      </c>
      <c r="EX560" s="35">
        <v>11.334520668407329</v>
      </c>
      <c r="EY560" s="35">
        <v>10.645139872927622</v>
      </c>
      <c r="EZ560" s="35">
        <v>10.419686729326322</v>
      </c>
      <c r="FA560" s="35">
        <v>11.268320973663485</v>
      </c>
      <c r="FB560" s="35">
        <v>10.353629814847016</v>
      </c>
      <c r="FC560" s="35">
        <v>11.156040191250536</v>
      </c>
      <c r="FD560" s="35">
        <v>10.97026809592982</v>
      </c>
      <c r="FE560" s="35">
        <v>11.20571012317656</v>
      </c>
      <c r="FF560" s="35">
        <v>11.345213209285781</v>
      </c>
      <c r="FG560" s="35">
        <v>10.711633650755372</v>
      </c>
      <c r="FH560" s="35">
        <v>10.930340325453182</v>
      </c>
      <c r="FI560" s="35">
        <v>10.9526246749869</v>
      </c>
      <c r="FJ560" s="35">
        <v>11.103549445052245</v>
      </c>
      <c r="FK560" s="35">
        <v>10.909916521243536</v>
      </c>
      <c r="FL560" s="35">
        <v>10.696639254564538</v>
      </c>
      <c r="FM560" s="35">
        <v>10.913403161066228</v>
      </c>
      <c r="FN560" s="35">
        <v>10.937523639315755</v>
      </c>
      <c r="FO560" s="35">
        <v>11.011208539858234</v>
      </c>
      <c r="FP560" s="35">
        <v>10.682637683485762</v>
      </c>
      <c r="FQ560" s="35">
        <v>10.85415737113345</v>
      </c>
      <c r="FR560" s="35">
        <v>11.64536107042337</v>
      </c>
      <c r="FS560" s="35">
        <v>10.455197781409325</v>
      </c>
      <c r="FT560" s="35">
        <v>11.176639920338491</v>
      </c>
      <c r="FU560" s="35">
        <v>11.132595664049232</v>
      </c>
      <c r="FW560" s="35">
        <v>10.642476685504292</v>
      </c>
      <c r="FY560" s="35">
        <v>10.943406482491119</v>
      </c>
      <c r="FZ560" s="35">
        <v>10.706669230861589</v>
      </c>
      <c r="GA560" s="35">
        <v>11.001360725976289</v>
      </c>
      <c r="GB560" s="35">
        <v>10.602508397840625</v>
      </c>
      <c r="GC560" s="35">
        <v>10.907129678857636</v>
      </c>
      <c r="GD560" s="35">
        <v>11.079208931851408</v>
      </c>
      <c r="GE560" s="35">
        <v>10.845808048937441</v>
      </c>
      <c r="GF560" s="35">
        <v>11.146909199309594</v>
      </c>
      <c r="GG560" s="35">
        <v>9.9260868361814296</v>
      </c>
      <c r="GH560" s="35">
        <v>10.971973390505333</v>
      </c>
      <c r="GI560" s="35">
        <v>10.993374931993419</v>
      </c>
      <c r="GJ560" s="35">
        <v>11.710521784281992</v>
      </c>
      <c r="GK560" s="35">
        <v>11.046305926433938</v>
      </c>
      <c r="GL560" s="35">
        <v>11.074014013984929</v>
      </c>
      <c r="GM560" s="35">
        <v>10.886851609982752</v>
      </c>
      <c r="GN560" s="35">
        <v>10.955181731117836</v>
      </c>
      <c r="GO560" s="35">
        <v>5.274</v>
      </c>
      <c r="GP560" s="35" t="s">
        <v>1142</v>
      </c>
      <c r="GU560" s="59"/>
    </row>
    <row r="561" spans="1:203" x14ac:dyDescent="0.2">
      <c r="A561" s="35" t="s">
        <v>1028</v>
      </c>
      <c r="B561" s="35" t="s">
        <v>2725</v>
      </c>
      <c r="C561" s="35" t="s">
        <v>2726</v>
      </c>
      <c r="D561" s="9">
        <v>18</v>
      </c>
      <c r="E561" s="9">
        <v>18</v>
      </c>
      <c r="F561" s="9">
        <v>0.76291706599999998</v>
      </c>
      <c r="G561" s="9">
        <v>-4.1052985E-2</v>
      </c>
      <c r="H561" s="9">
        <v>0.95471661799999996</v>
      </c>
      <c r="I561" s="9">
        <v>1.6476230000000001E-2</v>
      </c>
      <c r="J561" s="9">
        <v>0</v>
      </c>
      <c r="K561" s="78">
        <v>0</v>
      </c>
      <c r="L561" s="79">
        <v>12.817128697217797</v>
      </c>
      <c r="M561" s="79">
        <v>12.774196087835341</v>
      </c>
      <c r="N561" s="79">
        <v>13.004286010550908</v>
      </c>
      <c r="O561" s="79">
        <v>13.05755647824793</v>
      </c>
      <c r="P561" s="78">
        <v>12.322737792923039</v>
      </c>
      <c r="Q561" s="78">
        <v>12.493354656455985</v>
      </c>
      <c r="R561" s="35">
        <v>12.946176509545932</v>
      </c>
      <c r="S561" s="35">
        <v>13.575084744774696</v>
      </c>
      <c r="T561" s="35">
        <v>12.936608769425449</v>
      </c>
      <c r="U561" s="35">
        <v>12.32145489557923</v>
      </c>
      <c r="V561" s="35">
        <v>12.786250211076036</v>
      </c>
      <c r="W561" s="35">
        <v>13.437840073993019</v>
      </c>
      <c r="X561" s="35">
        <v>13.081630945694805</v>
      </c>
      <c r="Y561" s="35">
        <v>13.204542631874137</v>
      </c>
      <c r="Z561" s="35">
        <v>13.320715198941274</v>
      </c>
      <c r="AA561" s="35">
        <v>13.388656327860526</v>
      </c>
      <c r="AB561" s="35">
        <v>12.739987008951603</v>
      </c>
      <c r="AC561" s="35">
        <v>12.553121364405154</v>
      </c>
      <c r="AD561" s="35">
        <v>12.680945980451261</v>
      </c>
      <c r="AE561" s="35">
        <v>13.591525709203349</v>
      </c>
      <c r="AF561" s="35">
        <v>13.481632707003262</v>
      </c>
      <c r="AG561" s="35">
        <v>13.187539443116759</v>
      </c>
      <c r="AH561" s="35">
        <v>13.00409110037052</v>
      </c>
      <c r="AI561" s="35">
        <v>12.898066252061032</v>
      </c>
      <c r="AJ561" s="35">
        <v>12.554714262466886</v>
      </c>
      <c r="AK561" s="35">
        <v>12.923917761683102</v>
      </c>
      <c r="AL561" s="35">
        <v>13.221156038364144</v>
      </c>
      <c r="AM561" s="35">
        <v>13.216568232694456</v>
      </c>
      <c r="AN561" s="35">
        <v>13.144755329587815</v>
      </c>
      <c r="AO561" s="35">
        <v>12.903984638597077</v>
      </c>
      <c r="AP561" s="35">
        <v>13.393513832357256</v>
      </c>
      <c r="AQ561" s="35">
        <v>13.671988463737334</v>
      </c>
      <c r="AR561" s="35">
        <v>12.639283103359755</v>
      </c>
      <c r="AS561" s="35">
        <v>13.117358481574149</v>
      </c>
      <c r="AT561" s="35">
        <v>12.694964855126864</v>
      </c>
      <c r="AU561" s="35">
        <v>12.585095925085874</v>
      </c>
      <c r="AV561" s="35">
        <v>12.557544355929526</v>
      </c>
      <c r="AW561" s="35">
        <v>13.080394612273562</v>
      </c>
      <c r="AX561" s="35">
        <v>12.519868212155506</v>
      </c>
      <c r="AY561" s="35">
        <v>12.85557784671564</v>
      </c>
      <c r="AZ561" s="35">
        <v>13.534528208236276</v>
      </c>
      <c r="BA561" s="35">
        <v>12.938522534330618</v>
      </c>
      <c r="BB561" s="35">
        <v>12.740019267819555</v>
      </c>
      <c r="BC561" s="35">
        <v>12.911036934887484</v>
      </c>
      <c r="BD561" s="35">
        <v>12.921789317665754</v>
      </c>
      <c r="BE561" s="35">
        <v>13.453565938142869</v>
      </c>
      <c r="BF561" s="35">
        <v>13.149108569722213</v>
      </c>
      <c r="BG561" s="35">
        <v>12.018271062689074</v>
      </c>
      <c r="BH561" s="35">
        <v>13.316971452083642</v>
      </c>
      <c r="BI561" s="35">
        <v>13.02701999024864</v>
      </c>
      <c r="BJ561" s="35">
        <v>12.573914882107269</v>
      </c>
      <c r="BK561" s="35">
        <v>13.119476174750115</v>
      </c>
      <c r="BL561" s="35">
        <v>12.832694812262911</v>
      </c>
      <c r="BM561" s="35">
        <v>12.661017740953811</v>
      </c>
      <c r="BN561" s="35">
        <v>13.252470694422765</v>
      </c>
      <c r="BO561" s="35">
        <v>12.902141333686171</v>
      </c>
      <c r="BP561" s="35">
        <v>13.359904939641874</v>
      </c>
      <c r="BQ561" s="35">
        <v>13.114182374355769</v>
      </c>
      <c r="BR561" s="35">
        <v>13.55831310362003</v>
      </c>
      <c r="BS561" s="35">
        <v>13.2301055486632</v>
      </c>
      <c r="BT561" s="35">
        <v>12.79448018513728</v>
      </c>
      <c r="BU561" s="35">
        <v>12.698758920905387</v>
      </c>
      <c r="BV561" s="35">
        <v>12.947802299422202</v>
      </c>
      <c r="BW561" s="35">
        <v>13.248683179677201</v>
      </c>
      <c r="BX561" s="35">
        <v>13.004548584441604</v>
      </c>
      <c r="BY561" s="35">
        <v>12.833789077346372</v>
      </c>
      <c r="BZ561" s="35">
        <v>13.539533401741915</v>
      </c>
      <c r="CA561" s="35">
        <v>12.863352068768625</v>
      </c>
      <c r="CB561" s="35">
        <v>12.598721168319321</v>
      </c>
      <c r="CC561" s="35">
        <v>12.936883568457159</v>
      </c>
      <c r="CD561" s="35">
        <v>13.373032459674263</v>
      </c>
      <c r="CE561" s="35">
        <v>13.323230462688414</v>
      </c>
      <c r="CF561" s="35">
        <v>12.910149153497493</v>
      </c>
      <c r="CG561" s="35">
        <v>13.676419408329199</v>
      </c>
      <c r="CH561" s="35">
        <v>12.742945989849458</v>
      </c>
      <c r="CI561" s="35">
        <v>13.483826574761245</v>
      </c>
      <c r="CJ561" s="35">
        <v>12.591146690629351</v>
      </c>
      <c r="CK561" s="35">
        <v>12.866008367017724</v>
      </c>
      <c r="CL561" s="35">
        <v>13.39907908917127</v>
      </c>
      <c r="CM561" s="35">
        <v>13.095980561071279</v>
      </c>
      <c r="CN561" s="35">
        <v>12.853880045953725</v>
      </c>
      <c r="CO561" s="35">
        <v>13.428057229987058</v>
      </c>
      <c r="CP561" s="35">
        <v>13.007275146654832</v>
      </c>
      <c r="CQ561" s="35">
        <v>12.930649693597438</v>
      </c>
      <c r="CR561" s="35">
        <v>12.694305623851815</v>
      </c>
      <c r="CS561" s="35">
        <v>12.805783658122603</v>
      </c>
      <c r="CT561" s="35">
        <v>13.588173627655623</v>
      </c>
      <c r="CU561" s="35">
        <v>13.265953355228453</v>
      </c>
      <c r="CV561" s="35">
        <v>13.416790957080135</v>
      </c>
      <c r="CW561" s="35">
        <v>13.179592548054387</v>
      </c>
      <c r="CX561" s="35">
        <v>13.984231184897892</v>
      </c>
      <c r="CY561" s="35">
        <v>12.204936401255733</v>
      </c>
      <c r="CZ561" s="35">
        <v>13.467273079873099</v>
      </c>
      <c r="DA561" s="35">
        <v>12.622021816389925</v>
      </c>
      <c r="DB561" s="35">
        <v>13.042505230767087</v>
      </c>
      <c r="DC561" s="35">
        <v>12.925082220753875</v>
      </c>
      <c r="DD561" s="35">
        <v>12.775296839960848</v>
      </c>
      <c r="DE561" s="35">
        <v>12.216472544215636</v>
      </c>
      <c r="DF561" s="35">
        <v>13.106228069480387</v>
      </c>
      <c r="DG561" s="35">
        <v>13.044957271741712</v>
      </c>
      <c r="DH561" s="35">
        <v>13.241425871613203</v>
      </c>
      <c r="DI561" s="35">
        <v>12.370219103297128</v>
      </c>
      <c r="DJ561" s="35">
        <v>13.077068598114778</v>
      </c>
      <c r="DK561" s="35">
        <v>13.066214286777608</v>
      </c>
      <c r="DL561" s="35">
        <v>13.235810459487688</v>
      </c>
      <c r="DM561" s="35">
        <v>12.855683387736832</v>
      </c>
      <c r="DN561" s="35">
        <v>13.216993058898826</v>
      </c>
      <c r="DO561" s="35">
        <v>13.134094447450625</v>
      </c>
      <c r="DP561" s="35">
        <v>13.104426486616603</v>
      </c>
      <c r="DQ561" s="35">
        <v>13.285368368105985</v>
      </c>
      <c r="DR561" s="35">
        <v>13.547802103131616</v>
      </c>
      <c r="DS561" s="35">
        <v>13.005346032683782</v>
      </c>
      <c r="DT561" s="35">
        <v>13.031848162325442</v>
      </c>
      <c r="DU561" s="35">
        <v>12.510533108628948</v>
      </c>
      <c r="DV561" s="35">
        <v>13.105175474514057</v>
      </c>
      <c r="DW561" s="35">
        <v>13.145344221013371</v>
      </c>
      <c r="DX561" s="35">
        <v>12.895565352619702</v>
      </c>
      <c r="DY561" s="35">
        <v>13.226555830743921</v>
      </c>
      <c r="DZ561" s="35">
        <v>13.486485084781334</v>
      </c>
      <c r="EA561" s="35">
        <v>12.733904110560822</v>
      </c>
      <c r="EB561" s="35">
        <v>13.012062496683114</v>
      </c>
      <c r="EC561" s="35">
        <v>12.942251857430248</v>
      </c>
      <c r="ED561" s="35">
        <v>12.106830587910391</v>
      </c>
      <c r="EE561" s="35">
        <v>13.366232847032178</v>
      </c>
      <c r="EF561" s="35">
        <v>12.957732424393786</v>
      </c>
      <c r="EG561" s="35">
        <v>12.819600381923358</v>
      </c>
      <c r="EH561" s="35">
        <v>12.649728221002553</v>
      </c>
      <c r="EI561" s="35">
        <v>12.438084475753243</v>
      </c>
      <c r="EJ561" s="35">
        <v>13.515255387668505</v>
      </c>
      <c r="EK561" s="35">
        <v>12.612378874664504</v>
      </c>
      <c r="EL561" s="35">
        <v>12.84266744172923</v>
      </c>
      <c r="EM561" s="35">
        <v>13.030172900890676</v>
      </c>
      <c r="EN561" s="35">
        <v>13.180605584921864</v>
      </c>
      <c r="EO561" s="35">
        <v>13.455326109178914</v>
      </c>
      <c r="EP561" s="35">
        <v>12.659324599471237</v>
      </c>
      <c r="EQ561" s="35">
        <v>12.717811347441573</v>
      </c>
      <c r="ER561" s="35">
        <v>13.148014719887504</v>
      </c>
      <c r="ES561" s="35">
        <v>12.740494840203359</v>
      </c>
      <c r="ET561" s="35">
        <v>13.343864309862527</v>
      </c>
      <c r="EU561" s="35">
        <v>13.324671729861429</v>
      </c>
      <c r="EV561" s="35">
        <v>13.622348641255687</v>
      </c>
      <c r="EW561" s="35">
        <v>13.038979159265473</v>
      </c>
      <c r="EX561" s="35">
        <v>13.041386500795371</v>
      </c>
      <c r="EY561" s="35">
        <v>13.370231681967358</v>
      </c>
      <c r="EZ561" s="35">
        <v>12.731268167064743</v>
      </c>
      <c r="FA561" s="35">
        <v>12.985977316653413</v>
      </c>
      <c r="FB561" s="35">
        <v>12.066659719351371</v>
      </c>
      <c r="FC561" s="35">
        <v>13.659956703105038</v>
      </c>
      <c r="FD561" s="35">
        <v>12.739711634033712</v>
      </c>
      <c r="FE561" s="35">
        <v>13.169128880939237</v>
      </c>
      <c r="FF561" s="35">
        <v>13.025965581503353</v>
      </c>
      <c r="FG561" s="35">
        <v>12.774343161491833</v>
      </c>
      <c r="FH561" s="35">
        <v>13.121348389055751</v>
      </c>
      <c r="FI561" s="35">
        <v>12.918878199574372</v>
      </c>
      <c r="FJ561" s="35">
        <v>12.866165748620546</v>
      </c>
      <c r="FK561" s="35">
        <v>12.558309036671719</v>
      </c>
      <c r="FL561" s="35">
        <v>13.135589493028245</v>
      </c>
      <c r="FM561" s="35">
        <v>12.896557228869503</v>
      </c>
      <c r="FN561" s="35">
        <v>12.76695700275889</v>
      </c>
      <c r="FO561" s="35">
        <v>12.72849831809406</v>
      </c>
      <c r="FP561" s="35">
        <v>13.315960858514133</v>
      </c>
      <c r="FQ561" s="35">
        <v>12.934518889939358</v>
      </c>
      <c r="FR561" s="35">
        <v>13.444731805754355</v>
      </c>
      <c r="FS561" s="35">
        <v>12.987069527673064</v>
      </c>
      <c r="FT561" s="35">
        <v>13.033532450329551</v>
      </c>
      <c r="FU561" s="35">
        <v>13.78795153270619</v>
      </c>
      <c r="FV561" s="35">
        <v>12.827162556039161</v>
      </c>
      <c r="FW561" s="35">
        <v>13.404909118642683</v>
      </c>
      <c r="FX561" s="35">
        <v>12.980451161879426</v>
      </c>
      <c r="FY561" s="35">
        <v>12.793534568132557</v>
      </c>
      <c r="FZ561" s="35">
        <v>12.62214226813099</v>
      </c>
      <c r="GA561" s="35">
        <v>13.145788893826087</v>
      </c>
      <c r="GB561" s="35">
        <v>12.423335394906815</v>
      </c>
      <c r="GC561" s="35">
        <v>12.878463230730635</v>
      </c>
      <c r="GD561" s="35">
        <v>12.789964796796355</v>
      </c>
      <c r="GE561" s="35">
        <v>12.887518968588649</v>
      </c>
      <c r="GF561" s="35">
        <v>13.197636777850109</v>
      </c>
      <c r="GG561" s="35">
        <v>13.856622941271439</v>
      </c>
      <c r="GH561" s="35">
        <v>12.833865599782692</v>
      </c>
      <c r="GI561" s="35">
        <v>13.254016502609776</v>
      </c>
      <c r="GJ561" s="35">
        <v>13.525748010236741</v>
      </c>
      <c r="GK561" s="35">
        <v>12.835177445093436</v>
      </c>
      <c r="GL561" s="35">
        <v>13.109643069145996</v>
      </c>
      <c r="GM561" s="35">
        <v>12.928654444023213</v>
      </c>
      <c r="GN561" s="35">
        <v>13.194143032893013</v>
      </c>
      <c r="GO561" s="35">
        <v>32.06</v>
      </c>
      <c r="GP561" s="35" t="s">
        <v>4593</v>
      </c>
      <c r="GU561" s="59"/>
    </row>
    <row r="562" spans="1:203" x14ac:dyDescent="0.2">
      <c r="A562" s="35" t="s">
        <v>1351</v>
      </c>
      <c r="B562" s="35" t="s">
        <v>3113</v>
      </c>
      <c r="C562" s="35" t="s">
        <v>3114</v>
      </c>
      <c r="D562" s="9">
        <v>6</v>
      </c>
      <c r="E562" s="9">
        <v>5</v>
      </c>
      <c r="F562" s="9">
        <v>0.91501558000000005</v>
      </c>
      <c r="G562" s="9">
        <v>-4.2587460000000001E-2</v>
      </c>
      <c r="H562" s="9">
        <v>0.98378365099999998</v>
      </c>
      <c r="I562" s="9">
        <v>1.6677422000000001E-2</v>
      </c>
      <c r="J562" s="9">
        <v>0</v>
      </c>
      <c r="K562" s="78">
        <v>0</v>
      </c>
      <c r="L562" s="79">
        <v>11.820806372231626</v>
      </c>
      <c r="M562" s="79">
        <v>10.750319297566429</v>
      </c>
      <c r="N562" s="79"/>
      <c r="O562" s="79">
        <v>10.528853105666194</v>
      </c>
      <c r="P562" s="78">
        <v>11.012172735844707</v>
      </c>
      <c r="Q562" s="78">
        <v>10.984016321703319</v>
      </c>
      <c r="S562" s="35">
        <v>11.076949372196632</v>
      </c>
      <c r="U562" s="35">
        <v>11.324418526307639</v>
      </c>
      <c r="V562" s="35">
        <v>11.694316420942597</v>
      </c>
      <c r="W562" s="35">
        <v>10.9888346746636</v>
      </c>
      <c r="Y562" s="35">
        <v>11.620800741674543</v>
      </c>
      <c r="Z562" s="35">
        <v>11.431836557135323</v>
      </c>
      <c r="AB562" s="35">
        <v>11.726933896918508</v>
      </c>
      <c r="AC562" s="35">
        <v>10.853024391618844</v>
      </c>
      <c r="AD562" s="35">
        <v>10.939225130684093</v>
      </c>
      <c r="AE562" s="35">
        <v>10.878223052798868</v>
      </c>
      <c r="AG562" s="35">
        <v>10.545278099186508</v>
      </c>
      <c r="AH562" s="35">
        <v>11.649300220169595</v>
      </c>
      <c r="AI562" s="35">
        <v>11.610109872320752</v>
      </c>
      <c r="AK562" s="35">
        <v>11.822949492116472</v>
      </c>
      <c r="AL562" s="35">
        <v>10.923291521697127</v>
      </c>
      <c r="AN562" s="35">
        <v>11.351720966844557</v>
      </c>
      <c r="AQ562" s="35">
        <v>11.620547254510779</v>
      </c>
      <c r="AR562" s="35">
        <v>11.428070803053014</v>
      </c>
      <c r="AS562" s="35">
        <v>11.474166780736706</v>
      </c>
      <c r="AV562" s="35">
        <v>10.666942922645074</v>
      </c>
      <c r="AY562" s="35">
        <v>10.961326710162911</v>
      </c>
      <c r="AZ562" s="35">
        <v>11.584196698189377</v>
      </c>
      <c r="BA562" s="35">
        <v>11.601268074302444</v>
      </c>
      <c r="BB562" s="35">
        <v>11.135866770612601</v>
      </c>
      <c r="BC562" s="35">
        <v>10.928336837033481</v>
      </c>
      <c r="BF562" s="35">
        <v>11.256328189676935</v>
      </c>
      <c r="BH562" s="35">
        <v>11.593838487476546</v>
      </c>
      <c r="BJ562" s="35">
        <v>11.164446804086156</v>
      </c>
      <c r="BK562" s="35">
        <v>11.1651611895812</v>
      </c>
      <c r="BN562" s="35">
        <v>11.831372390910536</v>
      </c>
      <c r="BQ562" s="35">
        <v>12.195292630224952</v>
      </c>
      <c r="BS562" s="35">
        <v>11.397553577779524</v>
      </c>
      <c r="BT562" s="35">
        <v>11.127864261516475</v>
      </c>
      <c r="BV562" s="35">
        <v>11.519011035031035</v>
      </c>
      <c r="BY562" s="35">
        <v>11.491350725302651</v>
      </c>
      <c r="BZ562" s="35">
        <v>11.291367657606443</v>
      </c>
      <c r="CC562" s="35">
        <v>10.867838521749468</v>
      </c>
      <c r="CD562" s="35">
        <v>10.081545295572743</v>
      </c>
      <c r="CE562" s="35">
        <v>11.561699698604754</v>
      </c>
      <c r="CF562" s="35">
        <v>11.771904165762777</v>
      </c>
      <c r="CG562" s="35">
        <v>11.606924593143972</v>
      </c>
      <c r="CI562" s="35">
        <v>11.357415195218936</v>
      </c>
      <c r="CJ562" s="35">
        <v>10.943622013015665</v>
      </c>
      <c r="CL562" s="35">
        <v>11.132661680672825</v>
      </c>
      <c r="CM562" s="35">
        <v>11.360218314689407</v>
      </c>
      <c r="CO562" s="35">
        <v>11.068463189097244</v>
      </c>
      <c r="CQ562" s="35">
        <v>11.490205284823194</v>
      </c>
      <c r="CS562" s="35">
        <v>11.275619768170161</v>
      </c>
      <c r="CT562" s="35">
        <v>11.201019085454407</v>
      </c>
      <c r="CU562" s="35">
        <v>10.588319375210917</v>
      </c>
      <c r="CV562" s="35">
        <v>11.52464922127097</v>
      </c>
      <c r="CW562" s="35">
        <v>11.612026096944973</v>
      </c>
      <c r="CY562" s="35">
        <v>11.03086783384588</v>
      </c>
      <c r="CZ562" s="35">
        <v>10.753324189998892</v>
      </c>
      <c r="DA562" s="35">
        <v>10.47468138432829</v>
      </c>
      <c r="DC562" s="35">
        <v>10.813650367847448</v>
      </c>
      <c r="DD562" s="35">
        <v>11.019302371206912</v>
      </c>
      <c r="DE562" s="35">
        <v>11.591310027305987</v>
      </c>
      <c r="DF562" s="35">
        <v>11.032626463031026</v>
      </c>
      <c r="DG562" s="35">
        <v>10.943345424327305</v>
      </c>
      <c r="DH562" s="35">
        <v>11.14663379769754</v>
      </c>
      <c r="DJ562" s="35">
        <v>10.664597308217036</v>
      </c>
      <c r="DM562" s="35">
        <v>10.219062437944093</v>
      </c>
      <c r="DO562" s="35">
        <v>11.713520072425853</v>
      </c>
      <c r="DP562" s="35">
        <v>14.011566902696261</v>
      </c>
      <c r="DQ562" s="35">
        <v>11.245793477188249</v>
      </c>
      <c r="DS562" s="35">
        <v>11.351292869358652</v>
      </c>
      <c r="DT562" s="35">
        <v>11.146581028664023</v>
      </c>
      <c r="DV562" s="35">
        <v>11.719166634046967</v>
      </c>
      <c r="DW562" s="35">
        <v>11.642232983006894</v>
      </c>
      <c r="DY562" s="35">
        <v>10.622860119783336</v>
      </c>
      <c r="DZ562" s="35">
        <v>11.772331023699696</v>
      </c>
      <c r="EC562" s="35">
        <v>11.067161454973899</v>
      </c>
      <c r="EF562" s="35">
        <v>10.71338651493703</v>
      </c>
      <c r="EG562" s="35">
        <v>11.153984400099024</v>
      </c>
      <c r="EH562" s="35">
        <v>11.328490564078695</v>
      </c>
      <c r="EL562" s="35">
        <v>10.309847038551036</v>
      </c>
      <c r="EO562" s="35">
        <v>11.934063883729568</v>
      </c>
      <c r="ER562" s="35">
        <v>11.424498438583473</v>
      </c>
      <c r="ET562" s="35">
        <v>11.59447062187869</v>
      </c>
      <c r="EU562" s="35">
        <v>11.041721291431211</v>
      </c>
      <c r="EV562" s="35">
        <v>11.408008881876745</v>
      </c>
      <c r="EW562" s="35">
        <v>11.221534908379375</v>
      </c>
      <c r="EY562" s="35">
        <v>11.490169578851036</v>
      </c>
      <c r="EZ562" s="35">
        <v>10.344969397007649</v>
      </c>
      <c r="FA562" s="35">
        <v>10.87336362745185</v>
      </c>
      <c r="FB562" s="35">
        <v>11.127533645466109</v>
      </c>
      <c r="FC562" s="35">
        <v>11.731440929094028</v>
      </c>
      <c r="FD562" s="35">
        <v>11.473046865179876</v>
      </c>
      <c r="FG562" s="35">
        <v>10.364801874045787</v>
      </c>
      <c r="FH562" s="35">
        <v>11.225776037773915</v>
      </c>
      <c r="FI562" s="35">
        <v>10.968347071264491</v>
      </c>
      <c r="FL562" s="35">
        <v>11.234470761903291</v>
      </c>
      <c r="FM562" s="35">
        <v>11.570063745521347</v>
      </c>
      <c r="FN562" s="35">
        <v>10.94055872568269</v>
      </c>
      <c r="FO562" s="35">
        <v>10.946004949409774</v>
      </c>
      <c r="FQ562" s="35">
        <v>11.423784592531383</v>
      </c>
      <c r="FS562" s="35">
        <v>11.9629525361271</v>
      </c>
      <c r="FU562" s="35">
        <v>11.428105605086589</v>
      </c>
      <c r="FW562" s="35">
        <v>11.435031267253288</v>
      </c>
      <c r="FZ562" s="35">
        <v>11.559432964887209</v>
      </c>
      <c r="GA562" s="35">
        <v>11.797368215029767</v>
      </c>
      <c r="GB562" s="35">
        <v>11.170115723531232</v>
      </c>
      <c r="GC562" s="35">
        <v>11.023035477139953</v>
      </c>
      <c r="GF562" s="35">
        <v>10.99902946254187</v>
      </c>
      <c r="GH562" s="35">
        <v>11.08288193059337</v>
      </c>
      <c r="GI562" s="35">
        <v>11.553646451422988</v>
      </c>
      <c r="GJ562" s="35">
        <v>12.504018160345778</v>
      </c>
      <c r="GK562" s="35">
        <v>11.142054995507891</v>
      </c>
      <c r="GL562" s="35">
        <v>11.116045373548545</v>
      </c>
      <c r="GM562" s="35">
        <v>11.370727774572922</v>
      </c>
      <c r="GN562" s="35">
        <v>11.212199526928984</v>
      </c>
      <c r="GO562" s="35">
        <v>14.535</v>
      </c>
      <c r="GP562" s="35" t="s">
        <v>4675</v>
      </c>
      <c r="GU562" s="59"/>
    </row>
    <row r="563" spans="1:203" x14ac:dyDescent="0.2">
      <c r="A563" s="35" t="s">
        <v>1804</v>
      </c>
      <c r="B563" s="35" t="s">
        <v>3651</v>
      </c>
      <c r="C563" s="35" t="s">
        <v>3652</v>
      </c>
      <c r="D563" s="9">
        <v>2</v>
      </c>
      <c r="E563" s="9">
        <v>2</v>
      </c>
      <c r="F563" s="9">
        <v>0.65837007800000003</v>
      </c>
      <c r="G563" s="9">
        <v>-9.6943430999999997E-2</v>
      </c>
      <c r="H563" s="9">
        <v>0.98403616400000005</v>
      </c>
      <c r="I563" s="9">
        <v>1.6975311999999999E-2</v>
      </c>
      <c r="J563" s="9">
        <v>0</v>
      </c>
      <c r="K563" s="78">
        <v>0</v>
      </c>
      <c r="L563" s="79">
        <v>9.5987693382700225</v>
      </c>
      <c r="M563" s="79"/>
      <c r="N563" s="79"/>
      <c r="O563" s="79"/>
      <c r="Q563" s="78">
        <v>9.8469510184926374</v>
      </c>
      <c r="S563" s="35">
        <v>9.9145627672605805</v>
      </c>
      <c r="V563" s="35">
        <v>10.313419062814358</v>
      </c>
      <c r="Y563" s="35">
        <v>9.9019783828366084</v>
      </c>
      <c r="AB563" s="35">
        <v>9.8865146785355265</v>
      </c>
      <c r="AG563" s="35">
        <v>9.7551598820542065</v>
      </c>
      <c r="AI563" s="35">
        <v>9.7891512734012007</v>
      </c>
      <c r="AK563" s="35">
        <v>10.310960968513761</v>
      </c>
      <c r="AL563" s="35">
        <v>9.5515518240390413</v>
      </c>
      <c r="AN563" s="35">
        <v>10.067681996061905</v>
      </c>
      <c r="AY563" s="35">
        <v>9.4237561732988091</v>
      </c>
      <c r="BB563" s="35">
        <v>9.4888133048167163</v>
      </c>
      <c r="BC563" s="35">
        <v>9.9976629076693015</v>
      </c>
      <c r="BF563" s="35">
        <v>10.000680580418461</v>
      </c>
      <c r="BH563" s="35">
        <v>10.129821466187014</v>
      </c>
      <c r="BM563" s="35">
        <v>9.1734420598976776</v>
      </c>
      <c r="BT563" s="35">
        <v>9.8337413765458042</v>
      </c>
      <c r="BZ563" s="35">
        <v>9.499151968647352</v>
      </c>
      <c r="CA563" s="35">
        <v>9.7796648169248162</v>
      </c>
      <c r="CC563" s="35">
        <v>9.3277032448570036</v>
      </c>
      <c r="CE563" s="35">
        <v>10.210641605969657</v>
      </c>
      <c r="CF563" s="35">
        <v>9.6474773803077518</v>
      </c>
      <c r="CL563" s="35">
        <v>9.8082379162573048</v>
      </c>
      <c r="CM563" s="35">
        <v>9.629418701002912</v>
      </c>
      <c r="CN563" s="35">
        <v>9.1188211809517981</v>
      </c>
      <c r="CQ563" s="35">
        <v>10.205349271476761</v>
      </c>
      <c r="CS563" s="35">
        <v>9.0109243198711866</v>
      </c>
      <c r="CT563" s="35">
        <v>10.041657372843559</v>
      </c>
      <c r="CW563" s="35">
        <v>10.014274155773682</v>
      </c>
      <c r="CZ563" s="35">
        <v>9.8063093543955837</v>
      </c>
      <c r="DA563" s="35">
        <v>9.5071905345338905</v>
      </c>
      <c r="DD563" s="35">
        <v>9.8566821703878329</v>
      </c>
      <c r="DG563" s="35">
        <v>9.5860453821678835</v>
      </c>
      <c r="DH563" s="35">
        <v>9.3571783231220227</v>
      </c>
      <c r="DJ563" s="35">
        <v>9.432467875515302</v>
      </c>
      <c r="DL563" s="35">
        <v>9.9876603817576033</v>
      </c>
      <c r="DV563" s="35">
        <v>10.264337365917498</v>
      </c>
      <c r="DW563" s="35">
        <v>10.240219491300191</v>
      </c>
      <c r="EB563" s="35">
        <v>9.4492542115054743</v>
      </c>
      <c r="EJ563" s="35">
        <v>9.0852422433882527</v>
      </c>
      <c r="EP563" s="35">
        <v>9.1294787825374417</v>
      </c>
      <c r="ER563" s="35">
        <v>10.124777044261656</v>
      </c>
      <c r="ET563" s="35">
        <v>9.7775633934806407</v>
      </c>
      <c r="EV563" s="35">
        <v>10.337619553985347</v>
      </c>
      <c r="EW563" s="35">
        <v>9.7841394613405779</v>
      </c>
      <c r="FC563" s="35">
        <v>10.302823098363266</v>
      </c>
      <c r="FG563" s="35">
        <v>9.1466504221547495</v>
      </c>
      <c r="FI563" s="35">
        <v>9.7273389717606964</v>
      </c>
      <c r="FK563" s="35">
        <v>9.7288630379356889</v>
      </c>
      <c r="FM563" s="35">
        <v>9.7142810939998014</v>
      </c>
      <c r="FN563" s="35">
        <v>9.2483008608027966</v>
      </c>
      <c r="FP563" s="35">
        <v>9.7629465670975719</v>
      </c>
      <c r="FS563" s="35">
        <v>9.832397258099677</v>
      </c>
      <c r="FU563" s="35">
        <v>10.060191321339286</v>
      </c>
      <c r="FW563" s="35">
        <v>10.217426962523158</v>
      </c>
      <c r="GA563" s="35">
        <v>10.049875028071144</v>
      </c>
      <c r="GB563" s="35">
        <v>9.1699541249496654</v>
      </c>
      <c r="GF563" s="35">
        <v>10.142713863016152</v>
      </c>
      <c r="GL563" s="35">
        <v>9.4763285227700429</v>
      </c>
      <c r="GO563" s="35">
        <v>15.478999999999999</v>
      </c>
      <c r="GP563" s="35" t="s">
        <v>1550</v>
      </c>
      <c r="GU563" s="59"/>
    </row>
    <row r="564" spans="1:203" x14ac:dyDescent="0.2">
      <c r="A564" s="35" t="s">
        <v>1446</v>
      </c>
      <c r="B564" s="35" t="s">
        <v>3235</v>
      </c>
      <c r="C564" s="35" t="s">
        <v>3236</v>
      </c>
      <c r="D564" s="9">
        <v>3</v>
      </c>
      <c r="E564" s="9">
        <v>3</v>
      </c>
      <c r="F564" s="9">
        <v>1.372739E-3</v>
      </c>
      <c r="G564" s="9">
        <v>-8.4081408999999996E-2</v>
      </c>
      <c r="H564" s="9">
        <v>1.76078E-3</v>
      </c>
      <c r="I564" s="9">
        <v>1.7244572E-2</v>
      </c>
      <c r="J564" s="56" t="s">
        <v>5710</v>
      </c>
      <c r="K564" s="56" t="s">
        <v>5710</v>
      </c>
      <c r="L564" s="79">
        <v>11.755606412529572</v>
      </c>
      <c r="M564" s="79">
        <v>11.810371945242892</v>
      </c>
      <c r="N564" s="79">
        <v>10.877826268157222</v>
      </c>
      <c r="O564" s="79">
        <v>11.352446889603927</v>
      </c>
      <c r="P564" s="78">
        <v>11.219760165387035</v>
      </c>
      <c r="Q564" s="78">
        <v>11.515103403986926</v>
      </c>
      <c r="R564" s="35">
        <v>10.299088026184405</v>
      </c>
      <c r="S564" s="35">
        <v>10.313850714009391</v>
      </c>
      <c r="T564" s="35">
        <v>11.823464634843443</v>
      </c>
      <c r="U564" s="35">
        <v>11.823398568672649</v>
      </c>
      <c r="V564" s="35">
        <v>11.044976234373275</v>
      </c>
      <c r="W564" s="35">
        <v>11.279116759291076</v>
      </c>
      <c r="X564" s="35">
        <v>11.270110299085708</v>
      </c>
      <c r="Y564" s="35">
        <v>11.013338121599782</v>
      </c>
      <c r="Z564" s="35">
        <v>11.931608350638284</v>
      </c>
      <c r="AA564" s="35">
        <v>11.620946650493178</v>
      </c>
      <c r="AB564" s="35">
        <v>11.660183852639683</v>
      </c>
      <c r="AC564" s="35">
        <v>11.780193510285807</v>
      </c>
      <c r="AD564" s="35">
        <v>11.416296908457122</v>
      </c>
      <c r="AE564" s="35">
        <v>11.359883137821019</v>
      </c>
      <c r="AF564" s="35">
        <v>11.648447955231099</v>
      </c>
      <c r="AG564" s="35">
        <v>11.493477685141993</v>
      </c>
      <c r="AH564" s="35">
        <v>11.737125954591928</v>
      </c>
      <c r="AI564" s="35">
        <v>11.050614123575045</v>
      </c>
      <c r="AJ564" s="35">
        <v>11.830686770118934</v>
      </c>
      <c r="AK564" s="35">
        <v>11.797643951654429</v>
      </c>
      <c r="AL564" s="35">
        <v>11.351299088914114</v>
      </c>
      <c r="AM564" s="35">
        <v>10.681620802029629</v>
      </c>
      <c r="AN564" s="35">
        <v>11.357367529985698</v>
      </c>
      <c r="AO564" s="35">
        <v>11.849633322943506</v>
      </c>
      <c r="AP564" s="35">
        <v>10.833182306504799</v>
      </c>
      <c r="AQ564" s="35">
        <v>12.46808269171491</v>
      </c>
      <c r="AR564" s="35">
        <v>12.09534590542629</v>
      </c>
      <c r="AS564" s="35">
        <v>11.584270494264633</v>
      </c>
      <c r="AT564" s="35">
        <v>10.95324401639294</v>
      </c>
      <c r="AU564" s="35">
        <v>11.296346656375826</v>
      </c>
      <c r="AV564" s="35">
        <v>11.277539556794096</v>
      </c>
      <c r="AW564" s="35">
        <v>11.856217379729989</v>
      </c>
      <c r="AX564" s="35">
        <v>11.732716946954831</v>
      </c>
      <c r="AY564" s="35">
        <v>11.173684318873297</v>
      </c>
      <c r="AZ564" s="35">
        <v>12.554165036026845</v>
      </c>
      <c r="BA564" s="35">
        <v>11.340549347952162</v>
      </c>
      <c r="BB564" s="35">
        <v>12.212687445388109</v>
      </c>
      <c r="BC564" s="35">
        <v>11.874591265261953</v>
      </c>
      <c r="BD564" s="35">
        <v>11.029095693882873</v>
      </c>
      <c r="BE564" s="35">
        <v>11.858532520013222</v>
      </c>
      <c r="BF564" s="35">
        <v>12.214240955386375</v>
      </c>
      <c r="BG564" s="35">
        <v>11.392532719369237</v>
      </c>
      <c r="BH564" s="35">
        <v>12.558192077024088</v>
      </c>
      <c r="BI564" s="35">
        <v>12.049686748161054</v>
      </c>
      <c r="BJ564" s="35">
        <v>11.023652241985895</v>
      </c>
      <c r="BK564" s="35">
        <v>12.069340931529274</v>
      </c>
      <c r="BL564" s="35">
        <v>11.67056398891507</v>
      </c>
      <c r="BM564" s="35">
        <v>11.07756805640701</v>
      </c>
      <c r="BN564" s="35">
        <v>10.613273849217583</v>
      </c>
      <c r="BO564" s="35">
        <v>11.300987882653232</v>
      </c>
      <c r="BP564" s="35">
        <v>11.504664210109855</v>
      </c>
      <c r="BQ564" s="35">
        <v>11.638016063273806</v>
      </c>
      <c r="BR564" s="35">
        <v>11.701285275163993</v>
      </c>
      <c r="BS564" s="35">
        <v>11.217214036916214</v>
      </c>
      <c r="BT564" s="35">
        <v>11.7238461806931</v>
      </c>
      <c r="BU564" s="35">
        <v>12.228122518764865</v>
      </c>
      <c r="BV564" s="35">
        <v>12.272203431602216</v>
      </c>
      <c r="BW564" s="35">
        <v>10.855180668233791</v>
      </c>
      <c r="BX564" s="35">
        <v>11.314397923890505</v>
      </c>
      <c r="BY564" s="35">
        <v>11.717800914581884</v>
      </c>
      <c r="BZ564" s="35">
        <v>11.958718652120295</v>
      </c>
      <c r="CA564" s="35">
        <v>11.901230576022041</v>
      </c>
      <c r="CB564" s="35">
        <v>11.120896570467803</v>
      </c>
      <c r="CC564" s="35">
        <v>11.557117161621093</v>
      </c>
      <c r="CD564" s="35">
        <v>11.013109803916969</v>
      </c>
      <c r="CE564" s="35">
        <v>11.851138720270018</v>
      </c>
      <c r="CF564" s="35">
        <v>11.779258578306941</v>
      </c>
      <c r="CG564" s="35">
        <v>10.273054433048095</v>
      </c>
      <c r="CH564" s="35">
        <v>11.507401028438624</v>
      </c>
      <c r="CI564" s="35">
        <v>10.820355474677259</v>
      </c>
      <c r="CJ564" s="35">
        <v>11.504561284530304</v>
      </c>
      <c r="CK564" s="35">
        <v>11.183472047940963</v>
      </c>
      <c r="CL564" s="35">
        <v>11.537964536015256</v>
      </c>
      <c r="CM564" s="35">
        <v>10.836781746123641</v>
      </c>
      <c r="CN564" s="35">
        <v>11.115960490343609</v>
      </c>
      <c r="CO564" s="35">
        <v>12.068155613963409</v>
      </c>
      <c r="CP564" s="35">
        <v>10.334797364628175</v>
      </c>
      <c r="CQ564" s="35">
        <v>12.413884323341581</v>
      </c>
      <c r="CR564" s="35">
        <v>11.138897054909089</v>
      </c>
      <c r="CS564" s="35">
        <v>11.232260133273732</v>
      </c>
      <c r="CT564" s="35">
        <v>11.399925578660454</v>
      </c>
      <c r="CU564" s="35">
        <v>11.210069718796429</v>
      </c>
      <c r="CV564" s="35">
        <v>11.500904206495509</v>
      </c>
      <c r="CW564" s="35">
        <v>11.981224189706788</v>
      </c>
      <c r="CX564" s="35">
        <v>11.721778093968029</v>
      </c>
      <c r="CY564" s="35">
        <v>10.844743526332522</v>
      </c>
      <c r="CZ564" s="35">
        <v>11.716853438896315</v>
      </c>
      <c r="DA564" s="35">
        <v>11.450408970229429</v>
      </c>
      <c r="DB564" s="35">
        <v>12.446603810596802</v>
      </c>
      <c r="DC564" s="35">
        <v>10.73580196047129</v>
      </c>
      <c r="DD564" s="35">
        <v>10.164946516057276</v>
      </c>
      <c r="DE564" s="35">
        <v>10.954984435465445</v>
      </c>
      <c r="DF564" s="35">
        <v>11.55993217445126</v>
      </c>
      <c r="DG564" s="35">
        <v>11.552518139780707</v>
      </c>
      <c r="DH564" s="35">
        <v>11.185758912072087</v>
      </c>
      <c r="DJ564" s="35">
        <v>10.999145995982156</v>
      </c>
      <c r="DL564" s="35">
        <v>11.329631385116327</v>
      </c>
      <c r="DM564" s="35">
        <v>10.681876851496259</v>
      </c>
      <c r="DN564" s="35">
        <v>10.94620449276324</v>
      </c>
      <c r="DO564" s="35">
        <v>11.845083515562285</v>
      </c>
      <c r="DP564" s="35">
        <v>12.18258003311025</v>
      </c>
      <c r="DR564" s="35">
        <v>11.595714511937112</v>
      </c>
      <c r="DS564" s="35">
        <v>11.349727275020649</v>
      </c>
      <c r="DT564" s="35">
        <v>11.417202192503481</v>
      </c>
      <c r="DU564" s="35">
        <v>11.177127455455066</v>
      </c>
      <c r="DV564" s="35">
        <v>11.593264601474571</v>
      </c>
      <c r="DW564" s="35">
        <v>11.187387214642431</v>
      </c>
      <c r="DX564" s="35">
        <v>11.049944362928308</v>
      </c>
      <c r="DY564" s="35">
        <v>11.983555292789553</v>
      </c>
      <c r="DZ564" s="35">
        <v>11.5893103646457</v>
      </c>
      <c r="EA564" s="35">
        <v>12.014679286807487</v>
      </c>
      <c r="EB564" s="35">
        <v>12.204910425860032</v>
      </c>
      <c r="EC564" s="35">
        <v>10.954885345097392</v>
      </c>
      <c r="ED564" s="35">
        <v>11.143760367771218</v>
      </c>
      <c r="EE564" s="35">
        <v>11.665590880947216</v>
      </c>
      <c r="EF564" s="35">
        <v>11.238404739325079</v>
      </c>
      <c r="EG564" s="35">
        <v>11.79837631357994</v>
      </c>
      <c r="EI564" s="35">
        <v>11.862442309552698</v>
      </c>
      <c r="EJ564" s="35">
        <v>10.355173739426087</v>
      </c>
      <c r="EK564" s="35">
        <v>10.681437227479279</v>
      </c>
      <c r="EL564" s="35">
        <v>11.523837898862446</v>
      </c>
      <c r="EM564" s="35">
        <v>11.666392858165274</v>
      </c>
      <c r="EN564" s="35">
        <v>12.024078765697706</v>
      </c>
      <c r="EO564" s="35">
        <v>10.698210475266755</v>
      </c>
      <c r="EQ564" s="35">
        <v>10.592708906787857</v>
      </c>
      <c r="ER564" s="35">
        <v>12.671147232697706</v>
      </c>
      <c r="ES564" s="35">
        <v>11.641756608312999</v>
      </c>
      <c r="ET564" s="35">
        <v>11.620197437178714</v>
      </c>
      <c r="EU564" s="35">
        <v>11.175280417708155</v>
      </c>
      <c r="EV564" s="35">
        <v>11.934771463714418</v>
      </c>
      <c r="EW564" s="35">
        <v>10.990967218392406</v>
      </c>
      <c r="EX564" s="35">
        <v>10.909588624656291</v>
      </c>
      <c r="EY564" s="35">
        <v>11.509852533460318</v>
      </c>
      <c r="EZ564" s="35">
        <v>11.099803196513667</v>
      </c>
      <c r="FA564" s="35">
        <v>12.008924862222042</v>
      </c>
      <c r="FB564" s="35">
        <v>12.001220588874441</v>
      </c>
      <c r="FC564" s="35">
        <v>11.908675666023189</v>
      </c>
      <c r="FD564" s="35">
        <v>10.826840200578758</v>
      </c>
      <c r="FE564" s="35">
        <v>11.783368493478406</v>
      </c>
      <c r="FF564" s="35">
        <v>11.451350899566165</v>
      </c>
      <c r="FG564" s="35">
        <v>11.493405815882481</v>
      </c>
      <c r="FH564" s="35">
        <v>11.576765311747888</v>
      </c>
      <c r="FI564" s="35">
        <v>12.175036791652358</v>
      </c>
      <c r="FL564" s="35">
        <v>11.643296022838433</v>
      </c>
      <c r="FM564" s="35">
        <v>11.332573874588299</v>
      </c>
      <c r="FN564" s="35">
        <v>11.303747589139029</v>
      </c>
      <c r="FO564" s="35">
        <v>11.232882321827162</v>
      </c>
      <c r="FP564" s="35">
        <v>10.901037666897262</v>
      </c>
      <c r="FQ564" s="35">
        <v>12.024090061989163</v>
      </c>
      <c r="FR564" s="35">
        <v>12.305934453040011</v>
      </c>
      <c r="FS564" s="35">
        <v>11.655817450382806</v>
      </c>
      <c r="FT564" s="35">
        <v>11.390798553300703</v>
      </c>
      <c r="FU564" s="35">
        <v>11.818999865757647</v>
      </c>
      <c r="FV564" s="35">
        <v>11.790945556373021</v>
      </c>
      <c r="FX564" s="35">
        <v>11.949959033902719</v>
      </c>
      <c r="FY564" s="35">
        <v>10.405093892513397</v>
      </c>
      <c r="FZ564" s="35">
        <v>11.312731989654115</v>
      </c>
      <c r="GA564" s="35">
        <v>11.426118842272764</v>
      </c>
      <c r="GB564" s="35">
        <v>11.289413809500644</v>
      </c>
      <c r="GC564" s="35">
        <v>11.481033658440989</v>
      </c>
      <c r="GD564" s="35">
        <v>11.837102621087274</v>
      </c>
      <c r="GE564" s="35">
        <v>11.764259462937456</v>
      </c>
      <c r="GF564" s="35">
        <v>12.191888945043289</v>
      </c>
      <c r="GH564" s="35">
        <v>10.826950607916999</v>
      </c>
      <c r="GI564" s="35">
        <v>11.532363056544728</v>
      </c>
      <c r="GK564" s="35">
        <v>11.515765028988918</v>
      </c>
      <c r="GL564" s="35">
        <v>10.672616273613478</v>
      </c>
      <c r="GM564" s="35">
        <v>11.466903964837893</v>
      </c>
      <c r="GN564" s="35">
        <v>11.152857168911796</v>
      </c>
      <c r="GO564" s="35">
        <v>58.503</v>
      </c>
      <c r="GP564" s="35" t="s">
        <v>1276</v>
      </c>
      <c r="GU564" s="59"/>
    </row>
    <row r="565" spans="1:203" x14ac:dyDescent="0.2">
      <c r="A565" s="35" t="s">
        <v>2003</v>
      </c>
      <c r="B565" s="35" t="s">
        <v>3907</v>
      </c>
      <c r="C565" s="35" t="s">
        <v>3908</v>
      </c>
      <c r="D565" s="9">
        <v>3</v>
      </c>
      <c r="E565" s="9">
        <v>3</v>
      </c>
      <c r="F565" s="9">
        <v>0.45932287500000002</v>
      </c>
      <c r="G565" s="9">
        <v>-9.0203513999999999E-2</v>
      </c>
      <c r="H565" s="9">
        <v>0.96163528600000003</v>
      </c>
      <c r="I565" s="9">
        <v>1.9428976000000001E-2</v>
      </c>
      <c r="J565" s="9">
        <v>0</v>
      </c>
      <c r="K565" s="78">
        <v>0</v>
      </c>
      <c r="L565" s="79">
        <v>10.5490017567701</v>
      </c>
      <c r="M565" s="79">
        <v>10.417155485477991</v>
      </c>
      <c r="N565" s="79">
        <v>10.716533430095867</v>
      </c>
      <c r="O565" s="79">
        <v>10.995048172340157</v>
      </c>
      <c r="P565" s="78">
        <v>10.877321773546072</v>
      </c>
      <c r="R565" s="35">
        <v>10.882709302453929</v>
      </c>
      <c r="S565" s="35">
        <v>10.23161047584833</v>
      </c>
      <c r="T565" s="35">
        <v>10.850443169639007</v>
      </c>
      <c r="U565" s="35">
        <v>11.282770142983409</v>
      </c>
      <c r="W565" s="35">
        <v>11.319323601509675</v>
      </c>
      <c r="Y565" s="35">
        <v>10.982742465968558</v>
      </c>
      <c r="Z565" s="35">
        <v>10.896336546006669</v>
      </c>
      <c r="AA565" s="35">
        <v>11.545663837876306</v>
      </c>
      <c r="AC565" s="35">
        <v>10.199447048426954</v>
      </c>
      <c r="AD565" s="35">
        <v>10.736037444106719</v>
      </c>
      <c r="AE565" s="35">
        <v>11.001352734758866</v>
      </c>
      <c r="AF565" s="35">
        <v>10.267672473411439</v>
      </c>
      <c r="AG565" s="35">
        <v>10.727481430407257</v>
      </c>
      <c r="AH565" s="35">
        <v>10.170633075862014</v>
      </c>
      <c r="AI565" s="35">
        <v>10.65466594121418</v>
      </c>
      <c r="AK565" s="35">
        <v>10.335384442452979</v>
      </c>
      <c r="AL565" s="35">
        <v>10.260604672484842</v>
      </c>
      <c r="AM565" s="35">
        <v>10.869442991014676</v>
      </c>
      <c r="AN565" s="35">
        <v>10.826137013202333</v>
      </c>
      <c r="AP565" s="35">
        <v>11.22325528716264</v>
      </c>
      <c r="AQ565" s="35">
        <v>10.827808184167163</v>
      </c>
      <c r="AR565" s="35">
        <v>10.4963629343902</v>
      </c>
      <c r="AS565" s="35">
        <v>10.703213032731378</v>
      </c>
      <c r="AT565" s="35">
        <v>12.105258158183837</v>
      </c>
      <c r="AU565" s="35">
        <v>11.563591432092592</v>
      </c>
      <c r="AV565" s="35">
        <v>10.761329099753523</v>
      </c>
      <c r="AW565" s="35">
        <v>10.764516788852687</v>
      </c>
      <c r="AX565" s="35">
        <v>10.719154417345827</v>
      </c>
      <c r="AY565" s="35">
        <v>11.488660933708882</v>
      </c>
      <c r="AZ565" s="35">
        <v>11.277311662726301</v>
      </c>
      <c r="BA565" s="35">
        <v>10.36754666963312</v>
      </c>
      <c r="BB565" s="35">
        <v>10.202450325339385</v>
      </c>
      <c r="BC565" s="35">
        <v>10.369016219569508</v>
      </c>
      <c r="BD565" s="35">
        <v>10.868980933995795</v>
      </c>
      <c r="BE565" s="35">
        <v>11.457741894451118</v>
      </c>
      <c r="BF565" s="35">
        <v>10.659388596718177</v>
      </c>
      <c r="BG565" s="35">
        <v>11.092661046341131</v>
      </c>
      <c r="BI565" s="35">
        <v>11.577892802882712</v>
      </c>
      <c r="BJ565" s="35">
        <v>10.825317372259539</v>
      </c>
      <c r="BL565" s="35">
        <v>11.061959373648865</v>
      </c>
      <c r="BM565" s="35">
        <v>11.606788961871651</v>
      </c>
      <c r="BN565" s="35">
        <v>10.170584702840575</v>
      </c>
      <c r="BP565" s="35">
        <v>11.026366217906297</v>
      </c>
      <c r="BQ565" s="35">
        <v>11.246359944619543</v>
      </c>
      <c r="BR565" s="35">
        <v>10.612117848534005</v>
      </c>
      <c r="BU565" s="35">
        <v>10.967639397229087</v>
      </c>
      <c r="BV565" s="35">
        <v>10.618134568873135</v>
      </c>
      <c r="BW565" s="35">
        <v>10.886821346055076</v>
      </c>
      <c r="BX565" s="35">
        <v>10.899645734947471</v>
      </c>
      <c r="BY565" s="35">
        <v>10.901917195967636</v>
      </c>
      <c r="BZ565" s="35">
        <v>11.958178316892672</v>
      </c>
      <c r="CB565" s="35">
        <v>10.671006425605972</v>
      </c>
      <c r="CC565" s="35">
        <v>10.786154724155761</v>
      </c>
      <c r="CE565" s="35">
        <v>10.52190429229965</v>
      </c>
      <c r="CF565" s="35">
        <v>10.861117681615973</v>
      </c>
      <c r="CG565" s="35">
        <v>11.416063088110645</v>
      </c>
      <c r="CI565" s="35">
        <v>11.323551743352652</v>
      </c>
      <c r="CJ565" s="35">
        <v>11.167617222059064</v>
      </c>
      <c r="CK565" s="35">
        <v>10.657391614038</v>
      </c>
      <c r="CM565" s="35">
        <v>11.545016279690316</v>
      </c>
      <c r="CN565" s="35">
        <v>10.841663257669012</v>
      </c>
      <c r="CO565" s="35">
        <v>11.532152849452508</v>
      </c>
      <c r="CP565" s="35">
        <v>10.881162407813555</v>
      </c>
      <c r="CQ565" s="35">
        <v>10.875353895321282</v>
      </c>
      <c r="CR565" s="35">
        <v>10.906705777810778</v>
      </c>
      <c r="CT565" s="35">
        <v>10.788426142040123</v>
      </c>
      <c r="CU565" s="35">
        <v>11.111425623433377</v>
      </c>
      <c r="CV565" s="35">
        <v>11.400377540679841</v>
      </c>
      <c r="CW565" s="35">
        <v>10.591957372458079</v>
      </c>
      <c r="CY565" s="35">
        <v>10.919733422102697</v>
      </c>
      <c r="CZ565" s="35">
        <v>10.186373097262054</v>
      </c>
      <c r="DA565" s="35">
        <v>10.969658177849945</v>
      </c>
      <c r="DC565" s="35">
        <v>10.665052782350411</v>
      </c>
      <c r="DD565" s="35">
        <v>10.952798323397602</v>
      </c>
      <c r="DE565" s="35">
        <v>11.446579930680089</v>
      </c>
      <c r="DF565" s="35">
        <v>10.710532963892428</v>
      </c>
      <c r="DG565" s="35">
        <v>10.323355253877995</v>
      </c>
      <c r="DI565" s="35">
        <v>10.770645660764874</v>
      </c>
      <c r="DJ565" s="35">
        <v>11.073846887348543</v>
      </c>
      <c r="DK565" s="35">
        <v>10.776931102752421</v>
      </c>
      <c r="DL565" s="35">
        <v>10.514792965230646</v>
      </c>
      <c r="DM565" s="35">
        <v>11.110629288089209</v>
      </c>
      <c r="DO565" s="35">
        <v>11.029240207156375</v>
      </c>
      <c r="DQ565" s="35">
        <v>10.508049835252942</v>
      </c>
      <c r="DS565" s="35">
        <v>10.479949852429229</v>
      </c>
      <c r="DT565" s="35">
        <v>9.9944836498279592</v>
      </c>
      <c r="DU565" s="35">
        <v>11.150266912938516</v>
      </c>
      <c r="DV565" s="35">
        <v>11.400245429133374</v>
      </c>
      <c r="DW565" s="35">
        <v>10.773863573072299</v>
      </c>
      <c r="DX565" s="35">
        <v>10.927747061488532</v>
      </c>
      <c r="DY565" s="35">
        <v>10.67500945822006</v>
      </c>
      <c r="DZ565" s="35">
        <v>10.699041805302503</v>
      </c>
      <c r="EA565" s="35">
        <v>10.831250927443905</v>
      </c>
      <c r="EB565" s="35">
        <v>10.952020560155793</v>
      </c>
      <c r="EC565" s="35">
        <v>10.371672496783852</v>
      </c>
      <c r="ED565" s="35">
        <v>10.450815186177051</v>
      </c>
      <c r="EE565" s="35">
        <v>11.434714992705679</v>
      </c>
      <c r="EF565" s="35">
        <v>10.606405212697785</v>
      </c>
      <c r="EG565" s="35">
        <v>10.398664230630057</v>
      </c>
      <c r="EH565" s="35">
        <v>10.646367040638847</v>
      </c>
      <c r="EI565" s="35">
        <v>11.321769460996784</v>
      </c>
      <c r="EJ565" s="35">
        <v>11.310136123272502</v>
      </c>
      <c r="EK565" s="35">
        <v>11.027362960749802</v>
      </c>
      <c r="EL565" s="35">
        <v>10.757113160646668</v>
      </c>
      <c r="EO565" s="35">
        <v>10.935747999670774</v>
      </c>
      <c r="EP565" s="35">
        <v>10.863938609611036</v>
      </c>
      <c r="EQ565" s="35">
        <v>11.198170971497587</v>
      </c>
      <c r="ER565" s="35">
        <v>10.629506910490253</v>
      </c>
      <c r="ES565" s="35">
        <v>10.575106869356887</v>
      </c>
      <c r="EU565" s="35">
        <v>10.569703306363834</v>
      </c>
      <c r="EV565" s="35">
        <v>10.33104690006186</v>
      </c>
      <c r="EW565" s="35">
        <v>10.707209750467451</v>
      </c>
      <c r="EX565" s="35">
        <v>11.516531144007208</v>
      </c>
      <c r="EY565" s="35">
        <v>10.441583257443291</v>
      </c>
      <c r="EZ565" s="35">
        <v>9.9798078043683738</v>
      </c>
      <c r="FA565" s="35">
        <v>10.605125200415509</v>
      </c>
      <c r="FB565" s="35">
        <v>11.244219866703887</v>
      </c>
      <c r="FC565" s="35">
        <v>10.904401487932788</v>
      </c>
      <c r="FD565" s="35">
        <v>10.976035785622594</v>
      </c>
      <c r="FE565" s="35">
        <v>10.98614177121925</v>
      </c>
      <c r="FF565" s="35">
        <v>10.935108811340388</v>
      </c>
      <c r="FG565" s="35">
        <v>10.751775076047712</v>
      </c>
      <c r="FH565" s="35">
        <v>10.538533392415033</v>
      </c>
      <c r="FI565" s="35">
        <v>11.236200216583779</v>
      </c>
      <c r="FJ565" s="35">
        <v>11.745138189651206</v>
      </c>
      <c r="FK565" s="35">
        <v>11.159143056559564</v>
      </c>
      <c r="FM565" s="35">
        <v>10.908564667337952</v>
      </c>
      <c r="FO565" s="35">
        <v>10.697732762120822</v>
      </c>
      <c r="FP565" s="35">
        <v>11.7180809897724</v>
      </c>
      <c r="FR565" s="35">
        <v>11.211256245695091</v>
      </c>
      <c r="FS565" s="35">
        <v>11.436648929920644</v>
      </c>
      <c r="FT565" s="35">
        <v>11.727509455489802</v>
      </c>
      <c r="FU565" s="35">
        <v>10.688095141606528</v>
      </c>
      <c r="FV565" s="35">
        <v>11.200936260286229</v>
      </c>
      <c r="FW565" s="35">
        <v>10.293870719895263</v>
      </c>
      <c r="FZ565" s="35">
        <v>10.092537911923692</v>
      </c>
      <c r="GA565" s="35">
        <v>10.363164204684633</v>
      </c>
      <c r="GB565" s="35">
        <v>11.085541476134996</v>
      </c>
      <c r="GC565" s="35">
        <v>10.542423656661629</v>
      </c>
      <c r="GD565" s="35">
        <v>10.936140650753801</v>
      </c>
      <c r="GE565" s="35">
        <v>10.57902802078919</v>
      </c>
      <c r="GF565" s="35">
        <v>10.88262619396947</v>
      </c>
      <c r="GH565" s="35">
        <v>11.153322217505377</v>
      </c>
      <c r="GJ565" s="35">
        <v>11.471855601362082</v>
      </c>
      <c r="GK565" s="35">
        <v>10.664760941919843</v>
      </c>
      <c r="GL565" s="35">
        <v>11.724005365450168</v>
      </c>
      <c r="GM565" s="35">
        <v>11.129002807953313</v>
      </c>
      <c r="GN565" s="35">
        <v>11.17512142313028</v>
      </c>
      <c r="GO565" s="35">
        <v>3.7269999999999999</v>
      </c>
      <c r="GP565" s="35" t="s">
        <v>4837</v>
      </c>
      <c r="GU565" s="59"/>
    </row>
    <row r="566" spans="1:203" x14ac:dyDescent="0.2">
      <c r="A566" s="35" t="s">
        <v>2302</v>
      </c>
      <c r="B566" s="35" t="s">
        <v>4451</v>
      </c>
      <c r="C566" s="35" t="s">
        <v>4452</v>
      </c>
      <c r="D566" s="9">
        <v>3</v>
      </c>
      <c r="E566" s="9">
        <v>3</v>
      </c>
      <c r="F566" s="9">
        <v>0.92655920199999997</v>
      </c>
      <c r="G566" s="9">
        <v>-4.5457508000000001E-2</v>
      </c>
      <c r="H566" s="9">
        <v>0.98639399800000005</v>
      </c>
      <c r="I566" s="9">
        <v>2.0042557999999999E-2</v>
      </c>
      <c r="J566" s="9">
        <v>0</v>
      </c>
      <c r="K566" s="78">
        <v>0</v>
      </c>
      <c r="L566" s="79"/>
      <c r="M566" s="79"/>
      <c r="N566" s="79">
        <v>12.956720995824647</v>
      </c>
      <c r="O566" s="79">
        <v>12.624099103006351</v>
      </c>
      <c r="Q566" s="78">
        <v>12.740282957196154</v>
      </c>
      <c r="U566" s="35">
        <v>12.077401637513507</v>
      </c>
      <c r="V566" s="35">
        <v>14.192053573517962</v>
      </c>
      <c r="W566" s="35">
        <v>14.654214855425174</v>
      </c>
      <c r="X566" s="35">
        <v>14.677328529372966</v>
      </c>
      <c r="Y566" s="35">
        <v>13.245607947846782</v>
      </c>
      <c r="AB566" s="35">
        <v>12.907052638993092</v>
      </c>
      <c r="AC566" s="35">
        <v>13.488556174218161</v>
      </c>
      <c r="AD566" s="35">
        <v>13.671136618662711</v>
      </c>
      <c r="AE566" s="35">
        <v>13.709074487401967</v>
      </c>
      <c r="AH566" s="35">
        <v>13.72573628789006</v>
      </c>
      <c r="AI566" s="35">
        <v>13.561648660001485</v>
      </c>
      <c r="AM566" s="35">
        <v>13.542711364455871</v>
      </c>
      <c r="AN566" s="35">
        <v>13.279633351481133</v>
      </c>
      <c r="AO566" s="35">
        <v>11.62147620641815</v>
      </c>
      <c r="AP566" s="35">
        <v>14.534508972800815</v>
      </c>
      <c r="AQ566" s="35">
        <v>13.445145222007692</v>
      </c>
      <c r="AS566" s="35">
        <v>14.56139706706003</v>
      </c>
      <c r="AT566" s="35">
        <v>13.137579061088562</v>
      </c>
      <c r="AU566" s="35">
        <v>13.430449850158086</v>
      </c>
      <c r="AV566" s="35">
        <v>13.795509125241791</v>
      </c>
      <c r="AW566" s="35">
        <v>14.296635742742216</v>
      </c>
      <c r="AY566" s="35">
        <v>13.53574779858301</v>
      </c>
      <c r="AZ566" s="35">
        <v>13.742136772765692</v>
      </c>
      <c r="BA566" s="35">
        <v>13.728657860187989</v>
      </c>
      <c r="BC566" s="35">
        <v>13.329804474341453</v>
      </c>
      <c r="BD566" s="35">
        <v>13.673654819690663</v>
      </c>
      <c r="BE566" s="35">
        <v>12.842517037127417</v>
      </c>
      <c r="BF566" s="35">
        <v>13.579324024867796</v>
      </c>
      <c r="BH566" s="35">
        <v>13.092299444864123</v>
      </c>
      <c r="BK566" s="35">
        <v>13.216074587711917</v>
      </c>
      <c r="BM566" s="35">
        <v>13.419073518395065</v>
      </c>
      <c r="BO566" s="35">
        <v>12.86171618361384</v>
      </c>
      <c r="BP566" s="35">
        <v>12.457645601997372</v>
      </c>
      <c r="BQ566" s="35">
        <v>12.69022182488229</v>
      </c>
      <c r="BR566" s="35">
        <v>14.750469330601431</v>
      </c>
      <c r="BS566" s="35">
        <v>14.172807656670104</v>
      </c>
      <c r="BT566" s="35">
        <v>13.576494657422273</v>
      </c>
      <c r="BU566" s="35">
        <v>13.256513430853943</v>
      </c>
      <c r="BX566" s="35">
        <v>12.383890665769387</v>
      </c>
      <c r="CA566" s="35">
        <v>13.036230778391886</v>
      </c>
      <c r="CE566" s="35">
        <v>13.85906793885164</v>
      </c>
      <c r="CF566" s="35">
        <v>13.939473609363253</v>
      </c>
      <c r="CG566" s="35">
        <v>14.634551626089905</v>
      </c>
      <c r="CH566" s="35">
        <v>13.188071859758535</v>
      </c>
      <c r="CI566" s="35">
        <v>14.036636526919901</v>
      </c>
      <c r="CJ566" s="35">
        <v>14.232075403351939</v>
      </c>
      <c r="CK566" s="35">
        <v>13.14323516421544</v>
      </c>
      <c r="CL566" s="35">
        <v>13.314640009959257</v>
      </c>
      <c r="CM566" s="35">
        <v>13.931385576994726</v>
      </c>
      <c r="CN566" s="35">
        <v>13.520290131824716</v>
      </c>
      <c r="CO566" s="35">
        <v>12.971544433355186</v>
      </c>
      <c r="CQ566" s="35">
        <v>14.346484617641245</v>
      </c>
      <c r="CS566" s="35">
        <v>13.440566145818158</v>
      </c>
      <c r="CT566" s="35">
        <v>14.620839959502312</v>
      </c>
      <c r="CU566" s="35">
        <v>13.079247351114677</v>
      </c>
      <c r="CV566" s="35">
        <v>13.518863776914854</v>
      </c>
      <c r="CW566" s="35">
        <v>12.968956849839117</v>
      </c>
      <c r="CX566" s="35">
        <v>13.697202246416854</v>
      </c>
      <c r="DA566" s="35">
        <v>12.17704193284156</v>
      </c>
      <c r="DB566" s="35">
        <v>13.507655717714851</v>
      </c>
      <c r="DC566" s="35">
        <v>12.990255591040036</v>
      </c>
      <c r="DD566" s="35">
        <v>13.833285388070923</v>
      </c>
      <c r="DE566" s="35">
        <v>13.994241272842036</v>
      </c>
      <c r="DG566" s="35">
        <v>12.785132032238574</v>
      </c>
      <c r="DH566" s="35">
        <v>13.180081796862858</v>
      </c>
      <c r="DJ566" s="35">
        <v>13.564260978868761</v>
      </c>
      <c r="DK566" s="35">
        <v>13.195597195564064</v>
      </c>
      <c r="DN566" s="35">
        <v>13.504772113219696</v>
      </c>
      <c r="DP566" s="35">
        <v>14.01597808607413</v>
      </c>
      <c r="DQ566" s="35">
        <v>13.371783335879815</v>
      </c>
      <c r="DR566" s="35">
        <v>13.143496965314814</v>
      </c>
      <c r="DS566" s="35">
        <v>13.534256271987147</v>
      </c>
      <c r="DT566" s="35">
        <v>13.030040019237006</v>
      </c>
      <c r="DU566" s="35">
        <v>13.793991643873031</v>
      </c>
      <c r="DV566" s="35">
        <v>14.024436220312204</v>
      </c>
      <c r="DW566" s="35">
        <v>14.048023361561478</v>
      </c>
      <c r="DY566" s="35">
        <v>13.411046975776012</v>
      </c>
      <c r="DZ566" s="35">
        <v>13.989194811940004</v>
      </c>
      <c r="EA566" s="35">
        <v>14.238451721410463</v>
      </c>
      <c r="EC566" s="35">
        <v>14.036519194083123</v>
      </c>
      <c r="ED566" s="35">
        <v>12.012485808059937</v>
      </c>
      <c r="EE566" s="35">
        <v>13.262158547711357</v>
      </c>
      <c r="EF566" s="35">
        <v>11.47269083924278</v>
      </c>
      <c r="EG566" s="35">
        <v>13.0761684169684</v>
      </c>
      <c r="EH566" s="35">
        <v>12.912561203839703</v>
      </c>
      <c r="EI566" s="35">
        <v>13.327890614874001</v>
      </c>
      <c r="EJ566" s="35">
        <v>13.711682482770613</v>
      </c>
      <c r="EK566" s="35">
        <v>13.194710076302329</v>
      </c>
      <c r="EL566" s="35">
        <v>14.219258175883457</v>
      </c>
      <c r="EM566" s="35">
        <v>14.4832524063223</v>
      </c>
      <c r="EN566" s="35">
        <v>14.309296742236288</v>
      </c>
      <c r="EO566" s="35">
        <v>13.592191512728723</v>
      </c>
      <c r="EP566" s="35">
        <v>13.785856980555565</v>
      </c>
      <c r="EQ566" s="35">
        <v>13.794342767957508</v>
      </c>
      <c r="ER566" s="35">
        <v>13.393685357946447</v>
      </c>
      <c r="ET566" s="35">
        <v>13.539861040552905</v>
      </c>
      <c r="EU566" s="35">
        <v>13.768895763521337</v>
      </c>
      <c r="EV566" s="35">
        <v>13.63867503715908</v>
      </c>
      <c r="EW566" s="35">
        <v>13.033207229682455</v>
      </c>
      <c r="EX566" s="35">
        <v>12.543851026401732</v>
      </c>
      <c r="EY566" s="35">
        <v>12.499205289260811</v>
      </c>
      <c r="FA566" s="35">
        <v>12.29105503762073</v>
      </c>
      <c r="FC566" s="35">
        <v>13.376215305009438</v>
      </c>
      <c r="FD566" s="35">
        <v>13.023288972864911</v>
      </c>
      <c r="FE566" s="35">
        <v>13.009892088769869</v>
      </c>
      <c r="FG566" s="35">
        <v>12.71413384497054</v>
      </c>
      <c r="FL566" s="35">
        <v>13.772981925335216</v>
      </c>
      <c r="FM566" s="35">
        <v>14.571421941477517</v>
      </c>
      <c r="FN566" s="35">
        <v>13.594027313389054</v>
      </c>
      <c r="FO566" s="35">
        <v>12.268762899273852</v>
      </c>
      <c r="FP566" s="35">
        <v>13.108279761695494</v>
      </c>
      <c r="FQ566" s="35">
        <v>13.791724430531691</v>
      </c>
      <c r="FR566" s="35">
        <v>13.746892381257192</v>
      </c>
      <c r="FS566" s="35">
        <v>13.805482743479256</v>
      </c>
      <c r="FU566" s="35">
        <v>14.739570593012221</v>
      </c>
      <c r="FV566" s="35">
        <v>13.739739132147628</v>
      </c>
      <c r="FX566" s="35">
        <v>12.712084307386618</v>
      </c>
      <c r="FY566" s="35">
        <v>13.968156054136637</v>
      </c>
      <c r="FZ566" s="35">
        <v>13.356608364510011</v>
      </c>
      <c r="GA566" s="35">
        <v>14.222091049840975</v>
      </c>
      <c r="GB566" s="35">
        <v>13.219680765851553</v>
      </c>
      <c r="GC566" s="35">
        <v>13.381160840302202</v>
      </c>
      <c r="GD566" s="35">
        <v>14.013793206406266</v>
      </c>
      <c r="GE566" s="35">
        <v>14.383727897268548</v>
      </c>
      <c r="GI566" s="35">
        <v>14.277702087915015</v>
      </c>
      <c r="GK566" s="35">
        <v>14.128123961460446</v>
      </c>
      <c r="GM566" s="35">
        <v>13.844149472433312</v>
      </c>
      <c r="GN566" s="35">
        <v>14.165886370209975</v>
      </c>
      <c r="GO566" s="35">
        <v>1.8160000000000001</v>
      </c>
      <c r="GP566" s="35" t="s">
        <v>4960</v>
      </c>
      <c r="GU566" s="59"/>
    </row>
    <row r="567" spans="1:203" x14ac:dyDescent="0.2">
      <c r="A567" s="35" t="s">
        <v>1443</v>
      </c>
      <c r="B567" s="35" t="s">
        <v>3229</v>
      </c>
      <c r="C567" s="35" t="s">
        <v>3230</v>
      </c>
      <c r="D567" s="9">
        <v>24</v>
      </c>
      <c r="E567" s="9">
        <v>7</v>
      </c>
      <c r="F567" s="9">
        <v>0.473477486</v>
      </c>
      <c r="G567" s="9">
        <v>0.162941644</v>
      </c>
      <c r="H567" s="9">
        <v>0.98667000699999996</v>
      </c>
      <c r="I567" s="9">
        <v>2.0882151000000002E-2</v>
      </c>
      <c r="J567" s="9">
        <v>0</v>
      </c>
      <c r="K567" s="78">
        <v>0</v>
      </c>
      <c r="L567" s="79">
        <v>11.994067211369309</v>
      </c>
      <c r="M567" s="79">
        <v>13.142637423499748</v>
      </c>
      <c r="N567" s="79">
        <v>12.077622019880074</v>
      </c>
      <c r="O567" s="79">
        <v>13.94047068838576</v>
      </c>
      <c r="P567" s="78">
        <v>12.181129759549428</v>
      </c>
      <c r="Q567" s="78">
        <v>15.126463718339259</v>
      </c>
      <c r="R567" s="35">
        <v>13.102121790522807</v>
      </c>
      <c r="S567" s="35">
        <v>14.945658396206426</v>
      </c>
      <c r="T567" s="35">
        <v>13.153156396149466</v>
      </c>
      <c r="U567" s="35">
        <v>12.633532402034117</v>
      </c>
      <c r="V567" s="35">
        <v>12.775741000583576</v>
      </c>
      <c r="W567" s="35">
        <v>13.433945490261699</v>
      </c>
      <c r="X567" s="35">
        <v>13.166985485565725</v>
      </c>
      <c r="Y567" s="35">
        <v>13.654269949572518</v>
      </c>
      <c r="Z567" s="35">
        <v>12.795813679821011</v>
      </c>
      <c r="AA567" s="35">
        <v>13.290573332632627</v>
      </c>
      <c r="AB567" s="35">
        <v>16.051285508189853</v>
      </c>
      <c r="AC567" s="35">
        <v>12.239361769041054</v>
      </c>
      <c r="AD567" s="35">
        <v>13.523416295049881</v>
      </c>
      <c r="AE567" s="35">
        <v>12.528551706394065</v>
      </c>
      <c r="AF567" s="35">
        <v>12.822662483461807</v>
      </c>
      <c r="AG567" s="35">
        <v>13.089223642807594</v>
      </c>
      <c r="AH567" s="35">
        <v>11.689799818626676</v>
      </c>
      <c r="AI567" s="35">
        <v>12.809533381902094</v>
      </c>
      <c r="AJ567" s="35">
        <v>13.348175386702467</v>
      </c>
      <c r="AK567" s="35">
        <v>13.534044410979869</v>
      </c>
      <c r="AL567" s="35">
        <v>12.358512437446441</v>
      </c>
      <c r="AM567" s="35">
        <v>12.229989374868774</v>
      </c>
      <c r="AN567" s="35">
        <v>13.067189860617635</v>
      </c>
      <c r="AO567" s="35">
        <v>13.379777192174444</v>
      </c>
      <c r="AP567" s="35">
        <v>13.362184584875738</v>
      </c>
      <c r="AQ567" s="35">
        <v>13.140508525457186</v>
      </c>
      <c r="AR567" s="35">
        <v>12.87501176592122</v>
      </c>
      <c r="AS567" s="35">
        <v>11.796113613129549</v>
      </c>
      <c r="AT567" s="35">
        <v>13.06498153292377</v>
      </c>
      <c r="AU567" s="35">
        <v>13.170112208559802</v>
      </c>
      <c r="AV567" s="35">
        <v>11.513175000792554</v>
      </c>
      <c r="AW567" s="35">
        <v>13.81803912445168</v>
      </c>
      <c r="AX567" s="35">
        <v>14.395228299055439</v>
      </c>
      <c r="AY567" s="35">
        <v>12.524426360231297</v>
      </c>
      <c r="AZ567" s="35">
        <v>13.392652623493351</v>
      </c>
      <c r="BA567" s="35">
        <v>12.115464233937098</v>
      </c>
      <c r="BB567" s="35">
        <v>13.008748155111824</v>
      </c>
      <c r="BC567" s="35">
        <v>12.416871779720484</v>
      </c>
      <c r="BD567" s="35">
        <v>13.61073021104848</v>
      </c>
      <c r="BE567" s="35">
        <v>13.407442718498286</v>
      </c>
      <c r="BF567" s="35">
        <v>12.481387992739528</v>
      </c>
      <c r="BG567" s="35">
        <v>13.14319396926634</v>
      </c>
      <c r="BH567" s="35">
        <v>13.33386104333534</v>
      </c>
      <c r="BI567" s="35">
        <v>12.808531276979222</v>
      </c>
      <c r="BJ567" s="35">
        <v>12.575901941183361</v>
      </c>
      <c r="BK567" s="35">
        <v>12.915295543753107</v>
      </c>
      <c r="BL567" s="35">
        <v>12.818941088713284</v>
      </c>
      <c r="BM567" s="35">
        <v>13.288269358609989</v>
      </c>
      <c r="BN567" s="35">
        <v>12.445455089432308</v>
      </c>
      <c r="BO567" s="35">
        <v>12.418193910745366</v>
      </c>
      <c r="BP567" s="35">
        <v>12.971660093087646</v>
      </c>
      <c r="BQ567" s="35">
        <v>13.983659873317226</v>
      </c>
      <c r="BR567" s="35">
        <v>13.492368008733402</v>
      </c>
      <c r="BS567" s="35">
        <v>13.152941368443734</v>
      </c>
      <c r="BT567" s="35">
        <v>12.766704223641</v>
      </c>
      <c r="BU567" s="35">
        <v>12.269641914202584</v>
      </c>
      <c r="BV567" s="35">
        <v>13.13487443865399</v>
      </c>
      <c r="BW567" s="35">
        <v>12.078535714409462</v>
      </c>
      <c r="BX567" s="35">
        <v>13.444873043342429</v>
      </c>
      <c r="BY567" s="35">
        <v>13.240191132860666</v>
      </c>
      <c r="BZ567" s="35">
        <v>12.371140112711455</v>
      </c>
      <c r="CA567" s="35">
        <v>12.656456764964364</v>
      </c>
      <c r="CB567" s="35">
        <v>13.697402541863031</v>
      </c>
      <c r="CC567" s="35">
        <v>13.190982484996265</v>
      </c>
      <c r="CD567" s="35">
        <v>12.986836711563594</v>
      </c>
      <c r="CE567" s="35">
        <v>14.742087230372064</v>
      </c>
      <c r="CF567" s="35">
        <v>12.301137112502659</v>
      </c>
      <c r="CG567" s="35">
        <v>13.989826793555274</v>
      </c>
      <c r="CH567" s="35">
        <v>13.519917781859283</v>
      </c>
      <c r="CI567" s="35">
        <v>12.661170379925585</v>
      </c>
      <c r="CJ567" s="35">
        <v>13.336317550078043</v>
      </c>
      <c r="CK567" s="35">
        <v>13.125546254373793</v>
      </c>
      <c r="CL567" s="35">
        <v>13.205976388869713</v>
      </c>
      <c r="CM567" s="35">
        <v>13.509802991620287</v>
      </c>
      <c r="CN567" s="35">
        <v>12.116637755741205</v>
      </c>
      <c r="CO567" s="35">
        <v>17.223455614729346</v>
      </c>
      <c r="CP567" s="35">
        <v>11.778848651803441</v>
      </c>
      <c r="CQ567" s="35">
        <v>13.252580555490745</v>
      </c>
      <c r="CR567" s="35">
        <v>13.774598155039033</v>
      </c>
      <c r="CS567" s="35">
        <v>13.490650198416644</v>
      </c>
      <c r="CT567" s="35">
        <v>13.263854611193727</v>
      </c>
      <c r="CU567" s="35">
        <v>13.475113573361494</v>
      </c>
      <c r="CV567" s="35">
        <v>12.63078983702755</v>
      </c>
      <c r="CW567" s="35">
        <v>13.434494106013107</v>
      </c>
      <c r="CX567" s="35">
        <v>14.454969688813158</v>
      </c>
      <c r="CY567" s="35">
        <v>12.607977547246286</v>
      </c>
      <c r="CZ567" s="35">
        <v>13.25197761137729</v>
      </c>
      <c r="DA567" s="35">
        <v>12.982901942887828</v>
      </c>
      <c r="DB567" s="35">
        <v>13.600398537161942</v>
      </c>
      <c r="DC567" s="35">
        <v>16.318170320170168</v>
      </c>
      <c r="DD567" s="35">
        <v>13.741347473105126</v>
      </c>
      <c r="DE567" s="35">
        <v>13.893718273125957</v>
      </c>
      <c r="DF567" s="35">
        <v>13.467666542666825</v>
      </c>
      <c r="DG567" s="35">
        <v>12.281781875673669</v>
      </c>
      <c r="DH567" s="35">
        <v>12.222076545006024</v>
      </c>
      <c r="DI567" s="35">
        <v>12.919509046679355</v>
      </c>
      <c r="DJ567" s="35">
        <v>12.468383000790778</v>
      </c>
      <c r="DK567" s="35">
        <v>12.691093143805354</v>
      </c>
      <c r="DL567" s="35">
        <v>13.257246250274477</v>
      </c>
      <c r="DM567" s="35">
        <v>12.480319653753014</v>
      </c>
      <c r="DN567" s="35">
        <v>12.108292584988394</v>
      </c>
      <c r="DO567" s="35">
        <v>13.859195444964476</v>
      </c>
      <c r="DP567" s="35">
        <v>13.272772837271939</v>
      </c>
      <c r="DQ567" s="35">
        <v>12.809317878462604</v>
      </c>
      <c r="DR567" s="35">
        <v>11.972383945978747</v>
      </c>
      <c r="DS567" s="35">
        <v>14.505045434863778</v>
      </c>
      <c r="DT567" s="35">
        <v>12.907550556174311</v>
      </c>
      <c r="DU567" s="35">
        <v>15.329990899421031</v>
      </c>
      <c r="DV567" s="35">
        <v>13.422521142507108</v>
      </c>
      <c r="DW567" s="35">
        <v>12.740434078259202</v>
      </c>
      <c r="DX567" s="35">
        <v>14.246687477729557</v>
      </c>
      <c r="DY567" s="35">
        <v>14.742437161131487</v>
      </c>
      <c r="DZ567" s="35">
        <v>13.407756138718474</v>
      </c>
      <c r="EA567" s="35">
        <v>12.459311392045436</v>
      </c>
      <c r="EB567" s="35">
        <v>13.351557567858864</v>
      </c>
      <c r="EC567" s="35">
        <v>14.465008208589303</v>
      </c>
      <c r="ED567" s="35">
        <v>13.166024819834343</v>
      </c>
      <c r="EE567" s="35">
        <v>12.573123260564888</v>
      </c>
      <c r="EF567" s="35">
        <v>13.717893956115095</v>
      </c>
      <c r="EG567" s="35">
        <v>13.259869510982787</v>
      </c>
      <c r="EH567" s="35">
        <v>13.253143411550102</v>
      </c>
      <c r="EI567" s="35">
        <v>12.971181226536068</v>
      </c>
      <c r="EJ567" s="35">
        <v>12.484929313260601</v>
      </c>
      <c r="EK567" s="35">
        <v>13.741829225878812</v>
      </c>
      <c r="EL567" s="35">
        <v>12.589564542874264</v>
      </c>
      <c r="EM567" s="35">
        <v>12.409706992101702</v>
      </c>
      <c r="EN567" s="35">
        <v>13.217864221507016</v>
      </c>
      <c r="EO567" s="35">
        <v>12.855681622285553</v>
      </c>
      <c r="EP567" s="35">
        <v>13.245818120068233</v>
      </c>
      <c r="EQ567" s="35">
        <v>13.86856727227463</v>
      </c>
      <c r="ER567" s="35">
        <v>13.308154856752845</v>
      </c>
      <c r="ES567" s="35">
        <v>13.096559315676524</v>
      </c>
      <c r="ET567" s="35">
        <v>13.164729208128774</v>
      </c>
      <c r="EU567" s="35">
        <v>12.487420007123619</v>
      </c>
      <c r="EV567" s="35">
        <v>12.626384726188748</v>
      </c>
      <c r="EW567" s="35">
        <v>13.733474994864949</v>
      </c>
      <c r="EX567" s="35">
        <v>13.836213257790419</v>
      </c>
      <c r="EY567" s="35">
        <v>13.17998072822849</v>
      </c>
      <c r="EZ567" s="35">
        <v>12.545597646366312</v>
      </c>
      <c r="FA567" s="35">
        <v>13.03451897868147</v>
      </c>
      <c r="FB567" s="35">
        <v>12.891812882920622</v>
      </c>
      <c r="FC567" s="35">
        <v>14.214227586557698</v>
      </c>
      <c r="FD567" s="35">
        <v>12.36701891670079</v>
      </c>
      <c r="FE567" s="35">
        <v>12.527333887111228</v>
      </c>
      <c r="FF567" s="35">
        <v>12.691899504246036</v>
      </c>
      <c r="FG567" s="35">
        <v>13.066234400114558</v>
      </c>
      <c r="FH567" s="35">
        <v>12.759593075350832</v>
      </c>
      <c r="FI567" s="35">
        <v>12.822350527344554</v>
      </c>
      <c r="FJ567" s="35">
        <v>13.355496524176106</v>
      </c>
      <c r="FK567" s="35">
        <v>13.400125778172281</v>
      </c>
      <c r="FL567" s="35">
        <v>12.369185881992827</v>
      </c>
      <c r="FM567" s="35">
        <v>12.536999120991041</v>
      </c>
      <c r="FN567" s="35">
        <v>13.170670776826558</v>
      </c>
      <c r="FO567" s="35">
        <v>12.724373698278134</v>
      </c>
      <c r="FP567" s="35">
        <v>12.298097530029793</v>
      </c>
      <c r="FQ567" s="35">
        <v>13.090218744687162</v>
      </c>
      <c r="FR567" s="35">
        <v>13.048418984800051</v>
      </c>
      <c r="FS567" s="35">
        <v>15.198629039299504</v>
      </c>
      <c r="FT567" s="35">
        <v>14.730574130122633</v>
      </c>
      <c r="FU567" s="35">
        <v>12.698975704458253</v>
      </c>
      <c r="FV567" s="35">
        <v>12.899232143388026</v>
      </c>
      <c r="FW567" s="35">
        <v>12.933910521932347</v>
      </c>
      <c r="FX567" s="35">
        <v>13.176085161717475</v>
      </c>
      <c r="FY567" s="35">
        <v>13.706609461214077</v>
      </c>
      <c r="FZ567" s="35">
        <v>15.469372987393148</v>
      </c>
      <c r="GA567" s="35">
        <v>11.938928931329158</v>
      </c>
      <c r="GB567" s="35">
        <v>12.855170679339105</v>
      </c>
      <c r="GC567" s="35">
        <v>13.46365566363591</v>
      </c>
      <c r="GD567" s="35">
        <v>13.437603458715861</v>
      </c>
      <c r="GE567" s="35">
        <v>12.656012878069198</v>
      </c>
      <c r="GF567" s="35">
        <v>12.960755463871005</v>
      </c>
      <c r="GG567" s="35">
        <v>13.482237565427083</v>
      </c>
      <c r="GH567" s="35">
        <v>13.253879943748398</v>
      </c>
      <c r="GI567" s="35">
        <v>13.016306810628869</v>
      </c>
      <c r="GJ567" s="35">
        <v>13.038580630715042</v>
      </c>
      <c r="GK567" s="35">
        <v>12.175213872487181</v>
      </c>
      <c r="GL567" s="35">
        <v>14.440855976969029</v>
      </c>
      <c r="GM567" s="35">
        <v>14.080513483120642</v>
      </c>
      <c r="GN567" s="35">
        <v>12.225322149149516</v>
      </c>
      <c r="GO567" s="35">
        <v>92.516999999999996</v>
      </c>
      <c r="GP567" s="35" t="s">
        <v>1275</v>
      </c>
      <c r="GU567" s="59"/>
    </row>
    <row r="568" spans="1:203" x14ac:dyDescent="0.2">
      <c r="A568" s="35" t="s">
        <v>1852</v>
      </c>
      <c r="B568" s="35" t="s">
        <v>3707</v>
      </c>
      <c r="C568" s="35" t="s">
        <v>3708</v>
      </c>
      <c r="D568" s="9">
        <v>11</v>
      </c>
      <c r="E568" s="9">
        <v>11</v>
      </c>
      <c r="F568" s="9">
        <v>0.40170989699999998</v>
      </c>
      <c r="G568" s="9">
        <v>9.8579700000000006E-2</v>
      </c>
      <c r="H568" s="9">
        <v>0.954981372</v>
      </c>
      <c r="I568" s="9">
        <v>2.0945226000000001E-2</v>
      </c>
      <c r="J568" s="9">
        <v>0</v>
      </c>
      <c r="K568" s="78">
        <v>0</v>
      </c>
      <c r="L568" s="79">
        <v>12.287939945004013</v>
      </c>
      <c r="M568" s="79">
        <v>12.307431788335215</v>
      </c>
      <c r="N568" s="79">
        <v>12.433553207128732</v>
      </c>
      <c r="O568" s="79">
        <v>12.100712617375788</v>
      </c>
      <c r="P568" s="78">
        <v>10.996344571010695</v>
      </c>
      <c r="Q568" s="78">
        <v>12.190513095587477</v>
      </c>
      <c r="R568" s="35">
        <v>11.841250976533178</v>
      </c>
      <c r="S568" s="35">
        <v>12.300433166022547</v>
      </c>
      <c r="T568" s="35">
        <v>12.644558075928233</v>
      </c>
      <c r="U568" s="35">
        <v>12.074853607854342</v>
      </c>
      <c r="V568" s="35">
        <v>12.488837595094129</v>
      </c>
      <c r="W568" s="35">
        <v>12.277024612055282</v>
      </c>
      <c r="X568" s="35">
        <v>11.94281656201764</v>
      </c>
      <c r="Y568" s="35">
        <v>12.130046675511959</v>
      </c>
      <c r="Z568" s="35">
        <v>12.410071248320699</v>
      </c>
      <c r="AA568" s="35">
        <v>12.793148965143516</v>
      </c>
      <c r="AB568" s="35">
        <v>11.936171991352811</v>
      </c>
      <c r="AC568" s="35">
        <v>12.305751304146447</v>
      </c>
      <c r="AD568" s="35">
        <v>12.362952162584291</v>
      </c>
      <c r="AE568" s="35">
        <v>12.774160012862927</v>
      </c>
      <c r="AF568" s="35">
        <v>12.633955491349619</v>
      </c>
      <c r="AG568" s="35">
        <v>12.568697076956251</v>
      </c>
      <c r="AH568" s="35">
        <v>12.623287749542222</v>
      </c>
      <c r="AI568" s="35">
        <v>12.465666622683521</v>
      </c>
      <c r="AJ568" s="35">
        <v>12.349888240867333</v>
      </c>
      <c r="AK568" s="35">
        <v>12.85105737368856</v>
      </c>
      <c r="AL568" s="35">
        <v>12.168648670983345</v>
      </c>
      <c r="AM568" s="35">
        <v>12.045437031026227</v>
      </c>
      <c r="AN568" s="35">
        <v>12.661148278162802</v>
      </c>
      <c r="AO568" s="35">
        <v>12.406859657617066</v>
      </c>
      <c r="AP568" s="35">
        <v>12.475912717179739</v>
      </c>
      <c r="AQ568" s="35">
        <v>12.648642325233151</v>
      </c>
      <c r="AR568" s="35">
        <v>12.492585947258963</v>
      </c>
      <c r="AS568" s="35">
        <v>12.002855195854384</v>
      </c>
      <c r="AT568" s="35">
        <v>13.087804459234599</v>
      </c>
      <c r="AU568" s="35">
        <v>12.205681717868432</v>
      </c>
      <c r="AV568" s="35">
        <v>11.92985104714027</v>
      </c>
      <c r="AW568" s="35">
        <v>12.629873884384191</v>
      </c>
      <c r="AX568" s="35">
        <v>12.088844416108131</v>
      </c>
      <c r="AY568" s="35">
        <v>12.146881335748569</v>
      </c>
      <c r="AZ568" s="35">
        <v>12.551139463269148</v>
      </c>
      <c r="BA568" s="35">
        <v>10.582889519177463</v>
      </c>
      <c r="BB568" s="35">
        <v>12.301667488006814</v>
      </c>
      <c r="BC568" s="35">
        <v>12.43605328027634</v>
      </c>
      <c r="BD568" s="35">
        <v>12.266200687223986</v>
      </c>
      <c r="BE568" s="35">
        <v>12.551570574536722</v>
      </c>
      <c r="BF568" s="35">
        <v>12.732097970776103</v>
      </c>
      <c r="BG568" s="35">
        <v>12.039283308802263</v>
      </c>
      <c r="BH568" s="35">
        <v>12.866135325744867</v>
      </c>
      <c r="BI568" s="35">
        <v>13.01589497382334</v>
      </c>
      <c r="BJ568" s="35">
        <v>12.240545690384184</v>
      </c>
      <c r="BL568" s="35">
        <v>12.712430994920156</v>
      </c>
      <c r="BM568" s="35">
        <v>12.163961767348674</v>
      </c>
      <c r="BN568" s="35">
        <v>11.884190653088478</v>
      </c>
      <c r="BO568" s="35">
        <v>11.77598429147341</v>
      </c>
      <c r="BP568" s="35">
        <v>12.385601286304864</v>
      </c>
      <c r="BQ568" s="35">
        <v>12.220045888054585</v>
      </c>
      <c r="BR568" s="35">
        <v>12.626154141104013</v>
      </c>
      <c r="BS568" s="35">
        <v>12.452915575862839</v>
      </c>
      <c r="BT568" s="35">
        <v>11.886916030036332</v>
      </c>
      <c r="BU568" s="35">
        <v>12.650604501496343</v>
      </c>
      <c r="BV568" s="35">
        <v>11.718101977762593</v>
      </c>
      <c r="BW568" s="35">
        <v>11.919883606484275</v>
      </c>
      <c r="BX568" s="35">
        <v>11.985425746729383</v>
      </c>
      <c r="BY568" s="35">
        <v>12.232588781971405</v>
      </c>
      <c r="BZ568" s="35">
        <v>12.373653524893609</v>
      </c>
      <c r="CA568" s="35">
        <v>12.402540057684309</v>
      </c>
      <c r="CB568" s="35">
        <v>12.2392692505148</v>
      </c>
      <c r="CC568" s="35">
        <v>12.343438599167721</v>
      </c>
      <c r="CD568" s="35">
        <v>12.386948418357109</v>
      </c>
      <c r="CE568" s="35">
        <v>13.292316608829085</v>
      </c>
      <c r="CF568" s="35">
        <v>12.722336268693928</v>
      </c>
      <c r="CG568" s="35">
        <v>12.651055125836855</v>
      </c>
      <c r="CH568" s="35">
        <v>12.702811960578932</v>
      </c>
      <c r="CI568" s="35">
        <v>12.119059746792836</v>
      </c>
      <c r="CJ568" s="35">
        <v>12.160190590886188</v>
      </c>
      <c r="CK568" s="35">
        <v>11.637337474711636</v>
      </c>
      <c r="CL568" s="35">
        <v>12.550862333297728</v>
      </c>
      <c r="CM568" s="35">
        <v>12.215227629590281</v>
      </c>
      <c r="CN568" s="35">
        <v>11.921591039107774</v>
      </c>
      <c r="CO568" s="35">
        <v>13.921308842785447</v>
      </c>
      <c r="CP568" s="35">
        <v>12.310382998262885</v>
      </c>
      <c r="CQ568" s="35">
        <v>12.636586961494887</v>
      </c>
      <c r="CR568" s="35">
        <v>11.948732131787692</v>
      </c>
      <c r="CS568" s="35">
        <v>12.721909327213471</v>
      </c>
      <c r="CT568" s="35">
        <v>12.525391736206331</v>
      </c>
      <c r="CU568" s="35">
        <v>12.552975278772545</v>
      </c>
      <c r="CV568" s="35">
        <v>11.798379550371688</v>
      </c>
      <c r="CW568" s="35">
        <v>12.396881105202507</v>
      </c>
      <c r="CX568" s="35">
        <v>12.667248588479699</v>
      </c>
      <c r="CY568" s="35">
        <v>12.206858787314347</v>
      </c>
      <c r="CZ568" s="35">
        <v>12.438605355289312</v>
      </c>
      <c r="DA568" s="35">
        <v>12.502340091178155</v>
      </c>
      <c r="DB568" s="35">
        <v>12.805727973330091</v>
      </c>
      <c r="DC568" s="35">
        <v>12.141012491353315</v>
      </c>
      <c r="DD568" s="35">
        <v>12.950055438619781</v>
      </c>
      <c r="DE568" s="35">
        <v>11.960041135846904</v>
      </c>
      <c r="DF568" s="35">
        <v>12.463350322209589</v>
      </c>
      <c r="DG568" s="35">
        <v>12.067120544814582</v>
      </c>
      <c r="DH568" s="35">
        <v>12.12250937342588</v>
      </c>
      <c r="DI568" s="35">
        <v>13.716446204407369</v>
      </c>
      <c r="DJ568" s="35">
        <v>12.568996159843048</v>
      </c>
      <c r="DK568" s="35">
        <v>12.433746411872916</v>
      </c>
      <c r="DL568" s="35">
        <v>12.994657931905515</v>
      </c>
      <c r="DM568" s="35">
        <v>12.164149684474953</v>
      </c>
      <c r="DN568" s="35">
        <v>13.046120934145957</v>
      </c>
      <c r="DO568" s="35">
        <v>12.615511868621532</v>
      </c>
      <c r="DP568" s="35">
        <v>12.35147975798694</v>
      </c>
      <c r="DQ568" s="35">
        <v>12.306109150470521</v>
      </c>
      <c r="DR568" s="35">
        <v>12.154379335390976</v>
      </c>
      <c r="DS568" s="35">
        <v>12.162464735355975</v>
      </c>
      <c r="DT568" s="35">
        <v>11.727710743800433</v>
      </c>
      <c r="DU568" s="35">
        <v>12.505953879044682</v>
      </c>
      <c r="DV568" s="35">
        <v>12.245811639828604</v>
      </c>
      <c r="DW568" s="35">
        <v>12.990092569245787</v>
      </c>
      <c r="DX568" s="35">
        <v>12.287872908829637</v>
      </c>
      <c r="DY568" s="35">
        <v>12.622155412290946</v>
      </c>
      <c r="DZ568" s="35">
        <v>12.788972765930088</v>
      </c>
      <c r="EB568" s="35">
        <v>12.534320769955569</v>
      </c>
      <c r="EC568" s="35">
        <v>12.474174228489909</v>
      </c>
      <c r="ED568" s="35">
        <v>12.22155396431161</v>
      </c>
      <c r="EE568" s="35">
        <v>12.19838184891176</v>
      </c>
      <c r="EF568" s="35">
        <v>12.47294463377961</v>
      </c>
      <c r="EG568" s="35">
        <v>11.827637906534786</v>
      </c>
      <c r="EH568" s="35">
        <v>12.256287429723493</v>
      </c>
      <c r="EI568" s="35">
        <v>12.13754780898099</v>
      </c>
      <c r="EJ568" s="35">
        <v>12.422689637082497</v>
      </c>
      <c r="EK568" s="35">
        <v>12.786085613379264</v>
      </c>
      <c r="EL568" s="35">
        <v>12.409874408695682</v>
      </c>
      <c r="EN568" s="35">
        <v>13.140809994289144</v>
      </c>
      <c r="EO568" s="35">
        <v>12.521667209139238</v>
      </c>
      <c r="EP568" s="35">
        <v>12.351137842446009</v>
      </c>
      <c r="EQ568" s="35">
        <v>11.756036397497088</v>
      </c>
      <c r="ER568" s="35">
        <v>12.09423250459014</v>
      </c>
      <c r="ES568" s="35">
        <v>12.412553856570925</v>
      </c>
      <c r="ET568" s="35">
        <v>12.354585913505886</v>
      </c>
      <c r="EU568" s="35">
        <v>12.489620901521274</v>
      </c>
      <c r="EV568" s="35">
        <v>12.375350119473325</v>
      </c>
      <c r="EW568" s="35">
        <v>12.213237783655581</v>
      </c>
      <c r="EX568" s="35">
        <v>12.263690386440576</v>
      </c>
      <c r="EY568" s="35">
        <v>11.721004007362829</v>
      </c>
      <c r="EZ568" s="35">
        <v>12.074955324111237</v>
      </c>
      <c r="FA568" s="35">
        <v>12.599220865803455</v>
      </c>
      <c r="FB568" s="35">
        <v>12.730210073637432</v>
      </c>
      <c r="FC568" s="35">
        <v>11.405718904592753</v>
      </c>
      <c r="FD568" s="35">
        <v>12.559773516486993</v>
      </c>
      <c r="FE568" s="35">
        <v>12.275982827746219</v>
      </c>
      <c r="FF568" s="35">
        <v>11.808565440317397</v>
      </c>
      <c r="FG568" s="35">
        <v>11.966096946089262</v>
      </c>
      <c r="FH568" s="35">
        <v>11.974057638557824</v>
      </c>
      <c r="FI568" s="35">
        <v>12.670022741248234</v>
      </c>
      <c r="FJ568" s="35">
        <v>12.5394478028236</v>
      </c>
      <c r="FK568" s="35">
        <v>12.167600199433847</v>
      </c>
      <c r="FL568" s="35">
        <v>13.430872388154491</v>
      </c>
      <c r="FM568" s="35">
        <v>12.1380877593084</v>
      </c>
      <c r="FN568" s="35">
        <v>12.334094642172031</v>
      </c>
      <c r="FO568" s="35">
        <v>11.69264374926794</v>
      </c>
      <c r="FP568" s="35">
        <v>12.428912018590999</v>
      </c>
      <c r="FQ568" s="35">
        <v>12.162084801317079</v>
      </c>
      <c r="FR568" s="35">
        <v>12.830731380113274</v>
      </c>
      <c r="FS568" s="35">
        <v>12.550764167136945</v>
      </c>
      <c r="FT568" s="35">
        <v>13.040358643831405</v>
      </c>
      <c r="FU568" s="35">
        <v>12.846288083637148</v>
      </c>
      <c r="FV568" s="35">
        <v>12.629779559090103</v>
      </c>
      <c r="FW568" s="35">
        <v>12.275903684012928</v>
      </c>
      <c r="FX568" s="35">
        <v>12.479196753356236</v>
      </c>
      <c r="FY568" s="35">
        <v>12.238791044453738</v>
      </c>
      <c r="FZ568" s="35">
        <v>11.977004161458789</v>
      </c>
      <c r="GA568" s="35">
        <v>13.509469764470037</v>
      </c>
      <c r="GB568" s="35">
        <v>11.877452592828044</v>
      </c>
      <c r="GC568" s="35">
        <v>11.884087073218152</v>
      </c>
      <c r="GD568" s="35">
        <v>12.82419622505309</v>
      </c>
      <c r="GE568" s="35">
        <v>12.696985574151375</v>
      </c>
      <c r="GF568" s="35">
        <v>12.781196880692026</v>
      </c>
      <c r="GH568" s="35">
        <v>12.336722460949977</v>
      </c>
      <c r="GI568" s="35">
        <v>12.645121759877247</v>
      </c>
      <c r="GJ568" s="35">
        <v>13.716348736491028</v>
      </c>
      <c r="GK568" s="35">
        <v>12.027991241139645</v>
      </c>
      <c r="GL568" s="35">
        <v>11.036574943865748</v>
      </c>
      <c r="GM568" s="35">
        <v>12.523708093467027</v>
      </c>
      <c r="GN568" s="35">
        <v>11.316035337913524</v>
      </c>
      <c r="GO568" s="35">
        <v>1.3819999999999999</v>
      </c>
      <c r="GP568" s="35" t="s">
        <v>4807</v>
      </c>
      <c r="GU568" s="59"/>
    </row>
    <row r="569" spans="1:203" x14ac:dyDescent="0.2">
      <c r="A569" s="35" t="s">
        <v>2225</v>
      </c>
      <c r="B569" s="35" t="s">
        <v>4299</v>
      </c>
      <c r="C569" s="35" t="s">
        <v>4300</v>
      </c>
      <c r="D569" s="9">
        <v>6</v>
      </c>
      <c r="E569" s="9">
        <v>6</v>
      </c>
      <c r="F569" s="9">
        <v>0.99747517100000005</v>
      </c>
      <c r="G569" s="9">
        <v>-8.1150779999999995E-3</v>
      </c>
      <c r="H569" s="9">
        <v>0.98163533000000003</v>
      </c>
      <c r="I569" s="9">
        <v>2.1626084E-2</v>
      </c>
      <c r="J569" s="9">
        <v>0</v>
      </c>
      <c r="K569" s="78">
        <v>0</v>
      </c>
      <c r="L569" s="79">
        <v>13.039595511432982</v>
      </c>
      <c r="M569" s="79">
        <v>12.47778525574059</v>
      </c>
      <c r="N569" s="79">
        <v>11.960637582474799</v>
      </c>
      <c r="O569" s="79">
        <v>12.455057629514911</v>
      </c>
      <c r="P569" s="78">
        <v>12.64099259679821</v>
      </c>
      <c r="Q569" s="78">
        <v>12.402187465086346</v>
      </c>
      <c r="R569" s="35">
        <v>12.268878981056645</v>
      </c>
      <c r="S569" s="35">
        <v>12.287511301316899</v>
      </c>
      <c r="T569" s="35">
        <v>13.366301205653739</v>
      </c>
      <c r="U569" s="35">
        <v>12.291240941634062</v>
      </c>
      <c r="V569" s="35">
        <v>13.030177504894398</v>
      </c>
      <c r="W569" s="35">
        <v>13.714011292691998</v>
      </c>
      <c r="Y569" s="35">
        <v>12.540931841690963</v>
      </c>
      <c r="Z569" s="35">
        <v>13.220160313001545</v>
      </c>
      <c r="AA569" s="35">
        <v>13.349412521320174</v>
      </c>
      <c r="AB569" s="35">
        <v>13.381420332349407</v>
      </c>
      <c r="AC569" s="35">
        <v>12.507983157845818</v>
      </c>
      <c r="AD569" s="35">
        <v>13.451316767227484</v>
      </c>
      <c r="AE569" s="35">
        <v>12.908011670851121</v>
      </c>
      <c r="AF569" s="35">
        <v>12.284194113958605</v>
      </c>
      <c r="AG569" s="35">
        <v>13.247330253742795</v>
      </c>
      <c r="AH569" s="35">
        <v>12.321220255767608</v>
      </c>
      <c r="AI569" s="35">
        <v>12.319582821722459</v>
      </c>
      <c r="AJ569" s="35">
        <v>12.332169582970208</v>
      </c>
      <c r="AK569" s="35">
        <v>12.877387100553888</v>
      </c>
      <c r="AL569" s="35">
        <v>12.625699882310752</v>
      </c>
      <c r="AM569" s="35">
        <v>12.714258487207204</v>
      </c>
      <c r="AN569" s="35">
        <v>13.246554011492673</v>
      </c>
      <c r="AO569" s="35">
        <v>12.607262239043258</v>
      </c>
      <c r="AQ569" s="35">
        <v>13.801532872525366</v>
      </c>
      <c r="AR569" s="35">
        <v>12.658901451895797</v>
      </c>
      <c r="AS569" s="35">
        <v>12.741739039999153</v>
      </c>
      <c r="AV569" s="35">
        <v>12.590577634423891</v>
      </c>
      <c r="AW569" s="35">
        <v>13.330520676737263</v>
      </c>
      <c r="AX569" s="35">
        <v>13.064680654271058</v>
      </c>
      <c r="AY569" s="35">
        <v>12.719514214854929</v>
      </c>
      <c r="AZ569" s="35">
        <v>12.653783964334806</v>
      </c>
      <c r="BB569" s="35">
        <v>12.972933027069097</v>
      </c>
      <c r="BC569" s="35">
        <v>12.56804198474768</v>
      </c>
      <c r="BD569" s="35">
        <v>14.869371502524343</v>
      </c>
      <c r="BE569" s="35">
        <v>13.121092293856989</v>
      </c>
      <c r="BF569" s="35">
        <v>13.52450125287541</v>
      </c>
      <c r="BG569" s="35">
        <v>12.269978283144049</v>
      </c>
      <c r="BH569" s="35">
        <v>13.068869751016592</v>
      </c>
      <c r="BI569" s="35">
        <v>13.137100610780021</v>
      </c>
      <c r="BJ569" s="35">
        <v>12.546414994784964</v>
      </c>
      <c r="BK569" s="35">
        <v>13.26245855460531</v>
      </c>
      <c r="BL569" s="35">
        <v>13.319009309979212</v>
      </c>
      <c r="BM569" s="35">
        <v>14.562568943513194</v>
      </c>
      <c r="BN569" s="35">
        <v>12.769591460130702</v>
      </c>
      <c r="BO569" s="35">
        <v>12.215694134109707</v>
      </c>
      <c r="BP569" s="35">
        <v>13.015251611510269</v>
      </c>
      <c r="BQ569" s="35">
        <v>13.024644417110732</v>
      </c>
      <c r="BR569" s="35">
        <v>14.27742828533359</v>
      </c>
      <c r="BS569" s="35">
        <v>13.109664994392263</v>
      </c>
      <c r="BT569" s="35">
        <v>12.494912583830015</v>
      </c>
      <c r="BU569" s="35">
        <v>13.221042379778311</v>
      </c>
      <c r="BV569" s="35">
        <v>12.559403617057155</v>
      </c>
      <c r="BW569" s="35">
        <v>12.838830264520997</v>
      </c>
      <c r="BX569" s="35">
        <v>13.364093917232912</v>
      </c>
      <c r="BY569" s="35">
        <v>12.881684588241196</v>
      </c>
      <c r="BZ569" s="35">
        <v>13.568421344237509</v>
      </c>
      <c r="CA569" s="35">
        <v>12.865355681243479</v>
      </c>
      <c r="CB569" s="35">
        <v>13.346790125363587</v>
      </c>
      <c r="CC569" s="35">
        <v>13.201932208582015</v>
      </c>
      <c r="CD569" s="35">
        <v>12.833376516249066</v>
      </c>
      <c r="CE569" s="35">
        <v>14.426173654833732</v>
      </c>
      <c r="CF569" s="35">
        <v>13.467730374723036</v>
      </c>
      <c r="CG569" s="35">
        <v>13.583803939688922</v>
      </c>
      <c r="CH569" s="35">
        <v>15.282947031415786</v>
      </c>
      <c r="CI569" s="35">
        <v>12.791953375009715</v>
      </c>
      <c r="CK569" s="35">
        <v>12.142917137620906</v>
      </c>
      <c r="CL569" s="35">
        <v>12.442251039811444</v>
      </c>
      <c r="CM569" s="35">
        <v>12.929837991966913</v>
      </c>
      <c r="CN569" s="35">
        <v>12.444189985096049</v>
      </c>
      <c r="CO569" s="35">
        <v>13.192433490267987</v>
      </c>
      <c r="CP569" s="35">
        <v>11.405739419789384</v>
      </c>
      <c r="CQ569" s="35">
        <v>12.808768496235253</v>
      </c>
      <c r="CR569" s="35">
        <v>12.635863722537025</v>
      </c>
      <c r="CS569" s="35">
        <v>13.073307419768049</v>
      </c>
      <c r="CT569" s="35">
        <v>13.190172472597117</v>
      </c>
      <c r="CU569" s="35">
        <v>13.331489491156635</v>
      </c>
      <c r="CW569" s="35">
        <v>13.011643723047086</v>
      </c>
      <c r="CY569" s="35">
        <v>13.246973520497026</v>
      </c>
      <c r="CZ569" s="35">
        <v>12.427220009767355</v>
      </c>
      <c r="DA569" s="35">
        <v>13.02228701588081</v>
      </c>
      <c r="DB569" s="35">
        <v>13.534095931636461</v>
      </c>
      <c r="DC569" s="35">
        <v>12.445172402597292</v>
      </c>
      <c r="DD569" s="35">
        <v>13.825788316889192</v>
      </c>
      <c r="DE569" s="35">
        <v>15.910451458720367</v>
      </c>
      <c r="DF569" s="35">
        <v>13.659150743018184</v>
      </c>
      <c r="DG569" s="35">
        <v>12.077114498987484</v>
      </c>
      <c r="DH569" s="35">
        <v>14.696360451172943</v>
      </c>
      <c r="DI569" s="35">
        <v>12.987619055496015</v>
      </c>
      <c r="DJ569" s="35">
        <v>12.335799043603117</v>
      </c>
      <c r="DK569" s="35">
        <v>12.126602655039925</v>
      </c>
      <c r="DL569" s="35">
        <v>13.437255963053573</v>
      </c>
      <c r="DM569" s="35">
        <v>12.184731442242697</v>
      </c>
      <c r="DN569" s="35">
        <v>12.501318213047529</v>
      </c>
      <c r="DP569" s="35">
        <v>13.037958421895024</v>
      </c>
      <c r="DQ569" s="35">
        <v>12.95406562559169</v>
      </c>
      <c r="DR569" s="35">
        <v>12.209542491425843</v>
      </c>
      <c r="DS569" s="35">
        <v>12.586149256261155</v>
      </c>
      <c r="DT569" s="35">
        <v>12.394613431087944</v>
      </c>
      <c r="DU569" s="35">
        <v>13.132952676655126</v>
      </c>
      <c r="DV569" s="35">
        <v>12.731069722132826</v>
      </c>
      <c r="DW569" s="35">
        <v>12.596803201270586</v>
      </c>
      <c r="DX569" s="35">
        <v>13.219075462672235</v>
      </c>
      <c r="DY569" s="35">
        <v>12.292462159305016</v>
      </c>
      <c r="DZ569" s="35">
        <v>12.718556125530334</v>
      </c>
      <c r="EA569" s="35">
        <v>12.82643596385126</v>
      </c>
      <c r="EB569" s="35">
        <v>12.587511297581703</v>
      </c>
      <c r="EC569" s="35">
        <v>13.122990850735208</v>
      </c>
      <c r="ED569" s="35">
        <v>12.805767993342815</v>
      </c>
      <c r="EE569" s="35">
        <v>12.427366711943961</v>
      </c>
      <c r="EF569" s="35">
        <v>14.378091606944796</v>
      </c>
      <c r="EG569" s="35">
        <v>13.579127699880058</v>
      </c>
      <c r="EH569" s="35">
        <v>12.475160213220704</v>
      </c>
      <c r="EI569" s="35">
        <v>12.320378999235949</v>
      </c>
      <c r="EJ569" s="35">
        <v>12.170152362607471</v>
      </c>
      <c r="EK569" s="35">
        <v>12.607178017282912</v>
      </c>
      <c r="EL569" s="35">
        <v>14.315079303580973</v>
      </c>
      <c r="EM569" s="35">
        <v>13.102248000716767</v>
      </c>
      <c r="EN569" s="35">
        <v>12.871011790866509</v>
      </c>
      <c r="EO569" s="35">
        <v>13.930920809865681</v>
      </c>
      <c r="EP569" s="35">
        <v>12.146572853787617</v>
      </c>
      <c r="EQ569" s="35">
        <v>12.44780476007762</v>
      </c>
      <c r="ER569" s="35">
        <v>13.253538654515129</v>
      </c>
      <c r="ES569" s="35">
        <v>12.462099109923074</v>
      </c>
      <c r="ET569" s="35">
        <v>12.448564784688605</v>
      </c>
      <c r="EU569" s="35">
        <v>12.819055222136098</v>
      </c>
      <c r="EV569" s="35">
        <v>12.157818192015785</v>
      </c>
      <c r="EW569" s="35">
        <v>11.769663692943151</v>
      </c>
      <c r="EX569" s="35">
        <v>13.155588351221221</v>
      </c>
      <c r="EY569" s="35">
        <v>12.806513343958942</v>
      </c>
      <c r="EZ569" s="35">
        <v>12.810622788073474</v>
      </c>
      <c r="FA569" s="35">
        <v>12.682521486242413</v>
      </c>
      <c r="FB569" s="35">
        <v>13.295985040214168</v>
      </c>
      <c r="FC569" s="35">
        <v>12.781047284766043</v>
      </c>
      <c r="FD569" s="35">
        <v>12.227687748534493</v>
      </c>
      <c r="FE569" s="35">
        <v>13.724333925645084</v>
      </c>
      <c r="FF569" s="35">
        <v>12.640399934861128</v>
      </c>
      <c r="FG569" s="35">
        <v>11.584904991067829</v>
      </c>
      <c r="FH569" s="35">
        <v>12.647613677459892</v>
      </c>
      <c r="FI569" s="35">
        <v>13.782218168067731</v>
      </c>
      <c r="FJ569" s="35">
        <v>12.63764786312756</v>
      </c>
      <c r="FK569" s="35">
        <v>15.350548240019315</v>
      </c>
      <c r="FL569" s="35">
        <v>12.401365016476602</v>
      </c>
      <c r="FM569" s="35">
        <v>12.551855618580632</v>
      </c>
      <c r="FN569" s="35">
        <v>14.805792967210438</v>
      </c>
      <c r="FO569" s="35">
        <v>12.090974593393073</v>
      </c>
      <c r="FP569" s="35">
        <v>13.037268947644655</v>
      </c>
      <c r="FQ569" s="35">
        <v>13.226542696808512</v>
      </c>
      <c r="FR569" s="35">
        <v>13.402588751043192</v>
      </c>
      <c r="FS569" s="35">
        <v>12.832090251290598</v>
      </c>
      <c r="FT569" s="35">
        <v>13.647521435473863</v>
      </c>
      <c r="FU569" s="35">
        <v>13.275825931345528</v>
      </c>
      <c r="FW569" s="35">
        <v>13.07190635753604</v>
      </c>
      <c r="FX569" s="35">
        <v>14.040072592666796</v>
      </c>
      <c r="FY569" s="35">
        <v>13.164973604394817</v>
      </c>
      <c r="FZ569" s="35">
        <v>11.629752968681775</v>
      </c>
      <c r="GA569" s="35">
        <v>12.808194110240187</v>
      </c>
      <c r="GC569" s="35">
        <v>13.128443357727136</v>
      </c>
      <c r="GD569" s="35">
        <v>14.833157959605419</v>
      </c>
      <c r="GE569" s="35">
        <v>13.116203942025791</v>
      </c>
      <c r="GF569" s="35">
        <v>12.301482283557625</v>
      </c>
      <c r="GG569" s="35">
        <v>12.068143901324156</v>
      </c>
      <c r="GH569" s="35">
        <v>13.409809028082117</v>
      </c>
      <c r="GI569" s="35">
        <v>12.444489280916617</v>
      </c>
      <c r="GJ569" s="35">
        <v>14.068348131921589</v>
      </c>
      <c r="GK569" s="35">
        <v>12.485174286941316</v>
      </c>
      <c r="GL569" s="35">
        <v>12.911766476125013</v>
      </c>
      <c r="GM569" s="35">
        <v>13.587183976245468</v>
      </c>
      <c r="GN569" s="35">
        <v>13.581682697917991</v>
      </c>
      <c r="GO569" s="35">
        <v>66.25</v>
      </c>
      <c r="GP569" s="35" t="s">
        <v>4914</v>
      </c>
      <c r="GU569" s="59"/>
    </row>
    <row r="570" spans="1:203" x14ac:dyDescent="0.2">
      <c r="A570" s="35" t="s">
        <v>2280</v>
      </c>
      <c r="B570" s="35" t="s">
        <v>4409</v>
      </c>
      <c r="C570" s="35" t="s">
        <v>4410</v>
      </c>
      <c r="D570" s="9">
        <v>3</v>
      </c>
      <c r="E570" s="9">
        <v>2</v>
      </c>
      <c r="F570" s="9">
        <v>0.29077156100000001</v>
      </c>
      <c r="G570" s="9">
        <v>0.22215375500000001</v>
      </c>
      <c r="H570" s="9">
        <v>0.98450206200000001</v>
      </c>
      <c r="I570" s="9">
        <v>2.3819653E-2</v>
      </c>
      <c r="J570" s="9">
        <v>0</v>
      </c>
      <c r="K570" s="78">
        <v>0</v>
      </c>
      <c r="L570" s="79">
        <v>11.944054766487998</v>
      </c>
      <c r="M570" s="79">
        <v>12.229181007071023</v>
      </c>
      <c r="N570" s="79"/>
      <c r="O570" s="79">
        <v>13.684616569684771</v>
      </c>
      <c r="P570" s="78">
        <v>11.99366895324944</v>
      </c>
      <c r="Q570" s="78">
        <v>12.044107498383745</v>
      </c>
      <c r="R570" s="35">
        <v>13.257192703382136</v>
      </c>
      <c r="S570" s="35">
        <v>14.70206109544578</v>
      </c>
      <c r="T570" s="35">
        <v>12.02442738055357</v>
      </c>
      <c r="U570" s="35">
        <v>11.558822233493478</v>
      </c>
      <c r="W570" s="35">
        <v>12.168378784320321</v>
      </c>
      <c r="Z570" s="35">
        <v>12.217504727765643</v>
      </c>
      <c r="AA570" s="35">
        <v>12.611376678558232</v>
      </c>
      <c r="AB570" s="35">
        <v>12.171857134963647</v>
      </c>
      <c r="AC570" s="35">
        <v>11.99355654969677</v>
      </c>
      <c r="AD570" s="35">
        <v>12.574230714937093</v>
      </c>
      <c r="AE570" s="35">
        <v>11.887413996080976</v>
      </c>
      <c r="AJ570" s="35">
        <v>12.776130606496846</v>
      </c>
      <c r="AL570" s="35">
        <v>13.026087608140845</v>
      </c>
      <c r="AP570" s="35">
        <v>12.520177324311835</v>
      </c>
      <c r="AS570" s="35">
        <v>11.717859808695779</v>
      </c>
      <c r="AV570" s="35">
        <v>12.128821575422817</v>
      </c>
      <c r="BA570" s="35">
        <v>14.547980598691332</v>
      </c>
      <c r="BC570" s="35">
        <v>11.851770893649668</v>
      </c>
      <c r="BE570" s="35">
        <v>12.672642114482718</v>
      </c>
      <c r="BF570" s="35">
        <v>11.618146422266047</v>
      </c>
      <c r="BG570" s="35">
        <v>11.769613230088405</v>
      </c>
      <c r="BI570" s="35">
        <v>12.161168269647192</v>
      </c>
      <c r="BJ570" s="35">
        <v>13.907681717407707</v>
      </c>
      <c r="BL570" s="35">
        <v>12.092644913404888</v>
      </c>
      <c r="BM570" s="35">
        <v>11.923979137752349</v>
      </c>
      <c r="BO570" s="35">
        <v>12.208163233851181</v>
      </c>
      <c r="BP570" s="35">
        <v>12.674518312220954</v>
      </c>
      <c r="BQ570" s="35">
        <v>12.389246451387615</v>
      </c>
      <c r="BR570" s="35">
        <v>14.088833769657521</v>
      </c>
      <c r="BT570" s="35">
        <v>12.561872465732137</v>
      </c>
      <c r="BV570" s="35">
        <v>12.228015580151499</v>
      </c>
      <c r="BW570" s="35">
        <v>12.575934972067985</v>
      </c>
      <c r="BX570" s="35">
        <v>12.616571710347726</v>
      </c>
      <c r="BY570" s="35">
        <v>12.28843115282371</v>
      </c>
      <c r="BZ570" s="35">
        <v>12.406933758585181</v>
      </c>
      <c r="CA570" s="35">
        <v>13.432710558235833</v>
      </c>
      <c r="CC570" s="35">
        <v>12.358926684010136</v>
      </c>
      <c r="CE570" s="35">
        <v>12.163386977221684</v>
      </c>
      <c r="CH570" s="35">
        <v>12.112261916657213</v>
      </c>
      <c r="CI570" s="35">
        <v>12.445396041229028</v>
      </c>
      <c r="CJ570" s="35">
        <v>12.118245394481516</v>
      </c>
      <c r="CK570" s="35">
        <v>12.740815817377609</v>
      </c>
      <c r="CL570" s="35">
        <v>12.561866272432981</v>
      </c>
      <c r="CM570" s="35">
        <v>12.543324252138365</v>
      </c>
      <c r="CO570" s="35">
        <v>12.135539306540837</v>
      </c>
      <c r="CQ570" s="35">
        <v>12.022122791876507</v>
      </c>
      <c r="CR570" s="35">
        <v>11.976188821488947</v>
      </c>
      <c r="CV570" s="35">
        <v>12.544527686830094</v>
      </c>
      <c r="CX570" s="35">
        <v>12.024822902151076</v>
      </c>
      <c r="CY570" s="35">
        <v>11.844376941388131</v>
      </c>
      <c r="CZ570" s="35">
        <v>11.74362536328009</v>
      </c>
      <c r="DB570" s="35">
        <v>12.974532148513314</v>
      </c>
      <c r="DC570" s="35">
        <v>12.56283436730536</v>
      </c>
      <c r="DD570" s="35">
        <v>12.307893282220162</v>
      </c>
      <c r="DE570" s="35">
        <v>12.083185218497343</v>
      </c>
      <c r="DH570" s="35">
        <v>11.512353867505897</v>
      </c>
      <c r="DJ570" s="35">
        <v>11.826386886535953</v>
      </c>
      <c r="DK570" s="35">
        <v>11.797047819073789</v>
      </c>
      <c r="DL570" s="35">
        <v>12.702261812843785</v>
      </c>
      <c r="DM570" s="35">
        <v>12.567768184685155</v>
      </c>
      <c r="DO570" s="35">
        <v>12.318717056887062</v>
      </c>
      <c r="DP570" s="35">
        <v>12.470842006170058</v>
      </c>
      <c r="DT570" s="35">
        <v>14.845597219345914</v>
      </c>
      <c r="DU570" s="35">
        <v>12.41624231520446</v>
      </c>
      <c r="DV570" s="35">
        <v>12.130611034475692</v>
      </c>
      <c r="DX570" s="35">
        <v>12.571841272058457</v>
      </c>
      <c r="DZ570" s="35">
        <v>12.776188499369209</v>
      </c>
      <c r="EA570" s="35">
        <v>12.797002141353525</v>
      </c>
      <c r="ED570" s="35">
        <v>12.614156156019598</v>
      </c>
      <c r="EE570" s="35">
        <v>12.680712244297149</v>
      </c>
      <c r="EI570" s="35">
        <v>12.856467527331288</v>
      </c>
      <c r="EJ570" s="35">
        <v>12.126410722661159</v>
      </c>
      <c r="EK570" s="35">
        <v>12.473386255317431</v>
      </c>
      <c r="EN570" s="35">
        <v>14.350023369582722</v>
      </c>
      <c r="EP570" s="35">
        <v>13.983245002084439</v>
      </c>
      <c r="EQ570" s="35">
        <v>14.029300549067043</v>
      </c>
      <c r="ET570" s="35">
        <v>13.297879186381557</v>
      </c>
      <c r="EU570" s="35">
        <v>13.098711126151095</v>
      </c>
      <c r="EX570" s="35">
        <v>12.246559965963149</v>
      </c>
      <c r="EY570" s="35">
        <v>12.349744390378213</v>
      </c>
      <c r="EZ570" s="35">
        <v>12.231514642549612</v>
      </c>
      <c r="FD570" s="35">
        <v>13.643689599858003</v>
      </c>
      <c r="FE570" s="35">
        <v>12.336194115856163</v>
      </c>
      <c r="FF570" s="35">
        <v>12.922577306696088</v>
      </c>
      <c r="FG570" s="35">
        <v>12.44726403423776</v>
      </c>
      <c r="FH570" s="35">
        <v>12.87750978070415</v>
      </c>
      <c r="FJ570" s="35">
        <v>12.050670625862265</v>
      </c>
      <c r="FL570" s="35">
        <v>12.229147625607029</v>
      </c>
      <c r="FM570" s="35">
        <v>11.780649903615517</v>
      </c>
      <c r="FO570" s="35">
        <v>12.021683855293647</v>
      </c>
      <c r="FP570" s="35">
        <v>12.227169734993378</v>
      </c>
      <c r="FQ570" s="35">
        <v>12.215676654618283</v>
      </c>
      <c r="FR570" s="35">
        <v>12.363724050060858</v>
      </c>
      <c r="FS570" s="35">
        <v>12.138821615286192</v>
      </c>
      <c r="FT570" s="35">
        <v>12.137937701516055</v>
      </c>
      <c r="FV570" s="35">
        <v>11.682324457840403</v>
      </c>
      <c r="FX570" s="35">
        <v>12.651882894475605</v>
      </c>
      <c r="FY570" s="35">
        <v>12.597165635188425</v>
      </c>
      <c r="GA570" s="35">
        <v>12.751142691739057</v>
      </c>
      <c r="GB570" s="35">
        <v>12.361261141599904</v>
      </c>
      <c r="GD570" s="35">
        <v>12.687132373406181</v>
      </c>
      <c r="GM570" s="35">
        <v>12.360076038298352</v>
      </c>
      <c r="GN570" s="35">
        <v>13.129293977042996</v>
      </c>
      <c r="GO570" s="35">
        <v>0.54</v>
      </c>
      <c r="GP570" s="35" t="s">
        <v>4948</v>
      </c>
      <c r="GU570" s="59"/>
    </row>
    <row r="571" spans="1:203" x14ac:dyDescent="0.2">
      <c r="A571" s="35" t="s">
        <v>1196</v>
      </c>
      <c r="B571" s="35" t="s">
        <v>2921</v>
      </c>
      <c r="C571" s="35" t="s">
        <v>2922</v>
      </c>
      <c r="D571" s="9">
        <v>6</v>
      </c>
      <c r="E571" s="9">
        <v>5</v>
      </c>
      <c r="F571" s="9">
        <v>0.40649925399999998</v>
      </c>
      <c r="G571" s="9">
        <v>-7.2402918999999996E-2</v>
      </c>
      <c r="H571" s="9">
        <v>0.89570097900000001</v>
      </c>
      <c r="I571" s="9">
        <v>2.4399292E-2</v>
      </c>
      <c r="J571" s="9">
        <v>0</v>
      </c>
      <c r="K571" s="78">
        <v>0</v>
      </c>
      <c r="L571" s="80">
        <v>14.116678307217191</v>
      </c>
      <c r="M571" s="79">
        <v>13.708284077769218</v>
      </c>
      <c r="N571" s="79">
        <v>13.921828830554464</v>
      </c>
      <c r="O571" s="79">
        <v>14.21499581234205</v>
      </c>
      <c r="P571" s="78">
        <v>13.842596291329054</v>
      </c>
      <c r="Q571" s="78">
        <v>14.799903664603365</v>
      </c>
      <c r="R571" s="35">
        <v>13.470056492590935</v>
      </c>
      <c r="S571" s="35">
        <v>14.601037015127588</v>
      </c>
      <c r="T571" s="35">
        <v>14.011908511896548</v>
      </c>
      <c r="U571" s="35">
        <v>13.924716420385579</v>
      </c>
      <c r="V571" s="35">
        <v>14.732226223788194</v>
      </c>
      <c r="W571" s="35">
        <v>14.179137841414466</v>
      </c>
      <c r="X571" s="35">
        <v>14.307393802663867</v>
      </c>
      <c r="Y571" s="35">
        <v>14.087237801499725</v>
      </c>
      <c r="Z571" s="35">
        <v>14.137314913967094</v>
      </c>
      <c r="AA571" s="35">
        <v>14.156194194655296</v>
      </c>
      <c r="AB571" s="35">
        <v>13.56963968404235</v>
      </c>
      <c r="AC571" s="35">
        <v>13.992020813695841</v>
      </c>
      <c r="AD571" s="35">
        <v>14.333687052398929</v>
      </c>
      <c r="AE571" s="35">
        <v>14.319204557677644</v>
      </c>
      <c r="AF571" s="35">
        <v>14.170676146935799</v>
      </c>
      <c r="AG571" s="35">
        <v>13.843025823346535</v>
      </c>
      <c r="AH571" s="35">
        <v>13.986705263403024</v>
      </c>
      <c r="AI571" s="35">
        <v>14.356991264692976</v>
      </c>
      <c r="AJ571" s="35">
        <v>14.112616797074377</v>
      </c>
      <c r="AK571" s="35">
        <v>14.520794691392711</v>
      </c>
      <c r="AL571" s="35">
        <v>13.973862459949839</v>
      </c>
      <c r="AM571" s="35">
        <v>13.705416346897808</v>
      </c>
      <c r="AN571" s="35">
        <v>14.745265800079483</v>
      </c>
      <c r="AO571" s="35">
        <v>14.072773633510851</v>
      </c>
      <c r="AP571" s="35">
        <v>13.982688113682698</v>
      </c>
      <c r="AQ571" s="35">
        <v>14.018867169691726</v>
      </c>
      <c r="AR571" s="35">
        <v>13.913985240107456</v>
      </c>
      <c r="AS571" s="35">
        <v>14.035920966371982</v>
      </c>
      <c r="AT571" s="35">
        <v>14.157842307879285</v>
      </c>
      <c r="AU571" s="35">
        <v>14.435867765896173</v>
      </c>
      <c r="AV571" s="35">
        <v>14.938150385185148</v>
      </c>
      <c r="AW571" s="35">
        <v>14.179630441898652</v>
      </c>
      <c r="AX571" s="35">
        <v>13.630835180388981</v>
      </c>
      <c r="AY571" s="35">
        <v>14.254715427035991</v>
      </c>
      <c r="AZ571" s="35">
        <v>14.552769549253581</v>
      </c>
      <c r="BA571" s="35">
        <v>14.235938681669232</v>
      </c>
      <c r="BB571" s="35">
        <v>14.307861280193183</v>
      </c>
      <c r="BC571" s="35">
        <v>14.148374083518423</v>
      </c>
      <c r="BD571" s="35">
        <v>14.460439146009723</v>
      </c>
      <c r="BE571" s="35">
        <v>13.98289499993697</v>
      </c>
      <c r="BF571" s="35">
        <v>14.338254216131659</v>
      </c>
      <c r="BG571" s="35">
        <v>13.672558655314505</v>
      </c>
      <c r="BH571" s="35">
        <v>14.328032578480906</v>
      </c>
      <c r="BI571" s="35">
        <v>14.260746943520306</v>
      </c>
      <c r="BJ571" s="35">
        <v>14.098618687546923</v>
      </c>
      <c r="BK571" s="35">
        <v>13.933756384781493</v>
      </c>
      <c r="BL571" s="35">
        <v>14.083059737032514</v>
      </c>
      <c r="BM571" s="35">
        <v>14.014445181468867</v>
      </c>
      <c r="BN571" s="35">
        <v>13.822163177171801</v>
      </c>
      <c r="BO571" s="35">
        <v>13.590062330769772</v>
      </c>
      <c r="BP571" s="35">
        <v>13.554674075998692</v>
      </c>
      <c r="BQ571" s="35">
        <v>14.109356003597835</v>
      </c>
      <c r="BR571" s="35">
        <v>14.238567411783183</v>
      </c>
      <c r="BS571" s="35">
        <v>14.283003834424303</v>
      </c>
      <c r="BT571" s="35">
        <v>14.03883449745758</v>
      </c>
      <c r="BU571" s="35">
        <v>14.320311350060003</v>
      </c>
      <c r="BV571" s="35">
        <v>13.781375654036678</v>
      </c>
      <c r="BW571" s="35">
        <v>13.225708882778257</v>
      </c>
      <c r="BX571" s="35">
        <v>13.658479989697916</v>
      </c>
      <c r="BY571" s="35">
        <v>14.093568496594639</v>
      </c>
      <c r="BZ571" s="35">
        <v>14.368772188607689</v>
      </c>
      <c r="CA571" s="35">
        <v>14.482232701165479</v>
      </c>
      <c r="CB571" s="35">
        <v>14.269088157679576</v>
      </c>
      <c r="CC571" s="35">
        <v>13.803488574751066</v>
      </c>
      <c r="CD571" s="35">
        <v>14.588332256020415</v>
      </c>
      <c r="CE571" s="35">
        <v>14.966285753160639</v>
      </c>
      <c r="CF571" s="35">
        <v>14.010115324078054</v>
      </c>
      <c r="CG571" s="35">
        <v>14.590679075330462</v>
      </c>
      <c r="CH571" s="35">
        <v>14.079240919467084</v>
      </c>
      <c r="CI571" s="35">
        <v>14.425089769814715</v>
      </c>
      <c r="CJ571" s="35">
        <v>14.358106710344119</v>
      </c>
      <c r="CK571" s="35">
        <v>14.771086383385367</v>
      </c>
      <c r="CL571" s="35">
        <v>14.091833143304608</v>
      </c>
      <c r="CM571" s="35">
        <v>14.247387316782333</v>
      </c>
      <c r="CN571" s="35">
        <v>13.820696439047024</v>
      </c>
      <c r="CO571" s="35">
        <v>14.072931496368888</v>
      </c>
      <c r="CP571" s="35">
        <v>14.099709585371356</v>
      </c>
      <c r="CQ571" s="35">
        <v>14.955195858985302</v>
      </c>
      <c r="CR571" s="35">
        <v>13.90095372525959</v>
      </c>
      <c r="CS571" s="35">
        <v>14.785607650576438</v>
      </c>
      <c r="CT571" s="35">
        <v>14.56585278447206</v>
      </c>
      <c r="CU571" s="35">
        <v>14.143428398172677</v>
      </c>
      <c r="CV571" s="35">
        <v>14.307495427598152</v>
      </c>
      <c r="CW571" s="35">
        <v>14.524956780685484</v>
      </c>
      <c r="CX571" s="35">
        <v>13.884340012516764</v>
      </c>
      <c r="CY571" s="35">
        <v>14.315129601859427</v>
      </c>
      <c r="CZ571" s="35">
        <v>13.983294727240574</v>
      </c>
      <c r="DA571" s="35">
        <v>13.966422615067312</v>
      </c>
      <c r="DB571" s="35">
        <v>13.516102053721088</v>
      </c>
      <c r="DC571" s="35">
        <v>13.730953318855741</v>
      </c>
      <c r="DD571" s="35">
        <v>13.940548158867959</v>
      </c>
      <c r="DE571" s="35">
        <v>14.541362920725859</v>
      </c>
      <c r="DF571" s="35">
        <v>14.209382583209505</v>
      </c>
      <c r="DG571" s="35">
        <v>13.99749091217868</v>
      </c>
      <c r="DH571" s="35">
        <v>13.445199630916937</v>
      </c>
      <c r="DI571" s="35">
        <v>13.764637311368885</v>
      </c>
      <c r="DJ571" s="35">
        <v>14.128213834341757</v>
      </c>
      <c r="DK571" s="35">
        <v>14.065446517544355</v>
      </c>
      <c r="DL571" s="35">
        <v>14.11432495129279</v>
      </c>
      <c r="DM571" s="35">
        <v>13.836749301225245</v>
      </c>
      <c r="DN571" s="35">
        <v>14.055808026325343</v>
      </c>
      <c r="DO571" s="35">
        <v>14.379819668616303</v>
      </c>
      <c r="DP571" s="35">
        <v>13.808979748191867</v>
      </c>
      <c r="DQ571" s="35">
        <v>14.320953057739432</v>
      </c>
      <c r="DR571" s="35">
        <v>14.06183749885016</v>
      </c>
      <c r="DS571" s="35">
        <v>14.040697151062727</v>
      </c>
      <c r="DT571" s="35">
        <v>13.72008427909034</v>
      </c>
      <c r="DU571" s="35">
        <v>14.044504620603362</v>
      </c>
      <c r="DV571" s="35">
        <v>14.726059372331138</v>
      </c>
      <c r="DW571" s="35">
        <v>14.301051545580869</v>
      </c>
      <c r="DX571" s="35">
        <v>13.958032151106039</v>
      </c>
      <c r="DY571" s="35">
        <v>14.641572866118185</v>
      </c>
      <c r="DZ571" s="35">
        <v>14.788654536075288</v>
      </c>
      <c r="EA571" s="35">
        <v>13.973350668273604</v>
      </c>
      <c r="EB571" s="35">
        <v>14.234194216722056</v>
      </c>
      <c r="EC571" s="35">
        <v>14.863265975506044</v>
      </c>
      <c r="ED571" s="35">
        <v>13.834735824073734</v>
      </c>
      <c r="EE571" s="35">
        <v>14.177333657535884</v>
      </c>
      <c r="EF571" s="35">
        <v>13.788820271926742</v>
      </c>
      <c r="EG571" s="35">
        <v>14.160074819331442</v>
      </c>
      <c r="EH571" s="35">
        <v>13.750167260720573</v>
      </c>
      <c r="EI571" s="35">
        <v>14.296239131884528</v>
      </c>
      <c r="EJ571" s="35">
        <v>14.084645579964516</v>
      </c>
      <c r="EK571" s="35">
        <v>13.619299449298108</v>
      </c>
      <c r="EL571" s="35">
        <v>14.038132257144657</v>
      </c>
      <c r="EM571" s="35">
        <v>13.57792108419787</v>
      </c>
      <c r="EN571" s="35">
        <v>14.042125719429738</v>
      </c>
      <c r="EO571" s="35">
        <v>14.833940489759375</v>
      </c>
      <c r="EP571" s="35">
        <v>13.983180110478919</v>
      </c>
      <c r="EQ571" s="35">
        <v>14.442278575998175</v>
      </c>
      <c r="ER571" s="35">
        <v>14.302962187532522</v>
      </c>
      <c r="ET571" s="35">
        <v>14.019371205178036</v>
      </c>
      <c r="EU571" s="35">
        <v>13.873058126588989</v>
      </c>
      <c r="EV571" s="35">
        <v>14.470121620433249</v>
      </c>
      <c r="EW571" s="35">
        <v>14.129368572320619</v>
      </c>
      <c r="EX571" s="35">
        <v>13.825362057093237</v>
      </c>
      <c r="EY571" s="35">
        <v>14.562915180392501</v>
      </c>
      <c r="EZ571" s="35">
        <v>13.491416680335893</v>
      </c>
      <c r="FA571" s="35">
        <v>14.307825699024061</v>
      </c>
      <c r="FB571" s="35">
        <v>13.941017561421061</v>
      </c>
      <c r="FC571" s="35">
        <v>14.203943324326493</v>
      </c>
      <c r="FD571" s="35">
        <v>14.328192330025935</v>
      </c>
      <c r="FE571" s="35">
        <v>14.290486115769447</v>
      </c>
      <c r="FF571" s="35">
        <v>14.234946014625777</v>
      </c>
      <c r="FG571" s="35">
        <v>14.403837022878747</v>
      </c>
      <c r="FH571" s="35">
        <v>13.644189381283853</v>
      </c>
      <c r="FI571" s="35">
        <v>14.102046724405309</v>
      </c>
      <c r="FJ571" s="35">
        <v>14.046055749787975</v>
      </c>
      <c r="FK571" s="35">
        <v>14.037683753022623</v>
      </c>
      <c r="FL571" s="35">
        <v>14.495205110068609</v>
      </c>
      <c r="FM571" s="35">
        <v>14.033677568564185</v>
      </c>
      <c r="FN571" s="35">
        <v>13.759124159707531</v>
      </c>
      <c r="FO571" s="35">
        <v>14.233376423046987</v>
      </c>
      <c r="FP571" s="35">
        <v>13.95798464498122</v>
      </c>
      <c r="FQ571" s="35">
        <v>14.259050298544736</v>
      </c>
      <c r="FR571" s="35">
        <v>14.433794294106804</v>
      </c>
      <c r="FS571" s="35">
        <v>14.07689386614299</v>
      </c>
      <c r="FT571" s="35">
        <v>14.613748938656196</v>
      </c>
      <c r="FU571" s="35">
        <v>14.556263900068968</v>
      </c>
      <c r="FV571" s="35">
        <v>14.174409965776041</v>
      </c>
      <c r="FW571" s="35">
        <v>14.039142638529777</v>
      </c>
      <c r="FX571" s="35">
        <v>14.006924115301468</v>
      </c>
      <c r="FY571" s="35">
        <v>14.183056610707832</v>
      </c>
      <c r="FZ571" s="35">
        <v>13.815976615879862</v>
      </c>
      <c r="GA571" s="35">
        <v>14.603331977356847</v>
      </c>
      <c r="GB571" s="35">
        <v>14.393399876510212</v>
      </c>
      <c r="GC571" s="35">
        <v>13.786507282376352</v>
      </c>
      <c r="GD571" s="35">
        <v>14.11269874452856</v>
      </c>
      <c r="GE571" s="35">
        <v>14.844323071186034</v>
      </c>
      <c r="GF571" s="35">
        <v>14.328760595177453</v>
      </c>
      <c r="GG571" s="35">
        <v>14.064230725299938</v>
      </c>
      <c r="GH571" s="35">
        <v>13.78961878347307</v>
      </c>
      <c r="GI571" s="35">
        <v>15.275867764666135</v>
      </c>
      <c r="GJ571" s="35">
        <v>14.378961927070574</v>
      </c>
      <c r="GK571" s="35">
        <v>14.029919145621609</v>
      </c>
      <c r="GL571" s="35">
        <v>14.327456995326674</v>
      </c>
      <c r="GM571" s="35">
        <v>14.036658049155928</v>
      </c>
      <c r="GN571" s="35">
        <v>14.300168932454502</v>
      </c>
      <c r="GO571" s="35">
        <v>6.7080000000000002</v>
      </c>
      <c r="GP571" s="35" t="s">
        <v>4630</v>
      </c>
      <c r="GU571" s="59"/>
    </row>
    <row r="572" spans="1:203" x14ac:dyDescent="0.2">
      <c r="A572" s="35" t="s">
        <v>783</v>
      </c>
      <c r="B572" s="35" t="s">
        <v>2449</v>
      </c>
      <c r="C572" s="35" t="s">
        <v>2450</v>
      </c>
      <c r="D572" s="9">
        <v>18</v>
      </c>
      <c r="E572" s="9">
        <v>18</v>
      </c>
      <c r="F572" s="9">
        <v>0.93669420800000003</v>
      </c>
      <c r="G572" s="9">
        <v>-2.5299298000000001E-2</v>
      </c>
      <c r="H572" s="9">
        <v>0.930271195</v>
      </c>
      <c r="I572" s="9">
        <v>2.5953954000000001E-2</v>
      </c>
      <c r="J572" s="9">
        <v>0</v>
      </c>
      <c r="K572" s="78">
        <v>0</v>
      </c>
      <c r="L572" s="79">
        <v>11.918396849681946</v>
      </c>
      <c r="M572" s="79">
        <v>12.291188444262627</v>
      </c>
      <c r="N572" s="79">
        <v>12.49816466948849</v>
      </c>
      <c r="O572" s="79">
        <v>12.155435666261571</v>
      </c>
      <c r="P572" s="78">
        <v>11.684433873625023</v>
      </c>
      <c r="Q572" s="78">
        <v>12.976369436958773</v>
      </c>
      <c r="R572" s="35">
        <v>12.164986960179542</v>
      </c>
      <c r="S572" s="35">
        <v>12.523904386106562</v>
      </c>
      <c r="T572" s="35">
        <v>12.341984381210056</v>
      </c>
      <c r="U572" s="35">
        <v>11.817503625681338</v>
      </c>
      <c r="V572" s="35">
        <v>11.928016314224397</v>
      </c>
      <c r="W572" s="35">
        <v>12.178043647170973</v>
      </c>
      <c r="X572" s="35">
        <v>13.078041874911502</v>
      </c>
      <c r="Y572" s="35">
        <v>12.493880237188538</v>
      </c>
      <c r="Z572" s="35">
        <v>12.149251630978268</v>
      </c>
      <c r="AA572" s="35">
        <v>12.436511061232938</v>
      </c>
      <c r="AB572" s="35">
        <v>12.217942393766194</v>
      </c>
      <c r="AC572" s="35">
        <v>12.262647814267545</v>
      </c>
      <c r="AD572" s="35">
        <v>11.913396145666891</v>
      </c>
      <c r="AE572" s="35">
        <v>12.678233150848214</v>
      </c>
      <c r="AF572" s="35">
        <v>12.231332127329933</v>
      </c>
      <c r="AG572" s="35">
        <v>12.08221908504472</v>
      </c>
      <c r="AH572" s="35">
        <v>11.679072165525886</v>
      </c>
      <c r="AI572" s="35">
        <v>12.135031593960832</v>
      </c>
      <c r="AJ572" s="35">
        <v>12.709325074899423</v>
      </c>
      <c r="AK572" s="35">
        <v>12.46910880217972</v>
      </c>
      <c r="AL572" s="35">
        <v>12.038495233968646</v>
      </c>
      <c r="AM572" s="35">
        <v>12.150011919502402</v>
      </c>
      <c r="AN572" s="35">
        <v>12.137928801764879</v>
      </c>
      <c r="AO572" s="35">
        <v>12.527088739832951</v>
      </c>
      <c r="AP572" s="35">
        <v>12.858199257080988</v>
      </c>
      <c r="AQ572" s="35">
        <v>13.224245209883348</v>
      </c>
      <c r="AR572" s="35">
        <v>12.782535617912089</v>
      </c>
      <c r="AS572" s="35">
        <v>12.442760065296685</v>
      </c>
      <c r="AT572" s="35">
        <v>12.585483407308505</v>
      </c>
      <c r="AU572" s="35">
        <v>11.860202741511744</v>
      </c>
      <c r="AV572" s="35">
        <v>12.820719615118373</v>
      </c>
      <c r="AW572" s="35">
        <v>12.105329230092478</v>
      </c>
      <c r="AX572" s="35">
        <v>12.237279214696027</v>
      </c>
      <c r="AY572" s="35">
        <v>11.954538663457797</v>
      </c>
      <c r="AZ572" s="35">
        <v>13.055345270464263</v>
      </c>
      <c r="BA572" s="35">
        <v>12.039156265563737</v>
      </c>
      <c r="BB572" s="35">
        <v>12.168262704149228</v>
      </c>
      <c r="BC572" s="35">
        <v>11.526002783129883</v>
      </c>
      <c r="BD572" s="35">
        <v>12.226269717493423</v>
      </c>
      <c r="BE572" s="35">
        <v>12.934834903049833</v>
      </c>
      <c r="BF572" s="35">
        <v>12.330567435387227</v>
      </c>
      <c r="BG572" s="35">
        <v>12.06586052621825</v>
      </c>
      <c r="BH572" s="35">
        <v>12.256542943877982</v>
      </c>
      <c r="BI572" s="35">
        <v>12.330902546639701</v>
      </c>
      <c r="BJ572" s="35">
        <v>11.971081044252886</v>
      </c>
      <c r="BK572" s="35">
        <v>12.302664713331135</v>
      </c>
      <c r="BL572" s="35">
        <v>12.605815190245574</v>
      </c>
      <c r="BM572" s="35">
        <v>12.059608694541712</v>
      </c>
      <c r="BN572" s="35">
        <v>11.872929240188062</v>
      </c>
      <c r="BO572" s="35">
        <v>12.23640578377713</v>
      </c>
      <c r="BP572" s="35">
        <v>12.144098127189533</v>
      </c>
      <c r="BQ572" s="35">
        <v>12.918279075883829</v>
      </c>
      <c r="BR572" s="35">
        <v>12.423048995983784</v>
      </c>
      <c r="BS572" s="35">
        <v>12.128856077321799</v>
      </c>
      <c r="BT572" s="35">
        <v>12.075759786469574</v>
      </c>
      <c r="BU572" s="35">
        <v>13.309891870297708</v>
      </c>
      <c r="BV572" s="35">
        <v>12.442474341642576</v>
      </c>
      <c r="BW572" s="35">
        <v>12.320691776304802</v>
      </c>
      <c r="BX572" s="35">
        <v>12.193145245604651</v>
      </c>
      <c r="BY572" s="35">
        <v>12.370336541253712</v>
      </c>
      <c r="BZ572" s="35">
        <v>12.567785048177042</v>
      </c>
      <c r="CA572" s="35">
        <v>12.127327690114766</v>
      </c>
      <c r="CB572" s="35">
        <v>12.726487384290293</v>
      </c>
      <c r="CC572" s="35">
        <v>12.313614591821441</v>
      </c>
      <c r="CD572" s="35">
        <v>12.450756686149589</v>
      </c>
      <c r="CE572" s="35">
        <v>12.777615836138107</v>
      </c>
      <c r="CF572" s="35">
        <v>12.883914297658702</v>
      </c>
      <c r="CG572" s="35">
        <v>12.264264520918157</v>
      </c>
      <c r="CH572" s="35">
        <v>11.09966187987758</v>
      </c>
      <c r="CI572" s="35">
        <v>12.666956096789413</v>
      </c>
      <c r="CJ572" s="35">
        <v>12.441258606460423</v>
      </c>
      <c r="CK572" s="35">
        <v>12.379769227242923</v>
      </c>
      <c r="CL572" s="35">
        <v>12.367002376482844</v>
      </c>
      <c r="CM572" s="35">
        <v>12.494911273934209</v>
      </c>
      <c r="CN572" s="35">
        <v>11.543587765298199</v>
      </c>
      <c r="CO572" s="35">
        <v>12.347883114806002</v>
      </c>
      <c r="CP572" s="35">
        <v>12.829212205513445</v>
      </c>
      <c r="CQ572" s="35">
        <v>13.127575605467612</v>
      </c>
      <c r="CR572" s="35">
        <v>12.370567851096093</v>
      </c>
      <c r="CS572" s="35">
        <v>12.067785195604495</v>
      </c>
      <c r="CT572" s="35">
        <v>11.878121533683029</v>
      </c>
      <c r="CU572" s="35">
        <v>11.395895567851444</v>
      </c>
      <c r="CV572" s="35">
        <v>12.493521907206837</v>
      </c>
      <c r="CW572" s="35">
        <v>12.594481283174296</v>
      </c>
      <c r="CX572" s="35">
        <v>12.890414192791066</v>
      </c>
      <c r="CY572" s="35">
        <v>12.480944195597711</v>
      </c>
      <c r="CZ572" s="35">
        <v>12.430152972635149</v>
      </c>
      <c r="DA572" s="35">
        <v>13.779051786965518</v>
      </c>
      <c r="DC572" s="35">
        <v>11.991764686408692</v>
      </c>
      <c r="DD572" s="35">
        <v>12.307518507561376</v>
      </c>
      <c r="DE572" s="35">
        <v>12.188483447661962</v>
      </c>
      <c r="DF572" s="35">
        <v>11.946611691972233</v>
      </c>
      <c r="DG572" s="35">
        <v>12.315446687994742</v>
      </c>
      <c r="DH572" s="35">
        <v>12.161655408462465</v>
      </c>
      <c r="DI572" s="35">
        <v>12.387014670261369</v>
      </c>
      <c r="DJ572" s="35">
        <v>12.058876433194172</v>
      </c>
      <c r="DK572" s="35">
        <v>12.486626633802391</v>
      </c>
      <c r="DL572" s="35">
        <v>12.341255094294706</v>
      </c>
      <c r="DM572" s="35">
        <v>12.060347703952884</v>
      </c>
      <c r="DN572" s="35">
        <v>11.973816256864584</v>
      </c>
      <c r="DO572" s="35">
        <v>12.714173816031376</v>
      </c>
      <c r="DP572" s="35">
        <v>12.398634690565787</v>
      </c>
      <c r="DQ572" s="35">
        <v>12.267091730990192</v>
      </c>
      <c r="DR572" s="35">
        <v>12.555731374445816</v>
      </c>
      <c r="DS572" s="35">
        <v>11.934042372037197</v>
      </c>
      <c r="DT572" s="35">
        <v>11.568127377551734</v>
      </c>
      <c r="DU572" s="35">
        <v>11.738795701594444</v>
      </c>
      <c r="DV572" s="35">
        <v>12.428403699243994</v>
      </c>
      <c r="DW572" s="35">
        <v>12.427291728652802</v>
      </c>
      <c r="DX572" s="35">
        <v>11.997513689010459</v>
      </c>
      <c r="DY572" s="35">
        <v>13.398944199804365</v>
      </c>
      <c r="DZ572" s="35">
        <v>12.181034861456009</v>
      </c>
      <c r="EA572" s="35">
        <v>12.014889863338091</v>
      </c>
      <c r="EB572" s="35">
        <v>11.727662422064487</v>
      </c>
      <c r="EC572" s="35">
        <v>12.144380444455145</v>
      </c>
      <c r="ED572" s="35">
        <v>12.504746293009449</v>
      </c>
      <c r="EE572" s="35">
        <v>12.608894439580679</v>
      </c>
      <c r="EF572" s="35">
        <v>12.332594973702786</v>
      </c>
      <c r="EG572" s="35">
        <v>12.462829068605007</v>
      </c>
      <c r="EH572" s="35">
        <v>12.196751611996085</v>
      </c>
      <c r="EI572" s="35">
        <v>13.044428802832606</v>
      </c>
      <c r="EJ572" s="35">
        <v>12.234959832981664</v>
      </c>
      <c r="EK572" s="35">
        <v>13.143937015117523</v>
      </c>
      <c r="EL572" s="35">
        <v>12.174572642583286</v>
      </c>
      <c r="EM572" s="35">
        <v>11.792894493464654</v>
      </c>
      <c r="EN572" s="35">
        <v>12.66320658408341</v>
      </c>
      <c r="EO572" s="35">
        <v>12.060308076310907</v>
      </c>
      <c r="EP572" s="35">
        <v>11.635485374267937</v>
      </c>
      <c r="EQ572" s="35">
        <v>12.685228082868161</v>
      </c>
      <c r="ER572" s="35">
        <v>12.06949074598932</v>
      </c>
      <c r="ES572" s="35">
        <v>13.123743275690964</v>
      </c>
      <c r="ET572" s="35">
        <v>12.428704641792262</v>
      </c>
      <c r="EU572" s="35">
        <v>11.597416619244852</v>
      </c>
      <c r="EV572" s="35">
        <v>12.14857362555624</v>
      </c>
      <c r="EW572" s="35">
        <v>12.807507238826982</v>
      </c>
      <c r="EX572" s="35">
        <v>11.869358303577151</v>
      </c>
      <c r="EY572" s="35">
        <v>12.249311004911412</v>
      </c>
      <c r="EZ572" s="35">
        <v>12.065896781082083</v>
      </c>
      <c r="FA572" s="35">
        <v>12.0020179282443</v>
      </c>
      <c r="FB572" s="35">
        <v>11.921383426947427</v>
      </c>
      <c r="FC572" s="35">
        <v>12.574099098568913</v>
      </c>
      <c r="FD572" s="35">
        <v>12.23506411663876</v>
      </c>
      <c r="FE572" s="35">
        <v>11.526391127877897</v>
      </c>
      <c r="FF572" s="35">
        <v>12.214314756820261</v>
      </c>
      <c r="FG572" s="35">
        <v>12.588025902633611</v>
      </c>
      <c r="FH572" s="35">
        <v>12.323934467022188</v>
      </c>
      <c r="FI572" s="35">
        <v>12.404297256562625</v>
      </c>
      <c r="FJ572" s="35">
        <v>12.259467648035372</v>
      </c>
      <c r="FK572" s="35">
        <v>12.152065906111572</v>
      </c>
      <c r="FL572" s="35">
        <v>12.060068553508504</v>
      </c>
      <c r="FM572" s="35">
        <v>12.434189903548678</v>
      </c>
      <c r="FN572" s="35">
        <v>11.740353618533605</v>
      </c>
      <c r="FO572" s="35">
        <v>12.647446887140243</v>
      </c>
      <c r="FP572" s="35">
        <v>12.301746186110908</v>
      </c>
      <c r="FQ572" s="35">
        <v>12.235659855584615</v>
      </c>
      <c r="FR572" s="35">
        <v>12.549541920696578</v>
      </c>
      <c r="FS572" s="35">
        <v>12.458739274914608</v>
      </c>
      <c r="FT572" s="35">
        <v>12.365620387785327</v>
      </c>
      <c r="FU572" s="35">
        <v>13.756554853683326</v>
      </c>
      <c r="FV572" s="35">
        <v>12.249748509639172</v>
      </c>
      <c r="FW572" s="35">
        <v>11.946391186100385</v>
      </c>
      <c r="FX572" s="35">
        <v>12.315452911206823</v>
      </c>
      <c r="FZ572" s="35">
        <v>12.270498219182233</v>
      </c>
      <c r="GA572" s="35">
        <v>12.356921319414349</v>
      </c>
      <c r="GB572" s="35">
        <v>11.760950676545312</v>
      </c>
      <c r="GC572" s="35">
        <v>12.347011913766583</v>
      </c>
      <c r="GD572" s="35">
        <v>12.980694431507512</v>
      </c>
      <c r="GE572" s="35">
        <v>12.617339280216511</v>
      </c>
      <c r="GF572" s="35">
        <v>11.921438338105302</v>
      </c>
      <c r="GG572" s="35">
        <v>12.51109036902993</v>
      </c>
      <c r="GH572" s="35">
        <v>11.591652117418111</v>
      </c>
      <c r="GI572" s="35">
        <v>12.868247534369415</v>
      </c>
      <c r="GJ572" s="35">
        <v>14.116082676488393</v>
      </c>
      <c r="GK572" s="35">
        <v>12.016548249756895</v>
      </c>
      <c r="GL572" s="35">
        <v>13.453851305280574</v>
      </c>
      <c r="GM572" s="35">
        <v>11.980463717003085</v>
      </c>
      <c r="GN572" s="35">
        <v>12.521579985327877</v>
      </c>
      <c r="GO572" s="35">
        <v>26.364999999999998</v>
      </c>
      <c r="GP572" s="35" t="s">
        <v>737</v>
      </c>
      <c r="GU572" s="59"/>
    </row>
    <row r="573" spans="1:203" x14ac:dyDescent="0.2">
      <c r="A573" s="35" t="s">
        <v>1487</v>
      </c>
      <c r="B573" s="35" t="s">
        <v>3291</v>
      </c>
      <c r="C573" s="35" t="s">
        <v>3292</v>
      </c>
      <c r="D573" s="9">
        <v>4</v>
      </c>
      <c r="E573" s="9">
        <v>4</v>
      </c>
      <c r="F573" s="9">
        <v>0.91305790499999995</v>
      </c>
      <c r="G573" s="9">
        <v>-5.0628510000000002E-2</v>
      </c>
      <c r="H573" s="9">
        <v>0.97450306900000006</v>
      </c>
      <c r="I573" s="9">
        <v>2.6064011000000002E-2</v>
      </c>
      <c r="J573" s="9">
        <v>0</v>
      </c>
      <c r="K573" s="78">
        <v>0</v>
      </c>
      <c r="L573" s="79">
        <v>14.168380549245832</v>
      </c>
      <c r="M573" s="79">
        <v>14.293091691481703</v>
      </c>
      <c r="N573" s="79">
        <v>13.600065859276231</v>
      </c>
      <c r="O573" s="79">
        <v>13.027421457140973</v>
      </c>
      <c r="P573" s="78">
        <v>12.767049660086824</v>
      </c>
      <c r="Q573" s="78">
        <v>13.724967231665616</v>
      </c>
      <c r="R573" s="35">
        <v>11.918536974728642</v>
      </c>
      <c r="S573" s="35">
        <v>15.639722767002137</v>
      </c>
      <c r="T573" s="35">
        <v>14.476244628283762</v>
      </c>
      <c r="U573" s="35">
        <v>14.939625749195496</v>
      </c>
      <c r="V573" s="35">
        <v>14.380736447328378</v>
      </c>
      <c r="W573" s="35">
        <v>14.177277217123256</v>
      </c>
      <c r="X573" s="35">
        <v>13.610699724984782</v>
      </c>
      <c r="Y573" s="35">
        <v>14.691693683965166</v>
      </c>
      <c r="Z573" s="35">
        <v>13.674529617973928</v>
      </c>
      <c r="AA573" s="35">
        <v>14.028336712722263</v>
      </c>
      <c r="AB573" s="35">
        <v>13.696906594413798</v>
      </c>
      <c r="AC573" s="35">
        <v>14.318249816420158</v>
      </c>
      <c r="AD573" s="35">
        <v>14.25229006290321</v>
      </c>
      <c r="AE573" s="35">
        <v>13.722080572223444</v>
      </c>
      <c r="AF573" s="35">
        <v>14.462743308808491</v>
      </c>
      <c r="AG573" s="35">
        <v>13.094967577786708</v>
      </c>
      <c r="AH573" s="35">
        <v>12.60759547684637</v>
      </c>
      <c r="AI573" s="35">
        <v>14.486973988835778</v>
      </c>
      <c r="AJ573" s="35">
        <v>14.234049071255274</v>
      </c>
      <c r="AK573" s="35">
        <v>15.667596895561768</v>
      </c>
      <c r="AL573" s="35">
        <v>12.890939589910468</v>
      </c>
      <c r="AM573" s="35">
        <v>14.572392902702912</v>
      </c>
      <c r="AN573" s="35">
        <v>15.405144378398724</v>
      </c>
      <c r="AO573" s="35">
        <v>14.085065099598477</v>
      </c>
      <c r="AP573" s="35">
        <v>14.536133629550086</v>
      </c>
      <c r="AQ573" s="35">
        <v>13.834677844008386</v>
      </c>
      <c r="AR573" s="35">
        <v>14.554636582196858</v>
      </c>
      <c r="AS573" s="35">
        <v>15.631244893569114</v>
      </c>
      <c r="AT573" s="35">
        <v>16.513836956957405</v>
      </c>
      <c r="AU573" s="35">
        <v>13.292875523343728</v>
      </c>
      <c r="AV573" s="35">
        <v>14.655576405273358</v>
      </c>
      <c r="AW573" s="35">
        <v>13.857559555400258</v>
      </c>
      <c r="AX573" s="35">
        <v>13.773273489013093</v>
      </c>
      <c r="AY573" s="35">
        <v>13.861246291363457</v>
      </c>
      <c r="AZ573" s="35">
        <v>13.934893771934664</v>
      </c>
      <c r="BA573" s="35">
        <v>13.139986794185241</v>
      </c>
      <c r="BB573" s="35">
        <v>13.619884461976799</v>
      </c>
      <c r="BC573" s="35">
        <v>14.230861728131252</v>
      </c>
      <c r="BD573" s="35">
        <v>13.946174564449967</v>
      </c>
      <c r="BE573" s="35">
        <v>14.250828205183604</v>
      </c>
      <c r="BF573" s="35">
        <v>14.098431467128151</v>
      </c>
      <c r="BG573" s="35">
        <v>13.651937954742111</v>
      </c>
      <c r="BH573" s="35">
        <v>13.729098423429798</v>
      </c>
      <c r="BI573" s="35">
        <v>14.001789920653176</v>
      </c>
      <c r="BJ573" s="35">
        <v>13.102423707432489</v>
      </c>
      <c r="BK573" s="35">
        <v>14.626012550869623</v>
      </c>
      <c r="BL573" s="35">
        <v>14.161138518088638</v>
      </c>
      <c r="BM573" s="35">
        <v>13.299229669459249</v>
      </c>
      <c r="BN573" s="35">
        <v>12.658298068809325</v>
      </c>
      <c r="BO573" s="35">
        <v>13.136973102200788</v>
      </c>
      <c r="BP573" s="35">
        <v>14.415250921189006</v>
      </c>
      <c r="BQ573" s="35">
        <v>13.577974392164618</v>
      </c>
      <c r="BR573" s="35">
        <v>14.372738977656354</v>
      </c>
      <c r="BS573" s="35">
        <v>13.423552723105912</v>
      </c>
      <c r="BT573" s="35">
        <v>13.551915679396215</v>
      </c>
      <c r="BU573" s="35">
        <v>14.040795438655543</v>
      </c>
      <c r="BV573" s="35">
        <v>13.113556855566584</v>
      </c>
      <c r="BW573" s="35">
        <v>12.46789214202736</v>
      </c>
      <c r="BX573" s="35">
        <v>14.01085643822652</v>
      </c>
      <c r="BY573" s="35">
        <v>12.684202755224604</v>
      </c>
      <c r="BZ573" s="35">
        <v>13.406515341502031</v>
      </c>
      <c r="CA573" s="35">
        <v>12.691933035395936</v>
      </c>
      <c r="CB573" s="35">
        <v>13.716695888948763</v>
      </c>
      <c r="CC573" s="35">
        <v>14.19452362969124</v>
      </c>
      <c r="CD573" s="35">
        <v>14.482967037255776</v>
      </c>
      <c r="CE573" s="35">
        <v>15.531382574441988</v>
      </c>
      <c r="CF573" s="35">
        <v>14.259567158854683</v>
      </c>
      <c r="CG573" s="35">
        <v>14.289861528202943</v>
      </c>
      <c r="CH573" s="35">
        <v>14.118662841807636</v>
      </c>
      <c r="CI573" s="35">
        <v>14.582824230390246</v>
      </c>
      <c r="CJ573" s="35">
        <v>14.148273915417315</v>
      </c>
      <c r="CK573" s="35">
        <v>14.249024567334155</v>
      </c>
      <c r="CL573" s="35">
        <v>13.870587459572207</v>
      </c>
      <c r="CM573" s="35">
        <v>14.085826217360136</v>
      </c>
      <c r="CN573" s="35">
        <v>13.218771839613222</v>
      </c>
      <c r="CO573" s="35">
        <v>15.052121540785514</v>
      </c>
      <c r="CP573" s="35">
        <v>13.198670674139446</v>
      </c>
      <c r="CQ573" s="35">
        <v>14.585870686150326</v>
      </c>
      <c r="CR573" s="35">
        <v>13.751710826907637</v>
      </c>
      <c r="CS573" s="35">
        <v>14.700811076649234</v>
      </c>
      <c r="CT573" s="35">
        <v>14.079566247984346</v>
      </c>
      <c r="CU573" s="35">
        <v>14.261497957603432</v>
      </c>
      <c r="CV573" s="35">
        <v>13.631096941776926</v>
      </c>
      <c r="CW573" s="35">
        <v>14.134191329322618</v>
      </c>
      <c r="CX573" s="35">
        <v>13.521931534368953</v>
      </c>
      <c r="CY573" s="35">
        <v>13.68625034536746</v>
      </c>
      <c r="CZ573" s="35">
        <v>14.829942867531988</v>
      </c>
      <c r="DA573" s="35">
        <v>13.505381166698797</v>
      </c>
      <c r="DB573" s="35">
        <v>14.280721940725552</v>
      </c>
      <c r="DC573" s="35">
        <v>13.525423114706662</v>
      </c>
      <c r="DD573" s="35">
        <v>14.807635650124126</v>
      </c>
      <c r="DE573" s="35">
        <v>13.548678118298826</v>
      </c>
      <c r="DF573" s="35">
        <v>14.513137967633364</v>
      </c>
      <c r="DG573" s="35">
        <v>13.610583418007536</v>
      </c>
      <c r="DH573" s="35">
        <v>12.913452175826867</v>
      </c>
      <c r="DI573" s="35">
        <v>14.155270257730686</v>
      </c>
      <c r="DJ573" s="35">
        <v>13.518525203816836</v>
      </c>
      <c r="DK573" s="35">
        <v>14.486118390676324</v>
      </c>
      <c r="DL573" s="35">
        <v>14.318862615480343</v>
      </c>
      <c r="DM573" s="35">
        <v>13.08430472491491</v>
      </c>
      <c r="DN573" s="35">
        <v>12.714606573699532</v>
      </c>
      <c r="DO573" s="35">
        <v>14.057610314238474</v>
      </c>
      <c r="DP573" s="35">
        <v>14.157281928881648</v>
      </c>
      <c r="DQ573" s="35">
        <v>14.290382042943774</v>
      </c>
      <c r="DR573" s="35">
        <v>13.797429516842033</v>
      </c>
      <c r="DS573" s="35">
        <v>13.527232482424827</v>
      </c>
      <c r="DT573" s="35">
        <v>14.194965772801044</v>
      </c>
      <c r="DU573" s="35">
        <v>14.297461080782494</v>
      </c>
      <c r="DW573" s="35">
        <v>14.099067295340593</v>
      </c>
      <c r="DX573" s="35">
        <v>13.779823610538639</v>
      </c>
      <c r="DY573" s="35">
        <v>14.412089848128346</v>
      </c>
      <c r="DZ573" s="35">
        <v>14.953158862404615</v>
      </c>
      <c r="EA573" s="35">
        <v>14.606887147367553</v>
      </c>
      <c r="EB573" s="35">
        <v>14.416957863501711</v>
      </c>
      <c r="EC573" s="35">
        <v>13.582443805151883</v>
      </c>
      <c r="ED573" s="35">
        <v>13.606169686208412</v>
      </c>
      <c r="EE573" s="35">
        <v>14.125511421249339</v>
      </c>
      <c r="EF573" s="35">
        <v>14.235041899396835</v>
      </c>
      <c r="EG573" s="35">
        <v>13.246021439057106</v>
      </c>
      <c r="EH573" s="35">
        <v>12.540043064805559</v>
      </c>
      <c r="EI573" s="35">
        <v>13.617126365412837</v>
      </c>
      <c r="EJ573" s="35">
        <v>13.662511615772694</v>
      </c>
      <c r="EK573" s="35">
        <v>14.579201380690549</v>
      </c>
      <c r="EL573" s="35">
        <v>14.095522807461212</v>
      </c>
      <c r="EM573" s="35">
        <v>13.81145593890953</v>
      </c>
      <c r="EN573" s="35">
        <v>14.904717267535746</v>
      </c>
      <c r="EO573" s="35">
        <v>14.670323368386409</v>
      </c>
      <c r="EP573" s="35">
        <v>12.57185913205107</v>
      </c>
      <c r="EQ573" s="35">
        <v>12.934144565373753</v>
      </c>
      <c r="ER573" s="35">
        <v>14.146694345137647</v>
      </c>
      <c r="ES573" s="35">
        <v>12.317587779820235</v>
      </c>
      <c r="ET573" s="35">
        <v>12.558899323132993</v>
      </c>
      <c r="EU573" s="35">
        <v>13.202119255726657</v>
      </c>
      <c r="EV573" s="35">
        <v>14.897611868510545</v>
      </c>
      <c r="EW573" s="35">
        <v>13.558543517314867</v>
      </c>
      <c r="EX573" s="35">
        <v>14.277664048888134</v>
      </c>
      <c r="EY573" s="35">
        <v>14.486683369006137</v>
      </c>
      <c r="EZ573" s="35">
        <v>13.606417053481046</v>
      </c>
      <c r="FA573" s="35">
        <v>13.851055765597993</v>
      </c>
      <c r="FB573" s="35">
        <v>13.792334123537106</v>
      </c>
      <c r="FC573" s="35">
        <v>13.791955700789831</v>
      </c>
      <c r="FD573" s="35">
        <v>13.136157612034546</v>
      </c>
      <c r="FE573" s="35">
        <v>14.265693540912107</v>
      </c>
      <c r="FF573" s="35">
        <v>13.742130524388752</v>
      </c>
      <c r="FG573" s="35">
        <v>12.988394944033027</v>
      </c>
      <c r="FH573" s="35">
        <v>12.652855859869229</v>
      </c>
      <c r="FI573" s="35">
        <v>14.318293494472076</v>
      </c>
      <c r="FJ573" s="35">
        <v>13.960435182611953</v>
      </c>
      <c r="FK573" s="35">
        <v>13.603317557587868</v>
      </c>
      <c r="FL573" s="35">
        <v>14.26203742559818</v>
      </c>
      <c r="FM573" s="35">
        <v>14.326158596106792</v>
      </c>
      <c r="FN573" s="35">
        <v>14.11074895279739</v>
      </c>
      <c r="FO573" s="35">
        <v>13.748440316496978</v>
      </c>
      <c r="FP573" s="35">
        <v>13.48502074121224</v>
      </c>
      <c r="FQ573" s="35">
        <v>14.28565554659944</v>
      </c>
      <c r="FR573" s="35">
        <v>14.279187959366917</v>
      </c>
      <c r="FS573" s="35">
        <v>14.134224693299858</v>
      </c>
      <c r="FT573" s="35">
        <v>14.23864629011274</v>
      </c>
      <c r="FU573" s="35">
        <v>16.033983959994558</v>
      </c>
      <c r="FV573" s="35">
        <v>14.559105460653143</v>
      </c>
      <c r="FW573" s="35">
        <v>14.380541686140413</v>
      </c>
      <c r="FX573" s="35">
        <v>13.165904261966492</v>
      </c>
      <c r="FY573" s="35">
        <v>13.984343545599026</v>
      </c>
      <c r="FZ573" s="35">
        <v>14.17813732173382</v>
      </c>
      <c r="GA573" s="35">
        <v>15.26152329560397</v>
      </c>
      <c r="GB573" s="35">
        <v>13.803026324608618</v>
      </c>
      <c r="GC573" s="35">
        <v>13.836637933603292</v>
      </c>
      <c r="GD573" s="35">
        <v>14.094353356082925</v>
      </c>
      <c r="GE573" s="35">
        <v>14.670787256191728</v>
      </c>
      <c r="GF573" s="35">
        <v>14.00060238658385</v>
      </c>
      <c r="GG573" s="35">
        <v>13.49143325364836</v>
      </c>
      <c r="GH573" s="35">
        <v>13.218871885425532</v>
      </c>
      <c r="GI573" s="35">
        <v>15.947917162129427</v>
      </c>
      <c r="GJ573" s="35">
        <v>16.677472918254615</v>
      </c>
      <c r="GK573" s="35">
        <v>13.224957235542465</v>
      </c>
      <c r="GL573" s="35">
        <v>13.752603072012464</v>
      </c>
      <c r="GM573" s="35">
        <v>14.004872743103812</v>
      </c>
      <c r="GN573" s="35">
        <v>13.95056407212649</v>
      </c>
      <c r="GO573" s="35">
        <v>10.638</v>
      </c>
      <c r="GP573" s="35" t="s">
        <v>4707</v>
      </c>
      <c r="GU573" s="59"/>
    </row>
    <row r="574" spans="1:203" x14ac:dyDescent="0.2">
      <c r="A574" s="35" t="s">
        <v>1725</v>
      </c>
      <c r="B574" s="35" t="s">
        <v>3563</v>
      </c>
      <c r="C574" s="35" t="s">
        <v>3564</v>
      </c>
      <c r="D574" s="9">
        <v>2</v>
      </c>
      <c r="E574" s="9">
        <v>2</v>
      </c>
      <c r="F574" s="9">
        <v>0.979329589</v>
      </c>
      <c r="G574" s="9">
        <v>2.6474633000000001E-2</v>
      </c>
      <c r="H574" s="9">
        <v>0.98072982200000003</v>
      </c>
      <c r="I574" s="9">
        <v>2.6065273999999999E-2</v>
      </c>
      <c r="J574" s="9">
        <v>0</v>
      </c>
      <c r="K574" s="78">
        <v>0</v>
      </c>
      <c r="L574" s="79"/>
      <c r="M574" s="79">
        <v>12.236158676938766</v>
      </c>
      <c r="N574" s="79">
        <v>12.114377415994216</v>
      </c>
      <c r="O574" s="79">
        <v>11.830445829806616</v>
      </c>
      <c r="P574" s="78">
        <v>10.965659962209344</v>
      </c>
      <c r="Q574" s="78">
        <v>11.918258091351937</v>
      </c>
      <c r="S574" s="35">
        <v>12.157495535477704</v>
      </c>
      <c r="T574" s="35">
        <v>11.883465424238057</v>
      </c>
      <c r="U574" s="35">
        <v>11.747229540690219</v>
      </c>
      <c r="W574" s="35">
        <v>11.938547306341626</v>
      </c>
      <c r="Y574" s="35">
        <v>12.496732767540653</v>
      </c>
      <c r="Z574" s="35">
        <v>12.11563252946687</v>
      </c>
      <c r="AA574" s="35">
        <v>12.316133691814102</v>
      </c>
      <c r="AB574" s="35">
        <v>12.167068101384702</v>
      </c>
      <c r="AC574" s="35">
        <v>11.837813479974768</v>
      </c>
      <c r="AD574" s="35">
        <v>12.287782167934441</v>
      </c>
      <c r="AE574" s="35">
        <v>12.046808049487629</v>
      </c>
      <c r="AF574" s="35">
        <v>12.032615119315459</v>
      </c>
      <c r="AG574" s="35">
        <v>12.007948899767806</v>
      </c>
      <c r="AI574" s="35">
        <v>11.531018227444813</v>
      </c>
      <c r="AJ574" s="35">
        <v>12.520393611471627</v>
      </c>
      <c r="AK574" s="35">
        <v>11.983524294803749</v>
      </c>
      <c r="AL574" s="35">
        <v>10.987494428681545</v>
      </c>
      <c r="AM574" s="35">
        <v>10.061354805896363</v>
      </c>
      <c r="AN574" s="35">
        <v>11.319023929025109</v>
      </c>
      <c r="AO574" s="35">
        <v>12.170135101762314</v>
      </c>
      <c r="AP574" s="35">
        <v>11.892498842191463</v>
      </c>
      <c r="AQ574" s="35">
        <v>12.406419852735931</v>
      </c>
      <c r="AR574" s="35">
        <v>12.090065284675516</v>
      </c>
      <c r="AS574" s="35">
        <v>14.743855017228723</v>
      </c>
      <c r="AT574" s="35">
        <v>11.56802306114438</v>
      </c>
      <c r="AU574" s="35">
        <v>12.140208810076762</v>
      </c>
      <c r="AV574" s="35">
        <v>11.579828404210209</v>
      </c>
      <c r="AW574" s="35">
        <v>12.073716578897127</v>
      </c>
      <c r="AX574" s="35">
        <v>12.43973680182582</v>
      </c>
      <c r="AY574" s="35">
        <v>12.105528913584036</v>
      </c>
      <c r="AZ574" s="35">
        <v>12.382964328212426</v>
      </c>
      <c r="BA574" s="35">
        <v>11.617912606272748</v>
      </c>
      <c r="BB574" s="35">
        <v>12.628014149253046</v>
      </c>
      <c r="BC574" s="35">
        <v>12.07668290687044</v>
      </c>
      <c r="BD574" s="35">
        <v>10.28817905631948</v>
      </c>
      <c r="BF574" s="35">
        <v>12.246682798765139</v>
      </c>
      <c r="BG574" s="35">
        <v>11.78599277752107</v>
      </c>
      <c r="BH574" s="35">
        <v>12.276059536812301</v>
      </c>
      <c r="BI574" s="35">
        <v>12.34048222579352</v>
      </c>
      <c r="BJ574" s="35">
        <v>12.273670350833891</v>
      </c>
      <c r="BK574" s="35">
        <v>11.652075331358313</v>
      </c>
      <c r="BL574" s="35">
        <v>11.700458353254081</v>
      </c>
      <c r="BM574" s="35">
        <v>11.62935268487424</v>
      </c>
      <c r="BO574" s="35">
        <v>11.792733239251774</v>
      </c>
      <c r="BP574" s="35">
        <v>10.509123858300553</v>
      </c>
      <c r="BQ574" s="35">
        <v>10.460615316517654</v>
      </c>
      <c r="BR574" s="35">
        <v>12.228611719851873</v>
      </c>
      <c r="BS574" s="35">
        <v>12.116595059339447</v>
      </c>
      <c r="BT574" s="35">
        <v>11.956737356785087</v>
      </c>
      <c r="BU574" s="35">
        <v>11.605409804377789</v>
      </c>
      <c r="BV574" s="35">
        <v>11.807843180478864</v>
      </c>
      <c r="BW574" s="35">
        <v>11.933909297037918</v>
      </c>
      <c r="BX574" s="35">
        <v>12.197470965435633</v>
      </c>
      <c r="BY574" s="35">
        <v>11.581917486500112</v>
      </c>
      <c r="BZ574" s="35">
        <v>12.59071672530259</v>
      </c>
      <c r="CA574" s="35">
        <v>11.471791928606219</v>
      </c>
      <c r="CD574" s="35">
        <v>12.403473390460105</v>
      </c>
      <c r="CE574" s="35">
        <v>12.257386903596654</v>
      </c>
      <c r="CF574" s="35">
        <v>12.595552786133835</v>
      </c>
      <c r="CG574" s="35">
        <v>11.490334088064893</v>
      </c>
      <c r="CH574" s="35">
        <v>10.688454207750636</v>
      </c>
      <c r="CI574" s="35">
        <v>15.419019096913072</v>
      </c>
      <c r="CJ574" s="35">
        <v>10.353355480434582</v>
      </c>
      <c r="CK574" s="35">
        <v>12.59801919611073</v>
      </c>
      <c r="CL574" s="35">
        <v>12.23557992543927</v>
      </c>
      <c r="CM574" s="35">
        <v>11.700156454831689</v>
      </c>
      <c r="CN574" s="35">
        <v>11.977136687289915</v>
      </c>
      <c r="CO574" s="35">
        <v>12.072777304626008</v>
      </c>
      <c r="CP574" s="35">
        <v>11.795303796444001</v>
      </c>
      <c r="CQ574" s="35">
        <v>12.17828102827859</v>
      </c>
      <c r="CR574" s="35">
        <v>10.41140420270542</v>
      </c>
      <c r="CS574" s="35">
        <v>12.086254217435759</v>
      </c>
      <c r="CT574" s="35">
        <v>11.836467041582049</v>
      </c>
      <c r="CW574" s="35">
        <v>11.423014416591316</v>
      </c>
      <c r="CY574" s="35">
        <v>11.862593029871116</v>
      </c>
      <c r="CZ574" s="35">
        <v>15.610193688285422</v>
      </c>
      <c r="DA574" s="35">
        <v>12.141655421879058</v>
      </c>
      <c r="DC574" s="35">
        <v>12.788848194832925</v>
      </c>
      <c r="DE574" s="35">
        <v>14.170377699355493</v>
      </c>
      <c r="DF574" s="35">
        <v>12.203539376853026</v>
      </c>
      <c r="DG574" s="35">
        <v>12.380554304604768</v>
      </c>
      <c r="DI574" s="35">
        <v>11.944800842231764</v>
      </c>
      <c r="DJ574" s="35">
        <v>12.137992353939133</v>
      </c>
      <c r="DK574" s="35">
        <v>12.145994431467763</v>
      </c>
      <c r="DL574" s="35">
        <v>12.771735757337558</v>
      </c>
      <c r="DM574" s="35">
        <v>11.906916906243977</v>
      </c>
      <c r="DN574" s="35">
        <v>11.774134955389874</v>
      </c>
      <c r="DO574" s="35">
        <v>11.706984636375907</v>
      </c>
      <c r="DP574" s="35">
        <v>10.96565693657319</v>
      </c>
      <c r="DQ574" s="35">
        <v>11.763688081189228</v>
      </c>
      <c r="DR574" s="35">
        <v>12.335942541764686</v>
      </c>
      <c r="DS574" s="35">
        <v>9.9442308707279228</v>
      </c>
      <c r="DT574" s="35">
        <v>12.16102023390188</v>
      </c>
      <c r="DU574" s="35">
        <v>11.91860197852251</v>
      </c>
      <c r="DV574" s="35">
        <v>11.557029620710225</v>
      </c>
      <c r="DX574" s="35">
        <v>10.392501572447085</v>
      </c>
      <c r="DY574" s="35">
        <v>12.173137164097833</v>
      </c>
      <c r="EA574" s="35">
        <v>11.953073855736337</v>
      </c>
      <c r="EB574" s="35">
        <v>11.875554024347396</v>
      </c>
      <c r="EC574" s="35">
        <v>11.562216983341917</v>
      </c>
      <c r="ED574" s="35">
        <v>11.993484410135405</v>
      </c>
      <c r="EE574" s="35">
        <v>10.916090307228078</v>
      </c>
      <c r="EF574" s="35">
        <v>12.310044679647506</v>
      </c>
      <c r="EH574" s="35">
        <v>10.72045303666723</v>
      </c>
      <c r="EI574" s="35">
        <v>12.038670858552036</v>
      </c>
      <c r="EJ574" s="35">
        <v>12.161547980354577</v>
      </c>
      <c r="EK574" s="35">
        <v>11.843051276057613</v>
      </c>
      <c r="EL574" s="35">
        <v>11.945656585906542</v>
      </c>
      <c r="EM574" s="35">
        <v>11.701377265896383</v>
      </c>
      <c r="EN574" s="35">
        <v>11.975127937227615</v>
      </c>
      <c r="EO574" s="35">
        <v>12.031911296239254</v>
      </c>
      <c r="EP574" s="35">
        <v>11.042407074552582</v>
      </c>
      <c r="EQ574" s="35">
        <v>10.687705420723605</v>
      </c>
      <c r="ER574" s="35">
        <v>12.57526298270804</v>
      </c>
      <c r="ES574" s="35">
        <v>12.403105249204938</v>
      </c>
      <c r="ET574" s="35">
        <v>11.58050302505025</v>
      </c>
      <c r="EU574" s="35">
        <v>11.422272942708609</v>
      </c>
      <c r="EW574" s="35">
        <v>12.404166499065088</v>
      </c>
      <c r="EX574" s="35">
        <v>10.239285857909827</v>
      </c>
      <c r="EY574" s="35">
        <v>12.066245881984704</v>
      </c>
      <c r="EZ574" s="35">
        <v>12.477190736217388</v>
      </c>
      <c r="FA574" s="35">
        <v>12.449114325202054</v>
      </c>
      <c r="FB574" s="35">
        <v>12.052661974224311</v>
      </c>
      <c r="FC574" s="35">
        <v>13.014849981470014</v>
      </c>
      <c r="FE574" s="35">
        <v>11.767944453277511</v>
      </c>
      <c r="FF574" s="35">
        <v>12.07460392534747</v>
      </c>
      <c r="FG574" s="35">
        <v>12.038092240858434</v>
      </c>
      <c r="FI574" s="35">
        <v>12.552167386001763</v>
      </c>
      <c r="FJ574" s="35">
        <v>12.025685753839234</v>
      </c>
      <c r="FK574" s="35">
        <v>11.748804443644605</v>
      </c>
      <c r="FL574" s="35">
        <v>11.349208205580464</v>
      </c>
      <c r="FO574" s="35">
        <v>12.375693022253262</v>
      </c>
      <c r="FP574" s="35">
        <v>12.257885029373707</v>
      </c>
      <c r="FQ574" s="35">
        <v>11.631790992940134</v>
      </c>
      <c r="FR574" s="35">
        <v>12.248873955033273</v>
      </c>
      <c r="FS574" s="35">
        <v>12.138475188332698</v>
      </c>
      <c r="FU574" s="35">
        <v>12.102454335848732</v>
      </c>
      <c r="FV574" s="35">
        <v>11.339147594692278</v>
      </c>
      <c r="FZ574" s="35">
        <v>12.078906046335927</v>
      </c>
      <c r="GB574" s="35">
        <v>11.76059995452076</v>
      </c>
      <c r="GC574" s="35">
        <v>12.423454652481862</v>
      </c>
      <c r="GD574" s="35">
        <v>11.997319566253841</v>
      </c>
      <c r="GF574" s="35">
        <v>12.440576202866868</v>
      </c>
      <c r="GG574" s="35">
        <v>12.232233619499462</v>
      </c>
      <c r="GH574" s="35">
        <v>10.423266930188294</v>
      </c>
      <c r="GI574" s="35">
        <v>11.370964247353585</v>
      </c>
      <c r="GJ574" s="35">
        <v>11.968977655518016</v>
      </c>
      <c r="GK574" s="35">
        <v>12.348704629826157</v>
      </c>
      <c r="GL574" s="35">
        <v>11.880273922410897</v>
      </c>
      <c r="GM574" s="35">
        <v>11.53071360742396</v>
      </c>
      <c r="GN574" s="35">
        <v>12.08862484181045</v>
      </c>
      <c r="GO574" s="35">
        <v>22.454999999999998</v>
      </c>
      <c r="GP574" s="35" t="s">
        <v>1493</v>
      </c>
      <c r="GU574" s="59"/>
    </row>
    <row r="575" spans="1:203" x14ac:dyDescent="0.2">
      <c r="A575" s="35" t="s">
        <v>2030</v>
      </c>
      <c r="B575" s="35" t="s">
        <v>3955</v>
      </c>
      <c r="C575" s="35" t="s">
        <v>3956</v>
      </c>
      <c r="D575" s="9">
        <v>3</v>
      </c>
      <c r="E575" s="9">
        <v>1</v>
      </c>
      <c r="F575" s="9">
        <v>0.98526615799999995</v>
      </c>
      <c r="G575" s="9">
        <v>-1.8686508000000001E-2</v>
      </c>
      <c r="H575" s="9">
        <v>0.97250567099999996</v>
      </c>
      <c r="I575" s="9">
        <v>2.6213965999999998E-2</v>
      </c>
      <c r="J575" s="9">
        <v>0</v>
      </c>
      <c r="K575" s="78">
        <v>0</v>
      </c>
      <c r="L575" s="79">
        <v>11.310137653857783</v>
      </c>
      <c r="M575" s="79">
        <v>11.201720198064102</v>
      </c>
      <c r="N575" s="79">
        <v>10.835915830857559</v>
      </c>
      <c r="O575" s="79">
        <v>11.631889051959334</v>
      </c>
      <c r="P575" s="78">
        <v>11.547258228897123</v>
      </c>
      <c r="Q575" s="78">
        <v>11.956732239166572</v>
      </c>
      <c r="S575" s="35">
        <v>10.96705435431763</v>
      </c>
      <c r="T575" s="35">
        <v>11.828876202635916</v>
      </c>
      <c r="U575" s="35">
        <v>12.199045295921682</v>
      </c>
      <c r="W575" s="35">
        <v>12.016715825769047</v>
      </c>
      <c r="X575" s="35">
        <v>11.006509746357434</v>
      </c>
      <c r="Y575" s="35">
        <v>11.737536123931926</v>
      </c>
      <c r="Z575" s="35">
        <v>11.006048343008292</v>
      </c>
      <c r="AA575" s="35">
        <v>12.67614693394847</v>
      </c>
      <c r="AB575" s="35">
        <v>11.342764582200463</v>
      </c>
      <c r="AC575" s="35">
        <v>10.960116039618114</v>
      </c>
      <c r="AD575" s="35">
        <v>11.597913508379676</v>
      </c>
      <c r="AE575" s="35">
        <v>11.254301215622959</v>
      </c>
      <c r="AG575" s="35">
        <v>11.472111686624537</v>
      </c>
      <c r="AI575" s="35">
        <v>10.952627525219713</v>
      </c>
      <c r="AK575" s="35">
        <v>11.466884157557768</v>
      </c>
      <c r="AL575" s="35">
        <v>11.045903526278982</v>
      </c>
      <c r="AM575" s="35">
        <v>11.226136504062715</v>
      </c>
      <c r="AN575" s="35">
        <v>11.463160000733128</v>
      </c>
      <c r="AO575" s="35">
        <v>11.126597591875763</v>
      </c>
      <c r="AP575" s="35">
        <v>11.403007562224142</v>
      </c>
      <c r="AQ575" s="35">
        <v>11.620910406611687</v>
      </c>
      <c r="AR575" s="35">
        <v>10.956477485603985</v>
      </c>
      <c r="AS575" s="35">
        <v>10.958613735155023</v>
      </c>
      <c r="AT575" s="35">
        <v>12.753993851192989</v>
      </c>
      <c r="AU575" s="35">
        <v>12.209042665722109</v>
      </c>
      <c r="AW575" s="35">
        <v>11.376040115844978</v>
      </c>
      <c r="AX575" s="35">
        <v>11.687107452381204</v>
      </c>
      <c r="AY575" s="35">
        <v>11.392996537188091</v>
      </c>
      <c r="AZ575" s="35">
        <v>11.61083887946077</v>
      </c>
      <c r="BB575" s="35">
        <v>10.147012854261583</v>
      </c>
      <c r="BC575" s="35">
        <v>11.266808392928512</v>
      </c>
      <c r="BD575" s="35">
        <v>11.445236739366052</v>
      </c>
      <c r="BE575" s="35">
        <v>12.045839554046552</v>
      </c>
      <c r="BF575" s="35">
        <v>11.924082484385508</v>
      </c>
      <c r="BG575" s="35">
        <v>11.544362679878798</v>
      </c>
      <c r="BH575" s="35">
        <v>11.742328026841852</v>
      </c>
      <c r="BI575" s="35">
        <v>12.031744577450699</v>
      </c>
      <c r="BJ575" s="35">
        <v>11.050868247529367</v>
      </c>
      <c r="BL575" s="35">
        <v>11.808305609967489</v>
      </c>
      <c r="BM575" s="35">
        <v>11.413810951381134</v>
      </c>
      <c r="BN575" s="35">
        <v>11.255112727169056</v>
      </c>
      <c r="BO575" s="35">
        <v>10.521257944147873</v>
      </c>
      <c r="BP575" s="35">
        <v>11.445956750437482</v>
      </c>
      <c r="BQ575" s="35">
        <v>11.825842516025556</v>
      </c>
      <c r="BT575" s="35">
        <v>11.069539545777964</v>
      </c>
      <c r="BU575" s="35">
        <v>11.403462834113942</v>
      </c>
      <c r="BV575" s="35">
        <v>10.909672203035015</v>
      </c>
      <c r="BW575" s="35">
        <v>10.793016302102936</v>
      </c>
      <c r="BX575" s="35">
        <v>10.543843350600229</v>
      </c>
      <c r="BZ575" s="35">
        <v>11.878945718682122</v>
      </c>
      <c r="CC575" s="35">
        <v>11.575711792650086</v>
      </c>
      <c r="CD575" s="35">
        <v>12.375564088591711</v>
      </c>
      <c r="CG575" s="35">
        <v>11.920817775577474</v>
      </c>
      <c r="CH575" s="35">
        <v>12.67113935080439</v>
      </c>
      <c r="CK575" s="35">
        <v>11.774663089027275</v>
      </c>
      <c r="CL575" s="35">
        <v>11.492186780145932</v>
      </c>
      <c r="CM575" s="35">
        <v>11.793808123856838</v>
      </c>
      <c r="CN575" s="35">
        <v>11.114082128060309</v>
      </c>
      <c r="CO575" s="35">
        <v>13.737915710776591</v>
      </c>
      <c r="CQ575" s="35">
        <v>11.984910947426165</v>
      </c>
      <c r="CR575" s="35">
        <v>11.251619131099464</v>
      </c>
      <c r="CS575" s="35">
        <v>11.760306086728203</v>
      </c>
      <c r="CU575" s="35">
        <v>11.599285734623894</v>
      </c>
      <c r="CY575" s="35">
        <v>12.06083870920776</v>
      </c>
      <c r="CZ575" s="35">
        <v>11.707494515478555</v>
      </c>
      <c r="DA575" s="35">
        <v>11.337506605034806</v>
      </c>
      <c r="DC575" s="35">
        <v>10.806105518317723</v>
      </c>
      <c r="DD575" s="35">
        <v>11.990304224173599</v>
      </c>
      <c r="DF575" s="35">
        <v>11.363924470957695</v>
      </c>
      <c r="DJ575" s="35">
        <v>10.218733814996034</v>
      </c>
      <c r="DK575" s="35">
        <v>12.419447906353062</v>
      </c>
      <c r="DL575" s="35">
        <v>11.622217538138656</v>
      </c>
      <c r="DM575" s="35">
        <v>10.973165138666616</v>
      </c>
      <c r="DP575" s="35">
        <v>11.579092823781675</v>
      </c>
      <c r="DQ575" s="35">
        <v>11.238126579997029</v>
      </c>
      <c r="DR575" s="35">
        <v>10.542486523361788</v>
      </c>
      <c r="DT575" s="35">
        <v>10.863782942111714</v>
      </c>
      <c r="DU575" s="35">
        <v>12.189972905177692</v>
      </c>
      <c r="DV575" s="35">
        <v>11.729339242597742</v>
      </c>
      <c r="DW575" s="35">
        <v>12.141020541998884</v>
      </c>
      <c r="DX575" s="35">
        <v>11.566390963192697</v>
      </c>
      <c r="DY575" s="35">
        <v>12.815777594937733</v>
      </c>
      <c r="DZ575" s="35">
        <v>11.880808829514381</v>
      </c>
      <c r="EA575" s="35">
        <v>11.245256488485987</v>
      </c>
      <c r="EB575" s="35">
        <v>11.310091463833849</v>
      </c>
      <c r="EC575" s="35">
        <v>11.530522340790556</v>
      </c>
      <c r="EE575" s="35">
        <v>12.009087835768169</v>
      </c>
      <c r="EF575" s="35">
        <v>10.954196310386875</v>
      </c>
      <c r="EG575" s="35">
        <v>11.052862364626241</v>
      </c>
      <c r="EH575" s="35">
        <v>11.099244583195508</v>
      </c>
      <c r="EI575" s="35">
        <v>11.846589091319577</v>
      </c>
      <c r="EK575" s="35">
        <v>12.242324905201402</v>
      </c>
      <c r="EL575" s="35">
        <v>12.034213395116774</v>
      </c>
      <c r="EN575" s="35">
        <v>11.453653290857353</v>
      </c>
      <c r="EO575" s="35">
        <v>11.710485970146278</v>
      </c>
      <c r="EP575" s="35">
        <v>10.872510845985966</v>
      </c>
      <c r="EQ575" s="35">
        <v>11.597653843594738</v>
      </c>
      <c r="ER575" s="35">
        <v>11.381510708422972</v>
      </c>
      <c r="ES575" s="35">
        <v>11.288225721568724</v>
      </c>
      <c r="ET575" s="35">
        <v>10.942049117564737</v>
      </c>
      <c r="EU575" s="35">
        <v>10.852680409061145</v>
      </c>
      <c r="EV575" s="35">
        <v>11.528924888577549</v>
      </c>
      <c r="EW575" s="35">
        <v>11.452994346554519</v>
      </c>
      <c r="EX575" s="35">
        <v>11.399046698380509</v>
      </c>
      <c r="EY575" s="35">
        <v>10.976531776112767</v>
      </c>
      <c r="EZ575" s="35">
        <v>10.523407793656867</v>
      </c>
      <c r="FB575" s="35">
        <v>11.895704548485803</v>
      </c>
      <c r="FE575" s="35">
        <v>11.317950804076622</v>
      </c>
      <c r="FF575" s="35">
        <v>10.836672181815738</v>
      </c>
      <c r="FI575" s="35">
        <v>12.312031582846627</v>
      </c>
      <c r="FJ575" s="35">
        <v>11.495919753515899</v>
      </c>
      <c r="FN575" s="35">
        <v>11.601218410200678</v>
      </c>
      <c r="FO575" s="35">
        <v>11.44809240883529</v>
      </c>
      <c r="FP575" s="35">
        <v>10.641035264231421</v>
      </c>
      <c r="FQ575" s="35">
        <v>9.955171546741834</v>
      </c>
      <c r="FS575" s="35">
        <v>12.669069857096721</v>
      </c>
      <c r="FT575" s="35">
        <v>12.609281261126776</v>
      </c>
      <c r="FV575" s="35">
        <v>12.199962453269242</v>
      </c>
      <c r="FW575" s="35">
        <v>11.192110179418615</v>
      </c>
      <c r="FX575" s="35">
        <v>12.537521780581043</v>
      </c>
      <c r="GC575" s="35">
        <v>10.465542337676482</v>
      </c>
      <c r="GE575" s="35">
        <v>11.057363839291671</v>
      </c>
      <c r="GF575" s="35">
        <v>12.034508857092575</v>
      </c>
      <c r="GG575" s="35">
        <v>11.889746165395536</v>
      </c>
      <c r="GH575" s="35">
        <v>11.844852668209853</v>
      </c>
      <c r="GI575" s="35">
        <v>12.88469706720082</v>
      </c>
      <c r="GJ575" s="35">
        <v>12.342259044108131</v>
      </c>
      <c r="GL575" s="35">
        <v>11.883319878989873</v>
      </c>
      <c r="GM575" s="35">
        <v>12.197615501742334</v>
      </c>
      <c r="GN575" s="35">
        <v>11.468038431358574</v>
      </c>
      <c r="GO575" s="35">
        <v>6.6230000000000002</v>
      </c>
      <c r="GP575" s="35" t="s">
        <v>1719</v>
      </c>
      <c r="GU575" s="59"/>
    </row>
    <row r="576" spans="1:203" x14ac:dyDescent="0.2">
      <c r="A576" s="35" t="s">
        <v>2250</v>
      </c>
      <c r="B576" s="35" t="s">
        <v>4349</v>
      </c>
      <c r="C576" s="35" t="s">
        <v>4350</v>
      </c>
      <c r="D576" s="9">
        <v>2</v>
      </c>
      <c r="E576" s="9">
        <v>2</v>
      </c>
      <c r="F576" s="9">
        <v>0.99575566400000004</v>
      </c>
      <c r="G576" s="9">
        <v>1.7739085000000002E-2</v>
      </c>
      <c r="H576" s="9">
        <v>0.99116725000000006</v>
      </c>
      <c r="I576" s="9">
        <v>2.687728E-2</v>
      </c>
      <c r="J576" s="9">
        <v>0</v>
      </c>
      <c r="K576" s="78">
        <v>0</v>
      </c>
      <c r="L576" s="79">
        <v>9.5702996788522228</v>
      </c>
      <c r="M576" s="79">
        <v>9.8344653037663488</v>
      </c>
      <c r="N576" s="79"/>
      <c r="O576" s="79"/>
      <c r="Q576" s="78">
        <v>10.139667192163513</v>
      </c>
      <c r="U576" s="35">
        <v>9.3315729918241512</v>
      </c>
      <c r="Y576" s="35">
        <v>9.9019783828366084</v>
      </c>
      <c r="AF576" s="35">
        <v>9.5340575328038444</v>
      </c>
      <c r="AL576" s="35">
        <v>9.8520117099932509</v>
      </c>
      <c r="AR576" s="35">
        <v>10.228813047433913</v>
      </c>
      <c r="AU576" s="35">
        <v>9.3919438095012708</v>
      </c>
      <c r="AY576" s="35">
        <v>9.2530424111076588</v>
      </c>
      <c r="BB576" s="35">
        <v>9.7342647419337638</v>
      </c>
      <c r="BF576" s="35">
        <v>8.799386736936194</v>
      </c>
      <c r="BI576" s="35">
        <v>10.232164799946451</v>
      </c>
      <c r="BJ576" s="35">
        <v>9.4109504261142582</v>
      </c>
      <c r="BL576" s="35">
        <v>10.856577555171363</v>
      </c>
      <c r="BQ576" s="35">
        <v>10.776874661318324</v>
      </c>
      <c r="BT576" s="35">
        <v>9.1479578320237032</v>
      </c>
      <c r="BW576" s="35">
        <v>10.513516355285166</v>
      </c>
      <c r="BY576" s="35">
        <v>9.3961385338569627</v>
      </c>
      <c r="BZ576" s="35">
        <v>9.3975984651987279</v>
      </c>
      <c r="CC576" s="35">
        <v>9.356664815178565</v>
      </c>
      <c r="CI576" s="35">
        <v>10.415533601738408</v>
      </c>
      <c r="CJ576" s="35">
        <v>10.342353939808712</v>
      </c>
      <c r="CK576" s="35">
        <v>10.30561740344049</v>
      </c>
      <c r="CN576" s="35">
        <v>9.3944407935407046</v>
      </c>
      <c r="CO576" s="35">
        <v>11.386912712193174</v>
      </c>
      <c r="CP576" s="35">
        <v>9.6563649931451874</v>
      </c>
      <c r="CR576" s="35">
        <v>10.004972493994254</v>
      </c>
      <c r="CZ576" s="35">
        <v>9.6350248771461082</v>
      </c>
      <c r="DJ576" s="35">
        <v>9.6655212243811075</v>
      </c>
      <c r="DL576" s="35">
        <v>9.7799870945828768</v>
      </c>
      <c r="DT576" s="35">
        <v>9.3465546179380041</v>
      </c>
      <c r="DV576" s="35">
        <v>10.572164480707775</v>
      </c>
      <c r="DX576" s="35">
        <v>10.314019862107578</v>
      </c>
      <c r="DY576" s="35">
        <v>10.461673048845979</v>
      </c>
      <c r="EH576" s="35">
        <v>10.418268877078283</v>
      </c>
      <c r="EP576" s="35">
        <v>8.7341264761187265</v>
      </c>
      <c r="EZ576" s="35">
        <v>9.356522572188819</v>
      </c>
      <c r="FL576" s="35">
        <v>9.4419670583869646</v>
      </c>
      <c r="FM576" s="35">
        <v>10.437314773422496</v>
      </c>
      <c r="FP576" s="35">
        <v>9.7906915575804749</v>
      </c>
      <c r="GB576" s="35">
        <v>9.8592233515847472</v>
      </c>
      <c r="GG576" s="35">
        <v>10.51860345481383</v>
      </c>
      <c r="GK576" s="35">
        <v>9.60370826389798</v>
      </c>
      <c r="GL576" s="35">
        <v>10.111599468517353</v>
      </c>
      <c r="GO576" s="35">
        <v>8.0649999999999995</v>
      </c>
      <c r="GP576" s="35" t="s">
        <v>1999</v>
      </c>
      <c r="GU576" s="59"/>
    </row>
    <row r="577" spans="1:203" x14ac:dyDescent="0.2">
      <c r="A577" s="35" t="s">
        <v>1586</v>
      </c>
      <c r="B577" s="35" t="s">
        <v>3413</v>
      </c>
      <c r="C577" s="35" t="s">
        <v>3414</v>
      </c>
      <c r="D577" s="9">
        <v>9</v>
      </c>
      <c r="E577" s="9">
        <v>3</v>
      </c>
      <c r="F577" s="9">
        <v>0.68688005299999999</v>
      </c>
      <c r="G577" s="9">
        <v>-0.106713583</v>
      </c>
      <c r="H577" s="9">
        <v>0.97576291199999998</v>
      </c>
      <c r="I577" s="9">
        <v>2.6985093000000002E-2</v>
      </c>
      <c r="J577" s="9">
        <v>0</v>
      </c>
      <c r="K577" s="78">
        <v>0</v>
      </c>
      <c r="L577" s="80"/>
      <c r="M577" s="79">
        <v>14.218067534480832</v>
      </c>
      <c r="N577" s="79">
        <v>13.736192834548216</v>
      </c>
      <c r="O577" s="79">
        <v>13.414097472586286</v>
      </c>
      <c r="P577" s="78">
        <v>13.2029367379448</v>
      </c>
      <c r="Q577" s="78">
        <v>14.107212372787716</v>
      </c>
      <c r="R577" s="35">
        <v>13.598983206834626</v>
      </c>
      <c r="U577" s="35">
        <v>13.655360930568309</v>
      </c>
      <c r="V577" s="35">
        <v>13.390604495813221</v>
      </c>
      <c r="Y577" s="35">
        <v>13.269404599840069</v>
      </c>
      <c r="Z577" s="35">
        <v>13.474426304840755</v>
      </c>
      <c r="AA577" s="35">
        <v>13.4281387462126</v>
      </c>
      <c r="AB577" s="35">
        <v>13.509713150188887</v>
      </c>
      <c r="AC577" s="35">
        <v>12.997423335418365</v>
      </c>
      <c r="AD577" s="35">
        <v>13.421842648699108</v>
      </c>
      <c r="AE577" s="35">
        <v>12.556239589045934</v>
      </c>
      <c r="AF577" s="35">
        <v>13.4503077155364</v>
      </c>
      <c r="AG577" s="35">
        <v>14.03068723228434</v>
      </c>
      <c r="AH577" s="35">
        <v>14.397685216455779</v>
      </c>
      <c r="AJ577" s="35">
        <v>13.919199931695143</v>
      </c>
      <c r="AK577" s="35">
        <v>15.104228769226451</v>
      </c>
      <c r="AL577" s="35">
        <v>13.89221159351959</v>
      </c>
      <c r="AM577" s="35">
        <v>14.095872562981489</v>
      </c>
      <c r="AN577" s="35">
        <v>15.609469253919681</v>
      </c>
      <c r="AO577" s="35">
        <v>13.910602607998271</v>
      </c>
      <c r="AP577" s="35">
        <v>12.623006259334334</v>
      </c>
      <c r="AQ577" s="35">
        <v>14.617072545183689</v>
      </c>
      <c r="AR577" s="35">
        <v>13.92786053864825</v>
      </c>
      <c r="AT577" s="35">
        <v>13.959888669666872</v>
      </c>
      <c r="AU577" s="35">
        <v>13.576339293751916</v>
      </c>
      <c r="AX577" s="35">
        <v>13.93410798420777</v>
      </c>
      <c r="AZ577" s="35">
        <v>14.696640986443374</v>
      </c>
      <c r="BB577" s="35">
        <v>13.56045675755478</v>
      </c>
      <c r="BC577" s="35">
        <v>12.242732857840691</v>
      </c>
      <c r="BF577" s="35">
        <v>13.458906537969471</v>
      </c>
      <c r="BG577" s="35">
        <v>13.787427758824879</v>
      </c>
      <c r="BH577" s="35">
        <v>14.032011316009843</v>
      </c>
      <c r="BI577" s="35">
        <v>14.102597145084562</v>
      </c>
      <c r="BJ577" s="35">
        <v>14.023127176704616</v>
      </c>
      <c r="BK577" s="35">
        <v>13.06348481140601</v>
      </c>
      <c r="BL577" s="35">
        <v>14.178382337520432</v>
      </c>
      <c r="BN577" s="35">
        <v>14.182869053761566</v>
      </c>
      <c r="BO577" s="35">
        <v>13.997953606125103</v>
      </c>
      <c r="BP577" s="35">
        <v>13.998316982242162</v>
      </c>
      <c r="BQ577" s="35">
        <v>13.901363696160763</v>
      </c>
      <c r="BT577" s="35">
        <v>14.053511217952583</v>
      </c>
      <c r="BU577" s="35">
        <v>14.641025783880982</v>
      </c>
      <c r="BV577" s="35">
        <v>13.836660514315469</v>
      </c>
      <c r="BX577" s="35">
        <v>13.565571194466973</v>
      </c>
      <c r="BY577" s="35">
        <v>12.600696110691175</v>
      </c>
      <c r="BZ577" s="35">
        <v>13.444839419524332</v>
      </c>
      <c r="CA577" s="35">
        <v>13.370340828492598</v>
      </c>
      <c r="CB577" s="35">
        <v>12.138107260581947</v>
      </c>
      <c r="CE577" s="35">
        <v>14.783956280537151</v>
      </c>
      <c r="CF577" s="35">
        <v>13.541114134451021</v>
      </c>
      <c r="CH577" s="35">
        <v>11.785698131426438</v>
      </c>
      <c r="CI577" s="35">
        <v>14.165467433258289</v>
      </c>
      <c r="CL577" s="35">
        <v>13.320186719343692</v>
      </c>
      <c r="CM577" s="35">
        <v>13.404939696521266</v>
      </c>
      <c r="CN577" s="35">
        <v>13.600869378612142</v>
      </c>
      <c r="CP577" s="35">
        <v>11.901230728210228</v>
      </c>
      <c r="CQ577" s="35">
        <v>13.793185727508455</v>
      </c>
      <c r="CR577" s="35">
        <v>13.409784886366694</v>
      </c>
      <c r="CS577" s="35">
        <v>13.506536341798318</v>
      </c>
      <c r="CT577" s="35">
        <v>14.039924329985404</v>
      </c>
      <c r="CU577" s="35">
        <v>11.981468274608213</v>
      </c>
      <c r="CV577" s="35">
        <v>14.012378815653154</v>
      </c>
      <c r="CW577" s="35">
        <v>14.317520352210838</v>
      </c>
      <c r="CX577" s="35">
        <v>13.687501889566317</v>
      </c>
      <c r="CZ577" s="35">
        <v>12.295779286040673</v>
      </c>
      <c r="DA577" s="35">
        <v>13.85517799030719</v>
      </c>
      <c r="DC577" s="35">
        <v>14.104660474089675</v>
      </c>
      <c r="DE577" s="35">
        <v>12.572385192992098</v>
      </c>
      <c r="DF577" s="35">
        <v>14.38474294246525</v>
      </c>
      <c r="DG577" s="35">
        <v>14.135276369575132</v>
      </c>
      <c r="DH577" s="35">
        <v>13.073207613756063</v>
      </c>
      <c r="DK577" s="35">
        <v>12.174256987467029</v>
      </c>
      <c r="DL577" s="35">
        <v>13.345901733985979</v>
      </c>
      <c r="DM577" s="35">
        <v>13.593588177967113</v>
      </c>
      <c r="DN577" s="35">
        <v>12.339128604434537</v>
      </c>
      <c r="DO577" s="35">
        <v>14.164486171385022</v>
      </c>
      <c r="DP577" s="35">
        <v>13.856444424493221</v>
      </c>
      <c r="DQ577" s="35">
        <v>14.564158567066398</v>
      </c>
      <c r="DR577" s="35">
        <v>13.260974203808823</v>
      </c>
      <c r="DS577" s="35">
        <v>14.227335008548284</v>
      </c>
      <c r="DT577" s="35">
        <v>13.816035920752903</v>
      </c>
      <c r="DU577" s="35">
        <v>12.473713640963158</v>
      </c>
      <c r="DV577" s="35">
        <v>13.610938663533283</v>
      </c>
      <c r="DX577" s="35">
        <v>13.710852378836982</v>
      </c>
      <c r="DY577" s="35">
        <v>14.207719286526807</v>
      </c>
      <c r="EB577" s="35">
        <v>13.91468241572708</v>
      </c>
      <c r="EC577" s="35">
        <v>12.872174371402549</v>
      </c>
      <c r="ED577" s="35">
        <v>13.478911237305647</v>
      </c>
      <c r="EE577" s="35">
        <v>13.845151471222682</v>
      </c>
      <c r="EF577" s="35">
        <v>13.999721284708365</v>
      </c>
      <c r="EG577" s="35">
        <v>13.883480976281902</v>
      </c>
      <c r="EH577" s="35">
        <v>13.516987258875359</v>
      </c>
      <c r="EI577" s="35">
        <v>14.433404882971473</v>
      </c>
      <c r="EK577" s="35">
        <v>14.060065574086252</v>
      </c>
      <c r="EL577" s="35">
        <v>13.457182168031837</v>
      </c>
      <c r="EP577" s="35">
        <v>12.385480726192636</v>
      </c>
      <c r="EQ577" s="35">
        <v>13.58342622004505</v>
      </c>
      <c r="ER577" s="35">
        <v>13.753291270492708</v>
      </c>
      <c r="ES577" s="35">
        <v>13.491408652674597</v>
      </c>
      <c r="ET577" s="35">
        <v>13.406024090652982</v>
      </c>
      <c r="EV577" s="35">
        <v>13.87197549848289</v>
      </c>
      <c r="EW577" s="35">
        <v>13.325412194428726</v>
      </c>
      <c r="EZ577" s="35">
        <v>13.755500514907389</v>
      </c>
      <c r="FA577" s="35">
        <v>14.33373065638828</v>
      </c>
      <c r="FB577" s="35">
        <v>13.518747079093547</v>
      </c>
      <c r="FC577" s="35">
        <v>14.250432785422309</v>
      </c>
      <c r="FD577" s="35">
        <v>13.111433155420315</v>
      </c>
      <c r="FE577" s="35">
        <v>13.946762649908111</v>
      </c>
      <c r="FF577" s="35">
        <v>13.276107598916639</v>
      </c>
      <c r="FG577" s="35">
        <v>13.734509603113395</v>
      </c>
      <c r="FH577" s="35">
        <v>13.878991965509977</v>
      </c>
      <c r="FI577" s="35">
        <v>14.282976950251268</v>
      </c>
      <c r="FJ577" s="35">
        <v>12.80054637911385</v>
      </c>
      <c r="FL577" s="35">
        <v>13.966339398546324</v>
      </c>
      <c r="FM577" s="35">
        <v>13.470813996996041</v>
      </c>
      <c r="FO577" s="35">
        <v>14.30000920478305</v>
      </c>
      <c r="FQ577" s="35">
        <v>13.826969359758753</v>
      </c>
      <c r="FR577" s="35">
        <v>14.928918706298997</v>
      </c>
      <c r="FT577" s="35">
        <v>14.295556003965698</v>
      </c>
      <c r="FV577" s="35">
        <v>12.663020380205545</v>
      </c>
      <c r="FW577" s="35">
        <v>13.008238668514739</v>
      </c>
      <c r="FX577" s="35">
        <v>13.652670821879619</v>
      </c>
      <c r="FZ577" s="35">
        <v>12.46791513313147</v>
      </c>
      <c r="GA577" s="35">
        <v>13.930792276741126</v>
      </c>
      <c r="GB577" s="35">
        <v>13.193087028045529</v>
      </c>
      <c r="GC577" s="35">
        <v>14.226131070608453</v>
      </c>
      <c r="GF577" s="35">
        <v>13.933764843506694</v>
      </c>
      <c r="GH577" s="35">
        <v>14.13139803858701</v>
      </c>
      <c r="GJ577" s="35">
        <v>14.606787634774687</v>
      </c>
      <c r="GK577" s="35">
        <v>13.349742274349897</v>
      </c>
      <c r="GL577" s="35">
        <v>12.374533405516704</v>
      </c>
      <c r="GM577" s="35">
        <v>14.185230454200417</v>
      </c>
      <c r="GO577" s="35">
        <v>2.996</v>
      </c>
      <c r="GP577" s="35" t="s">
        <v>1396</v>
      </c>
      <c r="GU577" s="59"/>
    </row>
    <row r="578" spans="1:203" x14ac:dyDescent="0.2">
      <c r="A578" s="35" t="s">
        <v>1461</v>
      </c>
      <c r="B578" s="35" t="s">
        <v>3257</v>
      </c>
      <c r="C578" s="35" t="s">
        <v>3258</v>
      </c>
      <c r="D578" s="9">
        <v>6</v>
      </c>
      <c r="E578" s="9">
        <v>6</v>
      </c>
      <c r="F578" s="9">
        <v>0.77440537700000001</v>
      </c>
      <c r="G578" s="9">
        <v>5.7097699000000002E-2</v>
      </c>
      <c r="H578" s="9">
        <v>0.93815713599999995</v>
      </c>
      <c r="I578" s="9">
        <v>2.7183728000000001E-2</v>
      </c>
      <c r="J578" s="9">
        <v>0</v>
      </c>
      <c r="K578" s="78">
        <v>0</v>
      </c>
      <c r="L578" s="79"/>
      <c r="M578" s="79">
        <v>10.745255935494514</v>
      </c>
      <c r="N578" s="79">
        <v>11.012808785321731</v>
      </c>
      <c r="O578" s="79">
        <v>11.003860914060196</v>
      </c>
      <c r="P578" s="78">
        <v>11.179031904193742</v>
      </c>
      <c r="Q578" s="78">
        <v>11.362808870873794</v>
      </c>
      <c r="R578" s="35">
        <v>11.243852187703171</v>
      </c>
      <c r="S578" s="35">
        <v>10.990416214059943</v>
      </c>
      <c r="T578" s="35">
        <v>11.379733811055726</v>
      </c>
      <c r="U578" s="35">
        <v>10.753251394201719</v>
      </c>
      <c r="W578" s="35">
        <v>11.25614262091592</v>
      </c>
      <c r="X578" s="35">
        <v>11.654509298645644</v>
      </c>
      <c r="Y578" s="35">
        <v>10.988810592857389</v>
      </c>
      <c r="Z578" s="35">
        <v>11.246997643458796</v>
      </c>
      <c r="AA578" s="35">
        <v>11.037574932468825</v>
      </c>
      <c r="AB578" s="35">
        <v>10.92503482601137</v>
      </c>
      <c r="AC578" s="35">
        <v>11.03109183456565</v>
      </c>
      <c r="AD578" s="35">
        <v>11.457596537495952</v>
      </c>
      <c r="AE578" s="35">
        <v>10.623414253950953</v>
      </c>
      <c r="AF578" s="35">
        <v>10.59445612696925</v>
      </c>
      <c r="AG578" s="35">
        <v>11.526703951169736</v>
      </c>
      <c r="AH578" s="35">
        <v>11.036703762427697</v>
      </c>
      <c r="AI578" s="35">
        <v>10.828883768474755</v>
      </c>
      <c r="AJ578" s="35">
        <v>11.586391764297614</v>
      </c>
      <c r="AK578" s="35">
        <v>10.773587926310865</v>
      </c>
      <c r="AM578" s="35">
        <v>8.2501453444600656</v>
      </c>
      <c r="AN578" s="35">
        <v>11.510014539996176</v>
      </c>
      <c r="AO578" s="35">
        <v>11.263376325336207</v>
      </c>
      <c r="AP578" s="35">
        <v>10.950359029150357</v>
      </c>
      <c r="AQ578" s="35">
        <v>11.255987467166108</v>
      </c>
      <c r="AR578" s="35">
        <v>11.180391657367608</v>
      </c>
      <c r="AS578" s="35">
        <v>11.200682022338762</v>
      </c>
      <c r="AT578" s="35">
        <v>10.956547807407681</v>
      </c>
      <c r="AU578" s="35">
        <v>10.573884187100425</v>
      </c>
      <c r="AV578" s="35">
        <v>11.063280289195394</v>
      </c>
      <c r="AW578" s="35">
        <v>11.548709483240334</v>
      </c>
      <c r="AX578" s="35">
        <v>10.923321545261</v>
      </c>
      <c r="AY578" s="35">
        <v>11.177247060565454</v>
      </c>
      <c r="AZ578" s="35">
        <v>11.588661709481896</v>
      </c>
      <c r="BA578" s="35">
        <v>10.56891423509391</v>
      </c>
      <c r="BB578" s="35">
        <v>10.948004851503832</v>
      </c>
      <c r="BC578" s="35">
        <v>11.195255131903478</v>
      </c>
      <c r="BD578" s="35">
        <v>11.352162226064442</v>
      </c>
      <c r="BF578" s="35">
        <v>11.331509106462509</v>
      </c>
      <c r="BG578" s="35">
        <v>10.988943153657955</v>
      </c>
      <c r="BH578" s="35">
        <v>11.180001076419479</v>
      </c>
      <c r="BI578" s="35">
        <v>11.580643962132289</v>
      </c>
      <c r="BJ578" s="35">
        <v>9.9394009057447601</v>
      </c>
      <c r="BK578" s="35">
        <v>11.290408818655777</v>
      </c>
      <c r="BL578" s="35">
        <v>11.687499471664369</v>
      </c>
      <c r="BM578" s="35">
        <v>10.648037248139167</v>
      </c>
      <c r="BO578" s="35">
        <v>10.864266971982151</v>
      </c>
      <c r="BP578" s="35">
        <v>11.647353200461076</v>
      </c>
      <c r="BQ578" s="35">
        <v>11.298421600190688</v>
      </c>
      <c r="BR578" s="35">
        <v>11.292229310744123</v>
      </c>
      <c r="BS578" s="35">
        <v>11.635981676993218</v>
      </c>
      <c r="BT578" s="35">
        <v>11.026322258146685</v>
      </c>
      <c r="BU578" s="35">
        <v>11.409480104205281</v>
      </c>
      <c r="BV578" s="35">
        <v>11.085945410589197</v>
      </c>
      <c r="BW578" s="35">
        <v>11.149987698158748</v>
      </c>
      <c r="BX578" s="35">
        <v>11.246804102706077</v>
      </c>
      <c r="BY578" s="35">
        <v>10.777560312116075</v>
      </c>
      <c r="BZ578" s="35">
        <v>11.694441172579669</v>
      </c>
      <c r="CA578" s="35">
        <v>11.204269711689708</v>
      </c>
      <c r="CB578" s="35">
        <v>10.505833752643031</v>
      </c>
      <c r="CC578" s="35">
        <v>10.644386852905166</v>
      </c>
      <c r="CD578" s="35">
        <v>11.136629735433983</v>
      </c>
      <c r="CE578" s="35">
        <v>11.578424476500528</v>
      </c>
      <c r="CF578" s="35">
        <v>11.238534926177755</v>
      </c>
      <c r="CG578" s="35">
        <v>10.648116918662204</v>
      </c>
      <c r="CH578" s="35">
        <v>11.827138594948105</v>
      </c>
      <c r="CI578" s="35">
        <v>11.210834391674963</v>
      </c>
      <c r="CJ578" s="35">
        <v>10.94516231934395</v>
      </c>
      <c r="CK578" s="35">
        <v>10.698497699652538</v>
      </c>
      <c r="CL578" s="35">
        <v>11.187058717315676</v>
      </c>
      <c r="CM578" s="35">
        <v>10.375215082937549</v>
      </c>
      <c r="CN578" s="35">
        <v>10.936189658206949</v>
      </c>
      <c r="CP578" s="35">
        <v>10.750177107680893</v>
      </c>
      <c r="CQ578" s="35">
        <v>11.223999328584425</v>
      </c>
      <c r="CR578" s="35">
        <v>11.088897989180431</v>
      </c>
      <c r="CS578" s="35">
        <v>11.772654236077104</v>
      </c>
      <c r="CT578" s="35">
        <v>11.142770889948169</v>
      </c>
      <c r="CU578" s="35">
        <v>10.868427294403652</v>
      </c>
      <c r="CW578" s="35">
        <v>10.481150586572145</v>
      </c>
      <c r="CX578" s="35">
        <v>12.497576490575204</v>
      </c>
      <c r="CY578" s="35">
        <v>10.986090521474217</v>
      </c>
      <c r="CZ578" s="35">
        <v>10.8054254691213</v>
      </c>
      <c r="DA578" s="35">
        <v>10.658777315518559</v>
      </c>
      <c r="DB578" s="35">
        <v>12.142634748909225</v>
      </c>
      <c r="DC578" s="35">
        <v>11.148135250821756</v>
      </c>
      <c r="DD578" s="35">
        <v>11.666377230899954</v>
      </c>
      <c r="DE578" s="35">
        <v>11.102498693554177</v>
      </c>
      <c r="DF578" s="35">
        <v>10.827384457157757</v>
      </c>
      <c r="DG578" s="35">
        <v>11.042679482508712</v>
      </c>
      <c r="DJ578" s="35">
        <v>10.62049197622486</v>
      </c>
      <c r="DK578" s="35">
        <v>11.602043265178157</v>
      </c>
      <c r="DL578" s="35">
        <v>11.382111969187218</v>
      </c>
      <c r="DM578" s="35">
        <v>11.052785213516925</v>
      </c>
      <c r="DN578" s="35">
        <v>11.225846901317608</v>
      </c>
      <c r="DO578" s="35">
        <v>11.023039114787995</v>
      </c>
      <c r="DP578" s="35">
        <v>10.879114827398833</v>
      </c>
      <c r="DQ578" s="35">
        <v>11.605378758715949</v>
      </c>
      <c r="DR578" s="35">
        <v>11.357291546340681</v>
      </c>
      <c r="DS578" s="35">
        <v>11.2346655247439</v>
      </c>
      <c r="DT578" s="35">
        <v>11.186089945744758</v>
      </c>
      <c r="DU578" s="35">
        <v>11.330816320050619</v>
      </c>
      <c r="DV578" s="35">
        <v>11.034584184901238</v>
      </c>
      <c r="DW578" s="35">
        <v>11.197960135511378</v>
      </c>
      <c r="DX578" s="35">
        <v>10.759309046158311</v>
      </c>
      <c r="DY578" s="35">
        <v>10.887093308264205</v>
      </c>
      <c r="DZ578" s="35">
        <v>11.43763205621798</v>
      </c>
      <c r="EA578" s="35">
        <v>11.018053974386662</v>
      </c>
      <c r="EB578" s="35">
        <v>11.171657839190127</v>
      </c>
      <c r="EC578" s="35">
        <v>11.182361204359344</v>
      </c>
      <c r="ED578" s="35">
        <v>10.269291249855078</v>
      </c>
      <c r="EF578" s="35">
        <v>11.334910808375835</v>
      </c>
      <c r="EG578" s="35">
        <v>11.520911871985602</v>
      </c>
      <c r="EH578" s="35">
        <v>11.127149471087629</v>
      </c>
      <c r="EI578" s="35">
        <v>10.821134454219008</v>
      </c>
      <c r="EJ578" s="35">
        <v>11.005329595538436</v>
      </c>
      <c r="EK578" s="35">
        <v>11.060830369938005</v>
      </c>
      <c r="EL578" s="35">
        <v>10.899569744892727</v>
      </c>
      <c r="EM578" s="35">
        <v>10.919750389446415</v>
      </c>
      <c r="EN578" s="35">
        <v>11.239248432790321</v>
      </c>
      <c r="EO578" s="35">
        <v>11.747702867301051</v>
      </c>
      <c r="EP578" s="35">
        <v>10.554217096027854</v>
      </c>
      <c r="ER578" s="35">
        <v>11.861481019959308</v>
      </c>
      <c r="ES578" s="35">
        <v>10.949389579125622</v>
      </c>
      <c r="ET578" s="35">
        <v>11.094447440139414</v>
      </c>
      <c r="EU578" s="35">
        <v>10.778158774512951</v>
      </c>
      <c r="EV578" s="35">
        <v>10.716146324010841</v>
      </c>
      <c r="EW578" s="35">
        <v>10.590176700525815</v>
      </c>
      <c r="EX578" s="35">
        <v>11.265456016597064</v>
      </c>
      <c r="EY578" s="35">
        <v>11.142610433217222</v>
      </c>
      <c r="EZ578" s="35">
        <v>11.056630318315202</v>
      </c>
      <c r="FA578" s="35">
        <v>10.814835355073424</v>
      </c>
      <c r="FB578" s="35">
        <v>11.478069375892318</v>
      </c>
      <c r="FC578" s="35">
        <v>11.209577740957332</v>
      </c>
      <c r="FD578" s="35">
        <v>10.367785593192062</v>
      </c>
      <c r="FE578" s="35">
        <v>11.862519266673491</v>
      </c>
      <c r="FF578" s="35">
        <v>11.129851338221483</v>
      </c>
      <c r="FG578" s="35">
        <v>11.175082152724499</v>
      </c>
      <c r="FH578" s="35">
        <v>10.766636423024718</v>
      </c>
      <c r="FI578" s="35">
        <v>11.420251580053391</v>
      </c>
      <c r="FJ578" s="35">
        <v>11.404670691149946</v>
      </c>
      <c r="FK578" s="35">
        <v>11.377055297750347</v>
      </c>
      <c r="FL578" s="35">
        <v>10.417523503672564</v>
      </c>
      <c r="FM578" s="35">
        <v>10.954556216766225</v>
      </c>
      <c r="FN578" s="35">
        <v>11.061191865019477</v>
      </c>
      <c r="FO578" s="35">
        <v>10.97429886066689</v>
      </c>
      <c r="FP578" s="35">
        <v>11.513958056488619</v>
      </c>
      <c r="FQ578" s="35">
        <v>11.340280114572607</v>
      </c>
      <c r="FR578" s="35">
        <v>11.943379951869616</v>
      </c>
      <c r="FS578" s="35">
        <v>11.056502077311812</v>
      </c>
      <c r="FT578" s="35">
        <v>11.781344366376491</v>
      </c>
      <c r="FU578" s="35">
        <v>11.063288342294387</v>
      </c>
      <c r="FW578" s="35">
        <v>11.155634677703144</v>
      </c>
      <c r="FX578" s="35">
        <v>11.653851906710946</v>
      </c>
      <c r="FY578" s="35">
        <v>11.783788979122232</v>
      </c>
      <c r="FZ578" s="35">
        <v>10.991210241977143</v>
      </c>
      <c r="GA578" s="35">
        <v>11.558654077106354</v>
      </c>
      <c r="GB578" s="35">
        <v>11.184205845748588</v>
      </c>
      <c r="GC578" s="35">
        <v>11.246030653881405</v>
      </c>
      <c r="GD578" s="35">
        <v>11.296110300878075</v>
      </c>
      <c r="GE578" s="35">
        <v>11.125982658413493</v>
      </c>
      <c r="GF578" s="35">
        <v>11.702883306377165</v>
      </c>
      <c r="GH578" s="35">
        <v>11.062501301862831</v>
      </c>
      <c r="GI578" s="35">
        <v>11.286029062066834</v>
      </c>
      <c r="GJ578" s="35">
        <v>11.5283395511088</v>
      </c>
      <c r="GK578" s="35">
        <v>10.882710947641588</v>
      </c>
      <c r="GL578" s="35">
        <v>8.3299353963128056</v>
      </c>
      <c r="GM578" s="35">
        <v>10.97484919756439</v>
      </c>
      <c r="GN578" s="35">
        <v>10.824182241583848</v>
      </c>
      <c r="GO578" s="35">
        <v>1.224</v>
      </c>
      <c r="GP578" s="35" t="s">
        <v>1284</v>
      </c>
      <c r="GU578" s="59"/>
    </row>
    <row r="579" spans="1:203" x14ac:dyDescent="0.2">
      <c r="A579" s="35" t="s">
        <v>1997</v>
      </c>
      <c r="B579" s="35" t="s">
        <v>3897</v>
      </c>
      <c r="C579" s="35" t="s">
        <v>3898</v>
      </c>
      <c r="D579" s="9">
        <v>9</v>
      </c>
      <c r="E579" s="9">
        <v>1</v>
      </c>
      <c r="F579" s="9">
        <v>0.904246675</v>
      </c>
      <c r="G579" s="9">
        <v>2.6550942000000001E-2</v>
      </c>
      <c r="H579" s="9">
        <v>0.88511041099999999</v>
      </c>
      <c r="I579" s="9">
        <v>2.8545094E-2</v>
      </c>
      <c r="J579" s="9">
        <v>0</v>
      </c>
      <c r="K579" s="78">
        <v>0</v>
      </c>
      <c r="L579" s="79">
        <v>11.319848426110678</v>
      </c>
      <c r="M579" s="79">
        <v>12.201906870949031</v>
      </c>
      <c r="N579" s="79">
        <v>11.788199796583783</v>
      </c>
      <c r="O579" s="79">
        <v>11.314898891486832</v>
      </c>
      <c r="P579" s="78">
        <v>11.134090716971325</v>
      </c>
      <c r="Q579" s="78">
        <v>11.585201292210241</v>
      </c>
      <c r="R579" s="35">
        <v>11.459177725675175</v>
      </c>
      <c r="S579" s="35">
        <v>11.843835056573942</v>
      </c>
      <c r="T579" s="35">
        <v>12.26342455382143</v>
      </c>
      <c r="U579" s="35">
        <v>11.50779547785816</v>
      </c>
      <c r="V579" s="35">
        <v>11.200470080823075</v>
      </c>
      <c r="W579" s="35">
        <v>12.613190613684843</v>
      </c>
      <c r="X579" s="35">
        <v>12.591873511240134</v>
      </c>
      <c r="Y579" s="35">
        <v>11.303960947288141</v>
      </c>
      <c r="Z579" s="35">
        <v>11.894122882434893</v>
      </c>
      <c r="AA579" s="35">
        <v>11.738908202572867</v>
      </c>
      <c r="AB579" s="35">
        <v>11.707973896319537</v>
      </c>
      <c r="AC579" s="35">
        <v>12.134170115752312</v>
      </c>
      <c r="AD579" s="35">
        <v>11.611240934379666</v>
      </c>
      <c r="AE579" s="35">
        <v>11.654529200926886</v>
      </c>
      <c r="AF579" s="35">
        <v>11.377465837914407</v>
      </c>
      <c r="AG579" s="35">
        <v>11.614736802713058</v>
      </c>
      <c r="AH579" s="35">
        <v>11.638427116645101</v>
      </c>
      <c r="AI579" s="35">
        <v>11.246521407942719</v>
      </c>
      <c r="AJ579" s="35">
        <v>11.998172010956281</v>
      </c>
      <c r="AK579" s="35">
        <v>11.668095786762663</v>
      </c>
      <c r="AL579" s="35">
        <v>11.528399285359637</v>
      </c>
      <c r="AM579" s="35">
        <v>11.422927481406211</v>
      </c>
      <c r="AN579" s="35">
        <v>11.705059457205179</v>
      </c>
      <c r="AO579" s="35">
        <v>12.042685486797032</v>
      </c>
      <c r="AP579" s="35">
        <v>11.621737968910487</v>
      </c>
      <c r="AQ579" s="35">
        <v>12.125196589257808</v>
      </c>
      <c r="AR579" s="35">
        <v>11.831338046200553</v>
      </c>
      <c r="AS579" s="35">
        <v>11.83907615718249</v>
      </c>
      <c r="AT579" s="35">
        <v>12.20975285385126</v>
      </c>
      <c r="AU579" s="35">
        <v>11.213083425011286</v>
      </c>
      <c r="AV579" s="35">
        <v>11.197575748277895</v>
      </c>
      <c r="AW579" s="35">
        <v>11.457452062533472</v>
      </c>
      <c r="AX579" s="35">
        <v>11.947715842468</v>
      </c>
      <c r="AY579" s="35">
        <v>11.586750774120368</v>
      </c>
      <c r="AZ579" s="35">
        <v>11.63619637801418</v>
      </c>
      <c r="BA579" s="35">
        <v>11.65671967853881</v>
      </c>
      <c r="BB579" s="35">
        <v>11.232491101588469</v>
      </c>
      <c r="BC579" s="35">
        <v>12.316635891594432</v>
      </c>
      <c r="BD579" s="35">
        <v>11.526067813979097</v>
      </c>
      <c r="BE579" s="35">
        <v>11.959205685300958</v>
      </c>
      <c r="BF579" s="35">
        <v>11.889349639143337</v>
      </c>
      <c r="BG579" s="35">
        <v>11.698592216525075</v>
      </c>
      <c r="BH579" s="35">
        <v>11.885846519891137</v>
      </c>
      <c r="BI579" s="35">
        <v>11.650707134904909</v>
      </c>
      <c r="BJ579" s="35">
        <v>11.002069582497864</v>
      </c>
      <c r="BK579" s="35">
        <v>11.498502249741664</v>
      </c>
      <c r="BL579" s="35">
        <v>11.908066377328097</v>
      </c>
      <c r="BM579" s="35">
        <v>11.084658042791439</v>
      </c>
      <c r="BN579" s="35">
        <v>11.072014238682971</v>
      </c>
      <c r="BO579" s="35">
        <v>12.32177363539984</v>
      </c>
      <c r="BP579" s="35">
        <v>11.301498147673017</v>
      </c>
      <c r="BQ579" s="35">
        <v>11.99672129987761</v>
      </c>
      <c r="BR579" s="35">
        <v>11.915972410354486</v>
      </c>
      <c r="BS579" s="35">
        <v>11.86119898200198</v>
      </c>
      <c r="BT579" s="35">
        <v>11.342721496767165</v>
      </c>
      <c r="BU579" s="35">
        <v>11.646066287667058</v>
      </c>
      <c r="BV579" s="35">
        <v>11.979378897189507</v>
      </c>
      <c r="BW579" s="35">
        <v>12.195665455638427</v>
      </c>
      <c r="BX579" s="35">
        <v>11.249667620592303</v>
      </c>
      <c r="BY579" s="35">
        <v>11.004568077511099</v>
      </c>
      <c r="BZ579" s="35">
        <v>11.156653779779525</v>
      </c>
      <c r="CA579" s="35">
        <v>12.063377607218026</v>
      </c>
      <c r="CB579" s="35">
        <v>11.404626477685028</v>
      </c>
      <c r="CC579" s="35">
        <v>11.635707097212752</v>
      </c>
      <c r="CD579" s="35">
        <v>11.78296101671028</v>
      </c>
      <c r="CE579" s="35">
        <v>12.091600725651711</v>
      </c>
      <c r="CF579" s="35">
        <v>11.787366579097375</v>
      </c>
      <c r="CG579" s="35">
        <v>11.524959435222724</v>
      </c>
      <c r="CI579" s="35">
        <v>11.309840209956933</v>
      </c>
      <c r="CJ579" s="35">
        <v>11.32035846822029</v>
      </c>
      <c r="CK579" s="35">
        <v>11.129428241265309</v>
      </c>
      <c r="CL579" s="35">
        <v>11.84409714449113</v>
      </c>
      <c r="CM579" s="35">
        <v>11.630370910048635</v>
      </c>
      <c r="CN579" s="35">
        <v>12.048677752626688</v>
      </c>
      <c r="CO579" s="35">
        <v>12.268377684727948</v>
      </c>
      <c r="CP579" s="35">
        <v>11.01242653055011</v>
      </c>
      <c r="CQ579" s="35">
        <v>12.567729314145943</v>
      </c>
      <c r="CR579" s="35">
        <v>11.664395753018994</v>
      </c>
      <c r="CS579" s="35">
        <v>11.322747798313323</v>
      </c>
      <c r="CT579" s="35">
        <v>11.841902304587336</v>
      </c>
      <c r="CU579" s="35">
        <v>11.568315250112985</v>
      </c>
      <c r="CV579" s="35">
        <v>11.570495226723402</v>
      </c>
      <c r="CW579" s="35">
        <v>11.672913627228752</v>
      </c>
      <c r="CX579" s="35">
        <v>12.373985796934603</v>
      </c>
      <c r="CY579" s="35">
        <v>11.885612351211087</v>
      </c>
      <c r="CZ579" s="35">
        <v>11.889863409043713</v>
      </c>
      <c r="DA579" s="35">
        <v>11.806651956733766</v>
      </c>
      <c r="DB579" s="35">
        <v>12.316012845373294</v>
      </c>
      <c r="DC579" s="35">
        <v>12.480047580219358</v>
      </c>
      <c r="DD579" s="35">
        <v>11.94804813476172</v>
      </c>
      <c r="DE579" s="35">
        <v>11.581125465389395</v>
      </c>
      <c r="DF579" s="35">
        <v>11.499481209718004</v>
      </c>
      <c r="DG579" s="35">
        <v>11.159860014954528</v>
      </c>
      <c r="DH579" s="35">
        <v>11.769024016368849</v>
      </c>
      <c r="DI579" s="35">
        <v>11.875010923064584</v>
      </c>
      <c r="DJ579" s="35">
        <v>11.846879365356125</v>
      </c>
      <c r="DK579" s="35">
        <v>11.215371022206661</v>
      </c>
      <c r="DL579" s="35">
        <v>11.608926758657661</v>
      </c>
      <c r="DM579" s="35">
        <v>11.610440368242346</v>
      </c>
      <c r="DO579" s="35">
        <v>12.015203049075289</v>
      </c>
      <c r="DP579" s="35">
        <v>12.369998305883449</v>
      </c>
      <c r="DQ579" s="35">
        <v>11.35205183357164</v>
      </c>
      <c r="DR579" s="35">
        <v>11.56924192689285</v>
      </c>
      <c r="DS579" s="35">
        <v>11.260141992825316</v>
      </c>
      <c r="DT579" s="35">
        <v>11.638450598885752</v>
      </c>
      <c r="DU579" s="35">
        <v>11.440296259261931</v>
      </c>
      <c r="DV579" s="35">
        <v>11.348442998898808</v>
      </c>
      <c r="DW579" s="35">
        <v>11.367851388755074</v>
      </c>
      <c r="DX579" s="35">
        <v>11.747798120404619</v>
      </c>
      <c r="DY579" s="35">
        <v>12.169437416987442</v>
      </c>
      <c r="DZ579" s="35">
        <v>11.318125334638239</v>
      </c>
      <c r="EA579" s="35">
        <v>11.746111474969494</v>
      </c>
      <c r="EB579" s="35">
        <v>11.768164114829922</v>
      </c>
      <c r="EC579" s="35">
        <v>11.612409054502436</v>
      </c>
      <c r="ED579" s="35">
        <v>11.188052576696904</v>
      </c>
      <c r="EE579" s="35">
        <v>12.50343742839444</v>
      </c>
      <c r="EF579" s="35">
        <v>11.941047606340581</v>
      </c>
      <c r="EG579" s="35">
        <v>11.4600300937886</v>
      </c>
      <c r="EH579" s="35">
        <v>11.920286588387496</v>
      </c>
      <c r="EI579" s="35">
        <v>11.494799661354723</v>
      </c>
      <c r="EJ579" s="35">
        <v>11.413623941429362</v>
      </c>
      <c r="EK579" s="35">
        <v>11.984280965705821</v>
      </c>
      <c r="EL579" s="35">
        <v>11.936200347784318</v>
      </c>
      <c r="EM579" s="35">
        <v>12.150206939403054</v>
      </c>
      <c r="EN579" s="35">
        <v>11.667357905336912</v>
      </c>
      <c r="EO579" s="35">
        <v>11.004768989292655</v>
      </c>
      <c r="EP579" s="35">
        <v>11.437596543814063</v>
      </c>
      <c r="EQ579" s="35">
        <v>12.051428444818612</v>
      </c>
      <c r="ER579" s="35">
        <v>11.881359072399123</v>
      </c>
      <c r="ES579" s="35">
        <v>11.488968333578281</v>
      </c>
      <c r="ET579" s="35">
        <v>11.818517521394499</v>
      </c>
      <c r="EU579" s="35">
        <v>11.664398843469176</v>
      </c>
      <c r="EV579" s="35">
        <v>11.53363148310382</v>
      </c>
      <c r="EW579" s="35">
        <v>11.671215539703608</v>
      </c>
      <c r="EX579" s="35">
        <v>11.795606279820674</v>
      </c>
      <c r="EY579" s="35">
        <v>11.752452904595021</v>
      </c>
      <c r="EZ579" s="35">
        <v>11.578709496047404</v>
      </c>
      <c r="FA579" s="35">
        <v>11.89901231381409</v>
      </c>
      <c r="FB579" s="35">
        <v>12.075249153033017</v>
      </c>
      <c r="FC579" s="35">
        <v>12.171853502525014</v>
      </c>
      <c r="FD579" s="35">
        <v>11.389933007612219</v>
      </c>
      <c r="FE579" s="35">
        <v>11.892864308694794</v>
      </c>
      <c r="FF579" s="35">
        <v>11.799280849335844</v>
      </c>
      <c r="FG579" s="35">
        <v>11.691187402964328</v>
      </c>
      <c r="FH579" s="35">
        <v>11.631575805325419</v>
      </c>
      <c r="FI579" s="35">
        <v>11.330715116248875</v>
      </c>
      <c r="FJ579" s="35">
        <v>12.197595630643843</v>
      </c>
      <c r="FK579" s="35">
        <v>11.679849370873175</v>
      </c>
      <c r="FL579" s="35">
        <v>11.174952454904968</v>
      </c>
      <c r="FM579" s="35">
        <v>11.405831610902972</v>
      </c>
      <c r="FN579" s="35">
        <v>11.697259699961712</v>
      </c>
      <c r="FO579" s="35">
        <v>10.931640375314258</v>
      </c>
      <c r="FP579" s="35">
        <v>11.655971819127025</v>
      </c>
      <c r="FQ579" s="35">
        <v>11.451752531153648</v>
      </c>
      <c r="FR579" s="35">
        <v>11.989628339311068</v>
      </c>
      <c r="FS579" s="35">
        <v>11.866435335040151</v>
      </c>
      <c r="FT579" s="35">
        <v>12.043192863609999</v>
      </c>
      <c r="FU579" s="35">
        <v>11.516239004497047</v>
      </c>
      <c r="FV579" s="35">
        <v>11.69856335805801</v>
      </c>
      <c r="FW579" s="35">
        <v>11.569264025920864</v>
      </c>
      <c r="FX579" s="35">
        <v>11.669508002198326</v>
      </c>
      <c r="FY579" s="35">
        <v>11.634894211834533</v>
      </c>
      <c r="FZ579" s="35">
        <v>11.111808613703085</v>
      </c>
      <c r="GA579" s="35">
        <v>11.726668984644464</v>
      </c>
      <c r="GB579" s="35">
        <v>10.928475612455305</v>
      </c>
      <c r="GC579" s="35">
        <v>12.062580135324783</v>
      </c>
      <c r="GD579" s="35">
        <v>12.073960052890891</v>
      </c>
      <c r="GE579" s="35">
        <v>11.476249079029603</v>
      </c>
      <c r="GF579" s="35">
        <v>11.527092409585926</v>
      </c>
      <c r="GG579" s="35">
        <v>12.453757081477477</v>
      </c>
      <c r="GH579" s="35">
        <v>12.330675423296796</v>
      </c>
      <c r="GI579" s="35">
        <v>12.030691820705126</v>
      </c>
      <c r="GJ579" s="35">
        <v>12.857538423588402</v>
      </c>
      <c r="GL579" s="35">
        <v>11.219521493498286</v>
      </c>
      <c r="GM579" s="35">
        <v>11.869857786390268</v>
      </c>
      <c r="GN579" s="35">
        <v>11.560560676045203</v>
      </c>
      <c r="GO579" s="35">
        <v>5.6959999999999997</v>
      </c>
      <c r="GP579" s="35" t="s">
        <v>1695</v>
      </c>
      <c r="GU579" s="59"/>
    </row>
    <row r="580" spans="1:203" x14ac:dyDescent="0.2">
      <c r="A580" s="35" t="s">
        <v>1714</v>
      </c>
      <c r="B580" s="35" t="s">
        <v>3555</v>
      </c>
      <c r="C580" s="35" t="s">
        <v>3556</v>
      </c>
      <c r="D580" s="9">
        <v>27</v>
      </c>
      <c r="E580" s="9">
        <v>26</v>
      </c>
      <c r="F580" s="9">
        <v>0.64996883900000002</v>
      </c>
      <c r="G580" s="9">
        <v>-4.7144719000000002E-2</v>
      </c>
      <c r="H580" s="9">
        <v>0.84309671200000003</v>
      </c>
      <c r="I580" s="9">
        <v>2.8760786999999999E-2</v>
      </c>
      <c r="J580" s="9">
        <v>0</v>
      </c>
      <c r="K580" s="78">
        <v>0</v>
      </c>
      <c r="L580" s="79">
        <v>12.854919929819479</v>
      </c>
      <c r="M580" s="79">
        <v>12.310059811456002</v>
      </c>
      <c r="N580" s="79">
        <v>12.187269713054423</v>
      </c>
      <c r="O580" s="79">
        <v>12.25936495483738</v>
      </c>
      <c r="P580" s="78">
        <v>11.913980789307775</v>
      </c>
      <c r="Q580" s="78">
        <v>12.427891506458609</v>
      </c>
      <c r="R580" s="35">
        <v>11.385028901757483</v>
      </c>
      <c r="S580" s="35">
        <v>12.479038778108558</v>
      </c>
      <c r="T580" s="35">
        <v>12.324572464248941</v>
      </c>
      <c r="U580" s="35">
        <v>12.298084215938303</v>
      </c>
      <c r="V580" s="35">
        <v>12.330955573813451</v>
      </c>
      <c r="W580" s="35">
        <v>12.941915637277111</v>
      </c>
      <c r="X580" s="35">
        <v>11.923957078265268</v>
      </c>
      <c r="Y580" s="35">
        <v>12.376157949226897</v>
      </c>
      <c r="Z580" s="35">
        <v>13.009935836906742</v>
      </c>
      <c r="AA580" s="35">
        <v>12.720993255814737</v>
      </c>
      <c r="AB580" s="35">
        <v>11.917375583760615</v>
      </c>
      <c r="AC580" s="35">
        <v>12.661525095541975</v>
      </c>
      <c r="AD580" s="35">
        <v>12.37401456557852</v>
      </c>
      <c r="AE580" s="35">
        <v>12.888114882064714</v>
      </c>
      <c r="AF580" s="35">
        <v>12.615680663810899</v>
      </c>
      <c r="AG580" s="35">
        <v>12.697024194595095</v>
      </c>
      <c r="AH580" s="35">
        <v>12.730284798864512</v>
      </c>
      <c r="AI580" s="35">
        <v>12.574240012650826</v>
      </c>
      <c r="AJ580" s="35">
        <v>12.547451602689932</v>
      </c>
      <c r="AK580" s="35">
        <v>12.601683857666721</v>
      </c>
      <c r="AL580" s="35">
        <v>12.728920893930967</v>
      </c>
      <c r="AM580" s="35">
        <v>12.149812240646465</v>
      </c>
      <c r="AN580" s="35">
        <v>12.36241499759738</v>
      </c>
      <c r="AO580" s="35">
        <v>12.284963187544353</v>
      </c>
      <c r="AP580" s="35">
        <v>12.423352105096729</v>
      </c>
      <c r="AQ580" s="35">
        <v>12.994132765456488</v>
      </c>
      <c r="AR580" s="35">
        <v>12.669779985454767</v>
      </c>
      <c r="AS580" s="35">
        <v>12.642821730785091</v>
      </c>
      <c r="AT580" s="35">
        <v>12.409831304260045</v>
      </c>
      <c r="AU580" s="35">
        <v>12.030776238122471</v>
      </c>
      <c r="AV580" s="35">
        <v>12.169037937398642</v>
      </c>
      <c r="AW580" s="35">
        <v>12.674138003894868</v>
      </c>
      <c r="AX580" s="35">
        <v>12.55563485430817</v>
      </c>
      <c r="AY580" s="35">
        <v>12.418852727388359</v>
      </c>
      <c r="AZ580" s="35">
        <v>13.000197383558888</v>
      </c>
      <c r="BA580" s="35">
        <v>12.512550972856978</v>
      </c>
      <c r="BB580" s="35">
        <v>12.534543740240633</v>
      </c>
      <c r="BC580" s="35">
        <v>12.589212164293389</v>
      </c>
      <c r="BD580" s="35">
        <v>12.332559162687151</v>
      </c>
      <c r="BE580" s="35">
        <v>13.04333701832318</v>
      </c>
      <c r="BF580" s="35">
        <v>12.857376119446746</v>
      </c>
      <c r="BG580" s="35">
        <v>12.656011918799207</v>
      </c>
      <c r="BH580" s="35">
        <v>12.66138120582572</v>
      </c>
      <c r="BI580" s="35">
        <v>12.493679089274426</v>
      </c>
      <c r="BJ580" s="35">
        <v>12.543901603430911</v>
      </c>
      <c r="BK580" s="35">
        <v>12.942390410272059</v>
      </c>
      <c r="BL580" s="35">
        <v>12.988111597481165</v>
      </c>
      <c r="BM580" s="35">
        <v>11.75080779734683</v>
      </c>
      <c r="BN580" s="35">
        <v>12.338951027027058</v>
      </c>
      <c r="BO580" s="35">
        <v>12.1052433252901</v>
      </c>
      <c r="BP580" s="35">
        <v>12.800108182496874</v>
      </c>
      <c r="BQ580" s="35">
        <v>12.543847941369268</v>
      </c>
      <c r="BR580" s="35">
        <v>12.233330271107356</v>
      </c>
      <c r="BS580" s="35">
        <v>13.122413518274636</v>
      </c>
      <c r="BT580" s="35">
        <v>12.73009070210656</v>
      </c>
      <c r="BU580" s="35">
        <v>12.966292325784913</v>
      </c>
      <c r="BV580" s="35">
        <v>12.743935361255623</v>
      </c>
      <c r="BW580" s="35">
        <v>12.214845062059464</v>
      </c>
      <c r="BX580" s="35">
        <v>11.905780762967439</v>
      </c>
      <c r="BY580" s="35">
        <v>12.447019429314127</v>
      </c>
      <c r="BZ580" s="35">
        <v>12.763393307669395</v>
      </c>
      <c r="CA580" s="35">
        <v>12.33259760722021</v>
      </c>
      <c r="CB580" s="35">
        <v>12.545434557005212</v>
      </c>
      <c r="CC580" s="35">
        <v>12.439863357052985</v>
      </c>
      <c r="CD580" s="35">
        <v>12.200746869638072</v>
      </c>
      <c r="CE580" s="35">
        <v>12.98172124620579</v>
      </c>
      <c r="CF580" s="35">
        <v>12.935092214710828</v>
      </c>
      <c r="CG580" s="35">
        <v>12.461013773275564</v>
      </c>
      <c r="CH580" s="35">
        <v>12.508646709034165</v>
      </c>
      <c r="CI580" s="35">
        <v>12.710987496470178</v>
      </c>
      <c r="CJ580" s="35">
        <v>12.673912074948273</v>
      </c>
      <c r="CK580" s="35">
        <v>12.346747440360751</v>
      </c>
      <c r="CL580" s="35">
        <v>12.137852846915191</v>
      </c>
      <c r="CM580" s="35">
        <v>12.161050725847122</v>
      </c>
      <c r="CN580" s="35">
        <v>12.344906277768862</v>
      </c>
      <c r="CO580" s="35">
        <v>13.189698894237736</v>
      </c>
      <c r="CP580" s="35">
        <v>12.743596321411593</v>
      </c>
      <c r="CQ580" s="35">
        <v>12.471370717434112</v>
      </c>
      <c r="CR580" s="35">
        <v>12.567027073293211</v>
      </c>
      <c r="CS580" s="35">
        <v>12.610426991109556</v>
      </c>
      <c r="CT580" s="35">
        <v>12.154701412549173</v>
      </c>
      <c r="CU580" s="35">
        <v>12.423896469914542</v>
      </c>
      <c r="CV580" s="35">
        <v>12.915275388207817</v>
      </c>
      <c r="CW580" s="35">
        <v>12.563428802438789</v>
      </c>
      <c r="CX580" s="35">
        <v>13.052583618666155</v>
      </c>
      <c r="CY580" s="35">
        <v>12.495983700061943</v>
      </c>
      <c r="CZ580" s="35">
        <v>12.417586327579826</v>
      </c>
      <c r="DA580" s="35">
        <v>11.827456074776656</v>
      </c>
      <c r="DB580" s="35">
        <v>12.992199327276818</v>
      </c>
      <c r="DC580" s="35">
        <v>12.49979586878373</v>
      </c>
      <c r="DD580" s="35">
        <v>12.472311087308997</v>
      </c>
      <c r="DE580" s="35">
        <v>12.305072668525394</v>
      </c>
      <c r="DF580" s="35">
        <v>12.151982153700828</v>
      </c>
      <c r="DG580" s="35">
        <v>12.27135304888246</v>
      </c>
      <c r="DH580" s="35">
        <v>12.65648328493757</v>
      </c>
      <c r="DI580" s="35">
        <v>12.198355452947116</v>
      </c>
      <c r="DJ580" s="35">
        <v>12.768352281072319</v>
      </c>
      <c r="DK580" s="35">
        <v>12.677112297998383</v>
      </c>
      <c r="DL580" s="35">
        <v>12.69453651832022</v>
      </c>
      <c r="DM580" s="35">
        <v>12.29740576252245</v>
      </c>
      <c r="DN580" s="35">
        <v>12.405659356840431</v>
      </c>
      <c r="DO580" s="35">
        <v>12.547556584294924</v>
      </c>
      <c r="DP580" s="35">
        <v>12.898049484062614</v>
      </c>
      <c r="DQ580" s="35">
        <v>12.776172493237732</v>
      </c>
      <c r="DR580" s="35">
        <v>12.610106762032837</v>
      </c>
      <c r="DS580" s="35">
        <v>12.266835773493526</v>
      </c>
      <c r="DT580" s="35">
        <v>12.190547609843099</v>
      </c>
      <c r="DU580" s="35">
        <v>12.458733103783391</v>
      </c>
      <c r="DV580" s="35">
        <v>12.374856322948773</v>
      </c>
      <c r="DW580" s="35">
        <v>12.385592017398334</v>
      </c>
      <c r="DX580" s="35">
        <v>12.429114062814991</v>
      </c>
      <c r="DY580" s="35">
        <v>12.993668523124084</v>
      </c>
      <c r="DZ580" s="35">
        <v>12.636307175438066</v>
      </c>
      <c r="EA580" s="35">
        <v>12.295335646754332</v>
      </c>
      <c r="EB580" s="35">
        <v>13.119015680100578</v>
      </c>
      <c r="EC580" s="35">
        <v>12.262307056938811</v>
      </c>
      <c r="ED580" s="35">
        <v>11.760052898605956</v>
      </c>
      <c r="EE580" s="35">
        <v>12.671292675145214</v>
      </c>
      <c r="EF580" s="35">
        <v>12.492017547199126</v>
      </c>
      <c r="EG580" s="35">
        <v>12.615760503325037</v>
      </c>
      <c r="EH580" s="35">
        <v>12.355225570716536</v>
      </c>
      <c r="EI580" s="35">
        <v>12.385776970560567</v>
      </c>
      <c r="EJ580" s="35">
        <v>12.577515942268427</v>
      </c>
      <c r="EK580" s="35">
        <v>12.73032972587642</v>
      </c>
      <c r="EL580" s="35">
        <v>12.973689293728942</v>
      </c>
      <c r="EM580" s="35">
        <v>12.484591153192319</v>
      </c>
      <c r="EN580" s="35">
        <v>12.498622156737721</v>
      </c>
      <c r="EO580" s="35">
        <v>12.152627240219912</v>
      </c>
      <c r="EP580" s="35">
        <v>11.830209771766441</v>
      </c>
      <c r="EQ580" s="35">
        <v>12.196794635525851</v>
      </c>
      <c r="ER580" s="35">
        <v>12.584055509273028</v>
      </c>
      <c r="ES580" s="35">
        <v>12.379559259374329</v>
      </c>
      <c r="ET580" s="35">
        <v>12.514226860922264</v>
      </c>
      <c r="EU580" s="35">
        <v>12.406162548820992</v>
      </c>
      <c r="EV580" s="35">
        <v>12.656870258944204</v>
      </c>
      <c r="EW580" s="35">
        <v>12.348396391527984</v>
      </c>
      <c r="EX580" s="35">
        <v>11.799618292135204</v>
      </c>
      <c r="EY580" s="35">
        <v>12.519824945201989</v>
      </c>
      <c r="EZ580" s="35">
        <v>12.511201492116175</v>
      </c>
      <c r="FA580" s="35">
        <v>13.07399959540655</v>
      </c>
      <c r="FB580" s="35">
        <v>12.511819465310438</v>
      </c>
      <c r="FC580" s="35">
        <v>12.57015356701206</v>
      </c>
      <c r="FD580" s="35">
        <v>12.191514627201848</v>
      </c>
      <c r="FE580" s="35">
        <v>12.273351156502175</v>
      </c>
      <c r="FF580" s="35">
        <v>12.664318856423106</v>
      </c>
      <c r="FG580" s="35">
        <v>12.3690316610094</v>
      </c>
      <c r="FH580" s="35">
        <v>12.650677893107593</v>
      </c>
      <c r="FI580" s="35">
        <v>12.739100134833304</v>
      </c>
      <c r="FJ580" s="35">
        <v>12.680002165912537</v>
      </c>
      <c r="FK580" s="35">
        <v>11.558140764644072</v>
      </c>
      <c r="FL580" s="35">
        <v>12.485939058095715</v>
      </c>
      <c r="FM580" s="35">
        <v>13.122367886539275</v>
      </c>
      <c r="FN580" s="35">
        <v>12.258750813331423</v>
      </c>
      <c r="FO580" s="35">
        <v>12.62037514089042</v>
      </c>
      <c r="FP580" s="35">
        <v>12.562823218324775</v>
      </c>
      <c r="FQ580" s="35">
        <v>12.521059945440191</v>
      </c>
      <c r="FR580" s="35">
        <v>12.82657302925589</v>
      </c>
      <c r="FS580" s="35">
        <v>13.051771077758051</v>
      </c>
      <c r="FT580" s="35">
        <v>12.770246916795138</v>
      </c>
      <c r="FU580" s="35">
        <v>12.918293477324667</v>
      </c>
      <c r="FV580" s="35">
        <v>12.427020088026723</v>
      </c>
      <c r="FW580" s="35">
        <v>13.019786428981115</v>
      </c>
      <c r="FX580" s="35">
        <v>12.087685754122356</v>
      </c>
      <c r="FY580" s="35">
        <v>12.307871513436403</v>
      </c>
      <c r="FZ580" s="35">
        <v>12.854251642576875</v>
      </c>
      <c r="GA580" s="35">
        <v>12.935944717416138</v>
      </c>
      <c r="GB580" s="35">
        <v>12.071875401819977</v>
      </c>
      <c r="GC580" s="35">
        <v>12.339007817844145</v>
      </c>
      <c r="GD580" s="35">
        <v>12.642554338424077</v>
      </c>
      <c r="GE580" s="35">
        <v>12.724351081584569</v>
      </c>
      <c r="GF580" s="35">
        <v>12.945938776770575</v>
      </c>
      <c r="GG580" s="35">
        <v>12.396005726358778</v>
      </c>
      <c r="GH580" s="35">
        <v>12.797305227783916</v>
      </c>
      <c r="GI580" s="35">
        <v>12.573307641107398</v>
      </c>
      <c r="GJ580" s="35">
        <v>13.04618485416384</v>
      </c>
      <c r="GK580" s="35">
        <v>12.436951159118097</v>
      </c>
      <c r="GL580" s="35">
        <v>12.150149358464024</v>
      </c>
      <c r="GM580" s="35">
        <v>12.44723038591534</v>
      </c>
      <c r="GN580" s="35">
        <v>12.484854741087556</v>
      </c>
      <c r="GO580" s="35">
        <v>2.3719999999999999</v>
      </c>
      <c r="GP580" s="35" t="s">
        <v>4773</v>
      </c>
      <c r="GU580" s="59"/>
    </row>
    <row r="581" spans="1:203" x14ac:dyDescent="0.2">
      <c r="A581" s="35" t="s">
        <v>1485</v>
      </c>
      <c r="B581" s="35" t="s">
        <v>3289</v>
      </c>
      <c r="C581" s="35" t="s">
        <v>3290</v>
      </c>
      <c r="D581" s="9">
        <v>15</v>
      </c>
      <c r="E581" s="9">
        <v>1</v>
      </c>
      <c r="F581" s="9">
        <v>1.3112209999999999E-2</v>
      </c>
      <c r="G581" s="9">
        <v>0.36449924299999997</v>
      </c>
      <c r="H581" s="9">
        <v>0.96660008200000003</v>
      </c>
      <c r="I581" s="9">
        <v>2.8973161000000001E-2</v>
      </c>
      <c r="J581" s="58" t="s">
        <v>5711</v>
      </c>
      <c r="K581" s="78">
        <v>0</v>
      </c>
      <c r="L581" s="79"/>
      <c r="M581" s="79">
        <v>11.334318717450159</v>
      </c>
      <c r="N581" s="79">
        <v>11.236763437344001</v>
      </c>
      <c r="O581" s="79">
        <v>11.330115909618375</v>
      </c>
      <c r="P581" s="78">
        <v>10.780038419028324</v>
      </c>
      <c r="Q581" s="78">
        <v>12.342441073179833</v>
      </c>
      <c r="R581" s="35">
        <v>10.660829474848539</v>
      </c>
      <c r="S581" s="35">
        <v>9.5004272342761293</v>
      </c>
      <c r="T581" s="35">
        <v>10.402152707548137</v>
      </c>
      <c r="U581" s="35">
        <v>10.097779795833528</v>
      </c>
      <c r="V581" s="35">
        <v>10.089000858265273</v>
      </c>
      <c r="W581" s="35">
        <v>10.541829446726121</v>
      </c>
      <c r="X581" s="35">
        <v>10.201055484476157</v>
      </c>
      <c r="Y581" s="35">
        <v>10.257385115623135</v>
      </c>
      <c r="Z581" s="35">
        <v>10.453428661266635</v>
      </c>
      <c r="AB581" s="35">
        <v>11.439267566612177</v>
      </c>
      <c r="AC581" s="35">
        <v>10.623925827577883</v>
      </c>
      <c r="AD581" s="35">
        <v>10.800262961802959</v>
      </c>
      <c r="AE581" s="35">
        <v>11.384999814890163</v>
      </c>
      <c r="AF581" s="35">
        <v>9.95862566982081</v>
      </c>
      <c r="AG581" s="35">
        <v>11.490239488020306</v>
      </c>
      <c r="AH581" s="35">
        <v>10.678963505456872</v>
      </c>
      <c r="AI581" s="35">
        <v>11.361908372731758</v>
      </c>
      <c r="AJ581" s="35">
        <v>11.588354568076186</v>
      </c>
      <c r="AL581" s="35">
        <v>10.414769771065874</v>
      </c>
      <c r="AM581" s="35">
        <v>11.270484360212169</v>
      </c>
      <c r="AN581" s="35">
        <v>10.021687822320139</v>
      </c>
      <c r="AO581" s="35">
        <v>11.106164543621432</v>
      </c>
      <c r="AP581" s="35">
        <v>11.069376604275542</v>
      </c>
      <c r="AQ581" s="35">
        <v>11.274703773435867</v>
      </c>
      <c r="AR581" s="35">
        <v>11.524729488040098</v>
      </c>
      <c r="AS581" s="35">
        <v>11.155130597711368</v>
      </c>
      <c r="AT581" s="35">
        <v>11.439104867830361</v>
      </c>
      <c r="AU581" s="35">
        <v>10.301933643768676</v>
      </c>
      <c r="AW581" s="35">
        <v>10.975023601071626</v>
      </c>
      <c r="AX581" s="35">
        <v>10.79508701733268</v>
      </c>
      <c r="AY581" s="35">
        <v>10.278378194650427</v>
      </c>
      <c r="BA581" s="35">
        <v>11.207647992256048</v>
      </c>
      <c r="BB581" s="35">
        <v>10.825371131500921</v>
      </c>
      <c r="BC581" s="35">
        <v>10.88925931505079</v>
      </c>
      <c r="BD581" s="35">
        <v>13.622980825662998</v>
      </c>
      <c r="BE581" s="35">
        <v>11.758805290121357</v>
      </c>
      <c r="BF581" s="35">
        <v>10.204862623070513</v>
      </c>
      <c r="BH581" s="35">
        <v>10.942713784495247</v>
      </c>
      <c r="BI581" s="35">
        <v>11.149114350620049</v>
      </c>
      <c r="BJ581" s="35">
        <v>11.413183354962563</v>
      </c>
      <c r="BL581" s="35">
        <v>10.834314105749351</v>
      </c>
      <c r="BN581" s="35">
        <v>10.759675089184407</v>
      </c>
      <c r="BO581" s="35">
        <v>11.243746941652841</v>
      </c>
      <c r="BQ581" s="35">
        <v>11.5451311354776</v>
      </c>
      <c r="BR581" s="35">
        <v>10.98952478458909</v>
      </c>
      <c r="BS581" s="35">
        <v>11.210440891295111</v>
      </c>
      <c r="BT581" s="35">
        <v>10.444521861422691</v>
      </c>
      <c r="BU581" s="35">
        <v>11.109505842992101</v>
      </c>
      <c r="BV581" s="35">
        <v>11.053229720493233</v>
      </c>
      <c r="BW581" s="35">
        <v>11.289533310809764</v>
      </c>
      <c r="BX581" s="35">
        <v>11.314549842793472</v>
      </c>
      <c r="BY581" s="35">
        <v>10.57342499142278</v>
      </c>
      <c r="BZ581" s="35">
        <v>11.375915470853155</v>
      </c>
      <c r="CA581" s="35">
        <v>11.025385168909333</v>
      </c>
      <c r="CB581" s="35">
        <v>10.985715013980252</v>
      </c>
      <c r="CC581" s="35">
        <v>10.923912893575915</v>
      </c>
      <c r="CD581" s="35">
        <v>10.688434383889083</v>
      </c>
      <c r="CF581" s="35">
        <v>10.349325934576122</v>
      </c>
      <c r="CG581" s="35">
        <v>10.881828391238393</v>
      </c>
      <c r="CH581" s="35">
        <v>11.211417383316775</v>
      </c>
      <c r="CI581" s="35">
        <v>11.638731502991313</v>
      </c>
      <c r="CJ581" s="35">
        <v>11.167526297252733</v>
      </c>
      <c r="CK581" s="35">
        <v>10.627537490083576</v>
      </c>
      <c r="CL581" s="35">
        <v>10.329457627534243</v>
      </c>
      <c r="CM581" s="35">
        <v>11.478776095999663</v>
      </c>
      <c r="CN581" s="35">
        <v>9.9611699388848507</v>
      </c>
      <c r="CP581" s="35">
        <v>10.739236619364043</v>
      </c>
      <c r="CQ581" s="35">
        <v>10.794477114454661</v>
      </c>
      <c r="CR581" s="35">
        <v>10.756087053845295</v>
      </c>
      <c r="CT581" s="35">
        <v>12.099238924434337</v>
      </c>
      <c r="CU581" s="35">
        <v>10.980470445145341</v>
      </c>
      <c r="CV581" s="35">
        <v>11.081104156316075</v>
      </c>
      <c r="CX581" s="35">
        <v>11.237126505863941</v>
      </c>
      <c r="CY581" s="35">
        <v>10.366774771327222</v>
      </c>
      <c r="CZ581" s="35">
        <v>11.473178904823442</v>
      </c>
      <c r="DA581" s="35">
        <v>10.853597605506817</v>
      </c>
      <c r="DB581" s="35">
        <v>11.079964831354925</v>
      </c>
      <c r="DC581" s="35">
        <v>11.054751468677001</v>
      </c>
      <c r="DD581" s="35">
        <v>10.088994070921812</v>
      </c>
      <c r="DE581" s="35">
        <v>11.313704725755334</v>
      </c>
      <c r="DF581" s="35">
        <v>11.515819331157569</v>
      </c>
      <c r="DG581" s="35">
        <v>10.240535270804951</v>
      </c>
      <c r="DH581" s="35">
        <v>10.994024147573011</v>
      </c>
      <c r="DJ581" s="35">
        <v>10.391174414357128</v>
      </c>
      <c r="DK581" s="35">
        <v>11.094271928144131</v>
      </c>
      <c r="DL581" s="35">
        <v>10.599163047728986</v>
      </c>
      <c r="DM581" s="35">
        <v>11.524977562629729</v>
      </c>
      <c r="DN581" s="35">
        <v>10.830232665302155</v>
      </c>
      <c r="DO581" s="35">
        <v>11.754105452900008</v>
      </c>
      <c r="DP581" s="35">
        <v>11.605085414307105</v>
      </c>
      <c r="DQ581" s="35">
        <v>10.888879401748962</v>
      </c>
      <c r="DR581" s="35">
        <v>10.744541302124764</v>
      </c>
      <c r="DS581" s="35">
        <v>14.018859152167988</v>
      </c>
      <c r="DT581" s="35">
        <v>10.918076327369066</v>
      </c>
      <c r="DU581" s="35">
        <v>11.753191892954085</v>
      </c>
      <c r="DV581" s="35">
        <v>12.603200796072176</v>
      </c>
      <c r="DW581" s="35">
        <v>11.417245789245214</v>
      </c>
      <c r="DX581" s="35">
        <v>11.197566641691198</v>
      </c>
      <c r="DY581" s="35">
        <v>11.46435963256628</v>
      </c>
      <c r="DZ581" s="35">
        <v>11.059898471384319</v>
      </c>
      <c r="EB581" s="35">
        <v>11.216207101415353</v>
      </c>
      <c r="EC581" s="35">
        <v>11.465648644992866</v>
      </c>
      <c r="ED581" s="35">
        <v>11.919790713260417</v>
      </c>
      <c r="EE581" s="35">
        <v>11.538354118038106</v>
      </c>
      <c r="EF581" s="35">
        <v>11.822172461476178</v>
      </c>
      <c r="EG581" s="35">
        <v>10.468724025618952</v>
      </c>
      <c r="EH581" s="35">
        <v>12.501842255873209</v>
      </c>
      <c r="EI581" s="35">
        <v>11.51471211641697</v>
      </c>
      <c r="EJ581" s="35">
        <v>10.478547501140916</v>
      </c>
      <c r="EK581" s="35">
        <v>10.815510238146205</v>
      </c>
      <c r="EL581" s="35">
        <v>11.071892012147046</v>
      </c>
      <c r="EM581" s="35">
        <v>12.645838548579352</v>
      </c>
      <c r="EN581" s="35">
        <v>10.717206454787474</v>
      </c>
      <c r="EP581" s="35">
        <v>10.743358114705368</v>
      </c>
      <c r="EQ581" s="35">
        <v>12.980775795548269</v>
      </c>
      <c r="ER581" s="35">
        <v>10.941630154255618</v>
      </c>
      <c r="ES581" s="35">
        <v>12.020077341675412</v>
      </c>
      <c r="ET581" s="35">
        <v>10.724524382833826</v>
      </c>
      <c r="EU581" s="35">
        <v>9.308316753411523</v>
      </c>
      <c r="EV581" s="35">
        <v>10.290969460686526</v>
      </c>
      <c r="EW581" s="35">
        <v>11.092624142739048</v>
      </c>
      <c r="EX581" s="35">
        <v>11.569213458523159</v>
      </c>
      <c r="EY581" s="35">
        <v>10.387624274049303</v>
      </c>
      <c r="EZ581" s="35">
        <v>10.954847874744097</v>
      </c>
      <c r="FA581" s="35">
        <v>11.024185636065573</v>
      </c>
      <c r="FB581" s="35">
        <v>10.68729461807205</v>
      </c>
      <c r="FC581" s="35">
        <v>10.869699290763252</v>
      </c>
      <c r="FD581" s="35">
        <v>11.341714421655976</v>
      </c>
      <c r="FE581" s="35">
        <v>11.349645150572391</v>
      </c>
      <c r="FF581" s="35">
        <v>11.194017113551343</v>
      </c>
      <c r="FG581" s="35">
        <v>10.734145182025921</v>
      </c>
      <c r="FH581" s="35">
        <v>11.102623413235728</v>
      </c>
      <c r="FI581" s="35">
        <v>10.471089170494011</v>
      </c>
      <c r="FJ581" s="35">
        <v>10.809531601976534</v>
      </c>
      <c r="FK581" s="35">
        <v>11.069186359820668</v>
      </c>
      <c r="FL581" s="35">
        <v>12.508344021332608</v>
      </c>
      <c r="FM581" s="35">
        <v>10.907745652248746</v>
      </c>
      <c r="FN581" s="35">
        <v>10.500099808412584</v>
      </c>
      <c r="FO581" s="35">
        <v>10.361293068864857</v>
      </c>
      <c r="FP581" s="35">
        <v>11.041342238958437</v>
      </c>
      <c r="FQ581" s="35">
        <v>10.929129412903842</v>
      </c>
      <c r="FR581" s="35">
        <v>11.195366343765507</v>
      </c>
      <c r="FS581" s="35">
        <v>9.8795924257693724</v>
      </c>
      <c r="FT581" s="35">
        <v>12.039432156563631</v>
      </c>
      <c r="FU581" s="35">
        <v>10.271319577881428</v>
      </c>
      <c r="FV581" s="35">
        <v>13.347526406498815</v>
      </c>
      <c r="FW581" s="35">
        <v>10.045409115148743</v>
      </c>
      <c r="FX581" s="35">
        <v>13.247707044613884</v>
      </c>
      <c r="FY581" s="35">
        <v>10.861231642811536</v>
      </c>
      <c r="FZ581" s="35">
        <v>10.222208524368476</v>
      </c>
      <c r="GA581" s="35">
        <v>10.111350337332039</v>
      </c>
      <c r="GB581" s="35">
        <v>10.387619795163335</v>
      </c>
      <c r="GC581" s="35">
        <v>10.951982827309566</v>
      </c>
      <c r="GF581" s="35">
        <v>11.260458335056553</v>
      </c>
      <c r="GG581" s="35">
        <v>11.601626255062946</v>
      </c>
      <c r="GH581" s="35">
        <v>10.52019198092164</v>
      </c>
      <c r="GJ581" s="35">
        <v>11.386535146775374</v>
      </c>
      <c r="GK581" s="35">
        <v>10.262998673356634</v>
      </c>
      <c r="GL581" s="35">
        <v>11.202898803132085</v>
      </c>
      <c r="GM581" s="35">
        <v>11.118206835591758</v>
      </c>
      <c r="GN581" s="35">
        <v>11.011534314784345</v>
      </c>
      <c r="GO581" s="35">
        <v>28.689</v>
      </c>
      <c r="GP581" s="35" t="s">
        <v>4706</v>
      </c>
      <c r="GU581" s="59"/>
    </row>
    <row r="582" spans="1:203" x14ac:dyDescent="0.2">
      <c r="A582" s="35" t="s">
        <v>948</v>
      </c>
      <c r="B582" s="35" t="s">
        <v>2663</v>
      </c>
      <c r="C582" s="35" t="s">
        <v>2664</v>
      </c>
      <c r="D582" s="9">
        <v>6</v>
      </c>
      <c r="E582" s="9">
        <v>6</v>
      </c>
      <c r="F582" s="9">
        <v>0.781258852</v>
      </c>
      <c r="G582" s="9">
        <v>-4.3644954E-2</v>
      </c>
      <c r="H582" s="9">
        <v>0.87855176300000004</v>
      </c>
      <c r="I582" s="9">
        <v>2.9825056999999999E-2</v>
      </c>
      <c r="J582" s="9">
        <v>0</v>
      </c>
      <c r="K582" s="78">
        <v>0</v>
      </c>
      <c r="L582" s="79">
        <v>10.704262467117337</v>
      </c>
      <c r="M582" s="79">
        <v>10.532225503052299</v>
      </c>
      <c r="N582" s="79">
        <v>10.817509715760302</v>
      </c>
      <c r="O582" s="79">
        <v>10.938666093401835</v>
      </c>
      <c r="Q582" s="78">
        <v>10.63350081254106</v>
      </c>
      <c r="R582" s="35">
        <v>10.700260875810548</v>
      </c>
      <c r="S582" s="35">
        <v>10.971553915434797</v>
      </c>
      <c r="T582" s="35">
        <v>10.892448438450547</v>
      </c>
      <c r="U582" s="35">
        <v>10.999937586454138</v>
      </c>
      <c r="V582" s="35">
        <v>10.278943460637556</v>
      </c>
      <c r="W582" s="35">
        <v>10.862668304082776</v>
      </c>
      <c r="Y582" s="35">
        <v>10.696387314885273</v>
      </c>
      <c r="Z582" s="35">
        <v>10.94547389819866</v>
      </c>
      <c r="AA582" s="35">
        <v>11.182423256155904</v>
      </c>
      <c r="AB582" s="35">
        <v>10.915358003108814</v>
      </c>
      <c r="AC582" s="35">
        <v>10.751325524927033</v>
      </c>
      <c r="AD582" s="35">
        <v>10.754886994190219</v>
      </c>
      <c r="AE582" s="35">
        <v>10.932113058815041</v>
      </c>
      <c r="AF582" s="35">
        <v>11.041100205015974</v>
      </c>
      <c r="AH582" s="35">
        <v>10.920944670227515</v>
      </c>
      <c r="AI582" s="35">
        <v>11.112829953069504</v>
      </c>
      <c r="AJ582" s="35">
        <v>11.084928057494722</v>
      </c>
      <c r="AK582" s="35">
        <v>10.984594053390452</v>
      </c>
      <c r="AL582" s="35">
        <v>10.726081710574448</v>
      </c>
      <c r="AM582" s="35">
        <v>10.816685931480762</v>
      </c>
      <c r="AN582" s="35">
        <v>10.856097787162408</v>
      </c>
      <c r="AO582" s="35">
        <v>10.811951377844039</v>
      </c>
      <c r="AP582" s="35">
        <v>11.043025277328589</v>
      </c>
      <c r="AQ582" s="35">
        <v>11.328692338088308</v>
      </c>
      <c r="AR582" s="35">
        <v>11.021883743485271</v>
      </c>
      <c r="AS582" s="35">
        <v>10.952070017939674</v>
      </c>
      <c r="AT582" s="35">
        <v>11.436227796906767</v>
      </c>
      <c r="AU582" s="35">
        <v>11.572657502792328</v>
      </c>
      <c r="AV582" s="35">
        <v>10.582901680547295</v>
      </c>
      <c r="AY582" s="35">
        <v>10.815419437039441</v>
      </c>
      <c r="AZ582" s="35">
        <v>11.105977178970717</v>
      </c>
      <c r="BA582" s="35">
        <v>10.935828791957857</v>
      </c>
      <c r="BB582" s="35">
        <v>11.033952018169749</v>
      </c>
      <c r="BC582" s="35">
        <v>10.776559182301426</v>
      </c>
      <c r="BE582" s="35">
        <v>11.336674183076545</v>
      </c>
      <c r="BF582" s="35">
        <v>11.343372093432421</v>
      </c>
      <c r="BG582" s="35">
        <v>10.928724275436537</v>
      </c>
      <c r="BH582" s="35">
        <v>11.270198885391059</v>
      </c>
      <c r="BI582" s="35">
        <v>11.53132520505693</v>
      </c>
      <c r="BJ582" s="35">
        <v>10.748948772291016</v>
      </c>
      <c r="BL582" s="35">
        <v>10.749112593853486</v>
      </c>
      <c r="BN582" s="35">
        <v>10.827339469777481</v>
      </c>
      <c r="BP582" s="35">
        <v>11.095781653036868</v>
      </c>
      <c r="BQ582" s="35">
        <v>11.065745625018028</v>
      </c>
      <c r="BR582" s="35">
        <v>10.659160184504628</v>
      </c>
      <c r="BT582" s="35">
        <v>11.124988466316291</v>
      </c>
      <c r="BU582" s="35">
        <v>11.013645827584584</v>
      </c>
      <c r="BV582" s="35">
        <v>11.632196809162233</v>
      </c>
      <c r="BY582" s="35">
        <v>10.806764326946094</v>
      </c>
      <c r="BZ582" s="35">
        <v>11.075284277436914</v>
      </c>
      <c r="CA582" s="35">
        <v>11.051650823603138</v>
      </c>
      <c r="CB582" s="35">
        <v>10.462134222921442</v>
      </c>
      <c r="CC582" s="35">
        <v>10.433773001229081</v>
      </c>
      <c r="CD582" s="35">
        <v>10.192785520106208</v>
      </c>
      <c r="CE582" s="35">
        <v>11.090302948146357</v>
      </c>
      <c r="CF582" s="35">
        <v>11.340663335533108</v>
      </c>
      <c r="CG582" s="35">
        <v>11.121835487868815</v>
      </c>
      <c r="CI582" s="35">
        <v>10.911991649740472</v>
      </c>
      <c r="CJ582" s="35">
        <v>11.375110033075103</v>
      </c>
      <c r="CK582" s="35">
        <v>10.73947170786251</v>
      </c>
      <c r="CL582" s="35">
        <v>10.851601907017269</v>
      </c>
      <c r="CM582" s="35">
        <v>11.224396479094114</v>
      </c>
      <c r="CN582" s="35">
        <v>11.148405293058342</v>
      </c>
      <c r="CP582" s="35">
        <v>10.740721162779643</v>
      </c>
      <c r="CQ582" s="35">
        <v>11.291659679461688</v>
      </c>
      <c r="CR582" s="35">
        <v>10.582972364964185</v>
      </c>
      <c r="CS582" s="35">
        <v>10.517484962038276</v>
      </c>
      <c r="CU582" s="35">
        <v>10.746944344220809</v>
      </c>
      <c r="CW582" s="35">
        <v>11.184196557900774</v>
      </c>
      <c r="CX582" s="35">
        <v>10.774257358005542</v>
      </c>
      <c r="CY582" s="35">
        <v>10.781046305607511</v>
      </c>
      <c r="CZ582" s="35">
        <v>10.858717398075852</v>
      </c>
      <c r="DD582" s="35">
        <v>10.820256450219672</v>
      </c>
      <c r="DE582" s="35">
        <v>11.296820039731047</v>
      </c>
      <c r="DF582" s="35">
        <v>10.57029665270743</v>
      </c>
      <c r="DG582" s="35">
        <v>10.887670629597242</v>
      </c>
      <c r="DH582" s="35">
        <v>10.916336178275746</v>
      </c>
      <c r="DJ582" s="35">
        <v>11.233572183715598</v>
      </c>
      <c r="DK582" s="35">
        <v>10.901727826232635</v>
      </c>
      <c r="DL582" s="35">
        <v>11.006228141796877</v>
      </c>
      <c r="DM582" s="35">
        <v>10.525863648259522</v>
      </c>
      <c r="DN582" s="35">
        <v>10.842329316046378</v>
      </c>
      <c r="DO582" s="35">
        <v>11.746955517908781</v>
      </c>
      <c r="DQ582" s="35">
        <v>10.863250916209788</v>
      </c>
      <c r="DR582" s="35">
        <v>10.809549680880639</v>
      </c>
      <c r="DS582" s="35">
        <v>11.032105742640464</v>
      </c>
      <c r="DT582" s="35">
        <v>10.498881600513082</v>
      </c>
      <c r="DU582" s="35">
        <v>10.788646462706041</v>
      </c>
      <c r="DV582" s="35">
        <v>10.875388773567314</v>
      </c>
      <c r="DW582" s="35">
        <v>10.972462675223994</v>
      </c>
      <c r="DX582" s="35">
        <v>10.998257833467791</v>
      </c>
      <c r="EB582" s="35">
        <v>10.847641054683663</v>
      </c>
      <c r="EC582" s="35">
        <v>10.60332242482883</v>
      </c>
      <c r="EG582" s="35">
        <v>10.544165758133152</v>
      </c>
      <c r="EJ582" s="35">
        <v>11.11538884219477</v>
      </c>
      <c r="EK582" s="35">
        <v>10.554902784567153</v>
      </c>
      <c r="EL582" s="35">
        <v>10.943117374266794</v>
      </c>
      <c r="EM582" s="35">
        <v>10.845687751353045</v>
      </c>
      <c r="EN582" s="35">
        <v>10.873552414732899</v>
      </c>
      <c r="EO582" s="35">
        <v>10.815155772605335</v>
      </c>
      <c r="EP582" s="35">
        <v>10.863468293375123</v>
      </c>
      <c r="EQ582" s="35">
        <v>11.097031998682436</v>
      </c>
      <c r="ER582" s="35">
        <v>11.051671114766865</v>
      </c>
      <c r="ET582" s="35">
        <v>10.757494168672858</v>
      </c>
      <c r="EU582" s="35">
        <v>10.879680742894466</v>
      </c>
      <c r="EV582" s="35">
        <v>10.714112009602424</v>
      </c>
      <c r="EW582" s="35">
        <v>10.957627338438773</v>
      </c>
      <c r="EX582" s="35">
        <v>11.361038947591933</v>
      </c>
      <c r="EY582" s="35">
        <v>10.701304158332974</v>
      </c>
      <c r="FA582" s="35">
        <v>10.94697278803131</v>
      </c>
      <c r="FB582" s="35">
        <v>10.666140352828947</v>
      </c>
      <c r="FC582" s="35">
        <v>11.032561975121043</v>
      </c>
      <c r="FD582" s="35">
        <v>11.666661959259173</v>
      </c>
      <c r="FE582" s="35">
        <v>10.373609659617717</v>
      </c>
      <c r="FF582" s="35">
        <v>10.920105022778115</v>
      </c>
      <c r="FG582" s="35">
        <v>10.659314511352749</v>
      </c>
      <c r="FH582" s="35">
        <v>10.278154628310672</v>
      </c>
      <c r="FI582" s="35">
        <v>11.384742083698368</v>
      </c>
      <c r="FJ582" s="35">
        <v>10.875632860654305</v>
      </c>
      <c r="FL582" s="35">
        <v>10.769842976830398</v>
      </c>
      <c r="FM582" s="35">
        <v>10.852636016441243</v>
      </c>
      <c r="FO582" s="35">
        <v>11.070783709637574</v>
      </c>
      <c r="FP582" s="35">
        <v>11.043264247374523</v>
      </c>
      <c r="FQ582" s="35">
        <v>10.591679440713044</v>
      </c>
      <c r="FS582" s="35">
        <v>10.715562949420583</v>
      </c>
      <c r="FU582" s="35">
        <v>10.861035608573218</v>
      </c>
      <c r="FW582" s="35">
        <v>10.606492652560945</v>
      </c>
      <c r="FY582" s="35">
        <v>10.890185306494427</v>
      </c>
      <c r="FZ582" s="35">
        <v>10.86576705007667</v>
      </c>
      <c r="GA582" s="35">
        <v>11.029872774979518</v>
      </c>
      <c r="GC582" s="35">
        <v>10.721758281020646</v>
      </c>
      <c r="GF582" s="35">
        <v>11.300671188689945</v>
      </c>
      <c r="GG582" s="35">
        <v>11.208236417998339</v>
      </c>
      <c r="GH582" s="35">
        <v>12.093397654265917</v>
      </c>
      <c r="GI582" s="35">
        <v>10.780196457741681</v>
      </c>
      <c r="GJ582" s="35">
        <v>12.146935135677481</v>
      </c>
      <c r="GK582" s="35">
        <v>10.446327044056414</v>
      </c>
      <c r="GL582" s="35">
        <v>12.415314000245774</v>
      </c>
      <c r="GM582" s="35">
        <v>10.22605058070441</v>
      </c>
      <c r="GN582" s="35">
        <v>10.97646708389043</v>
      </c>
      <c r="GO582" s="35">
        <v>21.45</v>
      </c>
      <c r="GP582" s="35" t="s">
        <v>4580</v>
      </c>
      <c r="GU582" s="59"/>
    </row>
    <row r="583" spans="1:203" x14ac:dyDescent="0.2">
      <c r="A583" s="35" t="s">
        <v>1040</v>
      </c>
      <c r="B583" s="35" t="s">
        <v>2739</v>
      </c>
      <c r="C583" s="35" t="s">
        <v>2740</v>
      </c>
      <c r="D583" s="9">
        <v>5</v>
      </c>
      <c r="E583" s="9">
        <v>4</v>
      </c>
      <c r="F583" s="9">
        <v>0.47093073800000002</v>
      </c>
      <c r="G583" s="9">
        <v>-0.124667733</v>
      </c>
      <c r="H583" s="9">
        <v>0.95351716200000003</v>
      </c>
      <c r="I583" s="9">
        <v>2.9979411000000001E-2</v>
      </c>
      <c r="J583" s="9">
        <v>0</v>
      </c>
      <c r="K583" s="78">
        <v>0</v>
      </c>
      <c r="L583" s="79">
        <v>14.080712556826242</v>
      </c>
      <c r="M583" s="79"/>
      <c r="N583" s="79"/>
      <c r="O583" s="79">
        <v>12.995925854892024</v>
      </c>
      <c r="P583" s="78">
        <v>13.016015639806513</v>
      </c>
      <c r="U583" s="35">
        <v>13.078636849524262</v>
      </c>
      <c r="V583" s="35">
        <v>14.29824113844359</v>
      </c>
      <c r="X583" s="35">
        <v>13.934746040721221</v>
      </c>
      <c r="Z583" s="35">
        <v>13.011863639429144</v>
      </c>
      <c r="AB583" s="35">
        <v>13.486451548220067</v>
      </c>
      <c r="AC583" s="35">
        <v>13.257801484068045</v>
      </c>
      <c r="AD583" s="35">
        <v>13.246499981500302</v>
      </c>
      <c r="AF583" s="35">
        <v>13.328634913550285</v>
      </c>
      <c r="AJ583" s="35">
        <v>13.423922253982758</v>
      </c>
      <c r="AK583" s="35">
        <v>14.296483613094543</v>
      </c>
      <c r="AL583" s="35">
        <v>13.754218226678955</v>
      </c>
      <c r="AS583" s="35">
        <v>13.339985599236382</v>
      </c>
      <c r="AU583" s="35">
        <v>13.376959381780793</v>
      </c>
      <c r="AV583" s="35">
        <v>13.353461199391516</v>
      </c>
      <c r="AW583" s="35">
        <v>13.585558142973206</v>
      </c>
      <c r="AX583" s="35">
        <v>13.743198581656841</v>
      </c>
      <c r="AY583" s="35">
        <v>13.266402212784548</v>
      </c>
      <c r="BB583" s="35">
        <v>12.873984414422859</v>
      </c>
      <c r="BC583" s="35">
        <v>13.172012965369714</v>
      </c>
      <c r="BF583" s="35">
        <v>13.23679668784489</v>
      </c>
      <c r="BH583" s="35">
        <v>13.427818911185753</v>
      </c>
      <c r="BK583" s="35">
        <v>13.934520483650521</v>
      </c>
      <c r="BL583" s="35">
        <v>13.923733786986281</v>
      </c>
      <c r="BO583" s="35">
        <v>13.013464784644031</v>
      </c>
      <c r="BS583" s="35">
        <v>13.980898459917286</v>
      </c>
      <c r="BZ583" s="35">
        <v>13.640903972228022</v>
      </c>
      <c r="CL583" s="35">
        <v>13.626906546179637</v>
      </c>
      <c r="CM583" s="35">
        <v>13.171099364936383</v>
      </c>
      <c r="CN583" s="35">
        <v>12.484894309962522</v>
      </c>
      <c r="CU583" s="35">
        <v>13.323799591436799</v>
      </c>
      <c r="CX583" s="35">
        <v>13.117657376567283</v>
      </c>
      <c r="DE583" s="35">
        <v>13.475149082876861</v>
      </c>
      <c r="DJ583" s="35">
        <v>13.082174154571154</v>
      </c>
      <c r="DL583" s="35">
        <v>13.197900037294351</v>
      </c>
      <c r="DM583" s="35">
        <v>13.178583044692063</v>
      </c>
      <c r="DO583" s="35">
        <v>14.095866883453038</v>
      </c>
      <c r="DP583" s="35">
        <v>13.202919395614977</v>
      </c>
      <c r="DQ583" s="35">
        <v>13.276293747746731</v>
      </c>
      <c r="DT583" s="35">
        <v>12.94577538274509</v>
      </c>
      <c r="DX583" s="35">
        <v>13.305048356318357</v>
      </c>
      <c r="EB583" s="35">
        <v>13.591991682933633</v>
      </c>
      <c r="ED583" s="35">
        <v>13.107419817266877</v>
      </c>
      <c r="EF583" s="35">
        <v>13.436190995481416</v>
      </c>
      <c r="EG583" s="35">
        <v>13.109377479428503</v>
      </c>
      <c r="EJ583" s="35">
        <v>12.935484989719924</v>
      </c>
      <c r="EK583" s="35">
        <v>13.091457303532655</v>
      </c>
      <c r="EN583" s="35">
        <v>13.97470104122187</v>
      </c>
      <c r="ER583" s="35">
        <v>13.276420400080029</v>
      </c>
      <c r="ET583" s="35">
        <v>13.468856482745045</v>
      </c>
      <c r="EU583" s="35">
        <v>12.739774350459635</v>
      </c>
      <c r="FE583" s="35">
        <v>13.131871443882138</v>
      </c>
      <c r="FF583" s="35">
        <v>13.241468668610398</v>
      </c>
      <c r="FK583" s="35">
        <v>13.262494288700932</v>
      </c>
      <c r="FL583" s="35">
        <v>13.283807986559529</v>
      </c>
      <c r="FO583" s="35">
        <v>13.525201959831124</v>
      </c>
      <c r="FP583" s="35">
        <v>13.199080269094713</v>
      </c>
      <c r="FQ583" s="35">
        <v>13.550954444906898</v>
      </c>
      <c r="FT583" s="35">
        <v>13.649102090099905</v>
      </c>
      <c r="FU583" s="35">
        <v>13.347182586557677</v>
      </c>
      <c r="FV583" s="35">
        <v>13.506416513688954</v>
      </c>
      <c r="FZ583" s="35">
        <v>13.077456266187715</v>
      </c>
      <c r="GC583" s="35">
        <v>14.525340754638231</v>
      </c>
      <c r="GE583" s="35">
        <v>13.895883144882795</v>
      </c>
      <c r="GF583" s="35">
        <v>13.826642478485999</v>
      </c>
      <c r="GG583" s="35">
        <v>13.613646147340365</v>
      </c>
      <c r="GN583" s="35">
        <v>13.531972737112671</v>
      </c>
      <c r="GO583" s="35">
        <v>26.876999999999999</v>
      </c>
      <c r="GP583" s="35" t="s">
        <v>4598</v>
      </c>
      <c r="GU583" s="59"/>
    </row>
    <row r="584" spans="1:203" x14ac:dyDescent="0.2">
      <c r="A584" s="35" t="s">
        <v>2294</v>
      </c>
      <c r="B584" s="35" t="s">
        <v>4437</v>
      </c>
      <c r="C584" s="35" t="s">
        <v>4438</v>
      </c>
      <c r="D584" s="9">
        <v>66</v>
      </c>
      <c r="E584" s="9">
        <v>66</v>
      </c>
      <c r="F584" s="9">
        <v>0.96619639400000001</v>
      </c>
      <c r="G584" s="9">
        <v>-1.9206818000000001E-2</v>
      </c>
      <c r="H584" s="9">
        <v>0.914489475</v>
      </c>
      <c r="I584" s="9">
        <v>3.0281071999999999E-2</v>
      </c>
      <c r="J584" s="9">
        <v>0</v>
      </c>
      <c r="K584" s="78">
        <v>0</v>
      </c>
      <c r="L584" s="79">
        <v>11.503157428197412</v>
      </c>
      <c r="M584" s="79">
        <v>12.242604317221318</v>
      </c>
      <c r="N584" s="79">
        <v>11.536574397942946</v>
      </c>
      <c r="O584" s="79">
        <v>11.05968871363187</v>
      </c>
      <c r="P584" s="78">
        <v>10.768569169460346</v>
      </c>
      <c r="Q584" s="78">
        <v>11.561811072268998</v>
      </c>
      <c r="R584" s="35">
        <v>10.127363716674154</v>
      </c>
      <c r="S584" s="35">
        <v>11.318193453900207</v>
      </c>
      <c r="T584" s="35">
        <v>11.226475792948857</v>
      </c>
      <c r="U584" s="35">
        <v>11.240455510280441</v>
      </c>
      <c r="V584" s="35">
        <v>11.26694339389428</v>
      </c>
      <c r="W584" s="35">
        <v>11.581373842743849</v>
      </c>
      <c r="X584" s="35">
        <v>10.334291416292569</v>
      </c>
      <c r="Y584" s="35">
        <v>11.112560499374744</v>
      </c>
      <c r="Z584" s="35">
        <v>10.705039062826577</v>
      </c>
      <c r="AA584" s="35">
        <v>11.741635336580888</v>
      </c>
      <c r="AB584" s="35">
        <v>11.065990502159897</v>
      </c>
      <c r="AC584" s="35">
        <v>10.964480378335967</v>
      </c>
      <c r="AD584" s="35">
        <v>10.991721175830651</v>
      </c>
      <c r="AE584" s="35">
        <v>11.54034172005032</v>
      </c>
      <c r="AF584" s="35">
        <v>11.046716999445666</v>
      </c>
      <c r="AG584" s="35">
        <v>11.759617898488676</v>
      </c>
      <c r="AH584" s="35">
        <v>11.084299061141342</v>
      </c>
      <c r="AI584" s="35">
        <v>11.196959736665296</v>
      </c>
      <c r="AJ584" s="35">
        <v>11.11946454556252</v>
      </c>
      <c r="AK584" s="35">
        <v>11.55711240386713</v>
      </c>
      <c r="AL584" s="35">
        <v>10.891851623740143</v>
      </c>
      <c r="AM584" s="35">
        <v>11.412757794377342</v>
      </c>
      <c r="AN584" s="35">
        <v>11.623578912686407</v>
      </c>
      <c r="AO584" s="35">
        <v>11.376780373347417</v>
      </c>
      <c r="AP584" s="35">
        <v>11.235143588284242</v>
      </c>
      <c r="AQ584" s="35">
        <v>11.798337504533261</v>
      </c>
      <c r="AR584" s="35">
        <v>11.819394399848111</v>
      </c>
      <c r="AS584" s="35">
        <v>12.60160391123477</v>
      </c>
      <c r="AT584" s="35">
        <v>11.84904414667302</v>
      </c>
      <c r="AU584" s="35">
        <v>11.044826632750643</v>
      </c>
      <c r="AV584" s="35">
        <v>11.095678604132413</v>
      </c>
      <c r="AW584" s="35">
        <v>11.905730498975434</v>
      </c>
      <c r="AX584" s="35">
        <v>11.140954114919285</v>
      </c>
      <c r="AY584" s="35">
        <v>10.861825785629364</v>
      </c>
      <c r="AZ584" s="35">
        <v>11.874515065137686</v>
      </c>
      <c r="BA584" s="35">
        <v>11.0061241612818</v>
      </c>
      <c r="BB584" s="35">
        <v>11.218040992756473</v>
      </c>
      <c r="BC584" s="35">
        <v>11.739211814110494</v>
      </c>
      <c r="BD584" s="35">
        <v>11.234210572979549</v>
      </c>
      <c r="BE584" s="35">
        <v>11.396966958106763</v>
      </c>
      <c r="BF584" s="35">
        <v>11.844608528596382</v>
      </c>
      <c r="BG584" s="35">
        <v>10.946721301269697</v>
      </c>
      <c r="BH584" s="35">
        <v>11.583634584495339</v>
      </c>
      <c r="BI584" s="35">
        <v>12.561706493768355</v>
      </c>
      <c r="BJ584" s="35">
        <v>12.913814829105142</v>
      </c>
      <c r="BK584" s="35">
        <v>11.91273416293498</v>
      </c>
      <c r="BL584" s="35">
        <v>11.369024620893839</v>
      </c>
      <c r="BM584" s="35">
        <v>10.951735646001577</v>
      </c>
      <c r="BN584" s="35">
        <v>11.765867277403355</v>
      </c>
      <c r="BO584" s="35">
        <v>11.050434764142789</v>
      </c>
      <c r="BP584" s="35">
        <v>11.475792372232288</v>
      </c>
      <c r="BQ584" s="35">
        <v>11.755016590185479</v>
      </c>
      <c r="BR584" s="35">
        <v>11.652683636257432</v>
      </c>
      <c r="BS584" s="35">
        <v>11.663223217553622</v>
      </c>
      <c r="BT584" s="35">
        <v>11.034053873043373</v>
      </c>
      <c r="BU584" s="35">
        <v>11.802242561962304</v>
      </c>
      <c r="BV584" s="35">
        <v>11.097471376322506</v>
      </c>
      <c r="BW584" s="35">
        <v>11.321172148501741</v>
      </c>
      <c r="BX584" s="35">
        <v>11.20787642363412</v>
      </c>
      <c r="BY584" s="35">
        <v>11.466861075829524</v>
      </c>
      <c r="BZ584" s="35">
        <v>12.018868288874602</v>
      </c>
      <c r="CA584" s="35">
        <v>11.591402502505227</v>
      </c>
      <c r="CB584" s="35">
        <v>11.056061829641541</v>
      </c>
      <c r="CC584" s="35">
        <v>11.643645325297619</v>
      </c>
      <c r="CD584" s="35">
        <v>11.871205512298287</v>
      </c>
      <c r="CE584" s="35">
        <v>12.072595990576907</v>
      </c>
      <c r="CF584" s="35">
        <v>11.348781421969575</v>
      </c>
      <c r="CG584" s="35">
        <v>12.991292500578044</v>
      </c>
      <c r="CH584" s="35">
        <v>10.894011830975074</v>
      </c>
      <c r="CI584" s="35">
        <v>12.570763052529902</v>
      </c>
      <c r="CJ584" s="35">
        <v>11.209659629048526</v>
      </c>
      <c r="CK584" s="35">
        <v>11.356605821614313</v>
      </c>
      <c r="CL584" s="35">
        <v>11.343708147725764</v>
      </c>
      <c r="CM584" s="35">
        <v>11.365215695219158</v>
      </c>
      <c r="CN584" s="35">
        <v>10.980799952976781</v>
      </c>
      <c r="CO584" s="35">
        <v>12.383012748734851</v>
      </c>
      <c r="CP584" s="35">
        <v>10.590259906053131</v>
      </c>
      <c r="CQ584" s="35">
        <v>11.8589514449302</v>
      </c>
      <c r="CR584" s="35">
        <v>11.518327964800529</v>
      </c>
      <c r="CS584" s="35">
        <v>11.436209225464887</v>
      </c>
      <c r="CT584" s="35">
        <v>11.376024649250546</v>
      </c>
      <c r="CU584" s="35">
        <v>11.700047565076419</v>
      </c>
      <c r="CV584" s="35">
        <v>11.408744247142327</v>
      </c>
      <c r="CW584" s="35">
        <v>11.495295184789704</v>
      </c>
      <c r="CX584" s="35">
        <v>12.070831416925932</v>
      </c>
      <c r="CY584" s="35">
        <v>11.498067035607948</v>
      </c>
      <c r="CZ584" s="35">
        <v>11.217113316042504</v>
      </c>
      <c r="DA584" s="35">
        <v>11.417343937648209</v>
      </c>
      <c r="DB584" s="35">
        <v>12.012125048504259</v>
      </c>
      <c r="DC584" s="35">
        <v>11.099073124034264</v>
      </c>
      <c r="DD584" s="35">
        <v>11.643403810144566</v>
      </c>
      <c r="DE584" s="35">
        <v>10.976656308514695</v>
      </c>
      <c r="DF584" s="35">
        <v>11.092545808565031</v>
      </c>
      <c r="DG584" s="35">
        <v>11.301294813852689</v>
      </c>
      <c r="DH584" s="35">
        <v>10.626633192904826</v>
      </c>
      <c r="DI584" s="35">
        <v>11.397338135667667</v>
      </c>
      <c r="DJ584" s="35">
        <v>11.390127207787426</v>
      </c>
      <c r="DK584" s="35">
        <v>11.278983890430283</v>
      </c>
      <c r="DL584" s="35">
        <v>11.18460153180761</v>
      </c>
      <c r="DM584" s="35">
        <v>11.048099879774099</v>
      </c>
      <c r="DN584" s="35">
        <v>10.876374870201708</v>
      </c>
      <c r="DO584" s="35">
        <v>11.749855769505835</v>
      </c>
      <c r="DP584" s="35">
        <v>11.798007175809616</v>
      </c>
      <c r="DQ584" s="35">
        <v>10.859104143286373</v>
      </c>
      <c r="DR584" s="35">
        <v>11.103313865325354</v>
      </c>
      <c r="DS584" s="35">
        <v>10.879755982830339</v>
      </c>
      <c r="DT584" s="35">
        <v>11.402463868365739</v>
      </c>
      <c r="DU584" s="35">
        <v>11.366460490826466</v>
      </c>
      <c r="DV584" s="35">
        <v>11.816870289748492</v>
      </c>
      <c r="DW584" s="35">
        <v>12.444414578665533</v>
      </c>
      <c r="DX584" s="35">
        <v>11.620867314334454</v>
      </c>
      <c r="DY584" s="35">
        <v>12.169791065881823</v>
      </c>
      <c r="DZ584" s="35">
        <v>11.353358892159358</v>
      </c>
      <c r="EA584" s="35">
        <v>11.23803552464728</v>
      </c>
      <c r="EB584" s="35">
        <v>11.690881165796188</v>
      </c>
      <c r="EC584" s="35">
        <v>11.83169828217317</v>
      </c>
      <c r="ED584" s="35">
        <v>11.555520009320166</v>
      </c>
      <c r="EE584" s="35">
        <v>12.08584416010939</v>
      </c>
      <c r="EF584" s="35">
        <v>11.863920963391386</v>
      </c>
      <c r="EG584" s="35">
        <v>11.188202434495505</v>
      </c>
      <c r="EH584" s="35">
        <v>11.917628029888066</v>
      </c>
      <c r="EI584" s="35">
        <v>11.988168287289632</v>
      </c>
      <c r="EJ584" s="35">
        <v>10.807571661871716</v>
      </c>
      <c r="EK584" s="35">
        <v>11.116199685030747</v>
      </c>
      <c r="EL584" s="35">
        <v>11.184056227528044</v>
      </c>
      <c r="EM584" s="35">
        <v>10.960913624103831</v>
      </c>
      <c r="EN584" s="35">
        <v>11.35304520497365</v>
      </c>
      <c r="EO584" s="35">
        <v>11.98351535103423</v>
      </c>
      <c r="EP584" s="35">
        <v>10.979993252136328</v>
      </c>
      <c r="EQ584" s="35">
        <v>12.226194894826028</v>
      </c>
      <c r="ER584" s="35">
        <v>11.487442996457304</v>
      </c>
      <c r="ES584" s="35">
        <v>10.845550375830372</v>
      </c>
      <c r="ET584" s="35">
        <v>11.499015988275522</v>
      </c>
      <c r="EU584" s="35">
        <v>10.939876252932276</v>
      </c>
      <c r="EV584" s="35">
        <v>11.297733748425042</v>
      </c>
      <c r="EW584" s="35">
        <v>11.222565482832929</v>
      </c>
      <c r="EX584" s="35">
        <v>11.504392719664949</v>
      </c>
      <c r="EY584" s="35">
        <v>11.725599060893826</v>
      </c>
      <c r="EZ584" s="35">
        <v>11.205156644890661</v>
      </c>
      <c r="FA584" s="35">
        <v>11.311635325336455</v>
      </c>
      <c r="FB584" s="35">
        <v>11.896857153471911</v>
      </c>
      <c r="FC584" s="35">
        <v>12.491228271227385</v>
      </c>
      <c r="FD584" s="35">
        <v>10.699850662443414</v>
      </c>
      <c r="FE584" s="35">
        <v>11.595180457902813</v>
      </c>
      <c r="FF584" s="35">
        <v>10.947584059327141</v>
      </c>
      <c r="FG584" s="35">
        <v>11.600141760689187</v>
      </c>
      <c r="FH584" s="35">
        <v>12.170971436647008</v>
      </c>
      <c r="FI584" s="35">
        <v>11.638579967675053</v>
      </c>
      <c r="FJ584" s="35">
        <v>11.481389195714698</v>
      </c>
      <c r="FK584" s="35">
        <v>11.787269041285882</v>
      </c>
      <c r="FL584" s="35">
        <v>11.17553073345468</v>
      </c>
      <c r="FM584" s="35">
        <v>11.573210724394016</v>
      </c>
      <c r="FN584" s="35">
        <v>11.110779931886789</v>
      </c>
      <c r="FO584" s="35">
        <v>11.147797241118258</v>
      </c>
      <c r="FP584" s="35">
        <v>11.573480811237243</v>
      </c>
      <c r="FQ584" s="35">
        <v>11.691969432770282</v>
      </c>
      <c r="FR584" s="35">
        <v>11.934246841913042</v>
      </c>
      <c r="FS584" s="35">
        <v>11.401478018710554</v>
      </c>
      <c r="FT584" s="35">
        <v>12.665877819809996</v>
      </c>
      <c r="FU584" s="35">
        <v>11.551584349779228</v>
      </c>
      <c r="FV584" s="35">
        <v>11.393658253338769</v>
      </c>
      <c r="FW584" s="35">
        <v>11.239045400249916</v>
      </c>
      <c r="FX584" s="35">
        <v>11.824010064919008</v>
      </c>
      <c r="FY584" s="35">
        <v>11.336605835520336</v>
      </c>
      <c r="FZ584" s="35">
        <v>10.816495851675565</v>
      </c>
      <c r="GA584" s="35">
        <v>11.43425525819789</v>
      </c>
      <c r="GB584" s="35">
        <v>11.504175743359419</v>
      </c>
      <c r="GC584" s="35">
        <v>11.969960930668863</v>
      </c>
      <c r="GD584" s="35">
        <v>11.545276825116538</v>
      </c>
      <c r="GE584" s="35">
        <v>11.267564935415782</v>
      </c>
      <c r="GF584" s="35">
        <v>11.269087826029146</v>
      </c>
      <c r="GG584" s="35">
        <v>10.822325161322457</v>
      </c>
      <c r="GH584" s="35">
        <v>11.674992300327425</v>
      </c>
      <c r="GI584" s="35">
        <v>11.136404178840557</v>
      </c>
      <c r="GJ584" s="35">
        <v>12.10450698628755</v>
      </c>
      <c r="GK584" s="35">
        <v>11.285541067119535</v>
      </c>
      <c r="GL584" s="35">
        <v>12.390454027596988</v>
      </c>
      <c r="GM584" s="35">
        <v>11.12765288191698</v>
      </c>
      <c r="GN584" s="35">
        <v>11.437335757247059</v>
      </c>
      <c r="GO584" s="35">
        <v>55.82</v>
      </c>
      <c r="GP584" s="35" t="s">
        <v>4955</v>
      </c>
      <c r="GU584" s="59"/>
    </row>
    <row r="585" spans="1:203" x14ac:dyDescent="0.2">
      <c r="A585" s="35" t="s">
        <v>2002</v>
      </c>
      <c r="B585" s="35" t="s">
        <v>3905</v>
      </c>
      <c r="C585" s="35" t="s">
        <v>3906</v>
      </c>
      <c r="D585" s="9">
        <v>12</v>
      </c>
      <c r="E585" s="9">
        <v>10</v>
      </c>
      <c r="F585" s="9">
        <v>7.0952833000000007E-2</v>
      </c>
      <c r="G585" s="9">
        <v>0.29483040900000002</v>
      </c>
      <c r="H585" s="9">
        <v>0.96763382099999995</v>
      </c>
      <c r="I585" s="9">
        <v>3.0327171E-2</v>
      </c>
      <c r="J585" s="9">
        <v>0</v>
      </c>
      <c r="K585" s="78">
        <v>0</v>
      </c>
      <c r="L585" s="79">
        <v>15.494517242408248</v>
      </c>
      <c r="M585" s="79">
        <v>16.024084567206089</v>
      </c>
      <c r="N585" s="79">
        <v>15.584986371403382</v>
      </c>
      <c r="O585" s="79">
        <v>15.871031460877585</v>
      </c>
      <c r="P585" s="78">
        <v>14.444209782632182</v>
      </c>
      <c r="Q585" s="78">
        <v>14.603384753998524</v>
      </c>
      <c r="R585" s="35">
        <v>14.586964310822491</v>
      </c>
      <c r="S585" s="35">
        <v>14.917649055681693</v>
      </c>
      <c r="T585" s="35">
        <v>14.930068777639903</v>
      </c>
      <c r="U585" s="35">
        <v>15.06072614834722</v>
      </c>
      <c r="V585" s="35">
        <v>15.528020073161011</v>
      </c>
      <c r="W585" s="35">
        <v>15.401289780167421</v>
      </c>
      <c r="X585" s="35">
        <v>14.927881697372198</v>
      </c>
      <c r="Y585" s="35">
        <v>15.513622575477633</v>
      </c>
      <c r="Z585" s="35">
        <v>14.712194289448867</v>
      </c>
      <c r="AA585" s="35">
        <v>15.394827501503253</v>
      </c>
      <c r="AB585" s="35">
        <v>15.187239483215661</v>
      </c>
      <c r="AC585" s="35">
        <v>16.013223921807253</v>
      </c>
      <c r="AD585" s="35">
        <v>15.409984097191575</v>
      </c>
      <c r="AE585" s="35">
        <v>15.455579941383625</v>
      </c>
      <c r="AF585" s="35">
        <v>16.417807276363753</v>
      </c>
      <c r="AG585" s="35">
        <v>16.477631386518055</v>
      </c>
      <c r="AH585" s="35">
        <v>15.189584624330337</v>
      </c>
      <c r="AI585" s="35">
        <v>15.141516509137567</v>
      </c>
      <c r="AJ585" s="35">
        <v>16.003795045940322</v>
      </c>
      <c r="AK585" s="35">
        <v>15.04854480323355</v>
      </c>
      <c r="AL585" s="35">
        <v>14.96176980873615</v>
      </c>
      <c r="AM585" s="35">
        <v>16.785281895756228</v>
      </c>
      <c r="AN585" s="35">
        <v>14.168614297522673</v>
      </c>
      <c r="AO585" s="35">
        <v>15.523324927705723</v>
      </c>
      <c r="AP585" s="35">
        <v>16.756067255780792</v>
      </c>
      <c r="AQ585" s="35">
        <v>15.003705631907216</v>
      </c>
      <c r="AR585" s="35">
        <v>15.779709941273866</v>
      </c>
      <c r="AS585" s="35">
        <v>14.812183895950572</v>
      </c>
      <c r="AT585" s="35">
        <v>16.445772275299298</v>
      </c>
      <c r="AU585" s="35">
        <v>17.560676576075959</v>
      </c>
      <c r="AV585" s="35">
        <v>14.583717634917228</v>
      </c>
      <c r="AW585" s="35">
        <v>16.662566589703637</v>
      </c>
      <c r="AX585" s="35">
        <v>15.815466601255659</v>
      </c>
      <c r="AY585" s="35">
        <v>14.962037686182413</v>
      </c>
      <c r="AZ585" s="35">
        <v>16.226839538725162</v>
      </c>
      <c r="BA585" s="35">
        <v>14.334135629444665</v>
      </c>
      <c r="BB585" s="35">
        <v>15.875134080180837</v>
      </c>
      <c r="BC585" s="35">
        <v>16.205031381828125</v>
      </c>
      <c r="BD585" s="35">
        <v>16.141626509385436</v>
      </c>
      <c r="BE585" s="35">
        <v>15.711878102219282</v>
      </c>
      <c r="BF585" s="35">
        <v>16.475263417397738</v>
      </c>
      <c r="BG585" s="35">
        <v>14.698058183895565</v>
      </c>
      <c r="BH585" s="35">
        <v>16.083544214976779</v>
      </c>
      <c r="BI585" s="35">
        <v>14.292486193263878</v>
      </c>
      <c r="BJ585" s="35">
        <v>16.716797205012824</v>
      </c>
      <c r="BK585" s="35">
        <v>16.96974189417449</v>
      </c>
      <c r="BL585" s="35">
        <v>15.32204977596596</v>
      </c>
      <c r="BM585" s="35">
        <v>14.481609490266228</v>
      </c>
      <c r="BN585" s="35">
        <v>15.903569698450998</v>
      </c>
      <c r="BO585" s="35">
        <v>15.794766011342997</v>
      </c>
      <c r="BP585" s="35">
        <v>14.683565224349707</v>
      </c>
      <c r="BQ585" s="35">
        <v>14.754307150424017</v>
      </c>
      <c r="BR585" s="35">
        <v>15.588193959597241</v>
      </c>
      <c r="BS585" s="35">
        <v>16.438977706846146</v>
      </c>
      <c r="BT585" s="35">
        <v>14.654977242155148</v>
      </c>
      <c r="BU585" s="35">
        <v>15.426242246266865</v>
      </c>
      <c r="BV585" s="35">
        <v>15.380938821902928</v>
      </c>
      <c r="BW585" s="35">
        <v>15.449547467470554</v>
      </c>
      <c r="BX585" s="35">
        <v>15.413663940809405</v>
      </c>
      <c r="BY585" s="35">
        <v>16.580425285174453</v>
      </c>
      <c r="BZ585" s="35">
        <v>16.027548189068739</v>
      </c>
      <c r="CA585" s="35">
        <v>17.316254641322953</v>
      </c>
      <c r="CB585" s="35">
        <v>15.683200996417487</v>
      </c>
      <c r="CC585" s="35">
        <v>15.081255747932683</v>
      </c>
      <c r="CD585" s="35">
        <v>14.934793048510706</v>
      </c>
      <c r="CE585" s="35">
        <v>15.351607363689423</v>
      </c>
      <c r="CF585" s="35">
        <v>15.668705869653172</v>
      </c>
      <c r="CG585" s="35">
        <v>16.363919135106855</v>
      </c>
      <c r="CH585" s="35">
        <v>15.396054882657804</v>
      </c>
      <c r="CI585" s="35">
        <v>15.966744345271042</v>
      </c>
      <c r="CJ585" s="35">
        <v>14.740428118328387</v>
      </c>
      <c r="CK585" s="35">
        <v>14.479716497266274</v>
      </c>
      <c r="CL585" s="35">
        <v>15.162207893770773</v>
      </c>
      <c r="CM585" s="35">
        <v>15.185648873705407</v>
      </c>
      <c r="CN585" s="35">
        <v>14.719272303901196</v>
      </c>
      <c r="CO585" s="35">
        <v>15.702277214543434</v>
      </c>
      <c r="CP585" s="35">
        <v>15.202594800890616</v>
      </c>
      <c r="CQ585" s="35">
        <v>15.002913640025133</v>
      </c>
      <c r="CR585" s="35">
        <v>15.825351350426171</v>
      </c>
      <c r="CS585" s="35">
        <v>16.427321154143559</v>
      </c>
      <c r="CT585" s="35">
        <v>16.878823365796642</v>
      </c>
      <c r="CU585" s="35">
        <v>15.86764046587078</v>
      </c>
      <c r="CV585" s="35">
        <v>14.363870259972028</v>
      </c>
      <c r="CW585" s="35">
        <v>15.383224165882888</v>
      </c>
      <c r="CX585" s="35">
        <v>16.514406563704739</v>
      </c>
      <c r="CY585" s="35">
        <v>15.269007408893073</v>
      </c>
      <c r="CZ585" s="35">
        <v>14.892721284708056</v>
      </c>
      <c r="DA585" s="35">
        <v>14.929211792776723</v>
      </c>
      <c r="DB585" s="35">
        <v>16.380746882072614</v>
      </c>
      <c r="DC585" s="35">
        <v>15.290386973334883</v>
      </c>
      <c r="DD585" s="35">
        <v>15.14951552898216</v>
      </c>
      <c r="DE585" s="35">
        <v>14.888265751783528</v>
      </c>
      <c r="DF585" s="35">
        <v>14.957609078644506</v>
      </c>
      <c r="DG585" s="35">
        <v>16.001177027998942</v>
      </c>
      <c r="DH585" s="35">
        <v>15.913452175826865</v>
      </c>
      <c r="DI585" s="35">
        <v>16.838518936559836</v>
      </c>
      <c r="DJ585" s="35">
        <v>15.352100809692097</v>
      </c>
      <c r="DK585" s="35">
        <v>16.2394382429164</v>
      </c>
      <c r="DL585" s="35">
        <v>14.989294634749935</v>
      </c>
      <c r="DM585" s="35">
        <v>16.267457568093317</v>
      </c>
      <c r="DN585" s="35">
        <v>15.487375450935152</v>
      </c>
      <c r="DO585" s="35">
        <v>14.851871801214662</v>
      </c>
      <c r="DP585" s="35">
        <v>16.767554338513264</v>
      </c>
      <c r="DQ585" s="35">
        <v>16.353209934918244</v>
      </c>
      <c r="DR585" s="35">
        <v>16.617163209656283</v>
      </c>
      <c r="DS585" s="35">
        <v>15.735865162450512</v>
      </c>
      <c r="DT585" s="35">
        <v>14.84775009491416</v>
      </c>
      <c r="DU585" s="35">
        <v>16.496843137424356</v>
      </c>
      <c r="DV585" s="35">
        <v>15.423196403479364</v>
      </c>
      <c r="DW585" s="35">
        <v>15.874596038827267</v>
      </c>
      <c r="DX585" s="35">
        <v>15.929204988479205</v>
      </c>
      <c r="DY585" s="35">
        <v>15.948618134682805</v>
      </c>
      <c r="DZ585" s="35">
        <v>15.339532596609995</v>
      </c>
      <c r="EA585" s="35">
        <v>15.838113475835002</v>
      </c>
      <c r="EB585" s="35">
        <v>15.712662429458693</v>
      </c>
      <c r="EC585" s="35">
        <v>15.750356650633702</v>
      </c>
      <c r="ED585" s="35">
        <v>14.625338723060459</v>
      </c>
      <c r="EE585" s="35">
        <v>16.696277944919359</v>
      </c>
      <c r="EF585" s="35">
        <v>15.609030250495158</v>
      </c>
      <c r="EG585" s="35">
        <v>15.834032915300451</v>
      </c>
      <c r="EH585" s="35">
        <v>15.860038916930874</v>
      </c>
      <c r="EI585" s="35">
        <v>15.898556058688857</v>
      </c>
      <c r="EJ585" s="35">
        <v>15.949485076713437</v>
      </c>
      <c r="EK585" s="35">
        <v>17.058770712673212</v>
      </c>
      <c r="EL585" s="35">
        <v>16.407005928314273</v>
      </c>
      <c r="EM585" s="35">
        <v>17.012675412760217</v>
      </c>
      <c r="EN585" s="35">
        <v>16.225554065015263</v>
      </c>
      <c r="EO585" s="35">
        <v>16.26368375659235</v>
      </c>
      <c r="EP585" s="35">
        <v>15.503044703181942</v>
      </c>
      <c r="EQ585" s="35">
        <v>16.983424844426843</v>
      </c>
      <c r="ER585" s="35">
        <v>15.38070229281165</v>
      </c>
      <c r="ES585" s="35">
        <v>14.464057363977759</v>
      </c>
      <c r="ET585" s="35">
        <v>15.922612328647968</v>
      </c>
      <c r="EU585" s="35">
        <v>15.215949551090475</v>
      </c>
      <c r="EV585" s="35">
        <v>15.572302015239726</v>
      </c>
      <c r="EW585" s="35">
        <v>15.647074970498668</v>
      </c>
      <c r="EX585" s="35">
        <v>14.881162838058509</v>
      </c>
      <c r="EY585" s="35">
        <v>14.345717177629172</v>
      </c>
      <c r="EZ585" s="35">
        <v>15.140693112717408</v>
      </c>
      <c r="FA585" s="35">
        <v>15.597351249663493</v>
      </c>
      <c r="FB585" s="35">
        <v>16.855799094883061</v>
      </c>
      <c r="FC585" s="35">
        <v>15.579854718849415</v>
      </c>
      <c r="FD585" s="35">
        <v>14.73056139262779</v>
      </c>
      <c r="FE585" s="35">
        <v>16.541391938193414</v>
      </c>
      <c r="FF585" s="35">
        <v>16.223569537666453</v>
      </c>
      <c r="FG585" s="35">
        <v>15.819713174595275</v>
      </c>
      <c r="FH585" s="35">
        <v>16.012652140347033</v>
      </c>
      <c r="FI585" s="35">
        <v>14.617104157607816</v>
      </c>
      <c r="FJ585" s="35">
        <v>15.322636626430191</v>
      </c>
      <c r="FK585" s="35">
        <v>13.405189639919753</v>
      </c>
      <c r="FL585" s="35">
        <v>15.674352756542026</v>
      </c>
      <c r="FM585" s="35">
        <v>14.372084401606452</v>
      </c>
      <c r="FN585" s="35">
        <v>16.336962784404474</v>
      </c>
      <c r="FO585" s="35">
        <v>15.557150254946979</v>
      </c>
      <c r="FP585" s="35">
        <v>15.341023971039313</v>
      </c>
      <c r="FQ585" s="35">
        <v>15.416119117280246</v>
      </c>
      <c r="FR585" s="35">
        <v>15.653857789648196</v>
      </c>
      <c r="FS585" s="35">
        <v>15.910278586022761</v>
      </c>
      <c r="FT585" s="35">
        <v>15.265108716560052</v>
      </c>
      <c r="FU585" s="35">
        <v>16.411529267358588</v>
      </c>
      <c r="FV585" s="35">
        <v>15.661650530147268</v>
      </c>
      <c r="FW585" s="35">
        <v>15.956958297962956</v>
      </c>
      <c r="FX585" s="35">
        <v>15.517348250027251</v>
      </c>
      <c r="FY585" s="35">
        <v>14.986472461441648</v>
      </c>
      <c r="FZ585" s="35">
        <v>14.923284071096717</v>
      </c>
      <c r="GA585" s="35">
        <v>15.175455578978731</v>
      </c>
      <c r="GB585" s="35">
        <v>14.770386115896898</v>
      </c>
      <c r="GC585" s="35">
        <v>16.136268421603461</v>
      </c>
      <c r="GD585" s="35">
        <v>16.467439080754257</v>
      </c>
      <c r="GE585" s="35">
        <v>15.250115469187389</v>
      </c>
      <c r="GF585" s="35">
        <v>15.430339355570158</v>
      </c>
      <c r="GG585" s="35">
        <v>12.476268617655474</v>
      </c>
      <c r="GH585" s="35">
        <v>16.901882321291055</v>
      </c>
      <c r="GI585" s="35">
        <v>16.794214656427435</v>
      </c>
      <c r="GJ585" s="35">
        <v>17.754681458843098</v>
      </c>
      <c r="GK585" s="35">
        <v>16.784150652504536</v>
      </c>
      <c r="GL585" s="35">
        <v>15.981233754683663</v>
      </c>
      <c r="GM585" s="35">
        <v>16.340508950205955</v>
      </c>
      <c r="GN585" s="35">
        <v>16.024186801489243</v>
      </c>
      <c r="GO585" s="35">
        <v>67.879000000000005</v>
      </c>
      <c r="GP585" s="35" t="s">
        <v>4836</v>
      </c>
      <c r="GU585" s="59"/>
    </row>
    <row r="586" spans="1:203" x14ac:dyDescent="0.2">
      <c r="A586" s="35" t="s">
        <v>2026</v>
      </c>
      <c r="B586" s="35" t="s">
        <v>3941</v>
      </c>
      <c r="C586" s="35" t="s">
        <v>3942</v>
      </c>
      <c r="D586" s="9">
        <v>3</v>
      </c>
      <c r="E586" s="9">
        <v>3</v>
      </c>
      <c r="F586" s="9">
        <v>0.81867299400000004</v>
      </c>
      <c r="G586" s="9">
        <v>4.3957710999999997E-2</v>
      </c>
      <c r="H586" s="9">
        <v>0.89957203900000005</v>
      </c>
      <c r="I586" s="9">
        <v>3.0708354E-2</v>
      </c>
      <c r="J586" s="9">
        <v>0</v>
      </c>
      <c r="K586" s="78">
        <v>0</v>
      </c>
      <c r="L586" s="79">
        <v>11.742665630383121</v>
      </c>
      <c r="M586" s="79">
        <v>11.865284766846282</v>
      </c>
      <c r="N586" s="79">
        <v>11.501087448578849</v>
      </c>
      <c r="O586" s="79">
        <v>11.052161088473561</v>
      </c>
      <c r="P586" s="78">
        <v>11.534477626452237</v>
      </c>
      <c r="Q586" s="78">
        <v>11.783243491916899</v>
      </c>
      <c r="R586" s="35">
        <v>11.593959307245132</v>
      </c>
      <c r="S586" s="35">
        <v>11.008221874474826</v>
      </c>
      <c r="T586" s="35">
        <v>10.787035661554963</v>
      </c>
      <c r="U586" s="35">
        <v>11.554400443611074</v>
      </c>
      <c r="W586" s="35">
        <v>11.708120453700694</v>
      </c>
      <c r="Y586" s="35">
        <v>11.584866823534599</v>
      </c>
      <c r="Z586" s="35">
        <v>11.29058965497693</v>
      </c>
      <c r="AA586" s="35">
        <v>12.14225166371709</v>
      </c>
      <c r="AB586" s="35">
        <v>11.730037505331266</v>
      </c>
      <c r="AC586" s="35">
        <v>11.434276573001625</v>
      </c>
      <c r="AD586" s="35">
        <v>11.726519502692204</v>
      </c>
      <c r="AE586" s="35">
        <v>11.999721351609921</v>
      </c>
      <c r="AF586" s="35">
        <v>11.241925567156638</v>
      </c>
      <c r="AG586" s="35">
        <v>11.677728395210156</v>
      </c>
      <c r="AH586" s="35">
        <v>11.994205732682747</v>
      </c>
      <c r="AI586" s="35">
        <v>11.729960291696029</v>
      </c>
      <c r="AJ586" s="35">
        <v>11.917265336109661</v>
      </c>
      <c r="AL586" s="35">
        <v>11.606292873984051</v>
      </c>
      <c r="AM586" s="35">
        <v>11.942343538062124</v>
      </c>
      <c r="AO586" s="35">
        <v>11.981902552061538</v>
      </c>
      <c r="AP586" s="35">
        <v>11.577816729577</v>
      </c>
      <c r="AQ586" s="35">
        <v>12.37676827329752</v>
      </c>
      <c r="AR586" s="35">
        <v>12.291861498758017</v>
      </c>
      <c r="AS586" s="35">
        <v>11.892956924271449</v>
      </c>
      <c r="AT586" s="35">
        <v>12.437508082896031</v>
      </c>
      <c r="AU586" s="35">
        <v>11.838982585599513</v>
      </c>
      <c r="AV586" s="35">
        <v>10.900571858241994</v>
      </c>
      <c r="AW586" s="35">
        <v>11.799427258344247</v>
      </c>
      <c r="AX586" s="35">
        <v>11.4426189264593</v>
      </c>
      <c r="AY586" s="35">
        <v>11.38944826363875</v>
      </c>
      <c r="AZ586" s="35">
        <v>12.216314458802973</v>
      </c>
      <c r="BA586" s="35">
        <v>11.788352790576626</v>
      </c>
      <c r="BB586" s="35">
        <v>11.363611092295933</v>
      </c>
      <c r="BC586" s="35">
        <v>11.774867532655714</v>
      </c>
      <c r="BD586" s="35">
        <v>11.80835010440617</v>
      </c>
      <c r="BE586" s="35">
        <v>12.331545101881913</v>
      </c>
      <c r="BF586" s="35">
        <v>11.330239757081451</v>
      </c>
      <c r="BG586" s="35">
        <v>12.135474129880105</v>
      </c>
      <c r="BH586" s="35">
        <v>11.637473842018721</v>
      </c>
      <c r="BI586" s="35">
        <v>12.369992926024427</v>
      </c>
      <c r="BL586" s="35">
        <v>12.11240104611006</v>
      </c>
      <c r="BM586" s="35">
        <v>11.222271993080325</v>
      </c>
      <c r="BN586" s="35">
        <v>11.835615134728787</v>
      </c>
      <c r="BO586" s="35">
        <v>11.862314812270101</v>
      </c>
      <c r="BP586" s="35">
        <v>11.945001700861258</v>
      </c>
      <c r="BQ586" s="35">
        <v>11.809703869206452</v>
      </c>
      <c r="BR586" s="35">
        <v>11.630294192056716</v>
      </c>
      <c r="BS586" s="35">
        <v>12.259888554903288</v>
      </c>
      <c r="BT586" s="35">
        <v>12.017793751342632</v>
      </c>
      <c r="BU586" s="35">
        <v>11.992647835828011</v>
      </c>
      <c r="BV586" s="35">
        <v>11.7946275609747</v>
      </c>
      <c r="BW586" s="35">
        <v>11.28068667802969</v>
      </c>
      <c r="BX586" s="35">
        <v>11.567208714691114</v>
      </c>
      <c r="BY586" s="35">
        <v>11.597310251980813</v>
      </c>
      <c r="BZ586" s="35">
        <v>11.9443478950996</v>
      </c>
      <c r="CA586" s="35">
        <v>11.793442110042138</v>
      </c>
      <c r="CB586" s="35">
        <v>11.805287513087903</v>
      </c>
      <c r="CC586" s="35">
        <v>10.855609966523502</v>
      </c>
      <c r="CD586" s="35">
        <v>10.642331956354097</v>
      </c>
      <c r="CE586" s="35">
        <v>11.416002216964724</v>
      </c>
      <c r="CF586" s="35">
        <v>11.483001046740039</v>
      </c>
      <c r="CG586" s="35">
        <v>11.806928046733871</v>
      </c>
      <c r="CH586" s="35">
        <v>12.273988383031321</v>
      </c>
      <c r="CI586" s="35">
        <v>12.074158248188244</v>
      </c>
      <c r="CJ586" s="35">
        <v>11.889683205904861</v>
      </c>
      <c r="CK586" s="35">
        <v>10.642729952882584</v>
      </c>
      <c r="CL586" s="35">
        <v>10.917523299962973</v>
      </c>
      <c r="CM586" s="35">
        <v>11.938023756072363</v>
      </c>
      <c r="CN586" s="35">
        <v>11.134573666785593</v>
      </c>
      <c r="CP586" s="35">
        <v>11.599444445553813</v>
      </c>
      <c r="CQ586" s="35">
        <v>11.835482169806937</v>
      </c>
      <c r="CR586" s="35">
        <v>11.694338165976919</v>
      </c>
      <c r="CS586" s="35">
        <v>11.488530694578118</v>
      </c>
      <c r="CT586" s="35">
        <v>11.738730239886252</v>
      </c>
      <c r="CU586" s="35">
        <v>11.770611514079562</v>
      </c>
      <c r="CV586" s="35">
        <v>11.877951420555286</v>
      </c>
      <c r="CW586" s="35">
        <v>12.013016905113821</v>
      </c>
      <c r="CX586" s="35">
        <v>12.014818450191731</v>
      </c>
      <c r="CY586" s="35">
        <v>11.383523925624379</v>
      </c>
      <c r="CZ586" s="35">
        <v>10.774117272247047</v>
      </c>
      <c r="DA586" s="35">
        <v>11.548386031699213</v>
      </c>
      <c r="DC586" s="35">
        <v>12.082019627065995</v>
      </c>
      <c r="DD586" s="35">
        <v>11.031153961099056</v>
      </c>
      <c r="DE586" s="35">
        <v>11.682336162097466</v>
      </c>
      <c r="DF586" s="35">
        <v>12.351424115510293</v>
      </c>
      <c r="DG586" s="35">
        <v>11.967996089388384</v>
      </c>
      <c r="DH586" s="35">
        <v>11.473139228158683</v>
      </c>
      <c r="DJ586" s="35">
        <v>11.598648908821719</v>
      </c>
      <c r="DK586" s="35">
        <v>11.831802897076422</v>
      </c>
      <c r="DL586" s="35">
        <v>11.232437044828611</v>
      </c>
      <c r="DM586" s="35">
        <v>11.817596502259615</v>
      </c>
      <c r="DN586" s="35">
        <v>11.86657095734056</v>
      </c>
      <c r="DO586" s="35">
        <v>12.199528983542216</v>
      </c>
      <c r="DQ586" s="35">
        <v>12.053231736625127</v>
      </c>
      <c r="DR586" s="35">
        <v>12.033780076878788</v>
      </c>
      <c r="DS586" s="35">
        <v>12.293561404626624</v>
      </c>
      <c r="DT586" s="35">
        <v>11.831880857292591</v>
      </c>
      <c r="DU586" s="35">
        <v>12.019648209858078</v>
      </c>
      <c r="DW586" s="35">
        <v>11.45586087064556</v>
      </c>
      <c r="DX586" s="35">
        <v>11.9881022583711</v>
      </c>
      <c r="DY586" s="35">
        <v>12.268451622920331</v>
      </c>
      <c r="DZ586" s="35">
        <v>11.208458128360395</v>
      </c>
      <c r="EA586" s="35">
        <v>11.406535514262707</v>
      </c>
      <c r="EB586" s="35">
        <v>11.721229347156061</v>
      </c>
      <c r="ED586" s="35">
        <v>11.569096904114947</v>
      </c>
      <c r="EE586" s="35">
        <v>11.868167924331383</v>
      </c>
      <c r="EF586" s="35">
        <v>12.515946179109518</v>
      </c>
      <c r="EG586" s="35">
        <v>11.551575209688405</v>
      </c>
      <c r="EH586" s="35">
        <v>11.706182939700593</v>
      </c>
      <c r="EI586" s="35">
        <v>12.002326999270133</v>
      </c>
      <c r="EJ586" s="35">
        <v>11.494691396986653</v>
      </c>
      <c r="EK586" s="35">
        <v>11.861743332493313</v>
      </c>
      <c r="EL586" s="35">
        <v>11.600498244015695</v>
      </c>
      <c r="EN586" s="35">
        <v>11.647497482976069</v>
      </c>
      <c r="EO586" s="35">
        <v>11.128661810973524</v>
      </c>
      <c r="EP586" s="35">
        <v>11.388726756387717</v>
      </c>
      <c r="ER586" s="35">
        <v>11.882906613487053</v>
      </c>
      <c r="ES586" s="35">
        <v>12.125703252461715</v>
      </c>
      <c r="EU586" s="35">
        <v>11.447665634318072</v>
      </c>
      <c r="EV586" s="35">
        <v>10.807978933066646</v>
      </c>
      <c r="EW586" s="35">
        <v>11.654834358553781</v>
      </c>
      <c r="EX586" s="35">
        <v>12.4532325314188</v>
      </c>
      <c r="EY586" s="35">
        <v>10.991521963829415</v>
      </c>
      <c r="EZ586" s="35">
        <v>11.580438605280296</v>
      </c>
      <c r="FA586" s="35">
        <v>11.879646468261869</v>
      </c>
      <c r="FC586" s="35">
        <v>12.1755524997261</v>
      </c>
      <c r="FD586" s="35">
        <v>11.959330536632864</v>
      </c>
      <c r="FE586" s="35">
        <v>11.989917912787032</v>
      </c>
      <c r="FF586" s="35">
        <v>11.697319785516108</v>
      </c>
      <c r="FG586" s="35">
        <v>11.376634237133223</v>
      </c>
      <c r="FH586" s="35">
        <v>11.897844579657477</v>
      </c>
      <c r="FI586" s="35">
        <v>11.690854612737006</v>
      </c>
      <c r="FJ586" s="35">
        <v>12.060144132462904</v>
      </c>
      <c r="FK586" s="35">
        <v>11.496108828252366</v>
      </c>
      <c r="FL586" s="35">
        <v>11.608967479381397</v>
      </c>
      <c r="FM586" s="35">
        <v>11.548834335147053</v>
      </c>
      <c r="FN586" s="35">
        <v>11.775945512818401</v>
      </c>
      <c r="FO586" s="35">
        <v>11.248350931730421</v>
      </c>
      <c r="FP586" s="35">
        <v>11.626600828965577</v>
      </c>
      <c r="FQ586" s="35">
        <v>11.572880484456299</v>
      </c>
      <c r="FR586" s="35">
        <v>12.195836200483839</v>
      </c>
      <c r="FS586" s="35">
        <v>11.020859831228663</v>
      </c>
      <c r="FT586" s="35">
        <v>12.781332154995948</v>
      </c>
      <c r="FV586" s="35">
        <v>11.634832786816387</v>
      </c>
      <c r="FW586" s="35">
        <v>11.403137931463952</v>
      </c>
      <c r="FZ586" s="35">
        <v>10.887825430908187</v>
      </c>
      <c r="GB586" s="35">
        <v>11.427933673582073</v>
      </c>
      <c r="GC586" s="35">
        <v>12.084121986931548</v>
      </c>
      <c r="GD586" s="35">
        <v>11.6224991670514</v>
      </c>
      <c r="GE586" s="35">
        <v>11.217743479507709</v>
      </c>
      <c r="GF586" s="35">
        <v>12.00972843912588</v>
      </c>
      <c r="GG586" s="35">
        <v>12.329379230698047</v>
      </c>
      <c r="GH586" s="35">
        <v>12.04007117831163</v>
      </c>
      <c r="GI586" s="35">
        <v>11.225649520585707</v>
      </c>
      <c r="GJ586" s="35">
        <v>12.433424509545237</v>
      </c>
      <c r="GK586" s="35">
        <v>11.227110452608592</v>
      </c>
      <c r="GL586" s="35">
        <v>12.693342495662895</v>
      </c>
      <c r="GM586" s="35">
        <v>11.867545039845336</v>
      </c>
      <c r="GN586" s="35">
        <v>11.573493026169883</v>
      </c>
      <c r="GO586" s="35">
        <v>38</v>
      </c>
      <c r="GP586" s="35" t="s">
        <v>1717</v>
      </c>
      <c r="GU586" s="59"/>
    </row>
    <row r="587" spans="1:203" x14ac:dyDescent="0.2">
      <c r="A587" s="35" t="s">
        <v>890</v>
      </c>
      <c r="B587" s="35" t="s">
        <v>2577</v>
      </c>
      <c r="C587" s="35" t="s">
        <v>2578</v>
      </c>
      <c r="D587" s="9">
        <v>16</v>
      </c>
      <c r="E587" s="9">
        <v>16</v>
      </c>
      <c r="F587" s="9">
        <v>0.99907461799999997</v>
      </c>
      <c r="G587" s="9">
        <v>-1.9751439999999999E-3</v>
      </c>
      <c r="H587" s="9">
        <v>0.79169403299999996</v>
      </c>
      <c r="I587" s="9">
        <v>3.0844966000000001E-2</v>
      </c>
      <c r="J587" s="9">
        <v>0</v>
      </c>
      <c r="K587" s="78">
        <v>0</v>
      </c>
      <c r="L587" s="80">
        <v>13.712152318913462</v>
      </c>
      <c r="M587" s="79">
        <v>13.199045508246144</v>
      </c>
      <c r="N587" s="79">
        <v>13.332672806289779</v>
      </c>
      <c r="O587" s="79">
        <v>13.274876133698578</v>
      </c>
      <c r="P587" s="78">
        <v>12.8914599924661</v>
      </c>
      <c r="Q587" s="78">
        <v>13.691940222280376</v>
      </c>
      <c r="R587" s="35">
        <v>12.929167198151037</v>
      </c>
      <c r="S587" s="35">
        <v>13.321008084617278</v>
      </c>
      <c r="T587" s="35">
        <v>13.113013055228524</v>
      </c>
      <c r="U587" s="35">
        <v>13.358585348537659</v>
      </c>
      <c r="V587" s="35">
        <v>13.427528365203877</v>
      </c>
      <c r="W587" s="35">
        <v>13.418046140898905</v>
      </c>
      <c r="X587" s="35">
        <v>13.157643775786457</v>
      </c>
      <c r="Y587" s="35">
        <v>12.697534384604314</v>
      </c>
      <c r="Z587" s="35">
        <v>13.849859825734265</v>
      </c>
      <c r="AA587" s="35">
        <v>12.788667781284452</v>
      </c>
      <c r="AB587" s="35">
        <v>13.221064030620628</v>
      </c>
      <c r="AC587" s="35">
        <v>13.534321371781646</v>
      </c>
      <c r="AD587" s="35">
        <v>13.232020919113635</v>
      </c>
      <c r="AE587" s="35">
        <v>14.00424210789906</v>
      </c>
      <c r="AF587" s="35">
        <v>13.572435128334408</v>
      </c>
      <c r="AG587" s="35">
        <v>13.478352626598681</v>
      </c>
      <c r="AH587" s="35">
        <v>13.296279923011104</v>
      </c>
      <c r="AI587" s="35">
        <v>13.062347306070642</v>
      </c>
      <c r="AJ587" s="35">
        <v>12.820544184591469</v>
      </c>
      <c r="AK587" s="35">
        <v>13.440602381720218</v>
      </c>
      <c r="AL587" s="35">
        <v>13.576693026373571</v>
      </c>
      <c r="AM587" s="35">
        <v>13.411521281702118</v>
      </c>
      <c r="AN587" s="35">
        <v>13.313877781841342</v>
      </c>
      <c r="AO587" s="35">
        <v>13.609595068466188</v>
      </c>
      <c r="AP587" s="35">
        <v>13.452577762721056</v>
      </c>
      <c r="AQ587" s="35">
        <v>14.141049785865121</v>
      </c>
      <c r="AR587" s="35">
        <v>13.515571851151559</v>
      </c>
      <c r="AS587" s="35">
        <v>13.479638034643106</v>
      </c>
      <c r="AT587" s="35">
        <v>13.44132163818934</v>
      </c>
      <c r="AU587" s="35">
        <v>13.523229390416201</v>
      </c>
      <c r="AV587" s="35">
        <v>13.166565659703224</v>
      </c>
      <c r="AW587" s="35">
        <v>13.350357792548341</v>
      </c>
      <c r="AX587" s="35">
        <v>13.484569767235021</v>
      </c>
      <c r="AY587" s="35">
        <v>13.685967582112525</v>
      </c>
      <c r="AZ587" s="35">
        <v>14.023336195515361</v>
      </c>
      <c r="BA587" s="35">
        <v>13.523035133304685</v>
      </c>
      <c r="BB587" s="35">
        <v>13.874262213590981</v>
      </c>
      <c r="BC587" s="35">
        <v>13.501803391083683</v>
      </c>
      <c r="BD587" s="35">
        <v>13.41673393408001</v>
      </c>
      <c r="BE587" s="35">
        <v>13.453922009199527</v>
      </c>
      <c r="BF587" s="35">
        <v>13.606123166215196</v>
      </c>
      <c r="BG587" s="35">
        <v>13.054124567618306</v>
      </c>
      <c r="BH587" s="35">
        <v>13.827901984937519</v>
      </c>
      <c r="BI587" s="35">
        <v>13.433396443453198</v>
      </c>
      <c r="BJ587" s="35">
        <v>13.664407164353936</v>
      </c>
      <c r="BK587" s="35">
        <v>13.247652284401605</v>
      </c>
      <c r="BL587" s="35">
        <v>13.746644024613246</v>
      </c>
      <c r="BM587" s="35">
        <v>13.025800673764106</v>
      </c>
      <c r="BN587" s="35">
        <v>13.694694493136986</v>
      </c>
      <c r="BO587" s="35">
        <v>13.476560108329851</v>
      </c>
      <c r="BP587" s="35">
        <v>13.285789762497551</v>
      </c>
      <c r="BQ587" s="35">
        <v>13.485450431417178</v>
      </c>
      <c r="BR587" s="35">
        <v>13.527520065662946</v>
      </c>
      <c r="BS587" s="35">
        <v>13.671929041134668</v>
      </c>
      <c r="BT587" s="35">
        <v>13.380928204714738</v>
      </c>
      <c r="BU587" s="35">
        <v>13.471025696869408</v>
      </c>
      <c r="BV587" s="35">
        <v>13.451415998064071</v>
      </c>
      <c r="BW587" s="35">
        <v>13.520673836281974</v>
      </c>
      <c r="BX587" s="35">
        <v>13.28211976430919</v>
      </c>
      <c r="BY587" s="35">
        <v>13.340225045511398</v>
      </c>
      <c r="BZ587" s="35">
        <v>13.298208839936251</v>
      </c>
      <c r="CA587" s="35">
        <v>13.838889756035195</v>
      </c>
      <c r="CB587" s="35">
        <v>13.35157821300891</v>
      </c>
      <c r="CC587" s="35">
        <v>13.586701237348194</v>
      </c>
      <c r="CD587" s="35">
        <v>13.20451256765573</v>
      </c>
      <c r="CE587" s="35">
        <v>13.940328880558765</v>
      </c>
      <c r="CF587" s="35">
        <v>13.755965012641111</v>
      </c>
      <c r="CG587" s="35">
        <v>13.206395718075463</v>
      </c>
      <c r="CH587" s="35">
        <v>13.442589725881543</v>
      </c>
      <c r="CI587" s="35">
        <v>13.602683786442903</v>
      </c>
      <c r="CJ587" s="35">
        <v>13.463479635632513</v>
      </c>
      <c r="CK587" s="35">
        <v>13.254271677414152</v>
      </c>
      <c r="CL587" s="35">
        <v>13.551489597566023</v>
      </c>
      <c r="CM587" s="35">
        <v>13.438662026649716</v>
      </c>
      <c r="CN587" s="35">
        <v>12.627683525106161</v>
      </c>
      <c r="CO587" s="35">
        <v>13.889101262522654</v>
      </c>
      <c r="CP587" s="35">
        <v>13.868078146986472</v>
      </c>
      <c r="CQ587" s="35">
        <v>13.691761677914528</v>
      </c>
      <c r="CR587" s="35">
        <v>13.596734285555112</v>
      </c>
      <c r="CS587" s="35">
        <v>13.194217784428993</v>
      </c>
      <c r="CT587" s="35">
        <v>13.576691750991285</v>
      </c>
      <c r="CU587" s="35">
        <v>13.152252623867259</v>
      </c>
      <c r="CV587" s="35">
        <v>14.246961509941467</v>
      </c>
      <c r="CW587" s="35">
        <v>13.436775623564877</v>
      </c>
      <c r="CX587" s="35">
        <v>13.475945683856359</v>
      </c>
      <c r="CY587" s="35">
        <v>13.384468762714041</v>
      </c>
      <c r="CZ587" s="35">
        <v>13.295300042207451</v>
      </c>
      <c r="DA587" s="35">
        <v>13.372113493347147</v>
      </c>
      <c r="DB587" s="35">
        <v>13.972487220625727</v>
      </c>
      <c r="DC587" s="35">
        <v>13.468948040374116</v>
      </c>
      <c r="DD587" s="35">
        <v>13.787097856697825</v>
      </c>
      <c r="DE587" s="35">
        <v>12.621155031839418</v>
      </c>
      <c r="DF587" s="35">
        <v>13.341712490479429</v>
      </c>
      <c r="DG587" s="35">
        <v>14.063054456194495</v>
      </c>
      <c r="DH587" s="35">
        <v>13.739398101593071</v>
      </c>
      <c r="DI587" s="35">
        <v>13.286532625337177</v>
      </c>
      <c r="DJ587" s="35">
        <v>13.606449298318196</v>
      </c>
      <c r="DK587" s="35">
        <v>13.02514825804777</v>
      </c>
      <c r="DL587" s="35">
        <v>13.845241160662859</v>
      </c>
      <c r="DM587" s="35">
        <v>13.271162939080579</v>
      </c>
      <c r="DN587" s="35">
        <v>13.467940798797837</v>
      </c>
      <c r="DO587" s="35">
        <v>13.917283343648979</v>
      </c>
      <c r="DP587" s="35">
        <v>13.705659059168084</v>
      </c>
      <c r="DQ587" s="35">
        <v>13.578249988742435</v>
      </c>
      <c r="DR587" s="35">
        <v>13.527363361681218</v>
      </c>
      <c r="DS587" s="35">
        <v>13.658040484038992</v>
      </c>
      <c r="DT587" s="35">
        <v>13.120320098785223</v>
      </c>
      <c r="DU587" s="35">
        <v>13.462078488227228</v>
      </c>
      <c r="DV587" s="35">
        <v>13.344132025327536</v>
      </c>
      <c r="DW587" s="35">
        <v>13.507258187050065</v>
      </c>
      <c r="DX587" s="35">
        <v>13.290723235803693</v>
      </c>
      <c r="DY587" s="35">
        <v>13.687401834562511</v>
      </c>
      <c r="DZ587" s="35">
        <v>12.9809386567586</v>
      </c>
      <c r="EA587" s="35">
        <v>13.327629687099471</v>
      </c>
      <c r="EB587" s="35">
        <v>13.656828105779004</v>
      </c>
      <c r="EC587" s="35">
        <v>13.290464634590283</v>
      </c>
      <c r="ED587" s="35">
        <v>12.585861450437868</v>
      </c>
      <c r="EE587" s="35">
        <v>13.179720665695209</v>
      </c>
      <c r="EF587" s="35">
        <v>13.498070428406685</v>
      </c>
      <c r="EG587" s="35">
        <v>13.460878131146913</v>
      </c>
      <c r="EH587" s="35">
        <v>13.237606922082279</v>
      </c>
      <c r="EI587" s="35">
        <v>13.504030743434768</v>
      </c>
      <c r="EJ587" s="35">
        <v>13.371627538223423</v>
      </c>
      <c r="EK587" s="35">
        <v>13.616000183378462</v>
      </c>
      <c r="EL587" s="35">
        <v>13.606297120978851</v>
      </c>
      <c r="EM587" s="35">
        <v>13.402625183646224</v>
      </c>
      <c r="EN587" s="35">
        <v>13.8616851723047</v>
      </c>
      <c r="EO587" s="35">
        <v>12.961993121195368</v>
      </c>
      <c r="EP587" s="35">
        <v>13.107503630430884</v>
      </c>
      <c r="EQ587" s="35">
        <v>13.77183930060324</v>
      </c>
      <c r="ER587" s="35">
        <v>13.602084994393948</v>
      </c>
      <c r="ES587" s="35">
        <v>13.357314738384364</v>
      </c>
      <c r="ET587" s="35">
        <v>13.595696530913688</v>
      </c>
      <c r="EU587" s="35">
        <v>13.759169123036159</v>
      </c>
      <c r="EV587" s="35">
        <v>13.357560921471899</v>
      </c>
      <c r="EW587" s="35">
        <v>13.490478837031482</v>
      </c>
      <c r="EX587" s="35">
        <v>12.978884881634768</v>
      </c>
      <c r="EY587" s="35">
        <v>13.447661109813799</v>
      </c>
      <c r="EZ587" s="35">
        <v>13.417802926712351</v>
      </c>
      <c r="FA587" s="35">
        <v>13.445403221581193</v>
      </c>
      <c r="FB587" s="35">
        <v>13.427967998337849</v>
      </c>
      <c r="FC587" s="35">
        <v>13.540400202142083</v>
      </c>
      <c r="FD587" s="35">
        <v>13.307715976216908</v>
      </c>
      <c r="FE587" s="35">
        <v>13.514991202223797</v>
      </c>
      <c r="FF587" s="35">
        <v>13.300395444638683</v>
      </c>
      <c r="FG587" s="35">
        <v>13.345239015426319</v>
      </c>
      <c r="FH587" s="35">
        <v>13.893357723353667</v>
      </c>
      <c r="FI587" s="35">
        <v>13.128189664803532</v>
      </c>
      <c r="FJ587" s="35">
        <v>13.654227874317172</v>
      </c>
      <c r="FK587" s="35">
        <v>13.171852186180519</v>
      </c>
      <c r="FL587" s="35">
        <v>13.775754038800201</v>
      </c>
      <c r="FM587" s="35">
        <v>13.507669694278285</v>
      </c>
      <c r="FN587" s="35">
        <v>13.333203048436634</v>
      </c>
      <c r="FO587" s="35">
        <v>13.333358729045358</v>
      </c>
      <c r="FP587" s="35">
        <v>13.293436377611886</v>
      </c>
      <c r="FQ587" s="35">
        <v>13.405556984838368</v>
      </c>
      <c r="FR587" s="35">
        <v>13.476630642823897</v>
      </c>
      <c r="FS587" s="35">
        <v>13.337424762350519</v>
      </c>
      <c r="FT587" s="35">
        <v>14.11197795452496</v>
      </c>
      <c r="FU587" s="35">
        <v>13.744846978791058</v>
      </c>
      <c r="FV587" s="35">
        <v>13.466320308580734</v>
      </c>
      <c r="FW587" s="35">
        <v>13.443297523406972</v>
      </c>
      <c r="FX587" s="35">
        <v>13.918600774437371</v>
      </c>
      <c r="FY587" s="35">
        <v>12.615604249007024</v>
      </c>
      <c r="FZ587" s="35">
        <v>13.289876962003826</v>
      </c>
      <c r="GA587" s="35">
        <v>13.530668944665775</v>
      </c>
      <c r="GB587" s="35">
        <v>13.243468944477714</v>
      </c>
      <c r="GC587" s="35">
        <v>13.689383802992609</v>
      </c>
      <c r="GD587" s="35">
        <v>13.439609019281075</v>
      </c>
      <c r="GE587" s="35">
        <v>13.560211963604589</v>
      </c>
      <c r="GF587" s="35">
        <v>13.681898480442264</v>
      </c>
      <c r="GG587" s="35">
        <v>14.034184163399043</v>
      </c>
      <c r="GH587" s="35">
        <v>13.469282712655902</v>
      </c>
      <c r="GI587" s="35">
        <v>13.135429690874073</v>
      </c>
      <c r="GJ587" s="35">
        <v>13.634787888603821</v>
      </c>
      <c r="GK587" s="35">
        <v>13.784831006528615</v>
      </c>
      <c r="GL587" s="35">
        <v>13.481407713803199</v>
      </c>
      <c r="GM587" s="35">
        <v>13.445183106230358</v>
      </c>
      <c r="GN587" s="35">
        <v>13.575482651051326</v>
      </c>
      <c r="GO587" s="35">
        <v>34.438000000000002</v>
      </c>
      <c r="GP587" s="35" t="s">
        <v>4557</v>
      </c>
      <c r="GU587" s="59"/>
    </row>
    <row r="588" spans="1:203" x14ac:dyDescent="0.2">
      <c r="A588" s="35" t="s">
        <v>897</v>
      </c>
      <c r="B588" s="35" t="s">
        <v>2589</v>
      </c>
      <c r="C588" s="35" t="s">
        <v>2590</v>
      </c>
      <c r="D588" s="9">
        <v>18</v>
      </c>
      <c r="E588" s="9">
        <v>17</v>
      </c>
      <c r="F588" s="9">
        <v>0.99307734800000003</v>
      </c>
      <c r="G588" s="9">
        <v>-4.9687869999999997E-3</v>
      </c>
      <c r="H588" s="9">
        <v>0.75200573199999998</v>
      </c>
      <c r="I588" s="9">
        <v>3.1333321999999997E-2</v>
      </c>
      <c r="J588" s="9">
        <v>0</v>
      </c>
      <c r="K588" s="78">
        <v>0</v>
      </c>
      <c r="L588" s="79">
        <v>15.13162343136656</v>
      </c>
      <c r="M588" s="79">
        <v>14.477845093323433</v>
      </c>
      <c r="N588" s="79">
        <v>14.417720932778412</v>
      </c>
      <c r="O588" s="79">
        <v>13.923897842529492</v>
      </c>
      <c r="P588" s="78">
        <v>14.448373986750672</v>
      </c>
      <c r="Q588" s="78">
        <v>14.42824127097794</v>
      </c>
      <c r="R588" s="35">
        <v>14.50749157577536</v>
      </c>
      <c r="S588" s="35">
        <v>14.461912612986742</v>
      </c>
      <c r="T588" s="35">
        <v>14.376492650689512</v>
      </c>
      <c r="U588" s="35">
        <v>13.983877231444865</v>
      </c>
      <c r="V588" s="35">
        <v>14.843194781534748</v>
      </c>
      <c r="W588" s="35">
        <v>14.640219129087203</v>
      </c>
      <c r="X588" s="35">
        <v>14.451184352533156</v>
      </c>
      <c r="Y588" s="35">
        <v>14.011235776623513</v>
      </c>
      <c r="Z588" s="35">
        <v>14.503140065611685</v>
      </c>
      <c r="AA588" s="35">
        <v>14.608700417773093</v>
      </c>
      <c r="AB588" s="35">
        <v>13.74151025086104</v>
      </c>
      <c r="AC588" s="35">
        <v>14.228123348682811</v>
      </c>
      <c r="AD588" s="35">
        <v>14.382175573436614</v>
      </c>
      <c r="AE588" s="35">
        <v>14.988378533273304</v>
      </c>
      <c r="AF588" s="35">
        <v>14.391832431583744</v>
      </c>
      <c r="AG588" s="35">
        <v>14.462613835045531</v>
      </c>
      <c r="AH588" s="35">
        <v>14.506656870392817</v>
      </c>
      <c r="AI588" s="35">
        <v>14.711813207784608</v>
      </c>
      <c r="AJ588" s="35">
        <v>14.589366885159652</v>
      </c>
      <c r="AK588" s="35">
        <v>14.924834990062781</v>
      </c>
      <c r="AL588" s="35">
        <v>14.40716077524684</v>
      </c>
      <c r="AM588" s="35">
        <v>13.745153619382187</v>
      </c>
      <c r="AN588" s="35">
        <v>14.763559945147717</v>
      </c>
      <c r="AO588" s="35">
        <v>14.546610027532642</v>
      </c>
      <c r="AP588" s="35">
        <v>14.603120335875492</v>
      </c>
      <c r="AQ588" s="35">
        <v>15.035738984352237</v>
      </c>
      <c r="AR588" s="35">
        <v>14.554165015995864</v>
      </c>
      <c r="AS588" s="35">
        <v>14.388407347089924</v>
      </c>
      <c r="AT588" s="35">
        <v>14.473989023782798</v>
      </c>
      <c r="AU588" s="35">
        <v>14.0985605089593</v>
      </c>
      <c r="AV588" s="35">
        <v>14.434667866871891</v>
      </c>
      <c r="AW588" s="35">
        <v>14.865467094232816</v>
      </c>
      <c r="AX588" s="35">
        <v>14.503873785933498</v>
      </c>
      <c r="AY588" s="35">
        <v>14.327515556321549</v>
      </c>
      <c r="AZ588" s="35">
        <v>14.929185403536056</v>
      </c>
      <c r="BA588" s="35">
        <v>14.399231876877225</v>
      </c>
      <c r="BB588" s="35">
        <v>14.59899980317774</v>
      </c>
      <c r="BC588" s="35">
        <v>14.469072659200666</v>
      </c>
      <c r="BD588" s="35">
        <v>14.567859447959822</v>
      </c>
      <c r="BE588" s="35">
        <v>14.655807314882061</v>
      </c>
      <c r="BF588" s="35">
        <v>14.422411789726523</v>
      </c>
      <c r="BG588" s="35">
        <v>14.432399326591426</v>
      </c>
      <c r="BH588" s="35">
        <v>14.331272221031801</v>
      </c>
      <c r="BI588" s="35">
        <v>15.027705926656488</v>
      </c>
      <c r="BJ588" s="35">
        <v>14.482284023256424</v>
      </c>
      <c r="BK588" s="35">
        <v>14.247761676317406</v>
      </c>
      <c r="BL588" s="35">
        <v>14.623625418611478</v>
      </c>
      <c r="BM588" s="35">
        <v>14.469525106126037</v>
      </c>
      <c r="BN588" s="35">
        <v>14.225596447975427</v>
      </c>
      <c r="BO588" s="35">
        <v>14.025975713585792</v>
      </c>
      <c r="BP588" s="35">
        <v>14.353310030070094</v>
      </c>
      <c r="BQ588" s="35">
        <v>14.463425863274413</v>
      </c>
      <c r="BR588" s="35">
        <v>14.479133625433176</v>
      </c>
      <c r="BS588" s="35">
        <v>14.740884401785905</v>
      </c>
      <c r="BT588" s="35">
        <v>14.44497865135107</v>
      </c>
      <c r="BU588" s="35">
        <v>14.429362542842457</v>
      </c>
      <c r="BV588" s="35">
        <v>14.427777940644502</v>
      </c>
      <c r="BW588" s="35">
        <v>14.233571659768659</v>
      </c>
      <c r="BX588" s="35">
        <v>14.296195520990308</v>
      </c>
      <c r="BY588" s="35">
        <v>14.414947784203035</v>
      </c>
      <c r="BZ588" s="35">
        <v>14.193924955201787</v>
      </c>
      <c r="CA588" s="35">
        <v>14.47736781649467</v>
      </c>
      <c r="CB588" s="35">
        <v>14.419909331686817</v>
      </c>
      <c r="CC588" s="35">
        <v>14.514195587263782</v>
      </c>
      <c r="CD588" s="35">
        <v>14.390240432429367</v>
      </c>
      <c r="CE588" s="35">
        <v>14.638267381131726</v>
      </c>
      <c r="CF588" s="35">
        <v>13.64372540977207</v>
      </c>
      <c r="CG588" s="35">
        <v>14.621200897063487</v>
      </c>
      <c r="CH588" s="35">
        <v>14.077279201426828</v>
      </c>
      <c r="CI588" s="35">
        <v>14.60488837973042</v>
      </c>
      <c r="CJ588" s="35">
        <v>14.374157004174455</v>
      </c>
      <c r="CK588" s="35">
        <v>14.379646692799163</v>
      </c>
      <c r="CL588" s="35">
        <v>14.296273009226784</v>
      </c>
      <c r="CM588" s="35">
        <v>14.616936211074567</v>
      </c>
      <c r="CN588" s="35">
        <v>14.541190448356446</v>
      </c>
      <c r="CO588" s="35">
        <v>14.768564494182243</v>
      </c>
      <c r="CP588" s="35">
        <v>14.768726861329915</v>
      </c>
      <c r="CQ588" s="35">
        <v>14.921336941077168</v>
      </c>
      <c r="CR588" s="35">
        <v>14.253581180420049</v>
      </c>
      <c r="CS588" s="35">
        <v>14.527923127876942</v>
      </c>
      <c r="CT588" s="35">
        <v>14.625744467988186</v>
      </c>
      <c r="CU588" s="35">
        <v>14.375922962105776</v>
      </c>
      <c r="CV588" s="35">
        <v>14.900817774304013</v>
      </c>
      <c r="CW588" s="35">
        <v>14.58015275891591</v>
      </c>
      <c r="CX588" s="35">
        <v>14.528322437515991</v>
      </c>
      <c r="CY588" s="35">
        <v>14.416499531230686</v>
      </c>
      <c r="CZ588" s="35">
        <v>14.201185025510375</v>
      </c>
      <c r="DA588" s="35">
        <v>14.672360978381173</v>
      </c>
      <c r="DB588" s="35">
        <v>14.510746560385996</v>
      </c>
      <c r="DC588" s="35">
        <v>14.400802815148866</v>
      </c>
      <c r="DD588" s="35">
        <v>14.64274177476574</v>
      </c>
      <c r="DE588" s="35">
        <v>14.082831660098101</v>
      </c>
      <c r="DF588" s="35">
        <v>14.384476221251532</v>
      </c>
      <c r="DG588" s="35">
        <v>14.556587442885542</v>
      </c>
      <c r="DH588" s="35">
        <v>14.41844799244846</v>
      </c>
      <c r="DI588" s="35">
        <v>14.667745753180583</v>
      </c>
      <c r="DJ588" s="35">
        <v>14.348530814750157</v>
      </c>
      <c r="DK588" s="35">
        <v>13.973134584170356</v>
      </c>
      <c r="DL588" s="35">
        <v>14.356285601290679</v>
      </c>
      <c r="DM588" s="35">
        <v>14.171954328724675</v>
      </c>
      <c r="DN588" s="35">
        <v>14.532259242756195</v>
      </c>
      <c r="DO588" s="35">
        <v>14.567217614752801</v>
      </c>
      <c r="DP588" s="35">
        <v>14.288910699568326</v>
      </c>
      <c r="DQ588" s="35">
        <v>14.343889432293711</v>
      </c>
      <c r="DR588" s="35">
        <v>14.890407228292784</v>
      </c>
      <c r="DS588" s="35">
        <v>14.332353391031747</v>
      </c>
      <c r="DT588" s="35">
        <v>14.338796907075686</v>
      </c>
      <c r="DU588" s="35">
        <v>14.608615713443687</v>
      </c>
      <c r="DV588" s="35">
        <v>14.583997647197895</v>
      </c>
      <c r="DW588" s="35">
        <v>14.904982762279472</v>
      </c>
      <c r="DX588" s="35">
        <v>14.332486117010429</v>
      </c>
      <c r="DY588" s="35">
        <v>14.499206624557104</v>
      </c>
      <c r="DZ588" s="35">
        <v>15.041933256665375</v>
      </c>
      <c r="EA588" s="35">
        <v>14.403944425005832</v>
      </c>
      <c r="EB588" s="35">
        <v>14.282753298148107</v>
      </c>
      <c r="EC588" s="35">
        <v>14.449233630873247</v>
      </c>
      <c r="ED588" s="35">
        <v>14.19820187266798</v>
      </c>
      <c r="EE588" s="35">
        <v>14.215044491090049</v>
      </c>
      <c r="EF588" s="35">
        <v>14.411581221586452</v>
      </c>
      <c r="EG588" s="35">
        <v>14.772993248329215</v>
      </c>
      <c r="EH588" s="35">
        <v>14.106488807216962</v>
      </c>
      <c r="EI588" s="35">
        <v>14.454270022108094</v>
      </c>
      <c r="EJ588" s="35">
        <v>14.252400246657317</v>
      </c>
      <c r="EK588" s="35">
        <v>14.769833496849129</v>
      </c>
      <c r="EL588" s="35">
        <v>14.536930361274234</v>
      </c>
      <c r="EM588" s="35">
        <v>14.344563806575641</v>
      </c>
      <c r="EN588" s="35">
        <v>14.762071728012057</v>
      </c>
      <c r="EO588" s="35">
        <v>14.281236829110167</v>
      </c>
      <c r="EP588" s="35">
        <v>14.562749656384145</v>
      </c>
      <c r="EQ588" s="35">
        <v>15.117543712908038</v>
      </c>
      <c r="ER588" s="35">
        <v>14.498191858240505</v>
      </c>
      <c r="ES588" s="35">
        <v>14.448500552977318</v>
      </c>
      <c r="ET588" s="35">
        <v>14.415605724278395</v>
      </c>
      <c r="EU588" s="35">
        <v>14.380242607459593</v>
      </c>
      <c r="EV588" s="35">
        <v>13.428952643099912</v>
      </c>
      <c r="EW588" s="35">
        <v>14.088644224635958</v>
      </c>
      <c r="EX588" s="35">
        <v>14.365787311085231</v>
      </c>
      <c r="EY588" s="35">
        <v>14.699910963121512</v>
      </c>
      <c r="EZ588" s="35">
        <v>14.114010062808727</v>
      </c>
      <c r="FA588" s="35">
        <v>14.401269095773896</v>
      </c>
      <c r="FB588" s="35">
        <v>14.31692193745929</v>
      </c>
      <c r="FC588" s="35">
        <v>14.55282571313149</v>
      </c>
      <c r="FD588" s="35">
        <v>14.572614518173019</v>
      </c>
      <c r="FE588" s="35">
        <v>14.733908819399417</v>
      </c>
      <c r="FF588" s="35">
        <v>14.356961150492655</v>
      </c>
      <c r="FG588" s="35">
        <v>14.21711427351223</v>
      </c>
      <c r="FH588" s="35">
        <v>14.702289577784924</v>
      </c>
      <c r="FI588" s="35">
        <v>14.362589797735476</v>
      </c>
      <c r="FJ588" s="35">
        <v>14.848793364856043</v>
      </c>
      <c r="FK588" s="35">
        <v>14.784811764259265</v>
      </c>
      <c r="FL588" s="35">
        <v>14.496251782997932</v>
      </c>
      <c r="FM588" s="35">
        <v>14.281642663232596</v>
      </c>
      <c r="FN588" s="35">
        <v>14.313320808667157</v>
      </c>
      <c r="FO588" s="35">
        <v>14.087498034783025</v>
      </c>
      <c r="FP588" s="35">
        <v>14.500502882894367</v>
      </c>
      <c r="FQ588" s="35">
        <v>14.722990328551145</v>
      </c>
      <c r="FR588" s="35">
        <v>14.953293993324632</v>
      </c>
      <c r="FS588" s="35">
        <v>14.563881038947653</v>
      </c>
      <c r="FT588" s="35">
        <v>14.998407828212455</v>
      </c>
      <c r="FU588" s="35">
        <v>14.792942814767361</v>
      </c>
      <c r="FV588" s="35">
        <v>14.405178677062946</v>
      </c>
      <c r="FW588" s="35">
        <v>14.629387612718656</v>
      </c>
      <c r="FX588" s="35">
        <v>14.688870469569306</v>
      </c>
      <c r="FY588" s="35">
        <v>14.415861633519089</v>
      </c>
      <c r="FZ588" s="35">
        <v>14.439528830115913</v>
      </c>
      <c r="GA588" s="35">
        <v>15.040111936318524</v>
      </c>
      <c r="GB588" s="35">
        <v>14.405743125847676</v>
      </c>
      <c r="GC588" s="35">
        <v>14.270646868779497</v>
      </c>
      <c r="GD588" s="35">
        <v>14.759771839151018</v>
      </c>
      <c r="GE588" s="35">
        <v>14.826745520500053</v>
      </c>
      <c r="GF588" s="35">
        <v>14.706049902301741</v>
      </c>
      <c r="GG588" s="35">
        <v>14.07658545206613</v>
      </c>
      <c r="GH588" s="35">
        <v>14.56569421423473</v>
      </c>
      <c r="GI588" s="35">
        <v>14.490829827908847</v>
      </c>
      <c r="GJ588" s="35">
        <v>14.61503522959897</v>
      </c>
      <c r="GK588" s="35">
        <v>14.767029531393019</v>
      </c>
      <c r="GL588" s="35">
        <v>14.643176637980595</v>
      </c>
      <c r="GM588" s="35">
        <v>14.402762178605089</v>
      </c>
      <c r="GN588" s="35">
        <v>14.568787738666286</v>
      </c>
      <c r="GO588" s="35">
        <v>38.192999999999998</v>
      </c>
      <c r="GP588" s="35" t="s">
        <v>831</v>
      </c>
      <c r="GU588" s="59"/>
    </row>
    <row r="589" spans="1:203" x14ac:dyDescent="0.2">
      <c r="A589" s="35" t="s">
        <v>1914</v>
      </c>
      <c r="B589" s="35" t="s">
        <v>3787</v>
      </c>
      <c r="C589" s="35" t="s">
        <v>3788</v>
      </c>
      <c r="D589" s="9">
        <v>4</v>
      </c>
      <c r="E589" s="9">
        <v>4</v>
      </c>
      <c r="F589" s="9">
        <v>0.28815897400000001</v>
      </c>
      <c r="G589" s="9">
        <v>-0.19776601999999999</v>
      </c>
      <c r="H589" s="9">
        <v>0.96507446100000005</v>
      </c>
      <c r="I589" s="9">
        <v>3.1864392999999998E-2</v>
      </c>
      <c r="J589" s="9">
        <v>0</v>
      </c>
      <c r="K589" s="78">
        <v>0</v>
      </c>
      <c r="L589" s="79">
        <v>13.684026540084925</v>
      </c>
      <c r="M589" s="79">
        <v>15.305614682617225</v>
      </c>
      <c r="N589" s="79">
        <v>13.55941914639949</v>
      </c>
      <c r="O589" s="79">
        <v>14.324899284639171</v>
      </c>
      <c r="P589" s="78">
        <v>13.898159011651943</v>
      </c>
      <c r="Q589" s="78">
        <v>13.87302153277734</v>
      </c>
      <c r="R589" s="35">
        <v>11.76820219788882</v>
      </c>
      <c r="S589" s="35">
        <v>14.219529276735628</v>
      </c>
      <c r="T589" s="35">
        <v>14.513977782605352</v>
      </c>
      <c r="U589" s="35">
        <v>13.995324797747458</v>
      </c>
      <c r="V589" s="35">
        <v>12.255593391412063</v>
      </c>
      <c r="W589" s="35">
        <v>14.117461447746638</v>
      </c>
      <c r="X589" s="35">
        <v>13.277662486988643</v>
      </c>
      <c r="Y589" s="35">
        <v>14.699037626354437</v>
      </c>
      <c r="Z589" s="35">
        <v>14.313189092014843</v>
      </c>
      <c r="AA589" s="35">
        <v>14.271839000647232</v>
      </c>
      <c r="AB589" s="35">
        <v>12.917640748902935</v>
      </c>
      <c r="AC589" s="35">
        <v>14.160490346147078</v>
      </c>
      <c r="AD589" s="35">
        <v>13.224692360701114</v>
      </c>
      <c r="AE589" s="35">
        <v>13.649965471639531</v>
      </c>
      <c r="AF589" s="35">
        <v>11.583405333656779</v>
      </c>
      <c r="AG589" s="35">
        <v>14.599368027560047</v>
      </c>
      <c r="AH589" s="35">
        <v>13.197731255608685</v>
      </c>
      <c r="AI589" s="35">
        <v>14.274274584742226</v>
      </c>
      <c r="AJ589" s="35">
        <v>14.200284116397611</v>
      </c>
      <c r="AK589" s="35">
        <v>13.514314940553938</v>
      </c>
      <c r="AL589" s="35">
        <v>12.761705470423212</v>
      </c>
      <c r="AM589" s="35">
        <v>14.483274870706241</v>
      </c>
      <c r="AN589" s="35">
        <v>13.885087629351453</v>
      </c>
      <c r="AO589" s="35">
        <v>14.105061706232357</v>
      </c>
      <c r="AP589" s="35">
        <v>14.795571641703946</v>
      </c>
      <c r="AQ589" s="35">
        <v>15.793474175660078</v>
      </c>
      <c r="AR589" s="35">
        <v>15.207563845911764</v>
      </c>
      <c r="AS589" s="35">
        <v>14.783687972367805</v>
      </c>
      <c r="AT589" s="35">
        <v>13.190915503019751</v>
      </c>
      <c r="AU589" s="35">
        <v>11.88792774627915</v>
      </c>
      <c r="AV589" s="35">
        <v>14.257468521676714</v>
      </c>
      <c r="AW589" s="35">
        <v>14.26015577874621</v>
      </c>
      <c r="AX589" s="35">
        <v>14.97509978870916</v>
      </c>
      <c r="AY589" s="35">
        <v>14.17077861619873</v>
      </c>
      <c r="AZ589" s="35">
        <v>14.858217231654677</v>
      </c>
      <c r="BA589" s="35">
        <v>14.226883083012925</v>
      </c>
      <c r="BB589" s="35">
        <v>14.303424546747856</v>
      </c>
      <c r="BC589" s="35">
        <v>13.874327975720044</v>
      </c>
      <c r="BD589" s="35">
        <v>13.641392583040368</v>
      </c>
      <c r="BE589" s="35">
        <v>14.708914448717387</v>
      </c>
      <c r="BF589" s="35">
        <v>14.199345621436059</v>
      </c>
      <c r="BG589" s="35">
        <v>14.047995309728579</v>
      </c>
      <c r="BH589" s="35">
        <v>14.939896470058102</v>
      </c>
      <c r="BI589" s="35">
        <v>14.19810905776324</v>
      </c>
      <c r="BJ589" s="35">
        <v>13.70899453427073</v>
      </c>
      <c r="BK589" s="35">
        <v>15.607877179167069</v>
      </c>
      <c r="BL589" s="35">
        <v>14.479267677127387</v>
      </c>
      <c r="BM589" s="35">
        <v>14.049418753346163</v>
      </c>
      <c r="BN589" s="35">
        <v>13.014816092860567</v>
      </c>
      <c r="BO589" s="35">
        <v>14.408660271896469</v>
      </c>
      <c r="BP589" s="35">
        <v>14.570686734130106</v>
      </c>
      <c r="BQ589" s="35">
        <v>14.743001447087902</v>
      </c>
      <c r="BR589" s="35">
        <v>14.236104285634509</v>
      </c>
      <c r="BS589" s="35">
        <v>13.560800332934718</v>
      </c>
      <c r="BT589" s="35">
        <v>14.09411764399275</v>
      </c>
      <c r="BU589" s="35">
        <v>14.391431140179801</v>
      </c>
      <c r="BV589" s="35">
        <v>14.650658634565335</v>
      </c>
      <c r="BW589" s="35">
        <v>14.643594026637935</v>
      </c>
      <c r="BX589" s="35">
        <v>14.22976705303188</v>
      </c>
      <c r="BZ589" s="35">
        <v>14.528813132322131</v>
      </c>
      <c r="CA589" s="35">
        <v>13.441132481260743</v>
      </c>
      <c r="CB589" s="35">
        <v>13.565117989359509</v>
      </c>
      <c r="CC589" s="35">
        <v>13.869096553101009</v>
      </c>
      <c r="CD589" s="35">
        <v>14.643586240142502</v>
      </c>
      <c r="CE589" s="35">
        <v>15.083693526662545</v>
      </c>
      <c r="CF589" s="35">
        <v>15.108407441737294</v>
      </c>
      <c r="CG589" s="35">
        <v>13.532766761917877</v>
      </c>
      <c r="CH589" s="35">
        <v>13.906030343749133</v>
      </c>
      <c r="CI589" s="35">
        <v>13.224177075888718</v>
      </c>
      <c r="CJ589" s="35">
        <v>13.743773870372486</v>
      </c>
      <c r="CK589" s="35">
        <v>13.980407979686387</v>
      </c>
      <c r="CL589" s="35">
        <v>14.264603540388681</v>
      </c>
      <c r="CM589" s="35">
        <v>13.4706932733618</v>
      </c>
      <c r="CN589" s="35">
        <v>12.918495019381348</v>
      </c>
      <c r="CO589" s="35">
        <v>14.28291398941121</v>
      </c>
      <c r="CQ589" s="35">
        <v>15.200929057883799</v>
      </c>
      <c r="CR589" s="35">
        <v>14.019531051182543</v>
      </c>
      <c r="CS589" s="35">
        <v>13.424092830825943</v>
      </c>
      <c r="CT589" s="35">
        <v>13.803812875471067</v>
      </c>
      <c r="CU589" s="35">
        <v>14.195954192933984</v>
      </c>
      <c r="CV589" s="35">
        <v>13.704519375922136</v>
      </c>
      <c r="CW589" s="35">
        <v>13.995617674983981</v>
      </c>
      <c r="CX589" s="35">
        <v>12.364006646910667</v>
      </c>
      <c r="CY589" s="35">
        <v>13.984600510056763</v>
      </c>
      <c r="CZ589" s="35">
        <v>14.811857471197335</v>
      </c>
      <c r="DA589" s="35">
        <v>14.75562552100001</v>
      </c>
      <c r="DB589" s="35">
        <v>14.963884904313804</v>
      </c>
      <c r="DC589" s="35">
        <v>11.981167718212077</v>
      </c>
      <c r="DD589" s="35">
        <v>15.366187285079546</v>
      </c>
      <c r="DE589" s="35">
        <v>13.276757975203386</v>
      </c>
      <c r="DF589" s="35">
        <v>13.121575182188426</v>
      </c>
      <c r="DG589" s="35">
        <v>14.444323173165763</v>
      </c>
      <c r="DH589" s="35">
        <v>13.404123897374522</v>
      </c>
      <c r="DI589" s="35">
        <v>12.631634698914585</v>
      </c>
      <c r="DJ589" s="35">
        <v>13.692110710671177</v>
      </c>
      <c r="DK589" s="35">
        <v>14.489783498582918</v>
      </c>
      <c r="DL589" s="35">
        <v>13.207480945116172</v>
      </c>
      <c r="DM589" s="35">
        <v>13.786755748152373</v>
      </c>
      <c r="DN589" s="35">
        <v>12.509018952722478</v>
      </c>
      <c r="DO589" s="35">
        <v>13.820034957352604</v>
      </c>
      <c r="DP589" s="35">
        <v>13.953447878877972</v>
      </c>
      <c r="DQ589" s="35">
        <v>14.655699067257549</v>
      </c>
      <c r="DR589" s="35">
        <v>14.065543216149258</v>
      </c>
      <c r="DS589" s="35">
        <v>14.343238167994404</v>
      </c>
      <c r="DT589" s="35">
        <v>13.870352492329051</v>
      </c>
      <c r="DU589" s="35">
        <v>13.160908116093616</v>
      </c>
      <c r="DV589" s="35">
        <v>14.072788144496375</v>
      </c>
      <c r="DW589" s="35">
        <v>13.737997421586972</v>
      </c>
      <c r="DX589" s="35">
        <v>13.739709687206831</v>
      </c>
      <c r="DY589" s="35">
        <v>14.314870675756717</v>
      </c>
      <c r="DZ589" s="35">
        <v>13.89100017636161</v>
      </c>
      <c r="EA589" s="35">
        <v>14.03050139461522</v>
      </c>
      <c r="EB589" s="35">
        <v>13.938055545316413</v>
      </c>
      <c r="EC589" s="35">
        <v>14.011408207477878</v>
      </c>
      <c r="ED589" s="35">
        <v>13.539356916981861</v>
      </c>
      <c r="EE589" s="35">
        <v>14.186761448877132</v>
      </c>
      <c r="EF589" s="35">
        <v>14.759628158521513</v>
      </c>
      <c r="EG589" s="35">
        <v>14.937525402406319</v>
      </c>
      <c r="EH589" s="35">
        <v>13.174119484807166</v>
      </c>
      <c r="EI589" s="35">
        <v>14.506681887224827</v>
      </c>
      <c r="EJ589" s="35">
        <v>13.19032494703122</v>
      </c>
      <c r="EK589" s="35">
        <v>14.042119835946162</v>
      </c>
      <c r="EL589" s="35">
        <v>13.841000125665758</v>
      </c>
      <c r="EM589" s="35">
        <v>13.111193279052483</v>
      </c>
      <c r="EN589" s="35">
        <v>14.803548009656357</v>
      </c>
      <c r="EO589" s="35">
        <v>12.487726963865439</v>
      </c>
      <c r="EP589" s="35">
        <v>12.76303355329555</v>
      </c>
      <c r="EQ589" s="35">
        <v>12.172627014114951</v>
      </c>
      <c r="ER589" s="35">
        <v>14.337725885445682</v>
      </c>
      <c r="ES589" s="35">
        <v>13.657531127226662</v>
      </c>
      <c r="ET589" s="35">
        <v>14.019455226574635</v>
      </c>
      <c r="EU589" s="35">
        <v>13.077528143944891</v>
      </c>
      <c r="EV589" s="35">
        <v>14.725558536253534</v>
      </c>
      <c r="EW589" s="35">
        <v>13.25134566715921</v>
      </c>
      <c r="EX589" s="35">
        <v>14.01610905377588</v>
      </c>
      <c r="EY589" s="35">
        <v>14.60324258590169</v>
      </c>
      <c r="EZ589" s="35">
        <v>14.53334328201894</v>
      </c>
      <c r="FA589" s="35">
        <v>13.838411028617426</v>
      </c>
      <c r="FB589" s="35">
        <v>14.504267376578856</v>
      </c>
      <c r="FC589" s="35">
        <v>15.372304076021424</v>
      </c>
      <c r="FD589" s="35">
        <v>13.747633738506451</v>
      </c>
      <c r="FE589" s="35">
        <v>13.875732103756629</v>
      </c>
      <c r="FF589" s="35">
        <v>14.122752879247399</v>
      </c>
      <c r="FG589" s="35">
        <v>14.130898113869462</v>
      </c>
      <c r="FH589" s="35">
        <v>13.378189559732849</v>
      </c>
      <c r="FI589" s="35">
        <v>15.559291257559053</v>
      </c>
      <c r="FJ589" s="35">
        <v>13.153217769477237</v>
      </c>
      <c r="FK589" s="35">
        <v>13.477245474916741</v>
      </c>
      <c r="FL589" s="35">
        <v>14.252053809451311</v>
      </c>
      <c r="FM589" s="35">
        <v>12.753556242733241</v>
      </c>
      <c r="FN589" s="35">
        <v>14.010265820723626</v>
      </c>
      <c r="FO589" s="35">
        <v>13.799519339256534</v>
      </c>
      <c r="FP589" s="35">
        <v>14.03092200197996</v>
      </c>
      <c r="FQ589" s="35">
        <v>13.344782685396563</v>
      </c>
      <c r="FR589" s="35">
        <v>14.912053447060476</v>
      </c>
      <c r="FS589" s="35">
        <v>14.529802361198954</v>
      </c>
      <c r="FT589" s="35">
        <v>13.945292623573661</v>
      </c>
      <c r="FU589" s="35">
        <v>14.805120264337297</v>
      </c>
      <c r="FV589" s="35">
        <v>14.884882691287677</v>
      </c>
      <c r="FW589" s="35">
        <v>14.120107313816451</v>
      </c>
      <c r="FX589" s="35">
        <v>13.390108966014312</v>
      </c>
      <c r="FY589" s="35">
        <v>13.070378393060887</v>
      </c>
      <c r="FZ589" s="35">
        <v>13.624608591840722</v>
      </c>
      <c r="GA589" s="35">
        <v>13.912797610632873</v>
      </c>
      <c r="GB589" s="35">
        <v>13.955599809725022</v>
      </c>
      <c r="GC589" s="35">
        <v>13.322115257924485</v>
      </c>
      <c r="GD589" s="35">
        <v>15.535212212803396</v>
      </c>
      <c r="GE589" s="35">
        <v>14.277440878788045</v>
      </c>
      <c r="GF589" s="35">
        <v>14.267238798488037</v>
      </c>
      <c r="GG589" s="35">
        <v>12.594940466675038</v>
      </c>
      <c r="GH589" s="35">
        <v>13.770644316532087</v>
      </c>
      <c r="GI589" s="35">
        <v>15.655011910038279</v>
      </c>
      <c r="GJ589" s="35">
        <v>14.218856252105986</v>
      </c>
      <c r="GL589" s="35">
        <v>12.753554560944488</v>
      </c>
      <c r="GM589" s="35">
        <v>15.075127167731573</v>
      </c>
      <c r="GN589" s="35">
        <v>14.477848391056202</v>
      </c>
      <c r="GO589" s="35">
        <v>1.6930000000000001</v>
      </c>
      <c r="GP589" s="35" t="s">
        <v>1626</v>
      </c>
      <c r="GU589" s="59"/>
    </row>
    <row r="590" spans="1:203" x14ac:dyDescent="0.2">
      <c r="A590" s="35" t="s">
        <v>1016</v>
      </c>
      <c r="B590" s="35" t="s">
        <v>2709</v>
      </c>
      <c r="C590" s="35" t="s">
        <v>2710</v>
      </c>
      <c r="D590" s="9">
        <v>136</v>
      </c>
      <c r="E590" s="9">
        <v>136</v>
      </c>
      <c r="F590" s="9">
        <v>0.961053029</v>
      </c>
      <c r="G590" s="9">
        <v>-1.3479827E-2</v>
      </c>
      <c r="H590" s="9">
        <v>0.79193214099999998</v>
      </c>
      <c r="I590" s="9">
        <v>3.2077770999999998E-2</v>
      </c>
      <c r="J590" s="9">
        <v>0</v>
      </c>
      <c r="K590" s="78">
        <v>0</v>
      </c>
      <c r="L590" s="80">
        <v>14.458957983806252</v>
      </c>
      <c r="M590" s="79">
        <v>14.102739079904271</v>
      </c>
      <c r="N590" s="79">
        <v>14.448920211488435</v>
      </c>
      <c r="O590" s="79">
        <v>14.365832864139115</v>
      </c>
      <c r="P590" s="78">
        <v>14.641443301454885</v>
      </c>
      <c r="Q590" s="78">
        <v>14.605125667419394</v>
      </c>
      <c r="R590" s="35">
        <v>14.442726473274885</v>
      </c>
      <c r="S590" s="35">
        <v>14.165123391140998</v>
      </c>
      <c r="T590" s="35">
        <v>14.597282860950214</v>
      </c>
      <c r="U590" s="35">
        <v>14.86129705425045</v>
      </c>
      <c r="V590" s="35">
        <v>14.367528732667747</v>
      </c>
      <c r="W590" s="35">
        <v>14.704304387462814</v>
      </c>
      <c r="X590" s="35">
        <v>14.340759543415542</v>
      </c>
      <c r="Y590" s="35">
        <v>13.966086686724115</v>
      </c>
      <c r="Z590" s="35">
        <v>14.244698711018518</v>
      </c>
      <c r="AA590" s="35">
        <v>14.784236815826288</v>
      </c>
      <c r="AB590" s="35">
        <v>14.176669636552578</v>
      </c>
      <c r="AC590" s="35">
        <v>14.138052982791416</v>
      </c>
      <c r="AD590" s="35">
        <v>14.602456112865923</v>
      </c>
      <c r="AE590" s="35">
        <v>14.286116302745112</v>
      </c>
      <c r="AF590" s="35">
        <v>13.794892461853689</v>
      </c>
      <c r="AG590" s="35">
        <v>14.372687648735795</v>
      </c>
      <c r="AH590" s="35">
        <v>14.116049616250038</v>
      </c>
      <c r="AI590" s="35">
        <v>14.297099688176454</v>
      </c>
      <c r="AJ590" s="35">
        <v>14.507935742054883</v>
      </c>
      <c r="AK590" s="35">
        <v>14.599459123166</v>
      </c>
      <c r="AL590" s="35">
        <v>13.786150034737844</v>
      </c>
      <c r="AM590" s="35">
        <v>14.263080287682685</v>
      </c>
      <c r="AN590" s="35">
        <v>14.612676738481879</v>
      </c>
      <c r="AO590" s="35">
        <v>14.551479133564856</v>
      </c>
      <c r="AP590" s="35">
        <v>14.485842463404174</v>
      </c>
      <c r="AQ590" s="35">
        <v>14.486688919199267</v>
      </c>
      <c r="AR590" s="35">
        <v>14.143072684911814</v>
      </c>
      <c r="AS590" s="35">
        <v>14.432932119197506</v>
      </c>
      <c r="AT590" s="35">
        <v>14.569312332583475</v>
      </c>
      <c r="AU590" s="35">
        <v>15.076468687182812</v>
      </c>
      <c r="AV590" s="35">
        <v>14.548891765438253</v>
      </c>
      <c r="AW590" s="35">
        <v>14.603713338559881</v>
      </c>
      <c r="AX590" s="35">
        <v>14.287903774868767</v>
      </c>
      <c r="AY590" s="35">
        <v>14.785227624495912</v>
      </c>
      <c r="AZ590" s="35">
        <v>14.403317090082002</v>
      </c>
      <c r="BA590" s="35">
        <v>14.188374609721706</v>
      </c>
      <c r="BB590" s="35">
        <v>13.589332461969178</v>
      </c>
      <c r="BC590" s="35">
        <v>14.121828356803926</v>
      </c>
      <c r="BD590" s="35">
        <v>14.507715741077639</v>
      </c>
      <c r="BE590" s="35">
        <v>14.848284019317276</v>
      </c>
      <c r="BF590" s="35">
        <v>14.479844631611416</v>
      </c>
      <c r="BG590" s="35">
        <v>14.695357957850295</v>
      </c>
      <c r="BH590" s="35">
        <v>14.580100526526564</v>
      </c>
      <c r="BI590" s="35">
        <v>14.993452190863437</v>
      </c>
      <c r="BJ590" s="35">
        <v>14.605788829062163</v>
      </c>
      <c r="BK590" s="35">
        <v>14.483542368611076</v>
      </c>
      <c r="BL590" s="35">
        <v>14.401841595709806</v>
      </c>
      <c r="BM590" s="35">
        <v>14.716407927191351</v>
      </c>
      <c r="BN590" s="35">
        <v>13.854625256209665</v>
      </c>
      <c r="BO590" s="35">
        <v>14.41653063469742</v>
      </c>
      <c r="BP590" s="35">
        <v>14.523687318727132</v>
      </c>
      <c r="BQ590" s="35">
        <v>14.511410731955758</v>
      </c>
      <c r="BR590" s="35">
        <v>14.373637767854579</v>
      </c>
      <c r="BS590" s="35">
        <v>14.398207724623983</v>
      </c>
      <c r="BT590" s="35">
        <v>14.224291671551951</v>
      </c>
      <c r="BU590" s="35">
        <v>14.568274896227598</v>
      </c>
      <c r="BV590" s="35">
        <v>14.551134777975868</v>
      </c>
      <c r="BW590" s="35">
        <v>14.530142534707736</v>
      </c>
      <c r="BX590" s="35">
        <v>14.676155010130268</v>
      </c>
      <c r="BY590" s="35">
        <v>14.287315110214465</v>
      </c>
      <c r="BZ590" s="35">
        <v>14.113292593182459</v>
      </c>
      <c r="CA590" s="35">
        <v>14.223061274425978</v>
      </c>
      <c r="CB590" s="35">
        <v>14.203459837877539</v>
      </c>
      <c r="CC590" s="35">
        <v>14.145491194490319</v>
      </c>
      <c r="CD590" s="35">
        <v>14.577399552459919</v>
      </c>
      <c r="CE590" s="35">
        <v>14.517182947590582</v>
      </c>
      <c r="CF590" s="35">
        <v>13.907472212498849</v>
      </c>
      <c r="CG590" s="35">
        <v>14.829465346400681</v>
      </c>
      <c r="CH590" s="35">
        <v>14.597087507071111</v>
      </c>
      <c r="CI590" s="35">
        <v>14.71494369022636</v>
      </c>
      <c r="CJ590" s="35">
        <v>14.653526765835936</v>
      </c>
      <c r="CK590" s="35">
        <v>14.308584807651943</v>
      </c>
      <c r="CL590" s="35">
        <v>13.970605685577901</v>
      </c>
      <c r="CM590" s="35">
        <v>14.853673377573543</v>
      </c>
      <c r="CN590" s="35">
        <v>14.635105447290194</v>
      </c>
      <c r="CO590" s="35">
        <v>15.136012400029843</v>
      </c>
      <c r="CP590" s="35">
        <v>14.301279342739623</v>
      </c>
      <c r="CQ590" s="35">
        <v>14.534578675672316</v>
      </c>
      <c r="CR590" s="35">
        <v>14.50555863421665</v>
      </c>
      <c r="CS590" s="35">
        <v>14.992393990230905</v>
      </c>
      <c r="CT590" s="35">
        <v>14.166260371395989</v>
      </c>
      <c r="CU590" s="35">
        <v>14.58673183112889</v>
      </c>
      <c r="CV590" s="35">
        <v>14.574899581763106</v>
      </c>
      <c r="CW590" s="35">
        <v>14.300435025803321</v>
      </c>
      <c r="CX590" s="35">
        <v>14.54837135205155</v>
      </c>
      <c r="CY590" s="35">
        <v>14.439100552597662</v>
      </c>
      <c r="CZ590" s="35">
        <v>14.306426970392554</v>
      </c>
      <c r="DA590" s="35">
        <v>14.687957051460828</v>
      </c>
      <c r="DB590" s="35">
        <v>14.931362827341676</v>
      </c>
      <c r="DC590" s="35">
        <v>14.18380303394305</v>
      </c>
      <c r="DD590" s="35">
        <v>14.840936195194416</v>
      </c>
      <c r="DE590" s="35">
        <v>14.878004090372457</v>
      </c>
      <c r="DF590" s="35">
        <v>14.336137764743064</v>
      </c>
      <c r="DG590" s="35">
        <v>14.164402116068231</v>
      </c>
      <c r="DH590" s="35">
        <v>14.00120318462649</v>
      </c>
      <c r="DI590" s="35">
        <v>14.63556528003258</v>
      </c>
      <c r="DJ590" s="35">
        <v>13.984727719320793</v>
      </c>
      <c r="DK590" s="35">
        <v>14.146481113002341</v>
      </c>
      <c r="DL590" s="35">
        <v>14.333700140159223</v>
      </c>
      <c r="DM590" s="35">
        <v>14.42117350777345</v>
      </c>
      <c r="DN590" s="35">
        <v>14.248734778981255</v>
      </c>
      <c r="DO590" s="35">
        <v>14.327169226165841</v>
      </c>
      <c r="DP590" s="35">
        <v>14.363024166650733</v>
      </c>
      <c r="DQ590" s="35">
        <v>14.085109390145641</v>
      </c>
      <c r="DR590" s="35">
        <v>13.74006626968257</v>
      </c>
      <c r="DS590" s="35">
        <v>14.295503445417514</v>
      </c>
      <c r="DT590" s="35">
        <v>13.717760810157685</v>
      </c>
      <c r="DU590" s="35">
        <v>14.511346037699195</v>
      </c>
      <c r="DV590" s="35">
        <v>14.623439362578193</v>
      </c>
      <c r="DW590" s="35">
        <v>14.962379886561985</v>
      </c>
      <c r="DX590" s="35">
        <v>14.390389860106005</v>
      </c>
      <c r="DY590" s="35">
        <v>14.42380629771886</v>
      </c>
      <c r="DZ590" s="35">
        <v>14.398997163492105</v>
      </c>
      <c r="EA590" s="35">
        <v>14.591371546332365</v>
      </c>
      <c r="EB590" s="35">
        <v>14.5069272274298</v>
      </c>
      <c r="EC590" s="35">
        <v>14.511659307895338</v>
      </c>
      <c r="ED590" s="35">
        <v>14.1458046876255</v>
      </c>
      <c r="EE590" s="35">
        <v>15.005706916502238</v>
      </c>
      <c r="EF590" s="35">
        <v>14.471861327285026</v>
      </c>
      <c r="EG590" s="35">
        <v>14.364780947853676</v>
      </c>
      <c r="EH590" s="35">
        <v>14.375026112570875</v>
      </c>
      <c r="EI590" s="35">
        <v>14.682085316568564</v>
      </c>
      <c r="EJ590" s="35">
        <v>14.320781915584563</v>
      </c>
      <c r="EK590" s="35">
        <v>14.572280822010541</v>
      </c>
      <c r="EL590" s="35">
        <v>14.432544277362256</v>
      </c>
      <c r="EM590" s="35">
        <v>14.110836555555654</v>
      </c>
      <c r="EN590" s="35">
        <v>14.530527529785068</v>
      </c>
      <c r="EO590" s="35">
        <v>15.202914162812192</v>
      </c>
      <c r="EP590" s="35">
        <v>14.678542535232731</v>
      </c>
      <c r="EQ590" s="35">
        <v>14.642466675051926</v>
      </c>
      <c r="ER590" s="35">
        <v>14.111839214444588</v>
      </c>
      <c r="ES590" s="35">
        <v>14.578786368787174</v>
      </c>
      <c r="ET590" s="35">
        <v>14.630336937548226</v>
      </c>
      <c r="EU590" s="35">
        <v>13.916290202366046</v>
      </c>
      <c r="EV590" s="35">
        <v>14.245302383303153</v>
      </c>
      <c r="EW590" s="35">
        <v>14.505271377626162</v>
      </c>
      <c r="EX590" s="35">
        <v>14.711696411063818</v>
      </c>
      <c r="EY590" s="35">
        <v>14.442817264043956</v>
      </c>
      <c r="EZ590" s="35">
        <v>13.855137964172766</v>
      </c>
      <c r="FA590" s="35">
        <v>14.424974567887595</v>
      </c>
      <c r="FB590" s="35">
        <v>14.50637711720332</v>
      </c>
      <c r="FC590" s="35">
        <v>14.105009138376634</v>
      </c>
      <c r="FD590" s="35">
        <v>14.540103107770069</v>
      </c>
      <c r="FE590" s="35">
        <v>14.690360544094061</v>
      </c>
      <c r="FF590" s="35">
        <v>14.229055496031524</v>
      </c>
      <c r="FG590" s="35">
        <v>14.631937799860282</v>
      </c>
      <c r="FH590" s="35">
        <v>14.124429726348875</v>
      </c>
      <c r="FI590" s="35">
        <v>14.706174304278758</v>
      </c>
      <c r="FJ590" s="35">
        <v>14.998546796374047</v>
      </c>
      <c r="FK590" s="35">
        <v>14.798540176176235</v>
      </c>
      <c r="FL590" s="35">
        <v>14.169912527961888</v>
      </c>
      <c r="FM590" s="35">
        <v>14.389187538631875</v>
      </c>
      <c r="FN590" s="35">
        <v>14.732555716729673</v>
      </c>
      <c r="FO590" s="35">
        <v>14.464151606689295</v>
      </c>
      <c r="FP590" s="35">
        <v>14.774580193181901</v>
      </c>
      <c r="FQ590" s="35">
        <v>13.364425897346383</v>
      </c>
      <c r="FR590" s="35">
        <v>14.741592608642007</v>
      </c>
      <c r="FS590" s="35">
        <v>14.698779718274126</v>
      </c>
      <c r="FT590" s="35">
        <v>14.76147101306011</v>
      </c>
      <c r="FU590" s="35">
        <v>14.605957547555343</v>
      </c>
      <c r="FV590" s="35">
        <v>14.537000491178095</v>
      </c>
      <c r="FW590" s="35">
        <v>14.14795411009149</v>
      </c>
      <c r="FX590" s="35">
        <v>14.919986330566715</v>
      </c>
      <c r="FY590" s="35">
        <v>14.910526818988442</v>
      </c>
      <c r="FZ590" s="35">
        <v>13.889130909990531</v>
      </c>
      <c r="GA590" s="35">
        <v>14.275354544573347</v>
      </c>
      <c r="GB590" s="35">
        <v>14.556827342914366</v>
      </c>
      <c r="GC590" s="35">
        <v>14.072529915440498</v>
      </c>
      <c r="GD590" s="35">
        <v>14.782216816111312</v>
      </c>
      <c r="GE590" s="35">
        <v>14.302426789833413</v>
      </c>
      <c r="GF590" s="35">
        <v>14.674174685708817</v>
      </c>
      <c r="GG590" s="35">
        <v>14.507166446217321</v>
      </c>
      <c r="GH590" s="35">
        <v>14.477563298286245</v>
      </c>
      <c r="GI590" s="35">
        <v>14.471685768479155</v>
      </c>
      <c r="GJ590" s="35">
        <v>14.646573359958079</v>
      </c>
      <c r="GK590" s="35">
        <v>13.987587409849763</v>
      </c>
      <c r="GL590" s="35">
        <v>15.043891692663935</v>
      </c>
      <c r="GM590" s="35">
        <v>14.743119770282437</v>
      </c>
      <c r="GN590" s="35">
        <v>14.374688557753952</v>
      </c>
      <c r="GO590" s="35">
        <v>68.716999999999999</v>
      </c>
      <c r="GP590" s="35" t="s">
        <v>4587</v>
      </c>
      <c r="GU590" s="59"/>
    </row>
    <row r="591" spans="1:203" x14ac:dyDescent="0.2">
      <c r="A591" s="35" t="s">
        <v>1886</v>
      </c>
      <c r="B591" s="35" t="s">
        <v>3743</v>
      </c>
      <c r="C591" s="35" t="s">
        <v>3744</v>
      </c>
      <c r="D591" s="9">
        <v>5</v>
      </c>
      <c r="E591" s="9">
        <v>5</v>
      </c>
      <c r="F591" s="9">
        <v>0.65951029000000005</v>
      </c>
      <c r="G591" s="9">
        <v>-9.3943593000000006E-2</v>
      </c>
      <c r="H591" s="9">
        <v>0.94920934800000001</v>
      </c>
      <c r="I591" s="9">
        <v>3.2368870000000001E-2</v>
      </c>
      <c r="J591" s="9">
        <v>0</v>
      </c>
      <c r="K591" s="78">
        <v>0</v>
      </c>
      <c r="L591" s="79">
        <v>12.678799623553715</v>
      </c>
      <c r="M591" s="79">
        <v>13.057587353925756</v>
      </c>
      <c r="N591" s="79">
        <v>12.273975208033653</v>
      </c>
      <c r="O591" s="79">
        <v>12.354096088001242</v>
      </c>
      <c r="P591" s="78">
        <v>12.292284843798104</v>
      </c>
      <c r="Q591" s="78">
        <v>12.244886795538669</v>
      </c>
      <c r="R591" s="35">
        <v>10.455757752868351</v>
      </c>
      <c r="S591" s="35">
        <v>11.600143233437038</v>
      </c>
      <c r="T591" s="35">
        <v>12.877818861096914</v>
      </c>
      <c r="U591" s="35">
        <v>11.850659130345624</v>
      </c>
      <c r="V591" s="35">
        <v>11.238636937166406</v>
      </c>
      <c r="W591" s="35">
        <v>12.059053750515414</v>
      </c>
      <c r="X591" s="35">
        <v>11.762036513039462</v>
      </c>
      <c r="Y591" s="35">
        <v>12.865205138187298</v>
      </c>
      <c r="Z591" s="35">
        <v>12.420922099892683</v>
      </c>
      <c r="AA591" s="35">
        <v>12.079482042767925</v>
      </c>
      <c r="AB591" s="35">
        <v>11.94908167784229</v>
      </c>
      <c r="AC591" s="35">
        <v>11.892018523234707</v>
      </c>
      <c r="AD591" s="35">
        <v>11.693455133224461</v>
      </c>
      <c r="AE591" s="35">
        <v>11.938149877358615</v>
      </c>
      <c r="AF591" s="35">
        <v>11.05173507421229</v>
      </c>
      <c r="AG591" s="35">
        <v>12.286533580599837</v>
      </c>
      <c r="AH591" s="35">
        <v>11.715512731598224</v>
      </c>
      <c r="AI591" s="35">
        <v>12.478508986060353</v>
      </c>
      <c r="AJ591" s="35">
        <v>12.045815257022772</v>
      </c>
      <c r="AK591" s="35">
        <v>12.44004289896584</v>
      </c>
      <c r="AL591" s="35">
        <v>11.088696584763428</v>
      </c>
      <c r="AM591" s="35">
        <v>12.371598312998417</v>
      </c>
      <c r="AN591" s="35">
        <v>12.157342921677705</v>
      </c>
      <c r="AO591" s="35">
        <v>12.677837026749971</v>
      </c>
      <c r="AP591" s="35">
        <v>11.550016045184233</v>
      </c>
      <c r="AQ591" s="35">
        <v>13.992324983376861</v>
      </c>
      <c r="AR591" s="35">
        <v>13.281951627943386</v>
      </c>
      <c r="AS591" s="35">
        <v>13.121099983178159</v>
      </c>
      <c r="AT591" s="35">
        <v>11.817370946867536</v>
      </c>
      <c r="AU591" s="35">
        <v>11.354124616454637</v>
      </c>
      <c r="AV591" s="35">
        <v>12.431329657509316</v>
      </c>
      <c r="AW591" s="35">
        <v>12.470942802059511</v>
      </c>
      <c r="AX591" s="35">
        <v>12.680774490825296</v>
      </c>
      <c r="AY591" s="35">
        <v>11.931292718184899</v>
      </c>
      <c r="AZ591" s="35">
        <v>12.926987086216499</v>
      </c>
      <c r="BA591" s="35">
        <v>12.106697834647383</v>
      </c>
      <c r="BB591" s="35">
        <v>11.921147627576591</v>
      </c>
      <c r="BC591" s="35">
        <v>11.780197768965674</v>
      </c>
      <c r="BD591" s="35">
        <v>12.059932325417615</v>
      </c>
      <c r="BE591" s="35">
        <v>12.997344515968667</v>
      </c>
      <c r="BF591" s="35">
        <v>12.075145441130761</v>
      </c>
      <c r="BG591" s="35">
        <v>12.197279414353577</v>
      </c>
      <c r="BH591" s="35">
        <v>12.978098030615987</v>
      </c>
      <c r="BI591" s="35">
        <v>12.266176136683935</v>
      </c>
      <c r="BJ591" s="35">
        <v>11.650911357309809</v>
      </c>
      <c r="BK591" s="35">
        <v>14.073509368525976</v>
      </c>
      <c r="BL591" s="35">
        <v>12.427656906250261</v>
      </c>
      <c r="BM591" s="35">
        <v>12.086747576402379</v>
      </c>
      <c r="BN591" s="35">
        <v>11.384834229426108</v>
      </c>
      <c r="BO591" s="35">
        <v>11.806485202519855</v>
      </c>
      <c r="BP591" s="35">
        <v>12.946646601322247</v>
      </c>
      <c r="BQ591" s="35">
        <v>12.681374806111135</v>
      </c>
      <c r="BR591" s="35">
        <v>12.273547458458429</v>
      </c>
      <c r="BS591" s="35">
        <v>12.082576874295302</v>
      </c>
      <c r="BT591" s="35">
        <v>12.259515619834389</v>
      </c>
      <c r="BU591" s="35">
        <v>12.800173784504379</v>
      </c>
      <c r="BV591" s="35">
        <v>12.827109556302535</v>
      </c>
      <c r="BW591" s="35">
        <v>12.200996636208107</v>
      </c>
      <c r="BX591" s="35">
        <v>12.780406598731338</v>
      </c>
      <c r="BY591" s="35">
        <v>11.445757155549011</v>
      </c>
      <c r="BZ591" s="35">
        <v>12.004708035238352</v>
      </c>
      <c r="CA591" s="35">
        <v>11.45689465480203</v>
      </c>
      <c r="CB591" s="35">
        <v>11.638338268066052</v>
      </c>
      <c r="CC591" s="35">
        <v>12.142298534381036</v>
      </c>
      <c r="CD591" s="35">
        <v>12.847413195972146</v>
      </c>
      <c r="CE591" s="35">
        <v>13.254168534946393</v>
      </c>
      <c r="CF591" s="35">
        <v>12.767692478867716</v>
      </c>
      <c r="CG591" s="35">
        <v>11.599600961351969</v>
      </c>
      <c r="CH591" s="35">
        <v>12.263694662183829</v>
      </c>
      <c r="CI591" s="35">
        <v>12.679225849832646</v>
      </c>
      <c r="CJ591" s="35">
        <v>11.915574195058273</v>
      </c>
      <c r="CK591" s="35">
        <v>12.057398994736136</v>
      </c>
      <c r="CL591" s="35">
        <v>12.779769162256203</v>
      </c>
      <c r="CM591" s="35">
        <v>12.19454319005699</v>
      </c>
      <c r="CN591" s="35">
        <v>11.634396088508336</v>
      </c>
      <c r="CO591" s="35">
        <v>12.138671840729392</v>
      </c>
      <c r="CP591" s="35">
        <v>10.525270889463119</v>
      </c>
      <c r="CQ591" s="35">
        <v>13.431758479744602</v>
      </c>
      <c r="CR591" s="35">
        <v>11.980870367103408</v>
      </c>
      <c r="CS591" s="35">
        <v>12.256910994212497</v>
      </c>
      <c r="CT591" s="35">
        <v>12.365041999950437</v>
      </c>
      <c r="CU591" s="35">
        <v>11.748898950997084</v>
      </c>
      <c r="CV591" s="35">
        <v>11.90651150482535</v>
      </c>
      <c r="CW591" s="35">
        <v>12.544595520593745</v>
      </c>
      <c r="CX591" s="35">
        <v>12.509145319745262</v>
      </c>
      <c r="CY591" s="35">
        <v>12.169893558494401</v>
      </c>
      <c r="CZ591" s="35">
        <v>13.256819247660436</v>
      </c>
      <c r="DA591" s="35">
        <v>12.446293050852663</v>
      </c>
      <c r="DB591" s="35">
        <v>12.995180773695825</v>
      </c>
      <c r="DC591" s="35">
        <v>11.049421033783082</v>
      </c>
      <c r="DD591" s="35">
        <v>13.411968481610545</v>
      </c>
      <c r="DE591" s="35">
        <v>11.806154646305638</v>
      </c>
      <c r="DF591" s="35">
        <v>12.414699817939784</v>
      </c>
      <c r="DG591" s="35">
        <v>12.264332470373006</v>
      </c>
      <c r="DH591" s="35">
        <v>11.736802185556002</v>
      </c>
      <c r="DI591" s="35">
        <v>11.695544205524154</v>
      </c>
      <c r="DJ591" s="35">
        <v>11.720345249125629</v>
      </c>
      <c r="DK591" s="35">
        <v>13.629008011210875</v>
      </c>
      <c r="DL591" s="35">
        <v>11.424835672533661</v>
      </c>
      <c r="DM591" s="35">
        <v>11.546677043462592</v>
      </c>
      <c r="DN591" s="35">
        <v>11.687331864632217</v>
      </c>
      <c r="DO591" s="35">
        <v>11.68012572582842</v>
      </c>
      <c r="DP591" s="35">
        <v>12.379220041200572</v>
      </c>
      <c r="DQ591" s="35">
        <v>12.50146829708283</v>
      </c>
      <c r="DR591" s="35">
        <v>12.465243633320121</v>
      </c>
      <c r="DS591" s="35">
        <v>12.579262870675915</v>
      </c>
      <c r="DT591" s="35">
        <v>12.238324619199288</v>
      </c>
      <c r="DU591" s="35">
        <v>11.939195153650191</v>
      </c>
      <c r="DV591" s="35">
        <v>12.44179477121037</v>
      </c>
      <c r="DW591" s="35">
        <v>12.102205119068703</v>
      </c>
      <c r="DX591" s="35">
        <v>12.060147795644635</v>
      </c>
      <c r="DY591" s="35">
        <v>12.487656252477418</v>
      </c>
      <c r="DZ591" s="35">
        <v>12.535373394556855</v>
      </c>
      <c r="EA591" s="35">
        <v>11.514806548136988</v>
      </c>
      <c r="EB591" s="35">
        <v>11.720243927868486</v>
      </c>
      <c r="EC591" s="35">
        <v>12.662857335364265</v>
      </c>
      <c r="ED591" s="35">
        <v>11.5333528504926</v>
      </c>
      <c r="EE591" s="35">
        <v>12.08396140402683</v>
      </c>
      <c r="EF591" s="35">
        <v>12.384783750093353</v>
      </c>
      <c r="EG591" s="35">
        <v>12.574667538604611</v>
      </c>
      <c r="EH591" s="35">
        <v>11.297822388066157</v>
      </c>
      <c r="EI591" s="35">
        <v>11.757379270450386</v>
      </c>
      <c r="EJ591" s="35">
        <v>11.152437596079228</v>
      </c>
      <c r="EK591" s="35">
        <v>12.080992867236235</v>
      </c>
      <c r="EL591" s="35">
        <v>12.177201360400959</v>
      </c>
      <c r="EM591" s="35">
        <v>11.534784125151818</v>
      </c>
      <c r="EN591" s="35">
        <v>13.106409585928642</v>
      </c>
      <c r="EO591" s="35">
        <v>11.745864648694889</v>
      </c>
      <c r="EP591" s="35">
        <v>11.299388697988372</v>
      </c>
      <c r="EQ591" s="35">
        <v>12.314530350605128</v>
      </c>
      <c r="ER591" s="35">
        <v>12.303828931350054</v>
      </c>
      <c r="ES591" s="35">
        <v>11.852322434426657</v>
      </c>
      <c r="ET591" s="35">
        <v>12.00894405602093</v>
      </c>
      <c r="EU591" s="35">
        <v>10.943981045314343</v>
      </c>
      <c r="EV591" s="35">
        <v>13.140470741768706</v>
      </c>
      <c r="EW591" s="35">
        <v>10.981547174721545</v>
      </c>
      <c r="EX591" s="35">
        <v>12.224626679720284</v>
      </c>
      <c r="EY591" s="35">
        <v>12.781616328520318</v>
      </c>
      <c r="EZ591" s="35">
        <v>12.279149214188497</v>
      </c>
      <c r="FA591" s="35">
        <v>11.892075104921309</v>
      </c>
      <c r="FB591" s="35">
        <v>12.122426883182468</v>
      </c>
      <c r="FC591" s="35">
        <v>13.114492695757058</v>
      </c>
      <c r="FD591" s="35">
        <v>11.574611775744559</v>
      </c>
      <c r="FE591" s="35">
        <v>12.360415283225656</v>
      </c>
      <c r="FF591" s="35">
        <v>12.06312522442067</v>
      </c>
      <c r="FG591" s="35">
        <v>12.161204187305241</v>
      </c>
      <c r="FH591" s="35">
        <v>11.570335452506814</v>
      </c>
      <c r="FI591" s="35">
        <v>13.482646201916411</v>
      </c>
      <c r="FJ591" s="35">
        <v>11.053835378442498</v>
      </c>
      <c r="FK591" s="35">
        <v>11.949430115363445</v>
      </c>
      <c r="FL591" s="35">
        <v>12.121626719345171</v>
      </c>
      <c r="FM591" s="35">
        <v>11.697713780753869</v>
      </c>
      <c r="FN591" s="35">
        <v>12.536092404244512</v>
      </c>
      <c r="FO591" s="35">
        <v>11.937709964218445</v>
      </c>
      <c r="FP591" s="35">
        <v>12.18891063558412</v>
      </c>
      <c r="FQ591" s="35">
        <v>12.556387528461842</v>
      </c>
      <c r="FR591" s="35">
        <v>12.674738484796475</v>
      </c>
      <c r="FS591" s="35">
        <v>12.997936875085474</v>
      </c>
      <c r="FT591" s="35">
        <v>12.430954973565564</v>
      </c>
      <c r="FU591" s="35">
        <v>12.454376305473511</v>
      </c>
      <c r="FV591" s="35">
        <v>12.623256435508768</v>
      </c>
      <c r="FW591" s="35">
        <v>12.186325977754597</v>
      </c>
      <c r="FX591" s="35">
        <v>12.099263055033308</v>
      </c>
      <c r="FY591" s="35">
        <v>11.977581178270952</v>
      </c>
      <c r="FZ591" s="35">
        <v>11.514230804952573</v>
      </c>
      <c r="GA591" s="35">
        <v>11.678897047048249</v>
      </c>
      <c r="GB591" s="35">
        <v>12.635738558695474</v>
      </c>
      <c r="GC591" s="35">
        <v>11.656023081298981</v>
      </c>
      <c r="GD591" s="35">
        <v>12.7353043727838</v>
      </c>
      <c r="GE591" s="35">
        <v>12.515473030238676</v>
      </c>
      <c r="GF591" s="35">
        <v>12.498902582545544</v>
      </c>
      <c r="GG591" s="35">
        <v>11.507796699857247</v>
      </c>
      <c r="GH591" s="35">
        <v>11.358886489130926</v>
      </c>
      <c r="GI591" s="35">
        <v>13.907254149271196</v>
      </c>
      <c r="GJ591" s="35">
        <v>14.97412748661907</v>
      </c>
      <c r="GK591" s="35">
        <v>11.557809529868182</v>
      </c>
      <c r="GM591" s="35">
        <v>12.788037592861279</v>
      </c>
      <c r="GN591" s="35">
        <v>12.563962851357109</v>
      </c>
      <c r="GO591" s="35">
        <v>2.5539999999999998</v>
      </c>
      <c r="GP591" s="35" t="s">
        <v>1607</v>
      </c>
      <c r="GU591" s="59"/>
    </row>
    <row r="592" spans="1:203" x14ac:dyDescent="0.2">
      <c r="A592" s="35" t="s">
        <v>1781</v>
      </c>
      <c r="B592" s="35" t="s">
        <v>3619</v>
      </c>
      <c r="C592" s="35" t="s">
        <v>3620</v>
      </c>
      <c r="D592" s="9">
        <v>2</v>
      </c>
      <c r="E592" s="9">
        <v>2</v>
      </c>
      <c r="F592" s="9">
        <v>0.18532066</v>
      </c>
      <c r="G592" s="9">
        <v>-0.23278431499999999</v>
      </c>
      <c r="H592" s="9">
        <v>0.94836632200000004</v>
      </c>
      <c r="I592" s="9">
        <v>3.2907762E-2</v>
      </c>
      <c r="J592" s="9">
        <v>0</v>
      </c>
      <c r="K592" s="78">
        <v>0</v>
      </c>
      <c r="L592" s="79">
        <v>11.239039210670276</v>
      </c>
      <c r="M592" s="79">
        <v>11.302170907653379</v>
      </c>
      <c r="N592" s="79"/>
      <c r="O592" s="79">
        <v>11.481783787710443</v>
      </c>
      <c r="Q592" s="78">
        <v>11.554540739508447</v>
      </c>
      <c r="T592" s="35">
        <v>11.462195971247699</v>
      </c>
      <c r="U592" s="35">
        <v>10.772536592799902</v>
      </c>
      <c r="W592" s="35">
        <v>11.729190858030581</v>
      </c>
      <c r="AC592" s="35">
        <v>12.108473388379464</v>
      </c>
      <c r="AD592" s="35">
        <v>11.83882894428289</v>
      </c>
      <c r="AE592" s="35">
        <v>10.637417113349928</v>
      </c>
      <c r="AF592" s="35">
        <v>11.164126311758483</v>
      </c>
      <c r="AG592" s="35">
        <v>10.963779453768923</v>
      </c>
      <c r="AH592" s="35">
        <v>11.289913728044148</v>
      </c>
      <c r="AI592" s="35">
        <v>11.861876659040545</v>
      </c>
      <c r="AK592" s="35">
        <v>11.829925910460679</v>
      </c>
      <c r="AL592" s="35">
        <v>10.674981445834625</v>
      </c>
      <c r="AN592" s="35">
        <v>11.778230050221529</v>
      </c>
      <c r="AO592" s="35">
        <v>11.77140994762444</v>
      </c>
      <c r="AQ592" s="35">
        <v>12.924066085318524</v>
      </c>
      <c r="AR592" s="35">
        <v>11.624357255366593</v>
      </c>
      <c r="AS592" s="35">
        <v>11.328817517949879</v>
      </c>
      <c r="AU592" s="35">
        <v>11.077992435336743</v>
      </c>
      <c r="AW592" s="35">
        <v>11.140025923944894</v>
      </c>
      <c r="AX592" s="35">
        <v>11.308757847774496</v>
      </c>
      <c r="AY592" s="35">
        <v>11.447682948860106</v>
      </c>
      <c r="AZ592" s="35">
        <v>12.110918681083662</v>
      </c>
      <c r="BA592" s="35">
        <v>10.922154135889981</v>
      </c>
      <c r="BB592" s="35">
        <v>11.590316226220173</v>
      </c>
      <c r="BC592" s="35">
        <v>11.999112609724856</v>
      </c>
      <c r="BF592" s="35">
        <v>11.793264793434057</v>
      </c>
      <c r="BG592" s="35">
        <v>10.609865434638325</v>
      </c>
      <c r="BH592" s="35">
        <v>11.912096222127726</v>
      </c>
      <c r="BI592" s="35">
        <v>11.614517028353356</v>
      </c>
      <c r="BJ592" s="35">
        <v>11.098266481308677</v>
      </c>
      <c r="BK592" s="35">
        <v>12.985994496077689</v>
      </c>
      <c r="BL592" s="35">
        <v>10.921672583393248</v>
      </c>
      <c r="BN592" s="35">
        <v>11.011790818811892</v>
      </c>
      <c r="BO592" s="35">
        <v>11.195154173289318</v>
      </c>
      <c r="BQ592" s="35">
        <v>11.504020000928273</v>
      </c>
      <c r="BR592" s="35">
        <v>11.728043567540196</v>
      </c>
      <c r="BT592" s="35">
        <v>11.53846873624323</v>
      </c>
      <c r="BU592" s="35">
        <v>11.528769542317947</v>
      </c>
      <c r="BV592" s="35">
        <v>11.571213521485642</v>
      </c>
      <c r="BY592" s="35">
        <v>11.61853095519341</v>
      </c>
      <c r="BZ592" s="35">
        <v>11.858623341911693</v>
      </c>
      <c r="CA592" s="35">
        <v>10.733281692921057</v>
      </c>
      <c r="CC592" s="35">
        <v>11.378010724983266</v>
      </c>
      <c r="CF592" s="35">
        <v>12.46855333617399</v>
      </c>
      <c r="CI592" s="35">
        <v>11.178212380188613</v>
      </c>
      <c r="CJ592" s="35">
        <v>11.447367532209599</v>
      </c>
      <c r="CK592" s="35">
        <v>10.79833895791964</v>
      </c>
      <c r="CL592" s="35">
        <v>10.646591563909059</v>
      </c>
      <c r="CM592" s="35">
        <v>11.089806068272681</v>
      </c>
      <c r="CN592" s="35">
        <v>10.65104387478795</v>
      </c>
      <c r="CQ592" s="35">
        <v>11.958845649448659</v>
      </c>
      <c r="CU592" s="35">
        <v>11.291175443664343</v>
      </c>
      <c r="CW592" s="35">
        <v>11.886914183060174</v>
      </c>
      <c r="CY592" s="35">
        <v>11.524738475676617</v>
      </c>
      <c r="CZ592" s="35">
        <v>10.960097241438378</v>
      </c>
      <c r="DA592" s="35">
        <v>11.532364648303451</v>
      </c>
      <c r="DC592" s="35">
        <v>10.704853372177787</v>
      </c>
      <c r="DD592" s="35">
        <v>11.887098512189834</v>
      </c>
      <c r="DF592" s="35">
        <v>10.794035040609868</v>
      </c>
      <c r="DG592" s="35">
        <v>10.371093975355702</v>
      </c>
      <c r="DJ592" s="35">
        <v>11.237494743104694</v>
      </c>
      <c r="DK592" s="35">
        <v>10.819455719398979</v>
      </c>
      <c r="DM592" s="35">
        <v>10.249420868605227</v>
      </c>
      <c r="DO592" s="35">
        <v>11.154006863161127</v>
      </c>
      <c r="DS592" s="35">
        <v>11.151327104967859</v>
      </c>
      <c r="DT592" s="35">
        <v>11.424928175128063</v>
      </c>
      <c r="DV592" s="35">
        <v>11.981211542144235</v>
      </c>
      <c r="DW592" s="35">
        <v>10.775079678274937</v>
      </c>
      <c r="DY592" s="35">
        <v>11.822598860793748</v>
      </c>
      <c r="ED592" s="35">
        <v>11.070025256020138</v>
      </c>
      <c r="EG592" s="35">
        <v>11.590714549997562</v>
      </c>
      <c r="EI592" s="35">
        <v>11.228354941323087</v>
      </c>
      <c r="EK592" s="35">
        <v>11.08471047109207</v>
      </c>
      <c r="ER592" s="35">
        <v>12.635716016448733</v>
      </c>
      <c r="ET592" s="35">
        <v>11.542417248597962</v>
      </c>
      <c r="EU592" s="35">
        <v>10.461801306895246</v>
      </c>
      <c r="EV592" s="35">
        <v>12.419207088481608</v>
      </c>
      <c r="EW592" s="35">
        <v>10.894751903133104</v>
      </c>
      <c r="EX592" s="35">
        <v>10.919483169128485</v>
      </c>
      <c r="EY592" s="35">
        <v>10.928673656835157</v>
      </c>
      <c r="EZ592" s="35">
        <v>11.204998859057495</v>
      </c>
      <c r="FA592" s="35">
        <v>11.364289435026581</v>
      </c>
      <c r="FB592" s="35">
        <v>12.477649834152809</v>
      </c>
      <c r="FC592" s="35">
        <v>11.727527206677896</v>
      </c>
      <c r="FE592" s="35">
        <v>11.610064793495793</v>
      </c>
      <c r="FG592" s="35">
        <v>11.111746874602442</v>
      </c>
      <c r="FH592" s="35">
        <v>10.712660228791671</v>
      </c>
      <c r="FI592" s="35">
        <v>11.644876811568723</v>
      </c>
      <c r="FL592" s="35">
        <v>11.749802781971141</v>
      </c>
      <c r="FM592" s="35">
        <v>11.463745708317649</v>
      </c>
      <c r="FP592" s="35">
        <v>11.306004384382287</v>
      </c>
      <c r="FQ592" s="35">
        <v>12.188765500516689</v>
      </c>
      <c r="FR592" s="35">
        <v>12.109694011437565</v>
      </c>
      <c r="FS592" s="35">
        <v>11.710444529134909</v>
      </c>
      <c r="FU592" s="35">
        <v>11.688587244617649</v>
      </c>
      <c r="FW592" s="35">
        <v>11.495716835742492</v>
      </c>
      <c r="FX592" s="35">
        <v>11.581217690296745</v>
      </c>
      <c r="FZ592" s="35">
        <v>11.955034388173758</v>
      </c>
      <c r="GB592" s="35">
        <v>11.359177827099415</v>
      </c>
      <c r="GC592" s="35">
        <v>10.004224044998612</v>
      </c>
      <c r="GE592" s="35">
        <v>11.701930700380101</v>
      </c>
      <c r="GF592" s="35">
        <v>12.071251500459528</v>
      </c>
      <c r="GH592" s="35">
        <v>11.219400054950336</v>
      </c>
      <c r="GI592" s="35">
        <v>12.450453266302477</v>
      </c>
      <c r="GJ592" s="35">
        <v>11.801400968176834</v>
      </c>
      <c r="GL592" s="35">
        <v>10.936656392308416</v>
      </c>
      <c r="GN592" s="35">
        <v>11.33725182382322</v>
      </c>
      <c r="GO592" s="35">
        <v>19.672000000000001</v>
      </c>
      <c r="GP592" s="35" t="s">
        <v>4787</v>
      </c>
      <c r="GU592" s="59"/>
    </row>
    <row r="593" spans="1:203" x14ac:dyDescent="0.2">
      <c r="A593" s="35" t="s">
        <v>1073</v>
      </c>
      <c r="B593" s="35" t="s">
        <v>2787</v>
      </c>
      <c r="C593" s="35" t="s">
        <v>2788</v>
      </c>
      <c r="D593" s="9">
        <v>44</v>
      </c>
      <c r="E593" s="9">
        <v>44</v>
      </c>
      <c r="F593" s="9">
        <v>0.645558568</v>
      </c>
      <c r="G593" s="9">
        <v>3.9038578999999997E-2</v>
      </c>
      <c r="H593" s="9">
        <v>0.71861162599999995</v>
      </c>
      <c r="I593" s="9">
        <v>3.3030015000000003E-2</v>
      </c>
      <c r="J593" s="9">
        <v>0</v>
      </c>
      <c r="K593" s="78">
        <v>0</v>
      </c>
      <c r="L593" s="79">
        <v>17.99487768159592</v>
      </c>
      <c r="M593" s="79">
        <v>17.60077365948553</v>
      </c>
      <c r="N593" s="79">
        <v>17.586590662073775</v>
      </c>
      <c r="O593" s="79">
        <v>17.283318101622889</v>
      </c>
      <c r="P593" s="78">
        <v>17.579770458025791</v>
      </c>
      <c r="Q593" s="78">
        <v>17.722981168592941</v>
      </c>
      <c r="R593" s="35">
        <v>17.551638939148262</v>
      </c>
      <c r="S593" s="35">
        <v>17.812359257025342</v>
      </c>
      <c r="T593" s="35">
        <v>17.946246559440482</v>
      </c>
      <c r="U593" s="35">
        <v>17.900022378380825</v>
      </c>
      <c r="V593" s="35">
        <v>18.147901763173238</v>
      </c>
      <c r="W593" s="35">
        <v>18.1025145847508</v>
      </c>
      <c r="X593" s="35">
        <v>17.762299539444243</v>
      </c>
      <c r="Y593" s="35">
        <v>17.219569130183682</v>
      </c>
      <c r="Z593" s="35">
        <v>17.61090038448825</v>
      </c>
      <c r="AA593" s="35">
        <v>18.005507156490012</v>
      </c>
      <c r="AB593" s="35">
        <v>16.965994158788259</v>
      </c>
      <c r="AC593" s="35">
        <v>17.847933084128293</v>
      </c>
      <c r="AD593" s="35">
        <v>17.703798976403171</v>
      </c>
      <c r="AE593" s="35">
        <v>17.699172433655995</v>
      </c>
      <c r="AF593" s="35">
        <v>17.85053653509754</v>
      </c>
      <c r="AG593" s="35">
        <v>17.385607342499892</v>
      </c>
      <c r="AH593" s="35">
        <v>17.685196493111405</v>
      </c>
      <c r="AI593" s="35">
        <v>17.436780466270712</v>
      </c>
      <c r="AJ593" s="35">
        <v>17.631687400124022</v>
      </c>
      <c r="AK593" s="35">
        <v>17.638566637815323</v>
      </c>
      <c r="AL593" s="35">
        <v>17.531350946547576</v>
      </c>
      <c r="AM593" s="35">
        <v>17.849986121373853</v>
      </c>
      <c r="AN593" s="35">
        <v>18.078176709796537</v>
      </c>
      <c r="AO593" s="35">
        <v>17.938564511911594</v>
      </c>
      <c r="AP593" s="35">
        <v>17.579905011483124</v>
      </c>
      <c r="AQ593" s="35">
        <v>17.639100717054994</v>
      </c>
      <c r="AR593" s="35">
        <v>17.574328926412285</v>
      </c>
      <c r="AS593" s="35">
        <v>17.966671575516273</v>
      </c>
      <c r="AT593" s="35">
        <v>17.851561283970611</v>
      </c>
      <c r="AU593" s="35">
        <v>17.890804554387437</v>
      </c>
      <c r="AV593" s="35">
        <v>17.810100787939675</v>
      </c>
      <c r="AW593" s="35">
        <v>18.029013849239433</v>
      </c>
      <c r="AX593" s="35">
        <v>17.331642381701883</v>
      </c>
      <c r="AY593" s="35">
        <v>17.751462468377213</v>
      </c>
      <c r="AZ593" s="35">
        <v>17.806424412229973</v>
      </c>
      <c r="BA593" s="35">
        <v>18.218639684011563</v>
      </c>
      <c r="BB593" s="35">
        <v>17.644400762373582</v>
      </c>
      <c r="BC593" s="35">
        <v>17.346062520675854</v>
      </c>
      <c r="BD593" s="35">
        <v>18.169204297741665</v>
      </c>
      <c r="BE593" s="35">
        <v>18.348751486856251</v>
      </c>
      <c r="BF593" s="35">
        <v>17.887827928820339</v>
      </c>
      <c r="BG593" s="35">
        <v>17.587507505313663</v>
      </c>
      <c r="BH593" s="35">
        <v>17.734551116125438</v>
      </c>
      <c r="BI593" s="35">
        <v>17.96115733983185</v>
      </c>
      <c r="BJ593" s="35">
        <v>17.90917059340034</v>
      </c>
      <c r="BK593" s="35">
        <v>17.698414596050174</v>
      </c>
      <c r="BL593" s="35">
        <v>17.96022026282397</v>
      </c>
      <c r="BM593" s="35">
        <v>17.774110723100765</v>
      </c>
      <c r="BN593" s="35">
        <v>17.361525923947326</v>
      </c>
      <c r="BO593" s="35">
        <v>17.872636001492676</v>
      </c>
      <c r="BP593" s="35">
        <v>17.854648535416274</v>
      </c>
      <c r="BQ593" s="35">
        <v>17.687444082456658</v>
      </c>
      <c r="BR593" s="35">
        <v>17.844056295778685</v>
      </c>
      <c r="BS593" s="35">
        <v>17.387399134132558</v>
      </c>
      <c r="BT593" s="35">
        <v>18.070438188165792</v>
      </c>
      <c r="BU593" s="35">
        <v>17.852936436665885</v>
      </c>
      <c r="BV593" s="35">
        <v>17.289792317091795</v>
      </c>
      <c r="BW593" s="35">
        <v>17.65250316401783</v>
      </c>
      <c r="BX593" s="35">
        <v>17.355899021920298</v>
      </c>
      <c r="BY593" s="35">
        <v>17.643817787525535</v>
      </c>
      <c r="BZ593" s="35">
        <v>17.721526316854167</v>
      </c>
      <c r="CA593" s="35">
        <v>17.792651261394667</v>
      </c>
      <c r="CB593" s="35">
        <v>17.892699107339951</v>
      </c>
      <c r="CC593" s="35">
        <v>18.018286412161743</v>
      </c>
      <c r="CD593" s="35">
        <v>17.853455589149412</v>
      </c>
      <c r="CE593" s="35">
        <v>17.793782720541358</v>
      </c>
      <c r="CF593" s="35">
        <v>17.759043961945174</v>
      </c>
      <c r="CG593" s="35">
        <v>18.128722947062023</v>
      </c>
      <c r="CH593" s="35">
        <v>17.948166646663807</v>
      </c>
      <c r="CI593" s="35">
        <v>18.140249447105731</v>
      </c>
      <c r="CJ593" s="35">
        <v>17.891182989413277</v>
      </c>
      <c r="CK593" s="35">
        <v>17.990320030811986</v>
      </c>
      <c r="CL593" s="35">
        <v>17.399740204132421</v>
      </c>
      <c r="CM593" s="35">
        <v>17.825054182505916</v>
      </c>
      <c r="CN593" s="35">
        <v>17.49251564463383</v>
      </c>
      <c r="CO593" s="35">
        <v>18.023113543570219</v>
      </c>
      <c r="CP593" s="35">
        <v>17.725279334040856</v>
      </c>
      <c r="CQ593" s="35">
        <v>17.72573269115982</v>
      </c>
      <c r="CR593" s="35">
        <v>18.041844612055495</v>
      </c>
      <c r="CS593" s="35">
        <v>17.921273363898617</v>
      </c>
      <c r="CT593" s="35">
        <v>17.877742454158593</v>
      </c>
      <c r="CU593" s="35">
        <v>17.803728218394369</v>
      </c>
      <c r="CV593" s="35">
        <v>18.012259325357412</v>
      </c>
      <c r="CW593" s="35">
        <v>17.877440363903645</v>
      </c>
      <c r="CX593" s="35">
        <v>17.644902726000545</v>
      </c>
      <c r="CY593" s="35">
        <v>17.597926515108952</v>
      </c>
      <c r="CZ593" s="35">
        <v>18.137708770857323</v>
      </c>
      <c r="DA593" s="35">
        <v>17.958550954927333</v>
      </c>
      <c r="DB593" s="35">
        <v>17.591166964188204</v>
      </c>
      <c r="DC593" s="35">
        <v>17.608193322606443</v>
      </c>
      <c r="DD593" s="35">
        <v>18.019305709426934</v>
      </c>
      <c r="DE593" s="35">
        <v>18.057911796076347</v>
      </c>
      <c r="DF593" s="35">
        <v>17.441961050765872</v>
      </c>
      <c r="DG593" s="35">
        <v>17.333028484544151</v>
      </c>
      <c r="DH593" s="35">
        <v>17.71614382251736</v>
      </c>
      <c r="DI593" s="35">
        <v>17.807947455306959</v>
      </c>
      <c r="DJ593" s="35">
        <v>17.368925979436082</v>
      </c>
      <c r="DK593" s="35">
        <v>17.656484585528361</v>
      </c>
      <c r="DL593" s="35">
        <v>17.424715310486658</v>
      </c>
      <c r="DM593" s="35">
        <v>17.67962620804709</v>
      </c>
      <c r="DN593" s="35">
        <v>18.010123395184735</v>
      </c>
      <c r="DO593" s="35">
        <v>18.045023456501752</v>
      </c>
      <c r="DP593" s="35">
        <v>17.902064242419986</v>
      </c>
      <c r="DQ593" s="35">
        <v>17.812001996266822</v>
      </c>
      <c r="DR593" s="35">
        <v>17.74807966860898</v>
      </c>
      <c r="DS593" s="35">
        <v>17.880470743285287</v>
      </c>
      <c r="DT593" s="35">
        <v>18.053706440091801</v>
      </c>
      <c r="DU593" s="35">
        <v>17.728732603418802</v>
      </c>
      <c r="DV593" s="35">
        <v>17.386172889502404</v>
      </c>
      <c r="DW593" s="35">
        <v>17.700736849479547</v>
      </c>
      <c r="DX593" s="35">
        <v>17.66073051487254</v>
      </c>
      <c r="DY593" s="35">
        <v>18.263094737417191</v>
      </c>
      <c r="DZ593" s="35">
        <v>18.00981528701768</v>
      </c>
      <c r="EA593" s="35">
        <v>17.968542555613151</v>
      </c>
      <c r="EB593" s="35">
        <v>17.763261291333286</v>
      </c>
      <c r="EC593" s="35">
        <v>18.122328314720882</v>
      </c>
      <c r="ED593" s="35">
        <v>17.566651647140226</v>
      </c>
      <c r="EE593" s="35">
        <v>17.124485889552712</v>
      </c>
      <c r="EF593" s="35">
        <v>17.754393876276872</v>
      </c>
      <c r="EG593" s="35">
        <v>17.727430771738337</v>
      </c>
      <c r="EH593" s="35">
        <v>17.689444567238578</v>
      </c>
      <c r="EI593" s="35">
        <v>17.849365151959706</v>
      </c>
      <c r="EJ593" s="35">
        <v>18.003652239559358</v>
      </c>
      <c r="EK593" s="35">
        <v>17.731335872233274</v>
      </c>
      <c r="EL593" s="35">
        <v>17.701871797641235</v>
      </c>
      <c r="EM593" s="35">
        <v>17.792787059856433</v>
      </c>
      <c r="EN593" s="35">
        <v>17.713971406133716</v>
      </c>
      <c r="EO593" s="35">
        <v>18.426330445614294</v>
      </c>
      <c r="EP593" s="35">
        <v>18.060462538838681</v>
      </c>
      <c r="EQ593" s="35">
        <v>18.166274153579</v>
      </c>
      <c r="ER593" s="35">
        <v>17.984144939804924</v>
      </c>
      <c r="ES593" s="35">
        <v>17.131644226871522</v>
      </c>
      <c r="ET593" s="35">
        <v>17.973210374806129</v>
      </c>
      <c r="EU593" s="35">
        <v>17.595591698600561</v>
      </c>
      <c r="EV593" s="35">
        <v>17.52045818127861</v>
      </c>
      <c r="EW593" s="35">
        <v>17.613317703536215</v>
      </c>
      <c r="EX593" s="35">
        <v>18.043437906820728</v>
      </c>
      <c r="EY593" s="35">
        <v>17.733830855366868</v>
      </c>
      <c r="EZ593" s="35">
        <v>17.649105745309072</v>
      </c>
      <c r="FA593" s="35">
        <v>17.758204598512929</v>
      </c>
      <c r="FB593" s="35">
        <v>17.66519063109768</v>
      </c>
      <c r="FC593" s="35">
        <v>16.964187772977752</v>
      </c>
      <c r="FD593" s="35">
        <v>18.275397423092969</v>
      </c>
      <c r="FE593" s="35">
        <v>18.127050155518155</v>
      </c>
      <c r="FF593" s="35">
        <v>17.192147777149174</v>
      </c>
      <c r="FG593" s="35">
        <v>17.79203749437238</v>
      </c>
      <c r="FH593" s="35">
        <v>17.81514848515781</v>
      </c>
      <c r="FI593" s="35">
        <v>17.649686442947946</v>
      </c>
      <c r="FJ593" s="35">
        <v>17.376848990842486</v>
      </c>
      <c r="FK593" s="35">
        <v>18.191774281687387</v>
      </c>
      <c r="FL593" s="35">
        <v>17.988160140213459</v>
      </c>
      <c r="FM593" s="35">
        <v>18.099340129055083</v>
      </c>
      <c r="FN593" s="35">
        <v>17.916610672367256</v>
      </c>
      <c r="FO593" s="35">
        <v>17.641673733421989</v>
      </c>
      <c r="FP593" s="35">
        <v>17.601439502398641</v>
      </c>
      <c r="FQ593" s="35">
        <v>17.647433866127336</v>
      </c>
      <c r="FR593" s="35">
        <v>17.882237144346085</v>
      </c>
      <c r="FS593" s="35">
        <v>17.876419794600068</v>
      </c>
      <c r="FT593" s="35">
        <v>17.738079995358333</v>
      </c>
      <c r="FU593" s="35">
        <v>17.884656693786667</v>
      </c>
      <c r="FV593" s="35">
        <v>17.778170608967855</v>
      </c>
      <c r="FW593" s="35">
        <v>17.635276529050611</v>
      </c>
      <c r="FX593" s="35">
        <v>18.173026997165866</v>
      </c>
      <c r="FY593" s="35">
        <v>18.190470790324945</v>
      </c>
      <c r="FZ593" s="35">
        <v>17.424958815522</v>
      </c>
      <c r="GA593" s="35">
        <v>17.968872958795885</v>
      </c>
      <c r="GB593" s="35">
        <v>18.021649133829634</v>
      </c>
      <c r="GC593" s="35">
        <v>17.8330974966429</v>
      </c>
      <c r="GD593" s="35">
        <v>17.692155490104007</v>
      </c>
      <c r="GE593" s="35">
        <v>17.720909304322866</v>
      </c>
      <c r="GF593" s="35">
        <v>17.980489198812609</v>
      </c>
      <c r="GG593" s="35">
        <v>18.162613660559522</v>
      </c>
      <c r="GH593" s="35">
        <v>18.111939787408236</v>
      </c>
      <c r="GI593" s="35">
        <v>18.247047077872928</v>
      </c>
      <c r="GJ593" s="35">
        <v>17.777210667134764</v>
      </c>
      <c r="GK593" s="35">
        <v>17.439936412480769</v>
      </c>
      <c r="GL593" s="35">
        <v>18.016072162076878</v>
      </c>
      <c r="GM593" s="35">
        <v>17.979105741873411</v>
      </c>
      <c r="GN593" s="35">
        <v>17.773365306819734</v>
      </c>
      <c r="GO593" s="35">
        <v>61.301000000000002</v>
      </c>
      <c r="GP593" s="35" t="s">
        <v>980</v>
      </c>
      <c r="GU593" s="59"/>
    </row>
    <row r="594" spans="1:203" x14ac:dyDescent="0.2">
      <c r="A594" s="35" t="s">
        <v>1554</v>
      </c>
      <c r="B594" s="35" t="s">
        <v>3375</v>
      </c>
      <c r="C594" s="35" t="s">
        <v>3376</v>
      </c>
      <c r="D594" s="9">
        <v>10</v>
      </c>
      <c r="E594" s="9">
        <v>10</v>
      </c>
      <c r="F594" s="9">
        <v>0.38713715199999998</v>
      </c>
      <c r="G594" s="9">
        <v>-0.12271106</v>
      </c>
      <c r="H594" s="9">
        <v>0.926903064</v>
      </c>
      <c r="I594" s="9">
        <v>3.3101011999999999E-2</v>
      </c>
      <c r="J594" s="9">
        <v>0</v>
      </c>
      <c r="K594" s="78">
        <v>0</v>
      </c>
      <c r="L594" s="79">
        <v>13.575762742870058</v>
      </c>
      <c r="M594" s="79">
        <v>13.270767173264783</v>
      </c>
      <c r="N594" s="79">
        <v>12.67826272754057</v>
      </c>
      <c r="O594" s="79">
        <v>13.277956811791668</v>
      </c>
      <c r="P594" s="78">
        <v>13.017691080673867</v>
      </c>
      <c r="Q594" s="78">
        <v>13.354331033384828</v>
      </c>
      <c r="R594" s="35">
        <v>11.953663519320283</v>
      </c>
      <c r="S594" s="35">
        <v>14.264976571266274</v>
      </c>
      <c r="T594" s="35">
        <v>13.838788974970132</v>
      </c>
      <c r="U594" s="35">
        <v>13.014609957928897</v>
      </c>
      <c r="V594" s="35">
        <v>13.660852485840337</v>
      </c>
      <c r="W594" s="35">
        <v>13.559107144426665</v>
      </c>
      <c r="X594" s="35">
        <v>13.783820407832966</v>
      </c>
      <c r="Y594" s="35">
        <v>13.51271440770261</v>
      </c>
      <c r="Z594" s="35">
        <v>12.069585359667311</v>
      </c>
      <c r="AA594" s="35">
        <v>14.187558534906749</v>
      </c>
      <c r="AB594" s="35">
        <v>12.851414741444891</v>
      </c>
      <c r="AC594" s="35">
        <v>12.819616870750279</v>
      </c>
      <c r="AD594" s="35">
        <v>13.207163707726156</v>
      </c>
      <c r="AE594" s="35">
        <v>12.980204098440609</v>
      </c>
      <c r="AF594" s="35">
        <v>12.438586729578159</v>
      </c>
      <c r="AG594" s="35">
        <v>13.337766358726029</v>
      </c>
      <c r="AH594" s="35">
        <v>12.442690790111094</v>
      </c>
      <c r="AI594" s="35">
        <v>13.3549570961451</v>
      </c>
      <c r="AJ594" s="35">
        <v>12.85354567030501</v>
      </c>
      <c r="AK594" s="35">
        <v>13.614551038747578</v>
      </c>
      <c r="AL594" s="35">
        <v>12.255965624578609</v>
      </c>
      <c r="AM594" s="35">
        <v>13.101167823657233</v>
      </c>
      <c r="AN594" s="35">
        <v>13.800851190907427</v>
      </c>
      <c r="AO594" s="35">
        <v>13.228522493200268</v>
      </c>
      <c r="AP594" s="35">
        <v>13.446126961683575</v>
      </c>
      <c r="AQ594" s="35">
        <v>13.330661589728724</v>
      </c>
      <c r="AR594" s="35">
        <v>13.197395275090036</v>
      </c>
      <c r="AS594" s="35">
        <v>14.0516882822303</v>
      </c>
      <c r="AT594" s="35">
        <v>13.115779682803215</v>
      </c>
      <c r="AU594" s="35">
        <v>13.092253662141117</v>
      </c>
      <c r="AV594" s="35">
        <v>13.736688363761992</v>
      </c>
      <c r="AW594" s="35">
        <v>13.230435208711004</v>
      </c>
      <c r="AX594" s="35">
        <v>12.826622321876169</v>
      </c>
      <c r="AY594" s="35">
        <v>13.270377426090496</v>
      </c>
      <c r="AZ594" s="35">
        <v>13.346603706649312</v>
      </c>
      <c r="BA594" s="35">
        <v>13.252067794500086</v>
      </c>
      <c r="BB594" s="35">
        <v>12.670748050161947</v>
      </c>
      <c r="BC594" s="35">
        <v>13.020447194514956</v>
      </c>
      <c r="BD594" s="35">
        <v>13.567461501461366</v>
      </c>
      <c r="BE594" s="35">
        <v>13.301774693418341</v>
      </c>
      <c r="BF594" s="35">
        <v>13.413697572546802</v>
      </c>
      <c r="BG594" s="35">
        <v>12.598969474017984</v>
      </c>
      <c r="BH594" s="35">
        <v>13.210462760297219</v>
      </c>
      <c r="BI594" s="35">
        <v>13.820875075108301</v>
      </c>
      <c r="BJ594" s="35">
        <v>13.089325138920682</v>
      </c>
      <c r="BK594" s="35">
        <v>13.44692994040164</v>
      </c>
      <c r="BL594" s="35">
        <v>13.837369663832369</v>
      </c>
      <c r="BM594" s="35">
        <v>13.673090451693524</v>
      </c>
      <c r="BN594" s="35">
        <v>12.960308794190597</v>
      </c>
      <c r="BO594" s="35">
        <v>12.587743111085514</v>
      </c>
      <c r="BP594" s="35">
        <v>13.352336377674142</v>
      </c>
      <c r="BQ594" s="35">
        <v>13.480469224113092</v>
      </c>
      <c r="BR594" s="35">
        <v>13.818173552856724</v>
      </c>
      <c r="BS594" s="35">
        <v>13.576734147814552</v>
      </c>
      <c r="BT594" s="35">
        <v>12.933339073485774</v>
      </c>
      <c r="BU594" s="35">
        <v>13.405288831165606</v>
      </c>
      <c r="BV594" s="35">
        <v>12.948626609576028</v>
      </c>
      <c r="BW594" s="35">
        <v>12.825554197757301</v>
      </c>
      <c r="BX594" s="35">
        <v>13.094517513489102</v>
      </c>
      <c r="BY594" s="35">
        <v>11.930633101468288</v>
      </c>
      <c r="BZ594" s="35">
        <v>13.059514321420197</v>
      </c>
      <c r="CA594" s="35">
        <v>12.775770762881441</v>
      </c>
      <c r="CB594" s="35">
        <v>12.763051719889539</v>
      </c>
      <c r="CC594" s="35">
        <v>13.324964968695255</v>
      </c>
      <c r="CD594" s="35">
        <v>13.891104988624942</v>
      </c>
      <c r="CE594" s="35">
        <v>14.246374358743918</v>
      </c>
      <c r="CF594" s="35">
        <v>13.038106861628121</v>
      </c>
      <c r="CG594" s="35">
        <v>13.974439510416781</v>
      </c>
      <c r="CH594" s="35">
        <v>13.533963716667236</v>
      </c>
      <c r="CI594" s="35">
        <v>13.952098694136016</v>
      </c>
      <c r="CJ594" s="35">
        <v>13.721164481921146</v>
      </c>
      <c r="CK594" s="35">
        <v>13.265355215763606</v>
      </c>
      <c r="CL594" s="35">
        <v>13.327832832234174</v>
      </c>
      <c r="CM594" s="35">
        <v>13.40058485910702</v>
      </c>
      <c r="CN594" s="35">
        <v>13.071838003574488</v>
      </c>
      <c r="CO594" s="35">
        <v>14.03797933559394</v>
      </c>
      <c r="CP594" s="35">
        <v>12.232867544265027</v>
      </c>
      <c r="CQ594" s="35">
        <v>14.030759094318952</v>
      </c>
      <c r="CR594" s="35">
        <v>13.054062014583602</v>
      </c>
      <c r="CS594" s="35">
        <v>13.90810264791801</v>
      </c>
      <c r="CT594" s="35">
        <v>14.003706220407178</v>
      </c>
      <c r="CU594" s="35">
        <v>13.260699626260131</v>
      </c>
      <c r="CV594" s="35">
        <v>13.050482973993866</v>
      </c>
      <c r="CW594" s="35">
        <v>13.414591296046581</v>
      </c>
      <c r="CX594" s="35">
        <v>12.9588865914411</v>
      </c>
      <c r="CY594" s="35">
        <v>14.019709793826266</v>
      </c>
      <c r="CZ594" s="35">
        <v>13.504836476295482</v>
      </c>
      <c r="DA594" s="35">
        <v>12.523582511657906</v>
      </c>
      <c r="DB594" s="35">
        <v>12.980178711654455</v>
      </c>
      <c r="DC594" s="35">
        <v>12.919866263148638</v>
      </c>
      <c r="DD594" s="35">
        <v>13.634449349662802</v>
      </c>
      <c r="DE594" s="35">
        <v>13.192769746604519</v>
      </c>
      <c r="DF594" s="35">
        <v>13.248415681325486</v>
      </c>
      <c r="DG594" s="35">
        <v>12.710487601732034</v>
      </c>
      <c r="DH594" s="35">
        <v>11.542256801337276</v>
      </c>
      <c r="DI594" s="35">
        <v>14.019931918377003</v>
      </c>
      <c r="DJ594" s="35">
        <v>12.811128782677553</v>
      </c>
      <c r="DK594" s="35">
        <v>13.620014995266441</v>
      </c>
      <c r="DL594" s="35">
        <v>12.964305819343569</v>
      </c>
      <c r="DM594" s="35">
        <v>12.754623363416565</v>
      </c>
      <c r="DN594" s="35">
        <v>11.849750421413768</v>
      </c>
      <c r="DO594" s="35">
        <v>13.511895605014494</v>
      </c>
      <c r="DP594" s="35">
        <v>13.088693862138317</v>
      </c>
      <c r="DQ594" s="35">
        <v>13.16434329527395</v>
      </c>
      <c r="DR594" s="35">
        <v>12.817173452140448</v>
      </c>
      <c r="DS594" s="35">
        <v>12.832468547238237</v>
      </c>
      <c r="DT594" s="35">
        <v>13.247364215176425</v>
      </c>
      <c r="DU594" s="35">
        <v>13.663936064237097</v>
      </c>
      <c r="DV594" s="35">
        <v>13.483303612158558</v>
      </c>
      <c r="DW594" s="35">
        <v>14.285963671644346</v>
      </c>
      <c r="DX594" s="35">
        <v>13.260181021771631</v>
      </c>
      <c r="DY594" s="35">
        <v>13.25939198102752</v>
      </c>
      <c r="DZ594" s="35">
        <v>14.334072662157114</v>
      </c>
      <c r="EA594" s="35">
        <v>13.479086523973164</v>
      </c>
      <c r="EB594" s="35">
        <v>13.052566049348069</v>
      </c>
      <c r="EC594" s="35">
        <v>13.47037211959492</v>
      </c>
      <c r="ED594" s="35">
        <v>12.809277042296369</v>
      </c>
      <c r="EE594" s="35">
        <v>13.110519214367976</v>
      </c>
      <c r="EF594" s="35">
        <v>13.096959954158688</v>
      </c>
      <c r="EG594" s="35">
        <v>12.858514258288412</v>
      </c>
      <c r="EH594" s="35">
        <v>12.740997135625031</v>
      </c>
      <c r="EI594" s="35">
        <v>13.388534073314108</v>
      </c>
      <c r="EJ594" s="35">
        <v>12.917756803786922</v>
      </c>
      <c r="EK594" s="35">
        <v>13.371101246656934</v>
      </c>
      <c r="EL594" s="35">
        <v>13.271620241620552</v>
      </c>
      <c r="EM594" s="35">
        <v>12.846700264499418</v>
      </c>
      <c r="EN594" s="35">
        <v>14.127889998879333</v>
      </c>
      <c r="EO594" s="35">
        <v>13.359737175965272</v>
      </c>
      <c r="EP594" s="35">
        <v>12.066027984877611</v>
      </c>
      <c r="EQ594" s="35">
        <v>13.636672642886708</v>
      </c>
      <c r="ER594" s="35">
        <v>12.919118846804686</v>
      </c>
      <c r="ES594" s="35">
        <v>12.864841060738987</v>
      </c>
      <c r="ET594" s="35">
        <v>12.531388537304817</v>
      </c>
      <c r="EU594" s="35">
        <v>11.939025758162904</v>
      </c>
      <c r="EV594" s="35">
        <v>13.849530685179008</v>
      </c>
      <c r="EW594" s="35">
        <v>13.02502071427716</v>
      </c>
      <c r="EX594" s="35">
        <v>13.321089519221575</v>
      </c>
      <c r="EY594" s="35">
        <v>13.461471980456842</v>
      </c>
      <c r="EZ594" s="35">
        <v>12.708021731856388</v>
      </c>
      <c r="FA594" s="35">
        <v>12.785791942665579</v>
      </c>
      <c r="FB594" s="35">
        <v>13.342109350768997</v>
      </c>
      <c r="FC594" s="35">
        <v>13.086593161591008</v>
      </c>
      <c r="FD594" s="35">
        <v>13.043309193045683</v>
      </c>
      <c r="FE594" s="35">
        <v>12.90667951129975</v>
      </c>
      <c r="FF594" s="35">
        <v>13.503901703906687</v>
      </c>
      <c r="FG594" s="35">
        <v>13.068668509988894</v>
      </c>
      <c r="FH594" s="35">
        <v>12.565809372482395</v>
      </c>
      <c r="FI594" s="35">
        <v>13.785403681735591</v>
      </c>
      <c r="FJ594" s="35">
        <v>13.041034725605577</v>
      </c>
      <c r="FK594" s="35">
        <v>13.506918036803238</v>
      </c>
      <c r="FL594" s="35">
        <v>12.999203139004525</v>
      </c>
      <c r="FM594" s="35">
        <v>13.848947392803851</v>
      </c>
      <c r="FN594" s="35">
        <v>13.261053758770414</v>
      </c>
      <c r="FO594" s="35">
        <v>13.140307173197808</v>
      </c>
      <c r="FP594" s="35">
        <v>12.864862502991702</v>
      </c>
      <c r="FQ594" s="35">
        <v>13.294936847981992</v>
      </c>
      <c r="FR594" s="35">
        <v>13.242051410100249</v>
      </c>
      <c r="FS594" s="35">
        <v>13.687821462182828</v>
      </c>
      <c r="FT594" s="35">
        <v>13.764356765556331</v>
      </c>
      <c r="FU594" s="35">
        <v>14.659263288299218</v>
      </c>
      <c r="FV594" s="35">
        <v>13.780189175862436</v>
      </c>
      <c r="FW594" s="35">
        <v>12.690946261186911</v>
      </c>
      <c r="FX594" s="35">
        <v>13.189060125957038</v>
      </c>
      <c r="FY594" s="35">
        <v>14.008957181530626</v>
      </c>
      <c r="FZ594" s="35">
        <v>12.922757215943133</v>
      </c>
      <c r="GA594" s="35">
        <v>14.49306600570123</v>
      </c>
      <c r="GB594" s="35">
        <v>13.370934922561847</v>
      </c>
      <c r="GC594" s="35">
        <v>12.71614160905693</v>
      </c>
      <c r="GD594" s="35">
        <v>13.286675906620811</v>
      </c>
      <c r="GE594" s="35">
        <v>13.814043418810183</v>
      </c>
      <c r="GF594" s="35">
        <v>13.627906875132293</v>
      </c>
      <c r="GG594" s="35">
        <v>13.285889692892997</v>
      </c>
      <c r="GH594" s="35">
        <v>12.498016173881698</v>
      </c>
      <c r="GI594" s="35">
        <v>14.680331079160727</v>
      </c>
      <c r="GJ594" s="35">
        <v>15.400981358430005</v>
      </c>
      <c r="GK594" s="35">
        <v>12.438887013901711</v>
      </c>
      <c r="GL594" s="35">
        <v>12.788093491033413</v>
      </c>
      <c r="GM594" s="35">
        <v>13.445290565821232</v>
      </c>
      <c r="GN594" s="35">
        <v>13.140159042939169</v>
      </c>
      <c r="GO594" s="35">
        <v>22.785</v>
      </c>
      <c r="GP594" s="35" t="s">
        <v>4731</v>
      </c>
      <c r="GU594" s="59"/>
    </row>
    <row r="595" spans="1:203" x14ac:dyDescent="0.2">
      <c r="A595" s="35" t="s">
        <v>2038</v>
      </c>
      <c r="B595" s="35" t="s">
        <v>3957</v>
      </c>
      <c r="C595" s="35" t="s">
        <v>3958</v>
      </c>
      <c r="D595" s="9">
        <v>7</v>
      </c>
      <c r="E595" s="9">
        <v>7</v>
      </c>
      <c r="F595" s="9">
        <v>0.93480104500000005</v>
      </c>
      <c r="G595" s="9">
        <v>3.0520792000000001E-2</v>
      </c>
      <c r="H595" s="9">
        <v>0.90809324300000005</v>
      </c>
      <c r="I595" s="9">
        <v>3.3393359999999997E-2</v>
      </c>
      <c r="J595" s="9">
        <v>0</v>
      </c>
      <c r="K595" s="78">
        <v>0</v>
      </c>
      <c r="L595" s="79">
        <v>11.170983562583833</v>
      </c>
      <c r="M595" s="79"/>
      <c r="N595" s="79"/>
      <c r="O595" s="79"/>
      <c r="S595" s="35">
        <v>10.87462215577909</v>
      </c>
      <c r="T595" s="35">
        <v>10.312042190718442</v>
      </c>
      <c r="W595" s="35">
        <v>11.370798181889787</v>
      </c>
      <c r="Y595" s="35">
        <v>11.596303926943198</v>
      </c>
      <c r="Z595" s="35">
        <v>10.851194390241233</v>
      </c>
      <c r="AE595" s="35">
        <v>11.168940355109623</v>
      </c>
      <c r="AF595" s="35">
        <v>10.848075175647111</v>
      </c>
      <c r="AH595" s="35">
        <v>10.921805756333846</v>
      </c>
      <c r="AI595" s="35">
        <v>10.921325567825786</v>
      </c>
      <c r="AK595" s="35">
        <v>11.171202187749977</v>
      </c>
      <c r="AO595" s="35">
        <v>11.211030949502417</v>
      </c>
      <c r="AS595" s="35">
        <v>10.643092040293807</v>
      </c>
      <c r="AX595" s="35">
        <v>11.111485538139618</v>
      </c>
      <c r="AY595" s="35">
        <v>11.043256200343869</v>
      </c>
      <c r="BA595" s="35">
        <v>10.930469404101984</v>
      </c>
      <c r="BC595" s="35">
        <v>10.849629601915737</v>
      </c>
      <c r="BF595" s="35">
        <v>10.933687828647786</v>
      </c>
      <c r="BG595" s="35">
        <v>10.735948262800799</v>
      </c>
      <c r="BJ595" s="35">
        <v>10.66816299088558</v>
      </c>
      <c r="BO595" s="35">
        <v>10.761248777605745</v>
      </c>
      <c r="BS595" s="35">
        <v>11.715949981696633</v>
      </c>
      <c r="BT595" s="35">
        <v>11.281737800990223</v>
      </c>
      <c r="BY595" s="35">
        <v>10.936306316606306</v>
      </c>
      <c r="BZ595" s="35">
        <v>11.443240362592237</v>
      </c>
      <c r="CC595" s="35">
        <v>10.704911459911546</v>
      </c>
      <c r="CF595" s="35">
        <v>11.754850606887793</v>
      </c>
      <c r="CG595" s="35">
        <v>11.362466100268431</v>
      </c>
      <c r="CJ595" s="35">
        <v>10.68005808064229</v>
      </c>
      <c r="CK595" s="35">
        <v>10.522459416850442</v>
      </c>
      <c r="CL595" s="35">
        <v>11.306021770552164</v>
      </c>
      <c r="CM595" s="35">
        <v>11.01014661909503</v>
      </c>
      <c r="CN595" s="35">
        <v>10.604812040379475</v>
      </c>
      <c r="CP595" s="35">
        <v>11.147422223094283</v>
      </c>
      <c r="CV595" s="35">
        <v>11.361827796162126</v>
      </c>
      <c r="CW595" s="35">
        <v>11.243829923708311</v>
      </c>
      <c r="CY595" s="35">
        <v>10.918340859213794</v>
      </c>
      <c r="CZ595" s="35">
        <v>10.642002859508681</v>
      </c>
      <c r="DD595" s="35">
        <v>10.71579336145326</v>
      </c>
      <c r="DF595" s="35">
        <v>10.777879272218827</v>
      </c>
      <c r="DJ595" s="35">
        <v>12.333919864579173</v>
      </c>
      <c r="DO595" s="35">
        <v>11.379313647760053</v>
      </c>
      <c r="DR595" s="35">
        <v>11.098763677002486</v>
      </c>
      <c r="DS595" s="35">
        <v>10.980191086321357</v>
      </c>
      <c r="DT595" s="35">
        <v>10.774684915965835</v>
      </c>
      <c r="DV595" s="35">
        <v>11.112456075422488</v>
      </c>
      <c r="DW595" s="35">
        <v>11.030900644396628</v>
      </c>
      <c r="DX595" s="35">
        <v>11.144420048323781</v>
      </c>
      <c r="DY595" s="35">
        <v>11.109342697325625</v>
      </c>
      <c r="DZ595" s="35">
        <v>11.132252050628599</v>
      </c>
      <c r="EG595" s="35">
        <v>10.736419808822609</v>
      </c>
      <c r="EJ595" s="35">
        <v>11.017721944864858</v>
      </c>
      <c r="EL595" s="35">
        <v>11.208550041611662</v>
      </c>
      <c r="EP595" s="35">
        <v>10.91385103925106</v>
      </c>
      <c r="ER595" s="35">
        <v>10.971028930899122</v>
      </c>
      <c r="EU595" s="35">
        <v>11.063610843250903</v>
      </c>
      <c r="EV595" s="35">
        <v>10.972424005193815</v>
      </c>
      <c r="EW595" s="35">
        <v>10.691218509047971</v>
      </c>
      <c r="FB595" s="35">
        <v>10.806160149509187</v>
      </c>
      <c r="FC595" s="35">
        <v>11.767591135285578</v>
      </c>
      <c r="FH595" s="35">
        <v>11.250750800870607</v>
      </c>
      <c r="FI595" s="35">
        <v>11.089189233223081</v>
      </c>
      <c r="FL595" s="35">
        <v>10.798193036782644</v>
      </c>
      <c r="FM595" s="35">
        <v>11.062940278609688</v>
      </c>
      <c r="FN595" s="35">
        <v>10.997509476613628</v>
      </c>
      <c r="FO595" s="35">
        <v>10.695349126649401</v>
      </c>
      <c r="FP595" s="35">
        <v>10.720302229689077</v>
      </c>
      <c r="FQ595" s="35">
        <v>10.721009890547196</v>
      </c>
      <c r="FR595" s="35">
        <v>11.661191952958527</v>
      </c>
      <c r="FS595" s="35">
        <v>11.313779658686304</v>
      </c>
      <c r="GA595" s="35">
        <v>11.033634387063934</v>
      </c>
      <c r="GE595" s="35">
        <v>10.527477259146819</v>
      </c>
      <c r="GH595" s="35">
        <v>11.22712440800967</v>
      </c>
      <c r="GI595" s="35">
        <v>11.310195751932689</v>
      </c>
      <c r="GJ595" s="35">
        <v>11.171487003127723</v>
      </c>
      <c r="GK595" s="35">
        <v>10.960757157409581</v>
      </c>
      <c r="GM595" s="35">
        <v>11.280647334218466</v>
      </c>
      <c r="GN595" s="35">
        <v>11.322876292065454</v>
      </c>
      <c r="GO595" s="35">
        <v>5.4390000000000001</v>
      </c>
      <c r="GP595" s="35" t="s">
        <v>1726</v>
      </c>
      <c r="GU595" s="59"/>
    </row>
    <row r="596" spans="1:203" x14ac:dyDescent="0.2">
      <c r="A596" s="35" t="s">
        <v>1075</v>
      </c>
      <c r="B596" s="35" t="s">
        <v>2791</v>
      </c>
      <c r="C596" s="35" t="s">
        <v>2792</v>
      </c>
      <c r="D596" s="9">
        <v>17</v>
      </c>
      <c r="E596" s="9">
        <v>17</v>
      </c>
      <c r="F596" s="9">
        <v>0.79256559000000004</v>
      </c>
      <c r="G596" s="9">
        <v>2.9945096000000001E-2</v>
      </c>
      <c r="H596" s="9">
        <v>0.73072784499999999</v>
      </c>
      <c r="I596" s="9">
        <v>3.40489E-2</v>
      </c>
      <c r="J596" s="9">
        <v>0</v>
      </c>
      <c r="K596" s="78">
        <v>0</v>
      </c>
      <c r="L596" s="79">
        <v>16.797085166316876</v>
      </c>
      <c r="M596" s="79">
        <v>16.402413817122643</v>
      </c>
      <c r="N596" s="79">
        <v>16.498753205811866</v>
      </c>
      <c r="O596" s="79">
        <v>16.381501295885286</v>
      </c>
      <c r="P596" s="78">
        <v>16.58245542871391</v>
      </c>
      <c r="Q596" s="78">
        <v>16.690692858524169</v>
      </c>
      <c r="R596" s="35">
        <v>16.511129025365154</v>
      </c>
      <c r="S596" s="35">
        <v>16.69089848477854</v>
      </c>
      <c r="T596" s="35">
        <v>16.577415920492019</v>
      </c>
      <c r="U596" s="35">
        <v>16.718968328552574</v>
      </c>
      <c r="V596" s="35">
        <v>16.741042968812355</v>
      </c>
      <c r="W596" s="35">
        <v>16.721332020215037</v>
      </c>
      <c r="X596" s="35">
        <v>16.697799400739918</v>
      </c>
      <c r="Y596" s="35">
        <v>16.22728974163827</v>
      </c>
      <c r="Z596" s="35">
        <v>16.703951377940577</v>
      </c>
      <c r="AA596" s="35">
        <v>17.014985190108394</v>
      </c>
      <c r="AB596" s="35">
        <v>15.635621624931286</v>
      </c>
      <c r="AC596" s="35">
        <v>16.516972269754405</v>
      </c>
      <c r="AD596" s="35">
        <v>16.324757384131374</v>
      </c>
      <c r="AE596" s="35">
        <v>16.934891161388769</v>
      </c>
      <c r="AF596" s="35">
        <v>16.662008058467606</v>
      </c>
      <c r="AG596" s="35">
        <v>16.778216980115687</v>
      </c>
      <c r="AH596" s="35">
        <v>16.874798933150689</v>
      </c>
      <c r="AI596" s="35">
        <v>16.485755568746271</v>
      </c>
      <c r="AJ596" s="35">
        <v>16.442678889316682</v>
      </c>
      <c r="AK596" s="35">
        <v>16.46318503751213</v>
      </c>
      <c r="AL596" s="35">
        <v>16.591310299660712</v>
      </c>
      <c r="AM596" s="35">
        <v>16.649682661751839</v>
      </c>
      <c r="AN596" s="35">
        <v>16.521535482809551</v>
      </c>
      <c r="AO596" s="35">
        <v>16.767059621093399</v>
      </c>
      <c r="AP596" s="35">
        <v>16.584431402615493</v>
      </c>
      <c r="AQ596" s="35">
        <v>16.430213778039345</v>
      </c>
      <c r="AR596" s="35">
        <v>16.433445513159356</v>
      </c>
      <c r="AS596" s="35">
        <v>16.693965860057325</v>
      </c>
      <c r="AT596" s="35">
        <v>16.591192453803529</v>
      </c>
      <c r="AU596" s="35">
        <v>16.870713428977034</v>
      </c>
      <c r="AV596" s="35">
        <v>16.771665413307794</v>
      </c>
      <c r="AW596" s="35">
        <v>16.761739919931699</v>
      </c>
      <c r="AX596" s="35">
        <v>16.373377272924657</v>
      </c>
      <c r="AY596" s="35">
        <v>16.569521368573916</v>
      </c>
      <c r="AZ596" s="35">
        <v>16.586634426379405</v>
      </c>
      <c r="BA596" s="35">
        <v>17.095295126479925</v>
      </c>
      <c r="BB596" s="35">
        <v>16.577321677632064</v>
      </c>
      <c r="BC596" s="35">
        <v>16.24306112292588</v>
      </c>
      <c r="BD596" s="35">
        <v>16.672011436957675</v>
      </c>
      <c r="BE596" s="35">
        <v>16.811137169680244</v>
      </c>
      <c r="BF596" s="35">
        <v>16.404004377771386</v>
      </c>
      <c r="BG596" s="35">
        <v>16.604775012660195</v>
      </c>
      <c r="BH596" s="35">
        <v>16.478130695457736</v>
      </c>
      <c r="BI596" s="35">
        <v>16.811532226108625</v>
      </c>
      <c r="BJ596" s="35">
        <v>17.300568345738505</v>
      </c>
      <c r="BK596" s="35">
        <v>16.435382140545912</v>
      </c>
      <c r="BL596" s="35">
        <v>16.649095738740286</v>
      </c>
      <c r="BM596" s="35">
        <v>16.575229227736326</v>
      </c>
      <c r="BN596" s="35">
        <v>16.658565294499478</v>
      </c>
      <c r="BO596" s="35">
        <v>16.81363494254623</v>
      </c>
      <c r="BP596" s="35">
        <v>16.81193661492604</v>
      </c>
      <c r="BQ596" s="35">
        <v>15.894146880491926</v>
      </c>
      <c r="BR596" s="35">
        <v>16.319045965899647</v>
      </c>
      <c r="BS596" s="35">
        <v>16.09050123650221</v>
      </c>
      <c r="BT596" s="35">
        <v>16.767907539853368</v>
      </c>
      <c r="BU596" s="35">
        <v>16.533065002929746</v>
      </c>
      <c r="BV596" s="35">
        <v>16.760520329266754</v>
      </c>
      <c r="BW596" s="35">
        <v>16.769436837332528</v>
      </c>
      <c r="BX596" s="35">
        <v>16.391225630694613</v>
      </c>
      <c r="BY596" s="35">
        <v>16.591827203705257</v>
      </c>
      <c r="BZ596" s="35">
        <v>16.512477696135512</v>
      </c>
      <c r="CA596" s="35">
        <v>16.584574187339875</v>
      </c>
      <c r="CB596" s="35">
        <v>16.817186015897011</v>
      </c>
      <c r="CC596" s="35">
        <v>16.77474894071495</v>
      </c>
      <c r="CD596" s="35">
        <v>16.519139606863774</v>
      </c>
      <c r="CE596" s="35">
        <v>16.51845510432339</v>
      </c>
      <c r="CF596" s="35">
        <v>17.093127880947634</v>
      </c>
      <c r="CG596" s="35">
        <v>16.87649396861357</v>
      </c>
      <c r="CH596" s="35">
        <v>16.901275205463271</v>
      </c>
      <c r="CI596" s="35">
        <v>17.023367995236907</v>
      </c>
      <c r="CJ596" s="35">
        <v>16.938553742090271</v>
      </c>
      <c r="CK596" s="35">
        <v>16.793127672454421</v>
      </c>
      <c r="CL596" s="35">
        <v>16.521453481414348</v>
      </c>
      <c r="CM596" s="35">
        <v>16.613581472233907</v>
      </c>
      <c r="CN596" s="35">
        <v>16.483213610060439</v>
      </c>
      <c r="CO596" s="35">
        <v>16.353532266390559</v>
      </c>
      <c r="CP596" s="35">
        <v>16.379906789847531</v>
      </c>
      <c r="CQ596" s="35">
        <v>16.639950078991149</v>
      </c>
      <c r="CR596" s="35">
        <v>17.01336564817143</v>
      </c>
      <c r="CS596" s="35">
        <v>16.783596647900289</v>
      </c>
      <c r="CT596" s="35">
        <v>16.653435056731894</v>
      </c>
      <c r="CU596" s="35">
        <v>16.592671123092327</v>
      </c>
      <c r="CV596" s="35">
        <v>17.134987186428024</v>
      </c>
      <c r="CW596" s="35">
        <v>16.589993060607789</v>
      </c>
      <c r="CX596" s="35">
        <v>16.180143872131087</v>
      </c>
      <c r="CY596" s="35">
        <v>16.289786756090297</v>
      </c>
      <c r="CZ596" s="35">
        <v>16.501725538595153</v>
      </c>
      <c r="DA596" s="35">
        <v>16.994500278245404</v>
      </c>
      <c r="DB596" s="35">
        <v>16.515319001454984</v>
      </c>
      <c r="DC596" s="35">
        <v>16.478233861603861</v>
      </c>
      <c r="DD596" s="35">
        <v>16.849499839894097</v>
      </c>
      <c r="DE596" s="35">
        <v>16.961814186298376</v>
      </c>
      <c r="DF596" s="35">
        <v>16.35637853428981</v>
      </c>
      <c r="DG596" s="35">
        <v>16.074507164885091</v>
      </c>
      <c r="DH596" s="35">
        <v>16.987405044713981</v>
      </c>
      <c r="DI596" s="35">
        <v>16.374421019612008</v>
      </c>
      <c r="DJ596" s="35">
        <v>16.240568919757418</v>
      </c>
      <c r="DK596" s="35">
        <v>16.490152016276216</v>
      </c>
      <c r="DL596" s="35">
        <v>16.108088639641693</v>
      </c>
      <c r="DM596" s="35">
        <v>16.89324637486289</v>
      </c>
      <c r="DN596" s="35">
        <v>17.076946754902835</v>
      </c>
      <c r="DO596" s="35">
        <v>16.969318901309109</v>
      </c>
      <c r="DP596" s="35">
        <v>16.964123473234174</v>
      </c>
      <c r="DQ596" s="35">
        <v>16.737544378354031</v>
      </c>
      <c r="DR596" s="35">
        <v>16.392747611172709</v>
      </c>
      <c r="DS596" s="35">
        <v>16.823941869699929</v>
      </c>
      <c r="DT596" s="35">
        <v>17.036285115088745</v>
      </c>
      <c r="DU596" s="35">
        <v>16.409427512979242</v>
      </c>
      <c r="DV596" s="35">
        <v>16.011341378619171</v>
      </c>
      <c r="DW596" s="35">
        <v>16.499945410100622</v>
      </c>
      <c r="DX596" s="35">
        <v>16.650541513454229</v>
      </c>
      <c r="DY596" s="35">
        <v>17.096133903128035</v>
      </c>
      <c r="DZ596" s="35">
        <v>16.388708457890608</v>
      </c>
      <c r="EA596" s="35">
        <v>16.514064003468889</v>
      </c>
      <c r="EB596" s="35">
        <v>16.577787736756811</v>
      </c>
      <c r="EC596" s="35">
        <v>16.507461316952678</v>
      </c>
      <c r="ED596" s="35">
        <v>17.045213000187889</v>
      </c>
      <c r="EE596" s="35">
        <v>15.888361083368228</v>
      </c>
      <c r="EF596" s="35">
        <v>16.943235640655704</v>
      </c>
      <c r="EG596" s="35">
        <v>16.439781890587746</v>
      </c>
      <c r="EH596" s="35">
        <v>17.243695749469552</v>
      </c>
      <c r="EI596" s="35">
        <v>16.563074696648464</v>
      </c>
      <c r="EJ596" s="35">
        <v>16.906334951488475</v>
      </c>
      <c r="EK596" s="35">
        <v>16.98246133728744</v>
      </c>
      <c r="EL596" s="35">
        <v>16.319615057680878</v>
      </c>
      <c r="EM596" s="35">
        <v>16.475000552867005</v>
      </c>
      <c r="EN596" s="35">
        <v>16.243923535383402</v>
      </c>
      <c r="EO596" s="35">
        <v>17.109483852343647</v>
      </c>
      <c r="EP596" s="35">
        <v>16.98328879746698</v>
      </c>
      <c r="EQ596" s="35">
        <v>16.737829620021767</v>
      </c>
      <c r="ER596" s="35">
        <v>16.822708892973527</v>
      </c>
      <c r="ES596" s="35">
        <v>16.170003270534473</v>
      </c>
      <c r="ET596" s="35">
        <v>16.617262697426519</v>
      </c>
      <c r="EU596" s="35">
        <v>16.393420321787939</v>
      </c>
      <c r="EV596" s="35">
        <v>16.360915236009347</v>
      </c>
      <c r="EW596" s="35">
        <v>16.71228873675755</v>
      </c>
      <c r="EX596" s="35">
        <v>16.961679980819692</v>
      </c>
      <c r="EY596" s="35">
        <v>16.532573614608904</v>
      </c>
      <c r="EZ596" s="35">
        <v>16.802312886141966</v>
      </c>
      <c r="FA596" s="35">
        <v>16.535224554828858</v>
      </c>
      <c r="FB596" s="35">
        <v>16.459064379745346</v>
      </c>
      <c r="FC596" s="35">
        <v>16.110315832765032</v>
      </c>
      <c r="FD596" s="35">
        <v>17.074046824228205</v>
      </c>
      <c r="FE596" s="35">
        <v>16.8724495668781</v>
      </c>
      <c r="FF596" s="35">
        <v>16.340304054442107</v>
      </c>
      <c r="FG596" s="35">
        <v>16.724911110100734</v>
      </c>
      <c r="FH596" s="35">
        <v>16.961493876606774</v>
      </c>
      <c r="FI596" s="35">
        <v>16.676144840251627</v>
      </c>
      <c r="FJ596" s="35">
        <v>16.141894036047429</v>
      </c>
      <c r="FK596" s="35">
        <v>16.916211034733536</v>
      </c>
      <c r="FL596" s="35">
        <v>16.846042053426977</v>
      </c>
      <c r="FM596" s="35">
        <v>16.682509545436854</v>
      </c>
      <c r="FN596" s="35">
        <v>16.806624900590869</v>
      </c>
      <c r="FO596" s="35">
        <v>16.523714105025618</v>
      </c>
      <c r="FP596" s="35">
        <v>16.915646985326447</v>
      </c>
      <c r="FQ596" s="35">
        <v>16.455071965714623</v>
      </c>
      <c r="FR596" s="35">
        <v>16.623781741771225</v>
      </c>
      <c r="FS596" s="35">
        <v>16.61391355812286</v>
      </c>
      <c r="FT596" s="35">
        <v>16.423811713522355</v>
      </c>
      <c r="FU596" s="35">
        <v>16.500051345403712</v>
      </c>
      <c r="FV596" s="35">
        <v>16.593152466715843</v>
      </c>
      <c r="FW596" s="35">
        <v>16.798562879928177</v>
      </c>
      <c r="FX596" s="35">
        <v>17.012197623481196</v>
      </c>
      <c r="FY596" s="35">
        <v>16.886630035061106</v>
      </c>
      <c r="FZ596" s="35">
        <v>16.258791957131088</v>
      </c>
      <c r="GA596" s="35">
        <v>16.607656763508039</v>
      </c>
      <c r="GB596" s="35">
        <v>17.051132436491962</v>
      </c>
      <c r="GC596" s="35">
        <v>16.848447581000475</v>
      </c>
      <c r="GD596" s="35">
        <v>16.171685545995416</v>
      </c>
      <c r="GE596" s="35">
        <v>16.586890047289526</v>
      </c>
      <c r="GF596" s="35">
        <v>16.679092854538915</v>
      </c>
      <c r="GG596" s="35">
        <v>17.107266012157112</v>
      </c>
      <c r="GH596" s="35">
        <v>17.004621111679192</v>
      </c>
      <c r="GI596" s="35">
        <v>16.573887406929458</v>
      </c>
      <c r="GJ596" s="35">
        <v>16.595413079006093</v>
      </c>
      <c r="GK596" s="35">
        <v>16.488862540808057</v>
      </c>
      <c r="GL596" s="35">
        <v>16.968494595002532</v>
      </c>
      <c r="GM596" s="35">
        <v>16.815781772440229</v>
      </c>
      <c r="GN596" s="35">
        <v>16.526665393344103</v>
      </c>
      <c r="GO596" s="35">
        <v>63.366</v>
      </c>
      <c r="GP596" s="35" t="s">
        <v>982</v>
      </c>
      <c r="GU596" s="59"/>
    </row>
    <row r="597" spans="1:203" x14ac:dyDescent="0.2">
      <c r="A597" s="35" t="s">
        <v>2247</v>
      </c>
      <c r="B597" s="35" t="s">
        <v>4343</v>
      </c>
      <c r="C597" s="35" t="s">
        <v>4344</v>
      </c>
      <c r="D597" s="9">
        <v>15</v>
      </c>
      <c r="E597" s="9">
        <v>2</v>
      </c>
      <c r="F597" s="9">
        <v>0.45898800499999998</v>
      </c>
      <c r="G597" s="9">
        <v>-0.11729690299999999</v>
      </c>
      <c r="H597" s="9">
        <v>0.92876109200000001</v>
      </c>
      <c r="I597" s="9">
        <v>3.4604885000000002E-2</v>
      </c>
      <c r="J597" s="9">
        <v>0</v>
      </c>
      <c r="K597" s="78">
        <v>0</v>
      </c>
      <c r="L597" s="79">
        <v>14.902004223392705</v>
      </c>
      <c r="M597" s="79">
        <v>15.067457633105372</v>
      </c>
      <c r="N597" s="79">
        <v>14.248732711850115</v>
      </c>
      <c r="O597" s="79">
        <v>14.274134919746785</v>
      </c>
      <c r="P597" s="78">
        <v>14.485564771053665</v>
      </c>
      <c r="Q597" s="78">
        <v>14.615974425601944</v>
      </c>
      <c r="R597" s="35">
        <v>13.973670820628847</v>
      </c>
      <c r="S597" s="35">
        <v>15.559420105204421</v>
      </c>
      <c r="T597" s="35">
        <v>14.601038074778796</v>
      </c>
      <c r="U597" s="35">
        <v>14.684284241003242</v>
      </c>
      <c r="V597" s="35">
        <v>14.329857342505317</v>
      </c>
      <c r="W597" s="35">
        <v>15.026770108755825</v>
      </c>
      <c r="X597" s="35">
        <v>14.642477449862762</v>
      </c>
      <c r="Y597" s="35">
        <v>14.999797298490586</v>
      </c>
      <c r="Z597" s="35">
        <v>14.831066188740284</v>
      </c>
      <c r="AA597" s="35">
        <v>14.72427793014562</v>
      </c>
      <c r="AB597" s="35">
        <v>15.074103969608856</v>
      </c>
      <c r="AC597" s="35">
        <v>14.654411636130506</v>
      </c>
      <c r="AD597" s="35">
        <v>14.351659275477433</v>
      </c>
      <c r="AE597" s="35">
        <v>14.292265867321806</v>
      </c>
      <c r="AF597" s="35">
        <v>14.086037762090054</v>
      </c>
      <c r="AG597" s="35">
        <v>14.724322614313348</v>
      </c>
      <c r="AH597" s="35">
        <v>14.66390581770389</v>
      </c>
      <c r="AI597" s="35">
        <v>14.624708646266109</v>
      </c>
      <c r="AJ597" s="35">
        <v>14.630912607960497</v>
      </c>
      <c r="AK597" s="35">
        <v>14.74774359512986</v>
      </c>
      <c r="AL597" s="35">
        <v>13.700609289662188</v>
      </c>
      <c r="AM597" s="35">
        <v>15.063552313877333</v>
      </c>
      <c r="AN597" s="35">
        <v>14.79332760369215</v>
      </c>
      <c r="AO597" s="35">
        <v>15.156484353257191</v>
      </c>
      <c r="AP597" s="35">
        <v>15.482908811182009</v>
      </c>
      <c r="AQ597" s="35">
        <v>16.124634384024496</v>
      </c>
      <c r="AR597" s="35">
        <v>15.539715992039813</v>
      </c>
      <c r="AS597" s="35">
        <v>15.810797506208511</v>
      </c>
      <c r="AT597" s="35">
        <v>14.517429159460406</v>
      </c>
      <c r="AU597" s="35">
        <v>13.748513688134119</v>
      </c>
      <c r="AV597" s="35">
        <v>15.414241088328458</v>
      </c>
      <c r="AW597" s="35">
        <v>15.335193042849044</v>
      </c>
      <c r="AX597" s="35">
        <v>15.107088445322079</v>
      </c>
      <c r="AY597" s="35">
        <v>14.483429523699265</v>
      </c>
      <c r="AZ597" s="35">
        <v>15.873314940016247</v>
      </c>
      <c r="BA597" s="35">
        <v>14.146641518773244</v>
      </c>
      <c r="BB597" s="35">
        <v>15.168152866857216</v>
      </c>
      <c r="BC597" s="35">
        <v>14.086314304966582</v>
      </c>
      <c r="BD597" s="35">
        <v>14.914542499403343</v>
      </c>
      <c r="BE597" s="35">
        <v>14.905043934492232</v>
      </c>
      <c r="BF597" s="35">
        <v>14.980739630996219</v>
      </c>
      <c r="BG597" s="35">
        <v>14.92208160742388</v>
      </c>
      <c r="BH597" s="35">
        <v>15.721451011424778</v>
      </c>
      <c r="BI597" s="35">
        <v>15.77163262274602</v>
      </c>
      <c r="BJ597" s="35">
        <v>15.53703306475612</v>
      </c>
      <c r="BK597" s="35">
        <v>15.17928564117082</v>
      </c>
      <c r="BL597" s="35">
        <v>14.86288011621825</v>
      </c>
      <c r="BM597" s="35">
        <v>14.820639521586102</v>
      </c>
      <c r="BN597" s="35">
        <v>14.04689115457696</v>
      </c>
      <c r="BO597" s="35">
        <v>13.999581689729583</v>
      </c>
      <c r="BP597" s="35">
        <v>14.500272458321808</v>
      </c>
      <c r="BQ597" s="35">
        <v>14.944529098560153</v>
      </c>
      <c r="BR597" s="35">
        <v>15.11236962315799</v>
      </c>
      <c r="BS597" s="35">
        <v>14.749675267542662</v>
      </c>
      <c r="BT597" s="35">
        <v>14.975306027245789</v>
      </c>
      <c r="BU597" s="35">
        <v>15.03075173157769</v>
      </c>
      <c r="BV597" s="35">
        <v>14.647203190119512</v>
      </c>
      <c r="BW597" s="35">
        <v>14.291852383871232</v>
      </c>
      <c r="BX597" s="35">
        <v>14.571412570992205</v>
      </c>
      <c r="BY597" s="35">
        <v>14.40021841945858</v>
      </c>
      <c r="BZ597" s="35">
        <v>14.916850190631108</v>
      </c>
      <c r="CA597" s="35">
        <v>13.912279201381875</v>
      </c>
      <c r="CB597" s="35">
        <v>14.386665479088416</v>
      </c>
      <c r="CC597" s="35">
        <v>14.744882208503416</v>
      </c>
      <c r="CD597" s="35">
        <v>15.426818999911461</v>
      </c>
      <c r="CE597" s="35">
        <v>15.589750800891057</v>
      </c>
      <c r="CF597" s="35">
        <v>15.765282177824032</v>
      </c>
      <c r="CG597" s="35">
        <v>16.09848306929166</v>
      </c>
      <c r="CH597" s="35">
        <v>14.723262889616281</v>
      </c>
      <c r="CI597" s="35">
        <v>15.207691749501782</v>
      </c>
      <c r="CJ597" s="35">
        <v>14.873664849838413</v>
      </c>
      <c r="CK597" s="35">
        <v>14.497707275386418</v>
      </c>
      <c r="CL597" s="35">
        <v>14.789759241042495</v>
      </c>
      <c r="CM597" s="35">
        <v>14.710361627726407</v>
      </c>
      <c r="CN597" s="35">
        <v>14.365408929603287</v>
      </c>
      <c r="CO597" s="35">
        <v>15.402701597997307</v>
      </c>
      <c r="CP597" s="35">
        <v>13.715511464792549</v>
      </c>
      <c r="CQ597" s="35">
        <v>15.560251526703631</v>
      </c>
      <c r="CR597" s="35">
        <v>14.468992347958718</v>
      </c>
      <c r="CS597" s="35">
        <v>14.550980449126703</v>
      </c>
      <c r="CT597" s="35">
        <v>15.021133091678792</v>
      </c>
      <c r="CU597" s="35">
        <v>14.724671268511564</v>
      </c>
      <c r="CV597" s="35">
        <v>14.229779352938111</v>
      </c>
      <c r="CW597" s="35">
        <v>14.515814685958984</v>
      </c>
      <c r="CX597" s="35">
        <v>14.605036392209032</v>
      </c>
      <c r="CY597" s="35">
        <v>15.218227643621841</v>
      </c>
      <c r="CZ597" s="35">
        <v>14.833955883086713</v>
      </c>
      <c r="DA597" s="35">
        <v>14.570782681998992</v>
      </c>
      <c r="DB597" s="35">
        <v>15.898172294195614</v>
      </c>
      <c r="DC597" s="35">
        <v>13.280585546845405</v>
      </c>
      <c r="DD597" s="35">
        <v>15.355921855977243</v>
      </c>
      <c r="DE597" s="35">
        <v>14.064594791186149</v>
      </c>
      <c r="DF597" s="35">
        <v>14.818378810175103</v>
      </c>
      <c r="DG597" s="35">
        <v>14.189003011939857</v>
      </c>
      <c r="DH597" s="35">
        <v>13.765942745710383</v>
      </c>
      <c r="DI597" s="35">
        <v>14.61083197528985</v>
      </c>
      <c r="DJ597" s="35">
        <v>14.491947642139865</v>
      </c>
      <c r="DK597" s="35">
        <v>15.864144886396424</v>
      </c>
      <c r="DL597" s="35">
        <v>14.182176124348945</v>
      </c>
      <c r="DM597" s="35">
        <v>13.95092366873576</v>
      </c>
      <c r="DN597" s="35">
        <v>13.016499622290796</v>
      </c>
      <c r="DO597" s="35">
        <v>14.614639226803975</v>
      </c>
      <c r="DP597" s="35">
        <v>15.159452837825192</v>
      </c>
      <c r="DQ597" s="35">
        <v>14.403967608504242</v>
      </c>
      <c r="DR597" s="35">
        <v>15.522914177228904</v>
      </c>
      <c r="DS597" s="35">
        <v>14.405610252057588</v>
      </c>
      <c r="DT597" s="35">
        <v>14.444683929157691</v>
      </c>
      <c r="DU597" s="35">
        <v>14.985074873668932</v>
      </c>
      <c r="DV597" s="35">
        <v>14.945809494776396</v>
      </c>
      <c r="DW597" s="35">
        <v>15.377721281590466</v>
      </c>
      <c r="DX597" s="35">
        <v>14.397191017734116</v>
      </c>
      <c r="DY597" s="35">
        <v>15.172974670477853</v>
      </c>
      <c r="DZ597" s="35">
        <v>15.147554165642639</v>
      </c>
      <c r="EA597" s="35">
        <v>14.900791100807686</v>
      </c>
      <c r="EB597" s="35">
        <v>14.124595909751626</v>
      </c>
      <c r="EC597" s="35">
        <v>15.474153050418785</v>
      </c>
      <c r="ED597" s="35">
        <v>14.523927208269427</v>
      </c>
      <c r="EE597" s="35">
        <v>14.926790195885287</v>
      </c>
      <c r="EF597" s="35">
        <v>14.615648206391342</v>
      </c>
      <c r="EG597" s="35">
        <v>14.228994091809898</v>
      </c>
      <c r="EH597" s="35">
        <v>14.204925824401684</v>
      </c>
      <c r="EI597" s="35">
        <v>14.686603132137257</v>
      </c>
      <c r="EJ597" s="35">
        <v>14.107361367100957</v>
      </c>
      <c r="EK597" s="35">
        <v>15.106180950288904</v>
      </c>
      <c r="EL597" s="35">
        <v>15.197139277623648</v>
      </c>
      <c r="EM597" s="35">
        <v>14.860343600316433</v>
      </c>
      <c r="EN597" s="35">
        <v>15.923824616202682</v>
      </c>
      <c r="EO597" s="35">
        <v>14.423354307225214</v>
      </c>
      <c r="EP597" s="35">
        <v>13.851185943138901</v>
      </c>
      <c r="EQ597" s="35">
        <v>14.235424246298871</v>
      </c>
      <c r="ER597" s="35">
        <v>16.678875804956675</v>
      </c>
      <c r="ES597" s="35">
        <v>15.28928077070012</v>
      </c>
      <c r="ET597" s="35">
        <v>14.5351807465437</v>
      </c>
      <c r="EU597" s="35">
        <v>14.090833831724895</v>
      </c>
      <c r="EV597" s="35">
        <v>15.303748570882469</v>
      </c>
      <c r="EW597" s="35">
        <v>13.617831193624703</v>
      </c>
      <c r="EX597" s="35">
        <v>14.777158713940516</v>
      </c>
      <c r="EY597" s="35">
        <v>15.021126626750156</v>
      </c>
      <c r="EZ597" s="35">
        <v>14.450337558061825</v>
      </c>
      <c r="FA597" s="35">
        <v>14.142223673952117</v>
      </c>
      <c r="FB597" s="35">
        <v>14.826676457961341</v>
      </c>
      <c r="FC597" s="35">
        <v>15.313020312571926</v>
      </c>
      <c r="FD597" s="35">
        <v>13.996061733363376</v>
      </c>
      <c r="FE597" s="35">
        <v>14.588573138993704</v>
      </c>
      <c r="FF597" s="35">
        <v>13.927083586065381</v>
      </c>
      <c r="FG597" s="35">
        <v>14.316776880497253</v>
      </c>
      <c r="FH597" s="35">
        <v>15.136971363859844</v>
      </c>
      <c r="FI597" s="35">
        <v>15.107953307865959</v>
      </c>
      <c r="FJ597" s="35">
        <v>14.661075373002051</v>
      </c>
      <c r="FK597" s="35">
        <v>14.877990298348667</v>
      </c>
      <c r="FL597" s="35">
        <v>14.418143802511974</v>
      </c>
      <c r="FM597" s="35">
        <v>14.510013255927348</v>
      </c>
      <c r="FN597" s="35">
        <v>15.548023698559426</v>
      </c>
      <c r="FO597" s="35">
        <v>14.168400818776137</v>
      </c>
      <c r="FP597" s="35">
        <v>14.759365051803272</v>
      </c>
      <c r="FQ597" s="35">
        <v>14.836452557319845</v>
      </c>
      <c r="FR597" s="35">
        <v>15.629853841507014</v>
      </c>
      <c r="FS597" s="35">
        <v>15.358489866995134</v>
      </c>
      <c r="FT597" s="35">
        <v>15.005125663979808</v>
      </c>
      <c r="FU597" s="35">
        <v>15.620387062158763</v>
      </c>
      <c r="FV597" s="35">
        <v>15.767149529045746</v>
      </c>
      <c r="FW597" s="35">
        <v>14.119074357895792</v>
      </c>
      <c r="FX597" s="35">
        <v>14.441682952085298</v>
      </c>
      <c r="FY597" s="35">
        <v>14.834758237893077</v>
      </c>
      <c r="FZ597" s="35">
        <v>14.501854356997354</v>
      </c>
      <c r="GA597" s="35">
        <v>15.146737465064247</v>
      </c>
      <c r="GB597" s="35">
        <v>15.102430278292944</v>
      </c>
      <c r="GC597" s="35">
        <v>14.157743174835604</v>
      </c>
      <c r="GD597" s="35">
        <v>15.306382086262701</v>
      </c>
      <c r="GE597" s="35">
        <v>14.900065781988747</v>
      </c>
      <c r="GF597" s="35">
        <v>15.227334576748209</v>
      </c>
      <c r="GG597" s="35">
        <v>14.178945320470298</v>
      </c>
      <c r="GH597" s="35">
        <v>14.651664598452722</v>
      </c>
      <c r="GI597" s="35">
        <v>16.023354454228294</v>
      </c>
      <c r="GJ597" s="35">
        <v>16.380292007146885</v>
      </c>
      <c r="GK597" s="35">
        <v>14.83567930098269</v>
      </c>
      <c r="GL597" s="35">
        <v>15.131520348506191</v>
      </c>
      <c r="GM597" s="35">
        <v>15.348075077520384</v>
      </c>
      <c r="GN597" s="35">
        <v>15.046727671218292</v>
      </c>
      <c r="GO597" s="35">
        <v>35.914999999999999</v>
      </c>
      <c r="GP597" s="35" t="s">
        <v>1995</v>
      </c>
      <c r="GU597" s="59"/>
    </row>
    <row r="598" spans="1:203" x14ac:dyDescent="0.2">
      <c r="A598" s="35" t="s">
        <v>2230</v>
      </c>
      <c r="B598" s="35" t="s">
        <v>4309</v>
      </c>
      <c r="C598" s="35" t="s">
        <v>4310</v>
      </c>
      <c r="D598" s="9">
        <v>2</v>
      </c>
      <c r="E598" s="9">
        <v>2</v>
      </c>
      <c r="F598" s="9">
        <v>0.90505065799999995</v>
      </c>
      <c r="G598" s="9">
        <v>-5.3610008000000001E-2</v>
      </c>
      <c r="H598" s="9">
        <v>0.958658911</v>
      </c>
      <c r="I598" s="9">
        <v>3.5911612000000002E-2</v>
      </c>
      <c r="J598" s="9">
        <v>0</v>
      </c>
      <c r="K598" s="78">
        <v>0</v>
      </c>
      <c r="L598" s="79"/>
      <c r="M598" s="79"/>
      <c r="N598" s="79">
        <v>11.288779708052632</v>
      </c>
      <c r="O598" s="79"/>
      <c r="Q598" s="78">
        <v>11.088268039656869</v>
      </c>
      <c r="T598" s="35">
        <v>10.951621156900725</v>
      </c>
      <c r="V598" s="35">
        <v>11.064352396345351</v>
      </c>
      <c r="W598" s="35">
        <v>11.715982571473663</v>
      </c>
      <c r="AA598" s="35">
        <v>11.858035764687363</v>
      </c>
      <c r="AB598" s="35">
        <v>11.075732492770955</v>
      </c>
      <c r="AE598" s="35">
        <v>11.288599300213527</v>
      </c>
      <c r="AG598" s="35">
        <v>11.024036608744471</v>
      </c>
      <c r="AI598" s="35">
        <v>10.461787756121685</v>
      </c>
      <c r="AJ598" s="35">
        <v>11.382074610851934</v>
      </c>
      <c r="AQ598" s="35">
        <v>11.651664945126196</v>
      </c>
      <c r="AR598" s="35">
        <v>11.114748436648807</v>
      </c>
      <c r="AS598" s="35">
        <v>10.964406091741004</v>
      </c>
      <c r="AT598" s="35">
        <v>11.764221240348771</v>
      </c>
      <c r="AU598" s="35">
        <v>10.983998903479511</v>
      </c>
      <c r="AV598" s="35">
        <v>10.756971817550086</v>
      </c>
      <c r="BG598" s="35">
        <v>10.78371080545198</v>
      </c>
      <c r="BJ598" s="35">
        <v>11.451836044995218</v>
      </c>
      <c r="BN598" s="35">
        <v>9.5198228741983133</v>
      </c>
      <c r="BO598" s="35">
        <v>11.240987562346431</v>
      </c>
      <c r="BR598" s="35">
        <v>10.736377638033042</v>
      </c>
      <c r="BU598" s="35">
        <v>11.528219000414342</v>
      </c>
      <c r="CG598" s="35">
        <v>11.247796674750099</v>
      </c>
      <c r="CI598" s="35">
        <v>11.445119795169614</v>
      </c>
      <c r="CJ598" s="35">
        <v>11.277150788427232</v>
      </c>
      <c r="CK598" s="35">
        <v>10.583314254698944</v>
      </c>
      <c r="CL598" s="35">
        <v>10.877597115550214</v>
      </c>
      <c r="CM598" s="35">
        <v>11.384182090190885</v>
      </c>
      <c r="CN598" s="35">
        <v>10.749504868022969</v>
      </c>
      <c r="CQ598" s="35">
        <v>11.327822884207356</v>
      </c>
      <c r="CR598" s="35">
        <v>11.403521870484528</v>
      </c>
      <c r="DA598" s="35">
        <v>11.196310266546337</v>
      </c>
      <c r="DC598" s="35">
        <v>11.589491160939179</v>
      </c>
      <c r="DD598" s="35">
        <v>11.126871295303575</v>
      </c>
      <c r="DF598" s="35">
        <v>10.897100833917825</v>
      </c>
      <c r="DH598" s="35">
        <v>10.681870924638723</v>
      </c>
      <c r="DM598" s="35">
        <v>10.87412436501023</v>
      </c>
      <c r="DS598" s="35">
        <v>11.005833120396364</v>
      </c>
      <c r="DT598" s="35">
        <v>10.527764800818115</v>
      </c>
      <c r="DW598" s="35">
        <v>10.960111572107456</v>
      </c>
      <c r="EC598" s="35">
        <v>10.966337085454411</v>
      </c>
      <c r="EG598" s="35">
        <v>10.882731249169593</v>
      </c>
      <c r="EL598" s="35">
        <v>11.422358874230158</v>
      </c>
      <c r="EQ598" s="35">
        <v>11.794014322869945</v>
      </c>
      <c r="EV598" s="35">
        <v>10.951151206903274</v>
      </c>
      <c r="EY598" s="35">
        <v>10.697183811506246</v>
      </c>
      <c r="EZ598" s="35">
        <v>11.152945590175502</v>
      </c>
      <c r="FH598" s="35">
        <v>11.15809116811965</v>
      </c>
      <c r="FL598" s="35">
        <v>11.30121688809988</v>
      </c>
      <c r="FO598" s="35">
        <v>10.607438914976058</v>
      </c>
      <c r="FU598" s="35">
        <v>11.184860738633178</v>
      </c>
      <c r="FW598" s="35">
        <v>10.677443449632767</v>
      </c>
      <c r="GA598" s="35">
        <v>11.245097248242121</v>
      </c>
      <c r="GJ598" s="35">
        <v>11.909051790629011</v>
      </c>
      <c r="GL598" s="35">
        <v>11.645193578148104</v>
      </c>
      <c r="GM598" s="35">
        <v>11.398357250109639</v>
      </c>
      <c r="GO598" s="35">
        <v>7.1790000000000003</v>
      </c>
      <c r="GP598" s="35" t="s">
        <v>4917</v>
      </c>
      <c r="GU598" s="59"/>
    </row>
    <row r="599" spans="1:203" x14ac:dyDescent="0.2">
      <c r="A599" s="35" t="s">
        <v>1238</v>
      </c>
      <c r="B599" s="35" t="s">
        <v>2963</v>
      </c>
      <c r="C599" s="35" t="s">
        <v>2964</v>
      </c>
      <c r="D599" s="9">
        <v>21</v>
      </c>
      <c r="E599" s="9">
        <v>15</v>
      </c>
      <c r="F599" s="9">
        <v>0.98547358200000001</v>
      </c>
      <c r="G599" s="9">
        <v>1.5142406000000001E-2</v>
      </c>
      <c r="H599" s="9">
        <v>0.91174984299999995</v>
      </c>
      <c r="I599" s="9">
        <v>3.5922582000000002E-2</v>
      </c>
      <c r="J599" s="9">
        <v>0</v>
      </c>
      <c r="K599" s="78">
        <v>0</v>
      </c>
      <c r="L599" s="79">
        <v>10.614788778105666</v>
      </c>
      <c r="M599" s="79">
        <v>10.948443327179668</v>
      </c>
      <c r="N599" s="79">
        <v>10.698896351749269</v>
      </c>
      <c r="O599" s="79">
        <v>11.1012129158724</v>
      </c>
      <c r="P599" s="78">
        <v>10.821470018892196</v>
      </c>
      <c r="Q599" s="78">
        <v>11.210316715447416</v>
      </c>
      <c r="R599" s="35">
        <v>10.264970045830198</v>
      </c>
      <c r="S599" s="35">
        <v>11.108645087297589</v>
      </c>
      <c r="T599" s="35">
        <v>11.170766012867734</v>
      </c>
      <c r="U599" s="35">
        <v>12.129343044447163</v>
      </c>
      <c r="V599" s="35">
        <v>11.27188419754069</v>
      </c>
      <c r="W599" s="35">
        <v>11.530414190537755</v>
      </c>
      <c r="X599" s="35">
        <v>11.435745833091808</v>
      </c>
      <c r="Z599" s="35">
        <v>11.504020110039779</v>
      </c>
      <c r="AA599" s="35">
        <v>10.739412394978434</v>
      </c>
      <c r="AD599" s="35">
        <v>11.252506693186911</v>
      </c>
      <c r="AE599" s="35">
        <v>11.509556854535973</v>
      </c>
      <c r="AF599" s="35">
        <v>10.69919445754919</v>
      </c>
      <c r="AG599" s="35">
        <v>10.581506246851124</v>
      </c>
      <c r="AH599" s="35">
        <v>10.816754964454454</v>
      </c>
      <c r="AI599" s="35">
        <v>10.014682318005967</v>
      </c>
      <c r="AK599" s="35">
        <v>11.343154038616102</v>
      </c>
      <c r="AL599" s="35">
        <v>10.197594874959041</v>
      </c>
      <c r="AM599" s="35">
        <v>10.670989100390621</v>
      </c>
      <c r="AN599" s="35">
        <v>11.026221462955608</v>
      </c>
      <c r="AO599" s="35">
        <v>10.740967273648582</v>
      </c>
      <c r="AP599" s="35">
        <v>11.093651350398558</v>
      </c>
      <c r="AQ599" s="35">
        <v>11.093836825926923</v>
      </c>
      <c r="AR599" s="35">
        <v>10.781765153252449</v>
      </c>
      <c r="AS599" s="35">
        <v>10.582482199558548</v>
      </c>
      <c r="AU599" s="35">
        <v>11.681023793560767</v>
      </c>
      <c r="AV599" s="35">
        <v>11.016058756333361</v>
      </c>
      <c r="AW599" s="35">
        <v>11.668790463931433</v>
      </c>
      <c r="AX599" s="35">
        <v>10.3660785922635</v>
      </c>
      <c r="AY599" s="35">
        <v>11.018969572073484</v>
      </c>
      <c r="AZ599" s="35">
        <v>11.309625511813259</v>
      </c>
      <c r="BA599" s="35">
        <v>10.533890830841127</v>
      </c>
      <c r="BB599" s="35">
        <v>10.881142445743329</v>
      </c>
      <c r="BC599" s="35">
        <v>10.678999870667695</v>
      </c>
      <c r="BD599" s="35">
        <v>11.082270762957702</v>
      </c>
      <c r="BE599" s="35">
        <v>10.563081018743521</v>
      </c>
      <c r="BF599" s="35">
        <v>11.621743822333045</v>
      </c>
      <c r="BG599" s="35">
        <v>10.710615405860064</v>
      </c>
      <c r="BH599" s="35">
        <v>11.666584337681599</v>
      </c>
      <c r="BI599" s="35">
        <v>11.914056300769698</v>
      </c>
      <c r="BJ599" s="35">
        <v>11.120847777082293</v>
      </c>
      <c r="BK599" s="35">
        <v>12.531369229475057</v>
      </c>
      <c r="BL599" s="35">
        <v>10.617025987887084</v>
      </c>
      <c r="BM599" s="35">
        <v>10.706930937192736</v>
      </c>
      <c r="BN599" s="35">
        <v>10.369615221053522</v>
      </c>
      <c r="BO599" s="35">
        <v>10.618767535221608</v>
      </c>
      <c r="BP599" s="35">
        <v>10.643848960313768</v>
      </c>
      <c r="BQ599" s="35">
        <v>11.911766227787538</v>
      </c>
      <c r="BR599" s="35">
        <v>11.355599901778147</v>
      </c>
      <c r="BS599" s="35">
        <v>11.718776025775396</v>
      </c>
      <c r="BT599" s="35">
        <v>10.950090016326378</v>
      </c>
      <c r="BU599" s="35">
        <v>10.723309138479838</v>
      </c>
      <c r="BV599" s="35">
        <v>10.832178658552239</v>
      </c>
      <c r="BW599" s="35">
        <v>10.750823002120779</v>
      </c>
      <c r="BY599" s="35">
        <v>10.999534728517062</v>
      </c>
      <c r="BZ599" s="35">
        <v>11.350963819767124</v>
      </c>
      <c r="CB599" s="35">
        <v>11.182957990396389</v>
      </c>
      <c r="CC599" s="35">
        <v>10.960329897278951</v>
      </c>
      <c r="CD599" s="35">
        <v>11.105322678855869</v>
      </c>
      <c r="CE599" s="35">
        <v>11.449728642040636</v>
      </c>
      <c r="CF599" s="35">
        <v>11.051648636194942</v>
      </c>
      <c r="CG599" s="35">
        <v>9.757826678187465</v>
      </c>
      <c r="CI599" s="35">
        <v>11.014957359566768</v>
      </c>
      <c r="CJ599" s="35">
        <v>11.807485282443839</v>
      </c>
      <c r="CK599" s="35">
        <v>11.060160134413193</v>
      </c>
      <c r="CL599" s="35">
        <v>10.567808090038671</v>
      </c>
      <c r="CM599" s="35">
        <v>11.108824758391975</v>
      </c>
      <c r="CN599" s="35">
        <v>10.297248929148518</v>
      </c>
      <c r="CO599" s="35">
        <v>12.632732226710239</v>
      </c>
      <c r="CP599" s="35">
        <v>10.934082734254142</v>
      </c>
      <c r="CQ599" s="35">
        <v>11.730655490763516</v>
      </c>
      <c r="CR599" s="35">
        <v>10.035835190967545</v>
      </c>
      <c r="CS599" s="35">
        <v>11.54478721885849</v>
      </c>
      <c r="CT599" s="35">
        <v>11.579648540032629</v>
      </c>
      <c r="CU599" s="35">
        <v>11.015315081338452</v>
      </c>
      <c r="CV599" s="35">
        <v>11.569310083559698</v>
      </c>
      <c r="CW599" s="35">
        <v>10.828554218362571</v>
      </c>
      <c r="CX599" s="35">
        <v>11.037667702054831</v>
      </c>
      <c r="CY599" s="35">
        <v>11.022466898335241</v>
      </c>
      <c r="CZ599" s="35">
        <v>11.22523806957002</v>
      </c>
      <c r="DA599" s="35">
        <v>10.442288304127064</v>
      </c>
      <c r="DB599" s="35">
        <v>11.468505430378169</v>
      </c>
      <c r="DC599" s="35">
        <v>10.414064570255087</v>
      </c>
      <c r="DD599" s="35">
        <v>11.206607385075216</v>
      </c>
      <c r="DE599" s="35">
        <v>11.332029968832661</v>
      </c>
      <c r="DF599" s="35">
        <v>10.744446728792095</v>
      </c>
      <c r="DG599" s="35">
        <v>10.662062972509231</v>
      </c>
      <c r="DH599" s="35">
        <v>10.525985948799869</v>
      </c>
      <c r="DI599" s="35">
        <v>10.950755807884452</v>
      </c>
      <c r="DJ599" s="35">
        <v>10.997999449998609</v>
      </c>
      <c r="DL599" s="35">
        <v>10.596714688989669</v>
      </c>
      <c r="DM599" s="35">
        <v>10.050323976000641</v>
      </c>
      <c r="DO599" s="35">
        <v>12.036930773563347</v>
      </c>
      <c r="DQ599" s="35">
        <v>10.564669446012239</v>
      </c>
      <c r="DR599" s="35">
        <v>10.493243004341938</v>
      </c>
      <c r="DS599" s="35">
        <v>10.549876224304009</v>
      </c>
      <c r="DT599" s="35">
        <v>10.651229025764593</v>
      </c>
      <c r="DU599" s="35">
        <v>11.212934318503144</v>
      </c>
      <c r="DV599" s="35">
        <v>12.147968469562681</v>
      </c>
      <c r="DW599" s="35">
        <v>12.017630611184808</v>
      </c>
      <c r="DY599" s="35">
        <v>10.905002856007348</v>
      </c>
      <c r="DZ599" s="35">
        <v>11.619971504899816</v>
      </c>
      <c r="EA599" s="35">
        <v>10.799909469524342</v>
      </c>
      <c r="EB599" s="35">
        <v>10.993529677221293</v>
      </c>
      <c r="EC599" s="35">
        <v>11.140313669130226</v>
      </c>
      <c r="ED599" s="35">
        <v>11.426141415431507</v>
      </c>
      <c r="EE599" s="35">
        <v>10.117716570097045</v>
      </c>
      <c r="EF599" s="35">
        <v>11.283742628241022</v>
      </c>
      <c r="EG599" s="35">
        <v>11.611618750835055</v>
      </c>
      <c r="EI599" s="35">
        <v>11.060134405287613</v>
      </c>
      <c r="EJ599" s="35">
        <v>11.153829910982488</v>
      </c>
      <c r="EK599" s="35">
        <v>10.982946673709236</v>
      </c>
      <c r="EL599" s="35">
        <v>11.209956624773048</v>
      </c>
      <c r="EM599" s="35">
        <v>10.885068156550634</v>
      </c>
      <c r="EN599" s="35">
        <v>11.863392849557027</v>
      </c>
      <c r="EO599" s="35">
        <v>11.508475048807851</v>
      </c>
      <c r="EP599" s="35">
        <v>11.152545119714642</v>
      </c>
      <c r="EQ599" s="35">
        <v>11.524659227666797</v>
      </c>
      <c r="ER599" s="35">
        <v>11.058534567487579</v>
      </c>
      <c r="ES599" s="35">
        <v>11.173070567237763</v>
      </c>
      <c r="ET599" s="35">
        <v>11.059863112145988</v>
      </c>
      <c r="EU599" s="35">
        <v>10.852032914221166</v>
      </c>
      <c r="EV599" s="35">
        <v>10.916649091756387</v>
      </c>
      <c r="EW599" s="35">
        <v>11.000326152902639</v>
      </c>
      <c r="EX599" s="35">
        <v>8.481881923875406</v>
      </c>
      <c r="EY599" s="35">
        <v>11.101534631987843</v>
      </c>
      <c r="EZ599" s="35">
        <v>10.880678488605469</v>
      </c>
      <c r="FA599" s="35">
        <v>10.708362251755478</v>
      </c>
      <c r="FB599" s="35">
        <v>10.230588123750699</v>
      </c>
      <c r="FC599" s="35">
        <v>11.704449279970529</v>
      </c>
      <c r="FD599" s="35">
        <v>10.645123996011421</v>
      </c>
      <c r="FE599" s="35">
        <v>11.086741358567021</v>
      </c>
      <c r="FF599" s="35">
        <v>11.373357181776369</v>
      </c>
      <c r="FG599" s="35">
        <v>11.017043682420436</v>
      </c>
      <c r="FH599" s="35">
        <v>10.870830380277857</v>
      </c>
      <c r="FI599" s="35">
        <v>11.382870698751299</v>
      </c>
      <c r="FJ599" s="35">
        <v>10.948334321588563</v>
      </c>
      <c r="FK599" s="35">
        <v>11.381724844609945</v>
      </c>
      <c r="FL599" s="35">
        <v>11.008554540739802</v>
      </c>
      <c r="FM599" s="35">
        <v>11.010500106367299</v>
      </c>
      <c r="FN599" s="35">
        <v>10.993524108054096</v>
      </c>
      <c r="FO599" s="35">
        <v>11.042462801003021</v>
      </c>
      <c r="FP599" s="35">
        <v>11.419717185120417</v>
      </c>
      <c r="FQ599" s="35">
        <v>10.956461394875037</v>
      </c>
      <c r="FR599" s="35">
        <v>11.544852147723862</v>
      </c>
      <c r="FS599" s="35">
        <v>11.634551753146331</v>
      </c>
      <c r="FT599" s="35">
        <v>11.595791834767258</v>
      </c>
      <c r="FU599" s="35">
        <v>11.214882494738189</v>
      </c>
      <c r="FV599" s="35">
        <v>11.828672294938194</v>
      </c>
      <c r="FW599" s="35">
        <v>10.355250024926805</v>
      </c>
      <c r="FX599" s="35">
        <v>11.302705182628396</v>
      </c>
      <c r="FY599" s="35">
        <v>11.30925104289118</v>
      </c>
      <c r="FZ599" s="35">
        <v>10.294761551002036</v>
      </c>
      <c r="GA599" s="35">
        <v>11.478305659618272</v>
      </c>
      <c r="GB599" s="35">
        <v>10.949551604025881</v>
      </c>
      <c r="GC599" s="35">
        <v>10.829097931848397</v>
      </c>
      <c r="GD599" s="35">
        <v>11.587931188964649</v>
      </c>
      <c r="GE599" s="35">
        <v>11.120084169142213</v>
      </c>
      <c r="GF599" s="35">
        <v>11.890881009020234</v>
      </c>
      <c r="GH599" s="35">
        <v>10.557432168513007</v>
      </c>
      <c r="GI599" s="35">
        <v>11.009348082664223</v>
      </c>
      <c r="GJ599" s="35">
        <v>11.909902243903526</v>
      </c>
      <c r="GK599" s="35">
        <v>11.490573901658632</v>
      </c>
      <c r="GL599" s="35">
        <v>12.324465891085934</v>
      </c>
      <c r="GM599" s="35">
        <v>10.801531652749217</v>
      </c>
      <c r="GN599" s="35">
        <v>10.74222964032883</v>
      </c>
      <c r="GO599" s="35">
        <v>26.276</v>
      </c>
      <c r="GP599" s="35" t="s">
        <v>1107</v>
      </c>
      <c r="GU599" s="59"/>
    </row>
    <row r="600" spans="1:203" x14ac:dyDescent="0.2">
      <c r="A600" s="35" t="s">
        <v>2158</v>
      </c>
      <c r="B600" s="35" t="s">
        <v>4165</v>
      </c>
      <c r="C600" s="35" t="s">
        <v>4166</v>
      </c>
      <c r="D600" s="9">
        <v>3</v>
      </c>
      <c r="E600" s="9">
        <v>3</v>
      </c>
      <c r="F600" s="9">
        <v>0.99275132099999996</v>
      </c>
      <c r="G600" s="9">
        <v>-8.5309940000000001E-3</v>
      </c>
      <c r="H600" s="9">
        <v>0.86778356000000001</v>
      </c>
      <c r="I600" s="9">
        <v>3.7193971999999999E-2</v>
      </c>
      <c r="J600" s="9">
        <v>0</v>
      </c>
      <c r="K600" s="78">
        <v>0</v>
      </c>
      <c r="L600" s="79">
        <v>17.93997500522616</v>
      </c>
      <c r="M600" s="79">
        <v>17.348809631551191</v>
      </c>
      <c r="N600" s="79">
        <v>17.016329362296915</v>
      </c>
      <c r="O600" s="79">
        <v>17.120587959698707</v>
      </c>
      <c r="P600" s="78">
        <v>17.034263017623228</v>
      </c>
      <c r="Q600" s="78">
        <v>17.797125316124326</v>
      </c>
      <c r="R600" s="35">
        <v>16.67252148341645</v>
      </c>
      <c r="S600" s="35">
        <v>17.56511611585243</v>
      </c>
      <c r="T600" s="35">
        <v>17.89208722989769</v>
      </c>
      <c r="U600" s="35">
        <v>17.036494812899239</v>
      </c>
      <c r="V600" s="35">
        <v>17.907762871421827</v>
      </c>
      <c r="W600" s="35">
        <v>17.810506054474033</v>
      </c>
      <c r="X600" s="35">
        <v>18.393594609316892</v>
      </c>
      <c r="Y600" s="35">
        <v>17.470614964803985</v>
      </c>
      <c r="Z600" s="35">
        <v>16.922049060180733</v>
      </c>
      <c r="AA600" s="35">
        <v>18.033215124323867</v>
      </c>
      <c r="AB600" s="35">
        <v>17.086900322515032</v>
      </c>
      <c r="AC600" s="35">
        <v>17.31316466342723</v>
      </c>
      <c r="AD600" s="35">
        <v>17.578866251955638</v>
      </c>
      <c r="AE600" s="35">
        <v>17.307582456885747</v>
      </c>
      <c r="AF600" s="35">
        <v>17.441147326899511</v>
      </c>
      <c r="AG600" s="35">
        <v>16.855503846619452</v>
      </c>
      <c r="AH600" s="35">
        <v>17.691250972624555</v>
      </c>
      <c r="AI600" s="35">
        <v>17.684069533325324</v>
      </c>
      <c r="AJ600" s="35">
        <v>17.34793580301757</v>
      </c>
      <c r="AK600" s="35">
        <v>18.039885250593215</v>
      </c>
      <c r="AL600" s="35">
        <v>17.302400862829018</v>
      </c>
      <c r="AM600" s="35">
        <v>17.098053146831496</v>
      </c>
      <c r="AN600" s="35">
        <v>18.140775072159215</v>
      </c>
      <c r="AO600" s="35">
        <v>17.402820166541591</v>
      </c>
      <c r="AP600" s="35">
        <v>17.983227218235299</v>
      </c>
      <c r="AQ600" s="35">
        <v>17.957528680855383</v>
      </c>
      <c r="AR600" s="35">
        <v>17.413680619608233</v>
      </c>
      <c r="AS600" s="35">
        <v>17.41154387106867</v>
      </c>
      <c r="AT600" s="35">
        <v>17.922581810556238</v>
      </c>
      <c r="AU600" s="35">
        <v>17.577825004579307</v>
      </c>
      <c r="AV600" s="35">
        <v>17.704154841742067</v>
      </c>
      <c r="AW600" s="35">
        <v>18.186581555025498</v>
      </c>
      <c r="AX600" s="35">
        <v>17.229704816489413</v>
      </c>
      <c r="AY600" s="35">
        <v>17.051112321527143</v>
      </c>
      <c r="AZ600" s="35">
        <v>18.086186140853044</v>
      </c>
      <c r="BA600" s="35">
        <v>17.698159205781913</v>
      </c>
      <c r="BB600" s="35">
        <v>17.1728485518843</v>
      </c>
      <c r="BC600" s="35">
        <v>17.429661756418437</v>
      </c>
      <c r="BD600" s="35">
        <v>17.971757292836685</v>
      </c>
      <c r="BE600" s="35">
        <v>17.975629638450542</v>
      </c>
      <c r="BF600" s="35">
        <v>17.41543245604219</v>
      </c>
      <c r="BG600" s="35">
        <v>17.259627513521661</v>
      </c>
      <c r="BH600" s="35">
        <v>17.394953856070977</v>
      </c>
      <c r="BI600" s="35">
        <v>17.88973264709233</v>
      </c>
      <c r="BJ600" s="35">
        <v>16.580552607545211</v>
      </c>
      <c r="BK600" s="35">
        <v>17.598156765052174</v>
      </c>
      <c r="BL600" s="35">
        <v>17.64546177504495</v>
      </c>
      <c r="BM600" s="35">
        <v>18.028121584037123</v>
      </c>
      <c r="BN600" s="35">
        <v>17.870085067673973</v>
      </c>
      <c r="BO600" s="35">
        <v>17.03585125429743</v>
      </c>
      <c r="BP600" s="35">
        <v>16.898211687943913</v>
      </c>
      <c r="BQ600" s="35">
        <v>17.200037030779729</v>
      </c>
      <c r="BR600" s="35">
        <v>17.929614549391339</v>
      </c>
      <c r="BS600" s="35">
        <v>18.392252793956217</v>
      </c>
      <c r="BT600" s="35">
        <v>17.248325733453633</v>
      </c>
      <c r="BU600" s="35">
        <v>17.722938267523599</v>
      </c>
      <c r="BV600" s="35">
        <v>17.213908729227171</v>
      </c>
      <c r="BW600" s="35">
        <v>16.678475903275444</v>
      </c>
      <c r="BX600" s="35">
        <v>16.630974809063517</v>
      </c>
      <c r="BY600" s="35">
        <v>16.847721563318405</v>
      </c>
      <c r="BZ600" s="35">
        <v>17.574150465160287</v>
      </c>
      <c r="CA600" s="35">
        <v>16.947540971099681</v>
      </c>
      <c r="CB600" s="35">
        <v>17.467010931216876</v>
      </c>
      <c r="CC600" s="35">
        <v>17.123824252634982</v>
      </c>
      <c r="CD600" s="35">
        <v>17.980575828429171</v>
      </c>
      <c r="CE600" s="35">
        <v>18.028585479890509</v>
      </c>
      <c r="CF600" s="35">
        <v>17.223376814451406</v>
      </c>
      <c r="CG600" s="35">
        <v>17.338773644308219</v>
      </c>
      <c r="CH600" s="35">
        <v>17.662914420074387</v>
      </c>
      <c r="CI600" s="35">
        <v>16.651583335071457</v>
      </c>
      <c r="CJ600" s="35">
        <v>17.672491132783819</v>
      </c>
      <c r="CK600" s="35">
        <v>17.984030126811334</v>
      </c>
      <c r="CL600" s="35">
        <v>18.066806472008498</v>
      </c>
      <c r="CM600" s="35">
        <v>16.788027608409489</v>
      </c>
      <c r="CN600" s="35">
        <v>17.351442577691191</v>
      </c>
      <c r="CO600" s="35">
        <v>17.760588684498419</v>
      </c>
      <c r="CP600" s="35">
        <v>17.208694715164071</v>
      </c>
      <c r="CQ600" s="35">
        <v>18.239536289508401</v>
      </c>
      <c r="CR600" s="35">
        <v>17.04452984496541</v>
      </c>
      <c r="CS600" s="35">
        <v>17.472486536819076</v>
      </c>
      <c r="CT600" s="35">
        <v>17.806436834517967</v>
      </c>
      <c r="CU600" s="35">
        <v>17.733859907904758</v>
      </c>
      <c r="CW600" s="35">
        <v>17.684998249839026</v>
      </c>
      <c r="CX600" s="35">
        <v>18.014467773035765</v>
      </c>
      <c r="CY600" s="35">
        <v>17.673067098291579</v>
      </c>
      <c r="CZ600" s="35">
        <v>17.886221783282497</v>
      </c>
      <c r="DA600" s="35">
        <v>17.436636199810447</v>
      </c>
      <c r="DB600" s="35">
        <v>17.647493571267788</v>
      </c>
      <c r="DC600" s="35">
        <v>17.342078928834336</v>
      </c>
      <c r="DD600" s="35">
        <v>18.015227312820549</v>
      </c>
      <c r="DE600" s="35">
        <v>16.880099005239398</v>
      </c>
      <c r="DF600" s="35">
        <v>17.617749795827045</v>
      </c>
      <c r="DG600" s="35">
        <v>17.500805112895598</v>
      </c>
      <c r="DH600" s="35">
        <v>17.177207009731674</v>
      </c>
      <c r="DI600" s="35">
        <v>18.065611059174106</v>
      </c>
      <c r="DJ600" s="35">
        <v>17.009925120792538</v>
      </c>
      <c r="DK600" s="35">
        <v>16.927161942308874</v>
      </c>
      <c r="DL600" s="35">
        <v>17.006761328469342</v>
      </c>
      <c r="DM600" s="35">
        <v>17.293522348754031</v>
      </c>
      <c r="DO600" s="35">
        <v>17.691556659269182</v>
      </c>
      <c r="DP600" s="35">
        <v>17.150000455150639</v>
      </c>
      <c r="DQ600" s="35">
        <v>17.456995917641525</v>
      </c>
      <c r="DR600" s="35">
        <v>17.433124176851251</v>
      </c>
      <c r="DS600" s="35">
        <v>17.901363526419999</v>
      </c>
      <c r="DT600" s="35">
        <v>17.011238479219646</v>
      </c>
      <c r="DU600" s="35">
        <v>17.632043363153553</v>
      </c>
      <c r="DV600" s="35">
        <v>18.013529262416963</v>
      </c>
      <c r="DW600" s="35">
        <v>18.141283553145925</v>
      </c>
      <c r="DX600" s="35">
        <v>17.500749244632832</v>
      </c>
      <c r="DY600" s="35">
        <v>17.895865982907225</v>
      </c>
      <c r="DZ600" s="35">
        <v>18.293701088201658</v>
      </c>
      <c r="EA600" s="35">
        <v>17.948116174253876</v>
      </c>
      <c r="EB600" s="35">
        <v>17.594258662586558</v>
      </c>
      <c r="EC600" s="35">
        <v>17.993531584286046</v>
      </c>
      <c r="ED600" s="35">
        <v>17.067728433116198</v>
      </c>
      <c r="EE600" s="35">
        <v>17.33386605833136</v>
      </c>
      <c r="EF600" s="35">
        <v>17.207748373024337</v>
      </c>
      <c r="EG600" s="35">
        <v>17.104756456960533</v>
      </c>
      <c r="EH600" s="35">
        <v>16.269593409136888</v>
      </c>
      <c r="EI600" s="35">
        <v>17.141261495915714</v>
      </c>
      <c r="EJ600" s="35">
        <v>17.487801142087321</v>
      </c>
      <c r="EK600" s="35">
        <v>17.224427329698447</v>
      </c>
      <c r="EL600" s="35">
        <v>18.059636860240403</v>
      </c>
      <c r="EM600" s="35">
        <v>17.260171023284066</v>
      </c>
      <c r="EN600" s="35">
        <v>17.905715992189954</v>
      </c>
      <c r="EO600" s="35">
        <v>17.961205291198667</v>
      </c>
      <c r="EP600" s="35">
        <v>16.980719700338259</v>
      </c>
      <c r="EQ600" s="35">
        <v>17.903899673646585</v>
      </c>
      <c r="ER600" s="35">
        <v>17.495855604686771</v>
      </c>
      <c r="ES600" s="35">
        <v>16.821405680187333</v>
      </c>
      <c r="ET600" s="35">
        <v>17.377423211004395</v>
      </c>
      <c r="EV600" s="35">
        <v>18.332404963184675</v>
      </c>
      <c r="EW600" s="35">
        <v>17.1933252892787</v>
      </c>
      <c r="EX600" s="35">
        <v>17.80363602958457</v>
      </c>
      <c r="EY600" s="35">
        <v>17.970012984512753</v>
      </c>
      <c r="EZ600" s="35">
        <v>16.951548518191114</v>
      </c>
      <c r="FA600" s="35">
        <v>17.690642152796098</v>
      </c>
      <c r="FB600" s="35">
        <v>17.551688043259791</v>
      </c>
      <c r="FC600" s="35">
        <v>17.788716602942365</v>
      </c>
      <c r="FD600" s="35">
        <v>17.559735783016343</v>
      </c>
      <c r="FE600" s="35">
        <v>17.399185601699727</v>
      </c>
      <c r="FF600" s="35">
        <v>17.355024727898407</v>
      </c>
      <c r="FG600" s="35">
        <v>17.499125507691282</v>
      </c>
      <c r="FH600" s="35">
        <v>17.17060854876005</v>
      </c>
      <c r="FI600" s="35">
        <v>15.751573868058529</v>
      </c>
      <c r="FJ600" s="35">
        <v>17.217480043299659</v>
      </c>
      <c r="FK600" s="35">
        <v>17.871449281511936</v>
      </c>
      <c r="FL600" s="35">
        <v>17.783012265328651</v>
      </c>
      <c r="FM600" s="35">
        <v>17.320602177179477</v>
      </c>
      <c r="FN600" s="35">
        <v>17.881571522593262</v>
      </c>
      <c r="FO600" s="35">
        <v>17.295022158643924</v>
      </c>
      <c r="FP600" s="35">
        <v>16.762256165549807</v>
      </c>
      <c r="FQ600" s="35">
        <v>17.644775775482444</v>
      </c>
      <c r="FR600" s="35">
        <v>17.515589924136862</v>
      </c>
      <c r="FS600" s="35">
        <v>17.816683779640051</v>
      </c>
      <c r="FT600" s="35">
        <v>17.355121878436378</v>
      </c>
      <c r="FU600" s="35">
        <v>17.93553801689745</v>
      </c>
      <c r="FV600" s="35">
        <v>18.452822699714908</v>
      </c>
      <c r="FW600" s="35">
        <v>17.587247055378079</v>
      </c>
      <c r="FX600" s="35">
        <v>16.962893416114703</v>
      </c>
      <c r="FY600" s="35">
        <v>17.901917937423654</v>
      </c>
      <c r="FZ600" s="35">
        <v>17.409675460073892</v>
      </c>
      <c r="GA600" s="35">
        <v>17.985223354778121</v>
      </c>
      <c r="GB600" s="35">
        <v>17.190864402730291</v>
      </c>
      <c r="GC600" s="35">
        <v>17.168104813686323</v>
      </c>
      <c r="GD600" s="35">
        <v>18.403250305405074</v>
      </c>
      <c r="GE600" s="35">
        <v>18.11237293988615</v>
      </c>
      <c r="GF600" s="35">
        <v>17.523380106393645</v>
      </c>
      <c r="GG600" s="35">
        <v>18.011473017840967</v>
      </c>
      <c r="GH600" s="35">
        <v>17.619124976696881</v>
      </c>
      <c r="GI600" s="35">
        <v>17.613222971146925</v>
      </c>
      <c r="GJ600" s="35">
        <v>17.7924481484621</v>
      </c>
      <c r="GL600" s="35">
        <v>17.023083930291588</v>
      </c>
      <c r="GM600" s="35">
        <v>17.950824328052192</v>
      </c>
      <c r="GN600" s="35">
        <v>17.642514761694628</v>
      </c>
      <c r="GO600" s="35">
        <v>4.2709999999999999</v>
      </c>
      <c r="GP600" s="35" t="s">
        <v>4885</v>
      </c>
      <c r="GU600" s="59"/>
    </row>
    <row r="601" spans="1:203" x14ac:dyDescent="0.2">
      <c r="A601" s="35" t="s">
        <v>1990</v>
      </c>
      <c r="B601" s="35" t="s">
        <v>3893</v>
      </c>
      <c r="C601" s="35" t="s">
        <v>3894</v>
      </c>
      <c r="D601" s="9">
        <v>13</v>
      </c>
      <c r="E601" s="9">
        <v>13</v>
      </c>
      <c r="F601" s="9">
        <v>0.82181279299999999</v>
      </c>
      <c r="G601" s="9">
        <v>-8.1182287000000006E-2</v>
      </c>
      <c r="H601" s="9">
        <v>0.95162307300000004</v>
      </c>
      <c r="I601" s="9">
        <v>3.7390720000000002E-2</v>
      </c>
      <c r="J601" s="9">
        <v>0</v>
      </c>
      <c r="K601" s="78">
        <v>0</v>
      </c>
      <c r="L601" s="79">
        <v>12.754587454942314</v>
      </c>
      <c r="M601" s="79"/>
      <c r="N601" s="79">
        <v>12.843694627463645</v>
      </c>
      <c r="O601" s="79">
        <v>11.234098714594333</v>
      </c>
      <c r="Q601" s="78">
        <v>12.875460169039711</v>
      </c>
      <c r="R601" s="35">
        <v>11.044653448612605</v>
      </c>
      <c r="S601" s="35">
        <v>12.698976529430723</v>
      </c>
      <c r="T601" s="35">
        <v>13.056542268885341</v>
      </c>
      <c r="U601" s="35">
        <v>11.808964481888124</v>
      </c>
      <c r="V601" s="35">
        <v>13.542801892639776</v>
      </c>
      <c r="W601" s="35">
        <v>12.188079068231422</v>
      </c>
      <c r="X601" s="35">
        <v>10.231805332189381</v>
      </c>
      <c r="Y601" s="35">
        <v>12.691306123172806</v>
      </c>
      <c r="Z601" s="35">
        <v>12.273788833166563</v>
      </c>
      <c r="AB601" s="35">
        <v>12.674135216110251</v>
      </c>
      <c r="AC601" s="35">
        <v>12.837992523968577</v>
      </c>
      <c r="AD601" s="35">
        <v>13.073471838336165</v>
      </c>
      <c r="AE601" s="35">
        <v>11.768872121575445</v>
      </c>
      <c r="AF601" s="35">
        <v>12.693491570733554</v>
      </c>
      <c r="AH601" s="35">
        <v>12.903490030213316</v>
      </c>
      <c r="AI601" s="35">
        <v>12.97372680230308</v>
      </c>
      <c r="AJ601" s="35">
        <v>13.453958627737567</v>
      </c>
      <c r="AK601" s="35">
        <v>14.055122064084172</v>
      </c>
      <c r="AL601" s="35">
        <v>13.178805941510278</v>
      </c>
      <c r="AM601" s="35">
        <v>13.020992014266564</v>
      </c>
      <c r="AN601" s="35">
        <v>14.007393487000629</v>
      </c>
      <c r="AO601" s="35">
        <v>11.93812596076765</v>
      </c>
      <c r="AP601" s="35">
        <v>13.039489003379382</v>
      </c>
      <c r="AQ601" s="35">
        <v>12.962028558265406</v>
      </c>
      <c r="AR601" s="35">
        <v>13.003133342616852</v>
      </c>
      <c r="AS601" s="35">
        <v>12.744749268196976</v>
      </c>
      <c r="AU601" s="35">
        <v>12.582618137241603</v>
      </c>
      <c r="AV601" s="35">
        <v>13.410440345201483</v>
      </c>
      <c r="AW601" s="35">
        <v>12.825521663839426</v>
      </c>
      <c r="AY601" s="35">
        <v>12.88277088785911</v>
      </c>
      <c r="AZ601" s="35">
        <v>13.659267889238178</v>
      </c>
      <c r="BA601" s="35">
        <v>12.52840268728947</v>
      </c>
      <c r="BB601" s="35">
        <v>12.362885863385319</v>
      </c>
      <c r="BC601" s="35">
        <v>13.457446103021118</v>
      </c>
      <c r="BD601" s="35">
        <v>12.396568029692292</v>
      </c>
      <c r="BE601" s="35">
        <v>12.349699584976584</v>
      </c>
      <c r="BF601" s="35">
        <v>12.57211927310815</v>
      </c>
      <c r="BG601" s="35">
        <v>12.606536599061776</v>
      </c>
      <c r="BH601" s="35">
        <v>13.6062819846409</v>
      </c>
      <c r="BK601" s="35">
        <v>13.034412598226321</v>
      </c>
      <c r="BM601" s="35">
        <v>12.696711094874857</v>
      </c>
      <c r="BN601" s="35">
        <v>13.039247223701773</v>
      </c>
      <c r="BO601" s="35">
        <v>11.927550658202071</v>
      </c>
      <c r="BP601" s="35">
        <v>12.138351965803057</v>
      </c>
      <c r="BQ601" s="35">
        <v>12.983514856421465</v>
      </c>
      <c r="BR601" s="35">
        <v>12.776875976692679</v>
      </c>
      <c r="BS601" s="35">
        <v>13.412684703400229</v>
      </c>
      <c r="BT601" s="35">
        <v>12.084752506320378</v>
      </c>
      <c r="BU601" s="35">
        <v>13.212949124409858</v>
      </c>
      <c r="BX601" s="35">
        <v>12.495592826685947</v>
      </c>
      <c r="BY601" s="35">
        <v>12.476847723290016</v>
      </c>
      <c r="BZ601" s="35">
        <v>12.28188875056313</v>
      </c>
      <c r="CA601" s="35">
        <v>12.537595590904136</v>
      </c>
      <c r="CB601" s="35">
        <v>12.484996265095067</v>
      </c>
      <c r="CC601" s="35">
        <v>11.361831262504429</v>
      </c>
      <c r="CD601" s="35">
        <v>12.889181238814405</v>
      </c>
      <c r="CE601" s="35">
        <v>14.305179140981028</v>
      </c>
      <c r="CF601" s="35">
        <v>13.08652695568723</v>
      </c>
      <c r="CG601" s="35">
        <v>12.439035213237485</v>
      </c>
      <c r="CH601" s="35">
        <v>13.120790188038598</v>
      </c>
      <c r="CI601" s="35">
        <v>13.3293798805453</v>
      </c>
      <c r="CJ601" s="35">
        <v>12.541230369632531</v>
      </c>
      <c r="CK601" s="35">
        <v>11.939477116818733</v>
      </c>
      <c r="CL601" s="35">
        <v>13.270629058211377</v>
      </c>
      <c r="CM601" s="35">
        <v>12.832621567374243</v>
      </c>
      <c r="CN601" s="35">
        <v>12.369588953211236</v>
      </c>
      <c r="CP601" s="35">
        <v>12.054187937071832</v>
      </c>
      <c r="CQ601" s="35">
        <v>14.080380163138777</v>
      </c>
      <c r="CR601" s="35">
        <v>11.700784704681924</v>
      </c>
      <c r="CS601" s="35">
        <v>14.618423945599533</v>
      </c>
      <c r="CT601" s="35">
        <v>12.914386656749853</v>
      </c>
      <c r="CU601" s="35">
        <v>12.699657280431389</v>
      </c>
      <c r="CV601" s="35">
        <v>12.643273318133176</v>
      </c>
      <c r="CW601" s="35">
        <v>10.954402699796285</v>
      </c>
      <c r="CX601" s="35">
        <v>13.405480711550144</v>
      </c>
      <c r="CY601" s="35">
        <v>13.575844854675626</v>
      </c>
      <c r="CZ601" s="35">
        <v>11.768379042158836</v>
      </c>
      <c r="DA601" s="35">
        <v>13.064476924393245</v>
      </c>
      <c r="DB601" s="35">
        <v>14.139419362066128</v>
      </c>
      <c r="DC601" s="35">
        <v>11.198014442342194</v>
      </c>
      <c r="DD601" s="35">
        <v>12.889559422040463</v>
      </c>
      <c r="DE601" s="35">
        <v>13.395344001138346</v>
      </c>
      <c r="DG601" s="35">
        <v>11.54368077652153</v>
      </c>
      <c r="DJ601" s="35">
        <v>12.534667666154697</v>
      </c>
      <c r="DK601" s="35">
        <v>11.400707656093962</v>
      </c>
      <c r="DL601" s="35">
        <v>12.604409317768754</v>
      </c>
      <c r="DN601" s="35">
        <v>11.740503856486512</v>
      </c>
      <c r="DO601" s="35">
        <v>12.323019729637148</v>
      </c>
      <c r="DQ601" s="35">
        <v>11.890371619372639</v>
      </c>
      <c r="DR601" s="35">
        <v>12.71173763105643</v>
      </c>
      <c r="DS601" s="35">
        <v>12.71985953968789</v>
      </c>
      <c r="DU601" s="35">
        <v>13.188349555916801</v>
      </c>
      <c r="DV601" s="35">
        <v>13.159316525635418</v>
      </c>
      <c r="DW601" s="35">
        <v>13.626229782424446</v>
      </c>
      <c r="DX601" s="35">
        <v>12.012507385556093</v>
      </c>
      <c r="DY601" s="35">
        <v>12.968740803653244</v>
      </c>
      <c r="DZ601" s="35">
        <v>13.33230322768453</v>
      </c>
      <c r="EA601" s="35">
        <v>12.890227290062201</v>
      </c>
      <c r="EB601" s="35">
        <v>13.102906089744126</v>
      </c>
      <c r="EC601" s="35">
        <v>12.935097907239768</v>
      </c>
      <c r="EE601" s="35">
        <v>12.816362841191442</v>
      </c>
      <c r="EF601" s="35">
        <v>11.676397887044763</v>
      </c>
      <c r="EG601" s="35">
        <v>12.437662015181534</v>
      </c>
      <c r="EH601" s="35">
        <v>11.706452622363418</v>
      </c>
      <c r="EI601" s="35">
        <v>13.193483819078885</v>
      </c>
      <c r="EJ601" s="35">
        <v>12.854876712789627</v>
      </c>
      <c r="EL601" s="35">
        <v>13.930748095147507</v>
      </c>
      <c r="EM601" s="35">
        <v>12.869963021626612</v>
      </c>
      <c r="EO601" s="35">
        <v>14.073743776156444</v>
      </c>
      <c r="EP601" s="35">
        <v>12.367655527731555</v>
      </c>
      <c r="EQ601" s="35">
        <v>11.112891227152554</v>
      </c>
      <c r="ER601" s="35">
        <v>13.236123204860544</v>
      </c>
      <c r="ES601" s="35">
        <v>12.726467547402962</v>
      </c>
      <c r="ET601" s="35">
        <v>12.921026448103017</v>
      </c>
      <c r="EU601" s="35">
        <v>12.068480978541462</v>
      </c>
      <c r="EV601" s="35">
        <v>12.850674284917236</v>
      </c>
      <c r="EW601" s="35">
        <v>12.120788792554695</v>
      </c>
      <c r="EY601" s="35">
        <v>13.094930044883224</v>
      </c>
      <c r="EZ601" s="35">
        <v>12.429263010732047</v>
      </c>
      <c r="FA601" s="35">
        <v>12.201906746743731</v>
      </c>
      <c r="FB601" s="35">
        <v>12.208816008282808</v>
      </c>
      <c r="FC601" s="35">
        <v>12.776145553317038</v>
      </c>
      <c r="FD601" s="35">
        <v>13.742910881844569</v>
      </c>
      <c r="FE601" s="35">
        <v>12.755558878862347</v>
      </c>
      <c r="FF601" s="35">
        <v>12.109287731577432</v>
      </c>
      <c r="FG601" s="35">
        <v>12.910770243151079</v>
      </c>
      <c r="FI601" s="35">
        <v>12.802327333823344</v>
      </c>
      <c r="FJ601" s="35">
        <v>12.493590947455926</v>
      </c>
      <c r="FK601" s="35">
        <v>13.176987511518604</v>
      </c>
      <c r="FL601" s="35">
        <v>13.06473092061192</v>
      </c>
      <c r="FM601" s="35">
        <v>12.508512091061386</v>
      </c>
      <c r="FN601" s="35">
        <v>12.750752817076508</v>
      </c>
      <c r="FO601" s="35">
        <v>13.464600398820767</v>
      </c>
      <c r="FP601" s="35">
        <v>10.609984034125588</v>
      </c>
      <c r="FQ601" s="35">
        <v>12.379935026525541</v>
      </c>
      <c r="FR601" s="35">
        <v>13.216591405073768</v>
      </c>
      <c r="FS601" s="35">
        <v>12.834602774482999</v>
      </c>
      <c r="FT601" s="35">
        <v>13.625629841470587</v>
      </c>
      <c r="FU601" s="35">
        <v>13.849271812348904</v>
      </c>
      <c r="FV601" s="35">
        <v>12.97491667747412</v>
      </c>
      <c r="FW601" s="35">
        <v>13.686372794583953</v>
      </c>
      <c r="FX601" s="35">
        <v>12.812528847060499</v>
      </c>
      <c r="FY601" s="35">
        <v>12.478036832410826</v>
      </c>
      <c r="FZ601" s="35">
        <v>11.797493111187277</v>
      </c>
      <c r="GA601" s="35">
        <v>14.107907149442559</v>
      </c>
      <c r="GB601" s="35">
        <v>12.949858953537127</v>
      </c>
      <c r="GC601" s="35">
        <v>12.889866181925061</v>
      </c>
      <c r="GD601" s="35">
        <v>12.412994157634401</v>
      </c>
      <c r="GE601" s="35">
        <v>13.27025043790924</v>
      </c>
      <c r="GF601" s="35">
        <v>13.444796403683933</v>
      </c>
      <c r="GG601" s="35">
        <v>12.573400107143847</v>
      </c>
      <c r="GH601" s="35">
        <v>11.219250770089218</v>
      </c>
      <c r="GI601" s="35">
        <v>14.440086473726385</v>
      </c>
      <c r="GK601" s="35">
        <v>11.912614132420044</v>
      </c>
      <c r="GL601" s="35">
        <v>12.097368920909815</v>
      </c>
      <c r="GM601" s="35">
        <v>13.337602454666193</v>
      </c>
      <c r="GN601" s="35">
        <v>12.506134725401242</v>
      </c>
      <c r="GO601" s="35">
        <v>0.58599999999999997</v>
      </c>
      <c r="GP601" s="35" t="s">
        <v>1686</v>
      </c>
      <c r="GU601" s="59"/>
    </row>
    <row r="602" spans="1:203" x14ac:dyDescent="0.2">
      <c r="A602" s="35" t="s">
        <v>1215</v>
      </c>
      <c r="B602" s="35" t="s">
        <v>2941</v>
      </c>
      <c r="C602" s="35" t="s">
        <v>2942</v>
      </c>
      <c r="D602" s="9">
        <v>4</v>
      </c>
      <c r="E602" s="9">
        <v>4</v>
      </c>
      <c r="F602" s="9">
        <v>0.98945314299999998</v>
      </c>
      <c r="G602" s="9">
        <v>-3.4749529000000001E-2</v>
      </c>
      <c r="H602" s="9">
        <v>0.98370372299999997</v>
      </c>
      <c r="I602" s="9">
        <v>3.7424763999999999E-2</v>
      </c>
      <c r="J602" s="9">
        <v>0</v>
      </c>
      <c r="K602" s="78">
        <v>0</v>
      </c>
      <c r="L602" s="79">
        <v>20.358066390622309</v>
      </c>
      <c r="M602" s="79"/>
      <c r="N602" s="79"/>
      <c r="O602" s="79">
        <v>19.769665125533226</v>
      </c>
      <c r="T602" s="35">
        <v>19.56340804630085</v>
      </c>
      <c r="AG602" s="35">
        <v>19.361401065613911</v>
      </c>
      <c r="AI602" s="35">
        <v>19.396506485812179</v>
      </c>
      <c r="AL602" s="35">
        <v>18.632381032913756</v>
      </c>
      <c r="AR602" s="35">
        <v>19.282936060527888</v>
      </c>
      <c r="AV602" s="35">
        <v>19.679924437936069</v>
      </c>
      <c r="BA602" s="35">
        <v>18.725757999891449</v>
      </c>
      <c r="BF602" s="35">
        <v>16.88822323999716</v>
      </c>
      <c r="BN602" s="35">
        <v>19.617396021286119</v>
      </c>
      <c r="BO602" s="35">
        <v>19.089426755841924</v>
      </c>
      <c r="BW602" s="35">
        <v>19.537196640679284</v>
      </c>
      <c r="CD602" s="35">
        <v>19.826492541058418</v>
      </c>
      <c r="CU602" s="35">
        <v>19.257384587469762</v>
      </c>
      <c r="CZ602" s="35">
        <v>20.177843365765064</v>
      </c>
      <c r="DF602" s="35">
        <v>19.198538950081755</v>
      </c>
      <c r="DM602" s="35">
        <v>18.564778146728237</v>
      </c>
      <c r="DO602" s="35">
        <v>19.197706036005499</v>
      </c>
      <c r="DQ602" s="35">
        <v>19.456842509100252</v>
      </c>
      <c r="DS602" s="35">
        <v>19.142879554396835</v>
      </c>
      <c r="DV602" s="35">
        <v>19.198848195824979</v>
      </c>
      <c r="ER602" s="35">
        <v>18.910522439399934</v>
      </c>
      <c r="ES602" s="35">
        <v>19.496959059712644</v>
      </c>
      <c r="EW602" s="35">
        <v>18.42113154485881</v>
      </c>
      <c r="EY602" s="35">
        <v>20.047380922586978</v>
      </c>
      <c r="FB602" s="35">
        <v>19.507516942518386</v>
      </c>
      <c r="FG602" s="35">
        <v>18.662128178148123</v>
      </c>
      <c r="FM602" s="35">
        <v>19.637684483133967</v>
      </c>
      <c r="FT602" s="35">
        <v>18.880003214771762</v>
      </c>
      <c r="FZ602" s="35">
        <v>19.868314844239631</v>
      </c>
      <c r="GB602" s="35">
        <v>19.049198243064335</v>
      </c>
      <c r="GE602" s="35">
        <v>19.349914775777499</v>
      </c>
      <c r="GG602" s="35">
        <v>18.994416270533936</v>
      </c>
      <c r="GL602" s="35">
        <v>19.723381838040911</v>
      </c>
      <c r="GO602" s="35">
        <v>6.0090000000000003</v>
      </c>
      <c r="GP602" s="35" t="s">
        <v>4639</v>
      </c>
      <c r="GU602" s="59"/>
    </row>
    <row r="603" spans="1:203" x14ac:dyDescent="0.2">
      <c r="A603" s="35" t="s">
        <v>2249</v>
      </c>
      <c r="B603" s="35" t="s">
        <v>4347</v>
      </c>
      <c r="C603" s="35" t="s">
        <v>4348</v>
      </c>
      <c r="D603" s="9">
        <v>30</v>
      </c>
      <c r="E603" s="9">
        <v>16</v>
      </c>
      <c r="F603" s="9">
        <v>0.507472916</v>
      </c>
      <c r="G603" s="9">
        <v>9.7713741000000007E-2</v>
      </c>
      <c r="H603" s="9">
        <v>0.89216485099999998</v>
      </c>
      <c r="I603" s="9">
        <v>3.7890795999999997E-2</v>
      </c>
      <c r="J603" s="9">
        <v>0</v>
      </c>
      <c r="K603" s="78">
        <v>0</v>
      </c>
      <c r="L603" s="79">
        <v>12.037483299234868</v>
      </c>
      <c r="M603" s="79">
        <v>12.844895074620887</v>
      </c>
      <c r="N603" s="79">
        <v>11.535327962231172</v>
      </c>
      <c r="O603" s="79">
        <v>10.595857306911112</v>
      </c>
      <c r="P603" s="78">
        <v>11.277177724643874</v>
      </c>
      <c r="Q603" s="78">
        <v>11.690745194517456</v>
      </c>
      <c r="R603" s="35">
        <v>12.112755471424155</v>
      </c>
      <c r="S603" s="35">
        <v>12.805609505176118</v>
      </c>
      <c r="T603" s="35">
        <v>11.661618023072517</v>
      </c>
      <c r="U603" s="35">
        <v>12.004293533230232</v>
      </c>
      <c r="V603" s="35">
        <v>12.03439135880776</v>
      </c>
      <c r="W603" s="35">
        <v>11.762662779259031</v>
      </c>
      <c r="X603" s="35">
        <v>12.105275899739361</v>
      </c>
      <c r="Y603" s="35">
        <v>11.374121137467629</v>
      </c>
      <c r="Z603" s="35">
        <v>11.385281393007803</v>
      </c>
      <c r="AA603" s="35">
        <v>11.944735845814749</v>
      </c>
      <c r="AB603" s="35">
        <v>12.070708868999944</v>
      </c>
      <c r="AC603" s="35">
        <v>13.509430259922919</v>
      </c>
      <c r="AD603" s="35">
        <v>11.963484507506852</v>
      </c>
      <c r="AE603" s="35">
        <v>11.397958648234759</v>
      </c>
      <c r="AF603" s="35">
        <v>11.423444341981483</v>
      </c>
      <c r="AG603" s="35">
        <v>12.343061891497779</v>
      </c>
      <c r="AH603" s="35">
        <v>11.375743418132028</v>
      </c>
      <c r="AI603" s="35">
        <v>11.708851420049132</v>
      </c>
      <c r="AJ603" s="35">
        <v>11.905146812190949</v>
      </c>
      <c r="AK603" s="35">
        <v>12.603614470663405</v>
      </c>
      <c r="AL603" s="35">
        <v>11.37282615923475</v>
      </c>
      <c r="AM603" s="35">
        <v>11.669723777882078</v>
      </c>
      <c r="AN603" s="35">
        <v>12.444072454202116</v>
      </c>
      <c r="AO603" s="35">
        <v>11.403549289014455</v>
      </c>
      <c r="AP603" s="35">
        <v>11.917124948065448</v>
      </c>
      <c r="AQ603" s="35">
        <v>11.907734437428136</v>
      </c>
      <c r="AR603" s="35">
        <v>11.93626805083</v>
      </c>
      <c r="AS603" s="35">
        <v>12.884055866561791</v>
      </c>
      <c r="AT603" s="35">
        <v>12.177824886561876</v>
      </c>
      <c r="AU603" s="35">
        <v>11.270806378439609</v>
      </c>
      <c r="AV603" s="35">
        <v>11.657349826012862</v>
      </c>
      <c r="AW603" s="35">
        <v>12.270757863931545</v>
      </c>
      <c r="AX603" s="35">
        <v>11.390154467746491</v>
      </c>
      <c r="AY603" s="35">
        <v>11.785205946605188</v>
      </c>
      <c r="AZ603" s="35">
        <v>12.456994658820758</v>
      </c>
      <c r="BA603" s="35">
        <v>10.875543193598391</v>
      </c>
      <c r="BB603" s="35">
        <v>11.368577608273046</v>
      </c>
      <c r="BC603" s="35">
        <v>11.197499635321837</v>
      </c>
      <c r="BD603" s="35">
        <v>11.561364921027923</v>
      </c>
      <c r="BE603" s="35">
        <v>11.431088441441418</v>
      </c>
      <c r="BF603" s="35">
        <v>11.929004230447038</v>
      </c>
      <c r="BG603" s="35">
        <v>11.246322275851359</v>
      </c>
      <c r="BH603" s="35">
        <v>11.687856357236232</v>
      </c>
      <c r="BI603" s="35">
        <v>12.888915122924596</v>
      </c>
      <c r="BJ603" s="35">
        <v>13.151669702797463</v>
      </c>
      <c r="BK603" s="35">
        <v>12.07061773190749</v>
      </c>
      <c r="BL603" s="35">
        <v>11.430912083551233</v>
      </c>
      <c r="BM603" s="35">
        <v>11.452991371792749</v>
      </c>
      <c r="BN603" s="35">
        <v>11.766083010641026</v>
      </c>
      <c r="BO603" s="35">
        <v>11.30372194130098</v>
      </c>
      <c r="BP603" s="35">
        <v>11.774490905678217</v>
      </c>
      <c r="BQ603" s="35">
        <v>12.030141973897319</v>
      </c>
      <c r="BR603" s="35">
        <v>11.923170804574372</v>
      </c>
      <c r="BS603" s="35">
        <v>11.639714395869547</v>
      </c>
      <c r="BT603" s="35">
        <v>10.940614590353045</v>
      </c>
      <c r="BU603" s="35">
        <v>11.372102728092013</v>
      </c>
      <c r="BV603" s="35">
        <v>11.198730322613153</v>
      </c>
      <c r="BW603" s="35">
        <v>11.936440210484371</v>
      </c>
      <c r="BX603" s="35">
        <v>11.378366670268958</v>
      </c>
      <c r="BY603" s="35">
        <v>11.398099105690514</v>
      </c>
      <c r="BZ603" s="35">
        <v>12.119181494719221</v>
      </c>
      <c r="CA603" s="35">
        <v>11.487963756244502</v>
      </c>
      <c r="CB603" s="35">
        <v>11.255185362308081</v>
      </c>
      <c r="CC603" s="35">
        <v>11.988409826497069</v>
      </c>
      <c r="CD603" s="35">
        <v>12.683321874877841</v>
      </c>
      <c r="CE603" s="35">
        <v>12.718975418525746</v>
      </c>
      <c r="CF603" s="35">
        <v>11.153786250733763</v>
      </c>
      <c r="CG603" s="35">
        <v>13.322112301342576</v>
      </c>
      <c r="CH603" s="35">
        <v>13.590191369072105</v>
      </c>
      <c r="CI603" s="35">
        <v>12.158952023577569</v>
      </c>
      <c r="CJ603" s="35">
        <v>12.068507573335571</v>
      </c>
      <c r="CK603" s="35">
        <v>11.493375944432369</v>
      </c>
      <c r="CL603" s="35">
        <v>11.5432901497618</v>
      </c>
      <c r="CM603" s="35">
        <v>12.368042429351924</v>
      </c>
      <c r="CN603" s="35">
        <v>12.032911943100054</v>
      </c>
      <c r="CO603" s="35">
        <v>13.03724272697551</v>
      </c>
      <c r="CP603" s="35">
        <v>10.910499296975761</v>
      </c>
      <c r="CQ603" s="35">
        <v>12.292269907340147</v>
      </c>
      <c r="CR603" s="35">
        <v>11.817117592201594</v>
      </c>
      <c r="CS603" s="35">
        <v>11.586923545138406</v>
      </c>
      <c r="CT603" s="35">
        <v>12.053915094404573</v>
      </c>
      <c r="CU603" s="35">
        <v>11.655807689141753</v>
      </c>
      <c r="CV603" s="35">
        <v>11.361736264723426</v>
      </c>
      <c r="CW603" s="35">
        <v>12.08649492641889</v>
      </c>
      <c r="CX603" s="35">
        <v>12.149708827717056</v>
      </c>
      <c r="CY603" s="35">
        <v>11.703946678490052</v>
      </c>
      <c r="CZ603" s="35">
        <v>11.664841002530576</v>
      </c>
      <c r="DA603" s="35">
        <v>11.45464897510843</v>
      </c>
      <c r="DB603" s="35">
        <v>12.03321307041459</v>
      </c>
      <c r="DC603" s="35">
        <v>12.178082600601222</v>
      </c>
      <c r="DD603" s="35">
        <v>12.194130552429719</v>
      </c>
      <c r="DE603" s="35">
        <v>11.919235903509593</v>
      </c>
      <c r="DF603" s="35">
        <v>11.815021026226084</v>
      </c>
      <c r="DG603" s="35">
        <v>11.578250336320263</v>
      </c>
      <c r="DH603" s="35">
        <v>12.442639729020817</v>
      </c>
      <c r="DI603" s="35">
        <v>11.456108163137529</v>
      </c>
      <c r="DJ603" s="35">
        <v>11.522015420093261</v>
      </c>
      <c r="DK603" s="35">
        <v>11.802784371326748</v>
      </c>
      <c r="DL603" s="35">
        <v>12.189409591237933</v>
      </c>
      <c r="DM603" s="35">
        <v>11.40163652116734</v>
      </c>
      <c r="DO603" s="35">
        <v>12.005329509985808</v>
      </c>
      <c r="DP603" s="35">
        <v>13.16716264931134</v>
      </c>
      <c r="DQ603" s="35">
        <v>12.375426478780764</v>
      </c>
      <c r="DS603" s="35">
        <v>12.469181350999639</v>
      </c>
      <c r="DT603" s="35">
        <v>11.924058469863033</v>
      </c>
      <c r="DU603" s="35">
        <v>11.97303145978298</v>
      </c>
      <c r="DV603" s="35">
        <v>12.187327208155974</v>
      </c>
      <c r="DW603" s="35">
        <v>12.756669894561259</v>
      </c>
      <c r="DX603" s="35">
        <v>12.058827150885573</v>
      </c>
      <c r="DY603" s="35">
        <v>12.184169566691732</v>
      </c>
      <c r="DZ603" s="35">
        <v>12.081281224568569</v>
      </c>
      <c r="EA603" s="35">
        <v>11.981331143731417</v>
      </c>
      <c r="EB603" s="35">
        <v>11.549592144341528</v>
      </c>
      <c r="EC603" s="35">
        <v>12.590155351078884</v>
      </c>
      <c r="ED603" s="35">
        <v>11.829751803742376</v>
      </c>
      <c r="EE603" s="35">
        <v>12.333735357199675</v>
      </c>
      <c r="EF603" s="35">
        <v>12.041099577540818</v>
      </c>
      <c r="EG603" s="35">
        <v>11.203013018022725</v>
      </c>
      <c r="EH603" s="35">
        <v>12.394151095781524</v>
      </c>
      <c r="EI603" s="35">
        <v>12.063370488679423</v>
      </c>
      <c r="EJ603" s="35">
        <v>11.063417048286473</v>
      </c>
      <c r="EK603" s="35">
        <v>11.537890196049215</v>
      </c>
      <c r="EL603" s="35">
        <v>11.581709699800248</v>
      </c>
      <c r="EM603" s="35">
        <v>12.504286352430441</v>
      </c>
      <c r="EN603" s="35">
        <v>11.80700512049178</v>
      </c>
      <c r="EO603" s="35">
        <v>11.803000786545558</v>
      </c>
      <c r="EP603" s="35">
        <v>10.942867961762914</v>
      </c>
      <c r="EQ603" s="35">
        <v>12.303564214935891</v>
      </c>
      <c r="ER603" s="35">
        <v>12.047240033504519</v>
      </c>
      <c r="ES603" s="35">
        <v>12.064523160489657</v>
      </c>
      <c r="ET603" s="35">
        <v>11.372116005868087</v>
      </c>
      <c r="EU603" s="35">
        <v>11.200567498376401</v>
      </c>
      <c r="EV603" s="35">
        <v>12.260053496248926</v>
      </c>
      <c r="EW603" s="35">
        <v>11.546854123577909</v>
      </c>
      <c r="EX603" s="35">
        <v>11.765167329526065</v>
      </c>
      <c r="EY603" s="35">
        <v>11.937537747153563</v>
      </c>
      <c r="EZ603" s="35">
        <v>11.590635282760886</v>
      </c>
      <c r="FA603" s="35">
        <v>11.551730224352653</v>
      </c>
      <c r="FB603" s="35">
        <v>11.948325166118192</v>
      </c>
      <c r="FC603" s="35">
        <v>12.479181472546694</v>
      </c>
      <c r="FD603" s="35">
        <v>11.674954274568023</v>
      </c>
      <c r="FE603" s="35">
        <v>11.602764649895528</v>
      </c>
      <c r="FF603" s="35">
        <v>11.358176514872218</v>
      </c>
      <c r="FG603" s="35">
        <v>11.498986361547146</v>
      </c>
      <c r="FH603" s="35">
        <v>12.345522083628563</v>
      </c>
      <c r="FI603" s="35">
        <v>11.998395810431465</v>
      </c>
      <c r="FJ603" s="35">
        <v>11.788289937465006</v>
      </c>
      <c r="FK603" s="35">
        <v>11.794766073591285</v>
      </c>
      <c r="FL603" s="35">
        <v>12.120556277928831</v>
      </c>
      <c r="FM603" s="35">
        <v>11.869617694005441</v>
      </c>
      <c r="FN603" s="35">
        <v>11.615151965401999</v>
      </c>
      <c r="FO603" s="35">
        <v>11.270918446325743</v>
      </c>
      <c r="FP603" s="35">
        <v>11.815427447376017</v>
      </c>
      <c r="FQ603" s="35">
        <v>12.143600700944244</v>
      </c>
      <c r="FR603" s="35">
        <v>11.980707679676096</v>
      </c>
      <c r="FS603" s="35">
        <v>12.189242759492803</v>
      </c>
      <c r="FT603" s="35">
        <v>12.820233459877933</v>
      </c>
      <c r="FU603" s="35">
        <v>12.055662055159134</v>
      </c>
      <c r="FV603" s="35">
        <v>11.226607226388877</v>
      </c>
      <c r="FW603" s="35">
        <v>11.662179748772356</v>
      </c>
      <c r="FX603" s="35">
        <v>12.259316953900628</v>
      </c>
      <c r="FY603" s="35">
        <v>12.63479207157318</v>
      </c>
      <c r="FZ603" s="35">
        <v>12.546505555377738</v>
      </c>
      <c r="GA603" s="35">
        <v>11.962001023386211</v>
      </c>
      <c r="GB603" s="35">
        <v>11.808291462631086</v>
      </c>
      <c r="GC603" s="35">
        <v>11.768277943962538</v>
      </c>
      <c r="GD603" s="35">
        <v>11.718483860619838</v>
      </c>
      <c r="GE603" s="35">
        <v>11.371958408188483</v>
      </c>
      <c r="GF603" s="35">
        <v>11.683050623759581</v>
      </c>
      <c r="GG603" s="35">
        <v>12.561126000470729</v>
      </c>
      <c r="GH603" s="35">
        <v>11.805978654165621</v>
      </c>
      <c r="GI603" s="35">
        <v>11.603576703053148</v>
      </c>
      <c r="GJ603" s="35">
        <v>12.995766986404847</v>
      </c>
      <c r="GK603" s="35">
        <v>12.635219310484885</v>
      </c>
      <c r="GL603" s="35">
        <v>12.124806195231175</v>
      </c>
      <c r="GM603" s="35">
        <v>11.611924740231272</v>
      </c>
      <c r="GN603" s="35">
        <v>11.715942848787357</v>
      </c>
      <c r="GO603" s="35">
        <v>63.305999999999997</v>
      </c>
      <c r="GP603" s="35" t="s">
        <v>4928</v>
      </c>
      <c r="GU603" s="59"/>
    </row>
    <row r="604" spans="1:203" x14ac:dyDescent="0.2">
      <c r="A604" s="35" t="s">
        <v>1947</v>
      </c>
      <c r="B604" s="35" t="s">
        <v>3839</v>
      </c>
      <c r="C604" s="35" t="s">
        <v>3840</v>
      </c>
      <c r="D604" s="9">
        <v>3</v>
      </c>
      <c r="E604" s="9">
        <v>2</v>
      </c>
      <c r="F604" s="9">
        <v>0.94989201300000004</v>
      </c>
      <c r="G604" s="9">
        <v>-2.9288914999999999E-2</v>
      </c>
      <c r="H604" s="9">
        <v>0.897234537</v>
      </c>
      <c r="I604" s="9">
        <v>3.8699221999999998E-2</v>
      </c>
      <c r="J604" s="9">
        <v>0</v>
      </c>
      <c r="K604" s="78">
        <v>0</v>
      </c>
      <c r="L604" s="79">
        <v>19.059815923873959</v>
      </c>
      <c r="M604" s="79">
        <v>19.223775195567214</v>
      </c>
      <c r="N604" s="79">
        <v>19.06279312617</v>
      </c>
      <c r="O604" s="79"/>
      <c r="P604" s="78">
        <v>18.814309629404779</v>
      </c>
      <c r="Q604" s="78">
        <v>18.824807039111221</v>
      </c>
      <c r="S604" s="35">
        <v>17.949585283698319</v>
      </c>
      <c r="V604" s="35">
        <v>18.795599976530475</v>
      </c>
      <c r="W604" s="35">
        <v>19.289309952020872</v>
      </c>
      <c r="X604" s="35">
        <v>18.93192625263595</v>
      </c>
      <c r="AA604" s="35">
        <v>19.256741021009823</v>
      </c>
      <c r="AB604" s="35">
        <v>18.629812922909615</v>
      </c>
      <c r="AE604" s="35">
        <v>18.05001351050019</v>
      </c>
      <c r="AH604" s="35">
        <v>18.901781419756283</v>
      </c>
      <c r="AI604" s="35">
        <v>18.814643573445988</v>
      </c>
      <c r="AJ604" s="35">
        <v>19.063070220316121</v>
      </c>
      <c r="AK604" s="35">
        <v>18.762363293795673</v>
      </c>
      <c r="AM604" s="35">
        <v>19.177368787280734</v>
      </c>
      <c r="AN604" s="35">
        <v>19.182185658233042</v>
      </c>
      <c r="AQ604" s="35">
        <v>18.437326824959399</v>
      </c>
      <c r="AS604" s="35">
        <v>19.044400516014036</v>
      </c>
      <c r="AT604" s="35">
        <v>19.367819749141745</v>
      </c>
      <c r="AU604" s="35">
        <v>18.707209008541078</v>
      </c>
      <c r="AV604" s="35">
        <v>18.5237619818054</v>
      </c>
      <c r="AX604" s="35">
        <v>19.10264613793084</v>
      </c>
      <c r="AZ604" s="35">
        <v>18.588641357317499</v>
      </c>
      <c r="BA604" s="35">
        <v>18.760839901800971</v>
      </c>
      <c r="BE604" s="35">
        <v>19.703685791439213</v>
      </c>
      <c r="BF604" s="35">
        <v>18.249646580213923</v>
      </c>
      <c r="BJ604" s="35">
        <v>19.125481100490429</v>
      </c>
      <c r="BL604" s="35">
        <v>19.390399766858607</v>
      </c>
      <c r="BM604" s="35">
        <v>18.718191085424802</v>
      </c>
      <c r="BO604" s="35">
        <v>19.137083257483528</v>
      </c>
      <c r="BP604" s="35">
        <v>19.259950456102978</v>
      </c>
      <c r="BR604" s="35">
        <v>19.209398136375366</v>
      </c>
      <c r="BS604" s="35">
        <v>18.849711729973826</v>
      </c>
      <c r="BU604" s="35">
        <v>18.418220931126214</v>
      </c>
      <c r="BW604" s="35">
        <v>19.476929970808818</v>
      </c>
      <c r="BX604" s="35">
        <v>18.673879657374286</v>
      </c>
      <c r="CB604" s="35">
        <v>18.959933901909821</v>
      </c>
      <c r="CE604" s="35">
        <v>19.380391337340679</v>
      </c>
      <c r="CG604" s="35">
        <v>18.723818766087145</v>
      </c>
      <c r="CI604" s="35">
        <v>18.478648491320428</v>
      </c>
      <c r="CJ604" s="35">
        <v>18.72944930222102</v>
      </c>
      <c r="CK604" s="35">
        <v>18.327473728891842</v>
      </c>
      <c r="CL604" s="35">
        <v>17.865246964708383</v>
      </c>
      <c r="CN604" s="35">
        <v>18.580673615736789</v>
      </c>
      <c r="CQ604" s="35">
        <v>18.798148992753994</v>
      </c>
      <c r="CR604" s="35">
        <v>18.703480970152302</v>
      </c>
      <c r="CS604" s="35">
        <v>18.651397270776069</v>
      </c>
      <c r="DA604" s="35">
        <v>17.763554983689986</v>
      </c>
      <c r="DC604" s="35">
        <v>19.098610449326273</v>
      </c>
      <c r="DD604" s="35">
        <v>18.323154805112196</v>
      </c>
      <c r="DE604" s="35">
        <v>18.5147839332285</v>
      </c>
      <c r="DG604" s="35">
        <v>19.238477541488496</v>
      </c>
      <c r="DH604" s="35">
        <v>19.021215583001023</v>
      </c>
      <c r="DI604" s="35">
        <v>18.950368130303168</v>
      </c>
      <c r="DK604" s="35">
        <v>19.340093610899384</v>
      </c>
      <c r="DL604" s="35">
        <v>19.161356933784504</v>
      </c>
      <c r="DP604" s="35">
        <v>19.747455326666</v>
      </c>
      <c r="DS604" s="35">
        <v>18.556466634853976</v>
      </c>
      <c r="DT604" s="35">
        <v>17.903999629863797</v>
      </c>
      <c r="DU604" s="35">
        <v>19.149673070583841</v>
      </c>
      <c r="DV604" s="35">
        <v>18.887774164709974</v>
      </c>
      <c r="DW604" s="35">
        <v>18.65696632223122</v>
      </c>
      <c r="DY604" s="35">
        <v>18.368334336545288</v>
      </c>
      <c r="DZ604" s="35">
        <v>18.801965590983222</v>
      </c>
      <c r="EA604" s="35">
        <v>19.396287518429943</v>
      </c>
      <c r="EB604" s="35">
        <v>18.455165775885632</v>
      </c>
      <c r="EC604" s="35">
        <v>18.830703086539472</v>
      </c>
      <c r="EE604" s="35">
        <v>19.356576539071419</v>
      </c>
      <c r="EF604" s="35">
        <v>19.334378047312942</v>
      </c>
      <c r="EG604" s="35">
        <v>18.078676095649051</v>
      </c>
      <c r="EI604" s="35">
        <v>18.45878976239182</v>
      </c>
      <c r="EM604" s="35">
        <v>19.284812987025518</v>
      </c>
      <c r="EO604" s="35">
        <v>18.703307386405555</v>
      </c>
      <c r="ET604" s="35">
        <v>18.895380088087531</v>
      </c>
      <c r="EV604" s="35">
        <v>19.07625250988298</v>
      </c>
      <c r="EX604" s="35">
        <v>19.11600966842455</v>
      </c>
      <c r="EY604" s="35">
        <v>17.983711255715782</v>
      </c>
      <c r="EZ604" s="35">
        <v>19.100380395346779</v>
      </c>
      <c r="FA604" s="35">
        <v>17.999634547889762</v>
      </c>
      <c r="FB604" s="35">
        <v>19.231517631336263</v>
      </c>
      <c r="FD604" s="35">
        <v>18.780206902910106</v>
      </c>
      <c r="FE604" s="35">
        <v>19.243406043660528</v>
      </c>
      <c r="FG604" s="35">
        <v>17.70815544622813</v>
      </c>
      <c r="FJ604" s="35">
        <v>18.895005627741593</v>
      </c>
      <c r="FK604" s="35">
        <v>18.842446796324129</v>
      </c>
      <c r="FL604" s="35">
        <v>18.912192669263607</v>
      </c>
      <c r="FN604" s="35">
        <v>18.962703099248852</v>
      </c>
      <c r="FQ604" s="35">
        <v>19.226024730444145</v>
      </c>
      <c r="FR604" s="35">
        <v>18.846691595475665</v>
      </c>
      <c r="FS604" s="35">
        <v>19.349643490005203</v>
      </c>
      <c r="FT604" s="35">
        <v>19.625613765136535</v>
      </c>
      <c r="FU604" s="35">
        <v>19.210201732989482</v>
      </c>
      <c r="FV604" s="35">
        <v>19.44659160312132</v>
      </c>
      <c r="FW604" s="35">
        <v>18.234922261673823</v>
      </c>
      <c r="FX604" s="35">
        <v>19.188925729013953</v>
      </c>
      <c r="FY604" s="35">
        <v>19.014362609243214</v>
      </c>
      <c r="FZ604" s="35">
        <v>19.12810494388896</v>
      </c>
      <c r="GA604" s="35">
        <v>18.864928709349002</v>
      </c>
      <c r="GB604" s="35">
        <v>18.917346465122876</v>
      </c>
      <c r="GC604" s="35">
        <v>17.954323648414928</v>
      </c>
      <c r="GD604" s="35">
        <v>19.526029065254118</v>
      </c>
      <c r="GE604" s="35">
        <v>18.84967385237444</v>
      </c>
      <c r="GF604" s="35">
        <v>18.739603821489201</v>
      </c>
      <c r="GG604" s="35">
        <v>19.066228202871176</v>
      </c>
      <c r="GI604" s="35">
        <v>18.848155109960672</v>
      </c>
      <c r="GL604" s="35">
        <v>18.908163229369734</v>
      </c>
      <c r="GM604" s="35">
        <v>18.581376346837708</v>
      </c>
      <c r="GO604" s="35">
        <v>4.0190000000000001</v>
      </c>
      <c r="GP604" s="35" t="s">
        <v>1658</v>
      </c>
      <c r="GU604" s="59"/>
    </row>
    <row r="605" spans="1:203" x14ac:dyDescent="0.2">
      <c r="A605" s="35" t="s">
        <v>1928</v>
      </c>
      <c r="B605" s="35" t="s">
        <v>3807</v>
      </c>
      <c r="C605" s="35" t="s">
        <v>3808</v>
      </c>
      <c r="D605" s="9">
        <v>35</v>
      </c>
      <c r="E605" s="9">
        <v>34</v>
      </c>
      <c r="F605" s="9">
        <v>0.91377255000000002</v>
      </c>
      <c r="G605" s="9">
        <v>-2.0127418000000001E-2</v>
      </c>
      <c r="H605" s="9">
        <v>0.70223401399999996</v>
      </c>
      <c r="I605" s="9">
        <v>3.9214222E-2</v>
      </c>
      <c r="J605" s="9">
        <v>0</v>
      </c>
      <c r="K605" s="78">
        <v>0</v>
      </c>
      <c r="L605" s="79">
        <v>17.379066375054691</v>
      </c>
      <c r="M605" s="79">
        <v>16.772387142813184</v>
      </c>
      <c r="N605" s="79">
        <v>16.388101752127461</v>
      </c>
      <c r="O605" s="79">
        <v>17.035289296170049</v>
      </c>
      <c r="P605" s="78">
        <v>17.096099980915724</v>
      </c>
      <c r="Q605" s="78">
        <v>17.4623904058212</v>
      </c>
      <c r="R605" s="35">
        <v>17.365599315219384</v>
      </c>
      <c r="S605" s="35">
        <v>17.082523349321512</v>
      </c>
      <c r="T605" s="35">
        <v>17.137665565831334</v>
      </c>
      <c r="U605" s="35">
        <v>16.971555887422749</v>
      </c>
      <c r="V605" s="35">
        <v>16.787342272556192</v>
      </c>
      <c r="W605" s="35">
        <v>17.118432750165823</v>
      </c>
      <c r="X605" s="35">
        <v>17.398788288327964</v>
      </c>
      <c r="Y605" s="35">
        <v>16.649758205587929</v>
      </c>
      <c r="Z605" s="35">
        <v>17.30537687699222</v>
      </c>
      <c r="AA605" s="35">
        <v>17.234241226677874</v>
      </c>
      <c r="AB605" s="35">
        <v>16.531918286670777</v>
      </c>
      <c r="AC605" s="35">
        <v>16.81454312366246</v>
      </c>
      <c r="AD605" s="35">
        <v>17.107012197395584</v>
      </c>
      <c r="AE605" s="35">
        <v>17.289128480753909</v>
      </c>
      <c r="AF605" s="35">
        <v>17.29097441771788</v>
      </c>
      <c r="AG605" s="35">
        <v>16.449408053550957</v>
      </c>
      <c r="AH605" s="35">
        <v>17.283928514359765</v>
      </c>
      <c r="AI605" s="35">
        <v>17.053198097768647</v>
      </c>
      <c r="AJ605" s="35">
        <v>16.845632510384647</v>
      </c>
      <c r="AK605" s="35">
        <v>17.289154277885174</v>
      </c>
      <c r="AL605" s="35">
        <v>16.79868425965509</v>
      </c>
      <c r="AM605" s="35">
        <v>17.060519726167684</v>
      </c>
      <c r="AN605" s="35">
        <v>17.191525000298626</v>
      </c>
      <c r="AO605" s="35">
        <v>16.861795946894738</v>
      </c>
      <c r="AP605" s="35">
        <v>16.850254448620014</v>
      </c>
      <c r="AQ605" s="35">
        <v>17.062343682906167</v>
      </c>
      <c r="AR605" s="35">
        <v>17.52910387437641</v>
      </c>
      <c r="AS605" s="35">
        <v>17.494864344895554</v>
      </c>
      <c r="AT605" s="35">
        <v>17.045242924829463</v>
      </c>
      <c r="AU605" s="35">
        <v>16.871169897770592</v>
      </c>
      <c r="AV605" s="35">
        <v>16.777986193501953</v>
      </c>
      <c r="AW605" s="35">
        <v>17.461761550254632</v>
      </c>
      <c r="AX605" s="35">
        <v>17.019345100304115</v>
      </c>
      <c r="AY605" s="35">
        <v>17.029657683422791</v>
      </c>
      <c r="AZ605" s="35">
        <v>16.956725888638406</v>
      </c>
      <c r="BA605" s="35">
        <v>16.983864840612746</v>
      </c>
      <c r="BB605" s="35">
        <v>17.153318127540746</v>
      </c>
      <c r="BC605" s="35">
        <v>16.894473850730492</v>
      </c>
      <c r="BD605" s="35">
        <v>17.031058809375708</v>
      </c>
      <c r="BE605" s="35">
        <v>17.140881561280814</v>
      </c>
      <c r="BF605" s="35">
        <v>17.067093297017525</v>
      </c>
      <c r="BG605" s="35">
        <v>17.525572285547419</v>
      </c>
      <c r="BH605" s="35">
        <v>17.314163796878077</v>
      </c>
      <c r="BI605" s="35">
        <v>16.662481614565962</v>
      </c>
      <c r="BJ605" s="35">
        <v>17.12743859845822</v>
      </c>
      <c r="BK605" s="35">
        <v>17.228184595761274</v>
      </c>
      <c r="BL605" s="35">
        <v>16.650513238235881</v>
      </c>
      <c r="BM605" s="35">
        <v>17.260013488432399</v>
      </c>
      <c r="BN605" s="35">
        <v>17.09992536262002</v>
      </c>
      <c r="BO605" s="35">
        <v>17.342091290910673</v>
      </c>
      <c r="BP605" s="35">
        <v>17.446702247223058</v>
      </c>
      <c r="BQ605" s="35">
        <v>17.261414947565218</v>
      </c>
      <c r="BR605" s="35">
        <v>17.159859210776531</v>
      </c>
      <c r="BS605" s="35">
        <v>17.322976009669208</v>
      </c>
      <c r="BT605" s="35">
        <v>17.109248062595235</v>
      </c>
      <c r="BU605" s="35">
        <v>17.015913055094913</v>
      </c>
      <c r="BV605" s="35">
        <v>17.343075225217458</v>
      </c>
      <c r="BW605" s="35">
        <v>17.132741655551065</v>
      </c>
      <c r="BX605" s="35">
        <v>17.492732931787941</v>
      </c>
      <c r="BY605" s="35">
        <v>16.699454686901824</v>
      </c>
      <c r="BZ605" s="35">
        <v>17.5282280856282</v>
      </c>
      <c r="CA605" s="35">
        <v>16.872554359689065</v>
      </c>
      <c r="CB605" s="35">
        <v>17.1202038760952</v>
      </c>
      <c r="CC605" s="35">
        <v>16.962514192102233</v>
      </c>
      <c r="CD605" s="35">
        <v>17.147930565772725</v>
      </c>
      <c r="CE605" s="35">
        <v>17.486368299967257</v>
      </c>
      <c r="CF605" s="35">
        <v>17.193439802036622</v>
      </c>
      <c r="CG605" s="35">
        <v>17.288706705331244</v>
      </c>
      <c r="CH605" s="35">
        <v>17.027214220952025</v>
      </c>
      <c r="CI605" s="35">
        <v>17.500230803354498</v>
      </c>
      <c r="CJ605" s="35">
        <v>17.74426129685132</v>
      </c>
      <c r="CK605" s="35">
        <v>17.020279007336839</v>
      </c>
      <c r="CL605" s="35">
        <v>17.323026954537184</v>
      </c>
      <c r="CM605" s="35">
        <v>17.70087068734561</v>
      </c>
      <c r="CN605" s="35">
        <v>17.297528943262147</v>
      </c>
      <c r="CO605" s="35">
        <v>17.160370715148023</v>
      </c>
      <c r="CP605" s="35">
        <v>17.223896978855912</v>
      </c>
      <c r="CQ605" s="35">
        <v>17.35992808785166</v>
      </c>
      <c r="CR605" s="35">
        <v>17.287960691939389</v>
      </c>
      <c r="CS605" s="35">
        <v>17.901799440497637</v>
      </c>
      <c r="CT605" s="35">
        <v>16.70572883179134</v>
      </c>
      <c r="CU605" s="35">
        <v>16.976545195235111</v>
      </c>
      <c r="CV605" s="35">
        <v>17.050883794159148</v>
      </c>
      <c r="CW605" s="35">
        <v>17.113958612573768</v>
      </c>
      <c r="CX605" s="35">
        <v>17.520466806957501</v>
      </c>
      <c r="CY605" s="35">
        <v>17.215672476149727</v>
      </c>
      <c r="CZ605" s="35">
        <v>17.017452385430072</v>
      </c>
      <c r="DA605" s="35">
        <v>16.69154790066624</v>
      </c>
      <c r="DB605" s="35">
        <v>17.157763035698025</v>
      </c>
      <c r="DC605" s="35">
        <v>17.223623477488886</v>
      </c>
      <c r="DD605" s="35">
        <v>17.489953990098755</v>
      </c>
      <c r="DE605" s="35">
        <v>17.302327993196705</v>
      </c>
      <c r="DF605" s="35">
        <v>17.015502175372838</v>
      </c>
      <c r="DG605" s="35">
        <v>17.100819619556443</v>
      </c>
      <c r="DH605" s="35">
        <v>16.695063069640415</v>
      </c>
      <c r="DI605" s="35">
        <v>17.370763273203703</v>
      </c>
      <c r="DJ605" s="35">
        <v>16.777458630986452</v>
      </c>
      <c r="DK605" s="35">
        <v>17.452048140781187</v>
      </c>
      <c r="DL605" s="35">
        <v>16.683367404054863</v>
      </c>
      <c r="DM605" s="35">
        <v>17.090743915103328</v>
      </c>
      <c r="DN605" s="35">
        <v>17.025098616369824</v>
      </c>
      <c r="DO605" s="35">
        <v>16.899674635401809</v>
      </c>
      <c r="DP605" s="35">
        <v>17.671395745715646</v>
      </c>
      <c r="DQ605" s="35">
        <v>17.061863604201143</v>
      </c>
      <c r="DR605" s="35">
        <v>16.674972441856575</v>
      </c>
      <c r="DS605" s="35">
        <v>17.600998898812648</v>
      </c>
      <c r="DT605" s="35">
        <v>17.038313256637721</v>
      </c>
      <c r="DU605" s="35">
        <v>16.925608678129944</v>
      </c>
      <c r="DV605" s="35">
        <v>16.877392079442593</v>
      </c>
      <c r="DW605" s="35">
        <v>17.064588242711562</v>
      </c>
      <c r="DX605" s="35">
        <v>17.602284061529865</v>
      </c>
      <c r="DY605" s="35">
        <v>16.926245096964529</v>
      </c>
      <c r="DZ605" s="35">
        <v>16.601658198476276</v>
      </c>
      <c r="EA605" s="35">
        <v>17.224593446288203</v>
      </c>
      <c r="EB605" s="35">
        <v>17.326080902909698</v>
      </c>
      <c r="EC605" s="35">
        <v>17.282717465400243</v>
      </c>
      <c r="ED605" s="35">
        <v>17.212739029635127</v>
      </c>
      <c r="EE605" s="35">
        <v>17.085609431728454</v>
      </c>
      <c r="EF605" s="35">
        <v>17.497653543153682</v>
      </c>
      <c r="EG605" s="35">
        <v>17.322129725892367</v>
      </c>
      <c r="EH605" s="35">
        <v>16.977470597810019</v>
      </c>
      <c r="EI605" s="35">
        <v>17.112221604810685</v>
      </c>
      <c r="EJ605" s="35">
        <v>16.632910972981261</v>
      </c>
      <c r="EK605" s="35">
        <v>17.163138141279845</v>
      </c>
      <c r="EL605" s="35">
        <v>17.034253882789475</v>
      </c>
      <c r="EM605" s="35">
        <v>17.055531302302715</v>
      </c>
      <c r="EN605" s="35">
        <v>16.928025584686214</v>
      </c>
      <c r="EO605" s="35">
        <v>17.54900556380035</v>
      </c>
      <c r="EP605" s="35">
        <v>17.193989305466612</v>
      </c>
      <c r="EQ605" s="35">
        <v>17.575458632680672</v>
      </c>
      <c r="ER605" s="35">
        <v>16.921139730727383</v>
      </c>
      <c r="ES605" s="35">
        <v>17.133191234652223</v>
      </c>
      <c r="ET605" s="35">
        <v>17.218897622956405</v>
      </c>
      <c r="EU605" s="35">
        <v>17.138056410444957</v>
      </c>
      <c r="EV605" s="35">
        <v>16.981729712181355</v>
      </c>
      <c r="EW605" s="35">
        <v>17.623789229217238</v>
      </c>
      <c r="EX605" s="35">
        <v>17.114197270132188</v>
      </c>
      <c r="EY605" s="35">
        <v>17.163818929155479</v>
      </c>
      <c r="EZ605" s="35">
        <v>17.362383664924479</v>
      </c>
      <c r="FA605" s="35">
        <v>16.726271700847839</v>
      </c>
      <c r="FB605" s="35">
        <v>16.913558062877751</v>
      </c>
      <c r="FC605" s="35">
        <v>17.171339817567535</v>
      </c>
      <c r="FD605" s="35">
        <v>17.183610164046485</v>
      </c>
      <c r="FE605" s="35">
        <v>16.990510824369693</v>
      </c>
      <c r="FF605" s="35">
        <v>17.255233776226561</v>
      </c>
      <c r="FG605" s="35">
        <v>16.567243333265502</v>
      </c>
      <c r="FH605" s="35">
        <v>16.730604972054611</v>
      </c>
      <c r="FI605" s="35">
        <v>17.379124475754672</v>
      </c>
      <c r="FJ605" s="35">
        <v>17.455341079538641</v>
      </c>
      <c r="FK605" s="35">
        <v>17.418109858438591</v>
      </c>
      <c r="FL605" s="35">
        <v>16.936276436798991</v>
      </c>
      <c r="FM605" s="35">
        <v>16.746892360006832</v>
      </c>
      <c r="FN605" s="35">
        <v>17.011741752692089</v>
      </c>
      <c r="FO605" s="35">
        <v>16.656763808110647</v>
      </c>
      <c r="FP605" s="35">
        <v>17.521640624540893</v>
      </c>
      <c r="FQ605" s="35">
        <v>17.403666524147383</v>
      </c>
      <c r="FR605" s="35">
        <v>16.861308869930347</v>
      </c>
      <c r="FS605" s="35">
        <v>17.060417501604352</v>
      </c>
      <c r="FT605" s="35">
        <v>17.749393398100928</v>
      </c>
      <c r="FU605" s="35">
        <v>17.003823874855833</v>
      </c>
      <c r="FV605" s="35">
        <v>16.485990782919067</v>
      </c>
      <c r="FW605" s="35">
        <v>17.329545680975496</v>
      </c>
      <c r="FX605" s="35">
        <v>18.131513609864925</v>
      </c>
      <c r="FY605" s="35">
        <v>17.556244344443236</v>
      </c>
      <c r="FZ605" s="35">
        <v>17.188228949043776</v>
      </c>
      <c r="GA605" s="35">
        <v>17.56479696911304</v>
      </c>
      <c r="GB605" s="35">
        <v>16.870414635876593</v>
      </c>
      <c r="GC605" s="35">
        <v>17.351150689289341</v>
      </c>
      <c r="GD605" s="35">
        <v>17.190492281516676</v>
      </c>
      <c r="GE605" s="35">
        <v>17.295054811231438</v>
      </c>
      <c r="GF605" s="35">
        <v>16.823906497022541</v>
      </c>
      <c r="GG605" s="35">
        <v>17.558159786202488</v>
      </c>
      <c r="GH605" s="35">
        <v>17.35575933028629</v>
      </c>
      <c r="GI605" s="35">
        <v>17.073678237436734</v>
      </c>
      <c r="GJ605" s="35">
        <v>16.325863506712146</v>
      </c>
      <c r="GK605" s="35">
        <v>17.405771501661981</v>
      </c>
      <c r="GL605" s="35">
        <v>17.81749661351542</v>
      </c>
      <c r="GM605" s="35">
        <v>17.178437932071205</v>
      </c>
      <c r="GN605" s="35">
        <v>17.342365862053832</v>
      </c>
      <c r="GO605" s="35">
        <v>39.572000000000003</v>
      </c>
      <c r="GP605" s="35" t="s">
        <v>4821</v>
      </c>
      <c r="GU605" s="59"/>
    </row>
    <row r="606" spans="1:203" x14ac:dyDescent="0.2">
      <c r="A606" s="35" t="s">
        <v>2246</v>
      </c>
      <c r="B606" s="35" t="s">
        <v>4341</v>
      </c>
      <c r="C606" s="35" t="s">
        <v>4342</v>
      </c>
      <c r="D606" s="9">
        <v>14</v>
      </c>
      <c r="E606" s="9">
        <v>3</v>
      </c>
      <c r="F606" s="9">
        <v>0.62106551799999998</v>
      </c>
      <c r="G606" s="9">
        <v>0.109961373</v>
      </c>
      <c r="H606" s="9">
        <v>0.92642851500000001</v>
      </c>
      <c r="I606" s="9">
        <v>3.9587248999999998E-2</v>
      </c>
      <c r="J606" s="9">
        <v>0</v>
      </c>
      <c r="K606" s="78">
        <v>0</v>
      </c>
      <c r="L606" s="79">
        <v>11.731341896091227</v>
      </c>
      <c r="M606" s="79">
        <v>11.752187108124229</v>
      </c>
      <c r="N606" s="79">
        <v>11.858674030901028</v>
      </c>
      <c r="O606" s="79">
        <v>11.327698423199942</v>
      </c>
      <c r="P606" s="78">
        <v>13.225172579800535</v>
      </c>
      <c r="Q606" s="78">
        <v>12.122210830198256</v>
      </c>
      <c r="R606" s="35">
        <v>11.548977925046819</v>
      </c>
      <c r="S606" s="35">
        <v>12.615975363381068</v>
      </c>
      <c r="T606" s="35">
        <v>11.316443817006713</v>
      </c>
      <c r="U606" s="35">
        <v>12.718969938418887</v>
      </c>
      <c r="V606" s="35">
        <v>10.809568053467013</v>
      </c>
      <c r="X606" s="35">
        <v>11.847625560792556</v>
      </c>
      <c r="Y606" s="35">
        <v>10.756724968257071</v>
      </c>
      <c r="Z606" s="35">
        <v>12.493875591377378</v>
      </c>
      <c r="AB606" s="35">
        <v>12.31581603996597</v>
      </c>
      <c r="AC606" s="35">
        <v>12.151073937583934</v>
      </c>
      <c r="AD606" s="35">
        <v>12.05148279139652</v>
      </c>
      <c r="AE606" s="35">
        <v>11.49499893021423</v>
      </c>
      <c r="AF606" s="35">
        <v>11.750522206355011</v>
      </c>
      <c r="AG606" s="35">
        <v>12.000373369212166</v>
      </c>
      <c r="AH606" s="35">
        <v>12.459720944039942</v>
      </c>
      <c r="AI606" s="35">
        <v>11.962094737847924</v>
      </c>
      <c r="AM606" s="35">
        <v>10.681491693008015</v>
      </c>
      <c r="AN606" s="35">
        <v>11.969446158633472</v>
      </c>
      <c r="AO606" s="35">
        <v>12.118604801122233</v>
      </c>
      <c r="AQ606" s="35">
        <v>13.000781051459336</v>
      </c>
      <c r="AR606" s="35">
        <v>11.596539742314832</v>
      </c>
      <c r="AS606" s="35">
        <v>12.144351214990474</v>
      </c>
      <c r="AT606" s="35">
        <v>12.019705343439959</v>
      </c>
      <c r="AU606" s="35">
        <v>11.42133833036058</v>
      </c>
      <c r="AY606" s="35">
        <v>12.080253609749438</v>
      </c>
      <c r="AZ606" s="35">
        <v>13.375218054154034</v>
      </c>
      <c r="BA606" s="35">
        <v>10.924534821316161</v>
      </c>
      <c r="BB606" s="35">
        <v>12.160457784204182</v>
      </c>
      <c r="BC606" s="35">
        <v>9.6590019016831068</v>
      </c>
      <c r="BF606" s="35">
        <v>11.570618908184198</v>
      </c>
      <c r="BH606" s="35">
        <v>12.128973546967728</v>
      </c>
      <c r="BI606" s="35">
        <v>12.592636537027911</v>
      </c>
      <c r="BJ606" s="35">
        <v>12.245355771263982</v>
      </c>
      <c r="BK606" s="35">
        <v>11.561743587450469</v>
      </c>
      <c r="BL606" s="35">
        <v>11.853491575297621</v>
      </c>
      <c r="BM606" s="35">
        <v>12.412649240024045</v>
      </c>
      <c r="BN606" s="35">
        <v>11.770082420110125</v>
      </c>
      <c r="BO606" s="35">
        <v>10.973157694277964</v>
      </c>
      <c r="BP606" s="35">
        <v>10.317568840886699</v>
      </c>
      <c r="BQ606" s="35">
        <v>11.497570473850253</v>
      </c>
      <c r="BU606" s="35">
        <v>11.829350375132016</v>
      </c>
      <c r="BV606" s="35">
        <v>11.2378136337624</v>
      </c>
      <c r="BW606" s="35">
        <v>11.893311413031658</v>
      </c>
      <c r="BX606" s="35">
        <v>11.137599309171325</v>
      </c>
      <c r="BY606" s="35">
        <v>11.686821310953974</v>
      </c>
      <c r="BZ606" s="35">
        <v>11.527755135962458</v>
      </c>
      <c r="CB606" s="35">
        <v>11.896458850645821</v>
      </c>
      <c r="CC606" s="35">
        <v>11.676632928342555</v>
      </c>
      <c r="CD606" s="35">
        <v>11.93137251624923</v>
      </c>
      <c r="CE606" s="35">
        <v>11.979270766954428</v>
      </c>
      <c r="CF606" s="35">
        <v>12.358812266808158</v>
      </c>
      <c r="CG606" s="35">
        <v>12.471104161282854</v>
      </c>
      <c r="CH606" s="35">
        <v>11.851051110422697</v>
      </c>
      <c r="CI606" s="35">
        <v>11.284953664966462</v>
      </c>
      <c r="CJ606" s="35">
        <v>12.520711282419875</v>
      </c>
      <c r="CK606" s="35">
        <v>11.032433197207981</v>
      </c>
      <c r="CL606" s="35">
        <v>11.33201410065908</v>
      </c>
      <c r="CM606" s="35">
        <v>12.436508590056011</v>
      </c>
      <c r="CN606" s="35">
        <v>12.04400157346957</v>
      </c>
      <c r="CO606" s="35">
        <v>12.576764455061602</v>
      </c>
      <c r="CP606" s="35">
        <v>11.712172056033136</v>
      </c>
      <c r="CQ606" s="35">
        <v>11.489972014539561</v>
      </c>
      <c r="CR606" s="35">
        <v>11.18589332369838</v>
      </c>
      <c r="CS606" s="35">
        <v>11.69270265025494</v>
      </c>
      <c r="CU606" s="35">
        <v>11.774680949089049</v>
      </c>
      <c r="CV606" s="35">
        <v>11.695475789131798</v>
      </c>
      <c r="CW606" s="35">
        <v>11.365067067382038</v>
      </c>
      <c r="CX606" s="35">
        <v>11.446347288021606</v>
      </c>
      <c r="CY606" s="35">
        <v>11.427524807568094</v>
      </c>
      <c r="CZ606" s="35">
        <v>11.530095468807867</v>
      </c>
      <c r="DA606" s="35">
        <v>12.114360388755333</v>
      </c>
      <c r="DD606" s="35">
        <v>12.055975914305886</v>
      </c>
      <c r="DG606" s="35">
        <v>10.545334463537191</v>
      </c>
      <c r="DJ606" s="35">
        <v>11.513222398425803</v>
      </c>
      <c r="DK606" s="35">
        <v>12.178826640286637</v>
      </c>
      <c r="DL606" s="35">
        <v>11.893509086394179</v>
      </c>
      <c r="DM606" s="35">
        <v>11.579226140403103</v>
      </c>
      <c r="DO606" s="35">
        <v>12.531520474937139</v>
      </c>
      <c r="DQ606" s="35">
        <v>10.70166740736151</v>
      </c>
      <c r="DR606" s="35">
        <v>12.598278475040228</v>
      </c>
      <c r="DT606" s="35">
        <v>11.562782378061938</v>
      </c>
      <c r="DU606" s="35">
        <v>12.692426228644807</v>
      </c>
      <c r="DV606" s="35">
        <v>11.920392283503334</v>
      </c>
      <c r="DW606" s="35">
        <v>12.142319600486751</v>
      </c>
      <c r="DX606" s="35">
        <v>11.610874741934229</v>
      </c>
      <c r="DY606" s="35">
        <v>12.08306859675973</v>
      </c>
      <c r="DZ606" s="35">
        <v>12.19747248152264</v>
      </c>
      <c r="EB606" s="35">
        <v>11.669250617858127</v>
      </c>
      <c r="EC606" s="35">
        <v>12.327733621042837</v>
      </c>
      <c r="ED606" s="35">
        <v>11.810276004058565</v>
      </c>
      <c r="EE606" s="35">
        <v>11.597939245450952</v>
      </c>
      <c r="EF606" s="35">
        <v>10.993546424065944</v>
      </c>
      <c r="EG606" s="35">
        <v>10.914860332184627</v>
      </c>
      <c r="EH606" s="35">
        <v>12.243387147515698</v>
      </c>
      <c r="EI606" s="35">
        <v>11.394461664524643</v>
      </c>
      <c r="EJ606" s="35">
        <v>12.173566420932211</v>
      </c>
      <c r="EK606" s="35">
        <v>12.01331321531439</v>
      </c>
      <c r="EL606" s="35">
        <v>12.769348612230747</v>
      </c>
      <c r="EM606" s="35">
        <v>12.377014829034252</v>
      </c>
      <c r="EO606" s="35">
        <v>11.680690783293645</v>
      </c>
      <c r="EP606" s="35">
        <v>11.831451036369408</v>
      </c>
      <c r="EQ606" s="35">
        <v>11.897094574829978</v>
      </c>
      <c r="ER606" s="35">
        <v>13.73976000114326</v>
      </c>
      <c r="ES606" s="35">
        <v>13.220586072256406</v>
      </c>
      <c r="ET606" s="35">
        <v>11.829363652908089</v>
      </c>
      <c r="EU606" s="35">
        <v>10.818134117525712</v>
      </c>
      <c r="EV606" s="35">
        <v>11.601746496820153</v>
      </c>
      <c r="EW606" s="35">
        <v>11.437746306163174</v>
      </c>
      <c r="EX606" s="35">
        <v>12.591795189818958</v>
      </c>
      <c r="EY606" s="35">
        <v>11.690740840414966</v>
      </c>
      <c r="EZ606" s="35">
        <v>11.358319427622105</v>
      </c>
      <c r="FA606" s="35">
        <v>12.303671256718399</v>
      </c>
      <c r="FB606" s="35">
        <v>11.32957697829012</v>
      </c>
      <c r="FC606" s="35">
        <v>12.323198465889947</v>
      </c>
      <c r="FD606" s="35">
        <v>11.219946894445197</v>
      </c>
      <c r="FE606" s="35">
        <v>12.280126737691134</v>
      </c>
      <c r="FF606" s="35">
        <v>10.984464503653626</v>
      </c>
      <c r="FG606" s="35">
        <v>11.726737828791762</v>
      </c>
      <c r="FH606" s="35">
        <v>12.029258632357919</v>
      </c>
      <c r="FI606" s="35">
        <v>11.899155316820362</v>
      </c>
      <c r="FJ606" s="35">
        <v>12.131497229300216</v>
      </c>
      <c r="FK606" s="35">
        <v>12.048261238501912</v>
      </c>
      <c r="FL606" s="35">
        <v>11.107052529422585</v>
      </c>
      <c r="FM606" s="35">
        <v>11.816873788608653</v>
      </c>
      <c r="FO606" s="35">
        <v>10.92222995278809</v>
      </c>
      <c r="FP606" s="35">
        <v>12.535480686577545</v>
      </c>
      <c r="FQ606" s="35">
        <v>11.819878464434957</v>
      </c>
      <c r="FR606" s="35">
        <v>12.966419150177025</v>
      </c>
      <c r="FS606" s="35">
        <v>11.816791049878361</v>
      </c>
      <c r="FT606" s="35">
        <v>12.413311462424144</v>
      </c>
      <c r="FU606" s="35">
        <v>12.075824004368517</v>
      </c>
      <c r="FV606" s="35">
        <v>13.033382163306664</v>
      </c>
      <c r="FW606" s="35">
        <v>11.874871101532481</v>
      </c>
      <c r="FX606" s="35">
        <v>11.250572378308274</v>
      </c>
      <c r="FZ606" s="35">
        <v>12.025408664057871</v>
      </c>
      <c r="GA606" s="35">
        <v>11.738841133164696</v>
      </c>
      <c r="GB606" s="35">
        <v>11.423030401155781</v>
      </c>
      <c r="GC606" s="35">
        <v>11.284006994335018</v>
      </c>
      <c r="GE606" s="35">
        <v>11.219495185372828</v>
      </c>
      <c r="GF606" s="35">
        <v>12.151650499062384</v>
      </c>
      <c r="GH606" s="35">
        <v>10.923565920914056</v>
      </c>
      <c r="GI606" s="35">
        <v>11.790726404626664</v>
      </c>
      <c r="GJ606" s="35">
        <v>12.286224843603913</v>
      </c>
      <c r="GK606" s="35">
        <v>12.18503920259473</v>
      </c>
      <c r="GL606" s="35">
        <v>12.602487975943834</v>
      </c>
      <c r="GM606" s="35">
        <v>12.416657733113659</v>
      </c>
      <c r="GN606" s="35">
        <v>10.368274931760217</v>
      </c>
      <c r="GO606" s="35">
        <v>32.042000000000002</v>
      </c>
      <c r="GP606" s="35" t="s">
        <v>1994</v>
      </c>
      <c r="GU606" s="59"/>
    </row>
    <row r="607" spans="1:203" x14ac:dyDescent="0.2">
      <c r="A607" s="35" t="s">
        <v>2109</v>
      </c>
      <c r="B607" s="35" t="s">
        <v>4067</v>
      </c>
      <c r="C607" s="35" t="s">
        <v>4068</v>
      </c>
      <c r="D607" s="9">
        <v>5</v>
      </c>
      <c r="E607" s="9">
        <v>4</v>
      </c>
      <c r="F607" s="9">
        <v>0.66433536599999998</v>
      </c>
      <c r="G607" s="9">
        <v>6.9106500000000001E-2</v>
      </c>
      <c r="H607" s="9">
        <v>0.86638910999999996</v>
      </c>
      <c r="I607" s="9">
        <v>3.9656639E-2</v>
      </c>
      <c r="J607" s="9">
        <v>0</v>
      </c>
      <c r="K607" s="78">
        <v>0</v>
      </c>
      <c r="L607" s="79">
        <v>13.272169803658763</v>
      </c>
      <c r="M607" s="79">
        <v>14.003481807042059</v>
      </c>
      <c r="N607" s="79">
        <v>12.803411829352841</v>
      </c>
      <c r="O607" s="79">
        <v>12.333104814655112</v>
      </c>
      <c r="P607" s="78">
        <v>13.317957039029153</v>
      </c>
      <c r="Q607" s="78">
        <v>13.648441552203128</v>
      </c>
      <c r="R607" s="35">
        <v>11.861906160310925</v>
      </c>
      <c r="S607" s="35">
        <v>13.569850148126104</v>
      </c>
      <c r="T607" s="35">
        <v>13.787139538506507</v>
      </c>
      <c r="U607" s="35">
        <v>12.978645342672138</v>
      </c>
      <c r="V607" s="35">
        <v>13.07027767721355</v>
      </c>
      <c r="W607" s="35">
        <v>13.822617721998849</v>
      </c>
      <c r="X607" s="35">
        <v>12.465538483314999</v>
      </c>
      <c r="Y607" s="35">
        <v>13.288971793246059</v>
      </c>
      <c r="Z607" s="35">
        <v>13.681930619445691</v>
      </c>
      <c r="AA607" s="35">
        <v>13.524499227878264</v>
      </c>
      <c r="AB607" s="35">
        <v>13.79052789311246</v>
      </c>
      <c r="AC607" s="35">
        <v>13.106531933314722</v>
      </c>
      <c r="AD607" s="35">
        <v>13.608514989314418</v>
      </c>
      <c r="AE607" s="35">
        <v>13.574590275894488</v>
      </c>
      <c r="AF607" s="35">
        <v>13.467320367985863</v>
      </c>
      <c r="AG607" s="35">
        <v>14.213500733745748</v>
      </c>
      <c r="AH607" s="35">
        <v>12.308345928550345</v>
      </c>
      <c r="AI607" s="35">
        <v>13.22841468148609</v>
      </c>
      <c r="AJ607" s="35">
        <v>13.243433017858628</v>
      </c>
      <c r="AK607" s="35">
        <v>13.416933337166858</v>
      </c>
      <c r="AL607" s="35">
        <v>12.344020680672479</v>
      </c>
      <c r="AM607" s="35">
        <v>13.547148311182923</v>
      </c>
      <c r="AN607" s="35">
        <v>13.283451690827528</v>
      </c>
      <c r="AO607" s="35">
        <v>13.425002566864027</v>
      </c>
      <c r="AP607" s="35">
        <v>13.553520569274047</v>
      </c>
      <c r="AQ607" s="35">
        <v>13.945882805310438</v>
      </c>
      <c r="AR607" s="35">
        <v>13.78570944248796</v>
      </c>
      <c r="AS607" s="35">
        <v>13.710005654112406</v>
      </c>
      <c r="AT607" s="35">
        <v>13.292014098324536</v>
      </c>
      <c r="AU607" s="35">
        <v>13.69592090950459</v>
      </c>
      <c r="AV607" s="35">
        <v>12.74315972396972</v>
      </c>
      <c r="AW607" s="35">
        <v>13.445517716055578</v>
      </c>
      <c r="AX607" s="35">
        <v>13.97983629362016</v>
      </c>
      <c r="AY607" s="35">
        <v>13.088229913527954</v>
      </c>
      <c r="AZ607" s="35">
        <v>13.869673893122448</v>
      </c>
      <c r="BA607" s="35">
        <v>13.087305948392986</v>
      </c>
      <c r="BB607" s="35">
        <v>13.901872069673599</v>
      </c>
      <c r="BC607" s="35">
        <v>13.019376018838306</v>
      </c>
      <c r="BD607" s="35">
        <v>13.185482218221688</v>
      </c>
      <c r="BE607" s="35">
        <v>13.300964937913507</v>
      </c>
      <c r="BF607" s="35">
        <v>13.817718868242403</v>
      </c>
      <c r="BG607" s="35">
        <v>13.504237776582272</v>
      </c>
      <c r="BH607" s="35">
        <v>12.987058279808949</v>
      </c>
      <c r="BI607" s="35">
        <v>13.672284413184183</v>
      </c>
      <c r="BJ607" s="35">
        <v>13.004675913308915</v>
      </c>
      <c r="BK607" s="35">
        <v>13.131170454627101</v>
      </c>
      <c r="BL607" s="35">
        <v>13.922409065639519</v>
      </c>
      <c r="BM607" s="35">
        <v>13.580280953898951</v>
      </c>
      <c r="BN607" s="35">
        <v>11.748987133439311</v>
      </c>
      <c r="BO607" s="35">
        <v>12.916531482874891</v>
      </c>
      <c r="BP607" s="35">
        <v>13.536844615859003</v>
      </c>
      <c r="BQ607" s="35">
        <v>13.377480996488821</v>
      </c>
      <c r="BR607" s="35">
        <v>13.41111801571088</v>
      </c>
      <c r="BS607" s="35">
        <v>13.969282793318422</v>
      </c>
      <c r="BT607" s="35">
        <v>13.803974650295826</v>
      </c>
      <c r="BU607" s="35">
        <v>13.660009632720385</v>
      </c>
      <c r="BV607" s="35">
        <v>13.654696511823436</v>
      </c>
      <c r="BW607" s="35">
        <v>13.734971657367561</v>
      </c>
      <c r="BX607" s="35">
        <v>13.52052708104215</v>
      </c>
      <c r="BY607" s="35">
        <v>12.097191251812202</v>
      </c>
      <c r="BZ607" s="35">
        <v>13.690380214426574</v>
      </c>
      <c r="CA607" s="35">
        <v>12.544935438237616</v>
      </c>
      <c r="CB607" s="35">
        <v>11.863426439970642</v>
      </c>
      <c r="CC607" s="35">
        <v>13.518940257623006</v>
      </c>
      <c r="CD607" s="35">
        <v>13.536611333147462</v>
      </c>
      <c r="CE607" s="35">
        <v>13.779162959629286</v>
      </c>
      <c r="CF607" s="35">
        <v>12.996992232311923</v>
      </c>
      <c r="CG607" s="35">
        <v>13.459890877786572</v>
      </c>
      <c r="CH607" s="35">
        <v>13.396991393590326</v>
      </c>
      <c r="CI607" s="35">
        <v>13.639335317942113</v>
      </c>
      <c r="CJ607" s="35">
        <v>13.369086245447333</v>
      </c>
      <c r="CK607" s="35">
        <v>13.298736584656675</v>
      </c>
      <c r="CL607" s="35">
        <v>13.339836445175983</v>
      </c>
      <c r="CM607" s="35">
        <v>13.656324931066253</v>
      </c>
      <c r="CN607" s="35">
        <v>13.256243499620686</v>
      </c>
      <c r="CO607" s="35">
        <v>14.513342256397054</v>
      </c>
      <c r="CP607" s="35">
        <v>12.646193498542484</v>
      </c>
      <c r="CQ607" s="35">
        <v>13.522083622788715</v>
      </c>
      <c r="CR607" s="35">
        <v>12.873859283939112</v>
      </c>
      <c r="CS607" s="35">
        <v>13.458672082776815</v>
      </c>
      <c r="CT607" s="35">
        <v>13.75687407536015</v>
      </c>
      <c r="CU607" s="35">
        <v>13.431286035490297</v>
      </c>
      <c r="CV607" s="35">
        <v>13.175325514866614</v>
      </c>
      <c r="CW607" s="35">
        <v>13.606618324108849</v>
      </c>
      <c r="CX607" s="35">
        <v>12.832512906091708</v>
      </c>
      <c r="CY607" s="35">
        <v>13.597348540668504</v>
      </c>
      <c r="CZ607" s="35">
        <v>13.47183893060145</v>
      </c>
      <c r="DA607" s="35">
        <v>13.910365888454367</v>
      </c>
      <c r="DB607" s="35">
        <v>13.791553405164397</v>
      </c>
      <c r="DC607" s="35">
        <v>13.222000488671373</v>
      </c>
      <c r="DD607" s="35">
        <v>13.808893939619617</v>
      </c>
      <c r="DE607" s="35">
        <v>13.69442066286461</v>
      </c>
      <c r="DF607" s="35">
        <v>13.29080654175368</v>
      </c>
      <c r="DG607" s="35">
        <v>13.603903526047619</v>
      </c>
      <c r="DH607" s="35">
        <v>12.821176520046706</v>
      </c>
      <c r="DI607" s="35">
        <v>13.332256718560277</v>
      </c>
      <c r="DJ607" s="35">
        <v>13.144633843586945</v>
      </c>
      <c r="DK607" s="35">
        <v>12.924170201639935</v>
      </c>
      <c r="DL607" s="35">
        <v>13.275352160029323</v>
      </c>
      <c r="DM607" s="35">
        <v>13.397807330534906</v>
      </c>
      <c r="DN607" s="35">
        <v>12.446764213913845</v>
      </c>
      <c r="DO607" s="35">
        <v>13.411449663720779</v>
      </c>
      <c r="DP607" s="35">
        <v>13.825719852998173</v>
      </c>
      <c r="DQ607" s="35">
        <v>13.500230885902416</v>
      </c>
      <c r="DR607" s="35">
        <v>13.022543404214836</v>
      </c>
      <c r="DS607" s="35">
        <v>13.340954677518797</v>
      </c>
      <c r="DT607" s="35">
        <v>12.998458733018492</v>
      </c>
      <c r="DU607" s="35">
        <v>14.135920862710432</v>
      </c>
      <c r="DV607" s="35">
        <v>13.629143934574417</v>
      </c>
      <c r="DW607" s="35">
        <v>14.016484068137187</v>
      </c>
      <c r="DX607" s="35">
        <v>13.156259667534284</v>
      </c>
      <c r="DY607" s="35">
        <v>13.269604088731228</v>
      </c>
      <c r="DZ607" s="35">
        <v>13.580881028855654</v>
      </c>
      <c r="EA607" s="35">
        <v>13.478740279727049</v>
      </c>
      <c r="EB607" s="35">
        <v>13.177146222046218</v>
      </c>
      <c r="EC607" s="35">
        <v>13.209779110420476</v>
      </c>
      <c r="ED607" s="35">
        <v>14.05786319565958</v>
      </c>
      <c r="EE607" s="35">
        <v>13.609998027608398</v>
      </c>
      <c r="EF607" s="35">
        <v>13.356314406928121</v>
      </c>
      <c r="EG607" s="35">
        <v>13.2386383139979</v>
      </c>
      <c r="EH607" s="35">
        <v>14.304806848099748</v>
      </c>
      <c r="EI607" s="35">
        <v>13.433802637966124</v>
      </c>
      <c r="EJ607" s="35">
        <v>12.898000337184847</v>
      </c>
      <c r="EK607" s="35">
        <v>13.795962424803097</v>
      </c>
      <c r="EL607" s="35">
        <v>13.490170382773826</v>
      </c>
      <c r="EM607" s="35">
        <v>13.285041962085348</v>
      </c>
      <c r="EN607" s="35">
        <v>12.928865214538968</v>
      </c>
      <c r="EO607" s="35">
        <v>13.463883277170524</v>
      </c>
      <c r="EP607" s="35">
        <v>12.608268139378504</v>
      </c>
      <c r="EQ607" s="35">
        <v>13.722984311908883</v>
      </c>
      <c r="ER607" s="35">
        <v>13.386884671077613</v>
      </c>
      <c r="ES607" s="35">
        <v>13.980704423940928</v>
      </c>
      <c r="ET607" s="35">
        <v>12.642003369559221</v>
      </c>
      <c r="EU607" s="35">
        <v>12.179488281227089</v>
      </c>
      <c r="EV607" s="35">
        <v>13.76425027369365</v>
      </c>
      <c r="EW607" s="35">
        <v>13.768625825265032</v>
      </c>
      <c r="EX607" s="35">
        <v>13.490727388601861</v>
      </c>
      <c r="EY607" s="35">
        <v>13.375477516149015</v>
      </c>
      <c r="EZ607" s="35">
        <v>13.881834537607615</v>
      </c>
      <c r="FA607" s="35">
        <v>13.850038278750894</v>
      </c>
      <c r="FB607" s="35">
        <v>13.654282396479701</v>
      </c>
      <c r="FC607" s="35">
        <v>13.22219707993025</v>
      </c>
      <c r="FD607" s="35">
        <v>12.634227921821218</v>
      </c>
      <c r="FE607" s="35">
        <v>13.904136728950791</v>
      </c>
      <c r="FF607" s="35">
        <v>12.612510054895761</v>
      </c>
      <c r="FG607" s="35">
        <v>13.564497311054938</v>
      </c>
      <c r="FH607" s="35">
        <v>12.261064375351697</v>
      </c>
      <c r="FI607" s="35">
        <v>13.589402736988133</v>
      </c>
      <c r="FJ607" s="35">
        <v>13.934587237829062</v>
      </c>
      <c r="FK607" s="35">
        <v>14.208135711359114</v>
      </c>
      <c r="FL607" s="35">
        <v>13.499843665894943</v>
      </c>
      <c r="FM607" s="35">
        <v>12.860487726122798</v>
      </c>
      <c r="FN607" s="35">
        <v>13.669064613452804</v>
      </c>
      <c r="FO607" s="35">
        <v>12.717102056427997</v>
      </c>
      <c r="FP607" s="35">
        <v>13.234181632348751</v>
      </c>
      <c r="FQ607" s="35">
        <v>13.65997225898397</v>
      </c>
      <c r="FR607" s="35">
        <v>14.00540410256256</v>
      </c>
      <c r="FS607" s="35">
        <v>13.650482213019938</v>
      </c>
      <c r="FT607" s="35">
        <v>13.765731284198537</v>
      </c>
      <c r="FU607" s="35">
        <v>13.613284194616075</v>
      </c>
      <c r="FV607" s="35">
        <v>13.177381532307331</v>
      </c>
      <c r="FW607" s="35">
        <v>13.889473733802911</v>
      </c>
      <c r="FX607" s="35">
        <v>13.775853067099957</v>
      </c>
      <c r="FY607" s="35">
        <v>12.817256401065636</v>
      </c>
      <c r="FZ607" s="35">
        <v>13.586259120971004</v>
      </c>
      <c r="GA607" s="35">
        <v>13.723285192869533</v>
      </c>
      <c r="GB607" s="35">
        <v>13.288562626089698</v>
      </c>
      <c r="GC607" s="35">
        <v>13.65329917886169</v>
      </c>
      <c r="GD607" s="35">
        <v>13.45443211182967</v>
      </c>
      <c r="GE607" s="35">
        <v>13.479452155708946</v>
      </c>
      <c r="GF607" s="35">
        <v>13.248671038448764</v>
      </c>
      <c r="GG607" s="35">
        <v>12.281840600197723</v>
      </c>
      <c r="GH607" s="35">
        <v>13.387837862827055</v>
      </c>
      <c r="GI607" s="35">
        <v>13.510098464420043</v>
      </c>
      <c r="GJ607" s="35">
        <v>12.805001920406889</v>
      </c>
      <c r="GK607" s="35">
        <v>12.786452477305879</v>
      </c>
      <c r="GL607" s="35">
        <v>13.406106766770705</v>
      </c>
      <c r="GM607" s="35">
        <v>13.539911394323658</v>
      </c>
      <c r="GN607" s="35">
        <v>13.283613860221147</v>
      </c>
      <c r="GO607" s="35">
        <v>1.7729999999999999</v>
      </c>
      <c r="GP607" s="35" t="s">
        <v>798</v>
      </c>
      <c r="GU607" s="59"/>
    </row>
    <row r="608" spans="1:203" x14ac:dyDescent="0.2">
      <c r="A608" s="35" t="s">
        <v>2221</v>
      </c>
      <c r="B608" s="35" t="s">
        <v>4291</v>
      </c>
      <c r="C608" s="35" t="s">
        <v>4292</v>
      </c>
      <c r="D608" s="9">
        <v>25</v>
      </c>
      <c r="E608" s="9">
        <v>16</v>
      </c>
      <c r="F608" s="9">
        <v>0.60939076199999997</v>
      </c>
      <c r="G608" s="9">
        <v>7.7877206000000004E-2</v>
      </c>
      <c r="H608" s="9">
        <v>0.86591220400000002</v>
      </c>
      <c r="I608" s="9">
        <v>4.0592350999999999E-2</v>
      </c>
      <c r="J608" s="9">
        <v>0</v>
      </c>
      <c r="K608" s="78">
        <v>0</v>
      </c>
      <c r="L608" s="79">
        <v>14.412635916681944</v>
      </c>
      <c r="M608" s="79">
        <v>14.431229073095453</v>
      </c>
      <c r="N608" s="79">
        <v>14.382447798046497</v>
      </c>
      <c r="O608" s="79">
        <v>13.93995093169864</v>
      </c>
      <c r="P608" s="78">
        <v>15.079677996623722</v>
      </c>
      <c r="Q608" s="78">
        <v>14.485160912077927</v>
      </c>
      <c r="R608" s="35">
        <v>13.411450341718123</v>
      </c>
      <c r="S608" s="35">
        <v>13.885871343644032</v>
      </c>
      <c r="T608" s="35">
        <v>14.498333110995013</v>
      </c>
      <c r="U608" s="35">
        <v>14.035048880798319</v>
      </c>
      <c r="V608" s="35">
        <v>13.868153412454454</v>
      </c>
      <c r="W608" s="35">
        <v>14.689423834549217</v>
      </c>
      <c r="X608" s="35">
        <v>12.889176145703075</v>
      </c>
      <c r="Y608" s="35">
        <v>12.95246925456072</v>
      </c>
      <c r="Z608" s="35">
        <v>14.352065687959273</v>
      </c>
      <c r="AA608" s="35">
        <v>13.904385157987759</v>
      </c>
      <c r="AB608" s="35">
        <v>14.640300358056164</v>
      </c>
      <c r="AC608" s="35">
        <v>13.983863685785792</v>
      </c>
      <c r="AD608" s="35">
        <v>13.64472071958448</v>
      </c>
      <c r="AE608" s="35">
        <v>14.083394293295424</v>
      </c>
      <c r="AF608" s="35">
        <v>14.339056678491453</v>
      </c>
      <c r="AG608" s="35">
        <v>14.967685790711666</v>
      </c>
      <c r="AH608" s="35">
        <v>14.31589706481385</v>
      </c>
      <c r="AI608" s="35">
        <v>14.63247220366225</v>
      </c>
      <c r="AJ608" s="35">
        <v>14.398361857839706</v>
      </c>
      <c r="AK608" s="35">
        <v>13.997393168479137</v>
      </c>
      <c r="AL608" s="35">
        <v>14.116870659227443</v>
      </c>
      <c r="AM608" s="35">
        <v>14.93994468220551</v>
      </c>
      <c r="AN608" s="35">
        <v>14.09631222207412</v>
      </c>
      <c r="AO608" s="35">
        <v>14.333074570984738</v>
      </c>
      <c r="AP608" s="35">
        <v>14.665037126050898</v>
      </c>
      <c r="AQ608" s="35">
        <v>15.085710093224204</v>
      </c>
      <c r="AR608" s="35">
        <v>14.67534530469046</v>
      </c>
      <c r="AS608" s="35">
        <v>14.482232723920676</v>
      </c>
      <c r="AT608" s="35">
        <v>14.614251927132219</v>
      </c>
      <c r="AU608" s="35">
        <v>14.648155904239822</v>
      </c>
      <c r="AV608" s="35">
        <v>13.803532503978019</v>
      </c>
      <c r="AW608" s="35">
        <v>14.055090031765815</v>
      </c>
      <c r="AX608" s="35">
        <v>14.383528783050108</v>
      </c>
      <c r="AY608" s="35">
        <v>14.812306608441475</v>
      </c>
      <c r="AZ608" s="35">
        <v>14.67724360654643</v>
      </c>
      <c r="BA608" s="35">
        <v>13.502228611311175</v>
      </c>
      <c r="BB608" s="35">
        <v>14.595957166987413</v>
      </c>
      <c r="BC608" s="35">
        <v>13.990868498071496</v>
      </c>
      <c r="BD608" s="35">
        <v>14.143215505380512</v>
      </c>
      <c r="BE608" s="35">
        <v>14.851129062728436</v>
      </c>
      <c r="BF608" s="35">
        <v>14.480677182321113</v>
      </c>
      <c r="BG608" s="35">
        <v>14.171672667482115</v>
      </c>
      <c r="BH608" s="35">
        <v>14.155540499971135</v>
      </c>
      <c r="BI608" s="35">
        <v>14.617299658825981</v>
      </c>
      <c r="BJ608" s="35">
        <v>14.050329375648651</v>
      </c>
      <c r="BK608" s="35">
        <v>14.017218242989969</v>
      </c>
      <c r="BL608" s="35">
        <v>14.282065499340682</v>
      </c>
      <c r="BM608" s="35">
        <v>13.332717210756165</v>
      </c>
      <c r="BN608" s="35">
        <v>14.080146204654989</v>
      </c>
      <c r="BO608" s="35">
        <v>13.811345855548117</v>
      </c>
      <c r="BP608" s="35">
        <v>14.718577223929504</v>
      </c>
      <c r="BQ608" s="35">
        <v>14.303407199126525</v>
      </c>
      <c r="BR608" s="35">
        <v>14.399112906193613</v>
      </c>
      <c r="BS608" s="35">
        <v>14.457948342119154</v>
      </c>
      <c r="BT608" s="35">
        <v>14.722093284955324</v>
      </c>
      <c r="BU608" s="35">
        <v>14.274850529483107</v>
      </c>
      <c r="BV608" s="35">
        <v>14.157963379496188</v>
      </c>
      <c r="BW608" s="35">
        <v>14.162863912214295</v>
      </c>
      <c r="BX608" s="35">
        <v>14.029371847959787</v>
      </c>
      <c r="BY608" s="35">
        <v>13.398245323457235</v>
      </c>
      <c r="BZ608" s="35">
        <v>14.095145996198887</v>
      </c>
      <c r="CA608" s="35">
        <v>14.194578971681297</v>
      </c>
      <c r="CB608" s="35">
        <v>14.418124747798149</v>
      </c>
      <c r="CC608" s="35">
        <v>13.685547435289124</v>
      </c>
      <c r="CD608" s="35">
        <v>14.117706400797914</v>
      </c>
      <c r="CE608" s="35">
        <v>14.680460040059007</v>
      </c>
      <c r="CF608" s="35">
        <v>15.046624795663529</v>
      </c>
      <c r="CG608" s="35">
        <v>14.737223270460968</v>
      </c>
      <c r="CH608" s="35">
        <v>14.370550637369103</v>
      </c>
      <c r="CI608" s="35">
        <v>14.427457382670859</v>
      </c>
      <c r="CJ608" s="35">
        <v>14.922505128773901</v>
      </c>
      <c r="CK608" s="35">
        <v>14.296356599217301</v>
      </c>
      <c r="CL608" s="35">
        <v>14.367017730112776</v>
      </c>
      <c r="CM608" s="35">
        <v>14.587767190538873</v>
      </c>
      <c r="CN608" s="35">
        <v>14.559868707349553</v>
      </c>
      <c r="CO608" s="35">
        <v>14.963724730945572</v>
      </c>
      <c r="CP608" s="35">
        <v>13.850529690150456</v>
      </c>
      <c r="CQ608" s="35">
        <v>14.10000259935908</v>
      </c>
      <c r="CR608" s="35">
        <v>13.898234068554654</v>
      </c>
      <c r="CS608" s="35">
        <v>14.302381510726672</v>
      </c>
      <c r="CT608" s="35">
        <v>14.51271524009419</v>
      </c>
      <c r="CU608" s="35">
        <v>14.737449134428267</v>
      </c>
      <c r="CV608" s="35">
        <v>14.249107970051861</v>
      </c>
      <c r="CW608" s="35">
        <v>14.364215795739444</v>
      </c>
      <c r="CX608" s="35">
        <v>13.8278030581605</v>
      </c>
      <c r="CY608" s="35">
        <v>14.343746736621767</v>
      </c>
      <c r="CZ608" s="35">
        <v>14.218310545885256</v>
      </c>
      <c r="DA608" s="35">
        <v>14.279074230435352</v>
      </c>
      <c r="DB608" s="35">
        <v>14.550671421469154</v>
      </c>
      <c r="DC608" s="35">
        <v>14.194890265791337</v>
      </c>
      <c r="DD608" s="35">
        <v>14.148462393716564</v>
      </c>
      <c r="DE608" s="35">
        <v>14.124424193324217</v>
      </c>
      <c r="DF608" s="35">
        <v>14.286591036693682</v>
      </c>
      <c r="DG608" s="35">
        <v>14.199083666794419</v>
      </c>
      <c r="DH608" s="35">
        <v>13.25159441788194</v>
      </c>
      <c r="DI608" s="35">
        <v>13.731290542785825</v>
      </c>
      <c r="DJ608" s="35">
        <v>14.309894548876592</v>
      </c>
      <c r="DK608" s="35">
        <v>14.886221569317692</v>
      </c>
      <c r="DL608" s="35">
        <v>13.937464171675369</v>
      </c>
      <c r="DM608" s="35">
        <v>14.137110448255521</v>
      </c>
      <c r="DN608" s="35">
        <v>14.405157675562981</v>
      </c>
      <c r="DO608" s="35">
        <v>14.228756509895717</v>
      </c>
      <c r="DP608" s="35">
        <v>13.995282693446548</v>
      </c>
      <c r="DQ608" s="35">
        <v>14.300706013528183</v>
      </c>
      <c r="DR608" s="35">
        <v>14.031933591133157</v>
      </c>
      <c r="DS608" s="35">
        <v>14.007593838600883</v>
      </c>
      <c r="DT608" s="35">
        <v>14.403418428715092</v>
      </c>
      <c r="DU608" s="35">
        <v>15.267359180230072</v>
      </c>
      <c r="DV608" s="35">
        <v>14.765196230262996</v>
      </c>
      <c r="DW608" s="35">
        <v>14.670426038183665</v>
      </c>
      <c r="DX608" s="35">
        <v>14.167553013871306</v>
      </c>
      <c r="DY608" s="35">
        <v>14.101361475799433</v>
      </c>
      <c r="DZ608" s="35">
        <v>14.899401241619332</v>
      </c>
      <c r="EA608" s="35">
        <v>14.465140642545522</v>
      </c>
      <c r="EB608" s="35">
        <v>14.306775726529494</v>
      </c>
      <c r="EC608" s="35">
        <v>14.354831099071021</v>
      </c>
      <c r="ED608" s="35">
        <v>14.320090041734446</v>
      </c>
      <c r="EE608" s="35">
        <v>14.014262560472533</v>
      </c>
      <c r="EF608" s="35">
        <v>14.847497841247439</v>
      </c>
      <c r="EG608" s="35">
        <v>14.651817730589007</v>
      </c>
      <c r="EH608" s="35">
        <v>14.756383297327206</v>
      </c>
      <c r="EI608" s="35">
        <v>14.899144148545229</v>
      </c>
      <c r="EJ608" s="35">
        <v>13.780485100116911</v>
      </c>
      <c r="EK608" s="35">
        <v>15.12407054713784</v>
      </c>
      <c r="EL608" s="35">
        <v>14.668109797298595</v>
      </c>
      <c r="EM608" s="35">
        <v>14.667954666197623</v>
      </c>
      <c r="EN608" s="35">
        <v>14.24466870702655</v>
      </c>
      <c r="EO608" s="35">
        <v>14.319103805664081</v>
      </c>
      <c r="EP608" s="35">
        <v>14.094286335659245</v>
      </c>
      <c r="EQ608" s="35">
        <v>14.707964488474788</v>
      </c>
      <c r="ER608" s="35">
        <v>14.486820204675679</v>
      </c>
      <c r="ES608" s="35">
        <v>14.602172898716223</v>
      </c>
      <c r="ET608" s="35">
        <v>13.797295202394844</v>
      </c>
      <c r="EU608" s="35">
        <v>13.990279978257387</v>
      </c>
      <c r="EV608" s="35">
        <v>14.232415936089406</v>
      </c>
      <c r="EW608" s="35">
        <v>14.345973345045786</v>
      </c>
      <c r="EX608" s="35">
        <v>14.271296555460527</v>
      </c>
      <c r="EY608" s="35">
        <v>14.172278893398046</v>
      </c>
      <c r="EZ608" s="35">
        <v>14.325356368585757</v>
      </c>
      <c r="FA608" s="35">
        <v>14.560971737257134</v>
      </c>
      <c r="FB608" s="35">
        <v>14.417577280506579</v>
      </c>
      <c r="FC608" s="35">
        <v>14.43013391709794</v>
      </c>
      <c r="FD608" s="35">
        <v>14.051728762227238</v>
      </c>
      <c r="FE608" s="35">
        <v>14.769016148088577</v>
      </c>
      <c r="FF608" s="35">
        <v>13.655632179211164</v>
      </c>
      <c r="FG608" s="35">
        <v>14.243224460984576</v>
      </c>
      <c r="FH608" s="35">
        <v>13.805473546109562</v>
      </c>
      <c r="FI608" s="35">
        <v>13.953077993917464</v>
      </c>
      <c r="FJ608" s="35">
        <v>14.290458235389659</v>
      </c>
      <c r="FK608" s="35">
        <v>14.491003686658187</v>
      </c>
      <c r="FL608" s="35">
        <v>13.860355931166023</v>
      </c>
      <c r="FM608" s="35">
        <v>14.855876124015669</v>
      </c>
      <c r="FN608" s="35">
        <v>14.200903278444988</v>
      </c>
      <c r="FO608" s="35">
        <v>13.312916136710978</v>
      </c>
      <c r="FP608" s="35">
        <v>14.346856339722635</v>
      </c>
      <c r="FQ608" s="35">
        <v>14.227028103917432</v>
      </c>
      <c r="FR608" s="35">
        <v>15.167136063852212</v>
      </c>
      <c r="FS608" s="35">
        <v>14.291598430528277</v>
      </c>
      <c r="FT608" s="35">
        <v>14.558013058960237</v>
      </c>
      <c r="FU608" s="35">
        <v>14.15067661214783</v>
      </c>
      <c r="FV608" s="35">
        <v>14.397970518305067</v>
      </c>
      <c r="FW608" s="35">
        <v>14.23215173465133</v>
      </c>
      <c r="FX608" s="35">
        <v>14.891073323012034</v>
      </c>
      <c r="FY608" s="35">
        <v>12.943805562066091</v>
      </c>
      <c r="FZ608" s="35">
        <v>14.405255884070938</v>
      </c>
      <c r="GA608" s="35">
        <v>14.377533795998573</v>
      </c>
      <c r="GB608" s="35">
        <v>14.334309855181743</v>
      </c>
      <c r="GC608" s="35">
        <v>13.98186000479966</v>
      </c>
      <c r="GD608" s="35">
        <v>14.543873973047575</v>
      </c>
      <c r="GE608" s="35">
        <v>14.013476348821891</v>
      </c>
      <c r="GF608" s="35">
        <v>14.394235869981669</v>
      </c>
      <c r="GG608" s="35">
        <v>12.839679406508568</v>
      </c>
      <c r="GH608" s="35">
        <v>14.506600376644736</v>
      </c>
      <c r="GI608" s="35">
        <v>16.086714628500872</v>
      </c>
      <c r="GJ608" s="35">
        <v>17.082570816516927</v>
      </c>
      <c r="GK608" s="35">
        <v>13.639327492040906</v>
      </c>
      <c r="GL608" s="35">
        <v>14.284679990082013</v>
      </c>
      <c r="GM608" s="35">
        <v>15.038970996998252</v>
      </c>
      <c r="GN608" s="35">
        <v>14.128721056043378</v>
      </c>
      <c r="GO608" s="35">
        <v>10.302</v>
      </c>
      <c r="GP608" s="35" t="s">
        <v>1960</v>
      </c>
      <c r="GU608" s="59"/>
    </row>
    <row r="609" spans="1:203" x14ac:dyDescent="0.2">
      <c r="A609" s="35" t="s">
        <v>1407</v>
      </c>
      <c r="B609" s="35" t="s">
        <v>3183</v>
      </c>
      <c r="C609" s="35" t="s">
        <v>3184</v>
      </c>
      <c r="D609" s="9">
        <v>3</v>
      </c>
      <c r="E609" s="9">
        <v>3</v>
      </c>
      <c r="F609" s="9">
        <v>0.354723756</v>
      </c>
      <c r="G609" s="9">
        <v>0.12100435399999999</v>
      </c>
      <c r="H609" s="9">
        <v>0.87465937400000004</v>
      </c>
      <c r="I609" s="9">
        <v>4.1475972E-2</v>
      </c>
      <c r="J609" s="9">
        <v>0</v>
      </c>
      <c r="K609" s="78">
        <v>0</v>
      </c>
      <c r="L609" s="79">
        <v>16.080489912975771</v>
      </c>
      <c r="M609" s="79">
        <v>15.532545234498013</v>
      </c>
      <c r="N609" s="79">
        <v>15.390573351234648</v>
      </c>
      <c r="O609" s="79">
        <v>15.30892269966062</v>
      </c>
      <c r="P609" s="78">
        <v>14.684330276134856</v>
      </c>
      <c r="Q609" s="78">
        <v>15.323586731650934</v>
      </c>
      <c r="R609" s="35">
        <v>13.911371079604178</v>
      </c>
      <c r="S609" s="35">
        <v>16.351863970237805</v>
      </c>
      <c r="T609" s="35">
        <v>15.974216668930099</v>
      </c>
      <c r="U609" s="35">
        <v>15.353902700815816</v>
      </c>
      <c r="V609" s="35">
        <v>15.433534466840181</v>
      </c>
      <c r="W609" s="35">
        <v>15.926348498944472</v>
      </c>
      <c r="X609" s="35">
        <v>15.724365362771874</v>
      </c>
      <c r="Y609" s="35">
        <v>16.420241327648746</v>
      </c>
      <c r="Z609" s="35">
        <v>15.114756795098806</v>
      </c>
      <c r="AA609" s="35">
        <v>16.215395173348487</v>
      </c>
      <c r="AB609" s="35">
        <v>15.764508623302856</v>
      </c>
      <c r="AC609" s="35">
        <v>15.198140988425164</v>
      </c>
      <c r="AD609" s="35">
        <v>15.478302149403811</v>
      </c>
      <c r="AE609" s="35">
        <v>15.31792049158673</v>
      </c>
      <c r="AF609" s="35">
        <v>15.678170830772192</v>
      </c>
      <c r="AG609" s="35">
        <v>15.758021656754437</v>
      </c>
      <c r="AH609" s="35">
        <v>14.761818845194371</v>
      </c>
      <c r="AI609" s="35">
        <v>15.959338521048021</v>
      </c>
      <c r="AJ609" s="35">
        <v>15.363205042230762</v>
      </c>
      <c r="AK609" s="35">
        <v>15.705705973529167</v>
      </c>
      <c r="AL609" s="35">
        <v>14.196444308632097</v>
      </c>
      <c r="AM609" s="35">
        <v>15.573037127181539</v>
      </c>
      <c r="AN609" s="35">
        <v>15.397167853455622</v>
      </c>
      <c r="AO609" s="35">
        <v>15.5578585378219</v>
      </c>
      <c r="AP609" s="35">
        <v>16.048391112110885</v>
      </c>
      <c r="AQ609" s="35">
        <v>15.455435529834761</v>
      </c>
      <c r="AR609" s="35">
        <v>15.600770582630439</v>
      </c>
      <c r="AS609" s="35">
        <v>16.669315264119838</v>
      </c>
      <c r="AT609" s="35">
        <v>15.300109402359753</v>
      </c>
      <c r="AU609" s="35">
        <v>15.919736082939266</v>
      </c>
      <c r="AV609" s="35">
        <v>15.639511313765347</v>
      </c>
      <c r="AW609" s="35">
        <v>15.356822295788106</v>
      </c>
      <c r="AX609" s="35">
        <v>15.458344774295734</v>
      </c>
      <c r="AY609" s="35">
        <v>15.355999714655056</v>
      </c>
      <c r="AZ609" s="35">
        <v>15.401440645544271</v>
      </c>
      <c r="BA609" s="35">
        <v>15.668411862387861</v>
      </c>
      <c r="BB609" s="35">
        <v>15.625361207410833</v>
      </c>
      <c r="BC609" s="35">
        <v>15.435663145775088</v>
      </c>
      <c r="BD609" s="35">
        <v>15.544650145444468</v>
      </c>
      <c r="BE609" s="35">
        <v>15.943140698421592</v>
      </c>
      <c r="BF609" s="35">
        <v>15.829268720797057</v>
      </c>
      <c r="BG609" s="35">
        <v>15.483447651552011</v>
      </c>
      <c r="BH609" s="35">
        <v>15.579017439452418</v>
      </c>
      <c r="BI609" s="35">
        <v>15.269616613982679</v>
      </c>
      <c r="BJ609" s="35">
        <v>15.344937177104564</v>
      </c>
      <c r="BK609" s="35">
        <v>15.684913808139621</v>
      </c>
      <c r="BL609" s="35">
        <v>15.297790877558407</v>
      </c>
      <c r="BM609" s="35">
        <v>15.58902729862556</v>
      </c>
      <c r="BN609" s="35">
        <v>14.471904005029106</v>
      </c>
      <c r="BO609" s="35">
        <v>15.30491773951486</v>
      </c>
      <c r="BP609" s="35">
        <v>15.717442096697397</v>
      </c>
      <c r="BQ609" s="35">
        <v>15.480939580632068</v>
      </c>
      <c r="BR609" s="35">
        <v>15.822548041429304</v>
      </c>
      <c r="BS609" s="35">
        <v>15.676065516272027</v>
      </c>
      <c r="BT609" s="35">
        <v>16.16485086516359</v>
      </c>
      <c r="BU609" s="35">
        <v>15.511012325952819</v>
      </c>
      <c r="BV609" s="35">
        <v>14.941946554739687</v>
      </c>
      <c r="BW609" s="35">
        <v>15.164856702912914</v>
      </c>
      <c r="BX609" s="35">
        <v>15.421791952893976</v>
      </c>
      <c r="BY609" s="35">
        <v>14.59503348173897</v>
      </c>
      <c r="BZ609" s="35">
        <v>15.574539323528747</v>
      </c>
      <c r="CA609" s="35">
        <v>14.559554420454775</v>
      </c>
      <c r="CB609" s="35">
        <v>14.714672940026222</v>
      </c>
      <c r="CC609" s="35">
        <v>15.749646805388082</v>
      </c>
      <c r="CD609" s="35">
        <v>15.74119424696047</v>
      </c>
      <c r="CE609" s="35">
        <v>15.812954064033558</v>
      </c>
      <c r="CF609" s="35">
        <v>15.374821499167307</v>
      </c>
      <c r="CG609" s="35">
        <v>16.147486243493656</v>
      </c>
      <c r="CH609" s="35">
        <v>15.374523922269457</v>
      </c>
      <c r="CI609" s="35">
        <v>15.686810445060637</v>
      </c>
      <c r="CJ609" s="35">
        <v>15.46893807573567</v>
      </c>
      <c r="CK609" s="35">
        <v>15.560309478843511</v>
      </c>
      <c r="CL609" s="35">
        <v>15.578121762218212</v>
      </c>
      <c r="CM609" s="35">
        <v>15.474660168189491</v>
      </c>
      <c r="CN609" s="35">
        <v>15.688210177803757</v>
      </c>
      <c r="CO609" s="35">
        <v>16.26095330571016</v>
      </c>
      <c r="CP609" s="35">
        <v>14.685134161649415</v>
      </c>
      <c r="CQ609" s="35">
        <v>15.983748074418228</v>
      </c>
      <c r="CR609" s="35">
        <v>15.121769134720973</v>
      </c>
      <c r="CS609" s="35">
        <v>15.509298155846782</v>
      </c>
      <c r="CT609" s="35">
        <v>15.788663586412154</v>
      </c>
      <c r="CU609" s="35">
        <v>15.860697808024776</v>
      </c>
      <c r="CV609" s="35">
        <v>15.622010575194581</v>
      </c>
      <c r="CW609" s="35">
        <v>15.40043457776239</v>
      </c>
      <c r="CX609" s="35">
        <v>14.938733925437367</v>
      </c>
      <c r="CY609" s="35">
        <v>16.381598796055375</v>
      </c>
      <c r="CZ609" s="35">
        <v>15.856105161019766</v>
      </c>
      <c r="DA609" s="35">
        <v>15.833644055558004</v>
      </c>
      <c r="DB609" s="35">
        <v>15.860399954927699</v>
      </c>
      <c r="DC609" s="35">
        <v>15.543832143501151</v>
      </c>
      <c r="DD609" s="35">
        <v>16.524459008781264</v>
      </c>
      <c r="DE609" s="35">
        <v>15.352187560405135</v>
      </c>
      <c r="DF609" s="35">
        <v>15.66041217116711</v>
      </c>
      <c r="DG609" s="35">
        <v>15.372498270830896</v>
      </c>
      <c r="DH609" s="35">
        <v>14.267251828263216</v>
      </c>
      <c r="DI609" s="35">
        <v>16.541434159445835</v>
      </c>
      <c r="DJ609" s="35">
        <v>15.225699909738115</v>
      </c>
      <c r="DK609" s="35">
        <v>16.713317372318524</v>
      </c>
      <c r="DL609" s="35">
        <v>15.735887998852963</v>
      </c>
      <c r="DM609" s="35">
        <v>15.063885376041283</v>
      </c>
      <c r="DN609" s="35">
        <v>15.064595197396175</v>
      </c>
      <c r="DO609" s="35">
        <v>15.615430080870105</v>
      </c>
      <c r="DP609" s="35">
        <v>15.890754437340386</v>
      </c>
      <c r="DQ609" s="35">
        <v>15.782082726944124</v>
      </c>
      <c r="DR609" s="35">
        <v>14.839658239860176</v>
      </c>
      <c r="DS609" s="35">
        <v>15.036324117559666</v>
      </c>
      <c r="DT609" s="35">
        <v>15.283095149046147</v>
      </c>
      <c r="DU609" s="35">
        <v>15.85883628720029</v>
      </c>
      <c r="DV609" s="35">
        <v>15.68288209754961</v>
      </c>
      <c r="DW609" s="35">
        <v>16.089612667057658</v>
      </c>
      <c r="DX609" s="35">
        <v>15.364472097918137</v>
      </c>
      <c r="DY609" s="35">
        <v>15.492270771049984</v>
      </c>
      <c r="DZ609" s="35">
        <v>15.579731928802161</v>
      </c>
      <c r="EA609" s="35">
        <v>15.95443849921126</v>
      </c>
      <c r="EB609" s="35">
        <v>15.818159733864164</v>
      </c>
      <c r="EC609" s="35">
        <v>15.748786408032279</v>
      </c>
      <c r="ED609" s="35">
        <v>15.000465206211521</v>
      </c>
      <c r="EE609" s="35">
        <v>15.671773120900601</v>
      </c>
      <c r="EF609" s="35">
        <v>15.389631339260522</v>
      </c>
      <c r="EG609" s="35">
        <v>15.463565273641194</v>
      </c>
      <c r="EH609" s="35">
        <v>15.637128490834673</v>
      </c>
      <c r="EI609" s="35">
        <v>15.760551148075393</v>
      </c>
      <c r="EJ609" s="35">
        <v>15.098225630600293</v>
      </c>
      <c r="EK609" s="35">
        <v>16.371621508060748</v>
      </c>
      <c r="EL609" s="35">
        <v>15.078125426974621</v>
      </c>
      <c r="EM609" s="35">
        <v>15.599345096048873</v>
      </c>
      <c r="EN609" s="35">
        <v>15.879018099794287</v>
      </c>
      <c r="EO609" s="35">
        <v>16.688184733841005</v>
      </c>
      <c r="EP609" s="35">
        <v>15.502553528475765</v>
      </c>
      <c r="EQ609" s="35">
        <v>16.062540345012152</v>
      </c>
      <c r="ER609" s="35">
        <v>15.721301359545951</v>
      </c>
      <c r="ES609" s="35">
        <v>15.584549094097543</v>
      </c>
      <c r="ET609" s="35">
        <v>14.880972765628707</v>
      </c>
      <c r="EU609" s="35">
        <v>14.541771855244175</v>
      </c>
      <c r="EV609" s="35">
        <v>15.917627956128483</v>
      </c>
      <c r="EW609" s="35">
        <v>15.687680929322227</v>
      </c>
      <c r="EX609" s="35">
        <v>15.823691186836127</v>
      </c>
      <c r="EY609" s="35">
        <v>15.353901102198321</v>
      </c>
      <c r="EZ609" s="35">
        <v>14.940285924772706</v>
      </c>
      <c r="FA609" s="35">
        <v>15.940404033829211</v>
      </c>
      <c r="FB609" s="35">
        <v>15.386306711918543</v>
      </c>
      <c r="FC609" s="35">
        <v>15.629314038740175</v>
      </c>
      <c r="FD609" s="35">
        <v>14.97232658444617</v>
      </c>
      <c r="FE609" s="35">
        <v>15.142654109604265</v>
      </c>
      <c r="FF609" s="35">
        <v>15.307566471501783</v>
      </c>
      <c r="FG609" s="35">
        <v>15.598861312632142</v>
      </c>
      <c r="FH609" s="35">
        <v>13.735437203701157</v>
      </c>
      <c r="FI609" s="35">
        <v>17.147868707110106</v>
      </c>
      <c r="FJ609" s="35">
        <v>15.509731256070683</v>
      </c>
      <c r="FK609" s="35">
        <v>15.601484981868753</v>
      </c>
      <c r="FL609" s="35">
        <v>15.327014723734511</v>
      </c>
      <c r="FM609" s="35">
        <v>15.108203592086962</v>
      </c>
      <c r="FN609" s="35">
        <v>15.551642541615713</v>
      </c>
      <c r="FO609" s="35">
        <v>15.819938505592695</v>
      </c>
      <c r="FP609" s="35">
        <v>15.348941247221662</v>
      </c>
      <c r="FQ609" s="35">
        <v>15.279259485793187</v>
      </c>
      <c r="FR609" s="35">
        <v>15.564221125228197</v>
      </c>
      <c r="FS609" s="35">
        <v>15.730120578758779</v>
      </c>
      <c r="FT609" s="35">
        <v>15.895131671062693</v>
      </c>
      <c r="FU609" s="35">
        <v>16.790060363465912</v>
      </c>
      <c r="FV609" s="35">
        <v>15.768063550828176</v>
      </c>
      <c r="FW609" s="35">
        <v>15.367083447385816</v>
      </c>
      <c r="FX609" s="35">
        <v>15.294587936908615</v>
      </c>
      <c r="FY609" s="35">
        <v>15.459793681703323</v>
      </c>
      <c r="FZ609" s="35">
        <v>15.869912277497175</v>
      </c>
      <c r="GA609" s="35">
        <v>15.83205014603784</v>
      </c>
      <c r="GB609" s="35">
        <v>15.112382765742757</v>
      </c>
      <c r="GC609" s="35">
        <v>14.956014581328617</v>
      </c>
      <c r="GD609" s="35">
        <v>16.029146170713851</v>
      </c>
      <c r="GE609" s="35">
        <v>15.584994074608726</v>
      </c>
      <c r="GF609" s="35">
        <v>15.634745720890061</v>
      </c>
      <c r="GG609" s="35">
        <v>15.209018465453058</v>
      </c>
      <c r="GH609" s="35">
        <v>15.310296457826365</v>
      </c>
      <c r="GI609" s="35">
        <v>17.185570036455069</v>
      </c>
      <c r="GJ609" s="35">
        <v>17.597769045174203</v>
      </c>
      <c r="GK609" s="35">
        <v>15.136042242104327</v>
      </c>
      <c r="GL609" s="35">
        <v>15.317960669509068</v>
      </c>
      <c r="GM609" s="35">
        <v>15.54395067379167</v>
      </c>
      <c r="GN609" s="35">
        <v>15.33753974175225</v>
      </c>
      <c r="GO609" s="35">
        <v>10</v>
      </c>
      <c r="GP609" s="35" t="s">
        <v>4688</v>
      </c>
      <c r="GU609" s="59"/>
    </row>
    <row r="610" spans="1:203" x14ac:dyDescent="0.2">
      <c r="A610" s="35" t="s">
        <v>2167</v>
      </c>
      <c r="B610" s="35" t="s">
        <v>4183</v>
      </c>
      <c r="C610" s="35" t="s">
        <v>4184</v>
      </c>
      <c r="D610" s="9">
        <v>2</v>
      </c>
      <c r="E610" s="9">
        <v>2</v>
      </c>
      <c r="F610" s="9">
        <v>0.90379100599999995</v>
      </c>
      <c r="G610" s="9">
        <v>7.1475435000000004E-2</v>
      </c>
      <c r="H610" s="9">
        <v>0.96307621099999996</v>
      </c>
      <c r="I610" s="9">
        <v>4.1739897999999998E-2</v>
      </c>
      <c r="J610" s="9">
        <v>0</v>
      </c>
      <c r="K610" s="78">
        <v>0</v>
      </c>
      <c r="L610" s="79">
        <v>12.25306791256247</v>
      </c>
      <c r="M610" s="79">
        <v>13.56600549421599</v>
      </c>
      <c r="N610" s="79">
        <v>12.010495268780598</v>
      </c>
      <c r="O610" s="79">
        <v>13.407488253161889</v>
      </c>
      <c r="P610" s="78">
        <v>12.265692710927595</v>
      </c>
      <c r="Q610" s="78">
        <v>11.944772004525241</v>
      </c>
      <c r="R610" s="35">
        <v>9.8358136772294671</v>
      </c>
      <c r="V610" s="35">
        <v>11.262600180517122</v>
      </c>
      <c r="Y610" s="35">
        <v>11.992086869142097</v>
      </c>
      <c r="Z610" s="35">
        <v>11.710296680750151</v>
      </c>
      <c r="AB610" s="35">
        <v>11.593215715504723</v>
      </c>
      <c r="AD610" s="35">
        <v>10.687807096358259</v>
      </c>
      <c r="AE610" s="35">
        <v>12.178595339884767</v>
      </c>
      <c r="AF610" s="35">
        <v>11.344312345367243</v>
      </c>
      <c r="AG610" s="35">
        <v>12.122955918169094</v>
      </c>
      <c r="AH610" s="35">
        <v>10.193479080441511</v>
      </c>
      <c r="AI610" s="35">
        <v>11.899098128802919</v>
      </c>
      <c r="AJ610" s="35">
        <v>11.646070065932472</v>
      </c>
      <c r="AL610" s="35">
        <v>10.537808322874154</v>
      </c>
      <c r="AM610" s="35">
        <v>12.155346371879007</v>
      </c>
      <c r="AO610" s="35">
        <v>10.834431628230288</v>
      </c>
      <c r="AQ610" s="35">
        <v>11.929735804010884</v>
      </c>
      <c r="AR610" s="35">
        <v>12.700322637629663</v>
      </c>
      <c r="AS610" s="35">
        <v>13.257159296127242</v>
      </c>
      <c r="AU610" s="35">
        <v>11.296246610620633</v>
      </c>
      <c r="AV610" s="35">
        <v>10.833457662383458</v>
      </c>
      <c r="AW610" s="35">
        <v>12.880649968434307</v>
      </c>
      <c r="AX610" s="35">
        <v>10.668188729462521</v>
      </c>
      <c r="AY610" s="35">
        <v>10.990575883667692</v>
      </c>
      <c r="AZ610" s="35">
        <v>12.522652899916762</v>
      </c>
      <c r="BA610" s="35">
        <v>10.567391601664037</v>
      </c>
      <c r="BB610" s="35">
        <v>11.287706648126123</v>
      </c>
      <c r="BD610" s="35">
        <v>11.899387134455496</v>
      </c>
      <c r="BE610" s="35">
        <v>12.494411614333389</v>
      </c>
      <c r="BF610" s="35">
        <v>11.930790625923676</v>
      </c>
      <c r="BG610" s="35">
        <v>10.867368734498889</v>
      </c>
      <c r="BH610" s="35">
        <v>12.286097406117474</v>
      </c>
      <c r="BI610" s="35">
        <v>12.952248173106549</v>
      </c>
      <c r="BJ610" s="35">
        <v>14.396238661190424</v>
      </c>
      <c r="BK610" s="35">
        <v>13.383455571893663</v>
      </c>
      <c r="BL610" s="35">
        <v>11.49083322799151</v>
      </c>
      <c r="BN610" s="35">
        <v>11.091462186272492</v>
      </c>
      <c r="BO610" s="35">
        <v>11.355968947416514</v>
      </c>
      <c r="BP610" s="35">
        <v>11.241502182971109</v>
      </c>
      <c r="BQ610" s="35">
        <v>12.485424889353334</v>
      </c>
      <c r="BR610" s="35">
        <v>12.435544302738581</v>
      </c>
      <c r="BS610" s="35">
        <v>12.452066682021995</v>
      </c>
      <c r="BT610" s="35">
        <v>12.376855720163753</v>
      </c>
      <c r="BU610" s="35">
        <v>12.183745626996565</v>
      </c>
      <c r="BW610" s="35">
        <v>11.792033651338947</v>
      </c>
      <c r="BX610" s="35">
        <v>12.504917026835598</v>
      </c>
      <c r="BZ610" s="35">
        <v>11.189153537599214</v>
      </c>
      <c r="CC610" s="35">
        <v>13.565955026151883</v>
      </c>
      <c r="CE610" s="35">
        <v>11.656260280038374</v>
      </c>
      <c r="CF610" s="35">
        <v>11.317433482330649</v>
      </c>
      <c r="CH610" s="35">
        <v>12.180205307188128</v>
      </c>
      <c r="CI610" s="35">
        <v>13.505051895057262</v>
      </c>
      <c r="CJ610" s="35">
        <v>12.376336293277182</v>
      </c>
      <c r="CK610" s="35">
        <v>11.541245651933631</v>
      </c>
      <c r="CL610" s="35">
        <v>12.077651144111925</v>
      </c>
      <c r="CM610" s="35">
        <v>13.776319457426085</v>
      </c>
      <c r="CN610" s="35">
        <v>11.249529283621053</v>
      </c>
      <c r="CO610" s="35">
        <v>12.599205871395338</v>
      </c>
      <c r="CP610" s="35">
        <v>10.873482472440962</v>
      </c>
      <c r="CQ610" s="35">
        <v>11.566412288608788</v>
      </c>
      <c r="CR610" s="35">
        <v>12.082232920393047</v>
      </c>
      <c r="CT610" s="35">
        <v>12.052093646043261</v>
      </c>
      <c r="CV610" s="35">
        <v>12.329876328260806</v>
      </c>
      <c r="CW610" s="35">
        <v>12.293186969262271</v>
      </c>
      <c r="CY610" s="35">
        <v>11.723232897693215</v>
      </c>
      <c r="DA610" s="35">
        <v>11.826544685757426</v>
      </c>
      <c r="DB610" s="35">
        <v>13.265966214279413</v>
      </c>
      <c r="DD610" s="35">
        <v>12.82485250285947</v>
      </c>
      <c r="DE610" s="35">
        <v>11.478647179439426</v>
      </c>
      <c r="DG610" s="35">
        <v>11.736713623594305</v>
      </c>
      <c r="DJ610" s="35">
        <v>11.555191692770853</v>
      </c>
      <c r="DK610" s="35">
        <v>12.640842092517355</v>
      </c>
      <c r="DL610" s="35">
        <v>10.571376493597013</v>
      </c>
      <c r="DM610" s="35">
        <v>11.208063438994836</v>
      </c>
      <c r="DN610" s="35">
        <v>10.399629378429433</v>
      </c>
      <c r="DO610" s="35">
        <v>11.620084598411356</v>
      </c>
      <c r="DP610" s="35">
        <v>12.744737404635618</v>
      </c>
      <c r="DQ610" s="35">
        <v>11.573659794985439</v>
      </c>
      <c r="DR610" s="35">
        <v>11.001389908012264</v>
      </c>
      <c r="DS610" s="35">
        <v>11.438326108764437</v>
      </c>
      <c r="DT610" s="35">
        <v>11.980396587350072</v>
      </c>
      <c r="DU610" s="35">
        <v>12.191969715241639</v>
      </c>
      <c r="DV610" s="35">
        <v>12.534252719465037</v>
      </c>
      <c r="DW610" s="35">
        <v>12.197150769408307</v>
      </c>
      <c r="DZ610" s="35">
        <v>11.693613031104068</v>
      </c>
      <c r="EA610" s="35">
        <v>11.763546068305514</v>
      </c>
      <c r="EB610" s="35">
        <v>11.726788187034384</v>
      </c>
      <c r="EC610" s="35">
        <v>14.355243117187651</v>
      </c>
      <c r="ED610" s="35">
        <v>11.95039448289857</v>
      </c>
      <c r="EF610" s="35">
        <v>13.05697633617822</v>
      </c>
      <c r="EG610" s="35">
        <v>11.948312719822859</v>
      </c>
      <c r="EH610" s="35">
        <v>12.174119484807166</v>
      </c>
      <c r="EI610" s="35">
        <v>12.819283522456026</v>
      </c>
      <c r="EJ610" s="35">
        <v>10.715337027347612</v>
      </c>
      <c r="EK610" s="35">
        <v>12.851336809712306</v>
      </c>
      <c r="EM610" s="35">
        <v>11.581445563915945</v>
      </c>
      <c r="EN610" s="35">
        <v>12.165209742288029</v>
      </c>
      <c r="EO610" s="35">
        <v>13.509017041816877</v>
      </c>
      <c r="ER610" s="35">
        <v>11.362965215388069</v>
      </c>
      <c r="ES610" s="35">
        <v>11.643068438928822</v>
      </c>
      <c r="ET610" s="35">
        <v>11.091238651900159</v>
      </c>
      <c r="EU610" s="35">
        <v>10.784222883928994</v>
      </c>
      <c r="EV610" s="35">
        <v>11.502873745873448</v>
      </c>
      <c r="EW610" s="35">
        <v>12.074630897186903</v>
      </c>
      <c r="EX610" s="35">
        <v>11.197983926950904</v>
      </c>
      <c r="EZ610" s="35">
        <v>10.778197287589803</v>
      </c>
      <c r="FA610" s="35">
        <v>12.380919060414008</v>
      </c>
      <c r="FB610" s="35">
        <v>10.58054094301882</v>
      </c>
      <c r="FC610" s="35">
        <v>14.200478303232879</v>
      </c>
      <c r="FD610" s="35">
        <v>11.006328016170032</v>
      </c>
      <c r="FE610" s="35">
        <v>12.234113507233712</v>
      </c>
      <c r="FF610" s="35">
        <v>11.379922211204882</v>
      </c>
      <c r="FG610" s="35">
        <v>12.432359611154022</v>
      </c>
      <c r="FH610" s="35">
        <v>11.772516237941897</v>
      </c>
      <c r="FI610" s="35">
        <v>12.705574873930836</v>
      </c>
      <c r="FJ610" s="35">
        <v>12.238374900780409</v>
      </c>
      <c r="FK610" s="35">
        <v>12.973481542929418</v>
      </c>
      <c r="FL610" s="35">
        <v>12.910137014101961</v>
      </c>
      <c r="FN610" s="35">
        <v>12.443948160019772</v>
      </c>
      <c r="FO610" s="35">
        <v>10.699517907789986</v>
      </c>
      <c r="FP610" s="35">
        <v>12.455157727195152</v>
      </c>
      <c r="FQ610" s="35">
        <v>12.694007044684341</v>
      </c>
      <c r="FS610" s="35">
        <v>10.867937584212237</v>
      </c>
      <c r="FT610" s="35">
        <v>11.9495731323698</v>
      </c>
      <c r="FX610" s="35">
        <v>11.629244131984597</v>
      </c>
      <c r="FY610" s="35">
        <v>11.811930831928965</v>
      </c>
      <c r="FZ610" s="35">
        <v>11.140572886708929</v>
      </c>
      <c r="GB610" s="35">
        <v>12.299106120331169</v>
      </c>
      <c r="GC610" s="35">
        <v>11.30572991972422</v>
      </c>
      <c r="GD610" s="35">
        <v>13.266024804632929</v>
      </c>
      <c r="GE610" s="35">
        <v>12.164964463616002</v>
      </c>
      <c r="GF610" s="35">
        <v>12.150736284286344</v>
      </c>
      <c r="GH610" s="35">
        <v>12.768071301143442</v>
      </c>
      <c r="GJ610" s="35">
        <v>13.830963886747728</v>
      </c>
      <c r="GK610" s="35">
        <v>11.723560487931787</v>
      </c>
      <c r="GL610" s="35">
        <v>13.146761178918071</v>
      </c>
      <c r="GM610" s="35">
        <v>11.153178647893116</v>
      </c>
      <c r="GO610" s="35">
        <v>14.747</v>
      </c>
      <c r="GP610" s="35" t="s">
        <v>1883</v>
      </c>
      <c r="GU610" s="59"/>
    </row>
    <row r="611" spans="1:203" x14ac:dyDescent="0.2">
      <c r="A611" s="35" t="s">
        <v>1537</v>
      </c>
      <c r="B611" s="35" t="s">
        <v>3353</v>
      </c>
      <c r="C611" s="35" t="s">
        <v>3354</v>
      </c>
      <c r="D611" s="9">
        <v>2</v>
      </c>
      <c r="E611" s="9">
        <v>2</v>
      </c>
      <c r="F611" s="9">
        <v>0.73853758899999999</v>
      </c>
      <c r="G611" s="9">
        <v>-0.110033668</v>
      </c>
      <c r="H611" s="9">
        <v>0.95544465099999998</v>
      </c>
      <c r="I611" s="9">
        <v>4.1964253999999999E-2</v>
      </c>
      <c r="J611" s="9">
        <v>0</v>
      </c>
      <c r="K611" s="78">
        <v>0</v>
      </c>
      <c r="L611" s="79"/>
      <c r="M611" s="79">
        <v>11.77110880324091</v>
      </c>
      <c r="N611" s="79">
        <v>11.658710603499088</v>
      </c>
      <c r="O611" s="79">
        <v>11.513754996513326</v>
      </c>
      <c r="P611" s="78">
        <v>12.037755107669723</v>
      </c>
      <c r="Q611" s="78">
        <v>13.515492688237064</v>
      </c>
      <c r="R611" s="35">
        <v>11.536462901633369</v>
      </c>
      <c r="S611" s="35">
        <v>12.489054659126557</v>
      </c>
      <c r="T611" s="35">
        <v>12.71788198457897</v>
      </c>
      <c r="U611" s="35">
        <v>12.934890508412055</v>
      </c>
      <c r="V611" s="35">
        <v>13.261551329114409</v>
      </c>
      <c r="X611" s="35">
        <v>12.69515213194552</v>
      </c>
      <c r="Y611" s="35">
        <v>12.498683194366302</v>
      </c>
      <c r="Z611" s="35">
        <v>11.913329616919974</v>
      </c>
      <c r="AA611" s="35">
        <v>12.259188828607112</v>
      </c>
      <c r="AB611" s="35">
        <v>14.51891735479381</v>
      </c>
      <c r="AC611" s="35">
        <v>11.325423138056667</v>
      </c>
      <c r="AD611" s="35">
        <v>13.602123418385542</v>
      </c>
      <c r="AE611" s="35">
        <v>11.516747309232473</v>
      </c>
      <c r="AF611" s="35">
        <v>11.994109667231557</v>
      </c>
      <c r="AG611" s="35">
        <v>11.836407484132252</v>
      </c>
      <c r="AH611" s="35">
        <v>11.290597614669959</v>
      </c>
      <c r="AI611" s="35">
        <v>13.417821059361248</v>
      </c>
      <c r="AJ611" s="35">
        <v>12.418464286447144</v>
      </c>
      <c r="AK611" s="35">
        <v>13.332787330966941</v>
      </c>
      <c r="AL611" s="35">
        <v>11.770778193438716</v>
      </c>
      <c r="AM611" s="35">
        <v>12.127827090713881</v>
      </c>
      <c r="AN611" s="35">
        <v>12.319437249480847</v>
      </c>
      <c r="AO611" s="35">
        <v>12.476796439996367</v>
      </c>
      <c r="AP611" s="35">
        <v>12.193989189686507</v>
      </c>
      <c r="AQ611" s="35">
        <v>12.426784345737081</v>
      </c>
      <c r="AR611" s="35">
        <v>13.15888296842996</v>
      </c>
      <c r="AS611" s="35">
        <v>13.298687464523805</v>
      </c>
      <c r="AT611" s="35">
        <v>11.788289836218746</v>
      </c>
      <c r="AU611" s="35">
        <v>11.263236349897234</v>
      </c>
      <c r="AV611" s="35">
        <v>12.767623874832207</v>
      </c>
      <c r="AW611" s="35">
        <v>12.629873884384191</v>
      </c>
      <c r="AX611" s="35">
        <v>12.012143130679883</v>
      </c>
      <c r="AY611" s="35">
        <v>12.207605120237046</v>
      </c>
      <c r="AZ611" s="35">
        <v>13.743676692901202</v>
      </c>
      <c r="BA611" s="35">
        <v>11.074097661836069</v>
      </c>
      <c r="BB611" s="35">
        <v>12.193776950066757</v>
      </c>
      <c r="BC611" s="35">
        <v>13.697953856020019</v>
      </c>
      <c r="BF611" s="35">
        <v>12.638231945121614</v>
      </c>
      <c r="BG611" s="35">
        <v>12.559686191339459</v>
      </c>
      <c r="BH611" s="35">
        <v>12.000100126286499</v>
      </c>
      <c r="BI611" s="35">
        <v>12.916250263145223</v>
      </c>
      <c r="BJ611" s="35">
        <v>11.93940090574476</v>
      </c>
      <c r="BM611" s="35">
        <v>13.91096114920167</v>
      </c>
      <c r="BN611" s="35">
        <v>11.969788861105386</v>
      </c>
      <c r="BO611" s="35">
        <v>12.946729103249657</v>
      </c>
      <c r="BP611" s="35">
        <v>11.846741827620471</v>
      </c>
      <c r="BQ611" s="35">
        <v>12.470914517040177</v>
      </c>
      <c r="BR611" s="35">
        <v>12.465869894100276</v>
      </c>
      <c r="BS611" s="35">
        <v>12.59849713587808</v>
      </c>
      <c r="BT611" s="35">
        <v>12.029484362143847</v>
      </c>
      <c r="BV611" s="35">
        <v>11.403671171354326</v>
      </c>
      <c r="BW611" s="35">
        <v>10.792361275966423</v>
      </c>
      <c r="BX611" s="35">
        <v>11.247797680705492</v>
      </c>
      <c r="BY611" s="35">
        <v>11.998487090191508</v>
      </c>
      <c r="BZ611" s="35">
        <v>12.825974833700599</v>
      </c>
      <c r="CA611" s="35">
        <v>12.130924820418183</v>
      </c>
      <c r="CB611" s="35">
        <v>12.033876535155198</v>
      </c>
      <c r="CC611" s="35">
        <v>12.078993642650753</v>
      </c>
      <c r="CE611" s="35">
        <v>14.227655015800318</v>
      </c>
      <c r="CG611" s="35">
        <v>11.654606826462727</v>
      </c>
      <c r="CH611" s="35">
        <v>12.059414289871725</v>
      </c>
      <c r="CI611" s="35">
        <v>12.27152953100437</v>
      </c>
      <c r="CJ611" s="35">
        <v>11.956141482206345</v>
      </c>
      <c r="CK611" s="35">
        <v>13.488617191641845</v>
      </c>
      <c r="CL611" s="35">
        <v>10.765122386291802</v>
      </c>
      <c r="CM611" s="35">
        <v>13.78902238583939</v>
      </c>
      <c r="CN611" s="35">
        <v>12.458669598355666</v>
      </c>
      <c r="CO611" s="35">
        <v>16.963503404894986</v>
      </c>
      <c r="CP611" s="35">
        <v>13.334354625437474</v>
      </c>
      <c r="CQ611" s="35">
        <v>13.406127879707146</v>
      </c>
      <c r="CR611" s="35">
        <v>11.916839170841126</v>
      </c>
      <c r="CS611" s="35">
        <v>14.383886913113908</v>
      </c>
      <c r="CT611" s="35">
        <v>12.132808634998806</v>
      </c>
      <c r="CU611" s="35">
        <v>12.320123264261344</v>
      </c>
      <c r="CV611" s="35">
        <v>12.645446334655473</v>
      </c>
      <c r="CW611" s="35">
        <v>12.261937075903205</v>
      </c>
      <c r="CY611" s="35">
        <v>11.065249660574075</v>
      </c>
      <c r="CZ611" s="35">
        <v>12.725467751236771</v>
      </c>
      <c r="DA611" s="35">
        <v>12.981276013550465</v>
      </c>
      <c r="DC611" s="35">
        <v>13.171918023281737</v>
      </c>
      <c r="DD611" s="35">
        <v>12.236060537459096</v>
      </c>
      <c r="DE611" s="35">
        <v>11.934752134589148</v>
      </c>
      <c r="DF611" s="35">
        <v>11.074237460509472</v>
      </c>
      <c r="DG611" s="35">
        <v>11.830525593993</v>
      </c>
      <c r="DH611" s="35">
        <v>11.473719439323105</v>
      </c>
      <c r="DI611" s="35">
        <v>12.644779307213188</v>
      </c>
      <c r="DJ611" s="35">
        <v>12.015438828521095</v>
      </c>
      <c r="DK611" s="35">
        <v>11.193289146783318</v>
      </c>
      <c r="DL611" s="35">
        <v>12.982629284103215</v>
      </c>
      <c r="DM611" s="35">
        <v>11.53498813981288</v>
      </c>
      <c r="DO611" s="35">
        <v>12.575326929714334</v>
      </c>
      <c r="DQ611" s="35">
        <v>11.970926433735933</v>
      </c>
      <c r="DR611" s="35">
        <v>12.237703135055069</v>
      </c>
      <c r="DS611" s="35">
        <v>11.855816754427396</v>
      </c>
      <c r="DT611" s="35">
        <v>12.169016432385817</v>
      </c>
      <c r="DU611" s="35">
        <v>13.333820345981982</v>
      </c>
      <c r="DV611" s="35">
        <v>12.036498992584066</v>
      </c>
      <c r="DW611" s="35">
        <v>13.298735955867132</v>
      </c>
      <c r="DX611" s="35">
        <v>12.409647555731491</v>
      </c>
      <c r="DY611" s="35">
        <v>12.473056638051435</v>
      </c>
      <c r="DZ611" s="35">
        <v>13.141004018959562</v>
      </c>
      <c r="EA611" s="35">
        <v>11.726797999912661</v>
      </c>
      <c r="EB611" s="35">
        <v>12.061346599838718</v>
      </c>
      <c r="EC611" s="35">
        <v>12.566050541950704</v>
      </c>
      <c r="ED611" s="35">
        <v>14.09192335865438</v>
      </c>
      <c r="EE611" s="35">
        <v>11.812201064083354</v>
      </c>
      <c r="EF611" s="35">
        <v>11.946175240723559</v>
      </c>
      <c r="EG611" s="35">
        <v>11.787517798105247</v>
      </c>
      <c r="EH611" s="35">
        <v>11.495692046352056</v>
      </c>
      <c r="EI611" s="35">
        <v>12.317850492128414</v>
      </c>
      <c r="EJ611" s="35">
        <v>12.122849466660126</v>
      </c>
      <c r="EK611" s="35">
        <v>11.561397119827463</v>
      </c>
      <c r="EL611" s="35">
        <v>13.475455567087213</v>
      </c>
      <c r="EM611" s="35">
        <v>12.783762208487733</v>
      </c>
      <c r="EO611" s="35">
        <v>14.262291348783044</v>
      </c>
      <c r="EP611" s="35">
        <v>12.595439086382298</v>
      </c>
      <c r="EQ611" s="35">
        <v>11.710856384974161</v>
      </c>
      <c r="ER611" s="35">
        <v>12.427216081730124</v>
      </c>
      <c r="ES611" s="35">
        <v>12.831531238161617</v>
      </c>
      <c r="ET611" s="35">
        <v>11.922121674764526</v>
      </c>
      <c r="EU611" s="35">
        <v>12.004358007655098</v>
      </c>
      <c r="EV611" s="35">
        <v>12.282872734343046</v>
      </c>
      <c r="EX611" s="35">
        <v>12.393323332820286</v>
      </c>
      <c r="EY611" s="35">
        <v>12.684932023638613</v>
      </c>
      <c r="EZ611" s="35">
        <v>11.316414744185664</v>
      </c>
      <c r="FA611" s="35">
        <v>11.769774488230254</v>
      </c>
      <c r="FB611" s="35">
        <v>12.860249758043519</v>
      </c>
      <c r="FC611" s="35">
        <v>11.651075146240023</v>
      </c>
      <c r="FD611" s="35">
        <v>13.094015944407472</v>
      </c>
      <c r="FE611" s="35">
        <v>12.518045449632853</v>
      </c>
      <c r="FF611" s="35">
        <v>12.41261780917946</v>
      </c>
      <c r="FG611" s="35">
        <v>13.009201093860192</v>
      </c>
      <c r="FH611" s="35">
        <v>11.62956461302821</v>
      </c>
      <c r="FI611" s="35">
        <v>11.513958799929545</v>
      </c>
      <c r="FJ611" s="35">
        <v>13.962717166163641</v>
      </c>
      <c r="FK611" s="35">
        <v>12.537590788622174</v>
      </c>
      <c r="FL611" s="35">
        <v>12.764245704859308</v>
      </c>
      <c r="FM611" s="35">
        <v>11.88836372091577</v>
      </c>
      <c r="FN611" s="35">
        <v>13.425871869779638</v>
      </c>
      <c r="FO611" s="35">
        <v>13.293767116866448</v>
      </c>
      <c r="FP611" s="35">
        <v>12.248296432061352</v>
      </c>
      <c r="FR611" s="35">
        <v>12.835646612881353</v>
      </c>
      <c r="FT611" s="35">
        <v>12.705872487993872</v>
      </c>
      <c r="FU611" s="35">
        <v>14.021570528014008</v>
      </c>
      <c r="FV611" s="35">
        <v>12.104318070117609</v>
      </c>
      <c r="FX611" s="35">
        <v>11.935394353511091</v>
      </c>
      <c r="FY611" s="35">
        <v>12.45885694965437</v>
      </c>
      <c r="GA611" s="35">
        <v>12.74644470546035</v>
      </c>
      <c r="GB611" s="35">
        <v>11.770388085390255</v>
      </c>
      <c r="GD611" s="35">
        <v>11.930144680281465</v>
      </c>
      <c r="GE611" s="35">
        <v>13.679538665683401</v>
      </c>
      <c r="GF611" s="35">
        <v>12.692158596344866</v>
      </c>
      <c r="GG611" s="35">
        <v>12.113401534658625</v>
      </c>
      <c r="GH611" s="35">
        <v>11.710548882268764</v>
      </c>
      <c r="GI611" s="35">
        <v>12.341256681265437</v>
      </c>
      <c r="GJ611" s="35">
        <v>14.515759305035207</v>
      </c>
      <c r="GK611" s="35">
        <v>11.654900910720981</v>
      </c>
      <c r="GL611" s="35">
        <v>12.47363346764746</v>
      </c>
      <c r="GM611" s="35">
        <v>13.266212965185037</v>
      </c>
      <c r="GN611" s="35">
        <v>11.8009850044904</v>
      </c>
      <c r="GO611" s="35">
        <v>6.9960000000000004</v>
      </c>
      <c r="GP611" s="35" t="s">
        <v>1357</v>
      </c>
      <c r="GU611" s="59"/>
    </row>
    <row r="612" spans="1:203" x14ac:dyDescent="0.2">
      <c r="A612" s="35" t="s">
        <v>2077</v>
      </c>
      <c r="B612" s="35" t="s">
        <v>4021</v>
      </c>
      <c r="C612" s="35" t="s">
        <v>4022</v>
      </c>
      <c r="D612" s="9">
        <v>7</v>
      </c>
      <c r="E612" s="9">
        <v>7</v>
      </c>
      <c r="F612" s="9">
        <v>0.34838748600000002</v>
      </c>
      <c r="G612" s="9">
        <v>-0.10738903299999999</v>
      </c>
      <c r="H612" s="9">
        <v>0.83708193399999997</v>
      </c>
      <c r="I612" s="9">
        <v>4.2337315E-2</v>
      </c>
      <c r="J612" s="9">
        <v>0</v>
      </c>
      <c r="K612" s="78">
        <v>0</v>
      </c>
      <c r="L612" s="79">
        <v>11.789760737709747</v>
      </c>
      <c r="M612" s="79"/>
      <c r="N612" s="79">
        <v>11.356411083834182</v>
      </c>
      <c r="O612" s="79">
        <v>11.141887469385935</v>
      </c>
      <c r="Q612" s="78">
        <v>10.906744103334896</v>
      </c>
      <c r="S612" s="35">
        <v>11.771152041579185</v>
      </c>
      <c r="T612" s="35">
        <v>11.69598449378282</v>
      </c>
      <c r="U612" s="35">
        <v>11.909451114809205</v>
      </c>
      <c r="V612" s="35">
        <v>11.382473250325742</v>
      </c>
      <c r="W612" s="35">
        <v>11.997792451195153</v>
      </c>
      <c r="Y612" s="35">
        <v>11.43481192359997</v>
      </c>
      <c r="Z612" s="35">
        <v>11.782329732020859</v>
      </c>
      <c r="AA612" s="35">
        <v>12.082199648594964</v>
      </c>
      <c r="AB612" s="35">
        <v>10.532112823501226</v>
      </c>
      <c r="AC612" s="35">
        <v>12.040289603656182</v>
      </c>
      <c r="AD612" s="35">
        <v>11.393345501075297</v>
      </c>
      <c r="AE612" s="35">
        <v>11.58142365772091</v>
      </c>
      <c r="AF612" s="35">
        <v>11.423276404885506</v>
      </c>
      <c r="AG612" s="35">
        <v>10.778107503477225</v>
      </c>
      <c r="AH612" s="35">
        <v>11.44922204287251</v>
      </c>
      <c r="AI612" s="35">
        <v>11.443343652431865</v>
      </c>
      <c r="AJ612" s="35">
        <v>11.790205791708569</v>
      </c>
      <c r="AK612" s="35">
        <v>11.677797104681837</v>
      </c>
      <c r="AL612" s="35">
        <v>11.799179175799393</v>
      </c>
      <c r="AM612" s="35">
        <v>11.571318188653427</v>
      </c>
      <c r="AN612" s="35">
        <v>12.066205085807461</v>
      </c>
      <c r="AO612" s="35">
        <v>11.455332140582241</v>
      </c>
      <c r="AQ612" s="35">
        <v>11.857638552103758</v>
      </c>
      <c r="AR612" s="35">
        <v>11.847670291271253</v>
      </c>
      <c r="AS612" s="35">
        <v>11.961325251638119</v>
      </c>
      <c r="AU612" s="35">
        <v>11.543656007685554</v>
      </c>
      <c r="AV612" s="35">
        <v>10.824223018418696</v>
      </c>
      <c r="AX612" s="35">
        <v>10.846480156091729</v>
      </c>
      <c r="AY612" s="35">
        <v>11.814405813824262</v>
      </c>
      <c r="AZ612" s="35">
        <v>11.910262681958454</v>
      </c>
      <c r="BA612" s="35">
        <v>11.308160770511355</v>
      </c>
      <c r="BB612" s="35">
        <v>11.72175611593077</v>
      </c>
      <c r="BC612" s="35">
        <v>11.281181432070628</v>
      </c>
      <c r="BD612" s="35">
        <v>10.942095835123757</v>
      </c>
      <c r="BF612" s="35">
        <v>11.780743708286828</v>
      </c>
      <c r="BG612" s="35">
        <v>11.60114680011656</v>
      </c>
      <c r="BH612" s="35">
        <v>12.244871117841843</v>
      </c>
      <c r="BI612" s="35">
        <v>11.954294879135348</v>
      </c>
      <c r="BJ612" s="35">
        <v>11.542836066537395</v>
      </c>
      <c r="BL612" s="35">
        <v>11.449526318198005</v>
      </c>
      <c r="BM612" s="35">
        <v>10.293024519932541</v>
      </c>
      <c r="BN612" s="35">
        <v>11.33809348453714</v>
      </c>
      <c r="BO612" s="35">
        <v>10.761624418094778</v>
      </c>
      <c r="BP612" s="35">
        <v>11.275288139045328</v>
      </c>
      <c r="BQ612" s="35">
        <v>11.521039736871471</v>
      </c>
      <c r="BR612" s="35">
        <v>11.457780296584625</v>
      </c>
      <c r="BS612" s="35">
        <v>11.73387340891475</v>
      </c>
      <c r="BT612" s="35">
        <v>10.562246851368307</v>
      </c>
      <c r="BU612" s="35">
        <v>11.171943427353533</v>
      </c>
      <c r="BV612" s="35">
        <v>11.46951162214658</v>
      </c>
      <c r="BX612" s="35">
        <v>11.207850111215631</v>
      </c>
      <c r="BY612" s="35">
        <v>11.302013936645691</v>
      </c>
      <c r="BZ612" s="35">
        <v>11.684236129774321</v>
      </c>
      <c r="CA612" s="35">
        <v>11.550647349317458</v>
      </c>
      <c r="CB612" s="35">
        <v>11.091397617579872</v>
      </c>
      <c r="CC612" s="35">
        <v>11.45421330339186</v>
      </c>
      <c r="CD612" s="35">
        <v>10.845680999310872</v>
      </c>
      <c r="CE612" s="35">
        <v>12.154916082920451</v>
      </c>
      <c r="CF612" s="35">
        <v>11.81632873636714</v>
      </c>
      <c r="CG612" s="35">
        <v>11.916114936386794</v>
      </c>
      <c r="CH612" s="35">
        <v>11.519867247515364</v>
      </c>
      <c r="CI612" s="35">
        <v>11.580562361558677</v>
      </c>
      <c r="CJ612" s="35">
        <v>11.550153598180827</v>
      </c>
      <c r="CK612" s="35">
        <v>10.915799261618679</v>
      </c>
      <c r="CL612" s="35">
        <v>11.937188349181378</v>
      </c>
      <c r="CM612" s="35">
        <v>11.699328594357238</v>
      </c>
      <c r="CN612" s="35">
        <v>11.99868549605516</v>
      </c>
      <c r="CO612" s="35">
        <v>13.082918774941501</v>
      </c>
      <c r="CP612" s="35">
        <v>11.277790364607416</v>
      </c>
      <c r="CQ612" s="35">
        <v>12.492940704606877</v>
      </c>
      <c r="CR612" s="35">
        <v>11.414175951955473</v>
      </c>
      <c r="CS612" s="35">
        <v>11.160298355662015</v>
      </c>
      <c r="CT612" s="35">
        <v>11.280351606509107</v>
      </c>
      <c r="CU612" s="35">
        <v>11.142090435753323</v>
      </c>
      <c r="CW612" s="35">
        <v>11.5356204853469</v>
      </c>
      <c r="CX612" s="35">
        <v>11.73766022542439</v>
      </c>
      <c r="CY612" s="35">
        <v>10.996966526041374</v>
      </c>
      <c r="CZ612" s="35">
        <v>11.799668830756977</v>
      </c>
      <c r="DA612" s="35">
        <v>10.681964935637598</v>
      </c>
      <c r="DB612" s="35">
        <v>12.16835541765299</v>
      </c>
      <c r="DC612" s="35">
        <v>11.245406654122586</v>
      </c>
      <c r="DD612" s="35">
        <v>12.012420365594139</v>
      </c>
      <c r="DE612" s="35">
        <v>11.43110852191765</v>
      </c>
      <c r="DF612" s="35">
        <v>11.372374242063714</v>
      </c>
      <c r="DG612" s="35">
        <v>11.240284037138546</v>
      </c>
      <c r="DH612" s="35">
        <v>10.847290989691359</v>
      </c>
      <c r="DI612" s="35">
        <v>11.73642010604104</v>
      </c>
      <c r="DJ612" s="35">
        <v>11.78173063909462</v>
      </c>
      <c r="DK612" s="35">
        <v>10.981102780538309</v>
      </c>
      <c r="DL612" s="35">
        <v>11.244217418184343</v>
      </c>
      <c r="DN612" s="35">
        <v>11.063977782404422</v>
      </c>
      <c r="DO612" s="35">
        <v>11.650204586787691</v>
      </c>
      <c r="DP612" s="35">
        <v>11.675249479485752</v>
      </c>
      <c r="DQ612" s="35">
        <v>11.526896228396859</v>
      </c>
      <c r="DR612" s="35">
        <v>11.126157443834737</v>
      </c>
      <c r="DS612" s="35">
        <v>11.234061737592308</v>
      </c>
      <c r="DT612" s="35">
        <v>11.770918919079516</v>
      </c>
      <c r="DU612" s="35">
        <v>11.1883734648355</v>
      </c>
      <c r="DV612" s="35">
        <v>11.514249260162757</v>
      </c>
      <c r="DW612" s="35">
        <v>11.037294211483118</v>
      </c>
      <c r="DX612" s="35">
        <v>11.071872765688024</v>
      </c>
      <c r="DY612" s="35">
        <v>11.616115852521713</v>
      </c>
      <c r="DZ612" s="35">
        <v>11.882599144169227</v>
      </c>
      <c r="EA612" s="35">
        <v>11.249900972086012</v>
      </c>
      <c r="EB612" s="35">
        <v>11.71200806828684</v>
      </c>
      <c r="EC612" s="35">
        <v>11.379565682538065</v>
      </c>
      <c r="ED612" s="35">
        <v>11.330679342348052</v>
      </c>
      <c r="EE612" s="35">
        <v>11.799319772786621</v>
      </c>
      <c r="EF612" s="35">
        <v>10.631177055703979</v>
      </c>
      <c r="EG612" s="35">
        <v>11.668659330284063</v>
      </c>
      <c r="EH612" s="35">
        <v>10.722074953691221</v>
      </c>
      <c r="EI612" s="35">
        <v>11.768836869050354</v>
      </c>
      <c r="EJ612" s="35">
        <v>11.335826908855676</v>
      </c>
      <c r="EK612" s="35">
        <v>10.992168030492065</v>
      </c>
      <c r="EL612" s="35">
        <v>10.971459751806853</v>
      </c>
      <c r="EM612" s="35">
        <v>11.146944767202756</v>
      </c>
      <c r="EN612" s="35">
        <v>11.971184179048912</v>
      </c>
      <c r="EO612" s="35">
        <v>12.043378347392077</v>
      </c>
      <c r="EP612" s="35">
        <v>11.064672601428285</v>
      </c>
      <c r="EQ612" s="35">
        <v>11.54119233949546</v>
      </c>
      <c r="ER612" s="35">
        <v>11.651009343383766</v>
      </c>
      <c r="ES612" s="35">
        <v>12.070104206271745</v>
      </c>
      <c r="ET612" s="35">
        <v>11.199335726788211</v>
      </c>
      <c r="EU612" s="35">
        <v>11.796589258175002</v>
      </c>
      <c r="EV612" s="35">
        <v>11.815501386929586</v>
      </c>
      <c r="EW612" s="35">
        <v>11.605233704569326</v>
      </c>
      <c r="EX612" s="35">
        <v>11.18772290585007</v>
      </c>
      <c r="EY612" s="35">
        <v>10.840034595260152</v>
      </c>
      <c r="EZ612" s="35">
        <v>10.664688392282091</v>
      </c>
      <c r="FA612" s="35">
        <v>10.801245126731699</v>
      </c>
      <c r="FB612" s="35">
        <v>12.523307825126423</v>
      </c>
      <c r="FC612" s="35">
        <v>10.987116252519666</v>
      </c>
      <c r="FD612" s="35">
        <v>10.899805248853259</v>
      </c>
      <c r="FE612" s="35">
        <v>11.263598557252543</v>
      </c>
      <c r="FF612" s="35">
        <v>11.323115217759963</v>
      </c>
      <c r="FG612" s="35">
        <v>10.38418982924567</v>
      </c>
      <c r="FH612" s="35">
        <v>11.453646463579284</v>
      </c>
      <c r="FI612" s="35">
        <v>11.466731303321442</v>
      </c>
      <c r="FJ612" s="35">
        <v>11.957831910414578</v>
      </c>
      <c r="FK612" s="35">
        <v>11.779385044424089</v>
      </c>
      <c r="FL612" s="35">
        <v>11.395700529927174</v>
      </c>
      <c r="FM612" s="35">
        <v>11.435171458599688</v>
      </c>
      <c r="FN612" s="35">
        <v>11.325848881567481</v>
      </c>
      <c r="FO612" s="35">
        <v>10.859763470507188</v>
      </c>
      <c r="FP612" s="35">
        <v>11.393430397724449</v>
      </c>
      <c r="FQ612" s="35">
        <v>11.382225233085727</v>
      </c>
      <c r="FR612" s="35">
        <v>11.897323509436177</v>
      </c>
      <c r="FS612" s="35">
        <v>12.101273984789941</v>
      </c>
      <c r="FT612" s="35">
        <v>11.615925809617707</v>
      </c>
      <c r="FU612" s="35">
        <v>12.084679461397549</v>
      </c>
      <c r="FW612" s="35">
        <v>11.659191288087563</v>
      </c>
      <c r="FX612" s="35">
        <v>11.402575471753323</v>
      </c>
      <c r="FY612" s="35">
        <v>11.693642165957701</v>
      </c>
      <c r="FZ612" s="35">
        <v>11.694570102474955</v>
      </c>
      <c r="GA612" s="35">
        <v>11.544594329465227</v>
      </c>
      <c r="GB612" s="35">
        <v>11.360104116082047</v>
      </c>
      <c r="GC612" s="35">
        <v>11.966891346113234</v>
      </c>
      <c r="GD612" s="35">
        <v>12.004946165728541</v>
      </c>
      <c r="GE612" s="35">
        <v>11.763632636234961</v>
      </c>
      <c r="GF612" s="35">
        <v>12.30816261190413</v>
      </c>
      <c r="GH612" s="35">
        <v>10.997887761141758</v>
      </c>
      <c r="GI612" s="35">
        <v>11.149126015259142</v>
      </c>
      <c r="GJ612" s="35">
        <v>12.603522185089732</v>
      </c>
      <c r="GK612" s="35">
        <v>12.014547344567147</v>
      </c>
      <c r="GL612" s="35">
        <v>12.202407975166146</v>
      </c>
      <c r="GM612" s="35">
        <v>11.902781067737246</v>
      </c>
      <c r="GN612" s="35">
        <v>11.801422153216318</v>
      </c>
      <c r="GO612" s="35">
        <v>2.1930000000000001</v>
      </c>
      <c r="GP612" s="35" t="s">
        <v>1763</v>
      </c>
      <c r="GU612" s="59"/>
    </row>
    <row r="613" spans="1:203" x14ac:dyDescent="0.2">
      <c r="A613" s="35" t="s">
        <v>2194</v>
      </c>
      <c r="B613" s="35" t="s">
        <v>4237</v>
      </c>
      <c r="C613" s="35" t="s">
        <v>4238</v>
      </c>
      <c r="D613" s="9">
        <v>3</v>
      </c>
      <c r="E613" s="9">
        <v>3</v>
      </c>
      <c r="F613" s="9">
        <v>0.83869622200000005</v>
      </c>
      <c r="G613" s="9">
        <v>6.1755272E-2</v>
      </c>
      <c r="H613" s="9">
        <v>0.90066243800000001</v>
      </c>
      <c r="I613" s="9">
        <v>4.2714047999999998E-2</v>
      </c>
      <c r="J613" s="9">
        <v>0</v>
      </c>
      <c r="K613" s="78">
        <v>0</v>
      </c>
      <c r="L613" s="79">
        <v>13.933126576802469</v>
      </c>
      <c r="M613" s="79"/>
      <c r="N613" s="79"/>
      <c r="O613" s="79"/>
      <c r="P613" s="78">
        <v>14.615105833679705</v>
      </c>
      <c r="R613" s="35">
        <v>14.919710244310018</v>
      </c>
      <c r="T613" s="35">
        <v>14.555740199290025</v>
      </c>
      <c r="V613" s="35">
        <v>14.309361495554695</v>
      </c>
      <c r="W613" s="35">
        <v>13.91850774572729</v>
      </c>
      <c r="X613" s="35">
        <v>14.22356727888927</v>
      </c>
      <c r="AA613" s="35">
        <v>13.962451119105111</v>
      </c>
      <c r="AB613" s="35">
        <v>14.511131521005476</v>
      </c>
      <c r="AG613" s="35">
        <v>15.749122450790207</v>
      </c>
      <c r="AH613" s="35">
        <v>14.072004827773009</v>
      </c>
      <c r="AJ613" s="35">
        <v>13.577900715460473</v>
      </c>
      <c r="AN613" s="35">
        <v>13.760379553560695</v>
      </c>
      <c r="AT613" s="35">
        <v>15.301269630958018</v>
      </c>
      <c r="AX613" s="35">
        <v>14.645707029996483</v>
      </c>
      <c r="BB613" s="35">
        <v>13.76581611532318</v>
      </c>
      <c r="BF613" s="35">
        <v>13.916442025501242</v>
      </c>
      <c r="BG613" s="35">
        <v>15.089861264098101</v>
      </c>
      <c r="BK613" s="35">
        <v>14.127299237297519</v>
      </c>
      <c r="BL613" s="35">
        <v>14.429778048766234</v>
      </c>
      <c r="BM613" s="35">
        <v>14.548430536778374</v>
      </c>
      <c r="BR613" s="35">
        <v>14.399344336375016</v>
      </c>
      <c r="BS613" s="35">
        <v>14.502136312309736</v>
      </c>
      <c r="BV613" s="35">
        <v>14.065800009087194</v>
      </c>
      <c r="BY613" s="35">
        <v>13.882430965034358</v>
      </c>
      <c r="BZ613" s="35">
        <v>13.775956797792919</v>
      </c>
      <c r="CB613" s="35">
        <v>14.068074559175386</v>
      </c>
      <c r="CD613" s="35">
        <v>14.051441670869325</v>
      </c>
      <c r="CF613" s="35">
        <v>14.495737243576423</v>
      </c>
      <c r="CJ613" s="35">
        <v>14.95299166519305</v>
      </c>
      <c r="CK613" s="35">
        <v>15.095216278015631</v>
      </c>
      <c r="CL613" s="35">
        <v>14.148736141475657</v>
      </c>
      <c r="CN613" s="35">
        <v>13.890816448561074</v>
      </c>
      <c r="CP613" s="35">
        <v>14.21171543335403</v>
      </c>
      <c r="CT613" s="35">
        <v>14.074190165303238</v>
      </c>
      <c r="DB613" s="35">
        <v>14.704124014997237</v>
      </c>
      <c r="DD613" s="35">
        <v>13.724803195831777</v>
      </c>
      <c r="DG613" s="35">
        <v>14.05320344317505</v>
      </c>
      <c r="DH613" s="35">
        <v>14.453823406760916</v>
      </c>
      <c r="DL613" s="35">
        <v>14.318623688341528</v>
      </c>
      <c r="DO613" s="35">
        <v>13.893474201926669</v>
      </c>
      <c r="DQ613" s="35">
        <v>14.282953362850964</v>
      </c>
      <c r="DR613" s="35">
        <v>14.688710909734224</v>
      </c>
      <c r="DS613" s="35">
        <v>14.421781542728734</v>
      </c>
      <c r="DT613" s="35">
        <v>13.804012645240313</v>
      </c>
      <c r="DZ613" s="35">
        <v>14.504185200268124</v>
      </c>
      <c r="EA613" s="35">
        <v>14.023847561643143</v>
      </c>
      <c r="ED613" s="35">
        <v>14.337403468938025</v>
      </c>
      <c r="EE613" s="35">
        <v>14.439289040477187</v>
      </c>
      <c r="EJ613" s="35">
        <v>14.645750715314056</v>
      </c>
      <c r="EL613" s="35">
        <v>16.002014330488645</v>
      </c>
      <c r="EM613" s="35">
        <v>14.05932245116511</v>
      </c>
      <c r="EN613" s="35">
        <v>14.512553898793252</v>
      </c>
      <c r="EO613" s="35">
        <v>14.545843184640207</v>
      </c>
      <c r="EQ613" s="35">
        <v>14.417843162892776</v>
      </c>
      <c r="ES613" s="35">
        <v>14.107343633145351</v>
      </c>
      <c r="EU613" s="35">
        <v>14.281415399003709</v>
      </c>
      <c r="EV613" s="35">
        <v>14.571605195751253</v>
      </c>
      <c r="FA613" s="35">
        <v>14.086704544742645</v>
      </c>
      <c r="FB613" s="35">
        <v>14.017528728299986</v>
      </c>
      <c r="FC613" s="35">
        <v>14.658224389627009</v>
      </c>
      <c r="FD613" s="35">
        <v>14.261621701135182</v>
      </c>
      <c r="FJ613" s="35">
        <v>14.171212536009874</v>
      </c>
      <c r="FK613" s="35">
        <v>14.263363818636378</v>
      </c>
      <c r="FL613" s="35">
        <v>14.655300165084018</v>
      </c>
      <c r="FP613" s="35">
        <v>13.931813430706633</v>
      </c>
      <c r="FQ613" s="35">
        <v>14.422266669008366</v>
      </c>
      <c r="FR613" s="35">
        <v>14.376111348635987</v>
      </c>
      <c r="FS613" s="35">
        <v>14.19770144885867</v>
      </c>
      <c r="FU613" s="35">
        <v>14.81122889498265</v>
      </c>
      <c r="FV613" s="35">
        <v>14.880145551160192</v>
      </c>
      <c r="FW613" s="35">
        <v>14.070562592377081</v>
      </c>
      <c r="GA613" s="35">
        <v>13.975543861972461</v>
      </c>
      <c r="GD613" s="35">
        <v>14.240813182251721</v>
      </c>
      <c r="GE613" s="35">
        <v>14.470304636397183</v>
      </c>
      <c r="GF613" s="35">
        <v>14.518786789847356</v>
      </c>
      <c r="GI613" s="35">
        <v>14.192325500327815</v>
      </c>
      <c r="GJ613" s="35">
        <v>14.5298169655143</v>
      </c>
      <c r="GK613" s="35">
        <v>14.326300764536446</v>
      </c>
      <c r="GL613" s="35">
        <v>14.932408772850112</v>
      </c>
      <c r="GM613" s="35">
        <v>14.859950614857924</v>
      </c>
      <c r="GN613" s="35">
        <v>14.250796444038869</v>
      </c>
      <c r="GO613" s="35">
        <v>3.2480000000000002</v>
      </c>
      <c r="GP613" s="35" t="s">
        <v>4901</v>
      </c>
      <c r="GU613" s="59"/>
    </row>
    <row r="614" spans="1:203" x14ac:dyDescent="0.2">
      <c r="A614" s="35" t="s">
        <v>1811</v>
      </c>
      <c r="B614" s="35" t="s">
        <v>3661</v>
      </c>
      <c r="C614" s="35" t="s">
        <v>3662</v>
      </c>
      <c r="D614" s="9">
        <v>2</v>
      </c>
      <c r="E614" s="9">
        <v>2</v>
      </c>
      <c r="F614" s="9">
        <v>7.3668675000000003E-2</v>
      </c>
      <c r="G614" s="9">
        <v>-0.195172604</v>
      </c>
      <c r="H614" s="9">
        <v>0.84438117499999998</v>
      </c>
      <c r="I614" s="9">
        <v>4.2875275999999997E-2</v>
      </c>
      <c r="J614" s="9">
        <v>0</v>
      </c>
      <c r="K614" s="78">
        <v>0</v>
      </c>
      <c r="L614" s="79"/>
      <c r="M614" s="79">
        <v>9.8412608652752009</v>
      </c>
      <c r="N614" s="79">
        <v>9.9386754052827584</v>
      </c>
      <c r="O614" s="79"/>
      <c r="Q614" s="78">
        <v>10.399419014008005</v>
      </c>
      <c r="S614" s="35">
        <v>9.1534872513806924</v>
      </c>
      <c r="T614" s="35">
        <v>10.331668210109235</v>
      </c>
      <c r="U614" s="35">
        <v>9.4763756303971256</v>
      </c>
      <c r="V614" s="35">
        <v>9.6436903478726279</v>
      </c>
      <c r="W614" s="35">
        <v>10.363640197079491</v>
      </c>
      <c r="Z614" s="35">
        <v>9.4368099601152213</v>
      </c>
      <c r="AA614" s="35">
        <v>10.643143724376884</v>
      </c>
      <c r="AC614" s="35">
        <v>9.8616448741911888</v>
      </c>
      <c r="AE614" s="35">
        <v>10.33785683149102</v>
      </c>
      <c r="AF614" s="35">
        <v>9.8330947877369503</v>
      </c>
      <c r="AG614" s="35">
        <v>9.76540391355101</v>
      </c>
      <c r="AI614" s="35">
        <v>9.8699339281172467</v>
      </c>
      <c r="AL614" s="35">
        <v>9.375675325144897</v>
      </c>
      <c r="AO614" s="35">
        <v>10.103840416224967</v>
      </c>
      <c r="AP614" s="35">
        <v>10.177151801002498</v>
      </c>
      <c r="AS614" s="35">
        <v>9.2139535609178775</v>
      </c>
      <c r="AT614" s="35">
        <v>10.543890057938583</v>
      </c>
      <c r="AU614" s="35">
        <v>10.157706667974912</v>
      </c>
      <c r="AV614" s="35">
        <v>9.5985958890847929</v>
      </c>
      <c r="AW614" s="35">
        <v>10.99545062350435</v>
      </c>
      <c r="AX614" s="35">
        <v>9.9656132669774387</v>
      </c>
      <c r="AY614" s="35">
        <v>10.035847193836092</v>
      </c>
      <c r="AZ614" s="35">
        <v>10.484582590351955</v>
      </c>
      <c r="BA614" s="35">
        <v>9.8428655585617832</v>
      </c>
      <c r="BB614" s="35">
        <v>9.9597040388290772</v>
      </c>
      <c r="BE614" s="35">
        <v>10.991231158274397</v>
      </c>
      <c r="BF614" s="35">
        <v>9.9229614220547262</v>
      </c>
      <c r="BG614" s="35">
        <v>10.073039454961439</v>
      </c>
      <c r="BH614" s="35">
        <v>10.220411507262387</v>
      </c>
      <c r="BI614" s="35">
        <v>10.247792373185096</v>
      </c>
      <c r="BJ614" s="35">
        <v>9.8747634401784357</v>
      </c>
      <c r="BL614" s="35">
        <v>10.427200616619999</v>
      </c>
      <c r="BM614" s="35">
        <v>10.018541509066093</v>
      </c>
      <c r="BN614" s="35">
        <v>9.5911098657095799</v>
      </c>
      <c r="BQ614" s="35">
        <v>10.24473620213988</v>
      </c>
      <c r="BR614" s="35">
        <v>10.211489657817889</v>
      </c>
      <c r="BS614" s="35">
        <v>10.105840667080853</v>
      </c>
      <c r="BT614" s="35">
        <v>10.467089618327966</v>
      </c>
      <c r="BU614" s="35">
        <v>10.69544943524436</v>
      </c>
      <c r="BZ614" s="35">
        <v>9.9497771385983533</v>
      </c>
      <c r="CB614" s="35">
        <v>9.5869901698370139</v>
      </c>
      <c r="CC614" s="35">
        <v>9.797872675196956</v>
      </c>
      <c r="CD614" s="35">
        <v>10.108638253667928</v>
      </c>
      <c r="CE614" s="35">
        <v>10.587951343664905</v>
      </c>
      <c r="CF614" s="35">
        <v>9.6450321338903571</v>
      </c>
      <c r="CG614" s="35">
        <v>10.115367630301369</v>
      </c>
      <c r="CJ614" s="35">
        <v>9.7130443797340291</v>
      </c>
      <c r="CK614" s="35">
        <v>9.7292389461372597</v>
      </c>
      <c r="CL614" s="35">
        <v>9.4643043270187306</v>
      </c>
      <c r="CO614" s="35">
        <v>10.505856645366983</v>
      </c>
      <c r="CQ614" s="35">
        <v>10.75737652196775</v>
      </c>
      <c r="CT614" s="35">
        <v>10.761028906995026</v>
      </c>
      <c r="CU614" s="35">
        <v>9.7232801443199932</v>
      </c>
      <c r="CV614" s="35">
        <v>10.479292470902699</v>
      </c>
      <c r="CW614" s="35">
        <v>10.086178710347406</v>
      </c>
      <c r="CY614" s="35">
        <v>10.290246306338418</v>
      </c>
      <c r="CZ614" s="35">
        <v>9.197072985919263</v>
      </c>
      <c r="DE614" s="35">
        <v>9.9848106271491837</v>
      </c>
      <c r="DF614" s="35">
        <v>9.9012445532036892</v>
      </c>
      <c r="DG614" s="35">
        <v>9.7970798855430221</v>
      </c>
      <c r="DJ614" s="35">
        <v>9.3521114206596359</v>
      </c>
      <c r="DL614" s="35">
        <v>9.5270603050983169</v>
      </c>
      <c r="DO614" s="35">
        <v>10.152805117951374</v>
      </c>
      <c r="DS614" s="35">
        <v>10.078344227955927</v>
      </c>
      <c r="DT614" s="35">
        <v>9.6741123269120504</v>
      </c>
      <c r="DU614" s="35">
        <v>10.153549496927818</v>
      </c>
      <c r="DV614" s="35">
        <v>9.8750657345666291</v>
      </c>
      <c r="DY614" s="35">
        <v>10.23051451709358</v>
      </c>
      <c r="DZ614" s="35">
        <v>9.7088777430186735</v>
      </c>
      <c r="EB614" s="35">
        <v>9.8699338573610955</v>
      </c>
      <c r="EC614" s="35">
        <v>9.4923713626450699</v>
      </c>
      <c r="EG614" s="35">
        <v>9.5021155792429983</v>
      </c>
      <c r="EH614" s="35">
        <v>9.8432766651120556</v>
      </c>
      <c r="EI614" s="35">
        <v>10.060661941604327</v>
      </c>
      <c r="EJ614" s="35">
        <v>9.7120432016225706</v>
      </c>
      <c r="EK614" s="35">
        <v>9.8225244598965968</v>
      </c>
      <c r="EL614" s="35">
        <v>10.000708285983151</v>
      </c>
      <c r="EM614" s="35">
        <v>10.053345400150464</v>
      </c>
      <c r="EN614" s="35">
        <v>10.634481213800658</v>
      </c>
      <c r="ER614" s="35">
        <v>10.214776661780325</v>
      </c>
      <c r="EV614" s="35">
        <v>10.0736480288975</v>
      </c>
      <c r="EW614" s="35">
        <v>9.7294017029358599</v>
      </c>
      <c r="EX614" s="35">
        <v>9.9905225060603389</v>
      </c>
      <c r="EY614" s="35">
        <v>9.7457891743140106</v>
      </c>
      <c r="EZ614" s="35">
        <v>9.7840913145249058</v>
      </c>
      <c r="FA614" s="35">
        <v>10.157493868741151</v>
      </c>
      <c r="FB614" s="35">
        <v>9.6162751547520333</v>
      </c>
      <c r="FE614" s="35">
        <v>10.410392448659428</v>
      </c>
      <c r="FF614" s="35">
        <v>9.8281577270741742</v>
      </c>
      <c r="FG614" s="35">
        <v>9.6696564555742075</v>
      </c>
      <c r="FJ614" s="35">
        <v>9.9214956125886715</v>
      </c>
      <c r="FK614" s="35">
        <v>10.758704791584414</v>
      </c>
      <c r="FL614" s="35">
        <v>10.052987372385846</v>
      </c>
      <c r="FM614" s="35">
        <v>9.6448516820269479</v>
      </c>
      <c r="FR614" s="35">
        <v>10.285535671653648</v>
      </c>
      <c r="FS614" s="35">
        <v>10.609147875026784</v>
      </c>
      <c r="FV614" s="35">
        <v>10.356654221919854</v>
      </c>
      <c r="FW614" s="35">
        <v>9.5574346642209651</v>
      </c>
      <c r="FX614" s="35">
        <v>10.173610396493389</v>
      </c>
      <c r="FY614" s="35">
        <v>10.307383799556723</v>
      </c>
      <c r="GB614" s="35">
        <v>9.9947034477379333</v>
      </c>
      <c r="GC614" s="35">
        <v>9.9746039447089441</v>
      </c>
      <c r="GD614" s="35">
        <v>10.620372865943011</v>
      </c>
      <c r="GE614" s="35">
        <v>9.9472138917758581</v>
      </c>
      <c r="GF614" s="35">
        <v>10.507963042596742</v>
      </c>
      <c r="GG614" s="35">
        <v>10.128471297297807</v>
      </c>
      <c r="GH614" s="35">
        <v>10.358247138337884</v>
      </c>
      <c r="GI614" s="35">
        <v>10.701876381765983</v>
      </c>
      <c r="GJ614" s="35">
        <v>10.71505979509409</v>
      </c>
      <c r="GM614" s="35">
        <v>9.8368304184794884</v>
      </c>
      <c r="GN614" s="35">
        <v>9.837804012147485</v>
      </c>
      <c r="GO614" s="35">
        <v>16.12</v>
      </c>
      <c r="GP614" s="35" t="s">
        <v>4794</v>
      </c>
      <c r="GU614" s="59"/>
    </row>
    <row r="615" spans="1:203" x14ac:dyDescent="0.2">
      <c r="A615" s="35" t="s">
        <v>943</v>
      </c>
      <c r="B615" s="35" t="s">
        <v>2653</v>
      </c>
      <c r="C615" s="35" t="s">
        <v>2654</v>
      </c>
      <c r="D615" s="9">
        <v>3</v>
      </c>
      <c r="E615" s="9">
        <v>3</v>
      </c>
      <c r="F615" s="9">
        <v>5.1032151999999997E-2</v>
      </c>
      <c r="G615" s="9">
        <v>0.23593573300000001</v>
      </c>
      <c r="H615" s="9">
        <v>0.88485572400000001</v>
      </c>
      <c r="I615" s="9">
        <v>4.3353808000000001E-2</v>
      </c>
      <c r="J615" s="9">
        <v>0</v>
      </c>
      <c r="K615" s="78">
        <v>0</v>
      </c>
      <c r="L615" s="79">
        <v>12.154980265543973</v>
      </c>
      <c r="M615" s="79">
        <v>12.403216294520117</v>
      </c>
      <c r="N615" s="79">
        <v>12.719743635820087</v>
      </c>
      <c r="O615" s="79">
        <v>11.59171312950477</v>
      </c>
      <c r="P615" s="78">
        <v>12.310038583188787</v>
      </c>
      <c r="Q615" s="78">
        <v>12.064285380321376</v>
      </c>
      <c r="R615" s="35">
        <v>11.054439777285143</v>
      </c>
      <c r="S615" s="35">
        <v>12.657268758864531</v>
      </c>
      <c r="T615" s="35">
        <v>12.389071675635062</v>
      </c>
      <c r="U615" s="35">
        <v>12.516146159089725</v>
      </c>
      <c r="V615" s="35">
        <v>11.531563717310775</v>
      </c>
      <c r="W615" s="35">
        <v>12.536375016634013</v>
      </c>
      <c r="X615" s="35">
        <v>12.173885283310687</v>
      </c>
      <c r="Y615" s="35">
        <v>12.8932433016447</v>
      </c>
      <c r="Z615" s="35">
        <v>12.271952511788019</v>
      </c>
      <c r="AA615" s="35">
        <v>13.20234902614097</v>
      </c>
      <c r="AB615" s="35">
        <v>12.019455562012986</v>
      </c>
      <c r="AC615" s="35">
        <v>12.667244692576263</v>
      </c>
      <c r="AD615" s="35">
        <v>12.618841274573931</v>
      </c>
      <c r="AE615" s="35">
        <v>13.123575641626735</v>
      </c>
      <c r="AF615" s="35">
        <v>12.7263850812983</v>
      </c>
      <c r="AG615" s="35">
        <v>12.218635715853377</v>
      </c>
      <c r="AH615" s="35">
        <v>11.322405872388883</v>
      </c>
      <c r="AI615" s="35">
        <v>12.372014086601551</v>
      </c>
      <c r="AJ615" s="35">
        <v>12.814630423899862</v>
      </c>
      <c r="AK615" s="35">
        <v>13.103917869059645</v>
      </c>
      <c r="AL615" s="35">
        <v>11.309103190176032</v>
      </c>
      <c r="AM615" s="35">
        <v>12.946982432865644</v>
      </c>
      <c r="AN615" s="35">
        <v>12.857498056517571</v>
      </c>
      <c r="AO615" s="35">
        <v>12.648867276358548</v>
      </c>
      <c r="AP615" s="35">
        <v>12.589244076774813</v>
      </c>
      <c r="AQ615" s="35">
        <v>12.487879793338527</v>
      </c>
      <c r="AR615" s="35">
        <v>12.327934093868627</v>
      </c>
      <c r="AS615" s="35">
        <v>13.504878505203445</v>
      </c>
      <c r="AT615" s="35">
        <v>11.901435211656009</v>
      </c>
      <c r="AU615" s="35">
        <v>11.71774491353584</v>
      </c>
      <c r="AV615" s="35">
        <v>11.741175728643217</v>
      </c>
      <c r="AW615" s="35">
        <v>12.319520386843628</v>
      </c>
      <c r="AX615" s="35">
        <v>12.901003165837405</v>
      </c>
      <c r="AY615" s="35">
        <v>12.461420800340477</v>
      </c>
      <c r="AZ615" s="35">
        <v>12.627919612232883</v>
      </c>
      <c r="BA615" s="35">
        <v>11.980523546523871</v>
      </c>
      <c r="BB615" s="35">
        <v>12.618681614542274</v>
      </c>
      <c r="BC615" s="35">
        <v>11.957959944040725</v>
      </c>
      <c r="BD615" s="35">
        <v>12.174356250069083</v>
      </c>
      <c r="BE615" s="35">
        <v>12.576675440613284</v>
      </c>
      <c r="BF615" s="35">
        <v>12.992367769269094</v>
      </c>
      <c r="BG615" s="35">
        <v>11.932970759326535</v>
      </c>
      <c r="BH615" s="35">
        <v>12.800638310748283</v>
      </c>
      <c r="BI615" s="35">
        <v>12.710431835543826</v>
      </c>
      <c r="BJ615" s="35">
        <v>12.256113985768868</v>
      </c>
      <c r="BK615" s="35">
        <v>12.4713792013799</v>
      </c>
      <c r="BL615" s="35">
        <v>12.571175336309114</v>
      </c>
      <c r="BM615" s="35">
        <v>12.123770679105565</v>
      </c>
      <c r="BN615" s="35">
        <v>11.204796381262019</v>
      </c>
      <c r="BO615" s="35">
        <v>12.077636130269504</v>
      </c>
      <c r="BP615" s="35">
        <v>12.656539682249951</v>
      </c>
      <c r="BQ615" s="35">
        <v>12.673417026137468</v>
      </c>
      <c r="BR615" s="35">
        <v>12.828834304276734</v>
      </c>
      <c r="BS615" s="35">
        <v>12.30514947530426</v>
      </c>
      <c r="BT615" s="35">
        <v>12.356386153921747</v>
      </c>
      <c r="BU615" s="35">
        <v>12.195582477034289</v>
      </c>
      <c r="BV615" s="35">
        <v>12.004614457469369</v>
      </c>
      <c r="BW615" s="35">
        <v>11.764244123609075</v>
      </c>
      <c r="BX615" s="35">
        <v>12.660055672511699</v>
      </c>
      <c r="BY615" s="35">
        <v>11.648394484737342</v>
      </c>
      <c r="BZ615" s="35">
        <v>13.134125604749677</v>
      </c>
      <c r="CA615" s="35">
        <v>11.724367766392382</v>
      </c>
      <c r="CB615" s="35">
        <v>11.397250091699997</v>
      </c>
      <c r="CC615" s="35">
        <v>12.344921663492055</v>
      </c>
      <c r="CD615" s="35">
        <v>12.051261660258213</v>
      </c>
      <c r="CE615" s="35">
        <v>12.892412567632075</v>
      </c>
      <c r="CF615" s="35">
        <v>12.623457569719402</v>
      </c>
      <c r="CG615" s="35">
        <v>12.734840762658578</v>
      </c>
      <c r="CH615" s="35">
        <v>12.110550196020316</v>
      </c>
      <c r="CI615" s="35">
        <v>12.414122928856981</v>
      </c>
      <c r="CJ615" s="35">
        <v>11.68560843939051</v>
      </c>
      <c r="CK615" s="35">
        <v>11.964952745971541</v>
      </c>
      <c r="CL615" s="35">
        <v>11.928223188620182</v>
      </c>
      <c r="CM615" s="35">
        <v>12.325760940050191</v>
      </c>
      <c r="CN615" s="35">
        <v>12.246709377116142</v>
      </c>
      <c r="CO615" s="35">
        <v>13.367936179836629</v>
      </c>
      <c r="CP615" s="35">
        <v>12.246408336592504</v>
      </c>
      <c r="CQ615" s="35">
        <v>13.027946755194158</v>
      </c>
      <c r="CR615" s="35">
        <v>12.380558235752661</v>
      </c>
      <c r="CS615" s="35">
        <v>11.776158760166918</v>
      </c>
      <c r="CT615" s="35">
        <v>12.705772401602083</v>
      </c>
      <c r="CU615" s="35">
        <v>12.234827963601726</v>
      </c>
      <c r="CV615" s="35">
        <v>12.445263171073584</v>
      </c>
      <c r="CW615" s="35">
        <v>12.16225018438235</v>
      </c>
      <c r="CX615" s="35">
        <v>12.051551001246334</v>
      </c>
      <c r="CY615" s="35">
        <v>13.252892009365539</v>
      </c>
      <c r="CZ615" s="35">
        <v>12.512828606184023</v>
      </c>
      <c r="DA615" s="35">
        <v>12.684667811326065</v>
      </c>
      <c r="DC615" s="35">
        <v>12.441082709609011</v>
      </c>
      <c r="DD615" s="35">
        <v>12.741823874346737</v>
      </c>
      <c r="DE615" s="35">
        <v>12.67649007645433</v>
      </c>
      <c r="DF615" s="35">
        <v>12.702424317852932</v>
      </c>
      <c r="DG615" s="35">
        <v>12.208673863752582</v>
      </c>
      <c r="DH615" s="35">
        <v>11.065048909435312</v>
      </c>
      <c r="DI615" s="35">
        <v>13.908931648043556</v>
      </c>
      <c r="DJ615" s="35">
        <v>12.513851621971826</v>
      </c>
      <c r="DK615" s="35">
        <v>14.085053398114754</v>
      </c>
      <c r="DL615" s="35">
        <v>12.514792965230646</v>
      </c>
      <c r="DM615" s="35">
        <v>11.932980942460023</v>
      </c>
      <c r="DO615" s="35">
        <v>12.808538561442727</v>
      </c>
      <c r="DP615" s="35">
        <v>13.312421913924938</v>
      </c>
      <c r="DQ615" s="35">
        <v>12.642631937064559</v>
      </c>
      <c r="DR615" s="35">
        <v>12.285924862020689</v>
      </c>
      <c r="DS615" s="35">
        <v>11.354418970345371</v>
      </c>
      <c r="DT615" s="35">
        <v>12.933053006063206</v>
      </c>
      <c r="DU615" s="35">
        <v>12.255596769791527</v>
      </c>
      <c r="DV615" s="35">
        <v>12.059108736406959</v>
      </c>
      <c r="DW615" s="35">
        <v>12.526507960738982</v>
      </c>
      <c r="DX615" s="35">
        <v>12.223769596648417</v>
      </c>
      <c r="DY615" s="35">
        <v>13.089249427742695</v>
      </c>
      <c r="DZ615" s="35">
        <v>12.734170028706105</v>
      </c>
      <c r="EA615" s="35">
        <v>13.174108829625169</v>
      </c>
      <c r="EB615" s="35">
        <v>13.107689565747389</v>
      </c>
      <c r="EC615" s="35">
        <v>12.285555166050687</v>
      </c>
      <c r="ED615" s="35">
        <v>12.861556605060711</v>
      </c>
      <c r="EE615" s="35">
        <v>13.248955167062631</v>
      </c>
      <c r="EF615" s="35">
        <v>12.120885842787789</v>
      </c>
      <c r="EG615" s="35">
        <v>12.691234145918623</v>
      </c>
      <c r="EH615" s="35">
        <v>11.616593004149999</v>
      </c>
      <c r="EI615" s="35">
        <v>12.741717291554798</v>
      </c>
      <c r="EJ615" s="35">
        <v>12.016554243432523</v>
      </c>
      <c r="EK615" s="35">
        <v>13.734663995778794</v>
      </c>
      <c r="EL615" s="35">
        <v>12.21663238790952</v>
      </c>
      <c r="EM615" s="35">
        <v>12.650165338909041</v>
      </c>
      <c r="EN615" s="35">
        <v>13.506167891045472</v>
      </c>
      <c r="EO615" s="35">
        <v>11.981770038952007</v>
      </c>
      <c r="EP615" s="35">
        <v>11.713658698459973</v>
      </c>
      <c r="EQ615" s="35">
        <v>12.593841468699395</v>
      </c>
      <c r="ER615" s="35">
        <v>12.893693168713289</v>
      </c>
      <c r="ES615" s="35">
        <v>12.674824460194579</v>
      </c>
      <c r="ET615" s="35">
        <v>12.007101966037737</v>
      </c>
      <c r="EU615" s="35">
        <v>11.409023089398829</v>
      </c>
      <c r="EV615" s="35">
        <v>12.04289377553085</v>
      </c>
      <c r="EW615" s="35">
        <v>12.510939362195051</v>
      </c>
      <c r="EX615" s="35">
        <v>11.891528283084702</v>
      </c>
      <c r="EY615" s="35">
        <v>11.792869531929451</v>
      </c>
      <c r="EZ615" s="35">
        <v>12.059504874486001</v>
      </c>
      <c r="FA615" s="35">
        <v>12.081518811131524</v>
      </c>
      <c r="FB615" s="35">
        <v>12.917466002896997</v>
      </c>
      <c r="FC615" s="35">
        <v>12.590146147597691</v>
      </c>
      <c r="FD615" s="35">
        <v>11.512200979697527</v>
      </c>
      <c r="FE615" s="35">
        <v>11.750242451544052</v>
      </c>
      <c r="FF615" s="35">
        <v>12.739194961879463</v>
      </c>
      <c r="FG615" s="35">
        <v>11.898511785478883</v>
      </c>
      <c r="FH615" s="35">
        <v>11.808221649797289</v>
      </c>
      <c r="FI615" s="35">
        <v>13.88923569984305</v>
      </c>
      <c r="FJ615" s="35">
        <v>12.601534918852908</v>
      </c>
      <c r="FK615" s="35">
        <v>12.514404119238264</v>
      </c>
      <c r="FL615" s="35">
        <v>11.331811965302949</v>
      </c>
      <c r="FM615" s="35">
        <v>11.799317197855601</v>
      </c>
      <c r="FN615" s="35">
        <v>12.403242018674419</v>
      </c>
      <c r="FO615" s="35">
        <v>12.272337612095189</v>
      </c>
      <c r="FP615" s="35">
        <v>12.164520754379868</v>
      </c>
      <c r="FQ615" s="35">
        <v>12.030897039913995</v>
      </c>
      <c r="FR615" s="35">
        <v>13.081748080573604</v>
      </c>
      <c r="FS615" s="35">
        <v>12.223571952073435</v>
      </c>
      <c r="FT615" s="35">
        <v>13.056018571363763</v>
      </c>
      <c r="FU615" s="35">
        <v>14.333031623850301</v>
      </c>
      <c r="FV615" s="35">
        <v>11.770894336392416</v>
      </c>
      <c r="FW615" s="35">
        <v>12.345127976000583</v>
      </c>
      <c r="FX615" s="35">
        <v>12.617991857354378</v>
      </c>
      <c r="FY615" s="35">
        <v>12.427859683333336</v>
      </c>
      <c r="FZ615" s="35">
        <v>12.324524939405469</v>
      </c>
      <c r="GA615" s="35">
        <v>12.823514528405168</v>
      </c>
      <c r="GB615" s="35">
        <v>12.161626745944579</v>
      </c>
      <c r="GC615" s="35">
        <v>12.934460644987006</v>
      </c>
      <c r="GD615" s="35">
        <v>12.434332682000102</v>
      </c>
      <c r="GE615" s="35">
        <v>12.135578909312112</v>
      </c>
      <c r="GF615" s="35">
        <v>12.797895421943522</v>
      </c>
      <c r="GG615" s="35">
        <v>12.829995952539015</v>
      </c>
      <c r="GH615" s="35">
        <v>11.570739211734523</v>
      </c>
      <c r="GI615" s="35">
        <v>13.121233670857537</v>
      </c>
      <c r="GJ615" s="35">
        <v>14.303143662331177</v>
      </c>
      <c r="GK615" s="35">
        <v>12.844017396961545</v>
      </c>
      <c r="GL615" s="35">
        <v>11.965274826133944</v>
      </c>
      <c r="GM615" s="35">
        <v>12.082736434316823</v>
      </c>
      <c r="GN615" s="35">
        <v>12.196684587667903</v>
      </c>
      <c r="GO615" s="35">
        <v>10.619</v>
      </c>
      <c r="GP615" s="35" t="s">
        <v>871</v>
      </c>
      <c r="GU615" s="59"/>
    </row>
    <row r="616" spans="1:203" x14ac:dyDescent="0.2">
      <c r="A616" s="35" t="s">
        <v>1739</v>
      </c>
      <c r="B616" s="35" t="s">
        <v>3575</v>
      </c>
      <c r="C616" s="35" t="s">
        <v>3576</v>
      </c>
      <c r="D616" s="9">
        <v>3</v>
      </c>
      <c r="E616" s="9">
        <v>3</v>
      </c>
      <c r="F616" s="9">
        <v>0.23343045500000001</v>
      </c>
      <c r="G616" s="9">
        <v>-0.156186677</v>
      </c>
      <c r="H616" s="9">
        <v>0.88010437600000002</v>
      </c>
      <c r="I616" s="9">
        <v>4.3407822999999998E-2</v>
      </c>
      <c r="J616" s="9">
        <v>0</v>
      </c>
      <c r="K616" s="78">
        <v>0</v>
      </c>
      <c r="L616" s="79">
        <v>13.491774407623591</v>
      </c>
      <c r="M616" s="79"/>
      <c r="N616" s="79">
        <v>12.962891642703582</v>
      </c>
      <c r="O616" s="79"/>
      <c r="P616" s="78">
        <v>12.36669845786666</v>
      </c>
      <c r="Q616" s="78">
        <v>13.190881077616256</v>
      </c>
      <c r="R616" s="35">
        <v>12.976594391800804</v>
      </c>
      <c r="T616" s="35">
        <v>13.237068582190012</v>
      </c>
      <c r="U616" s="35">
        <v>13.560143988089722</v>
      </c>
      <c r="W616" s="35">
        <v>13.10346684051648</v>
      </c>
      <c r="X616" s="35">
        <v>12.688669422733041</v>
      </c>
      <c r="AA616" s="35">
        <v>13.359009197776293</v>
      </c>
      <c r="AB616" s="35">
        <v>12.826734570732107</v>
      </c>
      <c r="AD616" s="35">
        <v>13.084286487324229</v>
      </c>
      <c r="AE616" s="35">
        <v>13.472146713407383</v>
      </c>
      <c r="AF616" s="35">
        <v>13.260737075747551</v>
      </c>
      <c r="AL616" s="35">
        <v>13.352206353383338</v>
      </c>
      <c r="AP616" s="35">
        <v>12.865261999386448</v>
      </c>
      <c r="AQ616" s="35">
        <v>13.157110420911536</v>
      </c>
      <c r="AS616" s="35">
        <v>13.132897307974623</v>
      </c>
      <c r="AT616" s="35">
        <v>13.359549949904586</v>
      </c>
      <c r="AU616" s="35">
        <v>11.996487075251171</v>
      </c>
      <c r="AV616" s="35">
        <v>12.959591955342686</v>
      </c>
      <c r="AY616" s="35">
        <v>12.929138310269003</v>
      </c>
      <c r="BA616" s="35">
        <v>13.039508759718871</v>
      </c>
      <c r="BC616" s="35">
        <v>13.216597782796157</v>
      </c>
      <c r="BD616" s="35">
        <v>13.198182263795335</v>
      </c>
      <c r="BF616" s="35">
        <v>13.946433056897463</v>
      </c>
      <c r="BG616" s="35">
        <v>12.129838595210671</v>
      </c>
      <c r="BH616" s="35">
        <v>13.566319207302708</v>
      </c>
      <c r="BI616" s="35">
        <v>13.420540653494935</v>
      </c>
      <c r="BJ616" s="35">
        <v>11.189674901203407</v>
      </c>
      <c r="BK616" s="35">
        <v>12.838015385422818</v>
      </c>
      <c r="BP616" s="35">
        <v>12.600920691123907</v>
      </c>
      <c r="BQ616" s="35">
        <v>12.914100121125159</v>
      </c>
      <c r="BU616" s="35">
        <v>13.351377149641714</v>
      </c>
      <c r="BY616" s="35">
        <v>12.893707381693293</v>
      </c>
      <c r="BZ616" s="35">
        <v>13.393907302758345</v>
      </c>
      <c r="CA616" s="35">
        <v>13.058451627047283</v>
      </c>
      <c r="CB616" s="35">
        <v>12.835720965618107</v>
      </c>
      <c r="CH616" s="35">
        <v>12.927254032527809</v>
      </c>
      <c r="CL616" s="35">
        <v>13.158765450109243</v>
      </c>
      <c r="CM616" s="35">
        <v>13.13576499822479</v>
      </c>
      <c r="CN616" s="35">
        <v>13.144539052941933</v>
      </c>
      <c r="CO616" s="35">
        <v>14.32585724796861</v>
      </c>
      <c r="CP616" s="35">
        <v>13.524694157478269</v>
      </c>
      <c r="CQ616" s="35">
        <v>12.631073449552851</v>
      </c>
      <c r="CR616" s="35">
        <v>12.51035404780497</v>
      </c>
      <c r="CU616" s="35">
        <v>13.368853184953126</v>
      </c>
      <c r="CW616" s="35">
        <v>13.017830427522252</v>
      </c>
      <c r="CX616" s="35">
        <v>13.91409065407619</v>
      </c>
      <c r="CY616" s="35">
        <v>13.262115817467048</v>
      </c>
      <c r="CZ616" s="35">
        <v>12.874922784181967</v>
      </c>
      <c r="DA616" s="35">
        <v>12.871812900895959</v>
      </c>
      <c r="DH616" s="35">
        <v>12.915589027348217</v>
      </c>
      <c r="DI616" s="35">
        <v>12.717403639487895</v>
      </c>
      <c r="DK616" s="35">
        <v>12.838359171097865</v>
      </c>
      <c r="DM616" s="35">
        <v>12.847791743146884</v>
      </c>
      <c r="DQ616" s="35">
        <v>13.016432325017663</v>
      </c>
      <c r="DS616" s="35">
        <v>13.131722919619001</v>
      </c>
      <c r="DU616" s="35">
        <v>13.183163003405323</v>
      </c>
      <c r="DV616" s="35">
        <v>13.059108736406959</v>
      </c>
      <c r="DW616" s="35">
        <v>12.770734207998972</v>
      </c>
      <c r="DX616" s="35">
        <v>12.494745146366377</v>
      </c>
      <c r="DY616" s="35">
        <v>12.972139524976427</v>
      </c>
      <c r="EA616" s="35">
        <v>13.17634793348906</v>
      </c>
      <c r="EC616" s="35">
        <v>12.709285371127386</v>
      </c>
      <c r="ED616" s="35">
        <v>13.128972033150873</v>
      </c>
      <c r="EE616" s="35">
        <v>12.702669374868179</v>
      </c>
      <c r="EF616" s="35">
        <v>12.634130373093326</v>
      </c>
      <c r="EG616" s="35">
        <v>12.705987912608649</v>
      </c>
      <c r="EH616" s="35">
        <v>12.968807547195915</v>
      </c>
      <c r="EI616" s="35">
        <v>12.874477824927947</v>
      </c>
      <c r="EJ616" s="35">
        <v>13.570422126704642</v>
      </c>
      <c r="EK616" s="35">
        <v>12.729754273715212</v>
      </c>
      <c r="EN616" s="35">
        <v>13.276074759357485</v>
      </c>
      <c r="EO616" s="35">
        <v>13.144329453042344</v>
      </c>
      <c r="EP616" s="35">
        <v>12.727163773158448</v>
      </c>
      <c r="EQ616" s="35">
        <v>12.818442523168002</v>
      </c>
      <c r="ES616" s="35">
        <v>13.481026851832578</v>
      </c>
      <c r="ET616" s="35">
        <v>13.206158690538757</v>
      </c>
      <c r="EW616" s="35">
        <v>13.242628450058101</v>
      </c>
      <c r="EY616" s="35">
        <v>12.912333198531023</v>
      </c>
      <c r="FA616" s="35">
        <v>13.323535435696236</v>
      </c>
      <c r="FB616" s="35">
        <v>14.213684226301462</v>
      </c>
      <c r="FD616" s="35">
        <v>13.001056578499917</v>
      </c>
      <c r="FE616" s="35">
        <v>13.315110687856849</v>
      </c>
      <c r="FF616" s="35">
        <v>12.531839631379269</v>
      </c>
      <c r="FG616" s="35">
        <v>13.304802756204023</v>
      </c>
      <c r="FI616" s="35">
        <v>13.532263067563537</v>
      </c>
      <c r="FK616" s="35">
        <v>12.993183748566699</v>
      </c>
      <c r="FL616" s="35">
        <v>13.144428018684978</v>
      </c>
      <c r="FM616" s="35">
        <v>13.444109268120261</v>
      </c>
      <c r="FO616" s="35">
        <v>13.389950664847879</v>
      </c>
      <c r="FQ616" s="35">
        <v>12.871836187856331</v>
      </c>
      <c r="FR616" s="35">
        <v>13.359745931906149</v>
      </c>
      <c r="FT616" s="35">
        <v>13.566616111464286</v>
      </c>
      <c r="FW616" s="35">
        <v>13.114244093770495</v>
      </c>
      <c r="FX616" s="35">
        <v>12.88733299014752</v>
      </c>
      <c r="GC616" s="35">
        <v>12.717480319278385</v>
      </c>
      <c r="GD616" s="35">
        <v>12.941449562138866</v>
      </c>
      <c r="GE616" s="35">
        <v>12.003878856210653</v>
      </c>
      <c r="GG616" s="35">
        <v>12.209070586880145</v>
      </c>
      <c r="GI616" s="35">
        <v>12.968095044067057</v>
      </c>
      <c r="GJ616" s="35">
        <v>13.694664044725025</v>
      </c>
      <c r="GL616" s="35">
        <v>13.219177133778096</v>
      </c>
      <c r="GM616" s="35">
        <v>12.92545854950532</v>
      </c>
      <c r="GN616" s="35">
        <v>12.975410241823619</v>
      </c>
      <c r="GO616" s="35">
        <v>13.295</v>
      </c>
      <c r="GP616" s="35" t="s">
        <v>1499</v>
      </c>
      <c r="GU616" s="59"/>
    </row>
    <row r="617" spans="1:203" x14ac:dyDescent="0.2">
      <c r="A617" s="35" t="s">
        <v>688</v>
      </c>
      <c r="B617" s="35" t="s">
        <v>2353</v>
      </c>
      <c r="C617" s="35" t="s">
        <v>2354</v>
      </c>
      <c r="D617" s="9">
        <v>4</v>
      </c>
      <c r="E617" s="9">
        <v>4</v>
      </c>
      <c r="F617" s="9">
        <v>0.85463524499999999</v>
      </c>
      <c r="G617" s="9">
        <v>0.187714463</v>
      </c>
      <c r="H617" s="9">
        <v>0.99137577700000001</v>
      </c>
      <c r="I617" s="9">
        <v>4.3769440999999999E-2</v>
      </c>
      <c r="J617" s="9">
        <v>0</v>
      </c>
      <c r="K617" s="78">
        <v>0</v>
      </c>
      <c r="L617" s="79"/>
      <c r="M617" s="79"/>
      <c r="N617" s="79"/>
      <c r="O617" s="79"/>
      <c r="Y617" s="35">
        <v>9.8639676584480469</v>
      </c>
      <c r="AD617" s="35">
        <v>9.6951088298915984</v>
      </c>
      <c r="AF617" s="35">
        <v>9.6685116188939375</v>
      </c>
      <c r="AK617" s="35">
        <v>10.604609091076179</v>
      </c>
      <c r="BB617" s="35">
        <v>9.6184514516458108</v>
      </c>
      <c r="BH617" s="35">
        <v>10.023901720229112</v>
      </c>
      <c r="BJ617" s="35">
        <v>9.9055421017287255</v>
      </c>
      <c r="BQ617" s="35">
        <v>10.018487593967953</v>
      </c>
      <c r="BW617" s="35">
        <v>11.53825592537822</v>
      </c>
      <c r="BY617" s="35">
        <v>9.606175312348423</v>
      </c>
      <c r="BZ617" s="35">
        <v>9.6040844345092324</v>
      </c>
      <c r="CA617" s="35">
        <v>9.8511939394959924</v>
      </c>
      <c r="CI617" s="35">
        <v>10.156779190577261</v>
      </c>
      <c r="CP617" s="35">
        <v>9.384509651738238</v>
      </c>
      <c r="DJ617" s="35">
        <v>9.6478648328098622</v>
      </c>
      <c r="DM617" s="35">
        <v>9.3007127269605103</v>
      </c>
      <c r="EB617" s="35">
        <v>9.4716532292671722</v>
      </c>
      <c r="EC617" s="35">
        <v>12.921157102150291</v>
      </c>
      <c r="EG617" s="35">
        <v>9.8508437334740755</v>
      </c>
      <c r="EL617" s="35">
        <v>9.7367316606486476</v>
      </c>
      <c r="ET617" s="35">
        <v>9.8732629902928153</v>
      </c>
      <c r="FH617" s="35">
        <v>9.5703354525068143</v>
      </c>
      <c r="FS617" s="35">
        <v>9.6769632592543537</v>
      </c>
      <c r="FW617" s="35">
        <v>9.8677324881574613</v>
      </c>
      <c r="GA617" s="35">
        <v>10.804075773116171</v>
      </c>
      <c r="GL617" s="35">
        <v>10.272923189938881</v>
      </c>
      <c r="GO617" s="35">
        <v>9.4429999999999996</v>
      </c>
      <c r="GP617" s="35" t="s">
        <v>4491</v>
      </c>
      <c r="GU617" s="59"/>
    </row>
    <row r="618" spans="1:203" x14ac:dyDescent="0.2">
      <c r="A618" s="35" t="s">
        <v>925</v>
      </c>
      <c r="B618" s="35" t="s">
        <v>2627</v>
      </c>
      <c r="C618" s="35" t="s">
        <v>2628</v>
      </c>
      <c r="D618" s="9">
        <v>4</v>
      </c>
      <c r="E618" s="9">
        <v>4</v>
      </c>
      <c r="F618" s="9">
        <v>0.87290896600000001</v>
      </c>
      <c r="G618" s="9">
        <v>-0.13396629900000001</v>
      </c>
      <c r="H618" s="9">
        <v>0.98502032399999995</v>
      </c>
      <c r="I618" s="9">
        <v>4.4324838999999998E-2</v>
      </c>
      <c r="J618" s="9">
        <v>0</v>
      </c>
      <c r="K618" s="78">
        <v>0</v>
      </c>
      <c r="L618" s="79"/>
      <c r="M618" s="79"/>
      <c r="N618" s="79"/>
      <c r="O618" s="79"/>
      <c r="Z618" s="35">
        <v>10.819666093318164</v>
      </c>
      <c r="AE618" s="35">
        <v>10.909983281356372</v>
      </c>
      <c r="AG618" s="35">
        <v>10.957836314402892</v>
      </c>
      <c r="AO618" s="35">
        <v>10.855570395288439</v>
      </c>
      <c r="AU618" s="35">
        <v>10.6341447119179</v>
      </c>
      <c r="BA618" s="35">
        <v>10.710148332785231</v>
      </c>
      <c r="BJ618" s="35">
        <v>10.363539149506707</v>
      </c>
      <c r="CE618" s="35">
        <v>11.323851276355068</v>
      </c>
      <c r="CL618" s="35">
        <v>9.5334162138157232</v>
      </c>
      <c r="CR618" s="35">
        <v>10.977751025259229</v>
      </c>
      <c r="DA618" s="35">
        <v>10.04952584207078</v>
      </c>
      <c r="EF618" s="35">
        <v>11.133142212400601</v>
      </c>
      <c r="EJ618" s="35">
        <v>10.313943426249805</v>
      </c>
      <c r="EP618" s="35">
        <v>10.801886040872196</v>
      </c>
      <c r="FK618" s="35">
        <v>10.496108828252366</v>
      </c>
      <c r="FP618" s="35">
        <v>10.996226147280748</v>
      </c>
      <c r="FT618" s="35">
        <v>11.381606782482919</v>
      </c>
      <c r="FW618" s="35">
        <v>10.137720316800772</v>
      </c>
      <c r="GO618" s="35">
        <v>21.922999999999998</v>
      </c>
      <c r="GP618" s="35" t="s">
        <v>4570</v>
      </c>
      <c r="GU618" s="59"/>
    </row>
    <row r="619" spans="1:203" x14ac:dyDescent="0.2">
      <c r="A619" s="35" t="s">
        <v>1659</v>
      </c>
      <c r="B619" s="35" t="s">
        <v>3491</v>
      </c>
      <c r="C619" s="35" t="s">
        <v>3492</v>
      </c>
      <c r="D619" s="9">
        <v>17</v>
      </c>
      <c r="E619" s="9">
        <v>17</v>
      </c>
      <c r="F619" s="9">
        <v>0.99991603100000004</v>
      </c>
      <c r="G619" s="9">
        <v>-8.3378800000000002E-4</v>
      </c>
      <c r="H619" s="9">
        <v>0.76343936000000001</v>
      </c>
      <c r="I619" s="9">
        <v>4.6877888E-2</v>
      </c>
      <c r="J619" s="9">
        <v>0</v>
      </c>
      <c r="K619" s="78">
        <v>0</v>
      </c>
      <c r="L619" s="79">
        <v>11.4416398766285</v>
      </c>
      <c r="M619" s="79">
        <v>10.98549726656838</v>
      </c>
      <c r="N619" s="79">
        <v>11.233369831869403</v>
      </c>
      <c r="O619" s="79">
        <v>10.301480366097397</v>
      </c>
      <c r="P619" s="78">
        <v>10.197346458001853</v>
      </c>
      <c r="Q619" s="78">
        <v>10.77510387616735</v>
      </c>
      <c r="R619" s="35">
        <v>10.389905969948941</v>
      </c>
      <c r="S619" s="35">
        <v>10.660298149341926</v>
      </c>
      <c r="T619" s="35">
        <v>10.146537412248357</v>
      </c>
      <c r="U619" s="35">
        <v>10.08060680640104</v>
      </c>
      <c r="V619" s="35">
        <v>10.54754889703832</v>
      </c>
      <c r="W619" s="35">
        <v>10.489078557208682</v>
      </c>
      <c r="X619" s="35">
        <v>10.236939684312501</v>
      </c>
      <c r="Y619" s="35">
        <v>10.489431838092329</v>
      </c>
      <c r="Z619" s="35">
        <v>9.6739211162581</v>
      </c>
      <c r="AA619" s="35">
        <v>10.601504718820848</v>
      </c>
      <c r="AB619" s="35">
        <v>11.354214565071956</v>
      </c>
      <c r="AC619" s="35">
        <v>10.488604041112366</v>
      </c>
      <c r="AD619" s="35">
        <v>10.658544162611772</v>
      </c>
      <c r="AE619" s="35">
        <v>11.123144810647643</v>
      </c>
      <c r="AF619" s="35">
        <v>10.503861892226354</v>
      </c>
      <c r="AG619" s="35">
        <v>11.217273558960654</v>
      </c>
      <c r="AH619" s="35">
        <v>10.403024332597166</v>
      </c>
      <c r="AI619" s="35">
        <v>10.260283125105797</v>
      </c>
      <c r="AJ619" s="35">
        <v>11.009968252056934</v>
      </c>
      <c r="AK619" s="35">
        <v>10.306650434054077</v>
      </c>
      <c r="AL619" s="35">
        <v>10.936599605658742</v>
      </c>
      <c r="AM619" s="35">
        <v>10.547092371909422</v>
      </c>
      <c r="AN619" s="35">
        <v>10.913052238184608</v>
      </c>
      <c r="AO619" s="35">
        <v>11.425830704366387</v>
      </c>
      <c r="AP619" s="35">
        <v>10.421766340645023</v>
      </c>
      <c r="AQ619" s="35">
        <v>11.034595416805518</v>
      </c>
      <c r="AR619" s="35">
        <v>10.571497672360518</v>
      </c>
      <c r="AS619" s="35">
        <v>10.575969680274508</v>
      </c>
      <c r="AT619" s="35">
        <v>11.296830740048669</v>
      </c>
      <c r="AU619" s="35">
        <v>10.382512611723492</v>
      </c>
      <c r="AV619" s="35">
        <v>10.861910954924355</v>
      </c>
      <c r="AX619" s="35">
        <v>10.73542844670532</v>
      </c>
      <c r="AY619" s="35">
        <v>10.626228411869604</v>
      </c>
      <c r="AZ619" s="35">
        <v>11.07859940767259</v>
      </c>
      <c r="BA619" s="35">
        <v>10.194567912016289</v>
      </c>
      <c r="BB619" s="35">
        <v>10.594745512072496</v>
      </c>
      <c r="BC619" s="35">
        <v>10.777122625011533</v>
      </c>
      <c r="BE619" s="35">
        <v>11.238691169482003</v>
      </c>
      <c r="BF619" s="35">
        <v>11.040925645973134</v>
      </c>
      <c r="BG619" s="35">
        <v>10.745328599687289</v>
      </c>
      <c r="BH619" s="35">
        <v>10.761693403764959</v>
      </c>
      <c r="BI619" s="35">
        <v>10.712700066694781</v>
      </c>
      <c r="BJ619" s="35">
        <v>10.995640051121086</v>
      </c>
      <c r="BK619" s="35">
        <v>11.538995118268653</v>
      </c>
      <c r="BM619" s="35">
        <v>10.237920668380427</v>
      </c>
      <c r="BN619" s="35">
        <v>10.214500854854066</v>
      </c>
      <c r="BO619" s="35">
        <v>10.615945544626056</v>
      </c>
      <c r="BP619" s="35">
        <v>9.7747071489263533</v>
      </c>
      <c r="BQ619" s="35">
        <v>10.587596143488271</v>
      </c>
      <c r="BR619" s="35">
        <v>10.529543638279094</v>
      </c>
      <c r="BS619" s="35">
        <v>11.307450964109652</v>
      </c>
      <c r="BT619" s="35">
        <v>10.482968182721892</v>
      </c>
      <c r="BU619" s="35">
        <v>10.77447807665175</v>
      </c>
      <c r="BV619" s="35">
        <v>10.718861997596569</v>
      </c>
      <c r="BW619" s="35">
        <v>10.783818761582999</v>
      </c>
      <c r="BX619" s="35">
        <v>10.456262811433053</v>
      </c>
      <c r="BY619" s="35">
        <v>10.388145743103433</v>
      </c>
      <c r="BZ619" s="35">
        <v>10.778835270094726</v>
      </c>
      <c r="CA619" s="35">
        <v>10.77388565981463</v>
      </c>
      <c r="CB619" s="35">
        <v>10.427049256967324</v>
      </c>
      <c r="CC619" s="35">
        <v>10.432194189498148</v>
      </c>
      <c r="CD619" s="35">
        <v>10.095233454313449</v>
      </c>
      <c r="CE619" s="35">
        <v>11.255277883754953</v>
      </c>
      <c r="CF619" s="35">
        <v>11.287775957937901</v>
      </c>
      <c r="CG619" s="35">
        <v>10.734842449212241</v>
      </c>
      <c r="CH619" s="35">
        <v>10.681886838449712</v>
      </c>
      <c r="CI619" s="35">
        <v>11.547524111667755</v>
      </c>
      <c r="CJ619" s="35">
        <v>10.718469508493977</v>
      </c>
      <c r="CK619" s="35">
        <v>11.161349958775045</v>
      </c>
      <c r="CL619" s="35">
        <v>10.631725596644422</v>
      </c>
      <c r="CM619" s="35">
        <v>10.693439945853793</v>
      </c>
      <c r="CN619" s="35">
        <v>10.488989888621091</v>
      </c>
      <c r="CO619" s="35">
        <v>11.610106122721513</v>
      </c>
      <c r="CP619" s="35">
        <v>10.280744588012819</v>
      </c>
      <c r="CQ619" s="35">
        <v>10.865411631889243</v>
      </c>
      <c r="CR619" s="35">
        <v>10.325970045023276</v>
      </c>
      <c r="CS619" s="35">
        <v>10.298629831606522</v>
      </c>
      <c r="CT619" s="35">
        <v>10.587135593342483</v>
      </c>
      <c r="CU619" s="35">
        <v>10.891811393096919</v>
      </c>
      <c r="CV619" s="35">
        <v>10.84302558439358</v>
      </c>
      <c r="CW619" s="35">
        <v>10.637269788489427</v>
      </c>
      <c r="CX619" s="35">
        <v>11.368122377090515</v>
      </c>
      <c r="CY619" s="35">
        <v>10.801983171826237</v>
      </c>
      <c r="CZ619" s="35">
        <v>10.399647448601868</v>
      </c>
      <c r="DA619" s="35">
        <v>10.547311397637854</v>
      </c>
      <c r="DB619" s="35">
        <v>11.82677406562394</v>
      </c>
      <c r="DC619" s="35">
        <v>10.646022925684463</v>
      </c>
      <c r="DD619" s="35">
        <v>11.083510675660659</v>
      </c>
      <c r="DE619" s="35">
        <v>10.262663638271666</v>
      </c>
      <c r="DF619" s="35">
        <v>10.661451104723643</v>
      </c>
      <c r="DG619" s="35">
        <v>10.232555215226887</v>
      </c>
      <c r="DH619" s="35">
        <v>10.853639165421418</v>
      </c>
      <c r="DJ619" s="35">
        <v>10.594407055145824</v>
      </c>
      <c r="DK619" s="35">
        <v>10.685112910802184</v>
      </c>
      <c r="DL619" s="35">
        <v>10.554639231197406</v>
      </c>
      <c r="DM619" s="35">
        <v>10.116577649777128</v>
      </c>
      <c r="DN619" s="35">
        <v>10.219537700054783</v>
      </c>
      <c r="DO619" s="35">
        <v>10.785431066484318</v>
      </c>
      <c r="DP619" s="35">
        <v>11.408499590212456</v>
      </c>
      <c r="DQ619" s="35">
        <v>10.399287341863106</v>
      </c>
      <c r="DR619" s="35">
        <v>10.42333119614969</v>
      </c>
      <c r="DS619" s="35">
        <v>10.355602863342744</v>
      </c>
      <c r="DT619" s="35">
        <v>10.244833659570368</v>
      </c>
      <c r="DU619" s="35">
        <v>10.921013614583506</v>
      </c>
      <c r="DV619" s="35">
        <v>10.901379833557307</v>
      </c>
      <c r="DW619" s="35">
        <v>10.856253200788551</v>
      </c>
      <c r="DX619" s="35">
        <v>10.931166425685017</v>
      </c>
      <c r="DY619" s="35">
        <v>10.564334249097577</v>
      </c>
      <c r="DZ619" s="35">
        <v>10.80982223602104</v>
      </c>
      <c r="EA619" s="35">
        <v>11.162114598123281</v>
      </c>
      <c r="EB619" s="35">
        <v>10.84335854967976</v>
      </c>
      <c r="EC619" s="35">
        <v>10.830573029443906</v>
      </c>
      <c r="ED619" s="35">
        <v>10.267112516317058</v>
      </c>
      <c r="EE619" s="35">
        <v>10.309187010075657</v>
      </c>
      <c r="EF619" s="35">
        <v>10.755763674943216</v>
      </c>
      <c r="EG619" s="35">
        <v>10.406078529951088</v>
      </c>
      <c r="EH619" s="35">
        <v>11.018554489875621</v>
      </c>
      <c r="EI619" s="35">
        <v>10.56196182175157</v>
      </c>
      <c r="EJ619" s="35">
        <v>10.62021730976058</v>
      </c>
      <c r="EK619" s="35">
        <v>10.34824714921346</v>
      </c>
      <c r="EL619" s="35">
        <v>11.499767839203827</v>
      </c>
      <c r="EM619" s="35">
        <v>10.422448522045382</v>
      </c>
      <c r="EN619" s="35">
        <v>11.665346329253545</v>
      </c>
      <c r="EO619" s="35">
        <v>11.017418839652519</v>
      </c>
      <c r="EP619" s="35">
        <v>10.261130240964906</v>
      </c>
      <c r="EQ619" s="35">
        <v>11.333373605216398</v>
      </c>
      <c r="ER619" s="35">
        <v>10.341244781138942</v>
      </c>
      <c r="ES619" s="35">
        <v>10.598565842180875</v>
      </c>
      <c r="ET619" s="35">
        <v>10.720516894032301</v>
      </c>
      <c r="EU619" s="35">
        <v>10.367694966646454</v>
      </c>
      <c r="EV619" s="35">
        <v>10.817474272310282</v>
      </c>
      <c r="EW619" s="35">
        <v>10.555802703890528</v>
      </c>
      <c r="EX619" s="35">
        <v>10.311481931539646</v>
      </c>
      <c r="EY619" s="35">
        <v>10.583023656737781</v>
      </c>
      <c r="EZ619" s="35">
        <v>10.279304112921325</v>
      </c>
      <c r="FA619" s="35">
        <v>10.911915454674791</v>
      </c>
      <c r="FB619" s="35">
        <v>11.54658059500033</v>
      </c>
      <c r="FC619" s="35">
        <v>10.652895562431818</v>
      </c>
      <c r="FD619" s="35">
        <v>10.147619978501851</v>
      </c>
      <c r="FE619" s="35">
        <v>10.866176290281581</v>
      </c>
      <c r="FF619" s="35">
        <v>10.384789286067607</v>
      </c>
      <c r="FG619" s="35">
        <v>10.20111399966971</v>
      </c>
      <c r="FH619" s="35">
        <v>10.535282611795626</v>
      </c>
      <c r="FI619" s="35">
        <v>11.354945020764903</v>
      </c>
      <c r="FJ619" s="35">
        <v>10.622408856143418</v>
      </c>
      <c r="FK619" s="35">
        <v>10.841187948377566</v>
      </c>
      <c r="FL619" s="35">
        <v>10.452211720722721</v>
      </c>
      <c r="FM619" s="35">
        <v>11.075792874497697</v>
      </c>
      <c r="FN619" s="35">
        <v>10.721809449882436</v>
      </c>
      <c r="FO619" s="35">
        <v>10.666563570006517</v>
      </c>
      <c r="FP619" s="35">
        <v>10.734976938564413</v>
      </c>
      <c r="FQ619" s="35">
        <v>10.718015828612062</v>
      </c>
      <c r="FR619" s="35">
        <v>11.123480974297188</v>
      </c>
      <c r="FS619" s="35">
        <v>10.802961460273588</v>
      </c>
      <c r="FT619" s="35">
        <v>9.9137046298718303</v>
      </c>
      <c r="FU619" s="35">
        <v>10.652905358667127</v>
      </c>
      <c r="FV619" s="35">
        <v>11.5764474322282</v>
      </c>
      <c r="FW619" s="35">
        <v>11.406865122356592</v>
      </c>
      <c r="FX619" s="35">
        <v>11.423612563847</v>
      </c>
      <c r="FZ619" s="35">
        <v>10.709699825215012</v>
      </c>
      <c r="GA619" s="35">
        <v>10.992861161326527</v>
      </c>
      <c r="GB619" s="35">
        <v>10.57661524989822</v>
      </c>
      <c r="GC619" s="35">
        <v>10.663591028651982</v>
      </c>
      <c r="GD619" s="35">
        <v>11.402292058660329</v>
      </c>
      <c r="GE619" s="35">
        <v>10.269756410220033</v>
      </c>
      <c r="GF619" s="35">
        <v>10.966826782840213</v>
      </c>
      <c r="GH619" s="35">
        <v>10.83064272775907</v>
      </c>
      <c r="GI619" s="35">
        <v>10.155990494515102</v>
      </c>
      <c r="GJ619" s="35">
        <v>11.900485554049355</v>
      </c>
      <c r="GK619" s="35">
        <v>10.544324801556648</v>
      </c>
      <c r="GL619" s="35">
        <v>10.433749286624129</v>
      </c>
      <c r="GM619" s="35">
        <v>10.761433731003891</v>
      </c>
      <c r="GN619" s="35">
        <v>10.773803625388165</v>
      </c>
      <c r="GO619" s="35">
        <v>1.6240000000000001</v>
      </c>
      <c r="GP619" s="35" t="s">
        <v>4755</v>
      </c>
      <c r="GU619" s="59"/>
    </row>
    <row r="620" spans="1:203" x14ac:dyDescent="0.2">
      <c r="A620" s="35" t="s">
        <v>2121</v>
      </c>
      <c r="B620" s="35" t="s">
        <v>4091</v>
      </c>
      <c r="C620" s="35" t="s">
        <v>4092</v>
      </c>
      <c r="D620" s="9">
        <v>2</v>
      </c>
      <c r="E620" s="9">
        <v>2</v>
      </c>
      <c r="F620" s="9">
        <v>0.972685354</v>
      </c>
      <c r="G620" s="9">
        <v>-2.5195926E-2</v>
      </c>
      <c r="H620" s="9">
        <v>0.88601736499999995</v>
      </c>
      <c r="I620" s="9">
        <v>4.9045366E-2</v>
      </c>
      <c r="J620" s="9">
        <v>0</v>
      </c>
      <c r="K620" s="78">
        <v>0</v>
      </c>
      <c r="L620" s="79"/>
      <c r="M620" s="79">
        <v>10.458403771745507</v>
      </c>
      <c r="N620" s="79">
        <v>10.434086321025623</v>
      </c>
      <c r="O620" s="79">
        <v>10.129582922245667</v>
      </c>
      <c r="P620" s="78">
        <v>10.135584963651656</v>
      </c>
      <c r="Q620" s="78">
        <v>9.7105716518971743</v>
      </c>
      <c r="S620" s="35">
        <v>10.164910074640812</v>
      </c>
      <c r="T620" s="35">
        <v>9.5233362660616017</v>
      </c>
      <c r="U620" s="35">
        <v>9.4169217801868825</v>
      </c>
      <c r="V620" s="35">
        <v>10.698456151303521</v>
      </c>
      <c r="X620" s="35">
        <v>10.623115421584641</v>
      </c>
      <c r="Y620" s="35">
        <v>10.615386602505906</v>
      </c>
      <c r="Z620" s="35">
        <v>9.9137049766309211</v>
      </c>
      <c r="AA620" s="35">
        <v>10.87262557049965</v>
      </c>
      <c r="AB620" s="35">
        <v>10.031625810579163</v>
      </c>
      <c r="AF620" s="35">
        <v>9.5972001323770417</v>
      </c>
      <c r="AG620" s="35">
        <v>10.582447891777049</v>
      </c>
      <c r="AI620" s="35">
        <v>10.400723313077853</v>
      </c>
      <c r="AM620" s="35">
        <v>10.907068063314593</v>
      </c>
      <c r="AO620" s="35">
        <v>10.497116424375962</v>
      </c>
      <c r="AP620" s="35">
        <v>10.911741169910879</v>
      </c>
      <c r="AQ620" s="35">
        <v>10.024934913168114</v>
      </c>
      <c r="AR620" s="35">
        <v>10.501987483584079</v>
      </c>
      <c r="AS620" s="35">
        <v>10.599465107893549</v>
      </c>
      <c r="AU620" s="35">
        <v>9.2386473990347007</v>
      </c>
      <c r="AV620" s="35">
        <v>9.4258503685801021</v>
      </c>
      <c r="AX620" s="35">
        <v>9.777540918824867</v>
      </c>
      <c r="AY620" s="35">
        <v>9.416642566642075</v>
      </c>
      <c r="BA620" s="35">
        <v>9.5319200276117098</v>
      </c>
      <c r="BB620" s="35">
        <v>9.7261081404704779</v>
      </c>
      <c r="BD620" s="35">
        <v>10.426249009225058</v>
      </c>
      <c r="BF620" s="35">
        <v>10.146122665706672</v>
      </c>
      <c r="BG620" s="35">
        <v>9.9781491652174257</v>
      </c>
      <c r="BH620" s="35">
        <v>10.256430730063368</v>
      </c>
      <c r="BJ620" s="35">
        <v>9.9554241678749218</v>
      </c>
      <c r="BM620" s="35">
        <v>9.9457177967798529</v>
      </c>
      <c r="BP620" s="35">
        <v>10.831560750597841</v>
      </c>
      <c r="BQ620" s="35">
        <v>10.209283773745097</v>
      </c>
      <c r="BR620" s="35">
        <v>10.530547278089291</v>
      </c>
      <c r="BT620" s="35">
        <v>10.620930896435203</v>
      </c>
      <c r="BU620" s="35">
        <v>10.218627565372213</v>
      </c>
      <c r="CC620" s="35">
        <v>9.6773851284626229</v>
      </c>
      <c r="CF620" s="35">
        <v>9.3958804412974697</v>
      </c>
      <c r="CG620" s="35">
        <v>10.114155790632562</v>
      </c>
      <c r="CH620" s="35">
        <v>10.429392066531916</v>
      </c>
      <c r="CI620" s="35">
        <v>10.121256495376537</v>
      </c>
      <c r="CJ620" s="35">
        <v>9.5294666262931251</v>
      </c>
      <c r="CK620" s="35">
        <v>8.9363835937747709</v>
      </c>
      <c r="CM620" s="35">
        <v>10.366246678807318</v>
      </c>
      <c r="CN620" s="35">
        <v>9.3967038450492737</v>
      </c>
      <c r="CR620" s="35">
        <v>9.6821248016843455</v>
      </c>
      <c r="CT620" s="35">
        <v>10.642321188469584</v>
      </c>
      <c r="CU620" s="35">
        <v>9.9262274003613555</v>
      </c>
      <c r="CV620" s="35">
        <v>9.9381462024740319</v>
      </c>
      <c r="CY620" s="35">
        <v>10.520614523251888</v>
      </c>
      <c r="DA620" s="35">
        <v>9.7590378663991491</v>
      </c>
      <c r="DC620" s="35">
        <v>10.126317140616065</v>
      </c>
      <c r="DE620" s="35">
        <v>10.644025994886308</v>
      </c>
      <c r="DF620" s="35">
        <v>10.323313408753346</v>
      </c>
      <c r="DK620" s="35">
        <v>11.029209523720439</v>
      </c>
      <c r="DL620" s="35">
        <v>9.7261202226041412</v>
      </c>
      <c r="DM620" s="35">
        <v>9.5877070317384856</v>
      </c>
      <c r="DO620" s="35">
        <v>10.239135989711793</v>
      </c>
      <c r="DQ620" s="35">
        <v>10.204968133509498</v>
      </c>
      <c r="DR620" s="35">
        <v>9.6343851051552214</v>
      </c>
      <c r="DT620" s="35">
        <v>9.4481137070252146</v>
      </c>
      <c r="DV620" s="35">
        <v>9.9108222142528373</v>
      </c>
      <c r="DX620" s="35">
        <v>10.014359507759407</v>
      </c>
      <c r="DY620" s="35">
        <v>11.202398460957832</v>
      </c>
      <c r="DZ620" s="35">
        <v>10.032573046389485</v>
      </c>
      <c r="EC620" s="35">
        <v>10.722513283586453</v>
      </c>
      <c r="ED620" s="35">
        <v>9.6598460639345785</v>
      </c>
      <c r="EG620" s="35">
        <v>9.7888383428573</v>
      </c>
      <c r="EH620" s="35">
        <v>9.6557324588625253</v>
      </c>
      <c r="EI620" s="35">
        <v>9.8073110168649897</v>
      </c>
      <c r="EJ620" s="35">
        <v>9.69795993406305</v>
      </c>
      <c r="EK620" s="35">
        <v>10.377492220319917</v>
      </c>
      <c r="ER620" s="35">
        <v>10.240354871538385</v>
      </c>
      <c r="EU620" s="35">
        <v>9.2794840712038109</v>
      </c>
      <c r="EX620" s="35">
        <v>10.252593831056707</v>
      </c>
      <c r="EZ620" s="35">
        <v>9.7926216869954921</v>
      </c>
      <c r="FA620" s="35">
        <v>10.283670974818296</v>
      </c>
      <c r="FB620" s="35">
        <v>9.7906053353143463</v>
      </c>
      <c r="FC620" s="35">
        <v>10.697330737200895</v>
      </c>
      <c r="FE620" s="35">
        <v>9.7873619071047528</v>
      </c>
      <c r="FF620" s="35">
        <v>9.9522646350711028</v>
      </c>
      <c r="FG620" s="35">
        <v>9.7459223498022745</v>
      </c>
      <c r="FJ620" s="35">
        <v>10.713832691833213</v>
      </c>
      <c r="FK620" s="35">
        <v>10.627982198560359</v>
      </c>
      <c r="FL620" s="35">
        <v>10.140922730439391</v>
      </c>
      <c r="FO620" s="35">
        <v>9.8060932542159076</v>
      </c>
      <c r="FP620" s="35">
        <v>9.9200047719078022</v>
      </c>
      <c r="FQ620" s="35">
        <v>9.3283129609818491</v>
      </c>
      <c r="FS620" s="35">
        <v>9.4962637862178667</v>
      </c>
      <c r="FT620" s="35">
        <v>10.929710105793422</v>
      </c>
      <c r="FW620" s="35">
        <v>9.7486344974897197</v>
      </c>
      <c r="FY620" s="35">
        <v>10.487866992697613</v>
      </c>
      <c r="GA620" s="35">
        <v>10.019043162399702</v>
      </c>
      <c r="GC620" s="35">
        <v>10.822877919642101</v>
      </c>
      <c r="GE620" s="35">
        <v>9.7122283532429829</v>
      </c>
      <c r="GI620" s="35">
        <v>11.218027398149436</v>
      </c>
      <c r="GJ620" s="35">
        <v>11.299501410861438</v>
      </c>
      <c r="GK620" s="35">
        <v>9.788721970703115</v>
      </c>
      <c r="GL620" s="35">
        <v>9.8306431546862978</v>
      </c>
      <c r="GM620" s="35">
        <v>10.446909850949826</v>
      </c>
      <c r="GN620" s="35">
        <v>10.390236279754941</v>
      </c>
      <c r="GO620" s="35">
        <v>10.18</v>
      </c>
      <c r="GP620" s="35" t="s">
        <v>4871</v>
      </c>
      <c r="GU620" s="59"/>
    </row>
    <row r="621" spans="1:203" x14ac:dyDescent="0.2">
      <c r="A621" s="35" t="s">
        <v>1737</v>
      </c>
      <c r="B621" s="35" t="s">
        <v>3573</v>
      </c>
      <c r="C621" s="35" t="s">
        <v>3574</v>
      </c>
      <c r="D621" s="9">
        <v>3</v>
      </c>
      <c r="E621" s="9">
        <v>3</v>
      </c>
      <c r="F621" s="9">
        <v>0.55231475500000005</v>
      </c>
      <c r="G621" s="9">
        <v>-8.9737559999999994E-2</v>
      </c>
      <c r="H621" s="9">
        <v>0.82640350399999996</v>
      </c>
      <c r="I621" s="9">
        <v>4.9085816999999997E-2</v>
      </c>
      <c r="J621" s="9">
        <v>0</v>
      </c>
      <c r="K621" s="78">
        <v>0</v>
      </c>
      <c r="L621" s="79">
        <v>11.560435940125767</v>
      </c>
      <c r="M621" s="79">
        <v>11.222169425255428</v>
      </c>
      <c r="N621" s="79">
        <v>10.124266659456168</v>
      </c>
      <c r="O621" s="79">
        <v>11.233074800398843</v>
      </c>
      <c r="P621" s="78">
        <v>11.496193699197892</v>
      </c>
      <c r="Q621" s="78">
        <v>10.88997596290012</v>
      </c>
      <c r="R621" s="35">
        <v>10.564885391450431</v>
      </c>
      <c r="S621" s="35">
        <v>11.665391574252759</v>
      </c>
      <c r="T621" s="35">
        <v>11.745728687398051</v>
      </c>
      <c r="U621" s="35">
        <v>11.953902683959285</v>
      </c>
      <c r="V621" s="35">
        <v>12.832244963500401</v>
      </c>
      <c r="W621" s="35">
        <v>11.632270932500886</v>
      </c>
      <c r="X621" s="35">
        <v>11.77100118858176</v>
      </c>
      <c r="Y621" s="35">
        <v>12.132934191081556</v>
      </c>
      <c r="Z621" s="35">
        <v>11.843137365053865</v>
      </c>
      <c r="AA621" s="35">
        <v>11.976928935954907</v>
      </c>
      <c r="AB621" s="35">
        <v>11.484250801241089</v>
      </c>
      <c r="AC621" s="35">
        <v>12.144435348927917</v>
      </c>
      <c r="AD621" s="35">
        <v>11.701528804025775</v>
      </c>
      <c r="AE621" s="35">
        <v>12.036907730993315</v>
      </c>
      <c r="AF621" s="35">
        <v>11.473332419340712</v>
      </c>
      <c r="AG621" s="35">
        <v>11.476275311566072</v>
      </c>
      <c r="AH621" s="35">
        <v>11.151508900930091</v>
      </c>
      <c r="AI621" s="35">
        <v>11.828233269861503</v>
      </c>
      <c r="AJ621" s="35">
        <v>11.490088104518287</v>
      </c>
      <c r="AK621" s="35">
        <v>11.684727994920742</v>
      </c>
      <c r="AL621" s="35">
        <v>11.280287038346541</v>
      </c>
      <c r="AM621" s="35">
        <v>12.305800072421299</v>
      </c>
      <c r="AN621" s="35">
        <v>12.683459944897734</v>
      </c>
      <c r="AO621" s="35">
        <v>10.71214132569531</v>
      </c>
      <c r="AP621" s="35">
        <v>12.169836042193415</v>
      </c>
      <c r="AQ621" s="35">
        <v>11.962813201260316</v>
      </c>
      <c r="AR621" s="35">
        <v>10.166087487455682</v>
      </c>
      <c r="AS621" s="35">
        <v>12.245797178064628</v>
      </c>
      <c r="AT621" s="35">
        <v>12.371306551968067</v>
      </c>
      <c r="AU621" s="35">
        <v>11.664159691903182</v>
      </c>
      <c r="AV621" s="35">
        <v>11.783324469018543</v>
      </c>
      <c r="AW621" s="35">
        <v>11.701886650870627</v>
      </c>
      <c r="AX621" s="35">
        <v>10.80785646445883</v>
      </c>
      <c r="AY621" s="35">
        <v>11.55524054676507</v>
      </c>
      <c r="AZ621" s="35">
        <v>10.619410332614823</v>
      </c>
      <c r="BA621" s="35">
        <v>11.96752553455751</v>
      </c>
      <c r="BB621" s="35">
        <v>11.443514957888148</v>
      </c>
      <c r="BC621" s="35">
        <v>11.673026337713598</v>
      </c>
      <c r="BD621" s="35">
        <v>12.107886013264</v>
      </c>
      <c r="BE621" s="35">
        <v>12.270913842388483</v>
      </c>
      <c r="BF621" s="35">
        <v>12.225095358954377</v>
      </c>
      <c r="BG621" s="35">
        <v>10.993984127061463</v>
      </c>
      <c r="BH621" s="35">
        <v>12.315938458424956</v>
      </c>
      <c r="BI621" s="35">
        <v>11.807196159876412</v>
      </c>
      <c r="BJ621" s="35">
        <v>11.133976519053949</v>
      </c>
      <c r="BK621" s="35">
        <v>11.650490082026462</v>
      </c>
      <c r="BL621" s="35">
        <v>11.573427788040494</v>
      </c>
      <c r="BM621" s="35">
        <v>12.183727586462153</v>
      </c>
      <c r="BN621" s="35">
        <v>11.112594998535396</v>
      </c>
      <c r="BO621" s="35">
        <v>10.992511693748288</v>
      </c>
      <c r="BP621" s="35">
        <v>11.38498018309366</v>
      </c>
      <c r="BQ621" s="35">
        <v>11.851995271641863</v>
      </c>
      <c r="BR621" s="35">
        <v>11.428506547623119</v>
      </c>
      <c r="BS621" s="35">
        <v>11.881371365780197</v>
      </c>
      <c r="BT621" s="35">
        <v>11.214731857867958</v>
      </c>
      <c r="BU621" s="35">
        <v>10.490181235456443</v>
      </c>
      <c r="BW621" s="35">
        <v>11.089175401116231</v>
      </c>
      <c r="BX621" s="35">
        <v>11.439813905005868</v>
      </c>
      <c r="BY621" s="35">
        <v>11.358659995847784</v>
      </c>
      <c r="BZ621" s="35">
        <v>11.738530501710578</v>
      </c>
      <c r="CA621" s="35">
        <v>11.240680996079814</v>
      </c>
      <c r="CB621" s="35">
        <v>10.264435623249319</v>
      </c>
      <c r="CC621" s="35">
        <v>11.259525533750931</v>
      </c>
      <c r="CD621" s="35">
        <v>11.60945410496398</v>
      </c>
      <c r="CE621" s="35">
        <v>11.288047697146517</v>
      </c>
      <c r="CF621" s="35">
        <v>11.379358546402534</v>
      </c>
      <c r="CG621" s="35">
        <v>12.292567751984601</v>
      </c>
      <c r="CH621" s="35">
        <v>11.834459818863218</v>
      </c>
      <c r="CI621" s="35">
        <v>11.63292198490919</v>
      </c>
      <c r="CJ621" s="35">
        <v>11.836956505253433</v>
      </c>
      <c r="CK621" s="35">
        <v>11.537138514008342</v>
      </c>
      <c r="CL621" s="35">
        <v>11.165489926934359</v>
      </c>
      <c r="CM621" s="35">
        <v>12.011744647518871</v>
      </c>
      <c r="CN621" s="35">
        <v>12.098105198117679</v>
      </c>
      <c r="CO621" s="35">
        <v>12.13633593735428</v>
      </c>
      <c r="CP621" s="35">
        <v>11.035797818401985</v>
      </c>
      <c r="CQ621" s="35">
        <v>12.697871766436203</v>
      </c>
      <c r="CR621" s="35">
        <v>11.280154530406922</v>
      </c>
      <c r="CS621" s="35">
        <v>11.956603230390277</v>
      </c>
      <c r="CT621" s="35">
        <v>12.214480535465222</v>
      </c>
      <c r="CU621" s="35">
        <v>11.788585680812581</v>
      </c>
      <c r="CV621" s="35">
        <v>11.824809683603592</v>
      </c>
      <c r="CW621" s="35">
        <v>11.429752559860482</v>
      </c>
      <c r="CX621" s="35">
        <v>11.666519298119855</v>
      </c>
      <c r="CY621" s="35">
        <v>11.374412137182823</v>
      </c>
      <c r="CZ621" s="35">
        <v>11.755994763421874</v>
      </c>
      <c r="DA621" s="35">
        <v>11.886937055237215</v>
      </c>
      <c r="DB621" s="35">
        <v>11.540318674886493</v>
      </c>
      <c r="DC621" s="35">
        <v>11.782759029757159</v>
      </c>
      <c r="DD621" s="35">
        <v>11.858218314320958</v>
      </c>
      <c r="DE621" s="35">
        <v>12.133158291449657</v>
      </c>
      <c r="DF621" s="35">
        <v>11.477318855109544</v>
      </c>
      <c r="DG621" s="35">
        <v>10.805673704989276</v>
      </c>
      <c r="DH621" s="35">
        <v>10.462070647406321</v>
      </c>
      <c r="DI621" s="35">
        <v>11.460354736075759</v>
      </c>
      <c r="DJ621" s="35">
        <v>11.187607826151408</v>
      </c>
      <c r="DK621" s="35">
        <v>12.042739251237535</v>
      </c>
      <c r="DL621" s="35">
        <v>11.738185262263393</v>
      </c>
      <c r="DM621" s="35">
        <v>10.290438134003399</v>
      </c>
      <c r="DN621" s="35">
        <v>11.420040800820185</v>
      </c>
      <c r="DO621" s="35">
        <v>11.812348424764798</v>
      </c>
      <c r="DP621" s="35">
        <v>11.760928996820514</v>
      </c>
      <c r="DQ621" s="35">
        <v>11.298490063292729</v>
      </c>
      <c r="DS621" s="35">
        <v>10.920523454922249</v>
      </c>
      <c r="DT621" s="35">
        <v>10.724721432545365</v>
      </c>
      <c r="DU621" s="35">
        <v>11.905205553686839</v>
      </c>
      <c r="DV621" s="35">
        <v>11.844854497407926</v>
      </c>
      <c r="DW621" s="35">
        <v>11.954854105480846</v>
      </c>
      <c r="DX621" s="35">
        <v>11.527615086432693</v>
      </c>
      <c r="DY621" s="35">
        <v>11.574522866223599</v>
      </c>
      <c r="DZ621" s="35">
        <v>11.858377994742915</v>
      </c>
      <c r="EA621" s="35">
        <v>11.368634582803315</v>
      </c>
      <c r="EB621" s="35">
        <v>11.819217281178073</v>
      </c>
      <c r="EC621" s="35">
        <v>11.629098514596331</v>
      </c>
      <c r="ED621" s="35">
        <v>10.667440161199369</v>
      </c>
      <c r="EE621" s="35">
        <v>12.950711343771966</v>
      </c>
      <c r="EF621" s="35">
        <v>11.405141463136344</v>
      </c>
      <c r="EG621" s="35">
        <v>11.251266711857323</v>
      </c>
      <c r="EH621" s="35">
        <v>10.783571857651317</v>
      </c>
      <c r="EI621" s="35">
        <v>11.447384205059002</v>
      </c>
      <c r="EJ621" s="35">
        <v>11.350150146743324</v>
      </c>
      <c r="EK621" s="35">
        <v>10.755214690452014</v>
      </c>
      <c r="EL621" s="35">
        <v>11.886812204836321</v>
      </c>
      <c r="EM621" s="35">
        <v>11.955328357436105</v>
      </c>
      <c r="EN621" s="35">
        <v>11.915937245629056</v>
      </c>
      <c r="EO621" s="35">
        <v>12.232404131664373</v>
      </c>
      <c r="EP621" s="35">
        <v>10.251064278956065</v>
      </c>
      <c r="EQ621" s="35">
        <v>11.830852479263186</v>
      </c>
      <c r="ER621" s="35">
        <v>11.797092490058668</v>
      </c>
      <c r="ES621" s="35">
        <v>11.024134550555127</v>
      </c>
      <c r="ET621" s="35">
        <v>11.35498093361743</v>
      </c>
      <c r="EU621" s="35">
        <v>11.395138828787914</v>
      </c>
      <c r="EV621" s="35">
        <v>11.716131177239077</v>
      </c>
      <c r="EW621" s="35">
        <v>11.305511161367031</v>
      </c>
      <c r="EX621" s="35">
        <v>11.363245976952662</v>
      </c>
      <c r="EY621" s="35">
        <v>11.933452942232602</v>
      </c>
      <c r="FA621" s="35">
        <v>11.233323622227614</v>
      </c>
      <c r="FB621" s="35">
        <v>12.223158656794894</v>
      </c>
      <c r="FC621" s="35">
        <v>11.216919007700298</v>
      </c>
      <c r="FD621" s="35">
        <v>11.652070848605444</v>
      </c>
      <c r="FE621" s="35">
        <v>11.837588876006684</v>
      </c>
      <c r="FF621" s="35">
        <v>12.04893998582302</v>
      </c>
      <c r="FG621" s="35">
        <v>10.951683841665119</v>
      </c>
      <c r="FH621" s="35">
        <v>11.364852069235178</v>
      </c>
      <c r="FI621" s="35">
        <v>11.707366324198672</v>
      </c>
      <c r="FJ621" s="35">
        <v>11.892220690213158</v>
      </c>
      <c r="FK621" s="35">
        <v>11.553093854111612</v>
      </c>
      <c r="FL621" s="35">
        <v>11.428223818378513</v>
      </c>
      <c r="FM621" s="35">
        <v>11.867454731152788</v>
      </c>
      <c r="FN621" s="35">
        <v>11.687531007050447</v>
      </c>
      <c r="FO621" s="35">
        <v>11.956777052590255</v>
      </c>
      <c r="FP621" s="35">
        <v>11.215000725028268</v>
      </c>
      <c r="FQ621" s="35">
        <v>11.897601000280432</v>
      </c>
      <c r="FR621" s="35">
        <v>11.937417528077887</v>
      </c>
      <c r="FS621" s="35">
        <v>11.611549848308357</v>
      </c>
      <c r="FT621" s="35">
        <v>12.229307286449364</v>
      </c>
      <c r="FU621" s="35">
        <v>11.765096443781683</v>
      </c>
      <c r="FV621" s="35">
        <v>11.730564435775397</v>
      </c>
      <c r="FW621" s="35">
        <v>11.70871101590685</v>
      </c>
      <c r="FX621" s="35">
        <v>11.820888103065029</v>
      </c>
      <c r="FY621" s="35">
        <v>11.394806364332691</v>
      </c>
      <c r="FZ621" s="35">
        <v>11.570600463399078</v>
      </c>
      <c r="GA621" s="35">
        <v>11.590499483244644</v>
      </c>
      <c r="GB621" s="35">
        <v>11.836387584956453</v>
      </c>
      <c r="GC621" s="35">
        <v>11.227314347611646</v>
      </c>
      <c r="GD621" s="35">
        <v>11.809037480671629</v>
      </c>
      <c r="GE621" s="35">
        <v>11.829528023636461</v>
      </c>
      <c r="GF621" s="35">
        <v>12.103952782066351</v>
      </c>
      <c r="GG621" s="35">
        <v>10.473692900195907</v>
      </c>
      <c r="GH621" s="35">
        <v>11.088508426437828</v>
      </c>
      <c r="GI621" s="35">
        <v>12.31017629523949</v>
      </c>
      <c r="GJ621" s="35">
        <v>13.022778341426736</v>
      </c>
      <c r="GK621" s="35">
        <v>11.658937733261556</v>
      </c>
      <c r="GL621" s="35">
        <v>11.494369096053981</v>
      </c>
      <c r="GM621" s="35">
        <v>11.616982647474195</v>
      </c>
      <c r="GN621" s="35">
        <v>11.710696288030926</v>
      </c>
      <c r="GO621" s="35">
        <v>7.0590000000000002</v>
      </c>
      <c r="GP621" s="35" t="s">
        <v>1498</v>
      </c>
      <c r="GU621" s="59"/>
    </row>
    <row r="622" spans="1:203" x14ac:dyDescent="0.2">
      <c r="A622" s="35" t="s">
        <v>824</v>
      </c>
      <c r="B622" s="35" t="s">
        <v>2505</v>
      </c>
      <c r="C622" s="35" t="s">
        <v>2506</v>
      </c>
      <c r="D622" s="9">
        <v>8</v>
      </c>
      <c r="E622" s="9">
        <v>8</v>
      </c>
      <c r="F622" s="9">
        <v>0.52509762199999999</v>
      </c>
      <c r="G622" s="9">
        <v>9.5152518000000005E-2</v>
      </c>
      <c r="H622" s="9">
        <v>0.834672419</v>
      </c>
      <c r="I622" s="9">
        <v>4.9352065000000001E-2</v>
      </c>
      <c r="J622" s="9">
        <v>0</v>
      </c>
      <c r="K622" s="78">
        <v>0</v>
      </c>
      <c r="L622" s="79">
        <v>12.738120437911142</v>
      </c>
      <c r="M622" s="79">
        <v>13.135674325432419</v>
      </c>
      <c r="N622" s="79">
        <v>11.961292467426205</v>
      </c>
      <c r="O622" s="79">
        <v>12.091891993907929</v>
      </c>
      <c r="P622" s="78">
        <v>11.686874037913018</v>
      </c>
      <c r="Q622" s="78">
        <v>12.49457754361476</v>
      </c>
      <c r="R622" s="35">
        <v>11.641481464157401</v>
      </c>
      <c r="S622" s="35">
        <v>12.733833574969479</v>
      </c>
      <c r="T622" s="35">
        <v>12.189524599328156</v>
      </c>
      <c r="U622" s="35">
        <v>12.207572707831408</v>
      </c>
      <c r="V622" s="35">
        <v>12.818360267795867</v>
      </c>
      <c r="W622" s="35">
        <v>12.405992225816814</v>
      </c>
      <c r="X622" s="35">
        <v>12.706250900972666</v>
      </c>
      <c r="Y622" s="35">
        <v>12.732983359041645</v>
      </c>
      <c r="Z622" s="35">
        <v>12.193533133648351</v>
      </c>
      <c r="AA622" s="35">
        <v>12.415921759511585</v>
      </c>
      <c r="AB622" s="35">
        <v>11.666555793596327</v>
      </c>
      <c r="AC622" s="35">
        <v>11.755897284979948</v>
      </c>
      <c r="AD622" s="35">
        <v>12.340892926591014</v>
      </c>
      <c r="AE622" s="35">
        <v>13.07250013898576</v>
      </c>
      <c r="AF622" s="35">
        <v>12.262514269630932</v>
      </c>
      <c r="AG622" s="35">
        <v>12.512684304564539</v>
      </c>
      <c r="AH622" s="35">
        <v>12.433216108620822</v>
      </c>
      <c r="AI622" s="35">
        <v>12.669993838690374</v>
      </c>
      <c r="AJ622" s="35">
        <v>12.320667023171195</v>
      </c>
      <c r="AK622" s="35">
        <v>13.135884152966813</v>
      </c>
      <c r="AL622" s="35">
        <v>11.906855332457164</v>
      </c>
      <c r="AM622" s="35">
        <v>12.477829916768705</v>
      </c>
      <c r="AN622" s="35">
        <v>13.104927118329519</v>
      </c>
      <c r="AO622" s="35">
        <v>11.718307265892202</v>
      </c>
      <c r="AP622" s="35">
        <v>12.449390693137305</v>
      </c>
      <c r="AQ622" s="35">
        <v>12.837205656298831</v>
      </c>
      <c r="AR622" s="35">
        <v>12.142188778979204</v>
      </c>
      <c r="AS622" s="35">
        <v>12.82891781072259</v>
      </c>
      <c r="AT622" s="35">
        <v>14.239489407036777</v>
      </c>
      <c r="AU622" s="35">
        <v>12.323548507784471</v>
      </c>
      <c r="AV622" s="35">
        <v>11.728324113575614</v>
      </c>
      <c r="AW622" s="35">
        <v>12.530694401137087</v>
      </c>
      <c r="AX622" s="35">
        <v>12.260300685774494</v>
      </c>
      <c r="AY622" s="35">
        <v>12.342306986314872</v>
      </c>
      <c r="AZ622" s="35">
        <v>13.133085854966465</v>
      </c>
      <c r="BA622" s="35">
        <v>11.815785880175973</v>
      </c>
      <c r="BB622" s="35">
        <v>12.37359632126863</v>
      </c>
      <c r="BC622" s="35">
        <v>12.368518143094674</v>
      </c>
      <c r="BD622" s="35">
        <v>12.310573203527319</v>
      </c>
      <c r="BF622" s="35">
        <v>12.883452007316601</v>
      </c>
      <c r="BG622" s="35">
        <v>12.422384282712997</v>
      </c>
      <c r="BH622" s="35">
        <v>12.546925156294472</v>
      </c>
      <c r="BI622" s="35">
        <v>13.00711415178319</v>
      </c>
      <c r="BJ622" s="35">
        <v>12.454008486723401</v>
      </c>
      <c r="BK622" s="35">
        <v>12.916533642984543</v>
      </c>
      <c r="BL622" s="35">
        <v>12.605152257451621</v>
      </c>
      <c r="BM622" s="35">
        <v>12.506993366683984</v>
      </c>
      <c r="BN622" s="35">
        <v>12.605762405730726</v>
      </c>
      <c r="BO622" s="35">
        <v>11.476259444230941</v>
      </c>
      <c r="BP622" s="35">
        <v>12.904924178948349</v>
      </c>
      <c r="BQ622" s="35">
        <v>12.34277454655868</v>
      </c>
      <c r="BR622" s="35">
        <v>12.65333002394401</v>
      </c>
      <c r="BS622" s="35">
        <v>12.977125871585988</v>
      </c>
      <c r="BT622" s="35">
        <v>12.248792507567346</v>
      </c>
      <c r="BU622" s="35">
        <v>12.725777110523394</v>
      </c>
      <c r="BV622" s="35">
        <v>12.769113825342989</v>
      </c>
      <c r="BW622" s="35">
        <v>11.788203285138412</v>
      </c>
      <c r="BX622" s="35">
        <v>12.549107263614548</v>
      </c>
      <c r="BY622" s="35">
        <v>12.929244650051359</v>
      </c>
      <c r="BZ622" s="35">
        <v>12.959945400899247</v>
      </c>
      <c r="CA622" s="35">
        <v>12.479932475997948</v>
      </c>
      <c r="CB622" s="35">
        <v>11.486568215251136</v>
      </c>
      <c r="CC622" s="35">
        <v>11.872562262900052</v>
      </c>
      <c r="CD622" s="35">
        <v>12.36045838377909</v>
      </c>
      <c r="CE622" s="35">
        <v>13.165539938497034</v>
      </c>
      <c r="CF622" s="35">
        <v>13.279161954392771</v>
      </c>
      <c r="CG622" s="35">
        <v>12.136243174564513</v>
      </c>
      <c r="CH622" s="35">
        <v>13.336526752326431</v>
      </c>
      <c r="CI622" s="35">
        <v>12.917304941791436</v>
      </c>
      <c r="CJ622" s="35">
        <v>12.628999284993249</v>
      </c>
      <c r="CK622" s="35">
        <v>12.073898588817631</v>
      </c>
      <c r="CL622" s="35">
        <v>12.042146029571587</v>
      </c>
      <c r="CM622" s="35">
        <v>12.413058344107425</v>
      </c>
      <c r="CN622" s="35">
        <v>11.041825794795676</v>
      </c>
      <c r="CO622" s="35">
        <v>13.065194644355834</v>
      </c>
      <c r="CP622" s="35">
        <v>12.46585751812634</v>
      </c>
      <c r="CQ622" s="35">
        <v>12.874382333438655</v>
      </c>
      <c r="CR622" s="35">
        <v>12.427751080328271</v>
      </c>
      <c r="CS622" s="35">
        <v>12.586973096763078</v>
      </c>
      <c r="CT622" s="35">
        <v>12.228299987775127</v>
      </c>
      <c r="CU622" s="35">
        <v>12.200033992065057</v>
      </c>
      <c r="CV622" s="35">
        <v>12.163837722071573</v>
      </c>
      <c r="CW622" s="35">
        <v>12.039553262595792</v>
      </c>
      <c r="CX622" s="35">
        <v>12.965257069528468</v>
      </c>
      <c r="CY622" s="35">
        <v>12.566054202605624</v>
      </c>
      <c r="CZ622" s="35">
        <v>12.353776715937132</v>
      </c>
      <c r="DA622" s="35">
        <v>11.957618547679285</v>
      </c>
      <c r="DB622" s="35">
        <v>12.707531957623406</v>
      </c>
      <c r="DC622" s="35">
        <v>12.529896094212688</v>
      </c>
      <c r="DD622" s="35">
        <v>12.33564786458115</v>
      </c>
      <c r="DE622" s="35">
        <v>12.378174399041164</v>
      </c>
      <c r="DF622" s="35">
        <v>12.704329887845907</v>
      </c>
      <c r="DG622" s="35">
        <v>12.577720873335593</v>
      </c>
      <c r="DH622" s="35">
        <v>12.186747003445161</v>
      </c>
      <c r="DI622" s="35">
        <v>13.058814033995098</v>
      </c>
      <c r="DJ622" s="35">
        <v>12.157529339263071</v>
      </c>
      <c r="DK622" s="35">
        <v>13.379692271429786</v>
      </c>
      <c r="DL622" s="35">
        <v>12.146360900132025</v>
      </c>
      <c r="DM622" s="35">
        <v>11.39852034252876</v>
      </c>
      <c r="DO622" s="35">
        <v>13.051620604700995</v>
      </c>
      <c r="DP622" s="35">
        <v>13.995915452779624</v>
      </c>
      <c r="DQ622" s="35">
        <v>12.815078796471481</v>
      </c>
      <c r="DR622" s="35">
        <v>12.159999596226742</v>
      </c>
      <c r="DS622" s="35">
        <v>13.01244493325625</v>
      </c>
      <c r="DT622" s="35">
        <v>12.164741472224753</v>
      </c>
      <c r="DU622" s="35">
        <v>12.941072867388339</v>
      </c>
      <c r="DV622" s="35">
        <v>12.856022243697875</v>
      </c>
      <c r="DW622" s="35">
        <v>12.590097862188637</v>
      </c>
      <c r="DX622" s="35">
        <v>12.650942309239994</v>
      </c>
      <c r="DY622" s="35">
        <v>12.469739702049184</v>
      </c>
      <c r="DZ622" s="35">
        <v>13.351056925875833</v>
      </c>
      <c r="EA622" s="35">
        <v>12.739243447903313</v>
      </c>
      <c r="EB622" s="35">
        <v>11.86537867255981</v>
      </c>
      <c r="EC622" s="35">
        <v>12.643788639825662</v>
      </c>
      <c r="ED622" s="35">
        <v>11.639708691525056</v>
      </c>
      <c r="EE622" s="35">
        <v>13.198261936399003</v>
      </c>
      <c r="EF622" s="35">
        <v>12.99530644112356</v>
      </c>
      <c r="EG622" s="35">
        <v>12.194842284897103</v>
      </c>
      <c r="EH622" s="35">
        <v>11.837530840906652</v>
      </c>
      <c r="EI622" s="35">
        <v>12.485128104115649</v>
      </c>
      <c r="EJ622" s="35">
        <v>12.144866175420336</v>
      </c>
      <c r="EK622" s="35">
        <v>12.47520822361796</v>
      </c>
      <c r="EL622" s="35">
        <v>13.142613649050022</v>
      </c>
      <c r="EM622" s="35">
        <v>12.338309777669064</v>
      </c>
      <c r="EN622" s="35">
        <v>13.239546095918309</v>
      </c>
      <c r="EO622" s="35">
        <v>13.184843719042195</v>
      </c>
      <c r="EP622" s="35">
        <v>11.775011771131558</v>
      </c>
      <c r="EQ622" s="35">
        <v>12.388502558081193</v>
      </c>
      <c r="ER622" s="35">
        <v>12.423601403222637</v>
      </c>
      <c r="ET622" s="35">
        <v>12.117796294397824</v>
      </c>
      <c r="EU622" s="35">
        <v>12.351280609923803</v>
      </c>
      <c r="EV622" s="35">
        <v>12.881165469661109</v>
      </c>
      <c r="EW622" s="35">
        <v>12.291907226365945</v>
      </c>
      <c r="EX622" s="35">
        <v>12.077050601558657</v>
      </c>
      <c r="EY622" s="35">
        <v>12.265077852581934</v>
      </c>
      <c r="EZ622" s="35">
        <v>12.318593930461008</v>
      </c>
      <c r="FA622" s="35">
        <v>11.673165450191275</v>
      </c>
      <c r="FB622" s="35">
        <v>12.543783877852544</v>
      </c>
      <c r="FC622" s="35">
        <v>11.940722630987811</v>
      </c>
      <c r="FD622" s="35">
        <v>11.939280791253497</v>
      </c>
      <c r="FE622" s="35">
        <v>12.368948692560249</v>
      </c>
      <c r="FF622" s="35">
        <v>12.275961237239304</v>
      </c>
      <c r="FG622" s="35">
        <v>12.331340884172461</v>
      </c>
      <c r="FH622" s="35">
        <v>12.156824830522709</v>
      </c>
      <c r="FI622" s="35">
        <v>13.97287834034061</v>
      </c>
      <c r="FJ622" s="35">
        <v>12.753582085943327</v>
      </c>
      <c r="FK622" s="35">
        <v>11.930076814842643</v>
      </c>
      <c r="FL622" s="35">
        <v>12.194000464166741</v>
      </c>
      <c r="FM622" s="35">
        <v>12.972666348273826</v>
      </c>
      <c r="FN622" s="35">
        <v>12.303917538301654</v>
      </c>
      <c r="FO622" s="35">
        <v>12.066221856410428</v>
      </c>
      <c r="FP622" s="35">
        <v>12.384504067668757</v>
      </c>
      <c r="FQ622" s="35">
        <v>12.635049233173184</v>
      </c>
      <c r="FR622" s="35">
        <v>12.704294106432144</v>
      </c>
      <c r="FS622" s="35">
        <v>12.060247072548398</v>
      </c>
      <c r="FT622" s="35">
        <v>13.288047879265227</v>
      </c>
      <c r="FU622" s="35">
        <v>13.571992719439473</v>
      </c>
      <c r="FV622" s="35">
        <v>12.13928174237244</v>
      </c>
      <c r="FW622" s="35">
        <v>13.238766059854083</v>
      </c>
      <c r="FX622" s="35">
        <v>13.201070416890699</v>
      </c>
      <c r="FZ622" s="35">
        <v>12.089668478316973</v>
      </c>
      <c r="GA622" s="35">
        <v>13.088691051196585</v>
      </c>
      <c r="GB622" s="35">
        <v>11.92368362356749</v>
      </c>
      <c r="GC622" s="35">
        <v>12.073100768573203</v>
      </c>
      <c r="GD622" s="35">
        <v>14.30824541100057</v>
      </c>
      <c r="GE622" s="35">
        <v>12.45968852974347</v>
      </c>
      <c r="GF622" s="35">
        <v>12.591403000529777</v>
      </c>
      <c r="GH622" s="35">
        <v>12.197406245045448</v>
      </c>
      <c r="GI622" s="35">
        <v>12.721553613545995</v>
      </c>
      <c r="GJ622" s="35">
        <v>13.593948574878164</v>
      </c>
      <c r="GK622" s="35">
        <v>12.523045450689898</v>
      </c>
      <c r="GL622" s="35">
        <v>11.936509963942756</v>
      </c>
      <c r="GM622" s="35">
        <v>12.54314250178734</v>
      </c>
      <c r="GN622" s="35">
        <v>12.14224401269731</v>
      </c>
      <c r="GO622" s="35">
        <v>36.517000000000003</v>
      </c>
      <c r="GP622" s="35" t="s">
        <v>4533</v>
      </c>
      <c r="GU622" s="59"/>
    </row>
    <row r="623" spans="1:203" x14ac:dyDescent="0.2">
      <c r="A623" s="35" t="s">
        <v>2310</v>
      </c>
      <c r="B623" s="35" t="s">
        <v>4467</v>
      </c>
      <c r="C623" s="35" t="s">
        <v>4468</v>
      </c>
      <c r="D623" s="9">
        <v>2</v>
      </c>
      <c r="E623" s="9">
        <v>2</v>
      </c>
      <c r="F623" s="9">
        <v>0.722053414</v>
      </c>
      <c r="G623" s="9">
        <v>-0.34624005299999999</v>
      </c>
      <c r="H623" s="9">
        <v>0.81124411699999999</v>
      </c>
      <c r="I623" s="9">
        <v>5.0365719000000003E-2</v>
      </c>
      <c r="J623" s="9">
        <v>0</v>
      </c>
      <c r="K623" s="78">
        <v>0</v>
      </c>
      <c r="L623" s="79"/>
      <c r="M623" s="79"/>
      <c r="N623" s="79"/>
      <c r="O623" s="79"/>
      <c r="AL623" s="35">
        <v>9.5165756857960666</v>
      </c>
      <c r="BJ623" s="35">
        <v>9.2423655966595284</v>
      </c>
      <c r="BT623" s="35">
        <v>9.2666548388515757</v>
      </c>
      <c r="BU623" s="35">
        <v>10.090239983466372</v>
      </c>
      <c r="CG623" s="35">
        <v>9.2394846004363949</v>
      </c>
      <c r="DL623" s="35">
        <v>9.124824088042562</v>
      </c>
      <c r="EU623" s="35">
        <v>9.3376607149936675</v>
      </c>
      <c r="FL623" s="35">
        <v>9.6535508418752798</v>
      </c>
      <c r="FM623" s="35">
        <v>9.7142810939998014</v>
      </c>
      <c r="FP623" s="35">
        <v>9.3802267880914556</v>
      </c>
      <c r="GO623" s="35">
        <v>7.0570000000000004</v>
      </c>
      <c r="GP623" s="35" t="s">
        <v>2099</v>
      </c>
      <c r="GU623" s="59"/>
    </row>
    <row r="624" spans="1:203" x14ac:dyDescent="0.2">
      <c r="A624" s="35" t="s">
        <v>722</v>
      </c>
      <c r="B624" s="35" t="s">
        <v>2381</v>
      </c>
      <c r="C624" s="35" t="s">
        <v>2382</v>
      </c>
      <c r="D624" s="9">
        <v>4</v>
      </c>
      <c r="E624" s="9">
        <v>4</v>
      </c>
      <c r="F624" s="9">
        <v>0.150081403</v>
      </c>
      <c r="G624" s="9">
        <v>-0.23855489899999999</v>
      </c>
      <c r="H624" s="9">
        <v>0.90689829300000002</v>
      </c>
      <c r="I624" s="9">
        <v>5.0674202000000002E-2</v>
      </c>
      <c r="J624" s="9">
        <v>0</v>
      </c>
      <c r="K624" s="78">
        <v>0</v>
      </c>
      <c r="L624" s="79">
        <v>13.514916487436034</v>
      </c>
      <c r="M624" s="79">
        <v>14.095241603704736</v>
      </c>
      <c r="N624" s="79">
        <v>14.26725060944478</v>
      </c>
      <c r="O624" s="79">
        <v>13.905068274423055</v>
      </c>
      <c r="P624" s="78">
        <v>13.633509785456242</v>
      </c>
      <c r="Q624" s="78">
        <v>14.952724506601683</v>
      </c>
      <c r="R624" s="35">
        <v>12.904948656867365</v>
      </c>
      <c r="S624" s="35">
        <v>14.46545511757342</v>
      </c>
      <c r="T624" s="35">
        <v>14.778431277901522</v>
      </c>
      <c r="U624" s="35">
        <v>14.054039016295242</v>
      </c>
      <c r="V624" s="35">
        <v>15.501560293849479</v>
      </c>
      <c r="W624" s="35">
        <v>14.704553275782009</v>
      </c>
      <c r="X624" s="35">
        <v>14.420190654895954</v>
      </c>
      <c r="Y624" s="35">
        <v>14.236445931037855</v>
      </c>
      <c r="Z624" s="35">
        <v>15.381894951459245</v>
      </c>
      <c r="AA624" s="35">
        <v>13.312433944703711</v>
      </c>
      <c r="AB624" s="35">
        <v>14.531349424761867</v>
      </c>
      <c r="AC624" s="35">
        <v>15.690091004720131</v>
      </c>
      <c r="AD624" s="35">
        <v>13.968325519816194</v>
      </c>
      <c r="AE624" s="35">
        <v>15.016264829771181</v>
      </c>
      <c r="AF624" s="35">
        <v>14.930382089141336</v>
      </c>
      <c r="AG624" s="35">
        <v>15.02421015656722</v>
      </c>
      <c r="AH624" s="35">
        <v>13.940667694918131</v>
      </c>
      <c r="AI624" s="35">
        <v>14.155763386127459</v>
      </c>
      <c r="AJ624" s="35">
        <v>15.98911082868778</v>
      </c>
      <c r="AK624" s="35">
        <v>14.632221597345474</v>
      </c>
      <c r="AL624" s="35">
        <v>15.002492015037985</v>
      </c>
      <c r="AM624" s="35">
        <v>15.75655213116079</v>
      </c>
      <c r="AN624" s="35">
        <v>14.825409665044305</v>
      </c>
      <c r="AO624" s="35">
        <v>13.661925701826481</v>
      </c>
      <c r="AP624" s="35">
        <v>14.555925000847461</v>
      </c>
      <c r="AQ624" s="35">
        <v>14.186235751195253</v>
      </c>
      <c r="AR624" s="35">
        <v>13.605431783854685</v>
      </c>
      <c r="AS624" s="35">
        <v>14.512602197609478</v>
      </c>
      <c r="AT624" s="35">
        <v>15.670672394844992</v>
      </c>
      <c r="AU624" s="35">
        <v>14.37873395228366</v>
      </c>
      <c r="AV624" s="35">
        <v>13.890363483343132</v>
      </c>
      <c r="AW624" s="35">
        <v>13.42156963544994</v>
      </c>
      <c r="AX624" s="35">
        <v>14.672696258749145</v>
      </c>
      <c r="AY624" s="35">
        <v>13.808597730777151</v>
      </c>
      <c r="AZ624" s="35">
        <v>16.272351450048188</v>
      </c>
      <c r="BA624" s="35">
        <v>13.487425270323538</v>
      </c>
      <c r="BB624" s="35">
        <v>15.431115732010337</v>
      </c>
      <c r="BC624" s="35">
        <v>14.249097723388896</v>
      </c>
      <c r="BD624" s="35">
        <v>13.164629704084309</v>
      </c>
      <c r="BE624" s="35">
        <v>13.231683155916899</v>
      </c>
      <c r="BF624" s="35">
        <v>15.405644496468016</v>
      </c>
      <c r="BG624" s="35">
        <v>13.825036854815519</v>
      </c>
      <c r="BH624" s="35">
        <v>14.711303687702143</v>
      </c>
      <c r="BI624" s="35">
        <v>14.948965577290542</v>
      </c>
      <c r="BJ624" s="35">
        <v>14.833843667090479</v>
      </c>
      <c r="BK624" s="35">
        <v>12.435986946705837</v>
      </c>
      <c r="BL624" s="35">
        <v>15.525332256962953</v>
      </c>
      <c r="BM624" s="35">
        <v>13.460938095408196</v>
      </c>
      <c r="BN624" s="35">
        <v>14.250673001706653</v>
      </c>
      <c r="BO624" s="35">
        <v>13.963076898573082</v>
      </c>
      <c r="BP624" s="35">
        <v>13.660840674328078</v>
      </c>
      <c r="BQ624" s="35">
        <v>14.353585030526585</v>
      </c>
      <c r="BR624" s="35">
        <v>14.738632448469073</v>
      </c>
      <c r="BS624" s="35">
        <v>15.423500491363766</v>
      </c>
      <c r="BT624" s="35">
        <v>14.327495311573998</v>
      </c>
      <c r="BU624" s="35">
        <v>15.365037435726354</v>
      </c>
      <c r="BV624" s="35">
        <v>15.14448519977708</v>
      </c>
      <c r="BW624" s="35">
        <v>15.233209704080148</v>
      </c>
      <c r="BX624" s="35">
        <v>15.43199589610796</v>
      </c>
      <c r="BY624" s="35">
        <v>13.569454470991523</v>
      </c>
      <c r="BZ624" s="35">
        <v>14.926142155760456</v>
      </c>
      <c r="CA624" s="35">
        <v>15.2100138316796</v>
      </c>
      <c r="CB624" s="35">
        <v>14.783171823445031</v>
      </c>
      <c r="CC624" s="35">
        <v>14.637604273276345</v>
      </c>
      <c r="CD624" s="35">
        <v>13.716290709551991</v>
      </c>
      <c r="CE624" s="35">
        <v>14.009799375060641</v>
      </c>
      <c r="CF624" s="35">
        <v>15.231742291686682</v>
      </c>
      <c r="CG624" s="35">
        <v>14.88483815334893</v>
      </c>
      <c r="CH624" s="35">
        <v>13.978829824141197</v>
      </c>
      <c r="CI624" s="35">
        <v>13.721126557030766</v>
      </c>
      <c r="CJ624" s="35">
        <v>13.756073135322929</v>
      </c>
      <c r="CK624" s="35">
        <v>15.020270629831785</v>
      </c>
      <c r="CL624" s="35">
        <v>14.104555472036933</v>
      </c>
      <c r="CM624" s="35">
        <v>13.481176902840271</v>
      </c>
      <c r="CN624" s="35">
        <v>14.436465193677526</v>
      </c>
      <c r="CO624" s="35">
        <v>15.125429736855081</v>
      </c>
      <c r="CP624" s="35">
        <v>14.584079010579963</v>
      </c>
      <c r="CQ624" s="35">
        <v>14.615013598656752</v>
      </c>
      <c r="CR624" s="35">
        <v>14.968313037641353</v>
      </c>
      <c r="CS624" s="35">
        <v>13.428368036678231</v>
      </c>
      <c r="CT624" s="35">
        <v>14.809908543214885</v>
      </c>
      <c r="CU624" s="35">
        <v>14.214602935537691</v>
      </c>
      <c r="CV624" s="35">
        <v>13.784815232381519</v>
      </c>
      <c r="CW624" s="35">
        <v>14.286338974147068</v>
      </c>
      <c r="CX624" s="35">
        <v>14.081321842259035</v>
      </c>
      <c r="CY624" s="35">
        <v>13.824720511451824</v>
      </c>
      <c r="CZ624" s="35">
        <v>12.754330744871849</v>
      </c>
      <c r="DA624" s="35">
        <v>14.004519410335861</v>
      </c>
      <c r="DB624" s="35">
        <v>13.597033827601219</v>
      </c>
      <c r="DC624" s="35">
        <v>14.129062517354882</v>
      </c>
      <c r="DD624" s="35">
        <v>14.636090083558349</v>
      </c>
      <c r="DE624" s="35">
        <v>14.378353023939312</v>
      </c>
      <c r="DF624" s="35">
        <v>14.718723557911213</v>
      </c>
      <c r="DG624" s="35">
        <v>14.362557564923918</v>
      </c>
      <c r="DH624" s="35">
        <v>12.604907223109468</v>
      </c>
      <c r="DI624" s="35">
        <v>14.26705591820485</v>
      </c>
      <c r="DJ624" s="35">
        <v>15.392741881645716</v>
      </c>
      <c r="DK624" s="35">
        <v>14.577095358976871</v>
      </c>
      <c r="DL624" s="35">
        <v>14.052633453452538</v>
      </c>
      <c r="DM624" s="35">
        <v>14.824421934479474</v>
      </c>
      <c r="DN624" s="35">
        <v>13.912684901026548</v>
      </c>
      <c r="DO624" s="35">
        <v>14.731945029711969</v>
      </c>
      <c r="DP624" s="35">
        <v>15.590542215751338</v>
      </c>
      <c r="DQ624" s="35">
        <v>14.787077231356298</v>
      </c>
      <c r="DR624" s="35">
        <v>14.924067216997711</v>
      </c>
      <c r="DS624" s="35">
        <v>14.468801173027392</v>
      </c>
      <c r="DT624" s="35">
        <v>15.028257164821298</v>
      </c>
      <c r="DU624" s="35">
        <v>13.714403379135168</v>
      </c>
      <c r="DV624" s="35">
        <v>14.213503279659488</v>
      </c>
      <c r="DW624" s="35">
        <v>13.932293627967695</v>
      </c>
      <c r="DX624" s="35">
        <v>14.231280278037703</v>
      </c>
      <c r="DY624" s="35">
        <v>14.493668691629884</v>
      </c>
      <c r="DZ624" s="35">
        <v>14.161794631537262</v>
      </c>
      <c r="EA624" s="35">
        <v>14.441144037412473</v>
      </c>
      <c r="EB624" s="35">
        <v>15.290143025873643</v>
      </c>
      <c r="EC624" s="35">
        <v>13.644590283009647</v>
      </c>
      <c r="ED624" s="35">
        <v>12.982714484774011</v>
      </c>
      <c r="EE624" s="35">
        <v>13.68929088215863</v>
      </c>
      <c r="EF624" s="35">
        <v>14.620538466852906</v>
      </c>
      <c r="EG624" s="35">
        <v>14.490861243181222</v>
      </c>
      <c r="EH624" s="35">
        <v>13.917086278026591</v>
      </c>
      <c r="EI624" s="35">
        <v>14.660174025015838</v>
      </c>
      <c r="EJ624" s="35">
        <v>14.108999420396776</v>
      </c>
      <c r="EK624" s="35">
        <v>14.082852866625693</v>
      </c>
      <c r="EL624" s="35">
        <v>13.870364683331912</v>
      </c>
      <c r="EM624" s="35">
        <v>13.881949511538204</v>
      </c>
      <c r="EN624" s="35">
        <v>13.963413743415696</v>
      </c>
      <c r="EO624" s="35">
        <v>14.433923792169047</v>
      </c>
      <c r="EP624" s="35">
        <v>12.92256894046205</v>
      </c>
      <c r="EQ624" s="35">
        <v>13.67563258842303</v>
      </c>
      <c r="ER624" s="35">
        <v>13.675213370473989</v>
      </c>
      <c r="ES624" s="35">
        <v>14.84323952719625</v>
      </c>
      <c r="ET624" s="35">
        <v>13.570704456318543</v>
      </c>
      <c r="EU624" s="35">
        <v>15.606378644082142</v>
      </c>
      <c r="EV624" s="35">
        <v>14.127348805361116</v>
      </c>
      <c r="EW624" s="35">
        <v>14.282451644720421</v>
      </c>
      <c r="EX624" s="35">
        <v>13.983918529143374</v>
      </c>
      <c r="EY624" s="35">
        <v>14.51897511137642</v>
      </c>
      <c r="EZ624" s="35">
        <v>13.469812901961776</v>
      </c>
      <c r="FA624" s="35">
        <v>13.636303347827203</v>
      </c>
      <c r="FB624" s="35">
        <v>16.107913640279396</v>
      </c>
      <c r="FC624" s="35">
        <v>15.09549625703549</v>
      </c>
      <c r="FD624" s="35">
        <v>13.672511984439868</v>
      </c>
      <c r="FE624" s="35">
        <v>14.541820737435952</v>
      </c>
      <c r="FF624" s="35">
        <v>13.819655887400591</v>
      </c>
      <c r="FG624" s="35">
        <v>14.359502270340636</v>
      </c>
      <c r="FH624" s="35">
        <v>15.028209411116329</v>
      </c>
      <c r="FI624" s="35">
        <v>15.424912425330355</v>
      </c>
      <c r="FJ624" s="35">
        <v>14.86471677167348</v>
      </c>
      <c r="FK624" s="35">
        <v>14.234191848070495</v>
      </c>
      <c r="FL624" s="35">
        <v>15.123213612942694</v>
      </c>
      <c r="FM624" s="35">
        <v>14.379635470474994</v>
      </c>
      <c r="FN624" s="35">
        <v>13.107385819469354</v>
      </c>
      <c r="FO624" s="35">
        <v>12.674776389740639</v>
      </c>
      <c r="FP624" s="35">
        <v>14.785048557516136</v>
      </c>
      <c r="FQ624" s="35">
        <v>14.934675982803359</v>
      </c>
      <c r="FR624" s="35">
        <v>15.600865467638892</v>
      </c>
      <c r="FS624" s="35">
        <v>15.406043251335877</v>
      </c>
      <c r="FT624" s="35">
        <v>14.964374327938653</v>
      </c>
      <c r="FU624" s="35">
        <v>14.09326716841413</v>
      </c>
      <c r="FV624" s="35">
        <v>13.949971036204259</v>
      </c>
      <c r="FW624" s="35">
        <v>12.994873660780534</v>
      </c>
      <c r="FX624" s="35">
        <v>14.876750211416807</v>
      </c>
      <c r="FY624" s="35">
        <v>14.266017149746382</v>
      </c>
      <c r="FZ624" s="35">
        <v>14.247409973254527</v>
      </c>
      <c r="GA624" s="35">
        <v>15.008224670477674</v>
      </c>
      <c r="GB624" s="35">
        <v>14.540934804533645</v>
      </c>
      <c r="GC624" s="35">
        <v>15.286616140756182</v>
      </c>
      <c r="GD624" s="35">
        <v>14.259264955149835</v>
      </c>
      <c r="GE624" s="35">
        <v>14.09700135880532</v>
      </c>
      <c r="GF624" s="35">
        <v>16.57045825114669</v>
      </c>
      <c r="GG624" s="35">
        <v>15.217061689013514</v>
      </c>
      <c r="GH624" s="35">
        <v>14.104582777636546</v>
      </c>
      <c r="GI624" s="35">
        <v>13.618771166051488</v>
      </c>
      <c r="GJ624" s="35">
        <v>14.649025835898671</v>
      </c>
      <c r="GK624" s="35">
        <v>16.071094699295315</v>
      </c>
      <c r="GL624" s="35">
        <v>13.65541100782959</v>
      </c>
      <c r="GM624" s="35">
        <v>13.236737259501657</v>
      </c>
      <c r="GN624" s="35">
        <v>14.406167365939847</v>
      </c>
      <c r="GO624" s="35">
        <v>29.507999999999999</v>
      </c>
      <c r="GP624" s="35" t="s">
        <v>696</v>
      </c>
      <c r="GU624" s="59"/>
    </row>
    <row r="625" spans="1:203" x14ac:dyDescent="0.2">
      <c r="A625" s="35" t="s">
        <v>1259</v>
      </c>
      <c r="B625" s="35" t="s">
        <v>2987</v>
      </c>
      <c r="C625" s="35" t="s">
        <v>2988</v>
      </c>
      <c r="D625" s="9">
        <v>2</v>
      </c>
      <c r="E625" s="9">
        <v>2</v>
      </c>
      <c r="F625" s="9">
        <v>0.584733057</v>
      </c>
      <c r="G625" s="9">
        <v>0.18601515699999999</v>
      </c>
      <c r="H625" s="9">
        <v>0.967867535</v>
      </c>
      <c r="I625" s="9">
        <v>5.0996258000000003E-2</v>
      </c>
      <c r="J625" s="9">
        <v>0</v>
      </c>
      <c r="K625" s="78">
        <v>0</v>
      </c>
      <c r="L625" s="79"/>
      <c r="M625" s="79"/>
      <c r="N625" s="79"/>
      <c r="O625" s="79"/>
      <c r="S625" s="35">
        <v>11.984243011540386</v>
      </c>
      <c r="T625" s="35">
        <v>11.798623635830175</v>
      </c>
      <c r="U625" s="35">
        <v>10.786155589852601</v>
      </c>
      <c r="AA625" s="35">
        <v>11.943440221224581</v>
      </c>
      <c r="AD625" s="35">
        <v>11.361533815715122</v>
      </c>
      <c r="AF625" s="35">
        <v>11.747027819213576</v>
      </c>
      <c r="AK625" s="35">
        <v>12.130330075540041</v>
      </c>
      <c r="AO625" s="35">
        <v>11.406918615404384</v>
      </c>
      <c r="AP625" s="35">
        <v>11.812368026078031</v>
      </c>
      <c r="AQ625" s="35">
        <v>11.718697777589574</v>
      </c>
      <c r="AR625" s="35">
        <v>12.280452440670432</v>
      </c>
      <c r="AT625" s="35">
        <v>12.106765939238224</v>
      </c>
      <c r="AU625" s="35">
        <v>11.487142299531216</v>
      </c>
      <c r="AV625" s="35">
        <v>11.339896407472036</v>
      </c>
      <c r="AX625" s="35">
        <v>11.687431471482149</v>
      </c>
      <c r="BE625" s="35">
        <v>11.879303303919576</v>
      </c>
      <c r="BK625" s="35">
        <v>12.388594892118311</v>
      </c>
      <c r="BL625" s="35">
        <v>12.045286850251523</v>
      </c>
      <c r="BX625" s="35">
        <v>11.342294833276377</v>
      </c>
      <c r="CE625" s="35">
        <v>12.491951070198022</v>
      </c>
      <c r="CF625" s="35">
        <v>9.4837437407170828</v>
      </c>
      <c r="CL625" s="35">
        <v>12.209501176847766</v>
      </c>
      <c r="CQ625" s="35">
        <v>11.962552337223153</v>
      </c>
      <c r="CY625" s="35">
        <v>11.45681787267092</v>
      </c>
      <c r="CZ625" s="35">
        <v>11.74321982707478</v>
      </c>
      <c r="DB625" s="35">
        <v>12.042674637388219</v>
      </c>
      <c r="DC625" s="35">
        <v>11.538776095793132</v>
      </c>
      <c r="DD625" s="35">
        <v>12.570927688053956</v>
      </c>
      <c r="DG625" s="35">
        <v>11.964358346383699</v>
      </c>
      <c r="DJ625" s="35">
        <v>11.556437435910935</v>
      </c>
      <c r="DL625" s="35">
        <v>11.887807648876207</v>
      </c>
      <c r="DM625" s="35">
        <v>12.506542214388515</v>
      </c>
      <c r="DP625" s="35">
        <v>12.111975325063169</v>
      </c>
      <c r="DS625" s="35">
        <v>10.901851779002572</v>
      </c>
      <c r="DU625" s="35">
        <v>11.860532060935682</v>
      </c>
      <c r="EJ625" s="35">
        <v>11.760279387275419</v>
      </c>
      <c r="EL625" s="35">
        <v>11.719029658915188</v>
      </c>
      <c r="EN625" s="35">
        <v>12.269592806677975</v>
      </c>
      <c r="EX625" s="35">
        <v>11.716616194662976</v>
      </c>
      <c r="EY625" s="35">
        <v>11.792038964813312</v>
      </c>
      <c r="FA625" s="35">
        <v>12.105170079196171</v>
      </c>
      <c r="FD625" s="35">
        <v>10.728678073031972</v>
      </c>
      <c r="FI625" s="35">
        <v>11.827414273161885</v>
      </c>
      <c r="FK625" s="35">
        <v>11.792295153311475</v>
      </c>
      <c r="FP625" s="35">
        <v>11.790691557580475</v>
      </c>
      <c r="FU625" s="35">
        <v>11.662956644580195</v>
      </c>
      <c r="GF625" s="35">
        <v>10.584499159027933</v>
      </c>
      <c r="GJ625" s="35">
        <v>13.530882994840923</v>
      </c>
      <c r="GO625" s="35">
        <v>5.9109999999999996</v>
      </c>
      <c r="GP625" s="35" t="s">
        <v>4648</v>
      </c>
      <c r="GU625" s="59"/>
    </row>
    <row r="626" spans="1:203" x14ac:dyDescent="0.2">
      <c r="A626" s="35" t="s">
        <v>877</v>
      </c>
      <c r="B626" s="35" t="s">
        <v>2567</v>
      </c>
      <c r="C626" s="35" t="s">
        <v>2568</v>
      </c>
      <c r="D626" s="9">
        <v>6</v>
      </c>
      <c r="E626" s="9">
        <v>6</v>
      </c>
      <c r="F626" s="9">
        <v>0.84712927599999999</v>
      </c>
      <c r="G626" s="9">
        <v>3.2756567E-2</v>
      </c>
      <c r="H626" s="9">
        <v>0.65307149399999997</v>
      </c>
      <c r="I626" s="9">
        <v>5.1224395999999998E-2</v>
      </c>
      <c r="J626" s="9">
        <v>0</v>
      </c>
      <c r="K626" s="78">
        <v>0</v>
      </c>
      <c r="L626" s="79">
        <v>13.344820151782312</v>
      </c>
      <c r="M626" s="79">
        <v>13.206123897408183</v>
      </c>
      <c r="N626" s="79">
        <v>12.975556990127458</v>
      </c>
      <c r="O626" s="79">
        <v>13.284365157793474</v>
      </c>
      <c r="P626" s="78">
        <v>13.146619250985839</v>
      </c>
      <c r="Q626" s="78">
        <v>12.732042680539513</v>
      </c>
      <c r="R626" s="35">
        <v>12.561385316730489</v>
      </c>
      <c r="S626" s="35">
        <v>13.795782927167801</v>
      </c>
      <c r="T626" s="35">
        <v>13.597652025698121</v>
      </c>
      <c r="U626" s="35">
        <v>13.566997659130784</v>
      </c>
      <c r="V626" s="35">
        <v>12.963808772190976</v>
      </c>
      <c r="W626" s="35">
        <v>13.040802805734309</v>
      </c>
      <c r="X626" s="35">
        <v>12.972715507929712</v>
      </c>
      <c r="Y626" s="35">
        <v>13.360142726448567</v>
      </c>
      <c r="Z626" s="35">
        <v>13.179067557961908</v>
      </c>
      <c r="AA626" s="35">
        <v>12.926866555066248</v>
      </c>
      <c r="AB626" s="35">
        <v>12.904609219659822</v>
      </c>
      <c r="AC626" s="35">
        <v>12.697310978835418</v>
      </c>
      <c r="AD626" s="35">
        <v>13.008678437649875</v>
      </c>
      <c r="AE626" s="35">
        <v>13.056767719381948</v>
      </c>
      <c r="AF626" s="35">
        <v>12.6175071156974</v>
      </c>
      <c r="AG626" s="35">
        <v>13.342832367619216</v>
      </c>
      <c r="AH626" s="35">
        <v>13.242912738483682</v>
      </c>
      <c r="AI626" s="35">
        <v>13.60772662247734</v>
      </c>
      <c r="AJ626" s="35">
        <v>13.059505460614815</v>
      </c>
      <c r="AK626" s="35">
        <v>13.518130082380292</v>
      </c>
      <c r="AL626" s="35">
        <v>12.833629683510352</v>
      </c>
      <c r="AM626" s="35">
        <v>13.261760413793436</v>
      </c>
      <c r="AN626" s="35">
        <v>13.374480899578998</v>
      </c>
      <c r="AO626" s="35">
        <v>13.448839644685279</v>
      </c>
      <c r="AP626" s="35">
        <v>12.821117551122146</v>
      </c>
      <c r="AQ626" s="35">
        <v>13.1613073548994</v>
      </c>
      <c r="AR626" s="35">
        <v>13.100350542847989</v>
      </c>
      <c r="AS626" s="35">
        <v>13.318163205856118</v>
      </c>
      <c r="AT626" s="35">
        <v>12.858822727861035</v>
      </c>
      <c r="AU626" s="35">
        <v>13.453627112780541</v>
      </c>
      <c r="AV626" s="35">
        <v>13.52360994399047</v>
      </c>
      <c r="AW626" s="35">
        <v>12.797046572918067</v>
      </c>
      <c r="AX626" s="35">
        <v>13.04409185011033</v>
      </c>
      <c r="AY626" s="35">
        <v>13.190561045595398</v>
      </c>
      <c r="AZ626" s="35">
        <v>13.167545369470826</v>
      </c>
      <c r="BA626" s="35">
        <v>13.500549422519335</v>
      </c>
      <c r="BB626" s="35">
        <v>12.713693686165586</v>
      </c>
      <c r="BC626" s="35">
        <v>13.071639315066029</v>
      </c>
      <c r="BD626" s="35">
        <v>12.819442610374239</v>
      </c>
      <c r="BE626" s="35">
        <v>12.634277592562505</v>
      </c>
      <c r="BF626" s="35">
        <v>13.192945910746058</v>
      </c>
      <c r="BG626" s="35">
        <v>13.259480893701733</v>
      </c>
      <c r="BH626" s="35">
        <v>12.989041911416498</v>
      </c>
      <c r="BI626" s="35">
        <v>13.862011902010948</v>
      </c>
      <c r="BJ626" s="35">
        <v>13.001598488837466</v>
      </c>
      <c r="BK626" s="35">
        <v>12.507157209525404</v>
      </c>
      <c r="BL626" s="35">
        <v>12.663227692143682</v>
      </c>
      <c r="BM626" s="35">
        <v>12.849440481054648</v>
      </c>
      <c r="BN626" s="35">
        <v>13.367019495124444</v>
      </c>
      <c r="BO626" s="35">
        <v>12.886408346492358</v>
      </c>
      <c r="BP626" s="35">
        <v>12.902289177101892</v>
      </c>
      <c r="BQ626" s="35">
        <v>13.216227973278389</v>
      </c>
      <c r="BR626" s="35">
        <v>12.612992297519796</v>
      </c>
      <c r="BS626" s="35">
        <v>13.327770389554807</v>
      </c>
      <c r="BT626" s="35">
        <v>12.883124800822284</v>
      </c>
      <c r="BU626" s="35">
        <v>13.327844194615269</v>
      </c>
      <c r="BV626" s="35">
        <v>13.186847717949217</v>
      </c>
      <c r="BW626" s="35">
        <v>13.462240752923403</v>
      </c>
      <c r="BX626" s="35">
        <v>12.67061184616192</v>
      </c>
      <c r="BY626" s="35">
        <v>12.110814151672615</v>
      </c>
      <c r="BZ626" s="35">
        <v>12.321498807230295</v>
      </c>
      <c r="CA626" s="35">
        <v>13.232824431365483</v>
      </c>
      <c r="CB626" s="35">
        <v>12.778660877026351</v>
      </c>
      <c r="CC626" s="35">
        <v>13.044980974237168</v>
      </c>
      <c r="CD626" s="35">
        <v>13.30096657040307</v>
      </c>
      <c r="CE626" s="35">
        <v>13.570086323151765</v>
      </c>
      <c r="CF626" s="35">
        <v>12.659940107687227</v>
      </c>
      <c r="CG626" s="35">
        <v>13.456906525555922</v>
      </c>
      <c r="CH626" s="35">
        <v>12.883821848282562</v>
      </c>
      <c r="CI626" s="35">
        <v>13.476140812639777</v>
      </c>
      <c r="CJ626" s="35">
        <v>12.713990293498691</v>
      </c>
      <c r="CK626" s="35">
        <v>13.542261227772077</v>
      </c>
      <c r="CL626" s="35">
        <v>12.905881606712942</v>
      </c>
      <c r="CM626" s="35">
        <v>12.915963485596098</v>
      </c>
      <c r="CN626" s="35">
        <v>12.606553969777059</v>
      </c>
      <c r="CO626" s="35">
        <v>13.644481562750894</v>
      </c>
      <c r="CP626" s="35">
        <v>12.831195933386564</v>
      </c>
      <c r="CQ626" s="35">
        <v>13.929849562106767</v>
      </c>
      <c r="CR626" s="35">
        <v>13.298179437016863</v>
      </c>
      <c r="CS626" s="35">
        <v>13.583133599077724</v>
      </c>
      <c r="CT626" s="35">
        <v>12.8583501594805</v>
      </c>
      <c r="CU626" s="35">
        <v>13.065303980980318</v>
      </c>
      <c r="CV626" s="35">
        <v>12.89214361646011</v>
      </c>
      <c r="CW626" s="35">
        <v>13.081588267802552</v>
      </c>
      <c r="CY626" s="35">
        <v>12.937468466690953</v>
      </c>
      <c r="CZ626" s="35">
        <v>13.427949810472933</v>
      </c>
      <c r="DA626" s="35">
        <v>12.917925221802935</v>
      </c>
      <c r="DB626" s="35">
        <v>13.106452978727082</v>
      </c>
      <c r="DC626" s="35">
        <v>12.994213604608719</v>
      </c>
      <c r="DD626" s="35">
        <v>13.905454902092345</v>
      </c>
      <c r="DE626" s="35">
        <v>13.196751573277627</v>
      </c>
      <c r="DF626" s="35">
        <v>12.760513194307553</v>
      </c>
      <c r="DG626" s="35">
        <v>13.002910915507513</v>
      </c>
      <c r="DH626" s="35">
        <v>12.930353346205063</v>
      </c>
      <c r="DI626" s="35">
        <v>13.67977110458121</v>
      </c>
      <c r="DJ626" s="35">
        <v>12.973341535321936</v>
      </c>
      <c r="DK626" s="35">
        <v>12.909983902456112</v>
      </c>
      <c r="DL626" s="35">
        <v>13.409572586724661</v>
      </c>
      <c r="DM626" s="35">
        <v>12.719499190579818</v>
      </c>
      <c r="DO626" s="35">
        <v>13.064816198228494</v>
      </c>
      <c r="DP626" s="35">
        <v>12.705566807354939</v>
      </c>
      <c r="DQ626" s="35">
        <v>13.45097350769035</v>
      </c>
      <c r="DR626" s="35">
        <v>13.09464239487377</v>
      </c>
      <c r="DS626" s="35">
        <v>13.519478216615868</v>
      </c>
      <c r="DT626" s="35">
        <v>13.132859522707978</v>
      </c>
      <c r="DU626" s="35">
        <v>13.553535277638201</v>
      </c>
      <c r="DV626" s="35">
        <v>13.410435926611262</v>
      </c>
      <c r="DW626" s="35">
        <v>12.934116363574512</v>
      </c>
      <c r="DX626" s="35">
        <v>13.214198212945643</v>
      </c>
      <c r="DY626" s="35">
        <v>13.219396242790538</v>
      </c>
      <c r="DZ626" s="35">
        <v>12.924334117144745</v>
      </c>
      <c r="EA626" s="35">
        <v>12.635650111854465</v>
      </c>
      <c r="EB626" s="35">
        <v>12.750380049380844</v>
      </c>
      <c r="EC626" s="35">
        <v>13.411989951971339</v>
      </c>
      <c r="ED626" s="35">
        <v>12.981068511930451</v>
      </c>
      <c r="EE626" s="35">
        <v>13.059926079801729</v>
      </c>
      <c r="EF626" s="35">
        <v>13.455198769515098</v>
      </c>
      <c r="EG626" s="35">
        <v>13.222726298319349</v>
      </c>
      <c r="EH626" s="35">
        <v>13.085809804962272</v>
      </c>
      <c r="EI626" s="35">
        <v>13.272000701338733</v>
      </c>
      <c r="EJ626" s="35">
        <v>12.813405132506324</v>
      </c>
      <c r="EK626" s="35">
        <v>12.738546067257245</v>
      </c>
      <c r="EL626" s="35">
        <v>13.085771601153251</v>
      </c>
      <c r="EM626" s="35">
        <v>12.591679621308543</v>
      </c>
      <c r="EN626" s="35">
        <v>13.483902006961085</v>
      </c>
      <c r="EO626" s="35">
        <v>13.979816314497482</v>
      </c>
      <c r="EP626" s="35">
        <v>12.988008521366019</v>
      </c>
      <c r="EQ626" s="35">
        <v>12.942465436578475</v>
      </c>
      <c r="ER626" s="35">
        <v>12.950143837959564</v>
      </c>
      <c r="ES626" s="35">
        <v>12.720979602091738</v>
      </c>
      <c r="ET626" s="35">
        <v>12.713980888592356</v>
      </c>
      <c r="EU626" s="35">
        <v>12.476899201950403</v>
      </c>
      <c r="EV626" s="35">
        <v>13.457126648441436</v>
      </c>
      <c r="EW626" s="35">
        <v>12.903454590000848</v>
      </c>
      <c r="EX626" s="35">
        <v>13.234407963084802</v>
      </c>
      <c r="EY626" s="35">
        <v>13.735164624953692</v>
      </c>
      <c r="EZ626" s="35">
        <v>12.784358653549276</v>
      </c>
      <c r="FA626" s="35">
        <v>12.582435215482393</v>
      </c>
      <c r="FB626" s="35">
        <v>12.255122493238886</v>
      </c>
      <c r="FC626" s="35">
        <v>13.178606744881412</v>
      </c>
      <c r="FD626" s="35">
        <v>13.078932743341596</v>
      </c>
      <c r="FE626" s="35">
        <v>12.793376653750979</v>
      </c>
      <c r="FF626" s="35">
        <v>12.923940471762517</v>
      </c>
      <c r="FG626" s="35">
        <v>13.068623842092496</v>
      </c>
      <c r="FH626" s="35">
        <v>13.085830051695472</v>
      </c>
      <c r="FI626" s="35">
        <v>14.063211782316907</v>
      </c>
      <c r="FJ626" s="35">
        <v>12.858062021804209</v>
      </c>
      <c r="FK626" s="35">
        <v>13.178120731373832</v>
      </c>
      <c r="FL626" s="35">
        <v>13.075343088620164</v>
      </c>
      <c r="FM626" s="35">
        <v>13.093475152355943</v>
      </c>
      <c r="FN626" s="35">
        <v>13.234525493435813</v>
      </c>
      <c r="FO626" s="35">
        <v>12.640850063717489</v>
      </c>
      <c r="FP626" s="35">
        <v>13.399847289610024</v>
      </c>
      <c r="FQ626" s="35">
        <v>13.111555426922646</v>
      </c>
      <c r="FR626" s="35">
        <v>13.349700409965198</v>
      </c>
      <c r="FS626" s="35">
        <v>13.082127239345052</v>
      </c>
      <c r="FT626" s="35">
        <v>13.140244168899224</v>
      </c>
      <c r="FU626" s="35">
        <v>14.025626738526617</v>
      </c>
      <c r="FV626" s="35">
        <v>12.760613172898317</v>
      </c>
      <c r="FW626" s="35">
        <v>13.135683813081622</v>
      </c>
      <c r="FX626" s="35">
        <v>13.069184526179196</v>
      </c>
      <c r="FY626" s="35">
        <v>13.220216601018663</v>
      </c>
      <c r="FZ626" s="35">
        <v>12.818426052523005</v>
      </c>
      <c r="GA626" s="35">
        <v>13.042679526666941</v>
      </c>
      <c r="GB626" s="35">
        <v>13.50794582596542</v>
      </c>
      <c r="GC626" s="35">
        <v>12.706635748727345</v>
      </c>
      <c r="GD626" s="35">
        <v>13.053866330721487</v>
      </c>
      <c r="GE626" s="35">
        <v>13.000101616127704</v>
      </c>
      <c r="GF626" s="35">
        <v>13.386967158481729</v>
      </c>
      <c r="GG626" s="35">
        <v>13.188070288267593</v>
      </c>
      <c r="GH626" s="35">
        <v>13.498451441660196</v>
      </c>
      <c r="GI626" s="35">
        <v>14.112918958731235</v>
      </c>
      <c r="GJ626" s="35">
        <v>13.651742372628847</v>
      </c>
      <c r="GK626" s="35">
        <v>12.784720940029969</v>
      </c>
      <c r="GL626" s="35">
        <v>13.851456458938749</v>
      </c>
      <c r="GM626" s="35">
        <v>13.360839490208473</v>
      </c>
      <c r="GN626" s="35">
        <v>13.607316907826746</v>
      </c>
      <c r="GO626" s="35">
        <v>15.398</v>
      </c>
      <c r="GP626" s="35" t="s">
        <v>820</v>
      </c>
      <c r="GU626" s="59"/>
    </row>
    <row r="627" spans="1:203" x14ac:dyDescent="0.2">
      <c r="A627" s="35" t="s">
        <v>1705</v>
      </c>
      <c r="B627" s="35" t="s">
        <v>3545</v>
      </c>
      <c r="C627" s="35" t="s">
        <v>3546</v>
      </c>
      <c r="D627" s="9">
        <v>5</v>
      </c>
      <c r="E627" s="9">
        <v>4</v>
      </c>
      <c r="F627" s="9">
        <v>0.39218207399999999</v>
      </c>
      <c r="G627" s="9">
        <v>0.133531124</v>
      </c>
      <c r="H627" s="9">
        <v>0.85794697099999995</v>
      </c>
      <c r="I627" s="9">
        <v>5.1665766000000002E-2</v>
      </c>
      <c r="J627" s="9">
        <v>0</v>
      </c>
      <c r="K627" s="78">
        <v>0</v>
      </c>
      <c r="L627" s="79">
        <v>12.803823829453801</v>
      </c>
      <c r="M627" s="79">
        <v>13.083513026729271</v>
      </c>
      <c r="N627" s="79">
        <v>13.217608934085487</v>
      </c>
      <c r="O627" s="79">
        <v>12.883451125633611</v>
      </c>
      <c r="P627" s="78">
        <v>13.06218688588792</v>
      </c>
      <c r="Q627" s="78">
        <v>13.230904528335572</v>
      </c>
      <c r="R627" s="35">
        <v>13.133564578256614</v>
      </c>
      <c r="S627" s="35">
        <v>12.375797590412304</v>
      </c>
      <c r="T627" s="35">
        <v>11.909922798698295</v>
      </c>
      <c r="U627" s="35">
        <v>13.345276712654817</v>
      </c>
      <c r="V627" s="35">
        <v>11.785500664258375</v>
      </c>
      <c r="W627" s="35">
        <v>12.994530858959431</v>
      </c>
      <c r="X627" s="35">
        <v>11.24830776709433</v>
      </c>
      <c r="Y627" s="35">
        <v>13.479810154944269</v>
      </c>
      <c r="Z627" s="35">
        <v>13.664598009425633</v>
      </c>
      <c r="AA627" s="35">
        <v>13.510978136895442</v>
      </c>
      <c r="AB627" s="35">
        <v>13.11705910852843</v>
      </c>
      <c r="AC627" s="35">
        <v>12.74337954198333</v>
      </c>
      <c r="AD627" s="35">
        <v>13.308901279902967</v>
      </c>
      <c r="AE627" s="35">
        <v>14.372020792451329</v>
      </c>
      <c r="AF627" s="35">
        <v>13.503785605573196</v>
      </c>
      <c r="AG627" s="35">
        <v>13.594687416351466</v>
      </c>
      <c r="AH627" s="35">
        <v>13.60611080649451</v>
      </c>
      <c r="AI627" s="35">
        <v>13.249955580097231</v>
      </c>
      <c r="AJ627" s="35">
        <v>13.463549966278602</v>
      </c>
      <c r="AK627" s="35">
        <v>11.278939295463235</v>
      </c>
      <c r="AL627" s="35">
        <v>13.009018720813533</v>
      </c>
      <c r="AM627" s="35">
        <v>13.122256906183328</v>
      </c>
      <c r="AN627" s="35">
        <v>12.030797081953164</v>
      </c>
      <c r="AO627" s="35">
        <v>13.375802141126488</v>
      </c>
      <c r="AP627" s="35">
        <v>13.467123822853607</v>
      </c>
      <c r="AQ627" s="35">
        <v>14.033202529151714</v>
      </c>
      <c r="AR627" s="35">
        <v>13.144315928803266</v>
      </c>
      <c r="AS627" s="35">
        <v>13.150683741610669</v>
      </c>
      <c r="AT627" s="35">
        <v>13.791681339542272</v>
      </c>
      <c r="AU627" s="35">
        <v>13.162787070954817</v>
      </c>
      <c r="AV627" s="35">
        <v>11.996614209321244</v>
      </c>
      <c r="AW627" s="35">
        <v>12.918650669748315</v>
      </c>
      <c r="AX627" s="35">
        <v>12.713661286733316</v>
      </c>
      <c r="AY627" s="35">
        <v>13.373527799166599</v>
      </c>
      <c r="AZ627" s="35">
        <v>13.612348308765085</v>
      </c>
      <c r="BA627" s="35">
        <v>13.104214928101936</v>
      </c>
      <c r="BB627" s="35">
        <v>13.423566004524027</v>
      </c>
      <c r="BC627" s="35">
        <v>13.189914157690334</v>
      </c>
      <c r="BD627" s="35">
        <v>13.116141895602855</v>
      </c>
      <c r="BE627" s="35">
        <v>13.890197492996288</v>
      </c>
      <c r="BF627" s="35">
        <v>12.573230823671738</v>
      </c>
      <c r="BG627" s="35">
        <v>14.135538043715131</v>
      </c>
      <c r="BH627" s="35">
        <v>13.5667249723507</v>
      </c>
      <c r="BI627" s="35">
        <v>13.698830299021676</v>
      </c>
      <c r="BJ627" s="35">
        <v>12.474278960770185</v>
      </c>
      <c r="BK627" s="35">
        <v>12.279275596592509</v>
      </c>
      <c r="BL627" s="35">
        <v>13.552210723334474</v>
      </c>
      <c r="BM627" s="35">
        <v>12.78355308576073</v>
      </c>
      <c r="BN627" s="35">
        <v>13.185147488093598</v>
      </c>
      <c r="BO627" s="35">
        <v>13.155745333424482</v>
      </c>
      <c r="BP627" s="35">
        <v>13.386480322938276</v>
      </c>
      <c r="BQ627" s="35">
        <v>12.925031699088992</v>
      </c>
      <c r="BR627" s="35">
        <v>12.601876587308652</v>
      </c>
      <c r="BS627" s="35">
        <v>13.173580322067965</v>
      </c>
      <c r="BT627" s="35">
        <v>13.267035352722626</v>
      </c>
      <c r="BU627" s="35">
        <v>13.60873238618759</v>
      </c>
      <c r="BV627" s="35">
        <v>13.202070788177448</v>
      </c>
      <c r="BW627" s="35">
        <v>13.370919358313184</v>
      </c>
      <c r="BX627" s="35">
        <v>13.389505568296254</v>
      </c>
      <c r="BY627" s="35">
        <v>13.316169272132914</v>
      </c>
      <c r="BZ627" s="35">
        <v>13.123244852389508</v>
      </c>
      <c r="CA627" s="35">
        <v>13.498225878976509</v>
      </c>
      <c r="CB627" s="35">
        <v>14.256668899675548</v>
      </c>
      <c r="CC627" s="35">
        <v>12.624327311336621</v>
      </c>
      <c r="CD627" s="35">
        <v>11.978975553146231</v>
      </c>
      <c r="CE627" s="35">
        <v>12.728619464513038</v>
      </c>
      <c r="CF627" s="35">
        <v>12.921134860781493</v>
      </c>
      <c r="CG627" s="35">
        <v>13.039202349896707</v>
      </c>
      <c r="CH627" s="35">
        <v>13.48329728001729</v>
      </c>
      <c r="CI627" s="35">
        <v>13.530182279011344</v>
      </c>
      <c r="CJ627" s="35">
        <v>12.952528584370606</v>
      </c>
      <c r="CK627" s="35">
        <v>11.364883352860177</v>
      </c>
      <c r="CL627" s="35">
        <v>12.033739715745259</v>
      </c>
      <c r="CM627" s="35">
        <v>13.332040140461931</v>
      </c>
      <c r="CN627" s="35">
        <v>13.135724460402511</v>
      </c>
      <c r="CO627" s="35">
        <v>13.284417062176791</v>
      </c>
      <c r="CP627" s="35">
        <v>13.143748615786414</v>
      </c>
      <c r="CQ627" s="35">
        <v>12.107823389345683</v>
      </c>
      <c r="CR627" s="35">
        <v>13.093130178867384</v>
      </c>
      <c r="CS627" s="35">
        <v>11.999467628012964</v>
      </c>
      <c r="CT627" s="35">
        <v>13.095840330382526</v>
      </c>
      <c r="CU627" s="35">
        <v>13.260632174577037</v>
      </c>
      <c r="CV627" s="35">
        <v>13.390802361349191</v>
      </c>
      <c r="CW627" s="35">
        <v>13.340109154470763</v>
      </c>
      <c r="CX627" s="35">
        <v>13.472788261795433</v>
      </c>
      <c r="CY627" s="35">
        <v>12.438778211637491</v>
      </c>
      <c r="CZ627" s="35">
        <v>12.055791660986444</v>
      </c>
      <c r="DA627" s="35">
        <v>13.154110080514835</v>
      </c>
      <c r="DB627" s="35">
        <v>13.458274174556788</v>
      </c>
      <c r="DC627" s="35">
        <v>13.402797769851691</v>
      </c>
      <c r="DD627" s="35">
        <v>12.014415748697534</v>
      </c>
      <c r="DE627" s="35">
        <v>12.815569571816322</v>
      </c>
      <c r="DF627" s="35">
        <v>13.715948850940622</v>
      </c>
      <c r="DG627" s="35">
        <v>13.836055425608155</v>
      </c>
      <c r="DH627" s="35">
        <v>13.389851847225273</v>
      </c>
      <c r="DI627" s="35">
        <v>12.734214390795131</v>
      </c>
      <c r="DJ627" s="35">
        <v>13.833136438875414</v>
      </c>
      <c r="DK627" s="35">
        <v>13.08479672483632</v>
      </c>
      <c r="DL627" s="35">
        <v>13.281713785673769</v>
      </c>
      <c r="DM627" s="35">
        <v>13.370043151101004</v>
      </c>
      <c r="DN627" s="35">
        <v>13.873868719706017</v>
      </c>
      <c r="DO627" s="35">
        <v>14.08299049938006</v>
      </c>
      <c r="DP627" s="35">
        <v>13.46512011460622</v>
      </c>
      <c r="DQ627" s="35">
        <v>13.396742250821729</v>
      </c>
      <c r="DR627" s="35">
        <v>13.437546787223416</v>
      </c>
      <c r="DS627" s="35">
        <v>13.563792862967535</v>
      </c>
      <c r="DT627" s="35">
        <v>13.255346313844935</v>
      </c>
      <c r="DU627" s="35">
        <v>13.379445245988208</v>
      </c>
      <c r="DV627" s="35">
        <v>12.84170024396068</v>
      </c>
      <c r="DW627" s="35">
        <v>12.516931009972417</v>
      </c>
      <c r="DX627" s="35">
        <v>13.638179697055467</v>
      </c>
      <c r="DY627" s="35">
        <v>13.671837921986949</v>
      </c>
      <c r="DZ627" s="35">
        <v>12.493129230628657</v>
      </c>
      <c r="EA627" s="35">
        <v>12.589655521384818</v>
      </c>
      <c r="EB627" s="35">
        <v>13.473151392027443</v>
      </c>
      <c r="EC627" s="35">
        <v>12.162093451879208</v>
      </c>
      <c r="ED627" s="35">
        <v>13.304591333679593</v>
      </c>
      <c r="EE627" s="35">
        <v>13.130508220259996</v>
      </c>
      <c r="EF627" s="35">
        <v>14.285546712331335</v>
      </c>
      <c r="EG627" s="35">
        <v>13.099741826694355</v>
      </c>
      <c r="EH627" s="35">
        <v>13.85191363698311</v>
      </c>
      <c r="EI627" s="35">
        <v>13.523689485877986</v>
      </c>
      <c r="EJ627" s="35">
        <v>12.824985618632848</v>
      </c>
      <c r="EK627" s="35">
        <v>13.237291172689062</v>
      </c>
      <c r="EL627" s="35">
        <v>12.853336247853926</v>
      </c>
      <c r="EM627" s="35">
        <v>12.478475132002648</v>
      </c>
      <c r="EN627" s="35">
        <v>12.719586298684314</v>
      </c>
      <c r="EO627" s="35">
        <v>12.795519475898701</v>
      </c>
      <c r="EP627" s="35">
        <v>13.524476134955345</v>
      </c>
      <c r="EQ627" s="35">
        <v>13.012106799661449</v>
      </c>
      <c r="ER627" s="35">
        <v>13.250537232200639</v>
      </c>
      <c r="ES627" s="35">
        <v>14.446140061102874</v>
      </c>
      <c r="ET627" s="35">
        <v>13.060451628563371</v>
      </c>
      <c r="EU627" s="35">
        <v>13.404465607475352</v>
      </c>
      <c r="EV627" s="35">
        <v>12.208107582338233</v>
      </c>
      <c r="EW627" s="35">
        <v>13.526213767587258</v>
      </c>
      <c r="EX627" s="35">
        <v>13.572585124029455</v>
      </c>
      <c r="EY627" s="35">
        <v>12.336693754994636</v>
      </c>
      <c r="EZ627" s="35">
        <v>13.159056048028795</v>
      </c>
      <c r="FA627" s="35">
        <v>13.43230824055227</v>
      </c>
      <c r="FB627" s="35">
        <v>12.758771940860596</v>
      </c>
      <c r="FC627" s="35">
        <v>13.663034981082863</v>
      </c>
      <c r="FD627" s="35">
        <v>13.426775205369347</v>
      </c>
      <c r="FE627" s="35">
        <v>13.76843308835107</v>
      </c>
      <c r="FF627" s="35">
        <v>13.410857964875467</v>
      </c>
      <c r="FG627" s="35">
        <v>13.073027422907952</v>
      </c>
      <c r="FH627" s="35">
        <v>13.311234071363661</v>
      </c>
      <c r="FI627" s="35">
        <v>13.204181755513012</v>
      </c>
      <c r="FJ627" s="35">
        <v>13.63932765020575</v>
      </c>
      <c r="FK627" s="35">
        <v>13.234783076153718</v>
      </c>
      <c r="FL627" s="35">
        <v>13.190292045060108</v>
      </c>
      <c r="FM627" s="35">
        <v>12.495702730764304</v>
      </c>
      <c r="FN627" s="35">
        <v>13.529362234519446</v>
      </c>
      <c r="FO627" s="35">
        <v>12.674322593131638</v>
      </c>
      <c r="FP627" s="35">
        <v>13.586663645182698</v>
      </c>
      <c r="FQ627" s="35">
        <v>12.601941189791269</v>
      </c>
      <c r="FR627" s="35">
        <v>13.595939873912869</v>
      </c>
      <c r="FS627" s="35">
        <v>12.854495301413602</v>
      </c>
      <c r="FT627" s="35">
        <v>13.801098464507053</v>
      </c>
      <c r="FU627" s="35">
        <v>10.92144712526904</v>
      </c>
      <c r="FV627" s="35">
        <v>13.050366717812588</v>
      </c>
      <c r="FW627" s="35">
        <v>13.077930701236044</v>
      </c>
      <c r="FX627" s="35">
        <v>13.326601298974557</v>
      </c>
      <c r="FY627" s="35">
        <v>11.719390425786189</v>
      </c>
      <c r="FZ627" s="35">
        <v>12.631073517684278</v>
      </c>
      <c r="GA627" s="35">
        <v>12.125041496224414</v>
      </c>
      <c r="GB627" s="35">
        <v>12.956237194791191</v>
      </c>
      <c r="GC627" s="35">
        <v>13.55028863184209</v>
      </c>
      <c r="GD627" s="35">
        <v>12.62580053014165</v>
      </c>
      <c r="GE627" s="35">
        <v>12.075533169387082</v>
      </c>
      <c r="GF627" s="35">
        <v>13.53022740864305</v>
      </c>
      <c r="GG627" s="35">
        <v>13.721165840174622</v>
      </c>
      <c r="GH627" s="35">
        <v>13.201867548127098</v>
      </c>
      <c r="GI627" s="35">
        <v>11.793049053075901</v>
      </c>
      <c r="GJ627" s="35">
        <v>14.373342433664043</v>
      </c>
      <c r="GK627" s="35">
        <v>13.420252636192265</v>
      </c>
      <c r="GL627" s="35">
        <v>13.852010528685344</v>
      </c>
      <c r="GM627" s="35">
        <v>13.355793225447314</v>
      </c>
      <c r="GN627" s="35">
        <v>13.269369565788407</v>
      </c>
      <c r="GO627" s="35">
        <v>1.7509999999999999</v>
      </c>
      <c r="GP627" s="35" t="s">
        <v>4770</v>
      </c>
      <c r="GU627" s="59"/>
    </row>
    <row r="628" spans="1:203" x14ac:dyDescent="0.2">
      <c r="A628" s="35" t="s">
        <v>1029</v>
      </c>
      <c r="B628" s="35" t="s">
        <v>2727</v>
      </c>
      <c r="C628" s="35" t="s">
        <v>2728</v>
      </c>
      <c r="D628" s="9">
        <v>2</v>
      </c>
      <c r="E628" s="9">
        <v>2</v>
      </c>
      <c r="F628" s="9">
        <v>0.19347201999999999</v>
      </c>
      <c r="G628" s="9">
        <v>-0.424842257</v>
      </c>
      <c r="H628" s="9">
        <v>3.6917477999999997E-2</v>
      </c>
      <c r="I628" s="9">
        <v>5.1899824999999997E-2</v>
      </c>
      <c r="J628" s="9">
        <v>0</v>
      </c>
      <c r="K628" s="56" t="s">
        <v>5710</v>
      </c>
      <c r="L628" s="79"/>
      <c r="M628" s="79"/>
      <c r="N628" s="79"/>
      <c r="O628" s="79"/>
      <c r="P628" s="78">
        <v>10.831531373086834</v>
      </c>
      <c r="AF628" s="35">
        <v>10.418568361020078</v>
      </c>
      <c r="AQ628" s="35">
        <v>10.797928816518533</v>
      </c>
      <c r="AY628" s="35">
        <v>9.9699901116969087</v>
      </c>
      <c r="BB628" s="35">
        <v>10.592660600227791</v>
      </c>
      <c r="BC628" s="35">
        <v>9.689448518531389</v>
      </c>
      <c r="BF628" s="35">
        <v>10.443086528527569</v>
      </c>
      <c r="BH628" s="35">
        <v>10.932708210315011</v>
      </c>
      <c r="BJ628" s="35">
        <v>12.025404858165262</v>
      </c>
      <c r="BK628" s="35">
        <v>12.298871888166945</v>
      </c>
      <c r="BV628" s="35">
        <v>10.156970676614602</v>
      </c>
      <c r="BY628" s="35">
        <v>10.624780087015658</v>
      </c>
      <c r="BZ628" s="35">
        <v>10.985215419365861</v>
      </c>
      <c r="CA628" s="35">
        <v>10.919720025431523</v>
      </c>
      <c r="CB628" s="35">
        <v>10.347506176840957</v>
      </c>
      <c r="CF628" s="35">
        <v>11.209454779687299</v>
      </c>
      <c r="CI628" s="35">
        <v>10.094733052856771</v>
      </c>
      <c r="CP628" s="35">
        <v>9.8956319750924902</v>
      </c>
      <c r="CV628" s="35">
        <v>10.690685096572617</v>
      </c>
      <c r="DA628" s="35">
        <v>9.9404356522854105</v>
      </c>
      <c r="DD628" s="35">
        <v>9.9247275578109324</v>
      </c>
      <c r="DJ628" s="35">
        <v>10.416092046561458</v>
      </c>
      <c r="DL628" s="35">
        <v>10.610651666099688</v>
      </c>
      <c r="DO628" s="35">
        <v>12.260771903659247</v>
      </c>
      <c r="EC628" s="35">
        <v>10.232956370518201</v>
      </c>
      <c r="EG628" s="35">
        <v>10.078464949659447</v>
      </c>
      <c r="EJ628" s="35">
        <v>9.2585761158498734</v>
      </c>
      <c r="EL628" s="35">
        <v>10.387919505594724</v>
      </c>
      <c r="EP628" s="35">
        <v>9.4854269863573073</v>
      </c>
      <c r="ER628" s="35">
        <v>10.213547266698782</v>
      </c>
      <c r="ET628" s="35">
        <v>10.575704495480874</v>
      </c>
      <c r="EU628" s="35">
        <v>10.629805604866998</v>
      </c>
      <c r="EV628" s="35">
        <v>10.406759254218807</v>
      </c>
      <c r="FA628" s="35">
        <v>10.477352099513217</v>
      </c>
      <c r="FB628" s="35">
        <v>9.3224966672644385</v>
      </c>
      <c r="FC628" s="35">
        <v>12.686031179509042</v>
      </c>
      <c r="FE628" s="35">
        <v>10.696821862325404</v>
      </c>
      <c r="FG628" s="35">
        <v>10.395034075465201</v>
      </c>
      <c r="FH628" s="35">
        <v>10.514758104611934</v>
      </c>
      <c r="FI628" s="35">
        <v>10.376173655648238</v>
      </c>
      <c r="FL628" s="35">
        <v>10.85459220695556</v>
      </c>
      <c r="FP628" s="35">
        <v>11.262465017476966</v>
      </c>
      <c r="FR628" s="35">
        <v>10.961177494965211</v>
      </c>
      <c r="FX628" s="35">
        <v>10.707162367031623</v>
      </c>
      <c r="GC628" s="35">
        <v>10.317083951274844</v>
      </c>
      <c r="GD628" s="35">
        <v>11.536533192044562</v>
      </c>
      <c r="GF628" s="35">
        <v>10.794059031629075</v>
      </c>
      <c r="GK628" s="35">
        <v>10.628054016130937</v>
      </c>
      <c r="GL628" s="35">
        <v>10.76892894657035</v>
      </c>
      <c r="GO628" s="35">
        <v>10.36</v>
      </c>
      <c r="GP628" s="35" t="s">
        <v>4594</v>
      </c>
      <c r="GU628" s="59"/>
    </row>
    <row r="629" spans="1:203" x14ac:dyDescent="0.2">
      <c r="A629" s="35" t="s">
        <v>1536</v>
      </c>
      <c r="B629" s="35" t="s">
        <v>3351</v>
      </c>
      <c r="C629" s="35" t="s">
        <v>3352</v>
      </c>
      <c r="D629" s="9">
        <v>2</v>
      </c>
      <c r="E629" s="9">
        <v>2</v>
      </c>
      <c r="F629" s="9">
        <v>2.2452626E-2</v>
      </c>
      <c r="G629" s="9">
        <v>0.28015657199999999</v>
      </c>
      <c r="H629" s="9">
        <v>0.861575333</v>
      </c>
      <c r="I629" s="9">
        <v>5.2701363000000001E-2</v>
      </c>
      <c r="J629" s="58" t="s">
        <v>5711</v>
      </c>
      <c r="K629" s="78">
        <v>0</v>
      </c>
      <c r="L629" s="79">
        <v>14.138534271341202</v>
      </c>
      <c r="M629" s="79">
        <v>14.746116151294958</v>
      </c>
      <c r="N629" s="79">
        <v>14.203691320502177</v>
      </c>
      <c r="O629" s="79"/>
      <c r="P629" s="78">
        <v>14.449575857103126</v>
      </c>
      <c r="Q629" s="78">
        <v>14.336527753725392</v>
      </c>
      <c r="R629" s="35">
        <v>13.274796521853055</v>
      </c>
      <c r="S629" s="35">
        <v>15.73330380363681</v>
      </c>
      <c r="T629" s="35">
        <v>14.335671155234833</v>
      </c>
      <c r="U629" s="35">
        <v>13.885890940975823</v>
      </c>
      <c r="V629" s="35">
        <v>14.874740054756918</v>
      </c>
      <c r="X629" s="35">
        <v>13.78297811328442</v>
      </c>
      <c r="Y629" s="35">
        <v>14.492912939148718</v>
      </c>
      <c r="Z629" s="35">
        <v>14.233041099415386</v>
      </c>
      <c r="AA629" s="35">
        <v>14.540840965902781</v>
      </c>
      <c r="AB629" s="35">
        <v>14.844122794006923</v>
      </c>
      <c r="AC629" s="35">
        <v>13.792643855770773</v>
      </c>
      <c r="AD629" s="35">
        <v>14.189952311952508</v>
      </c>
      <c r="AE629" s="35">
        <v>13.64487767175201</v>
      </c>
      <c r="AF629" s="35">
        <v>13.779592516609732</v>
      </c>
      <c r="AG629" s="35">
        <v>15.408783663093715</v>
      </c>
      <c r="AH629" s="35">
        <v>13.426718429238294</v>
      </c>
      <c r="AI629" s="35">
        <v>14.898587685506824</v>
      </c>
      <c r="AJ629" s="35">
        <v>14.114836105671101</v>
      </c>
      <c r="AK629" s="35">
        <v>14.769752669180537</v>
      </c>
      <c r="AL629" s="35">
        <v>13.543339544727242</v>
      </c>
      <c r="AM629" s="35">
        <v>14.714422985372197</v>
      </c>
      <c r="AN629" s="35">
        <v>15.118562556089314</v>
      </c>
      <c r="AO629" s="35">
        <v>14.676414646887217</v>
      </c>
      <c r="AP629" s="35">
        <v>15.638682378845981</v>
      </c>
      <c r="AQ629" s="35">
        <v>14.565900798397047</v>
      </c>
      <c r="AR629" s="35">
        <v>14.732377126290285</v>
      </c>
      <c r="AS629" s="35">
        <v>15.086106099104613</v>
      </c>
      <c r="AT629" s="35">
        <v>14.193992369993829</v>
      </c>
      <c r="AU629" s="35">
        <v>14.316628629680038</v>
      </c>
      <c r="AV629" s="35">
        <v>14.587455870816031</v>
      </c>
      <c r="AW629" s="35">
        <v>14.644679417451842</v>
      </c>
      <c r="AX629" s="35">
        <v>14.707779209359051</v>
      </c>
      <c r="AY629" s="35">
        <v>13.774318248503345</v>
      </c>
      <c r="AZ629" s="35">
        <v>14.462439652055092</v>
      </c>
      <c r="BA629" s="35">
        <v>14.051947630533576</v>
      </c>
      <c r="BB629" s="35">
        <v>14.581407086365251</v>
      </c>
      <c r="BC629" s="35">
        <v>13.925114817103729</v>
      </c>
      <c r="BD629" s="35">
        <v>14.900088167951335</v>
      </c>
      <c r="BE629" s="35">
        <v>14.451845044709977</v>
      </c>
      <c r="BF629" s="35">
        <v>15.490529723255602</v>
      </c>
      <c r="BG629" s="35">
        <v>14.489761206194338</v>
      </c>
      <c r="BH629" s="35">
        <v>14.747258716946652</v>
      </c>
      <c r="BI629" s="35">
        <v>13.648362416538392</v>
      </c>
      <c r="BJ629" s="35">
        <v>14.336667544495254</v>
      </c>
      <c r="BK629" s="35">
        <v>14.624119250019303</v>
      </c>
      <c r="BM629" s="35">
        <v>15.210803431683795</v>
      </c>
      <c r="BN629" s="35">
        <v>13.230057007382245</v>
      </c>
      <c r="BO629" s="35">
        <v>14.550525583293043</v>
      </c>
      <c r="BP629" s="35">
        <v>14.944825350239762</v>
      </c>
      <c r="BQ629" s="35">
        <v>14.737567772025603</v>
      </c>
      <c r="BS629" s="35">
        <v>14.511945041589689</v>
      </c>
      <c r="BT629" s="35">
        <v>14.991868026749444</v>
      </c>
      <c r="BU629" s="35">
        <v>14.541773170044138</v>
      </c>
      <c r="BV629" s="35">
        <v>14.211918574133795</v>
      </c>
      <c r="BX629" s="35">
        <v>14.773435640739137</v>
      </c>
      <c r="BY629" s="35">
        <v>13.740671499253706</v>
      </c>
      <c r="BZ629" s="35">
        <v>14.035640291217749</v>
      </c>
      <c r="CA629" s="35">
        <v>14.495548717439551</v>
      </c>
      <c r="CB629" s="35">
        <v>13.326434458266762</v>
      </c>
      <c r="CC629" s="35">
        <v>14.71914057302809</v>
      </c>
      <c r="CD629" s="35">
        <v>14.215052898379435</v>
      </c>
      <c r="CE629" s="35">
        <v>14.45727792448139</v>
      </c>
      <c r="CF629" s="35">
        <v>14.051209185127265</v>
      </c>
      <c r="CG629" s="35">
        <v>14.684955445908209</v>
      </c>
      <c r="CH629" s="35">
        <v>14.393828229701532</v>
      </c>
      <c r="CI629" s="35">
        <v>14.647101957889697</v>
      </c>
      <c r="CJ629" s="35">
        <v>14.331457542500596</v>
      </c>
      <c r="CK629" s="35">
        <v>14.603187517397604</v>
      </c>
      <c r="CL629" s="35">
        <v>14.567922983547934</v>
      </c>
      <c r="CM629" s="35">
        <v>14.292404398855975</v>
      </c>
      <c r="CN629" s="35">
        <v>14.573209209295023</v>
      </c>
      <c r="CO629" s="35">
        <v>15.454925831778185</v>
      </c>
      <c r="CP629" s="35">
        <v>12.950650332963422</v>
      </c>
      <c r="CQ629" s="35">
        <v>15.344659704486038</v>
      </c>
      <c r="CR629" s="35">
        <v>14.17428449562242</v>
      </c>
      <c r="CS629" s="35">
        <v>15.572050712213045</v>
      </c>
      <c r="CT629" s="35">
        <v>15.209303594723655</v>
      </c>
      <c r="CU629" s="35">
        <v>14.349790116738829</v>
      </c>
      <c r="CV629" s="35">
        <v>14.399818031252279</v>
      </c>
      <c r="CW629" s="35">
        <v>14.089661679890863</v>
      </c>
      <c r="CX629" s="35">
        <v>13.562492720510541</v>
      </c>
      <c r="CY629" s="35">
        <v>15.723155868397427</v>
      </c>
      <c r="CZ629" s="35">
        <v>14.463151742379317</v>
      </c>
      <c r="DA629" s="35">
        <v>14.563845152404786</v>
      </c>
      <c r="DB629" s="35">
        <v>14.213598665974454</v>
      </c>
      <c r="DC629" s="35">
        <v>14.943745492015218</v>
      </c>
      <c r="DD629" s="35">
        <v>15.280466591802728</v>
      </c>
      <c r="DE629" s="35">
        <v>15.097782001564072</v>
      </c>
      <c r="DF629" s="35">
        <v>14.322756706048816</v>
      </c>
      <c r="DG629" s="35">
        <v>14.555378666231702</v>
      </c>
      <c r="DH629" s="35">
        <v>13.769835834813874</v>
      </c>
      <c r="DI629" s="35">
        <v>15.26044743435326</v>
      </c>
      <c r="DJ629" s="35">
        <v>14.435213058774547</v>
      </c>
      <c r="DK629" s="35">
        <v>14.447238062494488</v>
      </c>
      <c r="DL629" s="35">
        <v>14.994240604592749</v>
      </c>
      <c r="DM629" s="35">
        <v>14.568485051800968</v>
      </c>
      <c r="DO629" s="35">
        <v>14.36511504926019</v>
      </c>
      <c r="DP629" s="35">
        <v>14.784544254498419</v>
      </c>
      <c r="DQ629" s="35">
        <v>14.697087926399851</v>
      </c>
      <c r="DR629" s="35">
        <v>14.231260180299508</v>
      </c>
      <c r="DS629" s="35">
        <v>14.277937257957641</v>
      </c>
      <c r="DT629" s="35">
        <v>14.582817035861527</v>
      </c>
      <c r="DU629" s="35">
        <v>15.6871270024665</v>
      </c>
      <c r="DV629" s="35">
        <v>14.68554531468299</v>
      </c>
      <c r="DX629" s="35">
        <v>14.431247225364769</v>
      </c>
      <c r="DY629" s="35">
        <v>14.851857569233045</v>
      </c>
      <c r="DZ629" s="35">
        <v>15.243536479429373</v>
      </c>
      <c r="EA629" s="35">
        <v>15.315274534263594</v>
      </c>
      <c r="EB629" s="35">
        <v>14.042296953050426</v>
      </c>
      <c r="EC629" s="35">
        <v>14.649115205822715</v>
      </c>
      <c r="ED629" s="35">
        <v>14.501107301382023</v>
      </c>
      <c r="EE629" s="35">
        <v>14.636674759810829</v>
      </c>
      <c r="EF629" s="35">
        <v>15.458438655681</v>
      </c>
      <c r="EG629" s="35">
        <v>14.392597015147771</v>
      </c>
      <c r="EH629" s="35">
        <v>15.120323853877625</v>
      </c>
      <c r="EI629" s="35">
        <v>14.325214290760568</v>
      </c>
      <c r="EJ629" s="35">
        <v>14.265298369277</v>
      </c>
      <c r="EK629" s="35">
        <v>15.473917900464993</v>
      </c>
      <c r="EL629" s="35">
        <v>14.490967391831576</v>
      </c>
      <c r="EM629" s="35">
        <v>15.028466470236708</v>
      </c>
      <c r="EN629" s="35">
        <v>15.329358624055393</v>
      </c>
      <c r="EO629" s="35">
        <v>15.945958198272994</v>
      </c>
      <c r="EP629" s="35">
        <v>13.989993517715105</v>
      </c>
      <c r="EQ629" s="35">
        <v>14.715806494711254</v>
      </c>
      <c r="ER629" s="35">
        <v>15.173818405952602</v>
      </c>
      <c r="ET629" s="35">
        <v>13.386435872038657</v>
      </c>
      <c r="EV629" s="35">
        <v>15.203808207693099</v>
      </c>
      <c r="EW629" s="35">
        <v>14.963170950172577</v>
      </c>
      <c r="EX629" s="35">
        <v>14.255526215471853</v>
      </c>
      <c r="EY629" s="35">
        <v>14.67584326728616</v>
      </c>
      <c r="EZ629" s="35">
        <v>14.625903334974371</v>
      </c>
      <c r="FA629" s="35">
        <v>14.385001990153725</v>
      </c>
      <c r="FB629" s="35">
        <v>14.76724383570501</v>
      </c>
      <c r="FD629" s="35">
        <v>13.728388113219742</v>
      </c>
      <c r="FE629" s="35">
        <v>14.291846346904638</v>
      </c>
      <c r="FF629" s="35">
        <v>13.575168459733716</v>
      </c>
      <c r="FG629" s="35">
        <v>14.211687696154737</v>
      </c>
      <c r="FH629" s="35">
        <v>13.011735546185461</v>
      </c>
      <c r="FI629" s="35">
        <v>15.656110712064308</v>
      </c>
      <c r="FJ629" s="35">
        <v>14.685779085488459</v>
      </c>
      <c r="FK629" s="35">
        <v>14.890241237548441</v>
      </c>
      <c r="FL629" s="35">
        <v>13.877537326905202</v>
      </c>
      <c r="FM629" s="35">
        <v>14.465903400012454</v>
      </c>
      <c r="FN629" s="35">
        <v>14.641059654076061</v>
      </c>
      <c r="FO629" s="35">
        <v>15.137399039827001</v>
      </c>
      <c r="FP629" s="35">
        <v>13.992210531627558</v>
      </c>
      <c r="FQ629" s="35">
        <v>14.094594766155454</v>
      </c>
      <c r="FR629" s="35">
        <v>14.410422612536971</v>
      </c>
      <c r="FS629" s="35">
        <v>14.62721440897832</v>
      </c>
      <c r="FT629" s="35">
        <v>14.571751785974083</v>
      </c>
      <c r="FV629" s="35">
        <v>14.867662191107106</v>
      </c>
      <c r="FW629" s="35">
        <v>14.322496710505275</v>
      </c>
      <c r="FX629" s="35">
        <v>14.739786101143915</v>
      </c>
      <c r="FY629" s="35">
        <v>14.253303513015215</v>
      </c>
      <c r="GA629" s="35">
        <v>15.192223435376034</v>
      </c>
      <c r="GB629" s="35">
        <v>13.993029337345456</v>
      </c>
      <c r="GC629" s="35">
        <v>14.244867971448384</v>
      </c>
      <c r="GD629" s="35">
        <v>14.325352162664739</v>
      </c>
      <c r="GE629" s="35">
        <v>15.069329805074714</v>
      </c>
      <c r="GF629" s="35">
        <v>13.953607969113746</v>
      </c>
      <c r="GG629" s="35">
        <v>13.553833418779334</v>
      </c>
      <c r="GH629" s="35">
        <v>14.8020136540766</v>
      </c>
      <c r="GI629" s="35">
        <v>16.39205076706218</v>
      </c>
      <c r="GJ629" s="35">
        <v>16.501384980569533</v>
      </c>
      <c r="GL629" s="35">
        <v>13.73368142479921</v>
      </c>
      <c r="GM629" s="35">
        <v>14.73643607837257</v>
      </c>
      <c r="GO629" s="35">
        <v>15.439</v>
      </c>
      <c r="GP629" s="35" t="s">
        <v>1356</v>
      </c>
      <c r="GU629" s="59"/>
    </row>
    <row r="630" spans="1:203" x14ac:dyDescent="0.2">
      <c r="A630" s="35" t="s">
        <v>1184</v>
      </c>
      <c r="B630" s="35" t="s">
        <v>2903</v>
      </c>
      <c r="C630" s="35" t="s">
        <v>2904</v>
      </c>
      <c r="D630" s="9">
        <v>10</v>
      </c>
      <c r="E630" s="9">
        <v>10</v>
      </c>
      <c r="F630" s="9">
        <v>0.897055186</v>
      </c>
      <c r="G630" s="9">
        <v>-2.3112293999999999E-2</v>
      </c>
      <c r="H630" s="9">
        <v>0.55178022400000004</v>
      </c>
      <c r="I630" s="9">
        <v>5.3541149000000003E-2</v>
      </c>
      <c r="J630" s="9">
        <v>0</v>
      </c>
      <c r="K630" s="78">
        <v>0</v>
      </c>
      <c r="L630" s="79">
        <v>16.946581248934663</v>
      </c>
      <c r="M630" s="79">
        <v>16.996796866390834</v>
      </c>
      <c r="N630" s="79">
        <v>16.773348351726671</v>
      </c>
      <c r="O630" s="79">
        <v>16.72085055692618</v>
      </c>
      <c r="P630" s="78">
        <v>17.002401017313069</v>
      </c>
      <c r="Q630" s="78">
        <v>16.734261912645103</v>
      </c>
      <c r="R630" s="35">
        <v>16.698603905311952</v>
      </c>
      <c r="S630" s="35">
        <v>17.077686101314399</v>
      </c>
      <c r="T630" s="35">
        <v>16.705320147384164</v>
      </c>
      <c r="U630" s="35">
        <v>16.560494034672445</v>
      </c>
      <c r="V630" s="35">
        <v>17.411869666899889</v>
      </c>
      <c r="W630" s="35">
        <v>17.519886893845445</v>
      </c>
      <c r="X630" s="35">
        <v>16.679943238457263</v>
      </c>
      <c r="Y630" s="35">
        <v>16.899541592531818</v>
      </c>
      <c r="Z630" s="35">
        <v>16.713975585509928</v>
      </c>
      <c r="AA630" s="35">
        <v>17.061761627223397</v>
      </c>
      <c r="AB630" s="35">
        <v>17.079763961478935</v>
      </c>
      <c r="AC630" s="35">
        <v>16.38697379617161</v>
      </c>
      <c r="AD630" s="35">
        <v>17.205237053924115</v>
      </c>
      <c r="AE630" s="35">
        <v>16.697310653233707</v>
      </c>
      <c r="AF630" s="35">
        <v>16.857990354129182</v>
      </c>
      <c r="AG630" s="35">
        <v>17.171884198192814</v>
      </c>
      <c r="AH630" s="35">
        <v>16.777502831150009</v>
      </c>
      <c r="AI630" s="35">
        <v>16.860831341671599</v>
      </c>
      <c r="AJ630" s="35">
        <v>16.816430302478327</v>
      </c>
      <c r="AK630" s="35">
        <v>16.893985423751666</v>
      </c>
      <c r="AL630" s="35">
        <v>16.855143377241625</v>
      </c>
      <c r="AM630" s="35">
        <v>17.058400862380921</v>
      </c>
      <c r="AN630" s="35">
        <v>16.763458621940103</v>
      </c>
      <c r="AO630" s="35">
        <v>17.357822462038914</v>
      </c>
      <c r="AP630" s="35">
        <v>16.930028242492437</v>
      </c>
      <c r="AQ630" s="35">
        <v>17.074989992646671</v>
      </c>
      <c r="AR630" s="35">
        <v>16.971549668678598</v>
      </c>
      <c r="AS630" s="35">
        <v>16.443905579935684</v>
      </c>
      <c r="AT630" s="35">
        <v>17.233065783711471</v>
      </c>
      <c r="AU630" s="35">
        <v>16.949228546773277</v>
      </c>
      <c r="AV630" s="35">
        <v>16.902668996311903</v>
      </c>
      <c r="AW630" s="35">
        <v>17.18192614506183</v>
      </c>
      <c r="AX630" s="35">
        <v>16.68610455720691</v>
      </c>
      <c r="AY630" s="35">
        <v>16.96181649425511</v>
      </c>
      <c r="AZ630" s="35">
        <v>17.185036388215405</v>
      </c>
      <c r="BA630" s="35">
        <v>16.721324517946023</v>
      </c>
      <c r="BB630" s="35">
        <v>16.878563844687054</v>
      </c>
      <c r="BC630" s="35">
        <v>16.729509581489417</v>
      </c>
      <c r="BD630" s="35">
        <v>17.307067169055301</v>
      </c>
      <c r="BE630" s="35">
        <v>17.065397886926011</v>
      </c>
      <c r="BF630" s="35">
        <v>16.852814602883733</v>
      </c>
      <c r="BG630" s="35">
        <v>16.828188755802326</v>
      </c>
      <c r="BH630" s="35">
        <v>17.001390479826782</v>
      </c>
      <c r="BI630" s="35">
        <v>16.908631640102691</v>
      </c>
      <c r="BJ630" s="35">
        <v>16.961549418562029</v>
      </c>
      <c r="BK630" s="35">
        <v>17.022351745606976</v>
      </c>
      <c r="BL630" s="35">
        <v>15.938626491210728</v>
      </c>
      <c r="BM630" s="35">
        <v>17.0579785060986</v>
      </c>
      <c r="BN630" s="35">
        <v>16.619135879129274</v>
      </c>
      <c r="BO630" s="35">
        <v>16.542902449710866</v>
      </c>
      <c r="BP630" s="35">
        <v>16.992481829906325</v>
      </c>
      <c r="BQ630" s="35">
        <v>16.736473633114244</v>
      </c>
      <c r="BR630" s="35">
        <v>17.1699429162597</v>
      </c>
      <c r="BS630" s="35">
        <v>17.381244093145966</v>
      </c>
      <c r="BT630" s="35">
        <v>17.064170331133134</v>
      </c>
      <c r="BU630" s="35">
        <v>16.976595263238337</v>
      </c>
      <c r="BV630" s="35">
        <v>16.796287506251154</v>
      </c>
      <c r="BW630" s="35">
        <v>16.793432759208926</v>
      </c>
      <c r="BX630" s="35">
        <v>16.676185836654525</v>
      </c>
      <c r="BY630" s="35">
        <v>16.730727232107867</v>
      </c>
      <c r="BZ630" s="35">
        <v>16.905454417101005</v>
      </c>
      <c r="CA630" s="35">
        <v>16.540359867918632</v>
      </c>
      <c r="CB630" s="35">
        <v>16.951943448489637</v>
      </c>
      <c r="CC630" s="35">
        <v>16.024982161177039</v>
      </c>
      <c r="CD630" s="35">
        <v>16.413954727713374</v>
      </c>
      <c r="CE630" s="35">
        <v>16.941440805694384</v>
      </c>
      <c r="CF630" s="35">
        <v>17.053667082041585</v>
      </c>
      <c r="CG630" s="35">
        <v>16.892592185172926</v>
      </c>
      <c r="CH630" s="35">
        <v>16.836088088296712</v>
      </c>
      <c r="CI630" s="35">
        <v>17.106794504670447</v>
      </c>
      <c r="CJ630" s="35">
        <v>16.987234777529771</v>
      </c>
      <c r="CK630" s="35">
        <v>16.47058754019595</v>
      </c>
      <c r="CL630" s="35">
        <v>16.621181325391824</v>
      </c>
      <c r="CM630" s="35">
        <v>16.751071470930931</v>
      </c>
      <c r="CN630" s="35">
        <v>16.666483263739817</v>
      </c>
      <c r="CO630" s="35">
        <v>17.639428587776401</v>
      </c>
      <c r="CP630" s="35">
        <v>17.003755202939754</v>
      </c>
      <c r="CQ630" s="35">
        <v>17.151285358619695</v>
      </c>
      <c r="CR630" s="35">
        <v>16.953830930129726</v>
      </c>
      <c r="CS630" s="35">
        <v>17.174906773420894</v>
      </c>
      <c r="CT630" s="35">
        <v>17.677641092633124</v>
      </c>
      <c r="CU630" s="35">
        <v>16.759919536234072</v>
      </c>
      <c r="CV630" s="35">
        <v>17.193577531400386</v>
      </c>
      <c r="CW630" s="35">
        <v>16.440402517656874</v>
      </c>
      <c r="CX630" s="35">
        <v>15.798613436656254</v>
      </c>
      <c r="CY630" s="35">
        <v>16.724239613444158</v>
      </c>
      <c r="CZ630" s="35">
        <v>16.1785880263471</v>
      </c>
      <c r="DA630" s="35">
        <v>17.216497821033151</v>
      </c>
      <c r="DB630" s="35">
        <v>17.374998641636385</v>
      </c>
      <c r="DC630" s="35">
        <v>17.229072751456613</v>
      </c>
      <c r="DD630" s="35">
        <v>16.766881974890573</v>
      </c>
      <c r="DE630" s="35">
        <v>16.923998223315014</v>
      </c>
      <c r="DF630" s="35">
        <v>16.506213495060322</v>
      </c>
      <c r="DG630" s="35">
        <v>17.045007398986606</v>
      </c>
      <c r="DH630" s="35">
        <v>16.47827143081469</v>
      </c>
      <c r="DI630" s="35">
        <v>17.216953216662628</v>
      </c>
      <c r="DJ630" s="35">
        <v>16.680770587391908</v>
      </c>
      <c r="DK630" s="35">
        <v>16.848845237451588</v>
      </c>
      <c r="DL630" s="35">
        <v>16.935323813505086</v>
      </c>
      <c r="DM630" s="35">
        <v>16.647805292457463</v>
      </c>
      <c r="DN630" s="35">
        <v>17.111910709215042</v>
      </c>
      <c r="DO630" s="35">
        <v>16.635760682446552</v>
      </c>
      <c r="DP630" s="35">
        <v>17.019154386454897</v>
      </c>
      <c r="DQ630" s="35">
        <v>16.829559172018868</v>
      </c>
      <c r="DR630" s="35">
        <v>17.258808906040354</v>
      </c>
      <c r="DS630" s="35">
        <v>16.596685091789798</v>
      </c>
      <c r="DT630" s="35">
        <v>16.976030845527855</v>
      </c>
      <c r="DU630" s="35">
        <v>17.04792755180463</v>
      </c>
      <c r="DV630" s="35">
        <v>16.732132992152234</v>
      </c>
      <c r="DW630" s="35">
        <v>16.466084505984682</v>
      </c>
      <c r="DX630" s="35">
        <v>16.881375347857283</v>
      </c>
      <c r="DY630" s="35">
        <v>16.711386284058143</v>
      </c>
      <c r="DZ630" s="35">
        <v>16.724750936465988</v>
      </c>
      <c r="EA630" s="35">
        <v>17.027436661849947</v>
      </c>
      <c r="EB630" s="35">
        <v>17.011656152656535</v>
      </c>
      <c r="EC630" s="35">
        <v>16.926090461807334</v>
      </c>
      <c r="ED630" s="35">
        <v>16.838180712086498</v>
      </c>
      <c r="EE630" s="35">
        <v>17.179478929367441</v>
      </c>
      <c r="EF630" s="35">
        <v>16.799926621879681</v>
      </c>
      <c r="EG630" s="35">
        <v>17.113412631898456</v>
      </c>
      <c r="EH630" s="35">
        <v>16.543272064737987</v>
      </c>
      <c r="EI630" s="35">
        <v>16.642018674079601</v>
      </c>
      <c r="EJ630" s="35">
        <v>16.923390892443706</v>
      </c>
      <c r="EK630" s="35">
        <v>16.479614443601712</v>
      </c>
      <c r="EL630" s="35">
        <v>17.127698659489234</v>
      </c>
      <c r="EM630" s="35">
        <v>16.084025862418578</v>
      </c>
      <c r="EN630" s="35">
        <v>17.455489947596035</v>
      </c>
      <c r="EO630" s="35">
        <v>17.338617754361366</v>
      </c>
      <c r="EP630" s="35">
        <v>17.055949490828517</v>
      </c>
      <c r="EQ630" s="35">
        <v>16.406953297438498</v>
      </c>
      <c r="ER630" s="35">
        <v>16.703280612604804</v>
      </c>
      <c r="ES630" s="35">
        <v>16.370849713473611</v>
      </c>
      <c r="ET630" s="35">
        <v>16.489807191658002</v>
      </c>
      <c r="EU630" s="35">
        <v>17.337231876067669</v>
      </c>
      <c r="EV630" s="35">
        <v>16.916571986061058</v>
      </c>
      <c r="EW630" s="35">
        <v>16.779012006719988</v>
      </c>
      <c r="EX630" s="35">
        <v>16.730413095882813</v>
      </c>
      <c r="EY630" s="35">
        <v>16.61308501823239</v>
      </c>
      <c r="EZ630" s="35">
        <v>17.28179015821739</v>
      </c>
      <c r="FA630" s="35">
        <v>16.667392219657952</v>
      </c>
      <c r="FB630" s="35">
        <v>16.740833901631245</v>
      </c>
      <c r="FC630" s="35">
        <v>16.991732515868538</v>
      </c>
      <c r="FD630" s="35">
        <v>16.273683689930387</v>
      </c>
      <c r="FE630" s="35">
        <v>17.248534912615341</v>
      </c>
      <c r="FF630" s="35">
        <v>16.330288659178969</v>
      </c>
      <c r="FG630" s="35">
        <v>16.769446525554926</v>
      </c>
      <c r="FH630" s="35">
        <v>16.759679917744641</v>
      </c>
      <c r="FI630" s="35">
        <v>17.445157691598091</v>
      </c>
      <c r="FJ630" s="35">
        <v>17.112476142610372</v>
      </c>
      <c r="FK630" s="35">
        <v>17.250394042432092</v>
      </c>
      <c r="FL630" s="35">
        <v>16.708132149420514</v>
      </c>
      <c r="FM630" s="35">
        <v>17.249117338271098</v>
      </c>
      <c r="FN630" s="35">
        <v>17.334447845921488</v>
      </c>
      <c r="FO630" s="35">
        <v>16.685165123619353</v>
      </c>
      <c r="FP630" s="35">
        <v>16.621632581329532</v>
      </c>
      <c r="FQ630" s="35">
        <v>16.840813084918153</v>
      </c>
      <c r="FR630" s="35">
        <v>17.084890620436994</v>
      </c>
      <c r="FS630" s="35">
        <v>16.902729562164232</v>
      </c>
      <c r="FT630" s="35">
        <v>17.503770528229332</v>
      </c>
      <c r="FU630" s="35">
        <v>16.91569347371923</v>
      </c>
      <c r="FV630" s="35">
        <v>17.398792952264166</v>
      </c>
      <c r="FW630" s="35">
        <v>17.441756655332231</v>
      </c>
      <c r="FX630" s="35">
        <v>17.047712773353602</v>
      </c>
      <c r="FY630" s="35">
        <v>16.982907711358337</v>
      </c>
      <c r="FZ630" s="35">
        <v>16.612378712698291</v>
      </c>
      <c r="GA630" s="35">
        <v>16.972719488973159</v>
      </c>
      <c r="GB630" s="35">
        <v>16.584896970614658</v>
      </c>
      <c r="GC630" s="35">
        <v>16.471182499910697</v>
      </c>
      <c r="GD630" s="35">
        <v>17.346532405109304</v>
      </c>
      <c r="GE630" s="35">
        <v>16.635404991231709</v>
      </c>
      <c r="GF630" s="35">
        <v>16.924020868353089</v>
      </c>
      <c r="GG630" s="35">
        <v>17.371785137417923</v>
      </c>
      <c r="GH630" s="35">
        <v>17.011692239687058</v>
      </c>
      <c r="GI630" s="35">
        <v>16.904449355166918</v>
      </c>
      <c r="GJ630" s="35">
        <v>17.524705790438301</v>
      </c>
      <c r="GK630" s="35">
        <v>16.672584697071006</v>
      </c>
      <c r="GL630" s="35">
        <v>17.140455686214764</v>
      </c>
      <c r="GM630" s="35">
        <v>17.153186729535946</v>
      </c>
      <c r="GN630" s="35">
        <v>16.804534525821129</v>
      </c>
      <c r="GO630" s="35">
        <v>19.286999999999999</v>
      </c>
      <c r="GP630" s="35" t="s">
        <v>4622</v>
      </c>
      <c r="GU630" s="59"/>
    </row>
    <row r="631" spans="1:203" x14ac:dyDescent="0.2">
      <c r="A631" s="35" t="s">
        <v>789</v>
      </c>
      <c r="B631" s="35" t="s">
        <v>2457</v>
      </c>
      <c r="C631" s="35" t="s">
        <v>2458</v>
      </c>
      <c r="D631" s="9">
        <v>2</v>
      </c>
      <c r="E631" s="9">
        <v>1</v>
      </c>
      <c r="F631" s="9">
        <v>0.51042373900000004</v>
      </c>
      <c r="G631" s="9">
        <v>-0.113437073</v>
      </c>
      <c r="H631" s="9">
        <v>0.86253012600000001</v>
      </c>
      <c r="I631" s="9">
        <v>5.4026274999999999E-2</v>
      </c>
      <c r="J631" s="9">
        <v>0</v>
      </c>
      <c r="K631" s="78">
        <v>0</v>
      </c>
      <c r="L631" s="79">
        <v>10.189248843958744</v>
      </c>
      <c r="M631" s="79"/>
      <c r="N631" s="79"/>
      <c r="O631" s="79"/>
      <c r="S631" s="35">
        <v>10.71143942776164</v>
      </c>
      <c r="U631" s="35">
        <v>9.9878090956963153</v>
      </c>
      <c r="Y631" s="35">
        <v>10.704117814749463</v>
      </c>
      <c r="Z631" s="35">
        <v>10.495160316296468</v>
      </c>
      <c r="AC631" s="35">
        <v>10.924707141940882</v>
      </c>
      <c r="AD631" s="35">
        <v>10.424470839902821</v>
      </c>
      <c r="AE631" s="35">
        <v>11.153546900986248</v>
      </c>
      <c r="AF631" s="35">
        <v>11.161033716703102</v>
      </c>
      <c r="AH631" s="35">
        <v>10.452162603027446</v>
      </c>
      <c r="AL631" s="35">
        <v>10.692715685122627</v>
      </c>
      <c r="AS631" s="35">
        <v>10.884218195117899</v>
      </c>
      <c r="AY631" s="35">
        <v>9.8973529214784506</v>
      </c>
      <c r="BA631" s="35">
        <v>10.466440613844117</v>
      </c>
      <c r="BB631" s="35">
        <v>10.784224548429494</v>
      </c>
      <c r="BC631" s="35">
        <v>10.6695572753565</v>
      </c>
      <c r="BF631" s="35">
        <v>10.811553237113834</v>
      </c>
      <c r="BG631" s="35">
        <v>10.255369477294531</v>
      </c>
      <c r="BJ631" s="35">
        <v>10.585040769813315</v>
      </c>
      <c r="BT631" s="35">
        <v>10.666217833293098</v>
      </c>
      <c r="BY631" s="35">
        <v>10.814161950119345</v>
      </c>
      <c r="BZ631" s="35">
        <v>11.005231224742142</v>
      </c>
      <c r="CB631" s="35">
        <v>10.258367422375644</v>
      </c>
      <c r="CC631" s="35">
        <v>10.760149328861056</v>
      </c>
      <c r="CN631" s="35">
        <v>10.466770097126783</v>
      </c>
      <c r="CP631" s="35">
        <v>10.888801676774976</v>
      </c>
      <c r="CY631" s="35">
        <v>10.565787125210555</v>
      </c>
      <c r="CZ631" s="35">
        <v>10.43360958957598</v>
      </c>
      <c r="DH631" s="35">
        <v>10.517146410397777</v>
      </c>
      <c r="DJ631" s="35">
        <v>10.57990444229614</v>
      </c>
      <c r="DL631" s="35">
        <v>10.997438245830587</v>
      </c>
      <c r="DQ631" s="35">
        <v>10.158622295706595</v>
      </c>
      <c r="DR631" s="35">
        <v>10.887086281351658</v>
      </c>
      <c r="DT631" s="35">
        <v>10.96581757628268</v>
      </c>
      <c r="EB631" s="35">
        <v>10.100508390935813</v>
      </c>
      <c r="EG631" s="35">
        <v>10.490800266015164</v>
      </c>
      <c r="EJ631" s="35">
        <v>10.174918186802964</v>
      </c>
      <c r="EP631" s="35">
        <v>9.920196550760334</v>
      </c>
      <c r="ER631" s="35">
        <v>10.824109590656235</v>
      </c>
      <c r="ET631" s="35">
        <v>10.581608115139435</v>
      </c>
      <c r="EU631" s="35">
        <v>10.662812710755317</v>
      </c>
      <c r="EW631" s="35">
        <v>10.363121544252461</v>
      </c>
      <c r="FF631" s="35">
        <v>10.42844338543933</v>
      </c>
      <c r="FL631" s="35">
        <v>10.509599084518232</v>
      </c>
      <c r="FM631" s="35">
        <v>10.448621218759184</v>
      </c>
      <c r="FP631" s="35">
        <v>10.938248745994333</v>
      </c>
      <c r="FW631" s="35">
        <v>10.813925957741438</v>
      </c>
      <c r="FZ631" s="35">
        <v>10.472787931629343</v>
      </c>
      <c r="GK631" s="35">
        <v>11.124748734978914</v>
      </c>
      <c r="GN631" s="35">
        <v>11.044157412914601</v>
      </c>
      <c r="GO631" s="35">
        <v>3.67</v>
      </c>
      <c r="GP631" s="35" t="s">
        <v>4520</v>
      </c>
      <c r="GU631" s="59"/>
    </row>
    <row r="632" spans="1:203" x14ac:dyDescent="0.2">
      <c r="A632" s="35" t="s">
        <v>2288</v>
      </c>
      <c r="B632" s="35" t="s">
        <v>4425</v>
      </c>
      <c r="C632" s="35" t="s">
        <v>4426</v>
      </c>
      <c r="D632" s="9">
        <v>8</v>
      </c>
      <c r="E632" s="9">
        <v>8</v>
      </c>
      <c r="F632" s="9">
        <v>0.77948251700000004</v>
      </c>
      <c r="G632" s="9">
        <v>5.4793991E-2</v>
      </c>
      <c r="H632" s="9">
        <v>0.75841681500000002</v>
      </c>
      <c r="I632" s="9">
        <v>5.4515531999999998E-2</v>
      </c>
      <c r="J632" s="9">
        <v>0</v>
      </c>
      <c r="K632" s="78">
        <v>0</v>
      </c>
      <c r="L632" s="80">
        <v>12.432526376478799</v>
      </c>
      <c r="M632" s="79"/>
      <c r="N632" s="79">
        <v>10.881815084925265</v>
      </c>
      <c r="O632" s="79">
        <v>11.803453234667947</v>
      </c>
      <c r="P632" s="78">
        <v>11.782539622919565</v>
      </c>
      <c r="Q632" s="78">
        <v>12.261472562809207</v>
      </c>
      <c r="R632" s="35">
        <v>11.157244228490896</v>
      </c>
      <c r="S632" s="35">
        <v>11.731552392155178</v>
      </c>
      <c r="T632" s="35">
        <v>11.64295189440468</v>
      </c>
      <c r="U632" s="35">
        <v>11.243161715807162</v>
      </c>
      <c r="V632" s="35">
        <v>10.465428522162377</v>
      </c>
      <c r="W632" s="35">
        <v>11.647709460518588</v>
      </c>
      <c r="X632" s="35">
        <v>10.918358985782058</v>
      </c>
      <c r="Y632" s="35">
        <v>11.58633363818827</v>
      </c>
      <c r="Z632" s="35">
        <v>11.316725988432768</v>
      </c>
      <c r="AA632" s="35">
        <v>11.868152093920344</v>
      </c>
      <c r="AB632" s="35">
        <v>11.66016289169691</v>
      </c>
      <c r="AE632" s="35">
        <v>11.113242861465885</v>
      </c>
      <c r="AF632" s="35">
        <v>10.327695421098719</v>
      </c>
      <c r="AG632" s="35">
        <v>12.060112985403086</v>
      </c>
      <c r="AH632" s="35">
        <v>11.702431466993442</v>
      </c>
      <c r="AI632" s="35">
        <v>11.897931135784068</v>
      </c>
      <c r="AK632" s="35">
        <v>11.696301740299905</v>
      </c>
      <c r="AL632" s="35">
        <v>11.914047934688643</v>
      </c>
      <c r="AM632" s="35">
        <v>11.771954874193209</v>
      </c>
      <c r="AN632" s="35">
        <v>11.3711520278243</v>
      </c>
      <c r="AP632" s="35">
        <v>11.555269644098374</v>
      </c>
      <c r="AQ632" s="35">
        <v>12.150312827424933</v>
      </c>
      <c r="AR632" s="35">
        <v>11.969658747230847</v>
      </c>
      <c r="AS632" s="35">
        <v>11.000375208561739</v>
      </c>
      <c r="AT632" s="35">
        <v>11.931343226018832</v>
      </c>
      <c r="AU632" s="35">
        <v>11.368977476272606</v>
      </c>
      <c r="AV632" s="35">
        <v>11.634532001425232</v>
      </c>
      <c r="AX632" s="35">
        <v>11.388008994935451</v>
      </c>
      <c r="AY632" s="35">
        <v>11.465764308241351</v>
      </c>
      <c r="AZ632" s="35">
        <v>12.208920156409178</v>
      </c>
      <c r="BA632" s="35">
        <v>11.577260114508407</v>
      </c>
      <c r="BB632" s="35">
        <v>11.266069306765749</v>
      </c>
      <c r="BC632" s="35">
        <v>11.618603695918349</v>
      </c>
      <c r="BD632" s="35">
        <v>10.993001154984032</v>
      </c>
      <c r="BF632" s="35">
        <v>11.714716618134103</v>
      </c>
      <c r="BG632" s="35">
        <v>11.55156297724562</v>
      </c>
      <c r="BH632" s="35">
        <v>12.337271504906377</v>
      </c>
      <c r="BJ632" s="35">
        <v>11.21005592674423</v>
      </c>
      <c r="BM632" s="35">
        <v>11.299792452786413</v>
      </c>
      <c r="BN632" s="35">
        <v>11.505918679890733</v>
      </c>
      <c r="BO632" s="35">
        <v>11.259738974420742</v>
      </c>
      <c r="BQ632" s="35">
        <v>11.871567015725248</v>
      </c>
      <c r="BR632" s="35">
        <v>11.580875427556572</v>
      </c>
      <c r="BT632" s="35">
        <v>11.767099672619567</v>
      </c>
      <c r="BU632" s="35">
        <v>11.673075833447879</v>
      </c>
      <c r="BV632" s="35">
        <v>11.500095060689425</v>
      </c>
      <c r="BW632" s="35">
        <v>11.04256286675265</v>
      </c>
      <c r="CB632" s="35">
        <v>11.273465993549527</v>
      </c>
      <c r="CC632" s="35">
        <v>11.416162016075651</v>
      </c>
      <c r="CD632" s="35">
        <v>11.196438506551072</v>
      </c>
      <c r="CE632" s="35">
        <v>12.015915192120941</v>
      </c>
      <c r="CF632" s="35">
        <v>11.525495838163476</v>
      </c>
      <c r="CG632" s="35">
        <v>11.996428923456486</v>
      </c>
      <c r="CI632" s="35">
        <v>11.152034063656503</v>
      </c>
      <c r="CJ632" s="35">
        <v>11.816766949984423</v>
      </c>
      <c r="CK632" s="35">
        <v>11.591528743109938</v>
      </c>
      <c r="CL632" s="35">
        <v>11.604764962207657</v>
      </c>
      <c r="CM632" s="35">
        <v>11.621525794460876</v>
      </c>
      <c r="CN632" s="35">
        <v>11.045075515946492</v>
      </c>
      <c r="CO632" s="35">
        <v>11.800185827631063</v>
      </c>
      <c r="CQ632" s="35">
        <v>11.614340542875528</v>
      </c>
      <c r="CS632" s="35">
        <v>11.880780297634649</v>
      </c>
      <c r="CU632" s="35">
        <v>11.41142984302023</v>
      </c>
      <c r="CV632" s="35">
        <v>11.727331479770497</v>
      </c>
      <c r="CW632" s="35">
        <v>11.488132458094329</v>
      </c>
      <c r="CX632" s="35">
        <v>11.744733260362571</v>
      </c>
      <c r="CY632" s="35">
        <v>11.03086783384588</v>
      </c>
      <c r="CZ632" s="35">
        <v>11.684444431190384</v>
      </c>
      <c r="DC632" s="35">
        <v>11.962433638350671</v>
      </c>
      <c r="DD632" s="35">
        <v>11.690147307159709</v>
      </c>
      <c r="DE632" s="35">
        <v>11.450970029285305</v>
      </c>
      <c r="DF632" s="35">
        <v>11.016035073301463</v>
      </c>
      <c r="DG632" s="35">
        <v>11.519996540984788</v>
      </c>
      <c r="DH632" s="35">
        <v>10.964605387368998</v>
      </c>
      <c r="DJ632" s="35">
        <v>11.037609280510166</v>
      </c>
      <c r="DK632" s="35">
        <v>11.686051249073239</v>
      </c>
      <c r="DM632" s="35">
        <v>11.30759911254575</v>
      </c>
      <c r="DO632" s="35">
        <v>11.978929844028817</v>
      </c>
      <c r="DQ632" s="35">
        <v>11.676805357983064</v>
      </c>
      <c r="DR632" s="35">
        <v>11.885178711272225</v>
      </c>
      <c r="DS632" s="35">
        <v>11.915239775734523</v>
      </c>
      <c r="DT632" s="35">
        <v>11.228719400781161</v>
      </c>
      <c r="DU632" s="35">
        <v>10.84536183661946</v>
      </c>
      <c r="DV632" s="35">
        <v>11.209425202209404</v>
      </c>
      <c r="DX632" s="35">
        <v>11.858972104375846</v>
      </c>
      <c r="DY632" s="35">
        <v>11.610236599943869</v>
      </c>
      <c r="DZ632" s="35">
        <v>11.969816571278898</v>
      </c>
      <c r="EC632" s="35">
        <v>11.619907391722345</v>
      </c>
      <c r="EE632" s="35">
        <v>13.107528119439687</v>
      </c>
      <c r="EF632" s="35">
        <v>11.992230264965889</v>
      </c>
      <c r="EG632" s="35">
        <v>11.547718383802163</v>
      </c>
      <c r="EH632" s="35">
        <v>10.723431525627127</v>
      </c>
      <c r="EI632" s="35">
        <v>11.382094680506867</v>
      </c>
      <c r="EJ632" s="35">
        <v>11.399504293337248</v>
      </c>
      <c r="EK632" s="35">
        <v>11.523942475383707</v>
      </c>
      <c r="EL632" s="35">
        <v>12.36329377633237</v>
      </c>
      <c r="EO632" s="35">
        <v>12.006546806041012</v>
      </c>
      <c r="ES632" s="35">
        <v>11.786280157066715</v>
      </c>
      <c r="EU632" s="35">
        <v>11.578134201148952</v>
      </c>
      <c r="EV632" s="35">
        <v>11.622008191720504</v>
      </c>
      <c r="EW632" s="35">
        <v>10.831666509931962</v>
      </c>
      <c r="EX632" s="35">
        <v>11.654171422583625</v>
      </c>
      <c r="EY632" s="35">
        <v>11.502763108673999</v>
      </c>
      <c r="EZ632" s="35">
        <v>11.403414809374482</v>
      </c>
      <c r="FA632" s="35">
        <v>11.723807113307018</v>
      </c>
      <c r="FC632" s="35">
        <v>11.063010074342726</v>
      </c>
      <c r="FF632" s="35">
        <v>11.546343867983483</v>
      </c>
      <c r="FG632" s="35">
        <v>11.238758354376991</v>
      </c>
      <c r="FH632" s="35">
        <v>11.648227594998728</v>
      </c>
      <c r="FI632" s="35">
        <v>11.863590763189521</v>
      </c>
      <c r="FJ632" s="35">
        <v>10.785435014216464</v>
      </c>
      <c r="FL632" s="35">
        <v>11.792069691069274</v>
      </c>
      <c r="FM632" s="35">
        <v>11.630881814553774</v>
      </c>
      <c r="FN632" s="35">
        <v>11.837494704645717</v>
      </c>
      <c r="FP632" s="35">
        <v>11.253804862815066</v>
      </c>
      <c r="FQ632" s="35">
        <v>11.702680008729518</v>
      </c>
      <c r="FR632" s="35">
        <v>12.083623527767951</v>
      </c>
      <c r="FS632" s="35">
        <v>11.337287931957308</v>
      </c>
      <c r="FT632" s="35">
        <v>12.082646249142682</v>
      </c>
      <c r="FV632" s="35">
        <v>12.393672024996681</v>
      </c>
      <c r="FW632" s="35">
        <v>12.197575527206268</v>
      </c>
      <c r="FY632" s="35">
        <v>10.908976176854733</v>
      </c>
      <c r="FZ632" s="35">
        <v>11.384304036300803</v>
      </c>
      <c r="GB632" s="35">
        <v>11.479564716482736</v>
      </c>
      <c r="GC632" s="35">
        <v>11.679147986854888</v>
      </c>
      <c r="GE632" s="35">
        <v>11.630108223717768</v>
      </c>
      <c r="GF632" s="35">
        <v>11.853814182588136</v>
      </c>
      <c r="GG632" s="35">
        <v>11.969691517045598</v>
      </c>
      <c r="GH632" s="35">
        <v>11.830181729180012</v>
      </c>
      <c r="GI632" s="35">
        <v>11.465217549387363</v>
      </c>
      <c r="GL632" s="35">
        <v>11.429527704368686</v>
      </c>
      <c r="GM632" s="35">
        <v>11.992610276452332</v>
      </c>
      <c r="GO632" s="35">
        <v>21.315999999999999</v>
      </c>
      <c r="GP632" s="35" t="s">
        <v>4951</v>
      </c>
      <c r="GU632" s="59"/>
    </row>
    <row r="633" spans="1:203" x14ac:dyDescent="0.2">
      <c r="A633" s="35" t="s">
        <v>1967</v>
      </c>
      <c r="B633" s="35" t="s">
        <v>3853</v>
      </c>
      <c r="C633" s="35" t="s">
        <v>3854</v>
      </c>
      <c r="D633" s="9">
        <v>2</v>
      </c>
      <c r="E633" s="9">
        <v>2</v>
      </c>
      <c r="F633" s="9">
        <v>0.24742323699999999</v>
      </c>
      <c r="G633" s="9">
        <v>-0.144335723</v>
      </c>
      <c r="H633" s="9">
        <v>0.804741127</v>
      </c>
      <c r="I633" s="9">
        <v>5.4601054000000003E-2</v>
      </c>
      <c r="J633" s="9">
        <v>0</v>
      </c>
      <c r="K633" s="78">
        <v>0</v>
      </c>
      <c r="L633" s="79">
        <v>13.846549400437265</v>
      </c>
      <c r="M633" s="79">
        <v>13.137159008911253</v>
      </c>
      <c r="N633" s="79">
        <v>14.131077822050996</v>
      </c>
      <c r="O633" s="79">
        <v>13.022392578623755</v>
      </c>
      <c r="P633" s="78">
        <v>13.680502745477408</v>
      </c>
      <c r="Q633" s="78">
        <v>13.992392461839589</v>
      </c>
      <c r="R633" s="35">
        <v>12.810126514992737</v>
      </c>
      <c r="S633" s="35">
        <v>12.339379001228071</v>
      </c>
      <c r="U633" s="35">
        <v>13.866558188330627</v>
      </c>
      <c r="V633" s="35">
        <v>13.936778759880008</v>
      </c>
      <c r="W633" s="35">
        <v>13.393790581599188</v>
      </c>
      <c r="X633" s="35">
        <v>13.705113916324803</v>
      </c>
      <c r="AB633" s="35">
        <v>13.967588279180326</v>
      </c>
      <c r="AE633" s="35">
        <v>14.749832924526837</v>
      </c>
      <c r="AF633" s="35">
        <v>13.793326899019684</v>
      </c>
      <c r="AG633" s="35">
        <v>13.602312706365169</v>
      </c>
      <c r="AH633" s="35">
        <v>13.801396267774715</v>
      </c>
      <c r="AI633" s="35">
        <v>13.239167737782966</v>
      </c>
      <c r="AK633" s="35">
        <v>13.405032215436821</v>
      </c>
      <c r="AL633" s="35">
        <v>13.616910176818742</v>
      </c>
      <c r="AM633" s="35">
        <v>12.974506861501171</v>
      </c>
      <c r="AO633" s="35">
        <v>13.630709245424583</v>
      </c>
      <c r="AP633" s="35">
        <v>13.137121210911376</v>
      </c>
      <c r="AQ633" s="35">
        <v>14.129208309609945</v>
      </c>
      <c r="AR633" s="35">
        <v>13.581018312254539</v>
      </c>
      <c r="AS633" s="35">
        <v>13.637999096171921</v>
      </c>
      <c r="AT633" s="35">
        <v>13.642333748555391</v>
      </c>
      <c r="AU633" s="35">
        <v>14.381788439876404</v>
      </c>
      <c r="AV633" s="35">
        <v>12.946258264859583</v>
      </c>
      <c r="AX633" s="35">
        <v>13.285152151155611</v>
      </c>
      <c r="AY633" s="35">
        <v>13.156794264888438</v>
      </c>
      <c r="AZ633" s="35">
        <v>13.990585687058619</v>
      </c>
      <c r="BB633" s="35">
        <v>13.789921701915027</v>
      </c>
      <c r="BC633" s="35">
        <v>13.563190701785992</v>
      </c>
      <c r="BD633" s="35">
        <v>13.297883754832885</v>
      </c>
      <c r="BF633" s="35">
        <v>14.583409724322028</v>
      </c>
      <c r="BG633" s="35">
        <v>13.329543251206502</v>
      </c>
      <c r="BH633" s="35">
        <v>13.56244125280447</v>
      </c>
      <c r="BI633" s="35">
        <v>14.467634055585565</v>
      </c>
      <c r="BJ633" s="35">
        <v>13.923119339623577</v>
      </c>
      <c r="BL633" s="35">
        <v>13.07447106142569</v>
      </c>
      <c r="BM633" s="35">
        <v>12.667355425338947</v>
      </c>
      <c r="BQ633" s="35">
        <v>13.582605840896264</v>
      </c>
      <c r="BT633" s="35">
        <v>13.504000308320201</v>
      </c>
      <c r="BU633" s="35">
        <v>14.361534012786516</v>
      </c>
      <c r="BY633" s="35">
        <v>13.936753617730341</v>
      </c>
      <c r="BZ633" s="35">
        <v>14.075234407291958</v>
      </c>
      <c r="CA633" s="35">
        <v>13.195475675127073</v>
      </c>
      <c r="CB633" s="35">
        <v>13.768183151064644</v>
      </c>
      <c r="CC633" s="35">
        <v>13.551689470518737</v>
      </c>
      <c r="CD633" s="35">
        <v>13.264728304636222</v>
      </c>
      <c r="CE633" s="35">
        <v>14.04389008040431</v>
      </c>
      <c r="CF633" s="35">
        <v>13.95963404271553</v>
      </c>
      <c r="CH633" s="35">
        <v>12.860926790714714</v>
      </c>
      <c r="CJ633" s="35">
        <v>13.150139067636879</v>
      </c>
      <c r="CK633" s="35">
        <v>13.285701686693638</v>
      </c>
      <c r="CL633" s="35">
        <v>13.525855149674886</v>
      </c>
      <c r="CN633" s="35">
        <v>13.431541608815802</v>
      </c>
      <c r="CP633" s="35">
        <v>14.029042618270019</v>
      </c>
      <c r="CQ633" s="35">
        <v>13.039023163083218</v>
      </c>
      <c r="CR633" s="35">
        <v>13.350847797764128</v>
      </c>
      <c r="CS633" s="35">
        <v>13.521790612773358</v>
      </c>
      <c r="CT633" s="35">
        <v>13.029997782071819</v>
      </c>
      <c r="CW633" s="35">
        <v>13.629223352032266</v>
      </c>
      <c r="CX633" s="35">
        <v>13.867270347016692</v>
      </c>
      <c r="CY633" s="35">
        <v>13.014342679091147</v>
      </c>
      <c r="CZ633" s="35">
        <v>13.30198799612895</v>
      </c>
      <c r="DA633" s="35">
        <v>14.02789849353575</v>
      </c>
      <c r="DB633" s="35">
        <v>12.30735706722902</v>
      </c>
      <c r="DC633" s="35">
        <v>13.323463610793402</v>
      </c>
      <c r="DD633" s="35">
        <v>13.222805652621366</v>
      </c>
      <c r="DE633" s="35">
        <v>13.391402687857195</v>
      </c>
      <c r="DF633" s="35">
        <v>13.386741781339774</v>
      </c>
      <c r="DG633" s="35">
        <v>13.613964570961954</v>
      </c>
      <c r="DJ633" s="35">
        <v>13.026268568158997</v>
      </c>
      <c r="DM633" s="35">
        <v>12.884754554363319</v>
      </c>
      <c r="DQ633" s="35">
        <v>13.225377294209824</v>
      </c>
      <c r="DR633" s="35">
        <v>13.247247275508691</v>
      </c>
      <c r="DS633" s="35">
        <v>13.018369767213356</v>
      </c>
      <c r="DU633" s="35">
        <v>13.746006534195898</v>
      </c>
      <c r="DV633" s="35">
        <v>13.932629648544051</v>
      </c>
      <c r="DW633" s="35">
        <v>13.735909080994258</v>
      </c>
      <c r="DX633" s="35">
        <v>13.122675095240941</v>
      </c>
      <c r="DY633" s="35">
        <v>13.961125176127954</v>
      </c>
      <c r="DZ633" s="35">
        <v>13.337534930592476</v>
      </c>
      <c r="EA633" s="35">
        <v>13.048392742072181</v>
      </c>
      <c r="EB633" s="35">
        <v>14.43856788296802</v>
      </c>
      <c r="EC633" s="35">
        <v>12.924147144756104</v>
      </c>
      <c r="EG633" s="35">
        <v>13.526409693357195</v>
      </c>
      <c r="EH633" s="35">
        <v>13.663561137823914</v>
      </c>
      <c r="EI633" s="35">
        <v>14.090384506382534</v>
      </c>
      <c r="EK633" s="35">
        <v>12.795071247155793</v>
      </c>
      <c r="EL633" s="35">
        <v>13.494801366919587</v>
      </c>
      <c r="EN633" s="35">
        <v>13.725518789735595</v>
      </c>
      <c r="EO633" s="35">
        <v>13.666950669429552</v>
      </c>
      <c r="EQ633" s="35">
        <v>13.435450853643053</v>
      </c>
      <c r="ER633" s="35">
        <v>13.642926359296316</v>
      </c>
      <c r="ES633" s="35">
        <v>13.459999147403405</v>
      </c>
      <c r="EV633" s="35">
        <v>13.12364556795772</v>
      </c>
      <c r="EW633" s="35">
        <v>13.460752975169136</v>
      </c>
      <c r="EX633" s="35">
        <v>13.208420788074765</v>
      </c>
      <c r="EY633" s="35">
        <v>13.514518683606747</v>
      </c>
      <c r="FA633" s="35">
        <v>13.609866332709815</v>
      </c>
      <c r="FB633" s="35">
        <v>14.322191074227197</v>
      </c>
      <c r="FC633" s="35">
        <v>12.993008932930433</v>
      </c>
      <c r="FF633" s="35">
        <v>13.607177420758514</v>
      </c>
      <c r="FG633" s="35">
        <v>13.887699520896209</v>
      </c>
      <c r="FI633" s="35">
        <v>13.934821711429803</v>
      </c>
      <c r="FJ633" s="35">
        <v>14.335725701248819</v>
      </c>
      <c r="FK633" s="35">
        <v>13.5758925842447</v>
      </c>
      <c r="FL633" s="35">
        <v>13.684533448774289</v>
      </c>
      <c r="FN633" s="35">
        <v>13.774048917742247</v>
      </c>
      <c r="FO633" s="35">
        <v>13.602836000439952</v>
      </c>
      <c r="FR633" s="35">
        <v>13.943588900232751</v>
      </c>
      <c r="FS633" s="35">
        <v>13.42405507243425</v>
      </c>
      <c r="FT633" s="35">
        <v>14.132155348922049</v>
      </c>
      <c r="FU633" s="35">
        <v>13.491925379743861</v>
      </c>
      <c r="FW633" s="35">
        <v>13.508346833523156</v>
      </c>
      <c r="FX633" s="35">
        <v>13.666780421295055</v>
      </c>
      <c r="FY633" s="35">
        <v>14.050957312941263</v>
      </c>
      <c r="GA633" s="35">
        <v>13.46120682876855</v>
      </c>
      <c r="GC633" s="35">
        <v>13.401477535485283</v>
      </c>
      <c r="GD633" s="35">
        <v>13.105622359815642</v>
      </c>
      <c r="GE633" s="35">
        <v>12.821139404178322</v>
      </c>
      <c r="GF633" s="35">
        <v>13.874802680223029</v>
      </c>
      <c r="GI633" s="35">
        <v>13.236169437702198</v>
      </c>
      <c r="GJ633" s="35">
        <v>14.407835584501012</v>
      </c>
      <c r="GL633" s="35">
        <v>13.788209570611937</v>
      </c>
      <c r="GM633" s="35">
        <v>13.650193449338568</v>
      </c>
      <c r="GO633" s="35">
        <v>0.85699999999999998</v>
      </c>
      <c r="GP633" s="35" t="s">
        <v>1669</v>
      </c>
      <c r="GU633" s="59"/>
    </row>
    <row r="634" spans="1:203" x14ac:dyDescent="0.2">
      <c r="A634" s="35" t="s">
        <v>2298</v>
      </c>
      <c r="B634" s="35" t="s">
        <v>4445</v>
      </c>
      <c r="C634" s="35" t="s">
        <v>4446</v>
      </c>
      <c r="D634" s="9">
        <v>68</v>
      </c>
      <c r="E634" s="9">
        <v>67</v>
      </c>
      <c r="F634" s="9">
        <v>0.87036726200000003</v>
      </c>
      <c r="G634" s="9">
        <v>1.7917774000000001E-2</v>
      </c>
      <c r="H634" s="9">
        <v>0.26984544399999999</v>
      </c>
      <c r="I634" s="9">
        <v>5.5416711E-2</v>
      </c>
      <c r="J634" s="9">
        <v>0</v>
      </c>
      <c r="K634" s="78">
        <v>0</v>
      </c>
      <c r="L634" s="79">
        <v>14.528189838528242</v>
      </c>
      <c r="M634" s="79">
        <v>14.027589242242518</v>
      </c>
      <c r="N634" s="79">
        <v>14.078160041956885</v>
      </c>
      <c r="O634" s="79">
        <v>13.730453274450277</v>
      </c>
      <c r="P634" s="78">
        <v>14.174904388353898</v>
      </c>
      <c r="Q634" s="78">
        <v>14.191626791177702</v>
      </c>
      <c r="R634" s="35">
        <v>13.826854673865624</v>
      </c>
      <c r="S634" s="35">
        <v>13.959276781478914</v>
      </c>
      <c r="T634" s="35">
        <v>14.209360295681371</v>
      </c>
      <c r="U634" s="35">
        <v>13.977424664482612</v>
      </c>
      <c r="V634" s="35">
        <v>14.049956992375057</v>
      </c>
      <c r="W634" s="35">
        <v>14.477305383533576</v>
      </c>
      <c r="X634" s="35">
        <v>14.210927159356606</v>
      </c>
      <c r="Y634" s="35">
        <v>13.744079402674249</v>
      </c>
      <c r="Z634" s="35">
        <v>14.060214335890237</v>
      </c>
      <c r="AA634" s="35">
        <v>14.213479778139497</v>
      </c>
      <c r="AB634" s="35">
        <v>14.012661132774854</v>
      </c>
      <c r="AC634" s="35">
        <v>14.113041489762782</v>
      </c>
      <c r="AD634" s="35">
        <v>14.319965950515726</v>
      </c>
      <c r="AE634" s="35">
        <v>14.172957080412278</v>
      </c>
      <c r="AF634" s="35">
        <v>14.155186476904378</v>
      </c>
      <c r="AG634" s="35">
        <v>14.101996355683946</v>
      </c>
      <c r="AH634" s="35">
        <v>14.001548629826981</v>
      </c>
      <c r="AI634" s="35">
        <v>13.972551199819605</v>
      </c>
      <c r="AJ634" s="35">
        <v>13.986985898865777</v>
      </c>
      <c r="AK634" s="35">
        <v>14.393486756027798</v>
      </c>
      <c r="AL634" s="35">
        <v>14.127919572754269</v>
      </c>
      <c r="AM634" s="35">
        <v>14.232012543519234</v>
      </c>
      <c r="AN634" s="35">
        <v>14.069848690458198</v>
      </c>
      <c r="AO634" s="35">
        <v>13.938633998096513</v>
      </c>
      <c r="AP634" s="35">
        <v>14.141785063999141</v>
      </c>
      <c r="AQ634" s="35">
        <v>14.392653899608096</v>
      </c>
      <c r="AR634" s="35">
        <v>14.369649845636102</v>
      </c>
      <c r="AS634" s="35">
        <v>14.146028032042778</v>
      </c>
      <c r="AT634" s="35">
        <v>13.83179788757954</v>
      </c>
      <c r="AU634" s="35">
        <v>14.026801167715055</v>
      </c>
      <c r="AV634" s="35">
        <v>13.418737330074761</v>
      </c>
      <c r="AW634" s="35">
        <v>14.399872282048392</v>
      </c>
      <c r="AX634" s="35">
        <v>14.055361456867047</v>
      </c>
      <c r="AY634" s="35">
        <v>14.027643934322107</v>
      </c>
      <c r="AZ634" s="35">
        <v>14.320194310387695</v>
      </c>
      <c r="BA634" s="35">
        <v>13.895655925883176</v>
      </c>
      <c r="BB634" s="35">
        <v>14.129036310375028</v>
      </c>
      <c r="BC634" s="35">
        <v>13.894917402500637</v>
      </c>
      <c r="BD634" s="35">
        <v>14.285083073396876</v>
      </c>
      <c r="BE634" s="35">
        <v>14.050630270147643</v>
      </c>
      <c r="BF634" s="35">
        <v>14.415650998483395</v>
      </c>
      <c r="BG634" s="35">
        <v>14.21545492719167</v>
      </c>
      <c r="BH634" s="35">
        <v>14.121478382431725</v>
      </c>
      <c r="BI634" s="35">
        <v>14.36861895925032</v>
      </c>
      <c r="BJ634" s="35">
        <v>14.102989955176945</v>
      </c>
      <c r="BK634" s="35">
        <v>14.01885557093164</v>
      </c>
      <c r="BL634" s="35">
        <v>14.118276055811817</v>
      </c>
      <c r="BM634" s="35">
        <v>13.920055722227206</v>
      </c>
      <c r="BN634" s="35">
        <v>13.815703553121452</v>
      </c>
      <c r="BO634" s="35">
        <v>13.692399848350089</v>
      </c>
      <c r="BP634" s="35">
        <v>14.07021164793658</v>
      </c>
      <c r="BQ634" s="35">
        <v>14.123577291018025</v>
      </c>
      <c r="BR634" s="35">
        <v>14.194510870636554</v>
      </c>
      <c r="BS634" s="35">
        <v>14.519975441701927</v>
      </c>
      <c r="BT634" s="35">
        <v>14.390269144945261</v>
      </c>
      <c r="BU634" s="35">
        <v>14.309508532614753</v>
      </c>
      <c r="BV634" s="35">
        <v>14.26536940926403</v>
      </c>
      <c r="BW634" s="35">
        <v>14.325942126473354</v>
      </c>
      <c r="BX634" s="35">
        <v>14.425013679307487</v>
      </c>
      <c r="BY634" s="35">
        <v>13.891602119639298</v>
      </c>
      <c r="BZ634" s="35">
        <v>14.326596331978633</v>
      </c>
      <c r="CA634" s="35">
        <v>14.351339865198785</v>
      </c>
      <c r="CB634" s="35">
        <v>14.064740341833291</v>
      </c>
      <c r="CC634" s="35">
        <v>14.005775755232985</v>
      </c>
      <c r="CD634" s="35">
        <v>14.071993684547301</v>
      </c>
      <c r="CE634" s="35">
        <v>14.492884297664572</v>
      </c>
      <c r="CF634" s="35">
        <v>13.950224882525523</v>
      </c>
      <c r="CG634" s="35">
        <v>14.265673344824371</v>
      </c>
      <c r="CH634" s="35">
        <v>13.827392657937366</v>
      </c>
      <c r="CI634" s="35">
        <v>14.27973704458724</v>
      </c>
      <c r="CJ634" s="35">
        <v>14.301487322045675</v>
      </c>
      <c r="CK634" s="35">
        <v>13.766618511027314</v>
      </c>
      <c r="CL634" s="35">
        <v>14.031457538470104</v>
      </c>
      <c r="CM634" s="35">
        <v>14.271532172050433</v>
      </c>
      <c r="CN634" s="35">
        <v>14.202009996144369</v>
      </c>
      <c r="CO634" s="35">
        <v>14.586019580702493</v>
      </c>
      <c r="CP634" s="35">
        <v>14.304237379068478</v>
      </c>
      <c r="CQ634" s="35">
        <v>14.02302016657055</v>
      </c>
      <c r="CR634" s="35">
        <v>13.83977766342962</v>
      </c>
      <c r="CS634" s="35">
        <v>14.371070115553824</v>
      </c>
      <c r="CT634" s="35">
        <v>14.218090968014483</v>
      </c>
      <c r="CU634" s="35">
        <v>14.035617773695243</v>
      </c>
      <c r="CV634" s="35">
        <v>14.154138859049869</v>
      </c>
      <c r="CW634" s="35">
        <v>14.038037778176697</v>
      </c>
      <c r="CX634" s="35">
        <v>14.435894646588322</v>
      </c>
      <c r="CY634" s="35">
        <v>14.180835025812227</v>
      </c>
      <c r="CZ634" s="35">
        <v>14.144768098590045</v>
      </c>
      <c r="DA634" s="35">
        <v>14.339215848930992</v>
      </c>
      <c r="DB634" s="35">
        <v>14.731760275304403</v>
      </c>
      <c r="DC634" s="35">
        <v>13.904126187847663</v>
      </c>
      <c r="DD634" s="35">
        <v>14.11289085891522</v>
      </c>
      <c r="DE634" s="35">
        <v>14.084394454492504</v>
      </c>
      <c r="DF634" s="35">
        <v>14.100285245237194</v>
      </c>
      <c r="DG634" s="35">
        <v>14.205640780881584</v>
      </c>
      <c r="DH634" s="35">
        <v>14.088394806024713</v>
      </c>
      <c r="DI634" s="35">
        <v>14.336942310155969</v>
      </c>
      <c r="DJ634" s="35">
        <v>13.893197400067164</v>
      </c>
      <c r="DK634" s="35">
        <v>13.902354027795601</v>
      </c>
      <c r="DL634" s="35">
        <v>14.276885426194866</v>
      </c>
      <c r="DM634" s="35">
        <v>13.978561790963985</v>
      </c>
      <c r="DN634" s="35">
        <v>14.189312030184524</v>
      </c>
      <c r="DO634" s="35">
        <v>14.067285353209172</v>
      </c>
      <c r="DP634" s="35">
        <v>14.181787526060869</v>
      </c>
      <c r="DQ634" s="35">
        <v>13.919835245789901</v>
      </c>
      <c r="DR634" s="35">
        <v>13.824756835496821</v>
      </c>
      <c r="DS634" s="35">
        <v>14.23034739779818</v>
      </c>
      <c r="DT634" s="35">
        <v>13.713593544327662</v>
      </c>
      <c r="DU634" s="35">
        <v>14.563401868411672</v>
      </c>
      <c r="DV634" s="35">
        <v>14.25375745381872</v>
      </c>
      <c r="DW634" s="35">
        <v>14.359976634438324</v>
      </c>
      <c r="DX634" s="35">
        <v>14.085875899038209</v>
      </c>
      <c r="DY634" s="35">
        <v>14.032520900892976</v>
      </c>
      <c r="DZ634" s="35">
        <v>14.082311086979434</v>
      </c>
      <c r="EA634" s="35">
        <v>14.101328300604429</v>
      </c>
      <c r="EB634" s="35">
        <v>14.128297112853266</v>
      </c>
      <c r="EC634" s="35">
        <v>14.045246546198827</v>
      </c>
      <c r="ED634" s="35">
        <v>14.334051291672383</v>
      </c>
      <c r="EE634" s="35">
        <v>14.238953354745162</v>
      </c>
      <c r="EF634" s="35">
        <v>14.376689630608293</v>
      </c>
      <c r="EG634" s="35">
        <v>14.007499901231448</v>
      </c>
      <c r="EH634" s="35">
        <v>14.214534045759894</v>
      </c>
      <c r="EI634" s="35">
        <v>14.2769231397408</v>
      </c>
      <c r="EJ634" s="35">
        <v>13.952244747107651</v>
      </c>
      <c r="EK634" s="35">
        <v>14.141268499108623</v>
      </c>
      <c r="EL634" s="35">
        <v>14.346819186174919</v>
      </c>
      <c r="EM634" s="35">
        <v>14.153229167567121</v>
      </c>
      <c r="EN634" s="35">
        <v>13.857308126931381</v>
      </c>
      <c r="EO634" s="35">
        <v>14.410427945389733</v>
      </c>
      <c r="EP634" s="35">
        <v>14.122140415067424</v>
      </c>
      <c r="EQ634" s="35">
        <v>14.330124253804939</v>
      </c>
      <c r="ER634" s="35">
        <v>14.10606938717314</v>
      </c>
      <c r="ES634" s="35">
        <v>14.256984797746815</v>
      </c>
      <c r="ET634" s="35">
        <v>14.371948188319251</v>
      </c>
      <c r="EU634" s="35">
        <v>14.128652435218534</v>
      </c>
      <c r="EV634" s="35">
        <v>14.089963679789182</v>
      </c>
      <c r="EW634" s="35">
        <v>14.003623812090591</v>
      </c>
      <c r="EX634" s="35">
        <v>14.020834422890342</v>
      </c>
      <c r="EY634" s="35">
        <v>13.980903321126457</v>
      </c>
      <c r="EZ634" s="35">
        <v>14.189959680707158</v>
      </c>
      <c r="FA634" s="35">
        <v>14.352751050909315</v>
      </c>
      <c r="FB634" s="35">
        <v>14.063869317568344</v>
      </c>
      <c r="FC634" s="35">
        <v>14.383339969292869</v>
      </c>
      <c r="FD634" s="35">
        <v>14.186622543820132</v>
      </c>
      <c r="FE634" s="35">
        <v>14.301694829774155</v>
      </c>
      <c r="FF634" s="35">
        <v>13.70025848966886</v>
      </c>
      <c r="FG634" s="35">
        <v>14.090632698260718</v>
      </c>
      <c r="FH634" s="35">
        <v>14.336858549116737</v>
      </c>
      <c r="FI634" s="35">
        <v>14.318729831623367</v>
      </c>
      <c r="FJ634" s="35">
        <v>14.343223524036276</v>
      </c>
      <c r="FK634" s="35">
        <v>14.571921398133906</v>
      </c>
      <c r="FL634" s="35">
        <v>14.089735701156361</v>
      </c>
      <c r="FM634" s="35">
        <v>14.18077453596857</v>
      </c>
      <c r="FN634" s="35">
        <v>14.042534978744841</v>
      </c>
      <c r="FO634" s="35">
        <v>13.518793814943983</v>
      </c>
      <c r="FP634" s="35">
        <v>14.112740158291643</v>
      </c>
      <c r="FQ634" s="35">
        <v>14.196963713504656</v>
      </c>
      <c r="FR634" s="35">
        <v>14.404089536589737</v>
      </c>
      <c r="FS634" s="35">
        <v>14.276061096907693</v>
      </c>
      <c r="FT634" s="35">
        <v>14.215646092367633</v>
      </c>
      <c r="FU634" s="35">
        <v>14.280718948588561</v>
      </c>
      <c r="FV634" s="35">
        <v>14.12107554843597</v>
      </c>
      <c r="FW634" s="35">
        <v>14.551957474662604</v>
      </c>
      <c r="FX634" s="35">
        <v>14.642319719193189</v>
      </c>
      <c r="FY634" s="35">
        <v>14.359225213129308</v>
      </c>
      <c r="FZ634" s="35">
        <v>14.226211046904403</v>
      </c>
      <c r="GA634" s="35">
        <v>14.101131567434424</v>
      </c>
      <c r="GB634" s="35">
        <v>13.926574233048871</v>
      </c>
      <c r="GC634" s="35">
        <v>14.153803819154223</v>
      </c>
      <c r="GD634" s="35">
        <v>14.421670043426992</v>
      </c>
      <c r="GE634" s="35">
        <v>14.292273480858888</v>
      </c>
      <c r="GF634" s="35">
        <v>14.124347769972879</v>
      </c>
      <c r="GG634" s="35">
        <v>13.238438238494364</v>
      </c>
      <c r="GH634" s="35">
        <v>14.332462495745165</v>
      </c>
      <c r="GI634" s="35">
        <v>14.272855058641122</v>
      </c>
      <c r="GJ634" s="35">
        <v>14.240225967246992</v>
      </c>
      <c r="GK634" s="35">
        <v>14.261582723254634</v>
      </c>
      <c r="GL634" s="35">
        <v>14.226380946219004</v>
      </c>
      <c r="GM634" s="35">
        <v>14.189392375892899</v>
      </c>
      <c r="GN634" s="35">
        <v>14.304346732371435</v>
      </c>
      <c r="GO634" s="35">
        <v>69.247</v>
      </c>
      <c r="GP634" s="35" t="s">
        <v>4958</v>
      </c>
      <c r="GU634" s="59"/>
    </row>
    <row r="635" spans="1:203" x14ac:dyDescent="0.2">
      <c r="A635" s="35" t="s">
        <v>748</v>
      </c>
      <c r="B635" s="35" t="s">
        <v>2399</v>
      </c>
      <c r="C635" s="35" t="s">
        <v>2400</v>
      </c>
      <c r="D635" s="9">
        <v>15</v>
      </c>
      <c r="E635" s="9">
        <v>13</v>
      </c>
      <c r="F635" s="9">
        <v>0.172063198</v>
      </c>
      <c r="G635" s="9">
        <v>0.14812272100000001</v>
      </c>
      <c r="H635" s="9">
        <v>0.75702916600000003</v>
      </c>
      <c r="I635" s="9">
        <v>5.5569834999999998E-2</v>
      </c>
      <c r="J635" s="9">
        <v>0</v>
      </c>
      <c r="K635" s="78">
        <v>0</v>
      </c>
      <c r="L635" s="79">
        <v>17.160412529525871</v>
      </c>
      <c r="M635" s="79">
        <v>17.641108482264471</v>
      </c>
      <c r="N635" s="79">
        <v>17.504494203083215</v>
      </c>
      <c r="O635" s="79">
        <v>18.445865815977044</v>
      </c>
      <c r="P635" s="78">
        <v>17.698144694269672</v>
      </c>
      <c r="Q635" s="78">
        <v>17.853390769628025</v>
      </c>
      <c r="R635" s="35">
        <v>16.989442242481331</v>
      </c>
      <c r="S635" s="35">
        <v>18.171371105547244</v>
      </c>
      <c r="T635" s="35">
        <v>17.866102557907482</v>
      </c>
      <c r="U635" s="35">
        <v>17.198119850457509</v>
      </c>
      <c r="V635" s="35">
        <v>18.139105229498501</v>
      </c>
      <c r="W635" s="35">
        <v>18.14369315633115</v>
      </c>
      <c r="X635" s="35">
        <v>18.733917298530642</v>
      </c>
      <c r="Y635" s="35">
        <v>17.445969653858768</v>
      </c>
      <c r="Z635" s="35">
        <v>17.210912678517921</v>
      </c>
      <c r="AA635" s="35">
        <v>18.565260844877439</v>
      </c>
      <c r="AB635" s="35">
        <v>18.362125901362866</v>
      </c>
      <c r="AC635" s="35">
        <v>16.549095231974491</v>
      </c>
      <c r="AD635" s="35">
        <v>17.368170806716783</v>
      </c>
      <c r="AE635" s="35">
        <v>16.98264831634134</v>
      </c>
      <c r="AF635" s="35">
        <v>17.977840319420821</v>
      </c>
      <c r="AG635" s="35">
        <v>17.651888952794796</v>
      </c>
      <c r="AH635" s="35">
        <v>16.997809321229244</v>
      </c>
      <c r="AI635" s="35">
        <v>17.777796309354596</v>
      </c>
      <c r="AJ635" s="35">
        <v>17.518433795349605</v>
      </c>
      <c r="AK635" s="35">
        <v>18.268294193185284</v>
      </c>
      <c r="AL635" s="35">
        <v>16.690775591742341</v>
      </c>
      <c r="AM635" s="35">
        <v>18.373409852900355</v>
      </c>
      <c r="AN635" s="35">
        <v>17.830968256804773</v>
      </c>
      <c r="AO635" s="35">
        <v>17.863313234310784</v>
      </c>
      <c r="AP635" s="35">
        <v>18.388389678133521</v>
      </c>
      <c r="AQ635" s="35">
        <v>17.953039401385162</v>
      </c>
      <c r="AR635" s="35">
        <v>17.180373988826915</v>
      </c>
      <c r="AS635" s="35">
        <v>18.064130449783292</v>
      </c>
      <c r="AT635" s="35">
        <v>17.515352921584771</v>
      </c>
      <c r="AU635" s="35">
        <v>17.834231432565751</v>
      </c>
      <c r="AV635" s="35">
        <v>18.246446422582615</v>
      </c>
      <c r="AW635" s="35">
        <v>17.901629095800061</v>
      </c>
      <c r="AX635" s="35">
        <v>17.338009281178387</v>
      </c>
      <c r="AY635" s="35">
        <v>16.819099165857381</v>
      </c>
      <c r="AZ635" s="35">
        <v>17.868943549406261</v>
      </c>
      <c r="BA635" s="35">
        <v>17.711385339158767</v>
      </c>
      <c r="BB635" s="35">
        <v>17.787753318147193</v>
      </c>
      <c r="BC635" s="35">
        <v>17.67066167197887</v>
      </c>
      <c r="BD635" s="35">
        <v>17.713011912680201</v>
      </c>
      <c r="BE635" s="35">
        <v>18.082130305632113</v>
      </c>
      <c r="BF635" s="35">
        <v>17.328257142195177</v>
      </c>
      <c r="BG635" s="35">
        <v>17.454202917471335</v>
      </c>
      <c r="BH635" s="35">
        <v>17.54309328788117</v>
      </c>
      <c r="BI635" s="35">
        <v>16.979344152449535</v>
      </c>
      <c r="BJ635" s="35">
        <v>17.010805253184969</v>
      </c>
      <c r="BK635" s="35">
        <v>17.208047866746519</v>
      </c>
      <c r="BL635" s="35">
        <v>17.976221133510418</v>
      </c>
      <c r="BM635" s="35">
        <v>18.381080791572998</v>
      </c>
      <c r="BN635" s="35">
        <v>17.262536907224195</v>
      </c>
      <c r="BO635" s="35">
        <v>17.673554777697039</v>
      </c>
      <c r="BP635" s="35">
        <v>17.770298435099797</v>
      </c>
      <c r="BQ635" s="35">
        <v>17.872990508363735</v>
      </c>
      <c r="BR635" s="35">
        <v>17.607657737657796</v>
      </c>
      <c r="BS635" s="35">
        <v>17.826641884504458</v>
      </c>
      <c r="BT635" s="35">
        <v>17.77485572163117</v>
      </c>
      <c r="BU635" s="35">
        <v>17.789194181107792</v>
      </c>
      <c r="BV635" s="35">
        <v>17.539158243090046</v>
      </c>
      <c r="BW635" s="35">
        <v>17.095973962360908</v>
      </c>
      <c r="BX635" s="35">
        <v>17.40711592748065</v>
      </c>
      <c r="BY635" s="35">
        <v>17.449510342366722</v>
      </c>
      <c r="BZ635" s="35">
        <v>17.401818812396755</v>
      </c>
      <c r="CA635" s="35">
        <v>16.97124474111294</v>
      </c>
      <c r="CB635" s="35">
        <v>16.833053971310949</v>
      </c>
      <c r="CC635" s="35">
        <v>17.475045810659839</v>
      </c>
      <c r="CD635" s="35">
        <v>17.583699053779885</v>
      </c>
      <c r="CE635" s="35">
        <v>18.169336086492816</v>
      </c>
      <c r="CF635" s="35">
        <v>16.930798307951015</v>
      </c>
      <c r="CG635" s="35">
        <v>18.278754316889543</v>
      </c>
      <c r="CH635" s="35">
        <v>18.6459297310106</v>
      </c>
      <c r="CI635" s="35">
        <v>17.807323538101251</v>
      </c>
      <c r="CJ635" s="35">
        <v>18.732267448311372</v>
      </c>
      <c r="CK635" s="35">
        <v>17.526983118301164</v>
      </c>
      <c r="CL635" s="35">
        <v>18.158330016687433</v>
      </c>
      <c r="CM635" s="35">
        <v>17.209877123257627</v>
      </c>
      <c r="CN635" s="35">
        <v>17.661335521206258</v>
      </c>
      <c r="CO635" s="35">
        <v>17.792254732489621</v>
      </c>
      <c r="CP635" s="35">
        <v>17.448211994592732</v>
      </c>
      <c r="CQ635" s="35">
        <v>18.324754089145777</v>
      </c>
      <c r="CR635" s="35">
        <v>18.465581226413327</v>
      </c>
      <c r="CS635" s="35">
        <v>18.349553179628174</v>
      </c>
      <c r="CT635" s="35">
        <v>19.101179332809963</v>
      </c>
      <c r="CU635" s="35">
        <v>17.970211812447005</v>
      </c>
      <c r="CV635" s="35">
        <v>17.691034285345367</v>
      </c>
      <c r="CW635" s="35">
        <v>17.532252114643224</v>
      </c>
      <c r="CX635" s="35">
        <v>16.919932840498294</v>
      </c>
      <c r="CY635" s="35">
        <v>18.053402735743681</v>
      </c>
      <c r="CZ635" s="35">
        <v>18.403862818898023</v>
      </c>
      <c r="DA635" s="35">
        <v>17.169495171044801</v>
      </c>
      <c r="DB635" s="35">
        <v>17.627824508402103</v>
      </c>
      <c r="DC635" s="35">
        <v>17.472529746591025</v>
      </c>
      <c r="DD635" s="35">
        <v>17.907921197514067</v>
      </c>
      <c r="DE635" s="35">
        <v>18.694655391227929</v>
      </c>
      <c r="DF635" s="35">
        <v>17.787094545430001</v>
      </c>
      <c r="DG635" s="35">
        <v>17.487074081378594</v>
      </c>
      <c r="DH635" s="35">
        <v>17.230201069430887</v>
      </c>
      <c r="DI635" s="35">
        <v>18.163310920505552</v>
      </c>
      <c r="DJ635" s="35">
        <v>17.036627129569965</v>
      </c>
      <c r="DK635" s="35">
        <v>18.437227496223588</v>
      </c>
      <c r="DL635" s="35">
        <v>17.300102245307119</v>
      </c>
      <c r="DM635" s="35">
        <v>17.182595092662883</v>
      </c>
      <c r="DN635" s="35">
        <v>17.57480830562567</v>
      </c>
      <c r="DO635" s="35">
        <v>17.613110832368751</v>
      </c>
      <c r="DP635" s="35">
        <v>18.46515657081947</v>
      </c>
      <c r="DQ635" s="35">
        <v>18.105134432824634</v>
      </c>
      <c r="DR635" s="35">
        <v>17.510167074939062</v>
      </c>
      <c r="DS635" s="35">
        <v>17.919698300933515</v>
      </c>
      <c r="DT635" s="35">
        <v>17.677458021044181</v>
      </c>
      <c r="DU635" s="35">
        <v>18.369841090272967</v>
      </c>
      <c r="DV635" s="35">
        <v>18.181083515834658</v>
      </c>
      <c r="DW635" s="35">
        <v>17.82326537679576</v>
      </c>
      <c r="DX635" s="35">
        <v>18.617225050574277</v>
      </c>
      <c r="DY635" s="35">
        <v>17.835788823466956</v>
      </c>
      <c r="DZ635" s="35">
        <v>18.076144367604137</v>
      </c>
      <c r="EA635" s="35">
        <v>17.516350103443543</v>
      </c>
      <c r="EB635" s="35">
        <v>17.063622651100999</v>
      </c>
      <c r="EC635" s="35">
        <v>18.104674091329045</v>
      </c>
      <c r="ED635" s="35">
        <v>17.453957540465133</v>
      </c>
      <c r="EE635" s="35">
        <v>18.713974883593913</v>
      </c>
      <c r="EF635" s="35">
        <v>18.164518905112871</v>
      </c>
      <c r="EG635" s="35">
        <v>17.749216654743275</v>
      </c>
      <c r="EH635" s="35">
        <v>18.29510021873287</v>
      </c>
      <c r="EI635" s="35">
        <v>18.176167917122275</v>
      </c>
      <c r="EJ635" s="35">
        <v>17.005855079448907</v>
      </c>
      <c r="EK635" s="35">
        <v>18.253937049804009</v>
      </c>
      <c r="EL635" s="35">
        <v>18.154369787609895</v>
      </c>
      <c r="EM635" s="35">
        <v>18.351306601672636</v>
      </c>
      <c r="EN635" s="35">
        <v>17.857174676708063</v>
      </c>
      <c r="EO635" s="35">
        <v>18.017359960498183</v>
      </c>
      <c r="EP635" s="35">
        <v>17.031911160131983</v>
      </c>
      <c r="EQ635" s="35">
        <v>17.916854101754232</v>
      </c>
      <c r="ER635" s="35">
        <v>17.982408452329754</v>
      </c>
      <c r="ES635" s="35">
        <v>17.955255905329143</v>
      </c>
      <c r="ET635" s="35">
        <v>17.668892249197182</v>
      </c>
      <c r="EU635" s="35">
        <v>17.441042411425045</v>
      </c>
      <c r="EV635" s="35">
        <v>18.214166146623022</v>
      </c>
      <c r="EW635" s="35">
        <v>17.658922004771426</v>
      </c>
      <c r="EX635" s="35">
        <v>17.574773236937499</v>
      </c>
      <c r="EY635" s="35">
        <v>17.958503897173451</v>
      </c>
      <c r="EZ635" s="35">
        <v>17.774594941962508</v>
      </c>
      <c r="FA635" s="35">
        <v>17.213057133021792</v>
      </c>
      <c r="FB635" s="35">
        <v>17.916225875715917</v>
      </c>
      <c r="FC635" s="35">
        <v>17.855956180951353</v>
      </c>
      <c r="FD635" s="35">
        <v>16.908697810068638</v>
      </c>
      <c r="FE635" s="35">
        <v>17.825698062276658</v>
      </c>
      <c r="FF635" s="35">
        <v>17.594258657564623</v>
      </c>
      <c r="FG635" s="35">
        <v>17.457210811249258</v>
      </c>
      <c r="FH635" s="35">
        <v>16.695271526695024</v>
      </c>
      <c r="FI635" s="35">
        <v>18.242432226815041</v>
      </c>
      <c r="FJ635" s="35">
        <v>17.693879523244515</v>
      </c>
      <c r="FK635" s="35">
        <v>17.466950672036837</v>
      </c>
      <c r="FL635" s="35">
        <v>17.664303705262675</v>
      </c>
      <c r="FM635" s="35">
        <v>18.12640776116563</v>
      </c>
      <c r="FN635" s="35">
        <v>17.972434745667606</v>
      </c>
      <c r="FO635" s="35">
        <v>17.004649463788596</v>
      </c>
      <c r="FP635" s="35">
        <v>16.99512063976708</v>
      </c>
      <c r="FQ635" s="35">
        <v>17.91229977515907</v>
      </c>
      <c r="FR635" s="35">
        <v>18.068089132836249</v>
      </c>
      <c r="FS635" s="35">
        <v>17.607907217598935</v>
      </c>
      <c r="FT635" s="35">
        <v>17.289195068861417</v>
      </c>
      <c r="FU635" s="35">
        <v>18.67820334596766</v>
      </c>
      <c r="FV635" s="35">
        <v>18.26546715900702</v>
      </c>
      <c r="FW635" s="35">
        <v>16.818380813276093</v>
      </c>
      <c r="FX635" s="35">
        <v>17.842295741232451</v>
      </c>
      <c r="FY635" s="35">
        <v>17.616143240705995</v>
      </c>
      <c r="FZ635" s="35">
        <v>17.396297152446792</v>
      </c>
      <c r="GA635" s="35">
        <v>18.138274530302247</v>
      </c>
      <c r="GB635" s="35">
        <v>18.242975332634277</v>
      </c>
      <c r="GC635" s="35">
        <v>18.111694446939396</v>
      </c>
      <c r="GD635" s="35">
        <v>18.018000177089423</v>
      </c>
      <c r="GE635" s="35">
        <v>18.274189613804229</v>
      </c>
      <c r="GF635" s="35">
        <v>18.027972583871659</v>
      </c>
      <c r="GG635" s="35">
        <v>17.7967825737677</v>
      </c>
      <c r="GH635" s="35">
        <v>17.819370965836068</v>
      </c>
      <c r="GI635" s="35">
        <v>18.427268462248918</v>
      </c>
      <c r="GJ635" s="35">
        <v>18.213083855808534</v>
      </c>
      <c r="GK635" s="35">
        <v>17.715618187474757</v>
      </c>
      <c r="GL635" s="35">
        <v>17.673169073738972</v>
      </c>
      <c r="GM635" s="35">
        <v>18.246142557336775</v>
      </c>
      <c r="GN635" s="35">
        <v>17.523308751432289</v>
      </c>
      <c r="GO635" s="35">
        <v>37.637</v>
      </c>
      <c r="GP635" s="35" t="s">
        <v>4506</v>
      </c>
      <c r="GU635" s="59"/>
    </row>
    <row r="636" spans="1:203" x14ac:dyDescent="0.2">
      <c r="A636" s="35" t="s">
        <v>1199</v>
      </c>
      <c r="B636" s="35" t="s">
        <v>2923</v>
      </c>
      <c r="C636" s="35" t="s">
        <v>2924</v>
      </c>
      <c r="D636" s="9">
        <v>2</v>
      </c>
      <c r="E636" s="9">
        <v>2</v>
      </c>
      <c r="F636" s="9">
        <v>0.993405914</v>
      </c>
      <c r="G636" s="9">
        <v>1.4697237E-2</v>
      </c>
      <c r="H636" s="9">
        <v>0.91108929599999999</v>
      </c>
      <c r="I636" s="9">
        <v>5.5574081999999997E-2</v>
      </c>
      <c r="J636" s="9">
        <v>0</v>
      </c>
      <c r="K636" s="78">
        <v>0</v>
      </c>
      <c r="L636" s="79"/>
      <c r="M636" s="79"/>
      <c r="N636" s="79"/>
      <c r="O636" s="79"/>
      <c r="S636" s="35">
        <v>10.226168390780082</v>
      </c>
      <c r="Y636" s="35">
        <v>10.388629648901388</v>
      </c>
      <c r="AF636" s="35">
        <v>9.8667031803797691</v>
      </c>
      <c r="CB636" s="35">
        <v>9.9991623354214685</v>
      </c>
      <c r="CL636" s="35">
        <v>10.29079326800489</v>
      </c>
      <c r="CQ636" s="35">
        <v>10.536188420271518</v>
      </c>
      <c r="DJ636" s="35">
        <v>9.8994783973504781</v>
      </c>
      <c r="DO636" s="35">
        <v>10.606981011137176</v>
      </c>
      <c r="DV636" s="35">
        <v>10.436696474636888</v>
      </c>
      <c r="EB636" s="35">
        <v>10.117683534743946</v>
      </c>
      <c r="EJ636" s="35">
        <v>9.890917159792366</v>
      </c>
      <c r="EL636" s="35">
        <v>10.444072085705576</v>
      </c>
      <c r="EU636" s="35">
        <v>9.8896147994297738</v>
      </c>
      <c r="EV636" s="35">
        <v>10.443785111202274</v>
      </c>
      <c r="EY636" s="35">
        <v>10.176004415251734</v>
      </c>
      <c r="FB636" s="35">
        <v>10.310252241367976</v>
      </c>
      <c r="FL636" s="35">
        <v>10.211517731585237</v>
      </c>
      <c r="GM636" s="35">
        <v>10.609915438452347</v>
      </c>
      <c r="GO636" s="35">
        <v>11.891999999999999</v>
      </c>
      <c r="GP636" s="35" t="s">
        <v>4631</v>
      </c>
      <c r="GU636" s="59"/>
    </row>
    <row r="637" spans="1:203" x14ac:dyDescent="0.2">
      <c r="A637" s="35" t="s">
        <v>1071</v>
      </c>
      <c r="B637" s="35" t="s">
        <v>2781</v>
      </c>
      <c r="C637" s="35" t="s">
        <v>2782</v>
      </c>
      <c r="D637" s="9">
        <v>42</v>
      </c>
      <c r="E637" s="9">
        <v>42</v>
      </c>
      <c r="F637" s="9">
        <v>0.44633347699999998</v>
      </c>
      <c r="G637" s="9">
        <v>5.3089553999999997E-2</v>
      </c>
      <c r="H637" s="9">
        <v>0.39752071999999999</v>
      </c>
      <c r="I637" s="9">
        <v>5.5638022000000002E-2</v>
      </c>
      <c r="J637" s="9">
        <v>0</v>
      </c>
      <c r="K637" s="78">
        <v>0</v>
      </c>
      <c r="L637" s="79">
        <v>15.30531639450191</v>
      </c>
      <c r="M637" s="79">
        <v>15.851094843988729</v>
      </c>
      <c r="N637" s="79">
        <v>15.637013516521591</v>
      </c>
      <c r="O637" s="79">
        <v>15.560292977382939</v>
      </c>
      <c r="P637" s="78">
        <v>16.415405966427127</v>
      </c>
      <c r="Q637" s="78">
        <v>16.056974261745463</v>
      </c>
      <c r="R637" s="35">
        <v>15.541850598126576</v>
      </c>
      <c r="S637" s="35">
        <v>15.455588746429193</v>
      </c>
      <c r="T637" s="35">
        <v>15.748558783315834</v>
      </c>
      <c r="U637" s="35">
        <v>15.315379862839022</v>
      </c>
      <c r="V637" s="35">
        <v>16.009075213986435</v>
      </c>
      <c r="W637" s="35">
        <v>15.664856625177752</v>
      </c>
      <c r="X637" s="35">
        <v>16.038157909784786</v>
      </c>
      <c r="Y637" s="35">
        <v>15.894691604771182</v>
      </c>
      <c r="Z637" s="35">
        <v>15.797686434468421</v>
      </c>
      <c r="AA637" s="35">
        <v>16.049633915537346</v>
      </c>
      <c r="AB637" s="35">
        <v>15.760361262879258</v>
      </c>
      <c r="AC637" s="35">
        <v>15.860704513840989</v>
      </c>
      <c r="AD637" s="35">
        <v>15.402575171654441</v>
      </c>
      <c r="AE637" s="35">
        <v>15.705700174871437</v>
      </c>
      <c r="AF637" s="35">
        <v>15.818812247946159</v>
      </c>
      <c r="AG637" s="35">
        <v>15.833208416119913</v>
      </c>
      <c r="AH637" s="35">
        <v>15.693018129044194</v>
      </c>
      <c r="AI637" s="35">
        <v>15.670484228592597</v>
      </c>
      <c r="AJ637" s="35">
        <v>15.608851358510833</v>
      </c>
      <c r="AK637" s="35">
        <v>15.922604327586928</v>
      </c>
      <c r="AL637" s="35">
        <v>15.895208006365351</v>
      </c>
      <c r="AM637" s="35">
        <v>16.187187989864658</v>
      </c>
      <c r="AN637" s="35">
        <v>15.609104675064753</v>
      </c>
      <c r="AO637" s="35">
        <v>16.052549426922226</v>
      </c>
      <c r="AP637" s="35">
        <v>16.06737023965113</v>
      </c>
      <c r="AQ637" s="35">
        <v>16.062919305598868</v>
      </c>
      <c r="AR637" s="35">
        <v>16.049772239736239</v>
      </c>
      <c r="AS637" s="35">
        <v>16.024252813769415</v>
      </c>
      <c r="AT637" s="35">
        <v>15.805044573200576</v>
      </c>
      <c r="AU637" s="35">
        <v>15.909722401978383</v>
      </c>
      <c r="AV637" s="35">
        <v>15.683082386900713</v>
      </c>
      <c r="AW637" s="35">
        <v>15.797867866782816</v>
      </c>
      <c r="AX637" s="35">
        <v>15.95804678508455</v>
      </c>
      <c r="AY637" s="35">
        <v>15.686128397280054</v>
      </c>
      <c r="AZ637" s="35">
        <v>16.138122063194746</v>
      </c>
      <c r="BA637" s="35">
        <v>15.07715074776986</v>
      </c>
      <c r="BB637" s="35">
        <v>15.830962299220618</v>
      </c>
      <c r="BC637" s="35">
        <v>15.538944056657041</v>
      </c>
      <c r="BD637" s="35">
        <v>15.82783524303496</v>
      </c>
      <c r="BE637" s="35">
        <v>16.050091416698315</v>
      </c>
      <c r="BF637" s="35">
        <v>15.591589290368109</v>
      </c>
      <c r="BG637" s="35">
        <v>15.57723414732061</v>
      </c>
      <c r="BH637" s="35">
        <v>15.949569946674515</v>
      </c>
      <c r="BI637" s="35">
        <v>16.000214543264551</v>
      </c>
      <c r="BJ637" s="35">
        <v>16.03165891842507</v>
      </c>
      <c r="BK637" s="35">
        <v>15.240794562727498</v>
      </c>
      <c r="BL637" s="35">
        <v>15.975642816920645</v>
      </c>
      <c r="BM637" s="35">
        <v>15.735100820176154</v>
      </c>
      <c r="BN637" s="35">
        <v>15.11168147923058</v>
      </c>
      <c r="BO637" s="35">
        <v>15.584167820804591</v>
      </c>
      <c r="BP637" s="35">
        <v>15.974649943023021</v>
      </c>
      <c r="BQ637" s="35">
        <v>16.130951702568936</v>
      </c>
      <c r="BR637" s="35">
        <v>15.379891155953052</v>
      </c>
      <c r="BS637" s="35">
        <v>15.531787404998306</v>
      </c>
      <c r="BT637" s="35">
        <v>15.547972464611748</v>
      </c>
      <c r="BU637" s="35">
        <v>16.079253163751702</v>
      </c>
      <c r="BV637" s="35">
        <v>15.618337377224194</v>
      </c>
      <c r="BW637" s="35">
        <v>15.754662495097417</v>
      </c>
      <c r="BX637" s="35">
        <v>15.70419323383884</v>
      </c>
      <c r="BY637" s="35">
        <v>15.768631871976408</v>
      </c>
      <c r="BZ637" s="35">
        <v>15.714969608108984</v>
      </c>
      <c r="CA637" s="35">
        <v>16.046860049083946</v>
      </c>
      <c r="CB637" s="35">
        <v>15.856653484107682</v>
      </c>
      <c r="CC637" s="35">
        <v>15.486401702605603</v>
      </c>
      <c r="CD637" s="35">
        <v>15.649139814255413</v>
      </c>
      <c r="CE637" s="35">
        <v>16.165527210986657</v>
      </c>
      <c r="CF637" s="35">
        <v>15.641857540234493</v>
      </c>
      <c r="CG637" s="35">
        <v>16.309198045575247</v>
      </c>
      <c r="CH637" s="35">
        <v>15.687627775442913</v>
      </c>
      <c r="CI637" s="35">
        <v>15.714916887992114</v>
      </c>
      <c r="CJ637" s="35">
        <v>15.879471934474306</v>
      </c>
      <c r="CK637" s="35">
        <v>15.652649083528409</v>
      </c>
      <c r="CL637" s="35">
        <v>15.233775416710802</v>
      </c>
      <c r="CM637" s="35">
        <v>15.94975225827922</v>
      </c>
      <c r="CN637" s="35">
        <v>15.979516688080526</v>
      </c>
      <c r="CO637" s="35">
        <v>16.402501036983701</v>
      </c>
      <c r="CP637" s="35">
        <v>15.879002178062414</v>
      </c>
      <c r="CQ637" s="35">
        <v>16.00425224595196</v>
      </c>
      <c r="CR637" s="35">
        <v>16.083165866518694</v>
      </c>
      <c r="CS637" s="35">
        <v>15.273574172386613</v>
      </c>
      <c r="CT637" s="35">
        <v>15.806477037720322</v>
      </c>
      <c r="CU637" s="35">
        <v>15.592768677970042</v>
      </c>
      <c r="CV637" s="35">
        <v>15.850027553134851</v>
      </c>
      <c r="CW637" s="35">
        <v>15.768686723256231</v>
      </c>
      <c r="CX637" s="35">
        <v>15.565645153535328</v>
      </c>
      <c r="CY637" s="35">
        <v>15.430031803351056</v>
      </c>
      <c r="CZ637" s="35">
        <v>15.741952516085307</v>
      </c>
      <c r="DA637" s="35">
        <v>16.055825858769023</v>
      </c>
      <c r="DB637" s="35">
        <v>15.787063929966777</v>
      </c>
      <c r="DC637" s="35">
        <v>15.708356942882455</v>
      </c>
      <c r="DD637" s="35">
        <v>16.301215313360746</v>
      </c>
      <c r="DE637" s="35">
        <v>15.876972348823418</v>
      </c>
      <c r="DF637" s="35">
        <v>15.59083636105202</v>
      </c>
      <c r="DG637" s="35">
        <v>15.965218493095934</v>
      </c>
      <c r="DH637" s="35">
        <v>15.689851819070023</v>
      </c>
      <c r="DI637" s="35">
        <v>16.011838326996639</v>
      </c>
      <c r="DJ637" s="35">
        <v>16.266123480067243</v>
      </c>
      <c r="DK637" s="35">
        <v>16.209837499977599</v>
      </c>
      <c r="DL637" s="35">
        <v>16.306960244868584</v>
      </c>
      <c r="DM637" s="35">
        <v>15.518401854886495</v>
      </c>
      <c r="DN637" s="35">
        <v>15.537991758335686</v>
      </c>
      <c r="DO637" s="35">
        <v>16.058994232957996</v>
      </c>
      <c r="DP637" s="35">
        <v>15.598447962384961</v>
      </c>
      <c r="DQ637" s="35">
        <v>15.593807981760524</v>
      </c>
      <c r="DR637" s="35">
        <v>15.592865997388675</v>
      </c>
      <c r="DS637" s="35">
        <v>15.474002439854551</v>
      </c>
      <c r="DT637" s="35">
        <v>15.675800143426256</v>
      </c>
      <c r="DU637" s="35">
        <v>16.37112172583317</v>
      </c>
      <c r="DV637" s="35">
        <v>15.749509522758421</v>
      </c>
      <c r="DW637" s="35">
        <v>15.983876727617332</v>
      </c>
      <c r="DX637" s="35">
        <v>15.840083341339794</v>
      </c>
      <c r="DY637" s="35">
        <v>16.045965010753427</v>
      </c>
      <c r="DZ637" s="35">
        <v>15.794716669187492</v>
      </c>
      <c r="EA637" s="35">
        <v>15.530104742242269</v>
      </c>
      <c r="EB637" s="35">
        <v>16.162608529057149</v>
      </c>
      <c r="EC637" s="35">
        <v>15.630795409514057</v>
      </c>
      <c r="ED637" s="35">
        <v>15.767354163808582</v>
      </c>
      <c r="EE637" s="35">
        <v>15.630738226624656</v>
      </c>
      <c r="EF637" s="35">
        <v>15.791762066955986</v>
      </c>
      <c r="EG637" s="35">
        <v>15.584383446014387</v>
      </c>
      <c r="EH637" s="35">
        <v>15.70037446555539</v>
      </c>
      <c r="EI637" s="35">
        <v>15.936870731446634</v>
      </c>
      <c r="EJ637" s="35">
        <v>15.262982500346034</v>
      </c>
      <c r="EK637" s="35">
        <v>15.738148505117838</v>
      </c>
      <c r="EL637" s="35">
        <v>15.767243864544778</v>
      </c>
      <c r="EM637" s="35">
        <v>16.301345654852213</v>
      </c>
      <c r="EN637" s="35">
        <v>16.404504997251365</v>
      </c>
      <c r="EO637" s="35">
        <v>15.619698219218499</v>
      </c>
      <c r="EP637" s="35">
        <v>15.991997293319866</v>
      </c>
      <c r="EQ637" s="35">
        <v>15.591050595166568</v>
      </c>
      <c r="ER637" s="35">
        <v>15.740039979128506</v>
      </c>
      <c r="ES637" s="35">
        <v>15.56522148570189</v>
      </c>
      <c r="ET637" s="35">
        <v>15.870188667607955</v>
      </c>
      <c r="EU637" s="35">
        <v>15.855763014147517</v>
      </c>
      <c r="EV637" s="35">
        <v>15.66191654176518</v>
      </c>
      <c r="EW637" s="35">
        <v>15.930040971957823</v>
      </c>
      <c r="EX637" s="35">
        <v>15.543232890676091</v>
      </c>
      <c r="EY637" s="35">
        <v>15.811885615844909</v>
      </c>
      <c r="EZ637" s="35">
        <v>15.789035445290857</v>
      </c>
      <c r="FA637" s="35">
        <v>16.064201194102047</v>
      </c>
      <c r="FB637" s="35">
        <v>15.578902189130311</v>
      </c>
      <c r="FC637" s="35">
        <v>16.229492220312821</v>
      </c>
      <c r="FD637" s="35">
        <v>15.934258771200039</v>
      </c>
      <c r="FE637" s="35">
        <v>15.562642075367281</v>
      </c>
      <c r="FF637" s="35">
        <v>15.616668186374401</v>
      </c>
      <c r="FG637" s="35">
        <v>15.789960994219694</v>
      </c>
      <c r="FH637" s="35">
        <v>15.790717944130593</v>
      </c>
      <c r="FI637" s="35">
        <v>16.082603148213089</v>
      </c>
      <c r="FJ637" s="35">
        <v>16.199662290551242</v>
      </c>
      <c r="FK637" s="35">
        <v>15.568032855645843</v>
      </c>
      <c r="FL637" s="35">
        <v>15.627125301638621</v>
      </c>
      <c r="FM637" s="35">
        <v>16.026103114042655</v>
      </c>
      <c r="FN637" s="35">
        <v>15.958565707649083</v>
      </c>
      <c r="FO637" s="35">
        <v>16.369819493989592</v>
      </c>
      <c r="FP637" s="35">
        <v>16.071720690124057</v>
      </c>
      <c r="FQ637" s="35">
        <v>15.769730017417686</v>
      </c>
      <c r="FR637" s="35">
        <v>16.461556897455708</v>
      </c>
      <c r="FS637" s="35">
        <v>15.713138112935205</v>
      </c>
      <c r="FT637" s="35">
        <v>16.157767591182459</v>
      </c>
      <c r="FU637" s="35">
        <v>16.053393320146665</v>
      </c>
      <c r="FV637" s="35">
        <v>15.908742209491265</v>
      </c>
      <c r="FW637" s="35">
        <v>15.711084207605021</v>
      </c>
      <c r="FX637" s="35">
        <v>15.914358924587946</v>
      </c>
      <c r="FY637" s="35">
        <v>15.793285242368675</v>
      </c>
      <c r="FZ637" s="35">
        <v>15.744866388643082</v>
      </c>
      <c r="GA637" s="35">
        <v>15.805405176915734</v>
      </c>
      <c r="GB637" s="35">
        <v>15.507875135622609</v>
      </c>
      <c r="GC637" s="35">
        <v>15.699122281434494</v>
      </c>
      <c r="GD637" s="35">
        <v>15.99250163152244</v>
      </c>
      <c r="GE637" s="35">
        <v>15.671634803614051</v>
      </c>
      <c r="GF637" s="35">
        <v>15.924101070484886</v>
      </c>
      <c r="GG637" s="35">
        <v>15.48492431547146</v>
      </c>
      <c r="GH637" s="35">
        <v>15.804365693164279</v>
      </c>
      <c r="GI637" s="35">
        <v>15.66382959070725</v>
      </c>
      <c r="GJ637" s="35">
        <v>16.109640881596334</v>
      </c>
      <c r="GK637" s="35">
        <v>15.793050441327004</v>
      </c>
      <c r="GL637" s="35">
        <v>15.602099610192663</v>
      </c>
      <c r="GM637" s="35">
        <v>15.693891001612069</v>
      </c>
      <c r="GN637" s="35">
        <v>15.643819113311981</v>
      </c>
      <c r="GO637" s="35">
        <v>15.234</v>
      </c>
      <c r="GP637" s="35" t="s">
        <v>977</v>
      </c>
      <c r="GU637" s="59"/>
    </row>
    <row r="638" spans="1:203" x14ac:dyDescent="0.2">
      <c r="A638" s="35" t="s">
        <v>1305</v>
      </c>
      <c r="B638" s="35" t="s">
        <v>3047</v>
      </c>
      <c r="C638" s="35" t="s">
        <v>3048</v>
      </c>
      <c r="D638" s="9">
        <v>20</v>
      </c>
      <c r="E638" s="9">
        <v>20</v>
      </c>
      <c r="F638" s="9">
        <v>0.97966576299999997</v>
      </c>
      <c r="G638" s="9">
        <v>1.1907426E-2</v>
      </c>
      <c r="H638" s="9">
        <v>0.62210270700000003</v>
      </c>
      <c r="I638" s="9">
        <v>5.6100454000000001E-2</v>
      </c>
      <c r="J638" s="9">
        <v>0</v>
      </c>
      <c r="K638" s="78">
        <v>0</v>
      </c>
      <c r="L638" s="79">
        <v>12.165857182485246</v>
      </c>
      <c r="M638" s="79">
        <v>11.980115407484426</v>
      </c>
      <c r="N638" s="79">
        <v>11.883258573492387</v>
      </c>
      <c r="O638" s="79">
        <v>11.87400559238788</v>
      </c>
      <c r="P638" s="78">
        <v>11.698138165383236</v>
      </c>
      <c r="Q638" s="78">
        <v>12.388512121868411</v>
      </c>
      <c r="R638" s="35">
        <v>11.503824147216115</v>
      </c>
      <c r="S638" s="35">
        <v>11.849433442362697</v>
      </c>
      <c r="T638" s="35">
        <v>11.653623741951774</v>
      </c>
      <c r="U638" s="35">
        <v>11.42308085275309</v>
      </c>
      <c r="V638" s="35">
        <v>12.225708021267728</v>
      </c>
      <c r="X638" s="35">
        <v>12.106541300836799</v>
      </c>
      <c r="Y638" s="35">
        <v>11.865162767757303</v>
      </c>
      <c r="Z638" s="35">
        <v>12.169276447269443</v>
      </c>
      <c r="AA638" s="35">
        <v>11.715900066812198</v>
      </c>
      <c r="AB638" s="35">
        <v>11.744743376496348</v>
      </c>
      <c r="AC638" s="35">
        <v>12.121350080796383</v>
      </c>
      <c r="AD638" s="35">
        <v>12.488702464361982</v>
      </c>
      <c r="AE638" s="35">
        <v>12.173524154716251</v>
      </c>
      <c r="AF638" s="35">
        <v>11.65764640622195</v>
      </c>
      <c r="AG638" s="35">
        <v>12.199468732063414</v>
      </c>
      <c r="AH638" s="35">
        <v>12.507368768545923</v>
      </c>
      <c r="AI638" s="35">
        <v>12.241785935945664</v>
      </c>
      <c r="AJ638" s="35">
        <v>12.367465209825957</v>
      </c>
      <c r="AK638" s="35">
        <v>11.994828406546217</v>
      </c>
      <c r="AL638" s="35">
        <v>12.156618441953238</v>
      </c>
      <c r="AM638" s="35">
        <v>12.097271817392224</v>
      </c>
      <c r="AN638" s="35">
        <v>12.05951661928626</v>
      </c>
      <c r="AO638" s="35">
        <v>11.768292175028089</v>
      </c>
      <c r="AP638" s="35">
        <v>12.746744482587959</v>
      </c>
      <c r="AQ638" s="35">
        <v>12.464459957107563</v>
      </c>
      <c r="AR638" s="35">
        <v>12.447090454453839</v>
      </c>
      <c r="AS638" s="35">
        <v>11.957219804875319</v>
      </c>
      <c r="AT638" s="35">
        <v>12.313492579995438</v>
      </c>
      <c r="AU638" s="35">
        <v>12.52366250279022</v>
      </c>
      <c r="AV638" s="35">
        <v>11.552358799022524</v>
      </c>
      <c r="AX638" s="35">
        <v>12.045891922034423</v>
      </c>
      <c r="AY638" s="35">
        <v>11.824066038185119</v>
      </c>
      <c r="AZ638" s="35">
        <v>12.409313716764991</v>
      </c>
      <c r="BA638" s="35">
        <v>11.436649545720599</v>
      </c>
      <c r="BB638" s="35">
        <v>11.598909656841538</v>
      </c>
      <c r="BC638" s="35">
        <v>11.977457787339871</v>
      </c>
      <c r="BD638" s="35">
        <v>11.99316571457287</v>
      </c>
      <c r="BF638" s="35">
        <v>11.934302935938268</v>
      </c>
      <c r="BG638" s="35">
        <v>11.768964224052848</v>
      </c>
      <c r="BH638" s="35">
        <v>12.564920404000542</v>
      </c>
      <c r="BI638" s="35">
        <v>12.837378419444427</v>
      </c>
      <c r="BJ638" s="35">
        <v>12.033845950779085</v>
      </c>
      <c r="BK638" s="35">
        <v>12.074896175362445</v>
      </c>
      <c r="BM638" s="35">
        <v>12.064859799972979</v>
      </c>
      <c r="BN638" s="35">
        <v>11.889077824550366</v>
      </c>
      <c r="BO638" s="35">
        <v>11.665372404458171</v>
      </c>
      <c r="BP638" s="35">
        <v>12.993719129576341</v>
      </c>
      <c r="BQ638" s="35">
        <v>12.002945334221746</v>
      </c>
      <c r="BR638" s="35">
        <v>12.394750786167737</v>
      </c>
      <c r="BT638" s="35">
        <v>11.555956328282374</v>
      </c>
      <c r="BU638" s="35">
        <v>12.348621219261808</v>
      </c>
      <c r="BV638" s="35">
        <v>11.647578052059412</v>
      </c>
      <c r="BW638" s="35">
        <v>11.300241952220688</v>
      </c>
      <c r="BX638" s="35">
        <v>11.644820333542892</v>
      </c>
      <c r="BY638" s="35">
        <v>11.970218898146799</v>
      </c>
      <c r="BZ638" s="35">
        <v>11.998576505527772</v>
      </c>
      <c r="CA638" s="35">
        <v>11.998312632460959</v>
      </c>
      <c r="CB638" s="35">
        <v>11.952343015088648</v>
      </c>
      <c r="CC638" s="35">
        <v>11.59466990528669</v>
      </c>
      <c r="CD638" s="35">
        <v>11.530734200481525</v>
      </c>
      <c r="CE638" s="35">
        <v>12.796705268907466</v>
      </c>
      <c r="CF638" s="35">
        <v>12.300080658622253</v>
      </c>
      <c r="CG638" s="35">
        <v>12.21414021227576</v>
      </c>
      <c r="CH638" s="35">
        <v>11.982624190368949</v>
      </c>
      <c r="CI638" s="35">
        <v>11.909159676370036</v>
      </c>
      <c r="CJ638" s="35">
        <v>11.293158271347281</v>
      </c>
      <c r="CK638" s="35">
        <v>11.833964947436677</v>
      </c>
      <c r="CL638" s="35">
        <v>11.553912085574257</v>
      </c>
      <c r="CM638" s="35">
        <v>12.472807574037061</v>
      </c>
      <c r="CN638" s="35">
        <v>11.681711221105438</v>
      </c>
      <c r="CP638" s="35">
        <v>11.648180590873826</v>
      </c>
      <c r="CQ638" s="35">
        <v>11.977419775332471</v>
      </c>
      <c r="CR638" s="35">
        <v>11.551376243538076</v>
      </c>
      <c r="CS638" s="35">
        <v>12.251466065255043</v>
      </c>
      <c r="CT638" s="35">
        <v>11.724616499454056</v>
      </c>
      <c r="CU638" s="35">
        <v>11.766655146108443</v>
      </c>
      <c r="CV638" s="35">
        <v>11.979173470734086</v>
      </c>
      <c r="CW638" s="35">
        <v>12.169416115052162</v>
      </c>
      <c r="CX638" s="35">
        <v>11.533519508644165</v>
      </c>
      <c r="CY638" s="35">
        <v>12.037207526852782</v>
      </c>
      <c r="CZ638" s="35">
        <v>11.937320166574757</v>
      </c>
      <c r="DA638" s="35">
        <v>11.867819105178784</v>
      </c>
      <c r="DB638" s="35">
        <v>12.253197206060872</v>
      </c>
      <c r="DC638" s="35">
        <v>12.311335014303353</v>
      </c>
      <c r="DD638" s="35">
        <v>11.706828813191446</v>
      </c>
      <c r="DE638" s="35">
        <v>12.04064592188233</v>
      </c>
      <c r="DF638" s="35">
        <v>12.067825987949705</v>
      </c>
      <c r="DG638" s="35">
        <v>11.638011532510628</v>
      </c>
      <c r="DH638" s="35">
        <v>11.447880974881338</v>
      </c>
      <c r="DI638" s="35">
        <v>12.271943908202582</v>
      </c>
      <c r="DJ638" s="35">
        <v>12.079013959178317</v>
      </c>
      <c r="DK638" s="35">
        <v>12.272876475913391</v>
      </c>
      <c r="DL638" s="35">
        <v>12.26441159504035</v>
      </c>
      <c r="DM638" s="35">
        <v>11.423111998811262</v>
      </c>
      <c r="DN638" s="35">
        <v>11.922850834869877</v>
      </c>
      <c r="DO638" s="35">
        <v>12.574599245427311</v>
      </c>
      <c r="DQ638" s="35">
        <v>12.166170898817461</v>
      </c>
      <c r="DR638" s="35">
        <v>11.631201852394497</v>
      </c>
      <c r="DS638" s="35">
        <v>11.981991369649243</v>
      </c>
      <c r="DT638" s="35">
        <v>11.585758285874078</v>
      </c>
      <c r="DU638" s="35">
        <v>12.073675603533093</v>
      </c>
      <c r="DV638" s="35">
        <v>12.020250557430748</v>
      </c>
      <c r="DW638" s="35">
        <v>11.675473446263313</v>
      </c>
      <c r="DX638" s="35">
        <v>11.717005719243598</v>
      </c>
      <c r="DY638" s="35">
        <v>12.081077258699956</v>
      </c>
      <c r="EA638" s="35">
        <v>13.674970154275833</v>
      </c>
      <c r="EB638" s="35">
        <v>11.947666770774919</v>
      </c>
      <c r="ED638" s="35">
        <v>11.487458017959437</v>
      </c>
      <c r="EE638" s="35">
        <v>11.283822091728565</v>
      </c>
      <c r="EF638" s="35">
        <v>11.799137235790912</v>
      </c>
      <c r="EG638" s="35">
        <v>12.104654193431974</v>
      </c>
      <c r="EH638" s="35">
        <v>12.160350297231847</v>
      </c>
      <c r="EI638" s="35">
        <v>11.98774693139552</v>
      </c>
      <c r="EJ638" s="35">
        <v>11.83775179288811</v>
      </c>
      <c r="EK638" s="35">
        <v>11.911034629716264</v>
      </c>
      <c r="EL638" s="35">
        <v>12.542623042159073</v>
      </c>
      <c r="EM638" s="35">
        <v>11.546455492908734</v>
      </c>
      <c r="EN638" s="35">
        <v>12.459535376543601</v>
      </c>
      <c r="EO638" s="35">
        <v>12.208670646744192</v>
      </c>
      <c r="EP638" s="35">
        <v>12.124580648407257</v>
      </c>
      <c r="EQ638" s="35">
        <v>11.851153912266245</v>
      </c>
      <c r="ER638" s="35">
        <v>12.470315997702768</v>
      </c>
      <c r="ES638" s="35">
        <v>11.975615440935961</v>
      </c>
      <c r="ET638" s="35">
        <v>12.163986036060729</v>
      </c>
      <c r="EU638" s="35">
        <v>12.510440631217357</v>
      </c>
      <c r="EV638" s="35">
        <v>11.69360453303424</v>
      </c>
      <c r="EW638" s="35">
        <v>12.375828149725107</v>
      </c>
      <c r="EY638" s="35">
        <v>11.556960670676961</v>
      </c>
      <c r="EZ638" s="35">
        <v>11.576874992258993</v>
      </c>
      <c r="FA638" s="35">
        <v>12.065514927913625</v>
      </c>
      <c r="FB638" s="35">
        <v>11.832572398148123</v>
      </c>
      <c r="FC638" s="35">
        <v>12.448634404933369</v>
      </c>
      <c r="FD638" s="35">
        <v>12.078350521599649</v>
      </c>
      <c r="FE638" s="35">
        <v>12.066918262355141</v>
      </c>
      <c r="FF638" s="35">
        <v>12.161813953808208</v>
      </c>
      <c r="FG638" s="35">
        <v>11.851402639622142</v>
      </c>
      <c r="FH638" s="35">
        <v>11.730197768772459</v>
      </c>
      <c r="FI638" s="35">
        <v>12.192115116777755</v>
      </c>
      <c r="FJ638" s="35">
        <v>12.055974603995212</v>
      </c>
      <c r="FK638" s="35">
        <v>12.378208840217599</v>
      </c>
      <c r="FL638" s="35">
        <v>11.97256329017547</v>
      </c>
      <c r="FM638" s="35">
        <v>11.428776407362314</v>
      </c>
      <c r="FN638" s="35">
        <v>11.658153852301917</v>
      </c>
      <c r="FO638" s="35">
        <v>12.023440930431667</v>
      </c>
      <c r="FP638" s="35">
        <v>12.247477858323322</v>
      </c>
      <c r="FQ638" s="35">
        <v>11.809269186947208</v>
      </c>
      <c r="FR638" s="35">
        <v>12.520111286357153</v>
      </c>
      <c r="FS638" s="35">
        <v>12.049974397800337</v>
      </c>
      <c r="FT638" s="35">
        <v>11.938351014154813</v>
      </c>
      <c r="FU638" s="35">
        <v>12.096420050128986</v>
      </c>
      <c r="FV638" s="35">
        <v>11.848137335324877</v>
      </c>
      <c r="FW638" s="35">
        <v>12.203503528232435</v>
      </c>
      <c r="FX638" s="35">
        <v>12.544250478447491</v>
      </c>
      <c r="FY638" s="35">
        <v>12.456991434431437</v>
      </c>
      <c r="FZ638" s="35">
        <v>11.74603239768855</v>
      </c>
      <c r="GA638" s="35">
        <v>12.271882884553685</v>
      </c>
      <c r="GB638" s="35">
        <v>11.590566450280148</v>
      </c>
      <c r="GC638" s="35">
        <v>12.249166798321019</v>
      </c>
      <c r="GE638" s="35">
        <v>11.748358064705254</v>
      </c>
      <c r="GF638" s="35">
        <v>12.485759069603274</v>
      </c>
      <c r="GG638" s="35">
        <v>11.644637192116406</v>
      </c>
      <c r="GH638" s="35">
        <v>11.789940704154393</v>
      </c>
      <c r="GI638" s="35">
        <v>12.350581971202102</v>
      </c>
      <c r="GJ638" s="35">
        <v>12.599084485371456</v>
      </c>
      <c r="GK638" s="35">
        <v>12.252154963094171</v>
      </c>
      <c r="GL638" s="35">
        <v>12.050276026938301</v>
      </c>
      <c r="GM638" s="35">
        <v>12.630816276615466</v>
      </c>
      <c r="GN638" s="35">
        <v>11.560459168048951</v>
      </c>
      <c r="GO638" s="35">
        <v>51.317999999999998</v>
      </c>
      <c r="GP638" s="35" t="s">
        <v>1153</v>
      </c>
      <c r="GU638" s="59"/>
    </row>
    <row r="639" spans="1:203" x14ac:dyDescent="0.2">
      <c r="A639" s="35" t="s">
        <v>1779</v>
      </c>
      <c r="B639" s="35" t="s">
        <v>3617</v>
      </c>
      <c r="C639" s="35" t="s">
        <v>3618</v>
      </c>
      <c r="D639" s="9">
        <v>15</v>
      </c>
      <c r="E639" s="9">
        <v>1</v>
      </c>
      <c r="F639" s="9">
        <v>0.81341699599999995</v>
      </c>
      <c r="G639" s="9">
        <v>-4.0198976999999997E-2</v>
      </c>
      <c r="H639" s="9">
        <v>6.045188E-3</v>
      </c>
      <c r="I639" s="9">
        <v>5.6892032000000002E-2</v>
      </c>
      <c r="J639" s="9">
        <v>0</v>
      </c>
      <c r="K639" s="56" t="s">
        <v>5710</v>
      </c>
      <c r="L639" s="79">
        <v>11.962512267707082</v>
      </c>
      <c r="M639" s="79">
        <v>11.892742656171597</v>
      </c>
      <c r="N639" s="79"/>
      <c r="O639" s="79">
        <v>11.844096887835082</v>
      </c>
      <c r="P639" s="78">
        <v>12.057042207838137</v>
      </c>
      <c r="Q639" s="78">
        <v>12.202163977521808</v>
      </c>
      <c r="R639" s="35">
        <v>11.516042773018327</v>
      </c>
      <c r="S639" s="35">
        <v>11.910593808827016</v>
      </c>
      <c r="T639" s="35">
        <v>12.308797408924814</v>
      </c>
      <c r="U639" s="35">
        <v>11.777959787442686</v>
      </c>
      <c r="V639" s="35">
        <v>12.45776136806418</v>
      </c>
      <c r="W639" s="35">
        <v>11.76868691716799</v>
      </c>
      <c r="Y639" s="35">
        <v>11.124919774687772</v>
      </c>
      <c r="Z639" s="35">
        <v>12.121006308054183</v>
      </c>
      <c r="AC639" s="35">
        <v>11.664072890545674</v>
      </c>
      <c r="AD639" s="35">
        <v>11.740772970522793</v>
      </c>
      <c r="AE639" s="35">
        <v>12.312703876814272</v>
      </c>
      <c r="AG639" s="35">
        <v>12.195805188462179</v>
      </c>
      <c r="AH639" s="35">
        <v>11.77567231780143</v>
      </c>
      <c r="AI639" s="35">
        <v>11.80912046669436</v>
      </c>
      <c r="AJ639" s="35">
        <v>11.848614622228009</v>
      </c>
      <c r="AK639" s="35">
        <v>11.320605273921574</v>
      </c>
      <c r="AL639" s="35">
        <v>11.974790955755893</v>
      </c>
      <c r="AM639" s="35">
        <v>11.675680411048249</v>
      </c>
      <c r="AN639" s="35">
        <v>12.56963213274063</v>
      </c>
      <c r="AO639" s="35">
        <v>12.07425655026428</v>
      </c>
      <c r="AQ639" s="35">
        <v>12.332723627750186</v>
      </c>
      <c r="AR639" s="35">
        <v>12.226101369577457</v>
      </c>
      <c r="AS639" s="35">
        <v>12.163270352381495</v>
      </c>
      <c r="AT639" s="35">
        <v>12.183551768210545</v>
      </c>
      <c r="AU639" s="35">
        <v>11.653098684209866</v>
      </c>
      <c r="AV639" s="35">
        <v>11.940698000659406</v>
      </c>
      <c r="AW639" s="35">
        <v>11.054690686778466</v>
      </c>
      <c r="AX639" s="35">
        <v>11.884734726946405</v>
      </c>
      <c r="AY639" s="35">
        <v>11.822600985587661</v>
      </c>
      <c r="AZ639" s="35">
        <v>12.70467681121692</v>
      </c>
      <c r="BA639" s="35">
        <v>11.453310192915342</v>
      </c>
      <c r="BB639" s="35">
        <v>11.868886072998643</v>
      </c>
      <c r="BC639" s="35">
        <v>11.735227332361625</v>
      </c>
      <c r="BE639" s="35">
        <v>11.912761419212366</v>
      </c>
      <c r="BF639" s="35">
        <v>11.907944259638704</v>
      </c>
      <c r="BG639" s="35">
        <v>11.898172503436214</v>
      </c>
      <c r="BH639" s="35">
        <v>12.266075265706599</v>
      </c>
      <c r="BI639" s="35">
        <v>12.244623323278494</v>
      </c>
      <c r="BJ639" s="35">
        <v>12.143366389679839</v>
      </c>
      <c r="BK639" s="35">
        <v>13.201096780272904</v>
      </c>
      <c r="BL639" s="35">
        <v>12.251685604492655</v>
      </c>
      <c r="BM639" s="35">
        <v>12.118456870749661</v>
      </c>
      <c r="BN639" s="35">
        <v>11.801874102372283</v>
      </c>
      <c r="BO639" s="35">
        <v>11.474238943509008</v>
      </c>
      <c r="BP639" s="35">
        <v>12.334162717328274</v>
      </c>
      <c r="BQ639" s="35">
        <v>11.525781684982205</v>
      </c>
      <c r="BR639" s="35">
        <v>12.106862830489124</v>
      </c>
      <c r="BS639" s="35">
        <v>12.195302294457191</v>
      </c>
      <c r="BU639" s="35">
        <v>12.55964006941155</v>
      </c>
      <c r="BV639" s="35">
        <v>12.070867946791164</v>
      </c>
      <c r="BX639" s="35">
        <v>11.507693084165783</v>
      </c>
      <c r="BY639" s="35">
        <v>11.592000355945373</v>
      </c>
      <c r="BZ639" s="35">
        <v>12.085210513992834</v>
      </c>
      <c r="CA639" s="35">
        <v>12.069380930369679</v>
      </c>
      <c r="CB639" s="35">
        <v>11.686835335840923</v>
      </c>
      <c r="CC639" s="35">
        <v>11.546572061838567</v>
      </c>
      <c r="CD639" s="35">
        <v>11.882383385385483</v>
      </c>
      <c r="CE639" s="35">
        <v>12.506304269757839</v>
      </c>
      <c r="CF639" s="35">
        <v>12.402188157591622</v>
      </c>
      <c r="CG639" s="35">
        <v>12.489952995264471</v>
      </c>
      <c r="CH639" s="35">
        <v>12.537487499619449</v>
      </c>
      <c r="CI639" s="35">
        <v>11.855692436106757</v>
      </c>
      <c r="CJ639" s="35">
        <v>12.568184420659378</v>
      </c>
      <c r="CK639" s="35">
        <v>12.248110351296017</v>
      </c>
      <c r="CL639" s="35">
        <v>12.146973915892811</v>
      </c>
      <c r="CM639" s="35">
        <v>12.128231071779588</v>
      </c>
      <c r="CN639" s="35">
        <v>11.831057524887319</v>
      </c>
      <c r="CO639" s="35">
        <v>12.736964617059026</v>
      </c>
      <c r="CP639" s="35">
        <v>11.477196147459255</v>
      </c>
      <c r="CQ639" s="35">
        <v>12.520467962149752</v>
      </c>
      <c r="CR639" s="35">
        <v>11.597075432977434</v>
      </c>
      <c r="CS639" s="35">
        <v>12.651289977773498</v>
      </c>
      <c r="CT639" s="35">
        <v>11.729226331115509</v>
      </c>
      <c r="CU639" s="35">
        <v>11.802002625533884</v>
      </c>
      <c r="CW639" s="35">
        <v>12.526459151014292</v>
      </c>
      <c r="CX639" s="35">
        <v>11.656146509990778</v>
      </c>
      <c r="CY639" s="35">
        <v>12.130668709057815</v>
      </c>
      <c r="CZ639" s="35">
        <v>12.26561678335286</v>
      </c>
      <c r="DA639" s="35">
        <v>11.433150007249679</v>
      </c>
      <c r="DB639" s="35">
        <v>11.923053575890169</v>
      </c>
      <c r="DC639" s="35">
        <v>12.159026106558452</v>
      </c>
      <c r="DD639" s="35">
        <v>12.117475918557217</v>
      </c>
      <c r="DE639" s="35">
        <v>11.882608704747096</v>
      </c>
      <c r="DF639" s="35">
        <v>11.511902793655242</v>
      </c>
      <c r="DG639" s="35">
        <v>11.894829676826413</v>
      </c>
      <c r="DH639" s="35">
        <v>12.21893530794733</v>
      </c>
      <c r="DI639" s="35">
        <v>12.421525096183881</v>
      </c>
      <c r="DJ639" s="35">
        <v>11.834419615774486</v>
      </c>
      <c r="DK639" s="35">
        <v>12.322813618776744</v>
      </c>
      <c r="DL639" s="35">
        <v>12.006294603400631</v>
      </c>
      <c r="DM639" s="35">
        <v>11.423393370960454</v>
      </c>
      <c r="DN639" s="35">
        <v>11.773161920642796</v>
      </c>
      <c r="DO639" s="35">
        <v>12.33037226317327</v>
      </c>
      <c r="DP639" s="35">
        <v>12.150729764311453</v>
      </c>
      <c r="DQ639" s="35">
        <v>11.87255746621042</v>
      </c>
      <c r="DR639" s="35">
        <v>11.904046289178416</v>
      </c>
      <c r="DS639" s="35">
        <v>12.199189111710908</v>
      </c>
      <c r="DT639" s="35">
        <v>11.991371631266059</v>
      </c>
      <c r="DU639" s="35">
        <v>12.223994150757786</v>
      </c>
      <c r="DV639" s="35">
        <v>12.131031128924253</v>
      </c>
      <c r="DW639" s="35">
        <v>12.672252081990141</v>
      </c>
      <c r="DY639" s="35">
        <v>12.285121501509714</v>
      </c>
      <c r="DZ639" s="35">
        <v>11.177679466810105</v>
      </c>
      <c r="EA639" s="35">
        <v>12.129869517546195</v>
      </c>
      <c r="EB639" s="35">
        <v>11.809330452869302</v>
      </c>
      <c r="EC639" s="35">
        <v>11.790077784689549</v>
      </c>
      <c r="ED639" s="35">
        <v>11.758498026373104</v>
      </c>
      <c r="EF639" s="35">
        <v>11.873580282412403</v>
      </c>
      <c r="EG639" s="35">
        <v>11.900965043085316</v>
      </c>
      <c r="EI639" s="35">
        <v>11.986875213583044</v>
      </c>
      <c r="EJ639" s="35">
        <v>12.045794039995098</v>
      </c>
      <c r="EK639" s="35">
        <v>11.650745636112426</v>
      </c>
      <c r="EL639" s="35">
        <v>11.800061929388207</v>
      </c>
      <c r="EM639" s="35">
        <v>11.952196080020641</v>
      </c>
      <c r="EN639" s="35">
        <v>11.465747279199961</v>
      </c>
      <c r="EO639" s="35">
        <v>12.477799834928089</v>
      </c>
      <c r="EP639" s="35">
        <v>11.502442963372909</v>
      </c>
      <c r="EQ639" s="35">
        <v>12.476337319687028</v>
      </c>
      <c r="ER639" s="35">
        <v>12.002334428717115</v>
      </c>
      <c r="ES639" s="35">
        <v>11.830007398526002</v>
      </c>
      <c r="ET639" s="35">
        <v>12.008378961322242</v>
      </c>
      <c r="EU639" s="35">
        <v>12.246547372463926</v>
      </c>
      <c r="EV639" s="35">
        <v>11.689729164404165</v>
      </c>
      <c r="EW639" s="35">
        <v>11.499029812990495</v>
      </c>
      <c r="EX639" s="35">
        <v>11.862231993325992</v>
      </c>
      <c r="EY639" s="35">
        <v>12.192477642080483</v>
      </c>
      <c r="EZ639" s="35">
        <v>11.622367759067844</v>
      </c>
      <c r="FA639" s="35">
        <v>12.161074982557516</v>
      </c>
      <c r="FB639" s="35">
        <v>11.517007010588475</v>
      </c>
      <c r="FC639" s="35">
        <v>12.417810463787809</v>
      </c>
      <c r="FD639" s="35">
        <v>11.980924764625989</v>
      </c>
      <c r="FE639" s="35">
        <v>11.627802213972235</v>
      </c>
      <c r="FF639" s="35">
        <v>12.0298038038278</v>
      </c>
      <c r="FG639" s="35">
        <v>11.86586057740729</v>
      </c>
      <c r="FH639" s="35">
        <v>11.060945381985857</v>
      </c>
      <c r="FI639" s="35">
        <v>11.952278530996759</v>
      </c>
      <c r="FJ639" s="35">
        <v>12.102120221248033</v>
      </c>
      <c r="FK639" s="35">
        <v>12.624671133164863</v>
      </c>
      <c r="FL639" s="35">
        <v>12.42557513246625</v>
      </c>
      <c r="FM639" s="35">
        <v>12.561463837542426</v>
      </c>
      <c r="FN639" s="35">
        <v>11.865113361959384</v>
      </c>
      <c r="FO639" s="35">
        <v>11.266930127996137</v>
      </c>
      <c r="FP639" s="35">
        <v>11.020763078393294</v>
      </c>
      <c r="FQ639" s="35">
        <v>12.301959644406951</v>
      </c>
      <c r="FR639" s="35">
        <v>12.604232517082115</v>
      </c>
      <c r="FS639" s="35">
        <v>12.140552503365308</v>
      </c>
      <c r="FT639" s="35">
        <v>11.903690229141963</v>
      </c>
      <c r="FU639" s="35">
        <v>12.687466757692766</v>
      </c>
      <c r="FV639" s="35">
        <v>12.83057573274144</v>
      </c>
      <c r="FW639" s="35">
        <v>11.970012558928794</v>
      </c>
      <c r="FX639" s="35">
        <v>12.552818187866153</v>
      </c>
      <c r="FY639" s="35">
        <v>12.37380051197702</v>
      </c>
      <c r="FZ639" s="35">
        <v>11.851007242502313</v>
      </c>
      <c r="GA639" s="35">
        <v>12.486180250684372</v>
      </c>
      <c r="GB639" s="35">
        <v>12.043268015188225</v>
      </c>
      <c r="GC639" s="35">
        <v>11.290429760333314</v>
      </c>
      <c r="GD639" s="35">
        <v>12.623437711240943</v>
      </c>
      <c r="GE639" s="35">
        <v>12.02906526451369</v>
      </c>
      <c r="GF639" s="35">
        <v>12.360263916049638</v>
      </c>
      <c r="GG639" s="35">
        <v>12.139452436026446</v>
      </c>
      <c r="GH639" s="35">
        <v>12.296419443257275</v>
      </c>
      <c r="GI639" s="35">
        <v>12.175807570098394</v>
      </c>
      <c r="GJ639" s="35">
        <v>12.485149459715387</v>
      </c>
      <c r="GK639" s="35">
        <v>12.293898027412435</v>
      </c>
      <c r="GL639" s="35">
        <v>12.307200618164096</v>
      </c>
      <c r="GM639" s="35">
        <v>11.930568122229229</v>
      </c>
      <c r="GN639" s="35">
        <v>12.122720410284703</v>
      </c>
      <c r="GO639" s="35">
        <v>6.383</v>
      </c>
      <c r="GP639" s="35" t="s">
        <v>4786</v>
      </c>
      <c r="GU639" s="59"/>
    </row>
    <row r="640" spans="1:203" x14ac:dyDescent="0.2">
      <c r="A640" s="35" t="s">
        <v>2039</v>
      </c>
      <c r="B640" s="35" t="s">
        <v>3959</v>
      </c>
      <c r="C640" s="35" t="s">
        <v>3960</v>
      </c>
      <c r="D640" s="9">
        <v>4</v>
      </c>
      <c r="E640" s="9">
        <v>4</v>
      </c>
      <c r="F640" s="9">
        <v>0.93621208199999995</v>
      </c>
      <c r="G640" s="9">
        <v>4.9123426999999997E-2</v>
      </c>
      <c r="H640" s="9">
        <v>0.91479896999999999</v>
      </c>
      <c r="I640" s="9">
        <v>5.7136385999999997E-2</v>
      </c>
      <c r="J640" s="9">
        <v>0</v>
      </c>
      <c r="K640" s="78">
        <v>0</v>
      </c>
      <c r="L640" s="79">
        <v>11.782629987353546</v>
      </c>
      <c r="M640" s="79">
        <v>11.798253774630131</v>
      </c>
      <c r="N640" s="79">
        <v>10.588439161845603</v>
      </c>
      <c r="O640" s="79"/>
      <c r="P640" s="78">
        <v>11.486492125510784</v>
      </c>
      <c r="Q640" s="78">
        <v>11.306090504894273</v>
      </c>
      <c r="R640" s="35">
        <v>11.468547399639418</v>
      </c>
      <c r="S640" s="35">
        <v>10.572253879673887</v>
      </c>
      <c r="T640" s="35">
        <v>10.913466562168939</v>
      </c>
      <c r="U640" s="35">
        <v>11.465130873229501</v>
      </c>
      <c r="W640" s="35">
        <v>11.209284374858562</v>
      </c>
      <c r="Y640" s="35">
        <v>11.483721778374891</v>
      </c>
      <c r="AA640" s="35">
        <v>11.23072217330505</v>
      </c>
      <c r="AC640" s="35">
        <v>9.7387509999398869</v>
      </c>
      <c r="AG640" s="35">
        <v>11.280062148439157</v>
      </c>
      <c r="AH640" s="35">
        <v>11.45452884111881</v>
      </c>
      <c r="AI640" s="35">
        <v>11.198512588147841</v>
      </c>
      <c r="AJ640" s="35">
        <v>11.243240194357337</v>
      </c>
      <c r="AL640" s="35">
        <v>11.371195534544752</v>
      </c>
      <c r="AM640" s="35">
        <v>11.420574642997771</v>
      </c>
      <c r="AN640" s="35">
        <v>10.797940121371679</v>
      </c>
      <c r="AO640" s="35">
        <v>11.599339932967753</v>
      </c>
      <c r="AP640" s="35">
        <v>11.180075432288048</v>
      </c>
      <c r="AQ640" s="35">
        <v>11.947341792497875</v>
      </c>
      <c r="AR640" s="35">
        <v>11.979506909527817</v>
      </c>
      <c r="AS640" s="35">
        <v>11.042699499003046</v>
      </c>
      <c r="AV640" s="35">
        <v>11.310867692718007</v>
      </c>
      <c r="AW640" s="35">
        <v>11.339698268781259</v>
      </c>
      <c r="AX640" s="35">
        <v>11.293513496523239</v>
      </c>
      <c r="AY640" s="35">
        <v>10.663572829575362</v>
      </c>
      <c r="AZ640" s="35">
        <v>11.898615077370797</v>
      </c>
      <c r="BA640" s="35">
        <v>11.156917190135118</v>
      </c>
      <c r="BC640" s="35">
        <v>11.440473024417406</v>
      </c>
      <c r="BD640" s="35">
        <v>11.358454285194394</v>
      </c>
      <c r="BE640" s="35">
        <v>11.900129483921631</v>
      </c>
      <c r="BF640" s="35">
        <v>11.028466053399885</v>
      </c>
      <c r="BG640" s="35">
        <v>11.644771049586526</v>
      </c>
      <c r="BI640" s="35">
        <v>11.566608466581489</v>
      </c>
      <c r="BJ640" s="35">
        <v>12.321046829303235</v>
      </c>
      <c r="BK640" s="35">
        <v>12.391269026416637</v>
      </c>
      <c r="BL640" s="35">
        <v>11.564396803678052</v>
      </c>
      <c r="BM640" s="35">
        <v>11.069029470555632</v>
      </c>
      <c r="BO640" s="35">
        <v>11.579575349841836</v>
      </c>
      <c r="BP640" s="35">
        <v>11.469789847637939</v>
      </c>
      <c r="BT640" s="35">
        <v>11.077942598531106</v>
      </c>
      <c r="BU640" s="35">
        <v>11.15942105374619</v>
      </c>
      <c r="BV640" s="35">
        <v>11.932192977731397</v>
      </c>
      <c r="BW640" s="35">
        <v>11.000310097104002</v>
      </c>
      <c r="BX640" s="35">
        <v>11.361016199516801</v>
      </c>
      <c r="BY640" s="35">
        <v>11.974377080720341</v>
      </c>
      <c r="CA640" s="35">
        <v>11.867479749706101</v>
      </c>
      <c r="CB640" s="35">
        <v>11.275441962545159</v>
      </c>
      <c r="CD640" s="35">
        <v>10.572802826266711</v>
      </c>
      <c r="CE640" s="35">
        <v>11.384647784223786</v>
      </c>
      <c r="CF640" s="35">
        <v>10.707190140094561</v>
      </c>
      <c r="CG640" s="35">
        <v>10.11835680597242</v>
      </c>
      <c r="CH640" s="35">
        <v>11.694947439762439</v>
      </c>
      <c r="CI640" s="35">
        <v>11.291949745966823</v>
      </c>
      <c r="CJ640" s="35">
        <v>11.017788031652547</v>
      </c>
      <c r="CK640" s="35">
        <v>10.776343181264302</v>
      </c>
      <c r="CM640" s="35">
        <v>10.942799071834305</v>
      </c>
      <c r="CQ640" s="35">
        <v>11.619716217622042</v>
      </c>
      <c r="CR640" s="35">
        <v>11.005585233455955</v>
      </c>
      <c r="CS640" s="35">
        <v>11.044240274359082</v>
      </c>
      <c r="CU640" s="35">
        <v>11.382137181055727</v>
      </c>
      <c r="CW640" s="35">
        <v>11.598630898314003</v>
      </c>
      <c r="CY640" s="35">
        <v>10.739068380741998</v>
      </c>
      <c r="CZ640" s="35">
        <v>11.35089505441292</v>
      </c>
      <c r="DA640" s="35">
        <v>11.448805727901558</v>
      </c>
      <c r="DD640" s="35">
        <v>11.484713393000876</v>
      </c>
      <c r="DE640" s="35">
        <v>11.006596074271014</v>
      </c>
      <c r="DG640" s="35">
        <v>11.570467239964282</v>
      </c>
      <c r="DH640" s="35">
        <v>11.112391884380793</v>
      </c>
      <c r="DJ640" s="35">
        <v>9.525216873217877</v>
      </c>
      <c r="DQ640" s="35">
        <v>16.885361301537106</v>
      </c>
      <c r="DR640" s="35">
        <v>11.535692790466895</v>
      </c>
      <c r="DS640" s="35">
        <v>11.535174893502353</v>
      </c>
      <c r="DT640" s="35">
        <v>11.165946214072623</v>
      </c>
      <c r="DU640" s="35">
        <v>11.569251707511903</v>
      </c>
      <c r="DV640" s="35">
        <v>11.373560725906648</v>
      </c>
      <c r="DW640" s="35">
        <v>10.686735222052205</v>
      </c>
      <c r="DY640" s="35">
        <v>11.836145392631696</v>
      </c>
      <c r="DZ640" s="35">
        <v>11.22266265768909</v>
      </c>
      <c r="EB640" s="35">
        <v>11.209992405475255</v>
      </c>
      <c r="EC640" s="35">
        <v>10.919160292086344</v>
      </c>
      <c r="ED640" s="35">
        <v>10.642100513744625</v>
      </c>
      <c r="EE640" s="35">
        <v>11.407236460638003</v>
      </c>
      <c r="EF640" s="35">
        <v>11.475733430966399</v>
      </c>
      <c r="EG640" s="35">
        <v>11.823399470037993</v>
      </c>
      <c r="EI640" s="35">
        <v>11.153116213770293</v>
      </c>
      <c r="EJ640" s="35">
        <v>10.862974180488225</v>
      </c>
      <c r="EK640" s="35">
        <v>10.601615529735481</v>
      </c>
      <c r="EL640" s="35">
        <v>11.162789071758393</v>
      </c>
      <c r="EM640" s="35">
        <v>11.033167518212835</v>
      </c>
      <c r="EN640" s="35">
        <v>11.563690309246853</v>
      </c>
      <c r="EP640" s="35">
        <v>10.091972154860219</v>
      </c>
      <c r="EX640" s="35">
        <v>11.391410487519465</v>
      </c>
      <c r="EY640" s="35">
        <v>11.303285079285553</v>
      </c>
      <c r="FA640" s="35">
        <v>11.139281065483122</v>
      </c>
      <c r="FB640" s="35">
        <v>11.789312494308174</v>
      </c>
      <c r="FD640" s="35">
        <v>11.39530072746906</v>
      </c>
      <c r="FF640" s="35">
        <v>11.456661654488592</v>
      </c>
      <c r="FI640" s="35">
        <v>11.394643687958018</v>
      </c>
      <c r="FK640" s="35">
        <v>11.037909615260405</v>
      </c>
      <c r="FL640" s="35">
        <v>11.339830889232358</v>
      </c>
      <c r="FN640" s="35">
        <v>11.618730096136529</v>
      </c>
      <c r="FO640" s="35">
        <v>11.210041574832944</v>
      </c>
      <c r="FP640" s="35">
        <v>11.215210109870204</v>
      </c>
      <c r="FR640" s="35">
        <v>11.786892954144156</v>
      </c>
      <c r="FT640" s="35">
        <v>11.30349595597723</v>
      </c>
      <c r="FW640" s="35">
        <v>11.334845274149952</v>
      </c>
      <c r="GA640" s="35">
        <v>10.707162367031623</v>
      </c>
      <c r="GB640" s="35">
        <v>11.540894225668843</v>
      </c>
      <c r="GC640" s="35">
        <v>10.921905593845596</v>
      </c>
      <c r="GD640" s="35">
        <v>11.725336203692564</v>
      </c>
      <c r="GE640" s="35">
        <v>11.319590238920705</v>
      </c>
      <c r="GF640" s="35">
        <v>11.700152652487718</v>
      </c>
      <c r="GG640" s="35">
        <v>10.924189478748103</v>
      </c>
      <c r="GH640" s="35">
        <v>11.379197533494777</v>
      </c>
      <c r="GI640" s="35">
        <v>11.486881817569</v>
      </c>
      <c r="GJ640" s="35">
        <v>12.85523817646291</v>
      </c>
      <c r="GK640" s="35">
        <v>9.8582894726936239</v>
      </c>
      <c r="GL640" s="35">
        <v>11.169780539605883</v>
      </c>
      <c r="GM640" s="35">
        <v>11.527453278260374</v>
      </c>
      <c r="GN640" s="35">
        <v>11.656017268468752</v>
      </c>
      <c r="GO640" s="35">
        <v>6.8289999999999997</v>
      </c>
      <c r="GP640" s="35" t="s">
        <v>4846</v>
      </c>
      <c r="GU640" s="59"/>
    </row>
    <row r="641" spans="1:203" x14ac:dyDescent="0.2">
      <c r="A641" s="35" t="s">
        <v>779</v>
      </c>
      <c r="B641" s="35" t="s">
        <v>2441</v>
      </c>
      <c r="C641" s="35" t="s">
        <v>2442</v>
      </c>
      <c r="D641" s="9">
        <v>15</v>
      </c>
      <c r="E641" s="9">
        <v>15</v>
      </c>
      <c r="F641" s="9">
        <v>0.41580193599999998</v>
      </c>
      <c r="G641" s="9">
        <v>0.68365075500000005</v>
      </c>
      <c r="H641" s="9">
        <v>4.7236190000000001E-3</v>
      </c>
      <c r="I641" s="9">
        <v>5.7566270000000003E-2</v>
      </c>
      <c r="J641" s="9">
        <v>0</v>
      </c>
      <c r="K641" s="58" t="s">
        <v>5712</v>
      </c>
      <c r="L641" s="79"/>
      <c r="M641" s="79"/>
      <c r="N641" s="79">
        <v>12.481793174424912</v>
      </c>
      <c r="O641" s="79">
        <v>12.744494876385847</v>
      </c>
      <c r="BH641" s="35">
        <v>11.573872254848974</v>
      </c>
      <c r="BJ641" s="35">
        <v>12.681006886802876</v>
      </c>
      <c r="CC641" s="35">
        <v>12.278368838147985</v>
      </c>
      <c r="CL641" s="35">
        <v>11.049483633325812</v>
      </c>
      <c r="CM641" s="35">
        <v>13.157574982755746</v>
      </c>
      <c r="DD641" s="35">
        <v>13.615813787940807</v>
      </c>
      <c r="DF641" s="35">
        <v>11.875626715730688</v>
      </c>
      <c r="DY641" s="35">
        <v>12.777132856981591</v>
      </c>
      <c r="EC641" s="35">
        <v>12.988251199393371</v>
      </c>
      <c r="EO641" s="35">
        <v>13.566139676621649</v>
      </c>
      <c r="FA641" s="35">
        <v>11.15231362963547</v>
      </c>
      <c r="FB641" s="35">
        <v>12.115137573581867</v>
      </c>
      <c r="FC641" s="35">
        <v>12.697336214320025</v>
      </c>
      <c r="FL641" s="35">
        <v>11.939923148484302</v>
      </c>
      <c r="FM641" s="35">
        <v>11.002850591940733</v>
      </c>
      <c r="FW641" s="35">
        <v>11.160328553694193</v>
      </c>
      <c r="FX641" s="35">
        <v>12.288073773365003</v>
      </c>
      <c r="GC641" s="35">
        <v>14.172859016198634</v>
      </c>
      <c r="GD641" s="35">
        <v>13.91622493400695</v>
      </c>
      <c r="GI641" s="35">
        <v>11.495985883035797</v>
      </c>
      <c r="GK641" s="35">
        <v>13.482792878604839</v>
      </c>
      <c r="GL641" s="35">
        <v>13.830672179415014</v>
      </c>
      <c r="GN641" s="35">
        <v>11.14611033647121</v>
      </c>
      <c r="GO641" s="35">
        <v>54.488999999999997</v>
      </c>
      <c r="GP641" s="35" t="s">
        <v>4516</v>
      </c>
      <c r="GU641" s="59"/>
    </row>
    <row r="642" spans="1:203" x14ac:dyDescent="0.2">
      <c r="A642" s="35" t="s">
        <v>2092</v>
      </c>
      <c r="B642" s="35" t="s">
        <v>4041</v>
      </c>
      <c r="C642" s="35" t="s">
        <v>4042</v>
      </c>
      <c r="D642" s="9">
        <v>14</v>
      </c>
      <c r="E642" s="9">
        <v>2</v>
      </c>
      <c r="F642" s="9">
        <v>0.62528133699999999</v>
      </c>
      <c r="G642" s="9">
        <v>0.15486214300000001</v>
      </c>
      <c r="H642" s="9">
        <v>0.92877047099999999</v>
      </c>
      <c r="I642" s="9">
        <v>5.8268799000000003E-2</v>
      </c>
      <c r="J642" s="9">
        <v>0</v>
      </c>
      <c r="K642" s="78">
        <v>0</v>
      </c>
      <c r="L642" s="79">
        <v>10.394308246952242</v>
      </c>
      <c r="M642" s="79">
        <v>11.12360033176652</v>
      </c>
      <c r="N642" s="79">
        <v>11.321853924389931</v>
      </c>
      <c r="O642" s="79">
        <v>11.748464360976559</v>
      </c>
      <c r="P642" s="78">
        <v>10.518380566549844</v>
      </c>
      <c r="Q642" s="78">
        <v>11.154682751032171</v>
      </c>
      <c r="R642" s="35">
        <v>9.6915502353202783</v>
      </c>
      <c r="S642" s="35">
        <v>11.990444464008064</v>
      </c>
      <c r="T642" s="35">
        <v>10.844206713509514</v>
      </c>
      <c r="U642" s="35">
        <v>10.242444161280684</v>
      </c>
      <c r="V642" s="35">
        <v>10.825966452431478</v>
      </c>
      <c r="Z642" s="35">
        <v>10.460503810207706</v>
      </c>
      <c r="AB642" s="35">
        <v>11.712432715952261</v>
      </c>
      <c r="AC642" s="35">
        <v>12.176772137696187</v>
      </c>
      <c r="AD642" s="35">
        <v>11.179322079314572</v>
      </c>
      <c r="AE642" s="35">
        <v>10.375693652668481</v>
      </c>
      <c r="AF642" s="35">
        <v>10.433910206279823</v>
      </c>
      <c r="AG642" s="35">
        <v>10.673201579318858</v>
      </c>
      <c r="AH642" s="35">
        <v>10.751815239962648</v>
      </c>
      <c r="AI642" s="35">
        <v>11.651262067994708</v>
      </c>
      <c r="AJ642" s="35">
        <v>10.670377827568576</v>
      </c>
      <c r="AK642" s="35">
        <v>13.811509502305691</v>
      </c>
      <c r="AL642" s="35">
        <v>10.465165524069258</v>
      </c>
      <c r="AN642" s="35">
        <v>10.791995757622423</v>
      </c>
      <c r="AO642" s="35">
        <v>10.583683554966532</v>
      </c>
      <c r="AQ642" s="35">
        <v>11.293911730349068</v>
      </c>
      <c r="AR642" s="35">
        <v>11.855424459195831</v>
      </c>
      <c r="AS642" s="35">
        <v>12.014205969967506</v>
      </c>
      <c r="AT642" s="35">
        <v>10.695741502466005</v>
      </c>
      <c r="AU642" s="35">
        <v>10.734192878400584</v>
      </c>
      <c r="AV642" s="35">
        <v>10.928317580703226</v>
      </c>
      <c r="AY642" s="35">
        <v>9.6577481817794801</v>
      </c>
      <c r="BB642" s="35">
        <v>11.525519120193119</v>
      </c>
      <c r="BE642" s="35">
        <v>10.617049788519401</v>
      </c>
      <c r="BF642" s="35">
        <v>11.685397295462248</v>
      </c>
      <c r="BG642" s="35">
        <v>10.451880861555486</v>
      </c>
      <c r="BH642" s="35">
        <v>10.639910697229714</v>
      </c>
      <c r="BI642" s="35">
        <v>11.418399178047267</v>
      </c>
      <c r="BJ642" s="35">
        <v>12.325237919586254</v>
      </c>
      <c r="BN642" s="35">
        <v>10.285976749608626</v>
      </c>
      <c r="BP642" s="35">
        <v>10.520528621572803</v>
      </c>
      <c r="BQ642" s="35">
        <v>11.097859756059187</v>
      </c>
      <c r="BR642" s="35">
        <v>10.87075550815608</v>
      </c>
      <c r="BT642" s="35">
        <v>10.371404014425249</v>
      </c>
      <c r="BU642" s="35">
        <v>10.500609597424157</v>
      </c>
      <c r="BV642" s="35">
        <v>10.233299722425581</v>
      </c>
      <c r="BX642" s="35">
        <v>11.010932974639445</v>
      </c>
      <c r="BY642" s="35">
        <v>10.632929540059237</v>
      </c>
      <c r="CA642" s="35">
        <v>11.021484688049185</v>
      </c>
      <c r="CC642" s="35">
        <v>11.860141298783573</v>
      </c>
      <c r="CD642" s="35">
        <v>11.105561729439911</v>
      </c>
      <c r="CE642" s="35">
        <v>12.598893589295251</v>
      </c>
      <c r="CF642" s="35">
        <v>10.138651657144882</v>
      </c>
      <c r="CG642" s="35">
        <v>11.683271038196857</v>
      </c>
      <c r="CI642" s="35">
        <v>11.900879856177296</v>
      </c>
      <c r="CJ642" s="35">
        <v>11.993885032953282</v>
      </c>
      <c r="CK642" s="35">
        <v>10.344335429034565</v>
      </c>
      <c r="CL642" s="35">
        <v>10.775048060681307</v>
      </c>
      <c r="CM642" s="35">
        <v>12.600930671742901</v>
      </c>
      <c r="CN642" s="35">
        <v>11.283868706297026</v>
      </c>
      <c r="CO642" s="35">
        <v>14.603914350043802</v>
      </c>
      <c r="CQ642" s="35">
        <v>10.919070462830014</v>
      </c>
      <c r="CR642" s="35">
        <v>10.302923095487534</v>
      </c>
      <c r="CS642" s="35">
        <v>11.04032692492404</v>
      </c>
      <c r="CU642" s="35">
        <v>10.711300875042953</v>
      </c>
      <c r="CV642" s="35">
        <v>11.318658125543388</v>
      </c>
      <c r="CW642" s="35">
        <v>10.696946628765097</v>
      </c>
      <c r="CX642" s="35">
        <v>11.228248186202684</v>
      </c>
      <c r="CZ642" s="35">
        <v>11.76202526780175</v>
      </c>
      <c r="DA642" s="35">
        <v>10.510039999925054</v>
      </c>
      <c r="DC642" s="35">
        <v>12.901369847207793</v>
      </c>
      <c r="DD642" s="35">
        <v>12.908339880370988</v>
      </c>
      <c r="DE642" s="35">
        <v>11.4816838173984</v>
      </c>
      <c r="DF642" s="35">
        <v>11.343023517430611</v>
      </c>
      <c r="DG642" s="35">
        <v>10.027114253934517</v>
      </c>
      <c r="DH642" s="35">
        <v>10.961741658450473</v>
      </c>
      <c r="DJ642" s="35">
        <v>11.8225660740001</v>
      </c>
      <c r="DK642" s="35">
        <v>11.726693441675357</v>
      </c>
      <c r="DM642" s="35">
        <v>10.226398281334877</v>
      </c>
      <c r="DN642" s="35">
        <v>12.800306901554862</v>
      </c>
      <c r="DO642" s="35">
        <v>11.36540073661326</v>
      </c>
      <c r="DQ642" s="35">
        <v>10.843985659324536</v>
      </c>
      <c r="DT642" s="35">
        <v>10.520024789442392</v>
      </c>
      <c r="DU642" s="35">
        <v>10.583653769054722</v>
      </c>
      <c r="DV642" s="35">
        <v>12.929103186687366</v>
      </c>
      <c r="DW642" s="35">
        <v>11.119330700410867</v>
      </c>
      <c r="DX642" s="35">
        <v>10.649156459110623</v>
      </c>
      <c r="DY642" s="35">
        <v>12.423651953789474</v>
      </c>
      <c r="DZ642" s="35">
        <v>11.596600400576177</v>
      </c>
      <c r="EA642" s="35">
        <v>10.187711592476123</v>
      </c>
      <c r="EC642" s="35">
        <v>12.450923445775516</v>
      </c>
      <c r="ED642" s="35">
        <v>10.277169140524517</v>
      </c>
      <c r="EF642" s="35">
        <v>10.646219589274551</v>
      </c>
      <c r="EH642" s="35">
        <v>11.69432230695957</v>
      </c>
      <c r="EI642" s="35">
        <v>10.741809229298052</v>
      </c>
      <c r="EJ642" s="35">
        <v>10.856762071870179</v>
      </c>
      <c r="EK642" s="35">
        <v>10.531641746652799</v>
      </c>
      <c r="EL642" s="35">
        <v>9.8017116918563314</v>
      </c>
      <c r="EO642" s="35">
        <v>11.989533633914554</v>
      </c>
      <c r="EP642" s="35">
        <v>11.083238792831597</v>
      </c>
      <c r="EQ642" s="35">
        <v>11.158918388674145</v>
      </c>
      <c r="ER642" s="35">
        <v>10.887701608641168</v>
      </c>
      <c r="ET642" s="35">
        <v>10.596489450784436</v>
      </c>
      <c r="EU642" s="35">
        <v>10.041324334009046</v>
      </c>
      <c r="EW642" s="35">
        <v>10.670898202211488</v>
      </c>
      <c r="EX642" s="35">
        <v>10.850957479786008</v>
      </c>
      <c r="EY642" s="35">
        <v>10.817933890211201</v>
      </c>
      <c r="EZ642" s="35">
        <v>9.972318131267409</v>
      </c>
      <c r="FA642" s="35">
        <v>10.885121598328022</v>
      </c>
      <c r="FB642" s="35">
        <v>12.238563118375836</v>
      </c>
      <c r="FC642" s="35">
        <v>12.242018995049671</v>
      </c>
      <c r="FD642" s="35">
        <v>9.7162543575838871</v>
      </c>
      <c r="FE642" s="35">
        <v>11.600440446214208</v>
      </c>
      <c r="FF642" s="35">
        <v>10.560318360857172</v>
      </c>
      <c r="FG642" s="35">
        <v>10.221368738200482</v>
      </c>
      <c r="FH642" s="35">
        <v>10.523924930996447</v>
      </c>
      <c r="FI642" s="35">
        <v>10.631073878410032</v>
      </c>
      <c r="FJ642" s="35">
        <v>10.632762503853183</v>
      </c>
      <c r="FK642" s="35">
        <v>10.788540476761476</v>
      </c>
      <c r="FL642" s="35">
        <v>11.484287995989044</v>
      </c>
      <c r="FM642" s="35">
        <v>11.579865752037437</v>
      </c>
      <c r="FO642" s="35">
        <v>11.047542582464088</v>
      </c>
      <c r="FP642" s="35">
        <v>10.410117467869853</v>
      </c>
      <c r="FQ642" s="35">
        <v>10.879676014813409</v>
      </c>
      <c r="FS642" s="35">
        <v>10.20483325469757</v>
      </c>
      <c r="FU642" s="35">
        <v>11.617360815218358</v>
      </c>
      <c r="FW642" s="35">
        <v>10.932346450662108</v>
      </c>
      <c r="FX642" s="35">
        <v>12.182912843172447</v>
      </c>
      <c r="FY642" s="35">
        <v>11.262808294437459</v>
      </c>
      <c r="GA642" s="35">
        <v>10.925322576028782</v>
      </c>
      <c r="GB642" s="35">
        <v>11.231210742024951</v>
      </c>
      <c r="GC642" s="35">
        <v>13.771471864179354</v>
      </c>
      <c r="GD642" s="35">
        <v>13.361771814265971</v>
      </c>
      <c r="GE642" s="35">
        <v>11.772042167040235</v>
      </c>
      <c r="GH642" s="35">
        <v>10.725879889817996</v>
      </c>
      <c r="GI642" s="35">
        <v>11.95696137634722</v>
      </c>
      <c r="GK642" s="35">
        <v>11.570995303849097</v>
      </c>
      <c r="GL642" s="35">
        <v>12.79748327718492</v>
      </c>
      <c r="GM642" s="35">
        <v>10.299148618820972</v>
      </c>
      <c r="GN642" s="35">
        <v>11.171434492831077</v>
      </c>
      <c r="GO642" s="35">
        <v>9.8960000000000008</v>
      </c>
      <c r="GP642" s="35" t="s">
        <v>4860</v>
      </c>
      <c r="GU642" s="59"/>
    </row>
    <row r="643" spans="1:203" x14ac:dyDescent="0.2">
      <c r="A643" s="35" t="s">
        <v>747</v>
      </c>
      <c r="B643" s="35" t="s">
        <v>2397</v>
      </c>
      <c r="C643" s="35" t="s">
        <v>2398</v>
      </c>
      <c r="D643" s="9">
        <v>21</v>
      </c>
      <c r="E643" s="9">
        <v>18</v>
      </c>
      <c r="F643" s="9">
        <v>0.77158289400000002</v>
      </c>
      <c r="G643" s="9">
        <v>-4.4748674000000002E-2</v>
      </c>
      <c r="H643" s="9">
        <v>0.63003773399999996</v>
      </c>
      <c r="I643" s="9">
        <v>5.8668657999999999E-2</v>
      </c>
      <c r="J643" s="9">
        <v>0</v>
      </c>
      <c r="K643" s="78">
        <v>0</v>
      </c>
      <c r="L643" s="79">
        <v>17.813727491468256</v>
      </c>
      <c r="M643" s="79">
        <v>17.937922763281357</v>
      </c>
      <c r="N643" s="79">
        <v>18.390380452271891</v>
      </c>
      <c r="O643" s="79">
        <v>18.387163099282148</v>
      </c>
      <c r="P643" s="78">
        <v>17.346469953569976</v>
      </c>
      <c r="Q643" s="78">
        <v>17.662195337154806</v>
      </c>
      <c r="R643" s="35">
        <v>17.710105874635062</v>
      </c>
      <c r="S643" s="35">
        <v>18.13350434064569</v>
      </c>
      <c r="T643" s="35">
        <v>17.535990910256128</v>
      </c>
      <c r="U643" s="35">
        <v>16.627798267628286</v>
      </c>
      <c r="V643" s="35">
        <v>17.983894072062078</v>
      </c>
      <c r="W643" s="35">
        <v>17.841596565823203</v>
      </c>
      <c r="X643" s="35">
        <v>18.414238620356137</v>
      </c>
      <c r="Y643" s="35">
        <v>17.484585109306863</v>
      </c>
      <c r="Z643" s="35">
        <v>17.515347461026256</v>
      </c>
      <c r="AA643" s="35">
        <v>17.9162100382392</v>
      </c>
      <c r="AB643" s="35">
        <v>17.576937915213641</v>
      </c>
      <c r="AC643" s="35">
        <v>17.605832331915458</v>
      </c>
      <c r="AD643" s="35">
        <v>17.777110498876887</v>
      </c>
      <c r="AE643" s="35">
        <v>17.529695678222961</v>
      </c>
      <c r="AF643" s="35">
        <v>17.774080414355218</v>
      </c>
      <c r="AG643" s="35">
        <v>17.803968568651289</v>
      </c>
      <c r="AH643" s="35">
        <v>17.444652202033339</v>
      </c>
      <c r="AI643" s="35">
        <v>17.587821189602515</v>
      </c>
      <c r="AJ643" s="35">
        <v>17.977515886408696</v>
      </c>
      <c r="AK643" s="35">
        <v>17.972975802107587</v>
      </c>
      <c r="AL643" s="35">
        <v>17.681341969189376</v>
      </c>
      <c r="AM643" s="35">
        <v>17.780929492147308</v>
      </c>
      <c r="AN643" s="35">
        <v>17.448445841536476</v>
      </c>
      <c r="AO643" s="35">
        <v>17.866352712176749</v>
      </c>
      <c r="AP643" s="35">
        <v>18.159514090029383</v>
      </c>
      <c r="AQ643" s="35">
        <v>17.758034406887603</v>
      </c>
      <c r="AR643" s="35">
        <v>17.787315634981976</v>
      </c>
      <c r="AS643" s="35">
        <v>18.356937805265595</v>
      </c>
      <c r="AT643" s="35">
        <v>17.952824967336607</v>
      </c>
      <c r="AU643" s="35">
        <v>17.427518945156127</v>
      </c>
      <c r="AV643" s="35">
        <v>17.116022482165235</v>
      </c>
      <c r="AW643" s="35">
        <v>17.897991837787082</v>
      </c>
      <c r="AX643" s="35">
        <v>17.315507955676601</v>
      </c>
      <c r="AY643" s="35">
        <v>17.188326050051014</v>
      </c>
      <c r="AZ643" s="35">
        <v>17.791388629484644</v>
      </c>
      <c r="BA643" s="35">
        <v>17.321996083129672</v>
      </c>
      <c r="BB643" s="35">
        <v>17.684503454832221</v>
      </c>
      <c r="BC643" s="35">
        <v>17.567994502391809</v>
      </c>
      <c r="BD643" s="35">
        <v>17.380165226921555</v>
      </c>
      <c r="BE643" s="35">
        <v>17.180172890523007</v>
      </c>
      <c r="BF643" s="35">
        <v>17.668698909161648</v>
      </c>
      <c r="BG643" s="35">
        <v>17.300358707426742</v>
      </c>
      <c r="BH643" s="35">
        <v>18.015919315885284</v>
      </c>
      <c r="BI643" s="35">
        <v>18.187691023426773</v>
      </c>
      <c r="BJ643" s="35">
        <v>18.881071933506881</v>
      </c>
      <c r="BK643" s="35">
        <v>17.956022024380601</v>
      </c>
      <c r="BL643" s="35">
        <v>17.741470939446259</v>
      </c>
      <c r="BM643" s="35">
        <v>17.724466090651401</v>
      </c>
      <c r="BN643" s="35">
        <v>17.718858319158407</v>
      </c>
      <c r="BO643" s="35">
        <v>17.579959891706558</v>
      </c>
      <c r="BP643" s="35">
        <v>17.678158018459612</v>
      </c>
      <c r="BQ643" s="35">
        <v>17.716841827099856</v>
      </c>
      <c r="BR643" s="35">
        <v>17.64798597277883</v>
      </c>
      <c r="BS643" s="35">
        <v>17.770381380737717</v>
      </c>
      <c r="BT643" s="35">
        <v>17.2551626421169</v>
      </c>
      <c r="BU643" s="35">
        <v>17.769360824887062</v>
      </c>
      <c r="BV643" s="35">
        <v>17.539158243090046</v>
      </c>
      <c r="BW643" s="35">
        <v>17.3721017432106</v>
      </c>
      <c r="BX643" s="35">
        <v>17.419072686004011</v>
      </c>
      <c r="BY643" s="35">
        <v>17.74507103829432</v>
      </c>
      <c r="BZ643" s="35">
        <v>18.034535954177102</v>
      </c>
      <c r="CA643" s="35">
        <v>17.736553832826608</v>
      </c>
      <c r="CB643" s="35">
        <v>17.189860251180487</v>
      </c>
      <c r="CC643" s="35">
        <v>17.993264145190345</v>
      </c>
      <c r="CD643" s="35">
        <v>17.948802925087794</v>
      </c>
      <c r="CE643" s="35">
        <v>18.042972859433316</v>
      </c>
      <c r="CF643" s="35">
        <v>17.710198718574915</v>
      </c>
      <c r="CG643" s="35">
        <v>18.268682446810104</v>
      </c>
      <c r="CH643" s="35">
        <v>18.148093586030623</v>
      </c>
      <c r="CI643" s="35">
        <v>18.012621023137566</v>
      </c>
      <c r="CJ643" s="35">
        <v>17.667879264070095</v>
      </c>
      <c r="CK643" s="35">
        <v>17.430522596448938</v>
      </c>
      <c r="CL643" s="35">
        <v>18.114207043818734</v>
      </c>
      <c r="CM643" s="35">
        <v>18.420267823315513</v>
      </c>
      <c r="CN643" s="35">
        <v>17.365195577360346</v>
      </c>
      <c r="CO643" s="35">
        <v>17.962432724207176</v>
      </c>
      <c r="CP643" s="35">
        <v>17.392005063511192</v>
      </c>
      <c r="CQ643" s="35">
        <v>18.981993899475519</v>
      </c>
      <c r="CR643" s="35">
        <v>17.611328658214028</v>
      </c>
      <c r="CS643" s="35">
        <v>17.725929293247471</v>
      </c>
      <c r="CT643" s="35">
        <v>18.162098179754942</v>
      </c>
      <c r="CU643" s="35">
        <v>17.551383380786024</v>
      </c>
      <c r="CV643" s="35">
        <v>17.639448064675264</v>
      </c>
      <c r="CW643" s="35">
        <v>17.684893725584494</v>
      </c>
      <c r="CX643" s="35">
        <v>18.374236282999828</v>
      </c>
      <c r="CY643" s="35">
        <v>17.504750331110216</v>
      </c>
      <c r="CZ643" s="35">
        <v>17.304301527872653</v>
      </c>
      <c r="DA643" s="35">
        <v>17.746718691929576</v>
      </c>
      <c r="DB643" s="35">
        <v>17.627824508402103</v>
      </c>
      <c r="DC643" s="35">
        <v>17.540139242309635</v>
      </c>
      <c r="DD643" s="35">
        <v>18.17548963121488</v>
      </c>
      <c r="DE643" s="35">
        <v>17.755645218393703</v>
      </c>
      <c r="DF643" s="35">
        <v>17.849373967329726</v>
      </c>
      <c r="DG643" s="35">
        <v>17.489940830532674</v>
      </c>
      <c r="DH643" s="35">
        <v>16.894155097656405</v>
      </c>
      <c r="DI643" s="35">
        <v>17.685320645387385</v>
      </c>
      <c r="DJ643" s="35">
        <v>17.581342467672755</v>
      </c>
      <c r="DK643" s="35">
        <v>17.646919377413539</v>
      </c>
      <c r="DL643" s="35">
        <v>17.538964806697848</v>
      </c>
      <c r="DM643" s="35">
        <v>17.768530484605506</v>
      </c>
      <c r="DN643" s="35">
        <v>17.549976648912587</v>
      </c>
      <c r="DO643" s="35">
        <v>17.854157546505157</v>
      </c>
      <c r="DP643" s="35">
        <v>17.818634104290162</v>
      </c>
      <c r="DQ643" s="35">
        <v>17.287861602250963</v>
      </c>
      <c r="DR643" s="35">
        <v>17.157787081672147</v>
      </c>
      <c r="DS643" s="35">
        <v>17.654507666515183</v>
      </c>
      <c r="DT643" s="35">
        <v>17.61973183160919</v>
      </c>
      <c r="DU643" s="35">
        <v>17.792709292037785</v>
      </c>
      <c r="DV643" s="35">
        <v>18.08777284615585</v>
      </c>
      <c r="DW643" s="35">
        <v>17.998371847799199</v>
      </c>
      <c r="DX643" s="35">
        <v>17.597586314825133</v>
      </c>
      <c r="DY643" s="35">
        <v>18.687241991074075</v>
      </c>
      <c r="DZ643" s="35">
        <v>17.970463864495287</v>
      </c>
      <c r="EA643" s="35">
        <v>17.611215375323173</v>
      </c>
      <c r="EB643" s="35">
        <v>17.51715195060596</v>
      </c>
      <c r="EC643" s="35">
        <v>18.38258278459729</v>
      </c>
      <c r="ED643" s="35">
        <v>17.354127659020524</v>
      </c>
      <c r="EE643" s="35">
        <v>18.034764826485308</v>
      </c>
      <c r="EF643" s="35">
        <v>17.651916712404901</v>
      </c>
      <c r="EG643" s="35">
        <v>17.559247104890687</v>
      </c>
      <c r="EH643" s="35">
        <v>17.731559362978711</v>
      </c>
      <c r="EI643" s="35">
        <v>17.991267241247353</v>
      </c>
      <c r="EJ643" s="35">
        <v>17.142512242100178</v>
      </c>
      <c r="EK643" s="35">
        <v>17.869148447045852</v>
      </c>
      <c r="EL643" s="35">
        <v>18.024246240141476</v>
      </c>
      <c r="EM643" s="35">
        <v>18.344036988951331</v>
      </c>
      <c r="EN643" s="35">
        <v>17.468814453236135</v>
      </c>
      <c r="EO643" s="35">
        <v>18.249529761597827</v>
      </c>
      <c r="EP643" s="35">
        <v>16.817629956773956</v>
      </c>
      <c r="EQ643" s="35">
        <v>17.916854101754232</v>
      </c>
      <c r="ER643" s="35">
        <v>17.768277467236704</v>
      </c>
      <c r="ES643" s="35">
        <v>17.581632105142006</v>
      </c>
      <c r="ET643" s="35">
        <v>17.791905877281735</v>
      </c>
      <c r="EU643" s="35">
        <v>17.518525639538765</v>
      </c>
      <c r="EV643" s="35">
        <v>17.653496079072404</v>
      </c>
      <c r="EW643" s="35">
        <v>17.219910013844448</v>
      </c>
      <c r="EX643" s="35">
        <v>17.571168443072217</v>
      </c>
      <c r="EY643" s="35">
        <v>17.833690093377346</v>
      </c>
      <c r="EZ643" s="35">
        <v>17.255356242761248</v>
      </c>
      <c r="FA643" s="35">
        <v>17.864146682911592</v>
      </c>
      <c r="FB643" s="35">
        <v>18.154917156047539</v>
      </c>
      <c r="FC643" s="35">
        <v>18.509010476228546</v>
      </c>
      <c r="FD643" s="35">
        <v>17.175368093605091</v>
      </c>
      <c r="FE643" s="35">
        <v>17.841271980798282</v>
      </c>
      <c r="FF643" s="35">
        <v>17.490778998594102</v>
      </c>
      <c r="FG643" s="35">
        <v>17.442527546977352</v>
      </c>
      <c r="FH643" s="35">
        <v>17.834187220114714</v>
      </c>
      <c r="FI643" s="35">
        <v>17.679630312921258</v>
      </c>
      <c r="FJ643" s="35">
        <v>18.023699878205004</v>
      </c>
      <c r="FK643" s="35">
        <v>17.622265649620878</v>
      </c>
      <c r="FL643" s="35">
        <v>17.935169880843283</v>
      </c>
      <c r="FM643" s="35">
        <v>17.839743254907702</v>
      </c>
      <c r="FN643" s="35">
        <v>17.365261370057251</v>
      </c>
      <c r="FO643" s="35">
        <v>17.465287571891743</v>
      </c>
      <c r="FP643" s="35">
        <v>17.659831939505096</v>
      </c>
      <c r="FQ643" s="35">
        <v>18.11567561677003</v>
      </c>
      <c r="FR643" s="35">
        <v>18.016651093320618</v>
      </c>
      <c r="FS643" s="35">
        <v>17.640724126098853</v>
      </c>
      <c r="FT643" s="35">
        <v>18.361482946214846</v>
      </c>
      <c r="FU643" s="35">
        <v>17.882119657183132</v>
      </c>
      <c r="FV643" s="35">
        <v>18.665827631376246</v>
      </c>
      <c r="FW643" s="35">
        <v>18.250770093133728</v>
      </c>
      <c r="FX643" s="35">
        <v>18.008032376276525</v>
      </c>
      <c r="FY643" s="35">
        <v>17.305615082793512</v>
      </c>
      <c r="FZ643" s="35">
        <v>17.162350272119546</v>
      </c>
      <c r="GA643" s="35">
        <v>17.704329136418249</v>
      </c>
      <c r="GB643" s="35">
        <v>17.368126323398506</v>
      </c>
      <c r="GC643" s="35">
        <v>19.553613067016425</v>
      </c>
      <c r="GD643" s="35">
        <v>18.835092263527812</v>
      </c>
      <c r="GE643" s="35">
        <v>17.373536619893581</v>
      </c>
      <c r="GF643" s="35">
        <v>17.633199755799687</v>
      </c>
      <c r="GG643" s="35">
        <v>17.562505965158309</v>
      </c>
      <c r="GH643" s="35">
        <v>17.732322665355952</v>
      </c>
      <c r="GI643" s="35">
        <v>18.049583502530439</v>
      </c>
      <c r="GJ643" s="35">
        <v>17.939358318154436</v>
      </c>
      <c r="GK643" s="35">
        <v>17.878685930682359</v>
      </c>
      <c r="GL643" s="35">
        <v>18.30545221610355</v>
      </c>
      <c r="GM643" s="35">
        <v>17.510999483402628</v>
      </c>
      <c r="GN643" s="35">
        <v>18.036637218968199</v>
      </c>
      <c r="GO643" s="35">
        <v>59.89</v>
      </c>
      <c r="GP643" s="35" t="s">
        <v>4505</v>
      </c>
      <c r="GU643" s="59"/>
    </row>
    <row r="644" spans="1:203" x14ac:dyDescent="0.2">
      <c r="A644" s="35" t="s">
        <v>1973</v>
      </c>
      <c r="B644" s="35" t="s">
        <v>3865</v>
      </c>
      <c r="C644" s="35" t="s">
        <v>3866</v>
      </c>
      <c r="D644" s="9">
        <v>3</v>
      </c>
      <c r="E644" s="9">
        <v>3</v>
      </c>
      <c r="F644" s="9">
        <v>4.8268563E-2</v>
      </c>
      <c r="G644" s="9">
        <v>-6.6586270000000003E-3</v>
      </c>
      <c r="H644" s="9">
        <v>4.65625E-4</v>
      </c>
      <c r="I644" s="9">
        <v>5.9356164000000003E-2</v>
      </c>
      <c r="J644" s="56" t="s">
        <v>5710</v>
      </c>
      <c r="K644" s="56" t="s">
        <v>5710</v>
      </c>
      <c r="L644" s="79">
        <v>11.455949566990308</v>
      </c>
      <c r="M644" s="79">
        <v>12.151460058391832</v>
      </c>
      <c r="N644" s="79">
        <v>11.572881425023764</v>
      </c>
      <c r="O644" s="79"/>
      <c r="P644" s="78">
        <v>11.487272593498922</v>
      </c>
      <c r="R644" s="35">
        <v>11.732072721108098</v>
      </c>
      <c r="S644" s="35">
        <v>11.144050161117949</v>
      </c>
      <c r="T644" s="35">
        <v>11.489146451667207</v>
      </c>
      <c r="U644" s="35">
        <v>10.920620670009663</v>
      </c>
      <c r="W644" s="35">
        <v>12.559415258032081</v>
      </c>
      <c r="Z644" s="35">
        <v>11.584144148834076</v>
      </c>
      <c r="AA644" s="35">
        <v>12.557173372230521</v>
      </c>
      <c r="AB644" s="35">
        <v>11.810546510696449</v>
      </c>
      <c r="AC644" s="35">
        <v>11.910830708977524</v>
      </c>
      <c r="AD644" s="35">
        <v>11.715088504546548</v>
      </c>
      <c r="AE644" s="35">
        <v>11.616928315380742</v>
      </c>
      <c r="AF644" s="35">
        <v>11.21384662113163</v>
      </c>
      <c r="AG644" s="35">
        <v>10.890012968392007</v>
      </c>
      <c r="AI644" s="35">
        <v>11.379140591197189</v>
      </c>
      <c r="AK644" s="35">
        <v>12.19515382883583</v>
      </c>
      <c r="AM644" s="35">
        <v>11.248856580562798</v>
      </c>
      <c r="AN644" s="35">
        <v>11.701029146820343</v>
      </c>
      <c r="AO644" s="35">
        <v>11.620590720165884</v>
      </c>
      <c r="AP644" s="35">
        <v>12.502154665936313</v>
      </c>
      <c r="AQ644" s="35">
        <v>12.652503196522995</v>
      </c>
      <c r="AR644" s="35">
        <v>11.781582543824621</v>
      </c>
      <c r="AS644" s="35">
        <v>10.577146728469954</v>
      </c>
      <c r="AT644" s="35">
        <v>12.801940906297929</v>
      </c>
      <c r="AV644" s="35">
        <v>11.470619346064538</v>
      </c>
      <c r="AW644" s="35">
        <v>12.696531978616822</v>
      </c>
      <c r="AX644" s="35">
        <v>12.010072152336257</v>
      </c>
      <c r="AY644" s="35">
        <v>11.043903704207999</v>
      </c>
      <c r="AZ644" s="35">
        <v>11.826670277686953</v>
      </c>
      <c r="BA644" s="35">
        <v>11.024466894111468</v>
      </c>
      <c r="BB644" s="35">
        <v>11.057526630025443</v>
      </c>
      <c r="BC644" s="35">
        <v>10.799648613472169</v>
      </c>
      <c r="BD644" s="35">
        <v>12.272120658767804</v>
      </c>
      <c r="BE644" s="35">
        <v>13.337527259897039</v>
      </c>
      <c r="BF644" s="35">
        <v>10.839865806291265</v>
      </c>
      <c r="BG644" s="35">
        <v>11.024738783779357</v>
      </c>
      <c r="BH644" s="35">
        <v>11.756879191323995</v>
      </c>
      <c r="BK644" s="35">
        <v>13.051438927446785</v>
      </c>
      <c r="BL644" s="35">
        <v>12.729700875377144</v>
      </c>
      <c r="BM644" s="35">
        <v>11.960030364968809</v>
      </c>
      <c r="BN644" s="35">
        <v>11.715731741596811</v>
      </c>
      <c r="BO644" s="35">
        <v>11.979793329008155</v>
      </c>
      <c r="BP644" s="35">
        <v>11.886389237837939</v>
      </c>
      <c r="BQ644" s="35">
        <v>11.592569244037907</v>
      </c>
      <c r="BS644" s="35">
        <v>12.594656092499244</v>
      </c>
      <c r="BT644" s="35">
        <v>11.327385186384761</v>
      </c>
      <c r="BU644" s="35">
        <v>11.578009367125874</v>
      </c>
      <c r="BV644" s="35">
        <v>11.646427403150659</v>
      </c>
      <c r="BW644" s="35">
        <v>11.511854367450674</v>
      </c>
      <c r="BX644" s="35">
        <v>11.550759214988165</v>
      </c>
      <c r="BY644" s="35">
        <v>11.231683001467681</v>
      </c>
      <c r="CB644" s="35">
        <v>11.158318120964006</v>
      </c>
      <c r="CC644" s="35">
        <v>11.030966576461289</v>
      </c>
      <c r="CD644" s="35">
        <v>11.742246502224646</v>
      </c>
      <c r="CF644" s="35">
        <v>11.536195599423337</v>
      </c>
      <c r="CH644" s="35">
        <v>12.514267886692943</v>
      </c>
      <c r="CI644" s="35">
        <v>10.978903571965207</v>
      </c>
      <c r="CK644" s="35">
        <v>11.410893763095</v>
      </c>
      <c r="CL644" s="35">
        <v>11.593514792638821</v>
      </c>
      <c r="CM644" s="35">
        <v>11.08050261338259</v>
      </c>
      <c r="CO644" s="35">
        <v>12.003282059533333</v>
      </c>
      <c r="CP644" s="35">
        <v>11.3695470276979</v>
      </c>
      <c r="CQ644" s="35">
        <v>11.926293324458179</v>
      </c>
      <c r="CR644" s="35">
        <v>11.264541332543935</v>
      </c>
      <c r="CS644" s="35">
        <v>12.30298900391028</v>
      </c>
      <c r="CT644" s="35">
        <v>12.351512635430346</v>
      </c>
      <c r="CU644" s="35">
        <v>10.975137000842302</v>
      </c>
      <c r="CV644" s="35">
        <v>11.322810052709357</v>
      </c>
      <c r="CW644" s="35">
        <v>11.740138159343237</v>
      </c>
      <c r="CX644" s="35">
        <v>12.662001460270586</v>
      </c>
      <c r="CY644" s="35">
        <v>11.689041243795989</v>
      </c>
      <c r="CZ644" s="35">
        <v>11.628827081348605</v>
      </c>
      <c r="DA644" s="35">
        <v>11.093009996991492</v>
      </c>
      <c r="DD644" s="35">
        <v>12.253000950623354</v>
      </c>
      <c r="DE644" s="35">
        <v>11.447129424132129</v>
      </c>
      <c r="DF644" s="35">
        <v>11.093294060147516</v>
      </c>
      <c r="DG644" s="35">
        <v>11.473375072637726</v>
      </c>
      <c r="DH644" s="35">
        <v>11.194936841499008</v>
      </c>
      <c r="DI644" s="35">
        <v>12.617001742530057</v>
      </c>
      <c r="DJ644" s="35">
        <v>10.922971408178068</v>
      </c>
      <c r="DK644" s="35">
        <v>11.801759464856911</v>
      </c>
      <c r="DL644" s="35">
        <v>11.545267923570993</v>
      </c>
      <c r="DM644" s="35">
        <v>11.515356900936055</v>
      </c>
      <c r="DN644" s="35">
        <v>11.326540900937081</v>
      </c>
      <c r="DR644" s="35">
        <v>11.820945945097874</v>
      </c>
      <c r="DS644" s="35">
        <v>11.573596503822415</v>
      </c>
      <c r="DT644" s="35">
        <v>10.953167437016479</v>
      </c>
      <c r="DU644" s="35">
        <v>12.809941855726761</v>
      </c>
      <c r="DW644" s="35">
        <v>11.826752699896575</v>
      </c>
      <c r="DX644" s="35">
        <v>11.720576651669596</v>
      </c>
      <c r="EA644" s="35">
        <v>11.966780152501272</v>
      </c>
      <c r="EE644" s="35">
        <v>12.459489986899369</v>
      </c>
      <c r="EF644" s="35">
        <v>11.764871590736091</v>
      </c>
      <c r="EG644" s="35">
        <v>11.910495166298531</v>
      </c>
      <c r="EK644" s="35">
        <v>11.517669878368176</v>
      </c>
      <c r="EL644" s="35">
        <v>11.11238333140057</v>
      </c>
      <c r="EM644" s="35">
        <v>11.664209764314379</v>
      </c>
      <c r="EO644" s="35">
        <v>12.169917588783576</v>
      </c>
      <c r="EQ644" s="35">
        <v>12.47307133900815</v>
      </c>
      <c r="ET644" s="35">
        <v>11.625488863574933</v>
      </c>
      <c r="EV644" s="35">
        <v>12.025881676815569</v>
      </c>
      <c r="EY644" s="35">
        <v>11.811660456317808</v>
      </c>
      <c r="EZ644" s="35">
        <v>11.603207496053273</v>
      </c>
      <c r="FA644" s="35">
        <v>11.443293798161642</v>
      </c>
      <c r="FB644" s="35">
        <v>11.417462293702945</v>
      </c>
      <c r="FH644" s="35">
        <v>11.647896435800467</v>
      </c>
      <c r="FI644" s="35">
        <v>11.425995919428463</v>
      </c>
      <c r="FO644" s="35">
        <v>11.08223191318687</v>
      </c>
      <c r="FP644" s="35">
        <v>11.152748440434671</v>
      </c>
      <c r="FQ644" s="35">
        <v>11.220084086440467</v>
      </c>
      <c r="FR644" s="35">
        <v>11.914540753871441</v>
      </c>
      <c r="FS644" s="35">
        <v>11.408753937475804</v>
      </c>
      <c r="FT644" s="35">
        <v>11.991055092739607</v>
      </c>
      <c r="FV644" s="35">
        <v>12.298783583684374</v>
      </c>
      <c r="FW644" s="35">
        <v>11.610120670618475</v>
      </c>
      <c r="FX644" s="35">
        <v>12.834493597828766</v>
      </c>
      <c r="GB644" s="35">
        <v>11.472301021086773</v>
      </c>
      <c r="GD644" s="35">
        <v>13.168093961327335</v>
      </c>
      <c r="GE644" s="35">
        <v>11.542326590786994</v>
      </c>
      <c r="GG644" s="35">
        <v>12.192716653123957</v>
      </c>
      <c r="GH644" s="35">
        <v>11.407284631646439</v>
      </c>
      <c r="GI644" s="35">
        <v>12.181044218464541</v>
      </c>
      <c r="GN644" s="35">
        <v>11.955181731117836</v>
      </c>
      <c r="GO644" s="35">
        <v>83.332999999999998</v>
      </c>
      <c r="GP644" s="35" t="s">
        <v>1674</v>
      </c>
      <c r="GU644" s="59"/>
    </row>
    <row r="645" spans="1:203" x14ac:dyDescent="0.2">
      <c r="A645" s="35" t="s">
        <v>1377</v>
      </c>
      <c r="B645" s="35" t="s">
        <v>3147</v>
      </c>
      <c r="C645" s="35" t="s">
        <v>3148</v>
      </c>
      <c r="D645" s="9">
        <v>13</v>
      </c>
      <c r="E645" s="9">
        <v>9</v>
      </c>
      <c r="F645" s="9">
        <v>0.98417042799999999</v>
      </c>
      <c r="G645" s="9">
        <v>1.099166E-2</v>
      </c>
      <c r="H645" s="9">
        <v>0.62000128899999996</v>
      </c>
      <c r="I645" s="9">
        <v>5.9545067E-2</v>
      </c>
      <c r="J645" s="9">
        <v>0</v>
      </c>
      <c r="K645" s="78">
        <v>0</v>
      </c>
      <c r="L645" s="79">
        <v>11.477753937308657</v>
      </c>
      <c r="M645" s="79">
        <v>11.700363561929455</v>
      </c>
      <c r="N645" s="79">
        <v>11.173199563253071</v>
      </c>
      <c r="O645" s="79">
        <v>11.213998796304221</v>
      </c>
      <c r="P645" s="78">
        <v>11.219485661040371</v>
      </c>
      <c r="Q645" s="78">
        <v>11.355486959576474</v>
      </c>
      <c r="R645" s="35">
        <v>10.786403064856822</v>
      </c>
      <c r="S645" s="35">
        <v>11.442472494192176</v>
      </c>
      <c r="T645" s="35">
        <v>11.719406917191499</v>
      </c>
      <c r="U645" s="35">
        <v>11.103074855852324</v>
      </c>
      <c r="V645" s="35">
        <v>11.68829087548588</v>
      </c>
      <c r="W645" s="35">
        <v>11.865196762594525</v>
      </c>
      <c r="X645" s="35">
        <v>11.266620467521712</v>
      </c>
      <c r="Y645" s="35">
        <v>11.881059300315677</v>
      </c>
      <c r="Z645" s="35">
        <v>11.297224881845814</v>
      </c>
      <c r="AA645" s="35">
        <v>11.936552356340002</v>
      </c>
      <c r="AB645" s="35">
        <v>11.923126032297045</v>
      </c>
      <c r="AC645" s="35">
        <v>11.056030678865842</v>
      </c>
      <c r="AD645" s="35">
        <v>10.764935656990474</v>
      </c>
      <c r="AE645" s="35">
        <v>11.445703190753274</v>
      </c>
      <c r="AF645" s="35">
        <v>11.200594580523795</v>
      </c>
      <c r="AG645" s="35">
        <v>11.753445449242955</v>
      </c>
      <c r="AH645" s="35">
        <v>11.714328414902171</v>
      </c>
      <c r="AI645" s="35">
        <v>11.793864427024229</v>
      </c>
      <c r="AJ645" s="35">
        <v>11.62293479978633</v>
      </c>
      <c r="AK645" s="35">
        <v>11.573090340722485</v>
      </c>
      <c r="AL645" s="35">
        <v>10.923661996878431</v>
      </c>
      <c r="AM645" s="35">
        <v>11.787203723971068</v>
      </c>
      <c r="AN645" s="35">
        <v>11.414722008657368</v>
      </c>
      <c r="AO645" s="35">
        <v>11.415704318806338</v>
      </c>
      <c r="AP645" s="35">
        <v>11.880427073151424</v>
      </c>
      <c r="AQ645" s="35">
        <v>11.928740321920401</v>
      </c>
      <c r="AR645" s="35">
        <v>11.987858922703531</v>
      </c>
      <c r="AS645" s="35">
        <v>10.850123033493698</v>
      </c>
      <c r="AT645" s="35">
        <v>11.815769841457957</v>
      </c>
      <c r="AU645" s="35">
        <v>11.525201283865663</v>
      </c>
      <c r="AV645" s="35">
        <v>11.355585009383885</v>
      </c>
      <c r="AW645" s="35">
        <v>11.894689291504793</v>
      </c>
      <c r="AX645" s="35">
        <v>11.513508416087614</v>
      </c>
      <c r="AY645" s="35">
        <v>11.051323512920037</v>
      </c>
      <c r="AZ645" s="35">
        <v>11.987319302642279</v>
      </c>
      <c r="BA645" s="35">
        <v>11.106728338009415</v>
      </c>
      <c r="BB645" s="35">
        <v>11.052836761324748</v>
      </c>
      <c r="BC645" s="35">
        <v>11.050045379341455</v>
      </c>
      <c r="BD645" s="35">
        <v>11.512559033201974</v>
      </c>
      <c r="BE645" s="35">
        <v>11.616247308822619</v>
      </c>
      <c r="BF645" s="35">
        <v>11.082082238160186</v>
      </c>
      <c r="BG645" s="35">
        <v>11.393537489722142</v>
      </c>
      <c r="BH645" s="35">
        <v>11.287284796774951</v>
      </c>
      <c r="BI645" s="35">
        <v>11.714982643394094</v>
      </c>
      <c r="BJ645" s="35">
        <v>11.793860062929408</v>
      </c>
      <c r="BK645" s="35">
        <v>11.767037882606827</v>
      </c>
      <c r="BL645" s="35">
        <v>11.813732812510374</v>
      </c>
      <c r="BM645" s="35">
        <v>11.246708788582858</v>
      </c>
      <c r="BN645" s="35">
        <v>11.240245861991857</v>
      </c>
      <c r="BO645" s="35">
        <v>11.291640338755808</v>
      </c>
      <c r="BP645" s="35">
        <v>11.266190752147862</v>
      </c>
      <c r="BQ645" s="35">
        <v>11.791465990871304</v>
      </c>
      <c r="BR645" s="35">
        <v>11.479325985717995</v>
      </c>
      <c r="BS645" s="35">
        <v>11.903096631719212</v>
      </c>
      <c r="BT645" s="35">
        <v>11.300558246676896</v>
      </c>
      <c r="BU645" s="35">
        <v>11.113181501135498</v>
      </c>
      <c r="BV645" s="35">
        <v>11.17499833758774</v>
      </c>
      <c r="BW645" s="35">
        <v>11.232472235076443</v>
      </c>
      <c r="BX645" s="35">
        <v>11.238392973029645</v>
      </c>
      <c r="BY645" s="35">
        <v>11.21173201671755</v>
      </c>
      <c r="BZ645" s="35">
        <v>10.739713106974438</v>
      </c>
      <c r="CA645" s="35">
        <v>11.453615268656682</v>
      </c>
      <c r="CB645" s="35">
        <v>11.572927457295387</v>
      </c>
      <c r="CC645" s="35">
        <v>11.064164994081242</v>
      </c>
      <c r="CD645" s="35">
        <v>11.072559720742932</v>
      </c>
      <c r="CE645" s="35">
        <v>11.732247606165375</v>
      </c>
      <c r="CF645" s="35">
        <v>11.733129436032065</v>
      </c>
      <c r="CG645" s="35">
        <v>11.203301881598353</v>
      </c>
      <c r="CH645" s="35">
        <v>12.096782822763872</v>
      </c>
      <c r="CI645" s="35">
        <v>11.313296289047042</v>
      </c>
      <c r="CJ645" s="35">
        <v>11.071755995312927</v>
      </c>
      <c r="CK645" s="35">
        <v>11.514137595085995</v>
      </c>
      <c r="CL645" s="35">
        <v>11.619377484990318</v>
      </c>
      <c r="CM645" s="35">
        <v>11.443089283345046</v>
      </c>
      <c r="CN645" s="35">
        <v>10.952268029061761</v>
      </c>
      <c r="CO645" s="35">
        <v>11.9611456345264</v>
      </c>
      <c r="CP645" s="35">
        <v>10.492661572792315</v>
      </c>
      <c r="CQ645" s="35">
        <v>11.334376876357522</v>
      </c>
      <c r="CR645" s="35">
        <v>11.318294798313939</v>
      </c>
      <c r="CS645" s="35">
        <v>11.788272718935048</v>
      </c>
      <c r="CT645" s="35">
        <v>11.977544639266029</v>
      </c>
      <c r="CU645" s="35">
        <v>11.367977245121146</v>
      </c>
      <c r="CV645" s="35">
        <v>11.498025508451823</v>
      </c>
      <c r="CW645" s="35">
        <v>11.512925333315268</v>
      </c>
      <c r="CX645" s="35">
        <v>11.586224334253732</v>
      </c>
      <c r="CY645" s="35">
        <v>11.679809387502434</v>
      </c>
      <c r="CZ645" s="35">
        <v>11.575220108150111</v>
      </c>
      <c r="DA645" s="35">
        <v>11.629894253990546</v>
      </c>
      <c r="DB645" s="35">
        <v>11.410631263319987</v>
      </c>
      <c r="DC645" s="35">
        <v>11.249312844841334</v>
      </c>
      <c r="DD645" s="35">
        <v>11.319091488825027</v>
      </c>
      <c r="DE645" s="35">
        <v>11.596880410313668</v>
      </c>
      <c r="DF645" s="35">
        <v>11.459169376822718</v>
      </c>
      <c r="DG645" s="35">
        <v>11.2321649916734</v>
      </c>
      <c r="DH645" s="35">
        <v>10.900887779187082</v>
      </c>
      <c r="DI645" s="35">
        <v>11.850200918823088</v>
      </c>
      <c r="DJ645" s="35">
        <v>11.679903778435172</v>
      </c>
      <c r="DK645" s="35">
        <v>12.046499355435325</v>
      </c>
      <c r="DL645" s="35">
        <v>11.031981921405402</v>
      </c>
      <c r="DM645" s="35">
        <v>11.308952174026789</v>
      </c>
      <c r="DN645" s="35">
        <v>11.491198133162975</v>
      </c>
      <c r="DO645" s="35">
        <v>11.26212208689256</v>
      </c>
      <c r="DP645" s="35">
        <v>11.446701000301919</v>
      </c>
      <c r="DQ645" s="35">
        <v>11.422186308218294</v>
      </c>
      <c r="DR645" s="35">
        <v>11.446404753880687</v>
      </c>
      <c r="DS645" s="35">
        <v>11.254108602656622</v>
      </c>
      <c r="DT645" s="35">
        <v>11.256809135512666</v>
      </c>
      <c r="DU645" s="35">
        <v>11.544836115803164</v>
      </c>
      <c r="DV645" s="35">
        <v>11.312929591429167</v>
      </c>
      <c r="DW645" s="35">
        <v>12.146900529926588</v>
      </c>
      <c r="DX645" s="35">
        <v>11.72641985102058</v>
      </c>
      <c r="DY645" s="35">
        <v>11.3133502417611</v>
      </c>
      <c r="DZ645" s="35">
        <v>11.744824542488423</v>
      </c>
      <c r="EA645" s="35">
        <v>11.623169458999834</v>
      </c>
      <c r="EB645" s="35">
        <v>11.178794262016288</v>
      </c>
      <c r="EC645" s="35">
        <v>11.327187110935354</v>
      </c>
      <c r="ED645" s="35">
        <v>10.710391998647706</v>
      </c>
      <c r="EE645" s="35">
        <v>11.814123376214383</v>
      </c>
      <c r="EF645" s="35">
        <v>11.794009645020971</v>
      </c>
      <c r="EG645" s="35">
        <v>11.377249835855267</v>
      </c>
      <c r="EH645" s="35">
        <v>11.215585797203275</v>
      </c>
      <c r="EI645" s="35">
        <v>11.087527872142715</v>
      </c>
      <c r="EJ645" s="35">
        <v>10.999988207904003</v>
      </c>
      <c r="EK645" s="35">
        <v>11.779829889358792</v>
      </c>
      <c r="EL645" s="35">
        <v>11.910127809728515</v>
      </c>
      <c r="EM645" s="35">
        <v>11.430053315831188</v>
      </c>
      <c r="EN645" s="35">
        <v>12.23150839549648</v>
      </c>
      <c r="EO645" s="35">
        <v>11.737722386842915</v>
      </c>
      <c r="EP645" s="35">
        <v>10.487780004346014</v>
      </c>
      <c r="EQ645" s="35">
        <v>11.759729315000882</v>
      </c>
      <c r="ER645" s="35">
        <v>11.46719183342549</v>
      </c>
      <c r="ES645" s="35">
        <v>10.78653872846157</v>
      </c>
      <c r="ET645" s="35">
        <v>11.193070088953986</v>
      </c>
      <c r="EU645" s="35">
        <v>10.864911768855581</v>
      </c>
      <c r="EV645" s="35">
        <v>11.473930274822449</v>
      </c>
      <c r="EW645" s="35">
        <v>11.366070148680393</v>
      </c>
      <c r="EX645" s="35">
        <v>11.482022547394319</v>
      </c>
      <c r="EY645" s="35">
        <v>11.583050297328285</v>
      </c>
      <c r="EZ645" s="35">
        <v>11.457362419799686</v>
      </c>
      <c r="FA645" s="35">
        <v>11.592271538058666</v>
      </c>
      <c r="FB645" s="35">
        <v>11.417231228751676</v>
      </c>
      <c r="FC645" s="35">
        <v>11.660849706763447</v>
      </c>
      <c r="FD645" s="35">
        <v>11.117387353856717</v>
      </c>
      <c r="FE645" s="35">
        <v>11.438150726581739</v>
      </c>
      <c r="FF645" s="35">
        <v>11.731876353378528</v>
      </c>
      <c r="FG645" s="35">
        <v>11.145779538770931</v>
      </c>
      <c r="FH645" s="35">
        <v>11.233391934906361</v>
      </c>
      <c r="FI645" s="35">
        <v>13.047320280170359</v>
      </c>
      <c r="FJ645" s="35">
        <v>11.329153146772104</v>
      </c>
      <c r="FK645" s="35">
        <v>12.08770951092697</v>
      </c>
      <c r="FL645" s="35">
        <v>10.885697042397076</v>
      </c>
      <c r="FM645" s="35">
        <v>11.481884084215952</v>
      </c>
      <c r="FN645" s="35">
        <v>11.563806944673853</v>
      </c>
      <c r="FO645" s="35">
        <v>11.224165393766491</v>
      </c>
      <c r="FP645" s="35">
        <v>10.911018208283872</v>
      </c>
      <c r="FQ645" s="35">
        <v>11.546388216987136</v>
      </c>
      <c r="FR645" s="35">
        <v>11.632771396805033</v>
      </c>
      <c r="FS645" s="35">
        <v>11.881663775789066</v>
      </c>
      <c r="FT645" s="35">
        <v>12.215957012660761</v>
      </c>
      <c r="FU645" s="35">
        <v>12.490085384754849</v>
      </c>
      <c r="FV645" s="35">
        <v>12.110845440456208</v>
      </c>
      <c r="FW645" s="35">
        <v>11.669182806209353</v>
      </c>
      <c r="FX645" s="35">
        <v>11.551470477034673</v>
      </c>
      <c r="FY645" s="35">
        <v>10.309183100915316</v>
      </c>
      <c r="FZ645" s="35">
        <v>11.233558946854796</v>
      </c>
      <c r="GA645" s="35">
        <v>11.449730700268725</v>
      </c>
      <c r="GB645" s="35">
        <v>10.99959507410324</v>
      </c>
      <c r="GC645" s="35">
        <v>11.860372109950001</v>
      </c>
      <c r="GD645" s="35">
        <v>11.625252365713614</v>
      </c>
      <c r="GE645" s="35">
        <v>11.536152529630815</v>
      </c>
      <c r="GF645" s="35">
        <v>11.624506721813123</v>
      </c>
      <c r="GG645" s="35">
        <v>10.787675744063579</v>
      </c>
      <c r="GH645" s="35">
        <v>11.308492554192334</v>
      </c>
      <c r="GI645" s="35">
        <v>12.361906485937158</v>
      </c>
      <c r="GJ645" s="35">
        <v>12.730967264509857</v>
      </c>
      <c r="GK645" s="35">
        <v>11.003615197868099</v>
      </c>
      <c r="GL645" s="35">
        <v>11.541350465318573</v>
      </c>
      <c r="GM645" s="35">
        <v>11.409699025589948</v>
      </c>
      <c r="GN645" s="35">
        <v>11.339813662097868</v>
      </c>
      <c r="GO645" s="35">
        <v>20.134</v>
      </c>
      <c r="GP645" s="35" t="s">
        <v>1216</v>
      </c>
      <c r="GU645" s="59"/>
    </row>
    <row r="646" spans="1:203" x14ac:dyDescent="0.2">
      <c r="A646" s="35" t="s">
        <v>1535</v>
      </c>
      <c r="B646" s="35" t="s">
        <v>3349</v>
      </c>
      <c r="C646" s="35" t="s">
        <v>3350</v>
      </c>
      <c r="D646" s="9">
        <v>11</v>
      </c>
      <c r="E646" s="9">
        <v>11</v>
      </c>
      <c r="F646" s="9">
        <v>0.60549888100000004</v>
      </c>
      <c r="G646" s="9">
        <v>7.9452490000000001E-2</v>
      </c>
      <c r="H646" s="9">
        <v>0.73128642799999999</v>
      </c>
      <c r="I646" s="9">
        <v>5.9568640999999999E-2</v>
      </c>
      <c r="J646" s="9">
        <v>0</v>
      </c>
      <c r="K646" s="78">
        <v>0</v>
      </c>
      <c r="L646" s="79">
        <v>11.08190185376337</v>
      </c>
      <c r="M646" s="79">
        <v>11.753204688610005</v>
      </c>
      <c r="N646" s="79">
        <v>10.961568071409406</v>
      </c>
      <c r="O646" s="79">
        <v>10.827037612112751</v>
      </c>
      <c r="P646" s="78">
        <v>10.904272959744898</v>
      </c>
      <c r="Q646" s="78">
        <v>11.035743292113867</v>
      </c>
      <c r="R646" s="35">
        <v>10.682195588817319</v>
      </c>
      <c r="S646" s="35">
        <v>11.191107769573014</v>
      </c>
      <c r="T646" s="35">
        <v>11.236269273119968</v>
      </c>
      <c r="U646" s="35">
        <v>11.310365678958195</v>
      </c>
      <c r="V646" s="35">
        <v>11.30122147454443</v>
      </c>
      <c r="W646" s="35">
        <v>11.163521963987442</v>
      </c>
      <c r="X646" s="35">
        <v>11.625228113712774</v>
      </c>
      <c r="Y646" s="35">
        <v>11.211137419423888</v>
      </c>
      <c r="Z646" s="35">
        <v>11.009529858982178</v>
      </c>
      <c r="AA646" s="35">
        <v>11.771619670105256</v>
      </c>
      <c r="AB646" s="35">
        <v>10.922830177433143</v>
      </c>
      <c r="AC646" s="35">
        <v>11.03963529322969</v>
      </c>
      <c r="AD646" s="35">
        <v>10.829283668171204</v>
      </c>
      <c r="AE646" s="35">
        <v>11.660995071877176</v>
      </c>
      <c r="AF646" s="35">
        <v>10.721491851361137</v>
      </c>
      <c r="AG646" s="35">
        <v>11.808074988519945</v>
      </c>
      <c r="AI646" s="35">
        <v>11.28001326550585</v>
      </c>
      <c r="AJ646" s="35">
        <v>12.052181014148324</v>
      </c>
      <c r="AK646" s="35">
        <v>10.772310639781317</v>
      </c>
      <c r="AL646" s="35">
        <v>11.280005112299804</v>
      </c>
      <c r="AM646" s="35">
        <v>11.329188908426264</v>
      </c>
      <c r="AN646" s="35">
        <v>11.262539608367918</v>
      </c>
      <c r="AO646" s="35">
        <v>9.8939798673007981</v>
      </c>
      <c r="AP646" s="35">
        <v>10.987106432245525</v>
      </c>
      <c r="AQ646" s="35">
        <v>11.918656342496217</v>
      </c>
      <c r="AR646" s="35">
        <v>11.006137938717137</v>
      </c>
      <c r="AS646" s="35">
        <v>11.510147282664441</v>
      </c>
      <c r="AT646" s="35">
        <v>11.326285037496056</v>
      </c>
      <c r="AU646" s="35">
        <v>11.768325561922396</v>
      </c>
      <c r="AV646" s="35">
        <v>11.219652839965883</v>
      </c>
      <c r="AX646" s="35">
        <v>10.941407354557185</v>
      </c>
      <c r="AY646" s="35">
        <v>11.075939644638861</v>
      </c>
      <c r="AZ646" s="35">
        <v>11.776260102804205</v>
      </c>
      <c r="BA646" s="35">
        <v>10.374528873417104</v>
      </c>
      <c r="BB646" s="35">
        <v>10.894817115088713</v>
      </c>
      <c r="BC646" s="35">
        <v>10.91764188543659</v>
      </c>
      <c r="BF646" s="35">
        <v>11.428943268681966</v>
      </c>
      <c r="BG646" s="35">
        <v>10.885723880829701</v>
      </c>
      <c r="BH646" s="35">
        <v>11.254453080622925</v>
      </c>
      <c r="BI646" s="35">
        <v>11.115437181248932</v>
      </c>
      <c r="BJ646" s="35">
        <v>11.098029073793587</v>
      </c>
      <c r="BL646" s="35">
        <v>11.444824508172557</v>
      </c>
      <c r="BM646" s="35">
        <v>11.477601886255423</v>
      </c>
      <c r="BN646" s="35">
        <v>10.879584552919603</v>
      </c>
      <c r="BO646" s="35">
        <v>10.881636246141108</v>
      </c>
      <c r="BP646" s="35">
        <v>11.4710966367136</v>
      </c>
      <c r="BQ646" s="35">
        <v>11.682074860329914</v>
      </c>
      <c r="BR646" s="35">
        <v>11.030549967165541</v>
      </c>
      <c r="BS646" s="35">
        <v>11.906471887746058</v>
      </c>
      <c r="BT646" s="35">
        <v>11.13832877026335</v>
      </c>
      <c r="BU646" s="35">
        <v>11.27272664865507</v>
      </c>
      <c r="BV646" s="35">
        <v>11.979079365362232</v>
      </c>
      <c r="BW646" s="35">
        <v>11.02649890497597</v>
      </c>
      <c r="BX646" s="35">
        <v>10.710654593211292</v>
      </c>
      <c r="BY646" s="35">
        <v>10.720190582077361</v>
      </c>
      <c r="BZ646" s="35">
        <v>11.351095226174658</v>
      </c>
      <c r="CC646" s="35">
        <v>10.843385391078492</v>
      </c>
      <c r="CD646" s="35">
        <v>10.780791223789791</v>
      </c>
      <c r="CE646" s="35">
        <v>11.601487250105954</v>
      </c>
      <c r="CF646" s="35">
        <v>11.410819351099661</v>
      </c>
      <c r="CG646" s="35">
        <v>11.674222313251608</v>
      </c>
      <c r="CI646" s="35">
        <v>11.354393470561208</v>
      </c>
      <c r="CJ646" s="35">
        <v>11.298926959037647</v>
      </c>
      <c r="CK646" s="35">
        <v>10.814905958088266</v>
      </c>
      <c r="CL646" s="35">
        <v>11.162234195398854</v>
      </c>
      <c r="CM646" s="35">
        <v>11.503110853957155</v>
      </c>
      <c r="CN646" s="35">
        <v>10.522946895112097</v>
      </c>
      <c r="CO646" s="35">
        <v>13.587934858284221</v>
      </c>
      <c r="CP646" s="35">
        <v>10.576996730834505</v>
      </c>
      <c r="CQ646" s="35">
        <v>11.221349750170475</v>
      </c>
      <c r="CR646" s="35">
        <v>10.871508249712331</v>
      </c>
      <c r="CS646" s="35">
        <v>11.184471759290695</v>
      </c>
      <c r="CT646" s="35">
        <v>11.118258022496313</v>
      </c>
      <c r="CU646" s="35">
        <v>10.938835000854297</v>
      </c>
      <c r="CV646" s="35">
        <v>11.771188786825615</v>
      </c>
      <c r="CW646" s="35">
        <v>11.263700115400249</v>
      </c>
      <c r="CY646" s="35">
        <v>12.76415041332975</v>
      </c>
      <c r="CZ646" s="35">
        <v>10.982999994793255</v>
      </c>
      <c r="DC646" s="35">
        <v>11.567193002759225</v>
      </c>
      <c r="DD646" s="35">
        <v>11.565295819974626</v>
      </c>
      <c r="DE646" s="35">
        <v>10.994617219434623</v>
      </c>
      <c r="DF646" s="35">
        <v>11.700344724976626</v>
      </c>
      <c r="DG646" s="35">
        <v>10.593771824537752</v>
      </c>
      <c r="DH646" s="35">
        <v>10.75279747161645</v>
      </c>
      <c r="DI646" s="35">
        <v>11.748335499039785</v>
      </c>
      <c r="DJ646" s="35">
        <v>11.398170009710825</v>
      </c>
      <c r="DK646" s="35">
        <v>11.471031556236284</v>
      </c>
      <c r="DL646" s="35">
        <v>11.158830696217152</v>
      </c>
      <c r="DN646" s="35">
        <v>10.826900421962961</v>
      </c>
      <c r="DO646" s="35">
        <v>11.21054418906345</v>
      </c>
      <c r="DQ646" s="35">
        <v>11.677932018928189</v>
      </c>
      <c r="DR646" s="35">
        <v>12.248130506505408</v>
      </c>
      <c r="DS646" s="35">
        <v>11.032239766290655</v>
      </c>
      <c r="DT646" s="35">
        <v>11.010599898843132</v>
      </c>
      <c r="DU646" s="35">
        <v>11.267007546711101</v>
      </c>
      <c r="DV646" s="35">
        <v>11.005965309759841</v>
      </c>
      <c r="DW646" s="35">
        <v>11.204418769872346</v>
      </c>
      <c r="DX646" s="35">
        <v>11.598888020476174</v>
      </c>
      <c r="DY646" s="35">
        <v>11.121308246113163</v>
      </c>
      <c r="DZ646" s="35">
        <v>11.972702614638024</v>
      </c>
      <c r="EB646" s="35">
        <v>10.719931554793565</v>
      </c>
      <c r="EC646" s="35">
        <v>11.29521050285836</v>
      </c>
      <c r="ED646" s="35">
        <v>10.425630571549576</v>
      </c>
      <c r="EF646" s="35">
        <v>11.383704292474052</v>
      </c>
      <c r="EG646" s="35">
        <v>11.663576662704189</v>
      </c>
      <c r="EH646" s="35">
        <v>11.007227765509734</v>
      </c>
      <c r="EI646" s="35">
        <v>11.82779050653172</v>
      </c>
      <c r="EJ646" s="35">
        <v>11.462133360286966</v>
      </c>
      <c r="EK646" s="35">
        <v>11.306440031118605</v>
      </c>
      <c r="EL646" s="35">
        <v>11.380289896378976</v>
      </c>
      <c r="EM646" s="35">
        <v>11.341661503823572</v>
      </c>
      <c r="EN646" s="35">
        <v>11.35560821447009</v>
      </c>
      <c r="EO646" s="35">
        <v>11.742181169993762</v>
      </c>
      <c r="EQ646" s="35">
        <v>11.680635218786723</v>
      </c>
      <c r="ES646" s="35">
        <v>12.187234109411264</v>
      </c>
      <c r="ET646" s="35">
        <v>11.154986600959706</v>
      </c>
      <c r="EU646" s="35">
        <v>10.99227805643635</v>
      </c>
      <c r="EV646" s="35">
        <v>10.929560037069075</v>
      </c>
      <c r="EW646" s="35">
        <v>11.175185209176391</v>
      </c>
      <c r="EX646" s="35">
        <v>11.28298002434731</v>
      </c>
      <c r="EY646" s="35">
        <v>11.12348983381918</v>
      </c>
      <c r="EZ646" s="35">
        <v>10.269823667965007</v>
      </c>
      <c r="FA646" s="35">
        <v>11.131042146731353</v>
      </c>
      <c r="FB646" s="35">
        <v>11.355288342176449</v>
      </c>
      <c r="FC646" s="35">
        <v>11.490610474046777</v>
      </c>
      <c r="FE646" s="35">
        <v>11.382574504519665</v>
      </c>
      <c r="FF646" s="35">
        <v>10.729949032511644</v>
      </c>
      <c r="FG646" s="35">
        <v>10.859907790627746</v>
      </c>
      <c r="FH646" s="35">
        <v>11.202064258817785</v>
      </c>
      <c r="FI646" s="35">
        <v>11.189552274304686</v>
      </c>
      <c r="FJ646" s="35">
        <v>11.299037682687032</v>
      </c>
      <c r="FL646" s="35">
        <v>11.243614682400919</v>
      </c>
      <c r="FM646" s="35">
        <v>11.206383986025864</v>
      </c>
      <c r="FN646" s="35">
        <v>10.851105136164369</v>
      </c>
      <c r="FO646" s="35">
        <v>11.042906314692075</v>
      </c>
      <c r="FP646" s="35">
        <v>10.874356929702861</v>
      </c>
      <c r="FQ646" s="35">
        <v>11.085854916591295</v>
      </c>
      <c r="FR646" s="35">
        <v>11.256100996024221</v>
      </c>
      <c r="FS646" s="35">
        <v>11.235156701909364</v>
      </c>
      <c r="FU646" s="35">
        <v>11.199009544820404</v>
      </c>
      <c r="FW646" s="35">
        <v>11.561786244771</v>
      </c>
      <c r="FX646" s="35">
        <v>11.565846397747126</v>
      </c>
      <c r="FZ646" s="35">
        <v>10.744129657611701</v>
      </c>
      <c r="GA646" s="35">
        <v>12.479291428262041</v>
      </c>
      <c r="GB646" s="35">
        <v>11.803967747838463</v>
      </c>
      <c r="GC646" s="35">
        <v>12.187186665266161</v>
      </c>
      <c r="GE646" s="35">
        <v>11.867721345509656</v>
      </c>
      <c r="GF646" s="35">
        <v>11.299468942752963</v>
      </c>
      <c r="GG646" s="35">
        <v>11.876360864889733</v>
      </c>
      <c r="GH646" s="35">
        <v>11.27683767288951</v>
      </c>
      <c r="GI646" s="35">
        <v>11.790875727948286</v>
      </c>
      <c r="GJ646" s="35">
        <v>11.213860844756608</v>
      </c>
      <c r="GK646" s="35">
        <v>11.228953106436023</v>
      </c>
      <c r="GL646" s="35">
        <v>11.65541100782959</v>
      </c>
      <c r="GM646" s="35">
        <v>11.237540809352247</v>
      </c>
      <c r="GN646" s="35">
        <v>10.90899062938821</v>
      </c>
      <c r="GO646" s="35">
        <v>0.751</v>
      </c>
      <c r="GP646" s="35" t="s">
        <v>4724</v>
      </c>
      <c r="GU646" s="59"/>
    </row>
    <row r="647" spans="1:203" x14ac:dyDescent="0.2">
      <c r="A647" s="35" t="s">
        <v>1393</v>
      </c>
      <c r="B647" s="35" t="s">
        <v>3171</v>
      </c>
      <c r="C647" s="35" t="s">
        <v>3172</v>
      </c>
      <c r="D647" s="9">
        <v>2</v>
      </c>
      <c r="E647" s="9">
        <v>2</v>
      </c>
      <c r="F647" s="9">
        <v>0.25708304599999998</v>
      </c>
      <c r="G647" s="9">
        <v>0.29607497399999999</v>
      </c>
      <c r="H647" s="9">
        <v>0.93564812399999997</v>
      </c>
      <c r="I647" s="9">
        <v>6.0476127999999997E-2</v>
      </c>
      <c r="J647" s="9">
        <v>0</v>
      </c>
      <c r="K647" s="78">
        <v>0</v>
      </c>
      <c r="L647" s="79">
        <v>11.258064036352032</v>
      </c>
      <c r="M647" s="79">
        <v>14.252501042806708</v>
      </c>
      <c r="N647" s="79"/>
      <c r="O647" s="79"/>
      <c r="X647" s="35">
        <v>11.110483608819042</v>
      </c>
      <c r="AC647" s="35">
        <v>12.999706392549081</v>
      </c>
      <c r="AE647" s="35">
        <v>10.969148383267649</v>
      </c>
      <c r="AF647" s="35">
        <v>11.870494759542144</v>
      </c>
      <c r="AH647" s="35">
        <v>11.490025880465195</v>
      </c>
      <c r="AI647" s="35">
        <v>10.454896428838403</v>
      </c>
      <c r="AL647" s="35">
        <v>11.404659012814401</v>
      </c>
      <c r="AO647" s="35">
        <v>11.916351468195465</v>
      </c>
      <c r="AR647" s="35">
        <v>11.393704215992226</v>
      </c>
      <c r="AS647" s="35">
        <v>11.236725529003166</v>
      </c>
      <c r="AT647" s="35">
        <v>11.835065461840308</v>
      </c>
      <c r="AX647" s="35">
        <v>10.788456696304051</v>
      </c>
      <c r="AY647" s="35">
        <v>10.013389106375698</v>
      </c>
      <c r="BA647" s="35">
        <v>10.925129379346785</v>
      </c>
      <c r="BB647" s="35">
        <v>11.195082101760004</v>
      </c>
      <c r="BE647" s="35">
        <v>11.838906787678283</v>
      </c>
      <c r="BF647" s="35">
        <v>11.188162429688008</v>
      </c>
      <c r="BH647" s="35">
        <v>11.00206591898864</v>
      </c>
      <c r="BI647" s="35">
        <v>11.244255487273183</v>
      </c>
      <c r="BJ647" s="35">
        <v>14.008446893960148</v>
      </c>
      <c r="BK647" s="35">
        <v>13.095813142890465</v>
      </c>
      <c r="BL647" s="35">
        <v>11.575676728544055</v>
      </c>
      <c r="BN647" s="35">
        <v>10.70221193573728</v>
      </c>
      <c r="BQ647" s="35">
        <v>10.798556690104418</v>
      </c>
      <c r="BU647" s="35">
        <v>11.358982143531174</v>
      </c>
      <c r="BW647" s="35">
        <v>11.057905001897453</v>
      </c>
      <c r="BZ647" s="35">
        <v>11.951406995718667</v>
      </c>
      <c r="CA647" s="35">
        <v>11.653861805246471</v>
      </c>
      <c r="CB647" s="35">
        <v>11.039233226423505</v>
      </c>
      <c r="CC647" s="35">
        <v>10.246960895752835</v>
      </c>
      <c r="CD647" s="35">
        <v>12.400367479592283</v>
      </c>
      <c r="CE647" s="35">
        <v>10.807813164386031</v>
      </c>
      <c r="CG647" s="35">
        <v>12.082595099257585</v>
      </c>
      <c r="CI647" s="35">
        <v>11.205216362672997</v>
      </c>
      <c r="CK647" s="35">
        <v>10.883738052386379</v>
      </c>
      <c r="CL647" s="35">
        <v>10.399365789784175</v>
      </c>
      <c r="CM647" s="35">
        <v>11.497871606943816</v>
      </c>
      <c r="CN647" s="35">
        <v>10.338446000151244</v>
      </c>
      <c r="CP647" s="35">
        <v>11.069690250881781</v>
      </c>
      <c r="CR647" s="35">
        <v>10.5772130956755</v>
      </c>
      <c r="CW647" s="35">
        <v>12.695641140447901</v>
      </c>
      <c r="CX647" s="35">
        <v>12.352837339192554</v>
      </c>
      <c r="CY647" s="35">
        <v>10.686863866550803</v>
      </c>
      <c r="CZ647" s="35">
        <v>10.776497303098989</v>
      </c>
      <c r="DA647" s="35">
        <v>11.690483136181397</v>
      </c>
      <c r="DD647" s="35">
        <v>10.526533568695504</v>
      </c>
      <c r="DE647" s="35">
        <v>11.612040179296255</v>
      </c>
      <c r="DG647" s="35">
        <v>11.182439757609341</v>
      </c>
      <c r="DI647" s="35">
        <v>12.022774668145829</v>
      </c>
      <c r="DJ647" s="35">
        <v>13.178361568751486</v>
      </c>
      <c r="DK647" s="35">
        <v>11.235561802565568</v>
      </c>
      <c r="DM647" s="35">
        <v>11.233960063503536</v>
      </c>
      <c r="DO647" s="35">
        <v>11.812349168626136</v>
      </c>
      <c r="DP647" s="35">
        <v>12.782454300430349</v>
      </c>
      <c r="DQ647" s="35">
        <v>10.937365570242283</v>
      </c>
      <c r="DS647" s="35">
        <v>11.425006552330922</v>
      </c>
      <c r="DT647" s="35">
        <v>10.413841374653261</v>
      </c>
      <c r="DV647" s="35">
        <v>11.476514027192005</v>
      </c>
      <c r="DY647" s="35">
        <v>12.189466654118135</v>
      </c>
      <c r="EA647" s="35">
        <v>11.908219619952076</v>
      </c>
      <c r="EB647" s="35">
        <v>11.070441053076461</v>
      </c>
      <c r="EC647" s="35">
        <v>11.875031533273679</v>
      </c>
      <c r="EI647" s="35">
        <v>12.387945738344964</v>
      </c>
      <c r="EK647" s="35">
        <v>12.00707624720984</v>
      </c>
      <c r="EL647" s="35">
        <v>12.693322277020449</v>
      </c>
      <c r="EM647" s="35">
        <v>14.384738379535428</v>
      </c>
      <c r="EP647" s="35">
        <v>10.582352037090653</v>
      </c>
      <c r="EQ647" s="35">
        <v>12.038202667807736</v>
      </c>
      <c r="ET647" s="35">
        <v>11.503298718569374</v>
      </c>
      <c r="EU647" s="35">
        <v>11.492324046465088</v>
      </c>
      <c r="EX647" s="35">
        <v>10.737848611832268</v>
      </c>
      <c r="EY647" s="35">
        <v>10.94520471838187</v>
      </c>
      <c r="EZ647" s="35">
        <v>10.954847874744097</v>
      </c>
      <c r="FA647" s="35">
        <v>12.252541077374126</v>
      </c>
      <c r="FC647" s="35">
        <v>11.893909844355127</v>
      </c>
      <c r="FD647" s="35">
        <v>11.682325593044812</v>
      </c>
      <c r="FE647" s="35">
        <v>11.351603117451823</v>
      </c>
      <c r="FF647" s="35">
        <v>11.286127278151945</v>
      </c>
      <c r="FG647" s="35">
        <v>11.157044799077735</v>
      </c>
      <c r="FK647" s="35">
        <v>11.46956355239338</v>
      </c>
      <c r="FL647" s="35">
        <v>12.153823219147197</v>
      </c>
      <c r="FN647" s="35">
        <v>11.443386690839349</v>
      </c>
      <c r="FP647" s="35">
        <v>11.250987669427035</v>
      </c>
      <c r="FQ647" s="35">
        <v>11.138511753546149</v>
      </c>
      <c r="FR647" s="35">
        <v>11.857490178143829</v>
      </c>
      <c r="FS647" s="35">
        <v>11.501122258674059</v>
      </c>
      <c r="FT647" s="35">
        <v>12.159133126030545</v>
      </c>
      <c r="FU647" s="35">
        <v>10.855091244823962</v>
      </c>
      <c r="FW647" s="35">
        <v>11.371680499942354</v>
      </c>
      <c r="GA647" s="35">
        <v>11.212604528109253</v>
      </c>
      <c r="GD647" s="35">
        <v>12.121203323722082</v>
      </c>
      <c r="GG647" s="35">
        <v>12.351115651759995</v>
      </c>
      <c r="GH647" s="35">
        <v>12.235852172322202</v>
      </c>
      <c r="GK647" s="35">
        <v>10.710623467814491</v>
      </c>
      <c r="GM647" s="35">
        <v>11.422545302550626</v>
      </c>
      <c r="GN647" s="35">
        <v>11.5475587710021</v>
      </c>
      <c r="GO647" s="35">
        <v>42.957999999999998</v>
      </c>
      <c r="GP647" s="35" t="s">
        <v>1230</v>
      </c>
      <c r="GU647" s="59"/>
    </row>
    <row r="648" spans="1:203" x14ac:dyDescent="0.2">
      <c r="A648" s="35" t="s">
        <v>905</v>
      </c>
      <c r="B648" s="35" t="s">
        <v>2601</v>
      </c>
      <c r="C648" s="35" t="s">
        <v>2602</v>
      </c>
      <c r="D648" s="9">
        <v>2</v>
      </c>
      <c r="E648" s="9">
        <v>2</v>
      </c>
      <c r="F648" s="9">
        <v>0.64326832199999995</v>
      </c>
      <c r="G648" s="9">
        <v>0.50401373299999996</v>
      </c>
      <c r="H648" s="9">
        <v>0.99366296099999996</v>
      </c>
      <c r="I648" s="9">
        <v>6.0681280999999997E-2</v>
      </c>
      <c r="J648" s="9">
        <v>0</v>
      </c>
      <c r="K648" s="78">
        <v>0</v>
      </c>
      <c r="L648" s="79">
        <v>16.594786588531122</v>
      </c>
      <c r="M648" s="79"/>
      <c r="N648" s="79"/>
      <c r="O648" s="79"/>
      <c r="W648" s="35">
        <v>17.659546049378257</v>
      </c>
      <c r="X648" s="35">
        <v>17.039716692513569</v>
      </c>
      <c r="Y648" s="35">
        <v>16.47068271552012</v>
      </c>
      <c r="AB648" s="35">
        <v>16.947830247746122</v>
      </c>
      <c r="AE648" s="35">
        <v>9.1437697793747166</v>
      </c>
      <c r="AI648" s="35">
        <v>13.385191385544562</v>
      </c>
      <c r="AN648" s="35">
        <v>17.082368533216943</v>
      </c>
      <c r="AO648" s="35">
        <v>17.454058317740174</v>
      </c>
      <c r="AP648" s="35">
        <v>16.984323105587126</v>
      </c>
      <c r="AQ648" s="35">
        <v>16.449441773640309</v>
      </c>
      <c r="AT648" s="35">
        <v>15.896232266580519</v>
      </c>
      <c r="AV648" s="35">
        <v>17.044006765632076</v>
      </c>
      <c r="AW648" s="35">
        <v>17.097944149038895</v>
      </c>
      <c r="AX648" s="35">
        <v>16.538211044129909</v>
      </c>
      <c r="AY648" s="35">
        <v>16.440550356552578</v>
      </c>
      <c r="AZ648" s="35">
        <v>12.804365812083216</v>
      </c>
      <c r="BA648" s="35">
        <v>12.85509666869633</v>
      </c>
      <c r="BD648" s="35">
        <v>17.616800676765074</v>
      </c>
      <c r="BG648" s="35">
        <v>17.066383294933551</v>
      </c>
      <c r="BI648" s="35">
        <v>16.16697087834762</v>
      </c>
      <c r="BJ648" s="35">
        <v>11.723192356031685</v>
      </c>
      <c r="BK648" s="35">
        <v>17.682107062833055</v>
      </c>
      <c r="BL648" s="35">
        <v>14.442135987804328</v>
      </c>
      <c r="BM648" s="35">
        <v>9.3636291915128069</v>
      </c>
      <c r="BO648" s="35">
        <v>16.943612224173805</v>
      </c>
      <c r="BQ648" s="35">
        <v>17.078862389067744</v>
      </c>
      <c r="BR648" s="35">
        <v>15.916444728263727</v>
      </c>
      <c r="BS648" s="35">
        <v>17.131617196598491</v>
      </c>
      <c r="BT648" s="35">
        <v>16.643652552398407</v>
      </c>
      <c r="BU648" s="35">
        <v>17.352145287986136</v>
      </c>
      <c r="CC648" s="35">
        <v>16.518560928230443</v>
      </c>
      <c r="CD648" s="35">
        <v>16.020489610007047</v>
      </c>
      <c r="CE648" s="35">
        <v>15.755545854769057</v>
      </c>
      <c r="CG648" s="35">
        <v>9.8804035071315663</v>
      </c>
      <c r="CH648" s="35">
        <v>16.531723262421771</v>
      </c>
      <c r="CI648" s="35">
        <v>12.605497220774662</v>
      </c>
      <c r="CJ648" s="35">
        <v>9.2860514937396346</v>
      </c>
      <c r="CK648" s="35">
        <v>9.3000219405469693</v>
      </c>
      <c r="CM648" s="35">
        <v>12.184963301313021</v>
      </c>
      <c r="CN648" s="35">
        <v>11.741514536602246</v>
      </c>
      <c r="CO648" s="35">
        <v>16.437577276233828</v>
      </c>
      <c r="CQ648" s="35">
        <v>16.960253326565606</v>
      </c>
      <c r="CS648" s="35">
        <v>17.2970041820098</v>
      </c>
      <c r="CU648" s="35">
        <v>17.051160778421615</v>
      </c>
      <c r="CV648" s="35">
        <v>16.07101388459661</v>
      </c>
      <c r="CW648" s="35">
        <v>17.549246898315968</v>
      </c>
      <c r="DB648" s="35">
        <v>18.199221152166796</v>
      </c>
      <c r="DC648" s="35">
        <v>16.677144531470415</v>
      </c>
      <c r="DD648" s="35">
        <v>16.125144423391927</v>
      </c>
      <c r="DE648" s="35">
        <v>12.381662453998752</v>
      </c>
      <c r="DG648" s="35">
        <v>16.633774491186568</v>
      </c>
      <c r="DI648" s="35">
        <v>17.06369094000366</v>
      </c>
      <c r="DO648" s="35">
        <v>16.323948548462944</v>
      </c>
      <c r="DU648" s="35">
        <v>17.563277922508007</v>
      </c>
      <c r="DW648" s="35">
        <v>17.115277825087659</v>
      </c>
      <c r="DX648" s="35">
        <v>17.633074993763753</v>
      </c>
      <c r="DZ648" s="35">
        <v>17.155869544769004</v>
      </c>
      <c r="EC648" s="35">
        <v>16.335024930822271</v>
      </c>
      <c r="EE648" s="35">
        <v>17.448948119211771</v>
      </c>
      <c r="EG648" s="35">
        <v>12.006792715930256</v>
      </c>
      <c r="EI648" s="35">
        <v>17.112427387764448</v>
      </c>
      <c r="EJ648" s="35">
        <v>16.540370128037388</v>
      </c>
      <c r="EL648" s="35">
        <v>11.914455032651368</v>
      </c>
      <c r="EM648" s="35">
        <v>16.925109306144456</v>
      </c>
      <c r="EN648" s="35">
        <v>15.840040874093736</v>
      </c>
      <c r="EO648" s="35">
        <v>17.729844226041529</v>
      </c>
      <c r="EP648" s="35">
        <v>10.087405464094065</v>
      </c>
      <c r="EQ648" s="35">
        <v>16.553226439128313</v>
      </c>
      <c r="ER648" s="35">
        <v>12.668162990885582</v>
      </c>
      <c r="ET648" s="35">
        <v>12.709607043000741</v>
      </c>
      <c r="EU648" s="35">
        <v>15.903672173305747</v>
      </c>
      <c r="EV648" s="35">
        <v>16.149230699606917</v>
      </c>
      <c r="EW648" s="35">
        <v>12.482330352061272</v>
      </c>
      <c r="EY648" s="35">
        <v>16.396957926387142</v>
      </c>
      <c r="EZ648" s="35">
        <v>16.850308195472845</v>
      </c>
      <c r="FB648" s="35">
        <v>12.827595418589537</v>
      </c>
      <c r="FC648" s="35">
        <v>16.618011886813925</v>
      </c>
      <c r="FD648" s="35">
        <v>12.671506832137737</v>
      </c>
      <c r="FG648" s="35">
        <v>12.878738423327277</v>
      </c>
      <c r="FH648" s="35">
        <v>16.80759174094586</v>
      </c>
      <c r="FI648" s="35">
        <v>17.248575874871463</v>
      </c>
      <c r="FK648" s="35">
        <v>16.97715209330017</v>
      </c>
      <c r="FT648" s="35">
        <v>16.248467991138561</v>
      </c>
      <c r="FV648" s="35">
        <v>16.658979991629018</v>
      </c>
      <c r="FY648" s="35">
        <v>16.870194805114323</v>
      </c>
      <c r="GB648" s="35">
        <v>12.130207110510884</v>
      </c>
      <c r="GD648" s="35">
        <v>16.966871345488283</v>
      </c>
      <c r="GE648" s="35">
        <v>16.466013328014078</v>
      </c>
      <c r="GH648" s="35">
        <v>17.316450179325074</v>
      </c>
      <c r="GI648" s="35">
        <v>17.031842554712163</v>
      </c>
      <c r="GM648" s="35">
        <v>12.242713910335993</v>
      </c>
      <c r="GO648" s="35">
        <v>19.375</v>
      </c>
      <c r="GP648" s="35" t="s">
        <v>4562</v>
      </c>
      <c r="GU648" s="59"/>
    </row>
    <row r="649" spans="1:203" x14ac:dyDescent="0.2">
      <c r="A649" s="35" t="s">
        <v>2134</v>
      </c>
      <c r="B649" s="35" t="s">
        <v>4117</v>
      </c>
      <c r="C649" s="35" t="s">
        <v>4118</v>
      </c>
      <c r="D649" s="9">
        <v>5</v>
      </c>
      <c r="E649" s="9">
        <v>5</v>
      </c>
      <c r="F649" s="9">
        <v>0.12205418799999999</v>
      </c>
      <c r="G649" s="9">
        <v>0.124531267</v>
      </c>
      <c r="H649" s="9">
        <v>0.57157317200000002</v>
      </c>
      <c r="I649" s="9">
        <v>6.0692936000000003E-2</v>
      </c>
      <c r="J649" s="9">
        <v>0</v>
      </c>
      <c r="K649" s="78">
        <v>0</v>
      </c>
      <c r="L649" s="79">
        <v>11.300477227126111</v>
      </c>
      <c r="M649" s="79">
        <v>11.851731131590984</v>
      </c>
      <c r="N649" s="79">
        <v>11.504814031712261</v>
      </c>
      <c r="O649" s="79">
        <v>12.127931296374509</v>
      </c>
      <c r="P649" s="78">
        <v>11.516621791695172</v>
      </c>
      <c r="Q649" s="78">
        <v>11.875976866772666</v>
      </c>
      <c r="R649" s="35">
        <v>11.609459820520179</v>
      </c>
      <c r="S649" s="35">
        <v>11.867099150387888</v>
      </c>
      <c r="T649" s="35">
        <v>12.206325994677146</v>
      </c>
      <c r="U649" s="35">
        <v>11.735632659610399</v>
      </c>
      <c r="V649" s="35">
        <v>12.667516564719751</v>
      </c>
      <c r="W649" s="35">
        <v>12.420011233947591</v>
      </c>
      <c r="X649" s="35">
        <v>12.193821162961193</v>
      </c>
      <c r="Y649" s="35">
        <v>12.439817288838642</v>
      </c>
      <c r="Z649" s="35">
        <v>11.774570329383103</v>
      </c>
      <c r="AA649" s="35">
        <v>12.497157337317969</v>
      </c>
      <c r="AB649" s="35">
        <v>12.020587238779024</v>
      </c>
      <c r="AC649" s="35">
        <v>12.371061871202624</v>
      </c>
      <c r="AD649" s="35">
        <v>11.568300001902172</v>
      </c>
      <c r="AE649" s="35">
        <v>12.128250872321768</v>
      </c>
      <c r="AF649" s="35">
        <v>11.825057468671533</v>
      </c>
      <c r="AG649" s="35">
        <v>11.452869742040338</v>
      </c>
      <c r="AH649" s="35">
        <v>12.177803796029254</v>
      </c>
      <c r="AI649" s="35">
        <v>11.877946448168631</v>
      </c>
      <c r="AJ649" s="35">
        <v>11.691773676114328</v>
      </c>
      <c r="AK649" s="35">
        <v>11.946555042997193</v>
      </c>
      <c r="AL649" s="35">
        <v>11.590613145476087</v>
      </c>
      <c r="AM649" s="35">
        <v>11.520008313819101</v>
      </c>
      <c r="AN649" s="35">
        <v>11.784027335420637</v>
      </c>
      <c r="AO649" s="35">
        <v>12.249801814018364</v>
      </c>
      <c r="AP649" s="35">
        <v>11.979744622576142</v>
      </c>
      <c r="AQ649" s="35">
        <v>12.343106856423265</v>
      </c>
      <c r="AR649" s="35">
        <v>11.085727172793526</v>
      </c>
      <c r="AS649" s="35">
        <v>11.724039940534018</v>
      </c>
      <c r="AT649" s="35">
        <v>11.774376636727311</v>
      </c>
      <c r="AU649" s="35">
        <v>11.633103899244649</v>
      </c>
      <c r="AV649" s="35">
        <v>11.726060047806945</v>
      </c>
      <c r="AW649" s="35">
        <v>12.120383531013601</v>
      </c>
      <c r="AX649" s="35">
        <v>11.082610045619287</v>
      </c>
      <c r="AY649" s="35">
        <v>11.338451165909664</v>
      </c>
      <c r="AZ649" s="35">
        <v>12.347522645835625</v>
      </c>
      <c r="BA649" s="35">
        <v>12.176074620639909</v>
      </c>
      <c r="BB649" s="35">
        <v>12.170563872330247</v>
      </c>
      <c r="BC649" s="35">
        <v>11.751260561699567</v>
      </c>
      <c r="BD649" s="35">
        <v>11.834871732899511</v>
      </c>
      <c r="BE649" s="35">
        <v>12.560826254432179</v>
      </c>
      <c r="BF649" s="35">
        <v>12.384132008936113</v>
      </c>
      <c r="BG649" s="35">
        <v>11.867589176188206</v>
      </c>
      <c r="BH649" s="35">
        <v>12.049219538986309</v>
      </c>
      <c r="BI649" s="35">
        <v>11.880470762444475</v>
      </c>
      <c r="BJ649" s="35">
        <v>11.578571011024357</v>
      </c>
      <c r="BK649" s="35">
        <v>11.989046937105662</v>
      </c>
      <c r="BL649" s="35">
        <v>12.063835351810708</v>
      </c>
      <c r="BM649" s="35">
        <v>11.718128430701814</v>
      </c>
      <c r="BN649" s="35">
        <v>11.417242780755345</v>
      </c>
      <c r="BO649" s="35">
        <v>11.803682945165741</v>
      </c>
      <c r="BP649" s="35">
        <v>12.047411431914394</v>
      </c>
      <c r="BQ649" s="35">
        <v>12.164385696062073</v>
      </c>
      <c r="BR649" s="35">
        <v>11.843270685614245</v>
      </c>
      <c r="BS649" s="35">
        <v>12.378794021801358</v>
      </c>
      <c r="BT649" s="35">
        <v>12.730093250911185</v>
      </c>
      <c r="BU649" s="35">
        <v>11.655811902559142</v>
      </c>
      <c r="BV649" s="35">
        <v>11.555998740541678</v>
      </c>
      <c r="BW649" s="35">
        <v>11.884138627644912</v>
      </c>
      <c r="BX649" s="35">
        <v>11.564680826726908</v>
      </c>
      <c r="BY649" s="35">
        <v>12.108630656719969</v>
      </c>
      <c r="BZ649" s="35">
        <v>11.652306084435182</v>
      </c>
      <c r="CA649" s="35">
        <v>11.758559183913166</v>
      </c>
      <c r="CB649" s="35">
        <v>11.175363718944384</v>
      </c>
      <c r="CC649" s="35">
        <v>10.874685831842164</v>
      </c>
      <c r="CD649" s="35">
        <v>12.020328686019564</v>
      </c>
      <c r="CE649" s="35">
        <v>11.969308371154808</v>
      </c>
      <c r="CF649" s="35">
        <v>12.207463947663646</v>
      </c>
      <c r="CG649" s="35">
        <v>12.290263972310129</v>
      </c>
      <c r="CH649" s="35">
        <v>11.831830011668385</v>
      </c>
      <c r="CI649" s="35">
        <v>11.382278871414174</v>
      </c>
      <c r="CJ649" s="35">
        <v>11.860394405962998</v>
      </c>
      <c r="CK649" s="35">
        <v>11.739266106019192</v>
      </c>
      <c r="CL649" s="35">
        <v>12.065403636556228</v>
      </c>
      <c r="CM649" s="35">
        <v>11.510647497027502</v>
      </c>
      <c r="CN649" s="35">
        <v>11.31709870500754</v>
      </c>
      <c r="CO649" s="35">
        <v>12.395899042516662</v>
      </c>
      <c r="CP649" s="35">
        <v>12.117487844832665</v>
      </c>
      <c r="CQ649" s="35">
        <v>12.059267764248151</v>
      </c>
      <c r="CR649" s="35">
        <v>11.44657691773633</v>
      </c>
      <c r="CS649" s="35">
        <v>12.06109160374228</v>
      </c>
      <c r="CT649" s="35">
        <v>12.083427465644332</v>
      </c>
      <c r="CU649" s="35">
        <v>11.261315772559191</v>
      </c>
      <c r="CV649" s="35">
        <v>12.111152561818852</v>
      </c>
      <c r="CW649" s="35">
        <v>12.168286574113019</v>
      </c>
      <c r="CX649" s="35">
        <v>12.474686104785263</v>
      </c>
      <c r="CY649" s="35">
        <v>11.237171983867523</v>
      </c>
      <c r="CZ649" s="35">
        <v>12.082163219591976</v>
      </c>
      <c r="DA649" s="35">
        <v>11.802646418060061</v>
      </c>
      <c r="DB649" s="35">
        <v>12.385320174790799</v>
      </c>
      <c r="DC649" s="35">
        <v>11.609497289964889</v>
      </c>
      <c r="DD649" s="35">
        <v>12.18947108207146</v>
      </c>
      <c r="DE649" s="35">
        <v>11.932006757850331</v>
      </c>
      <c r="DF649" s="35">
        <v>11.092252028610314</v>
      </c>
      <c r="DG649" s="35">
        <v>12.243779701800854</v>
      </c>
      <c r="DH649" s="35">
        <v>11.277672657721343</v>
      </c>
      <c r="DI649" s="35">
        <v>12.122964076404216</v>
      </c>
      <c r="DJ649" s="35">
        <v>12.937543169953113</v>
      </c>
      <c r="DK649" s="35">
        <v>12.203201727263755</v>
      </c>
      <c r="DL649" s="35">
        <v>12.475531116175718</v>
      </c>
      <c r="DM649" s="35">
        <v>11.317867447999577</v>
      </c>
      <c r="DN649" s="35">
        <v>12.048024163080735</v>
      </c>
      <c r="DO649" s="35">
        <v>12.046490911769396</v>
      </c>
      <c r="DP649" s="35">
        <v>12.109139900301482</v>
      </c>
      <c r="DQ649" s="35">
        <v>12.390415135326998</v>
      </c>
      <c r="DR649" s="35">
        <v>12.003498299870806</v>
      </c>
      <c r="DS649" s="35">
        <v>11.802919110541882</v>
      </c>
      <c r="DT649" s="35">
        <v>12.189375766411272</v>
      </c>
      <c r="DU649" s="35">
        <v>11.807339121770088</v>
      </c>
      <c r="DV649" s="35">
        <v>11.885030725851681</v>
      </c>
      <c r="DW649" s="35">
        <v>12.255850143013957</v>
      </c>
      <c r="DX649" s="35">
        <v>11.326370340629159</v>
      </c>
      <c r="DY649" s="35">
        <v>13.102253272319842</v>
      </c>
      <c r="DZ649" s="35">
        <v>11.973635936818942</v>
      </c>
      <c r="EA649" s="35">
        <v>12.145689972176642</v>
      </c>
      <c r="EB649" s="35">
        <v>11.834591476568898</v>
      </c>
      <c r="EC649" s="35">
        <v>12.255404111238308</v>
      </c>
      <c r="ED649" s="35">
        <v>12.214457763379773</v>
      </c>
      <c r="EE649" s="35">
        <v>12.103738845173034</v>
      </c>
      <c r="EF649" s="35">
        <v>11.862404467082333</v>
      </c>
      <c r="EG649" s="35">
        <v>11.493550250130301</v>
      </c>
      <c r="EH649" s="35">
        <v>11.869677529617428</v>
      </c>
      <c r="EI649" s="35">
        <v>11.841719296991162</v>
      </c>
      <c r="EJ649" s="35">
        <v>12.257231313192197</v>
      </c>
      <c r="EK649" s="35">
        <v>11.66116147195771</v>
      </c>
      <c r="EL649" s="35">
        <v>11.471552315630726</v>
      </c>
      <c r="EM649" s="35">
        <v>12.067455406318874</v>
      </c>
      <c r="EN649" s="35">
        <v>12.089157407691321</v>
      </c>
      <c r="EO649" s="35">
        <v>12.377265276136107</v>
      </c>
      <c r="EP649" s="35">
        <v>11.836192362031021</v>
      </c>
      <c r="EQ649" s="35">
        <v>12.114377455108855</v>
      </c>
      <c r="ER649" s="35">
        <v>12.212943152116029</v>
      </c>
      <c r="ES649" s="35">
        <v>12.299971728400029</v>
      </c>
      <c r="ET649" s="35">
        <v>12.213114987770581</v>
      </c>
      <c r="EU649" s="35">
        <v>11.807713688515152</v>
      </c>
      <c r="EV649" s="35">
        <v>12.134935931910086</v>
      </c>
      <c r="EW649" s="35">
        <v>11.487310603925961</v>
      </c>
      <c r="EX649" s="35">
        <v>11.869667587473614</v>
      </c>
      <c r="EY649" s="35">
        <v>11.909709858971096</v>
      </c>
      <c r="EZ649" s="35">
        <v>11.554713207733517</v>
      </c>
      <c r="FA649" s="35">
        <v>12.189771701783547</v>
      </c>
      <c r="FB649" s="35">
        <v>11.917395611990216</v>
      </c>
      <c r="FC649" s="35">
        <v>12.306482080412351</v>
      </c>
      <c r="FD649" s="35">
        <v>11.684399891364157</v>
      </c>
      <c r="FE649" s="35">
        <v>11.609777069162213</v>
      </c>
      <c r="FF649" s="35">
        <v>11.753599201147701</v>
      </c>
      <c r="FG649" s="35">
        <v>11.819068732790178</v>
      </c>
      <c r="FH649" s="35">
        <v>11.651272149118842</v>
      </c>
      <c r="FI649" s="35">
        <v>12.152788179124119</v>
      </c>
      <c r="FJ649" s="35">
        <v>11.982095251722475</v>
      </c>
      <c r="FK649" s="35">
        <v>12.070070093410868</v>
      </c>
      <c r="FL649" s="35">
        <v>11.857880712492562</v>
      </c>
      <c r="FM649" s="35">
        <v>11.859005541316971</v>
      </c>
      <c r="FN649" s="35">
        <v>11.737765007979123</v>
      </c>
      <c r="FO649" s="35">
        <v>11.980315572123045</v>
      </c>
      <c r="FP649" s="35">
        <v>12.04281181490396</v>
      </c>
      <c r="FQ649" s="35">
        <v>11.789561207679931</v>
      </c>
      <c r="FR649" s="35">
        <v>12.246935597935087</v>
      </c>
      <c r="FS649" s="35">
        <v>11.659594321696026</v>
      </c>
      <c r="FT649" s="35">
        <v>12.293595590915931</v>
      </c>
      <c r="FU649" s="35">
        <v>12.302582965229686</v>
      </c>
      <c r="FV649" s="35">
        <v>12.152854583859391</v>
      </c>
      <c r="FW649" s="35">
        <v>12.307839250799509</v>
      </c>
      <c r="FX649" s="35">
        <v>11.191035391363869</v>
      </c>
      <c r="FY649" s="35">
        <v>11.865314422888435</v>
      </c>
      <c r="FZ649" s="35">
        <v>11.36225626941628</v>
      </c>
      <c r="GA649" s="35">
        <v>12.247036646984053</v>
      </c>
      <c r="GB649" s="35">
        <v>11.266063421992669</v>
      </c>
      <c r="GC649" s="35">
        <v>11.717294032876049</v>
      </c>
      <c r="GD649" s="35">
        <v>12.4737974366966</v>
      </c>
      <c r="GE649" s="35">
        <v>12.180688906713735</v>
      </c>
      <c r="GF649" s="35">
        <v>12.114962363806685</v>
      </c>
      <c r="GG649" s="35">
        <v>11.717543206814218</v>
      </c>
      <c r="GH649" s="35">
        <v>11.902234915230117</v>
      </c>
      <c r="GI649" s="35">
        <v>12.843492591026081</v>
      </c>
      <c r="GJ649" s="35">
        <v>12.511235626714276</v>
      </c>
      <c r="GK649" s="35">
        <v>11.827502993899355</v>
      </c>
      <c r="GL649" s="35">
        <v>11.909643842588437</v>
      </c>
      <c r="GM649" s="35">
        <v>11.6878008081583</v>
      </c>
      <c r="GN649" s="35">
        <v>11.81547572921269</v>
      </c>
      <c r="GO649" s="35">
        <v>36.323</v>
      </c>
      <c r="GP649" s="35" t="s">
        <v>1833</v>
      </c>
      <c r="GU649" s="59"/>
    </row>
    <row r="650" spans="1:203" x14ac:dyDescent="0.2">
      <c r="A650" s="35" t="s">
        <v>856</v>
      </c>
      <c r="B650" s="35" t="s">
        <v>2541</v>
      </c>
      <c r="C650" s="35" t="s">
        <v>2542</v>
      </c>
      <c r="D650" s="9">
        <v>3</v>
      </c>
      <c r="E650" s="9">
        <v>3</v>
      </c>
      <c r="F650" s="9">
        <v>0.83976503300000005</v>
      </c>
      <c r="G650" s="9">
        <v>5.9813764999999998E-2</v>
      </c>
      <c r="H650" s="9">
        <v>0.83177889999999999</v>
      </c>
      <c r="I650" s="9">
        <v>6.0881024999999998E-2</v>
      </c>
      <c r="J650" s="9">
        <v>0</v>
      </c>
      <c r="K650" s="78">
        <v>0</v>
      </c>
      <c r="L650" s="79"/>
      <c r="M650" s="79">
        <v>10.68457981717795</v>
      </c>
      <c r="N650" s="79">
        <v>10.718285336857459</v>
      </c>
      <c r="O650" s="79"/>
      <c r="Q650" s="78">
        <v>10.524219417574542</v>
      </c>
      <c r="S650" s="35">
        <v>12.100934879621914</v>
      </c>
      <c r="T650" s="35">
        <v>10.523336266061602</v>
      </c>
      <c r="V650" s="35">
        <v>11.167252303929642</v>
      </c>
      <c r="W650" s="35">
        <v>12.366578089677192</v>
      </c>
      <c r="X650" s="35">
        <v>11.92938216036849</v>
      </c>
      <c r="Y650" s="35">
        <v>10.936399240236483</v>
      </c>
      <c r="Z650" s="35">
        <v>10.91670434370063</v>
      </c>
      <c r="AA650" s="35">
        <v>11.29128758333465</v>
      </c>
      <c r="AB650" s="35">
        <v>10.733604922109052</v>
      </c>
      <c r="AC650" s="35">
        <v>11.22687279256634</v>
      </c>
      <c r="AD650" s="35">
        <v>11.012147725321014</v>
      </c>
      <c r="AE650" s="35">
        <v>10.936208709439356</v>
      </c>
      <c r="AF650" s="35">
        <v>11.489448621760776</v>
      </c>
      <c r="AG650" s="35">
        <v>10.778107503477225</v>
      </c>
      <c r="AH650" s="35">
        <v>10.081586200370614</v>
      </c>
      <c r="AI650" s="35">
        <v>11.107550145740111</v>
      </c>
      <c r="AK650" s="35">
        <v>11.928970370169296</v>
      </c>
      <c r="AL650" s="35">
        <v>9.8866657790209356</v>
      </c>
      <c r="AM650" s="35">
        <v>10.777636245890831</v>
      </c>
      <c r="AN650" s="35">
        <v>11.324799667529268</v>
      </c>
      <c r="AO650" s="35">
        <v>10.365765127607624</v>
      </c>
      <c r="AP650" s="35">
        <v>12.408823585943228</v>
      </c>
      <c r="AQ650" s="35">
        <v>11.145081737563036</v>
      </c>
      <c r="AS650" s="35">
        <v>12.384960595987414</v>
      </c>
      <c r="AT650" s="35">
        <v>11.048332646929154</v>
      </c>
      <c r="AU650" s="35">
        <v>11.395333260728453</v>
      </c>
      <c r="AV650" s="35">
        <v>11.510598095361582</v>
      </c>
      <c r="AW650" s="35">
        <v>11.338061632144152</v>
      </c>
      <c r="AX650" s="35">
        <v>10.225081057791041</v>
      </c>
      <c r="AY650" s="35">
        <v>11.390094053730504</v>
      </c>
      <c r="AZ650" s="35">
        <v>11.594795056690504</v>
      </c>
      <c r="BA650" s="35">
        <v>11.456192701448463</v>
      </c>
      <c r="BB650" s="35">
        <v>10.876474365164254</v>
      </c>
      <c r="BC650" s="35">
        <v>11.020209224198393</v>
      </c>
      <c r="BD650" s="35">
        <v>10.588128782111349</v>
      </c>
      <c r="BF650" s="35">
        <v>11.653452682060383</v>
      </c>
      <c r="BG650" s="35">
        <v>10.304404551339733</v>
      </c>
      <c r="BJ650" s="35">
        <v>9.9455847773681327</v>
      </c>
      <c r="BK650" s="35">
        <v>11.685140836173023</v>
      </c>
      <c r="BL650" s="35">
        <v>11.415828799789695</v>
      </c>
      <c r="BM650" s="35">
        <v>11.061084365348954</v>
      </c>
      <c r="BO650" s="35">
        <v>10.534088693482369</v>
      </c>
      <c r="BP650" s="35">
        <v>11.538715411505924</v>
      </c>
      <c r="BQ650" s="35">
        <v>12.223780105790617</v>
      </c>
      <c r="BR650" s="35">
        <v>12.128614109982866</v>
      </c>
      <c r="BS650" s="35">
        <v>11.865617414104667</v>
      </c>
      <c r="BT650" s="35">
        <v>11.02188263941051</v>
      </c>
      <c r="BU650" s="35">
        <v>11.078254909007661</v>
      </c>
      <c r="BV650" s="35">
        <v>10.353714510580438</v>
      </c>
      <c r="BW650" s="35">
        <v>11.038701703948485</v>
      </c>
      <c r="BZ650" s="35">
        <v>11.109154215533994</v>
      </c>
      <c r="CC650" s="35">
        <v>11.685818442903452</v>
      </c>
      <c r="CD650" s="35">
        <v>11.827368276385069</v>
      </c>
      <c r="CE650" s="35">
        <v>12.129200822840444</v>
      </c>
      <c r="CF650" s="35">
        <v>11.63520949141181</v>
      </c>
      <c r="CG650" s="35">
        <v>12.38575220996978</v>
      </c>
      <c r="CH650" s="35">
        <v>10.490334830757224</v>
      </c>
      <c r="CI650" s="35">
        <v>12.106659119163579</v>
      </c>
      <c r="CJ650" s="35">
        <v>11.8361467270208</v>
      </c>
      <c r="CK650" s="35">
        <v>11.392751699874237</v>
      </c>
      <c r="CL650" s="35">
        <v>10.477206392235772</v>
      </c>
      <c r="CM650" s="35">
        <v>11.606960269181142</v>
      </c>
      <c r="CN650" s="35">
        <v>11.202119226092071</v>
      </c>
      <c r="CO650" s="35">
        <v>11.527659868428128</v>
      </c>
      <c r="CP650" s="35">
        <v>10.541326484878971</v>
      </c>
      <c r="CQ650" s="35">
        <v>12.259300379403451</v>
      </c>
      <c r="CR650" s="35">
        <v>10.461392338537097</v>
      </c>
      <c r="CT650" s="35">
        <v>12.366497063150824</v>
      </c>
      <c r="CU650" s="35">
        <v>10.860494434901179</v>
      </c>
      <c r="CY650" s="35">
        <v>11.42677073602913</v>
      </c>
      <c r="CZ650" s="35">
        <v>12.017901692961241</v>
      </c>
      <c r="DC650" s="35">
        <v>10.66473705540019</v>
      </c>
      <c r="DD650" s="35">
        <v>12.456256946951648</v>
      </c>
      <c r="DE650" s="35">
        <v>11.648811057451685</v>
      </c>
      <c r="DF650" s="35">
        <v>11.155890914514204</v>
      </c>
      <c r="DG650" s="35">
        <v>10.273982640406725</v>
      </c>
      <c r="DI650" s="35">
        <v>11.913394745310281</v>
      </c>
      <c r="DJ650" s="35">
        <v>11.376861010871819</v>
      </c>
      <c r="DK650" s="35">
        <v>10.866568315237098</v>
      </c>
      <c r="DL650" s="35">
        <v>11.459609306380566</v>
      </c>
      <c r="DM650" s="35">
        <v>10.735971250326205</v>
      </c>
      <c r="DO650" s="35">
        <v>11.522038927617093</v>
      </c>
      <c r="DP650" s="35">
        <v>11.921516077118993</v>
      </c>
      <c r="DQ650" s="35">
        <v>11.117767822065204</v>
      </c>
      <c r="DR650" s="35">
        <v>11.475602845206208</v>
      </c>
      <c r="DS650" s="35">
        <v>11.00317988738944</v>
      </c>
      <c r="DT650" s="35">
        <v>11.386141615155511</v>
      </c>
      <c r="DU650" s="35">
        <v>12.085146605100707</v>
      </c>
      <c r="DV650" s="35">
        <v>11.06855667482837</v>
      </c>
      <c r="DW650" s="35">
        <v>11.531011360286985</v>
      </c>
      <c r="DX650" s="35">
        <v>11.16908210255805</v>
      </c>
      <c r="DY650" s="35">
        <v>11.426284415020266</v>
      </c>
      <c r="DZ650" s="35">
        <v>11.430306649580734</v>
      </c>
      <c r="EA650" s="35">
        <v>11.737314526732336</v>
      </c>
      <c r="EB650" s="35">
        <v>10.97628583853343</v>
      </c>
      <c r="EC650" s="35">
        <v>11.927627713491065</v>
      </c>
      <c r="ED650" s="35">
        <v>9.9583036207983557</v>
      </c>
      <c r="EF650" s="35">
        <v>10.448116305409464</v>
      </c>
      <c r="EG650" s="35">
        <v>10.628451312137628</v>
      </c>
      <c r="EH650" s="35">
        <v>10.729351099889369</v>
      </c>
      <c r="EI650" s="35">
        <v>10.827540341867786</v>
      </c>
      <c r="EJ650" s="35">
        <v>11.204226019137749</v>
      </c>
      <c r="EK650" s="35">
        <v>11.157623317277551</v>
      </c>
      <c r="EL650" s="35">
        <v>11.909694372729344</v>
      </c>
      <c r="EM650" s="35">
        <v>12.044607063072766</v>
      </c>
      <c r="EN650" s="35">
        <v>11.948128675467515</v>
      </c>
      <c r="EO650" s="35">
        <v>11.143631543632191</v>
      </c>
      <c r="EQ650" s="35">
        <v>11.268891230699277</v>
      </c>
      <c r="ER650" s="35">
        <v>10.994839892170189</v>
      </c>
      <c r="ES650" s="35">
        <v>10.532644449235171</v>
      </c>
      <c r="EU650" s="35">
        <v>10.621876268650889</v>
      </c>
      <c r="EV650" s="35">
        <v>11.869596402112839</v>
      </c>
      <c r="EW650" s="35">
        <v>10.885997658790863</v>
      </c>
      <c r="EX650" s="35">
        <v>11.148362539527675</v>
      </c>
      <c r="EY650" s="35">
        <v>11.448451988796176</v>
      </c>
      <c r="EZ650" s="35">
        <v>11.43217634295932</v>
      </c>
      <c r="FA650" s="35">
        <v>10.286037989362212</v>
      </c>
      <c r="FC650" s="35">
        <v>10.281626095694723</v>
      </c>
      <c r="FE650" s="35">
        <v>11.064630656961274</v>
      </c>
      <c r="FF650" s="35">
        <v>10.799749311888419</v>
      </c>
      <c r="FG650" s="35">
        <v>10.52450703317022</v>
      </c>
      <c r="FI650" s="35">
        <v>11.186034408802753</v>
      </c>
      <c r="FJ650" s="35">
        <v>10.936536878711854</v>
      </c>
      <c r="FK650" s="35">
        <v>10.982662467539944</v>
      </c>
      <c r="FL650" s="35">
        <v>11.570598824890066</v>
      </c>
      <c r="FM650" s="35">
        <v>12.201713986440042</v>
      </c>
      <c r="FN650" s="35">
        <v>11.579408929388224</v>
      </c>
      <c r="FP650" s="35">
        <v>11.247911559432447</v>
      </c>
      <c r="FQ650" s="35">
        <v>11.439953017139565</v>
      </c>
      <c r="FR650" s="35">
        <v>11.155341853642506</v>
      </c>
      <c r="FS650" s="35">
        <v>11.592984866615001</v>
      </c>
      <c r="FU650" s="35">
        <v>12.638939763461659</v>
      </c>
      <c r="FV650" s="35">
        <v>11.626884033700897</v>
      </c>
      <c r="FW650" s="35">
        <v>11.703405243496722</v>
      </c>
      <c r="FY650" s="35">
        <v>10.846721656583332</v>
      </c>
      <c r="FZ650" s="35">
        <v>10.804688612591482</v>
      </c>
      <c r="GA650" s="35">
        <v>12.138603946665476</v>
      </c>
      <c r="GB650" s="35">
        <v>11.160829603439232</v>
      </c>
      <c r="GC650" s="35">
        <v>11.070477319991392</v>
      </c>
      <c r="GE650" s="35">
        <v>11.782813115304403</v>
      </c>
      <c r="GF650" s="35">
        <v>11.550021119935291</v>
      </c>
      <c r="GG650" s="35">
        <v>11.132873787869771</v>
      </c>
      <c r="GH650" s="35">
        <v>10.706535819762141</v>
      </c>
      <c r="GI650" s="35">
        <v>11.815671155798873</v>
      </c>
      <c r="GJ650" s="35">
        <v>11.67947103832303</v>
      </c>
      <c r="GK650" s="35">
        <v>11.545591855938964</v>
      </c>
      <c r="GL650" s="35">
        <v>11.497399746571102</v>
      </c>
      <c r="GM650" s="35">
        <v>11.50718344928209</v>
      </c>
      <c r="GN650" s="35">
        <v>11.954752804389276</v>
      </c>
      <c r="GO650" s="35">
        <v>3.5950000000000002</v>
      </c>
      <c r="GP650" s="35" t="s">
        <v>4546</v>
      </c>
      <c r="GU650" s="59"/>
    </row>
    <row r="651" spans="1:203" x14ac:dyDescent="0.2">
      <c r="A651" s="35" t="s">
        <v>1353</v>
      </c>
      <c r="B651" s="35" t="s">
        <v>3117</v>
      </c>
      <c r="C651" s="35" t="s">
        <v>3118</v>
      </c>
      <c r="D651" s="9">
        <v>9</v>
      </c>
      <c r="E651" s="9">
        <v>8</v>
      </c>
      <c r="F651" s="9">
        <v>0.99592817199999994</v>
      </c>
      <c r="G651" s="9">
        <v>1.1009978E-2</v>
      </c>
      <c r="H651" s="9">
        <v>0.85300767399999999</v>
      </c>
      <c r="I651" s="9">
        <v>6.1281506999999999E-2</v>
      </c>
      <c r="J651" s="9">
        <v>0</v>
      </c>
      <c r="K651" s="78">
        <v>0</v>
      </c>
      <c r="L651" s="79">
        <v>10.560651067106022</v>
      </c>
      <c r="M651" s="79">
        <v>13.035909277934879</v>
      </c>
      <c r="N651" s="79">
        <v>12.725997578448567</v>
      </c>
      <c r="O651" s="79">
        <v>12.679008286490223</v>
      </c>
      <c r="Q651" s="78">
        <v>12.185173705175826</v>
      </c>
      <c r="S651" s="35">
        <v>12.92299073620106</v>
      </c>
      <c r="T651" s="35">
        <v>12.63462868881863</v>
      </c>
      <c r="U651" s="35">
        <v>12.46612561526006</v>
      </c>
      <c r="V651" s="35">
        <v>12.959879139097188</v>
      </c>
      <c r="W651" s="35">
        <v>13.071768226802551</v>
      </c>
      <c r="X651" s="35">
        <v>12.796402968422738</v>
      </c>
      <c r="Y651" s="35">
        <v>11.530155380026944</v>
      </c>
      <c r="Z651" s="35">
        <v>11.584361497226386</v>
      </c>
      <c r="AA651" s="35">
        <v>13.075424147858145</v>
      </c>
      <c r="AE651" s="35">
        <v>13.743409928567578</v>
      </c>
      <c r="AF651" s="35">
        <v>12.541839156664921</v>
      </c>
      <c r="AI651" s="35">
        <v>12.939350354321794</v>
      </c>
      <c r="AK651" s="35">
        <v>12.659386865578201</v>
      </c>
      <c r="AL651" s="35">
        <v>13.04492363350349</v>
      </c>
      <c r="AN651" s="35">
        <v>12.933651471392446</v>
      </c>
      <c r="AQ651" s="35">
        <v>13.223441109387014</v>
      </c>
      <c r="AR651" s="35">
        <v>12.80109451305113</v>
      </c>
      <c r="AS651" s="35">
        <v>12.906790964018805</v>
      </c>
      <c r="AT651" s="35">
        <v>13.233865752725908</v>
      </c>
      <c r="AU651" s="35">
        <v>12.676152238439474</v>
      </c>
      <c r="AV651" s="35">
        <v>12.710858400774029</v>
      </c>
      <c r="AW651" s="35">
        <v>13.407983008347733</v>
      </c>
      <c r="AX651" s="35">
        <v>12.712164909972843</v>
      </c>
      <c r="AY651" s="35">
        <v>11.766101139537259</v>
      </c>
      <c r="BB651" s="35">
        <v>11.745571479103239</v>
      </c>
      <c r="BC651" s="35">
        <v>12.6475607552568</v>
      </c>
      <c r="BF651" s="35">
        <v>13.371142109969995</v>
      </c>
      <c r="BG651" s="35">
        <v>12.751225345586601</v>
      </c>
      <c r="BI651" s="35">
        <v>13.281830069937991</v>
      </c>
      <c r="BJ651" s="35">
        <v>12.236829345159659</v>
      </c>
      <c r="BQ651" s="35">
        <v>13.281043178984024</v>
      </c>
      <c r="BR651" s="35">
        <v>13.059518510056607</v>
      </c>
      <c r="BS651" s="35">
        <v>13.540777723797401</v>
      </c>
      <c r="BT651" s="35">
        <v>12.857097782071637</v>
      </c>
      <c r="BU651" s="35">
        <v>12.917701741489076</v>
      </c>
      <c r="BW651" s="35">
        <v>12.754692591266151</v>
      </c>
      <c r="BZ651" s="35">
        <v>12.483090731759226</v>
      </c>
      <c r="CB651" s="35">
        <v>12.827059481092896</v>
      </c>
      <c r="CC651" s="35">
        <v>11.95801473412263</v>
      </c>
      <c r="CE651" s="35">
        <v>13.186407202810127</v>
      </c>
      <c r="CG651" s="35">
        <v>12.694301219469738</v>
      </c>
      <c r="CI651" s="35">
        <v>13.143049627015245</v>
      </c>
      <c r="CK651" s="35">
        <v>12.447231536071818</v>
      </c>
      <c r="CL651" s="35">
        <v>12.493602394176124</v>
      </c>
      <c r="CN651" s="35">
        <v>10.362379584308407</v>
      </c>
      <c r="CO651" s="35">
        <v>13.438086115868042</v>
      </c>
      <c r="CP651" s="35">
        <v>12.876649751519643</v>
      </c>
      <c r="CQ651" s="35">
        <v>13.098880795731043</v>
      </c>
      <c r="CS651" s="35">
        <v>13.114768490426201</v>
      </c>
      <c r="CT651" s="35">
        <v>13.133186256357673</v>
      </c>
      <c r="CW651" s="35">
        <v>12.915904949029578</v>
      </c>
      <c r="CX651" s="35">
        <v>13.018434684395709</v>
      </c>
      <c r="CZ651" s="35">
        <v>12.636423877920391</v>
      </c>
      <c r="DA651" s="35">
        <v>12.729691397632909</v>
      </c>
      <c r="DC651" s="35">
        <v>12.772531777094608</v>
      </c>
      <c r="DD651" s="35">
        <v>12.643100322774259</v>
      </c>
      <c r="DF651" s="35">
        <v>12.894400115807152</v>
      </c>
      <c r="DG651" s="35">
        <v>12.681587175180782</v>
      </c>
      <c r="DI651" s="35">
        <v>13.505395700299252</v>
      </c>
      <c r="DL651" s="35">
        <v>12.843916887658381</v>
      </c>
      <c r="DM651" s="35">
        <v>12.222031257166888</v>
      </c>
      <c r="DQ651" s="35">
        <v>13.09009091403578</v>
      </c>
      <c r="DR651" s="35">
        <v>12.966993844522246</v>
      </c>
      <c r="DS651" s="35">
        <v>12.521097144277068</v>
      </c>
      <c r="DT651" s="35">
        <v>12.806129945166912</v>
      </c>
      <c r="DU651" s="35">
        <v>12.906978994883424</v>
      </c>
      <c r="DW651" s="35">
        <v>13.370394541408327</v>
      </c>
      <c r="DY651" s="35">
        <v>13.240708498012669</v>
      </c>
      <c r="EB651" s="35">
        <v>13.074118090418693</v>
      </c>
      <c r="EC651" s="35">
        <v>10.686574465571836</v>
      </c>
      <c r="ED651" s="35">
        <v>12.81519627479488</v>
      </c>
      <c r="EG651" s="35">
        <v>12.737787940779942</v>
      </c>
      <c r="EI651" s="35">
        <v>12.978264531248053</v>
      </c>
      <c r="EJ651" s="35">
        <v>11.386708602993842</v>
      </c>
      <c r="EL651" s="35">
        <v>12.571991451246273</v>
      </c>
      <c r="EO651" s="35">
        <v>13.107094612311144</v>
      </c>
      <c r="EP651" s="35">
        <v>12.640289885939405</v>
      </c>
      <c r="EQ651" s="35">
        <v>13.234019552302394</v>
      </c>
      <c r="ES651" s="35">
        <v>13.236107629972658</v>
      </c>
      <c r="EU651" s="35">
        <v>12.975433700461627</v>
      </c>
      <c r="EV651" s="35">
        <v>12.807834565553353</v>
      </c>
      <c r="EW651" s="35">
        <v>12.371353571788006</v>
      </c>
      <c r="EX651" s="35">
        <v>12.828733367279398</v>
      </c>
      <c r="EY651" s="35">
        <v>12.932523027575721</v>
      </c>
      <c r="EZ651" s="35">
        <v>12.4599860968553</v>
      </c>
      <c r="FA651" s="35">
        <v>12.682802018566639</v>
      </c>
      <c r="FB651" s="35">
        <v>12.341946279215929</v>
      </c>
      <c r="FC651" s="35">
        <v>12.952506670000277</v>
      </c>
      <c r="FD651" s="35">
        <v>12.983020642677964</v>
      </c>
      <c r="FF651" s="35">
        <v>10.765533596550508</v>
      </c>
      <c r="FG651" s="35">
        <v>12.573245688092475</v>
      </c>
      <c r="FI651" s="35">
        <v>12.374365281289119</v>
      </c>
      <c r="FJ651" s="35">
        <v>13.036051769989188</v>
      </c>
      <c r="FL651" s="35">
        <v>12.91932317711716</v>
      </c>
      <c r="FM651" s="35">
        <v>12.680305375632962</v>
      </c>
      <c r="FN651" s="35">
        <v>12.781509326273776</v>
      </c>
      <c r="FO651" s="35">
        <v>12.517775353618262</v>
      </c>
      <c r="FP651" s="35">
        <v>12.823135305721655</v>
      </c>
      <c r="FR651" s="35">
        <v>13.387159416180991</v>
      </c>
      <c r="FS651" s="35">
        <v>12.36205501306201</v>
      </c>
      <c r="FT651" s="35">
        <v>13.535631156752746</v>
      </c>
      <c r="FU651" s="35">
        <v>12.790839062162904</v>
      </c>
      <c r="FV651" s="35">
        <v>13.205795460032814</v>
      </c>
      <c r="FW651" s="35">
        <v>12.63808400331602</v>
      </c>
      <c r="FX651" s="35">
        <v>13.471179285752347</v>
      </c>
      <c r="GC651" s="35">
        <v>11.18644808094659</v>
      </c>
      <c r="GD651" s="35">
        <v>13.148717161500743</v>
      </c>
      <c r="GE651" s="35">
        <v>12.967589401246183</v>
      </c>
      <c r="GF651" s="35">
        <v>13.000694858143724</v>
      </c>
      <c r="GH651" s="35">
        <v>12.844632885477552</v>
      </c>
      <c r="GI651" s="35">
        <v>13.223114592370752</v>
      </c>
      <c r="GJ651" s="35">
        <v>13.303904203472765</v>
      </c>
      <c r="GL651" s="35">
        <v>13.089350506883125</v>
      </c>
      <c r="GM651" s="35">
        <v>13.00672754633503</v>
      </c>
      <c r="GO651" s="35">
        <v>17.597000000000001</v>
      </c>
      <c r="GP651" s="35" t="s">
        <v>4676</v>
      </c>
      <c r="GU651" s="59"/>
    </row>
    <row r="652" spans="1:203" x14ac:dyDescent="0.2">
      <c r="A652" s="35" t="s">
        <v>1329</v>
      </c>
      <c r="B652" s="35" t="s">
        <v>3089</v>
      </c>
      <c r="C652" s="35" t="s">
        <v>3090</v>
      </c>
      <c r="D652" s="9">
        <v>26</v>
      </c>
      <c r="E652" s="9">
        <v>22</v>
      </c>
      <c r="F652" s="9">
        <v>0.99604174700000003</v>
      </c>
      <c r="G652" s="9">
        <v>5.3554010000000001E-3</v>
      </c>
      <c r="H652" s="9">
        <v>0.56550824700000002</v>
      </c>
      <c r="I652" s="9">
        <v>6.1586294E-2</v>
      </c>
      <c r="J652" s="9">
        <v>0</v>
      </c>
      <c r="K652" s="78">
        <v>0</v>
      </c>
      <c r="L652" s="79">
        <v>12.266962819180261</v>
      </c>
      <c r="M652" s="79">
        <v>11.374632162978578</v>
      </c>
      <c r="N652" s="79">
        <v>11.912218541607224</v>
      </c>
      <c r="O652" s="79">
        <v>12.185039128640479</v>
      </c>
      <c r="P652" s="78">
        <v>11.570558178459951</v>
      </c>
      <c r="Q652" s="78">
        <v>12.590255180384782</v>
      </c>
      <c r="R652" s="35">
        <v>11.691641035251168</v>
      </c>
      <c r="S652" s="35">
        <v>11.737294840188039</v>
      </c>
      <c r="T652" s="35">
        <v>11.629706455651393</v>
      </c>
      <c r="U652" s="35">
        <v>11.831109729627986</v>
      </c>
      <c r="V652" s="35">
        <v>11.853214675420681</v>
      </c>
      <c r="W652" s="35">
        <v>11.830749101387118</v>
      </c>
      <c r="X652" s="35">
        <v>12.314702144966818</v>
      </c>
      <c r="Y652" s="35">
        <v>12.384379788021032</v>
      </c>
      <c r="Z652" s="35">
        <v>11.736540119619148</v>
      </c>
      <c r="AA652" s="35">
        <v>12.689836959824925</v>
      </c>
      <c r="AB652" s="35">
        <v>11.67248039590087</v>
      </c>
      <c r="AC652" s="35">
        <v>11.786807373852028</v>
      </c>
      <c r="AD652" s="35">
        <v>11.688938474046008</v>
      </c>
      <c r="AE652" s="35">
        <v>11.688796426581984</v>
      </c>
      <c r="AF652" s="35">
        <v>12.13422007506767</v>
      </c>
      <c r="AG652" s="35">
        <v>12.072360226018827</v>
      </c>
      <c r="AH652" s="35">
        <v>11.999376161992423</v>
      </c>
      <c r="AI652" s="35">
        <v>11.641818894885207</v>
      </c>
      <c r="AJ652" s="35">
        <v>11.804537249134398</v>
      </c>
      <c r="AK652" s="35">
        <v>12.084751503018939</v>
      </c>
      <c r="AL652" s="35">
        <v>11.646325613342528</v>
      </c>
      <c r="AM652" s="35">
        <v>11.589152962525656</v>
      </c>
      <c r="AN652" s="35">
        <v>12.046366051260362</v>
      </c>
      <c r="AO652" s="35">
        <v>12.00376751496896</v>
      </c>
      <c r="AP652" s="35">
        <v>11.477283023273198</v>
      </c>
      <c r="AQ652" s="35">
        <v>12.539976810532867</v>
      </c>
      <c r="AR652" s="35">
        <v>11.844158430015685</v>
      </c>
      <c r="AS652" s="35">
        <v>11.577757259219869</v>
      </c>
      <c r="AT652" s="35">
        <v>12.10173386214184</v>
      </c>
      <c r="AU652" s="35">
        <v>12.719027538820312</v>
      </c>
      <c r="AV652" s="35">
        <v>11.911281119460783</v>
      </c>
      <c r="AX652" s="35">
        <v>11.787722439324584</v>
      </c>
      <c r="AY652" s="35">
        <v>12.218170936538163</v>
      </c>
      <c r="AZ652" s="35">
        <v>12.102651065100062</v>
      </c>
      <c r="BA652" s="35">
        <v>12.230004542469697</v>
      </c>
      <c r="BB652" s="35">
        <v>11.421012992849864</v>
      </c>
      <c r="BC652" s="35">
        <v>11.795781266629282</v>
      </c>
      <c r="BE652" s="35">
        <v>11.767271834613277</v>
      </c>
      <c r="BF652" s="35">
        <v>11.814526078498112</v>
      </c>
      <c r="BG652" s="35">
        <v>11.718113894156726</v>
      </c>
      <c r="BH652" s="35">
        <v>12.184882236353694</v>
      </c>
      <c r="BI652" s="35">
        <v>13.044408837242482</v>
      </c>
      <c r="BJ652" s="35">
        <v>12.40105483352308</v>
      </c>
      <c r="BK652" s="35">
        <v>12.908025863744999</v>
      </c>
      <c r="BL652" s="35">
        <v>12.390847541421426</v>
      </c>
      <c r="BM652" s="35">
        <v>11.999456032763295</v>
      </c>
      <c r="BN652" s="35">
        <v>12.198303900265062</v>
      </c>
      <c r="BO652" s="35">
        <v>11.933784958500537</v>
      </c>
      <c r="BP652" s="35">
        <v>11.785783911795306</v>
      </c>
      <c r="BQ652" s="35">
        <v>11.617668784525391</v>
      </c>
      <c r="BR652" s="35">
        <v>11.820422246495507</v>
      </c>
      <c r="BS652" s="35">
        <v>11.792906430117327</v>
      </c>
      <c r="BT652" s="35">
        <v>11.866824000217219</v>
      </c>
      <c r="BU652" s="35">
        <v>11.692679366201883</v>
      </c>
      <c r="BV652" s="35">
        <v>11.279762571057161</v>
      </c>
      <c r="BW652" s="35">
        <v>12.001844425116094</v>
      </c>
      <c r="BX652" s="35">
        <v>11.818438419612281</v>
      </c>
      <c r="BY652" s="35">
        <v>11.721398908701754</v>
      </c>
      <c r="BZ652" s="35">
        <v>11.866218661195681</v>
      </c>
      <c r="CA652" s="35">
        <v>12.182462145982356</v>
      </c>
      <c r="CB652" s="35">
        <v>11.440707595186719</v>
      </c>
      <c r="CC652" s="35">
        <v>11.508050038058553</v>
      </c>
      <c r="CD652" s="35">
        <v>11.858366481035649</v>
      </c>
      <c r="CE652" s="35">
        <v>12.352612449244354</v>
      </c>
      <c r="CF652" s="35">
        <v>12.105341179162702</v>
      </c>
      <c r="CG652" s="35">
        <v>12.625781535846915</v>
      </c>
      <c r="CI652" s="35">
        <v>11.813497215989798</v>
      </c>
      <c r="CJ652" s="35">
        <v>11.950603578473711</v>
      </c>
      <c r="CK652" s="35">
        <v>12.333045453749969</v>
      </c>
      <c r="CL652" s="35">
        <v>11.585355338518841</v>
      </c>
      <c r="CM652" s="35">
        <v>12.186059972642337</v>
      </c>
      <c r="CN652" s="35">
        <v>11.886067394436905</v>
      </c>
      <c r="CO652" s="35">
        <v>12.780046996659401</v>
      </c>
      <c r="CP652" s="35">
        <v>11.912582292129901</v>
      </c>
      <c r="CQ652" s="35">
        <v>12.141246272388376</v>
      </c>
      <c r="CR652" s="35">
        <v>10.958341523885952</v>
      </c>
      <c r="CS652" s="35">
        <v>11.623086065429051</v>
      </c>
      <c r="CU652" s="35">
        <v>11.846687153116118</v>
      </c>
      <c r="CV652" s="35">
        <v>12.380849884041661</v>
      </c>
      <c r="CW652" s="35">
        <v>11.956648266065116</v>
      </c>
      <c r="CX652" s="35">
        <v>12.387914186397266</v>
      </c>
      <c r="CY652" s="35">
        <v>11.939459857460822</v>
      </c>
      <c r="CZ652" s="35">
        <v>11.790972487674452</v>
      </c>
      <c r="DA652" s="35">
        <v>11.813568106251649</v>
      </c>
      <c r="DC652" s="35">
        <v>11.624922540009596</v>
      </c>
      <c r="DD652" s="35">
        <v>11.948845471581313</v>
      </c>
      <c r="DE652" s="35">
        <v>12.370118523305292</v>
      </c>
      <c r="DF652" s="35">
        <v>11.844226397566102</v>
      </c>
      <c r="DG652" s="35">
        <v>11.438911908296046</v>
      </c>
      <c r="DI652" s="35">
        <v>12.105154636809942</v>
      </c>
      <c r="DJ652" s="35">
        <v>11.782321788572172</v>
      </c>
      <c r="DK652" s="35">
        <v>11.896062256378572</v>
      </c>
      <c r="DL652" s="35">
        <v>11.696656850932259</v>
      </c>
      <c r="DM652" s="35">
        <v>11.524132569868748</v>
      </c>
      <c r="DN652" s="35">
        <v>12.127833756958509</v>
      </c>
      <c r="DO652" s="35">
        <v>12.305429187595225</v>
      </c>
      <c r="DP652" s="35">
        <v>12.317257619898257</v>
      </c>
      <c r="DQ652" s="35">
        <v>12.076089821381593</v>
      </c>
      <c r="DR652" s="35">
        <v>11.600692007345881</v>
      </c>
      <c r="DS652" s="35">
        <v>11.698326486807428</v>
      </c>
      <c r="DT652" s="35">
        <v>11.807366145853997</v>
      </c>
      <c r="DU652" s="35">
        <v>11.73468536247727</v>
      </c>
      <c r="DV652" s="35">
        <v>11.992038583151857</v>
      </c>
      <c r="DW652" s="35">
        <v>11.884293156204141</v>
      </c>
      <c r="DX652" s="35">
        <v>12.119033420148059</v>
      </c>
      <c r="DY652" s="35">
        <v>12.626359772171678</v>
      </c>
      <c r="DZ652" s="35">
        <v>12.012098001685516</v>
      </c>
      <c r="EA652" s="35">
        <v>11.915450958048979</v>
      </c>
      <c r="EB652" s="35">
        <v>11.67760894463834</v>
      </c>
      <c r="EC652" s="35">
        <v>12.04266119224198</v>
      </c>
      <c r="ED652" s="35">
        <v>11.346481951040944</v>
      </c>
      <c r="EE652" s="35">
        <v>12.40818459385315</v>
      </c>
      <c r="EF652" s="35">
        <v>12.095389599543136</v>
      </c>
      <c r="EG652" s="35">
        <v>11.642084731156578</v>
      </c>
      <c r="EH652" s="35">
        <v>11.793940939890541</v>
      </c>
      <c r="EI652" s="35">
        <v>12.333675334597929</v>
      </c>
      <c r="EJ652" s="35">
        <v>11.958682649661306</v>
      </c>
      <c r="EK652" s="35">
        <v>11.99695240429622</v>
      </c>
      <c r="EL652" s="35">
        <v>12.099100971165356</v>
      </c>
      <c r="EO652" s="35">
        <v>11.772811434626185</v>
      </c>
      <c r="EP652" s="35">
        <v>12.162622464485406</v>
      </c>
      <c r="EQ652" s="35">
        <v>13.073384396210432</v>
      </c>
      <c r="ER652" s="35">
        <v>12.162528890939692</v>
      </c>
      <c r="ES652" s="35">
        <v>12.017382310036311</v>
      </c>
      <c r="ET652" s="35">
        <v>11.835362971254924</v>
      </c>
      <c r="EU652" s="35">
        <v>11.590285750934797</v>
      </c>
      <c r="EV652" s="35">
        <v>11.815954061956962</v>
      </c>
      <c r="EW652" s="35">
        <v>12.104696582815288</v>
      </c>
      <c r="EX652" s="35">
        <v>11.654621339430706</v>
      </c>
      <c r="EY652" s="35">
        <v>11.934888127982427</v>
      </c>
      <c r="EZ652" s="35">
        <v>11.588846647591989</v>
      </c>
      <c r="FA652" s="35">
        <v>11.908148614054845</v>
      </c>
      <c r="FB652" s="35">
        <v>11.589956727289202</v>
      </c>
      <c r="FC652" s="35">
        <v>11.192159974732238</v>
      </c>
      <c r="FD652" s="35">
        <v>12.232948992754309</v>
      </c>
      <c r="FE652" s="35">
        <v>12.326098113186251</v>
      </c>
      <c r="FF652" s="35">
        <v>12.181438069456739</v>
      </c>
      <c r="FG652" s="35">
        <v>11.566435735215437</v>
      </c>
      <c r="FH652" s="35">
        <v>11.567407681657595</v>
      </c>
      <c r="FI652" s="35">
        <v>11.699884628097969</v>
      </c>
      <c r="FJ652" s="35">
        <v>11.868437402611875</v>
      </c>
      <c r="FK652" s="35">
        <v>12.888587181896382</v>
      </c>
      <c r="FL652" s="35">
        <v>11.96235016186497</v>
      </c>
      <c r="FM652" s="35">
        <v>12.011663426203025</v>
      </c>
      <c r="FN652" s="35">
        <v>11.995746310233155</v>
      </c>
      <c r="FO652" s="35">
        <v>11.804608728441082</v>
      </c>
      <c r="FP652" s="35">
        <v>12.123689216548573</v>
      </c>
      <c r="FQ652" s="35">
        <v>12.330793109233491</v>
      </c>
      <c r="FR652" s="35">
        <v>12.219598225485873</v>
      </c>
      <c r="FS652" s="35">
        <v>12.156562724421434</v>
      </c>
      <c r="FT652" s="35">
        <v>12.324050279359287</v>
      </c>
      <c r="FU652" s="35">
        <v>12.280847853102358</v>
      </c>
      <c r="FV652" s="35">
        <v>12.267948491864438</v>
      </c>
      <c r="FW652" s="35">
        <v>11.901509959554792</v>
      </c>
      <c r="FX652" s="35">
        <v>12.583846499460034</v>
      </c>
      <c r="FY652" s="35">
        <v>12.261238233292556</v>
      </c>
      <c r="FZ652" s="35">
        <v>11.621863501670127</v>
      </c>
      <c r="GA652" s="35">
        <v>11.838402426248335</v>
      </c>
      <c r="GB652" s="35">
        <v>11.71903962942298</v>
      </c>
      <c r="GC652" s="35">
        <v>12.195311757340207</v>
      </c>
      <c r="GD652" s="35">
        <v>13.336246200737023</v>
      </c>
      <c r="GE652" s="35">
        <v>11.980273476784532</v>
      </c>
      <c r="GF652" s="35">
        <v>12.27715853696704</v>
      </c>
      <c r="GG652" s="35">
        <v>12.406497625756462</v>
      </c>
      <c r="GH652" s="35">
        <v>12.061443879089865</v>
      </c>
      <c r="GI652" s="35">
        <v>11.8813513420519</v>
      </c>
      <c r="GJ652" s="35">
        <v>11.922848484788814</v>
      </c>
      <c r="GK652" s="35">
        <v>11.757241066495855</v>
      </c>
      <c r="GL652" s="35">
        <v>12.995606568013706</v>
      </c>
      <c r="GM652" s="35">
        <v>11.783632684445667</v>
      </c>
      <c r="GN652" s="35">
        <v>11.517342262905803</v>
      </c>
      <c r="GO652" s="35">
        <v>43.058</v>
      </c>
      <c r="GP652" s="35" t="s">
        <v>1174</v>
      </c>
      <c r="GU652" s="59"/>
    </row>
    <row r="653" spans="1:203" x14ac:dyDescent="0.2">
      <c r="A653" s="35" t="s">
        <v>1258</v>
      </c>
      <c r="B653" s="35" t="s">
        <v>2985</v>
      </c>
      <c r="C653" s="35" t="s">
        <v>2986</v>
      </c>
      <c r="D653" s="9">
        <v>2</v>
      </c>
      <c r="E653" s="9">
        <v>2</v>
      </c>
      <c r="F653" s="9">
        <v>0.79353407899999995</v>
      </c>
      <c r="G653" s="9">
        <v>-0.25710598800000001</v>
      </c>
      <c r="H653" s="9">
        <v>0.98615953199999995</v>
      </c>
      <c r="I653" s="9">
        <v>6.2360952999999997E-2</v>
      </c>
      <c r="J653" s="9">
        <v>0</v>
      </c>
      <c r="K653" s="78">
        <v>0</v>
      </c>
      <c r="L653" s="79"/>
      <c r="M653" s="79"/>
      <c r="N653" s="79"/>
      <c r="O653" s="79"/>
      <c r="Q653" s="78">
        <v>10.483462609961144</v>
      </c>
      <c r="R653" s="35">
        <v>9.4438934175752767</v>
      </c>
      <c r="U653" s="35">
        <v>10.797855613760186</v>
      </c>
      <c r="Z653" s="35">
        <v>11.295043095940926</v>
      </c>
      <c r="AC653" s="35">
        <v>10.190676838799222</v>
      </c>
      <c r="AE653" s="35">
        <v>10.546928409117582</v>
      </c>
      <c r="AJ653" s="35">
        <v>11.208620274735038</v>
      </c>
      <c r="BC653" s="35">
        <v>10.253912708935987</v>
      </c>
      <c r="BF653" s="35">
        <v>10.871357712404517</v>
      </c>
      <c r="BH653" s="35">
        <v>11.146268725331492</v>
      </c>
      <c r="BU653" s="35">
        <v>10.206290905526981</v>
      </c>
      <c r="DL653" s="35">
        <v>9.8045942806272244</v>
      </c>
      <c r="DN653" s="35">
        <v>10.402515731591372</v>
      </c>
      <c r="ER653" s="35">
        <v>10.779111201114752</v>
      </c>
      <c r="FF653" s="35">
        <v>10.081784679652269</v>
      </c>
      <c r="FO653" s="35">
        <v>9.9389698499337324</v>
      </c>
      <c r="GK653" s="35">
        <v>11.923867506936753</v>
      </c>
      <c r="GO653" s="35">
        <v>7.6630000000000003</v>
      </c>
      <c r="GP653" s="35" t="s">
        <v>4647</v>
      </c>
      <c r="GU653" s="59"/>
    </row>
    <row r="654" spans="1:203" x14ac:dyDescent="0.2">
      <c r="A654" s="35" t="s">
        <v>1078</v>
      </c>
      <c r="B654" s="35" t="s">
        <v>2797</v>
      </c>
      <c r="C654" s="35" t="s">
        <v>2798</v>
      </c>
      <c r="D654" s="9">
        <v>2</v>
      </c>
      <c r="E654" s="9">
        <v>2</v>
      </c>
      <c r="F654" s="9">
        <v>0.67492060399999998</v>
      </c>
      <c r="G654" s="9">
        <v>4.6690225000000002E-2</v>
      </c>
      <c r="H654" s="9">
        <v>0.50094872499999998</v>
      </c>
      <c r="I654" s="9">
        <v>6.2425677999999998E-2</v>
      </c>
      <c r="J654" s="9">
        <v>0</v>
      </c>
      <c r="K654" s="78">
        <v>0</v>
      </c>
      <c r="L654" s="79">
        <v>10.518646367955558</v>
      </c>
      <c r="M654" s="79">
        <v>10.941439276544788</v>
      </c>
      <c r="N654" s="79">
        <v>10.119810079257423</v>
      </c>
      <c r="O654" s="79">
        <v>10.882082946226237</v>
      </c>
      <c r="P654" s="78">
        <v>10.4095301436959</v>
      </c>
      <c r="Q654" s="78">
        <v>11.010856889654974</v>
      </c>
      <c r="R654" s="35">
        <v>10.340167559824526</v>
      </c>
      <c r="S654" s="35">
        <v>10.695774832598348</v>
      </c>
      <c r="T654" s="35">
        <v>10.365334431995109</v>
      </c>
      <c r="U654" s="35">
        <v>10.679761634737138</v>
      </c>
      <c r="W654" s="35">
        <v>10.916147186093658</v>
      </c>
      <c r="Y654" s="35">
        <v>10.805578255945308</v>
      </c>
      <c r="Z654" s="35">
        <v>10.829873385827451</v>
      </c>
      <c r="AB654" s="35">
        <v>10.405867421347722</v>
      </c>
      <c r="AC654" s="35">
        <v>10.756617397126787</v>
      </c>
      <c r="AD654" s="35">
        <v>10.639469797781707</v>
      </c>
      <c r="AE654" s="35">
        <v>11.150103713096767</v>
      </c>
      <c r="AF654" s="35">
        <v>11.009374572488646</v>
      </c>
      <c r="AG654" s="35">
        <v>10.636234325631747</v>
      </c>
      <c r="AH654" s="35">
        <v>10.430209161923397</v>
      </c>
      <c r="AI654" s="35">
        <v>10.531394566312446</v>
      </c>
      <c r="AJ654" s="35">
        <v>10.740579853888976</v>
      </c>
      <c r="AL654" s="35">
        <v>11.154595942618958</v>
      </c>
      <c r="AM654" s="35">
        <v>10.652578766613809</v>
      </c>
      <c r="AN654" s="35">
        <v>10.915241457179638</v>
      </c>
      <c r="AO654" s="35">
        <v>10.546973379330479</v>
      </c>
      <c r="AQ654" s="35">
        <v>11.32929324532736</v>
      </c>
      <c r="AR654" s="35">
        <v>10.615304007113707</v>
      </c>
      <c r="AS654" s="35">
        <v>10.822535328181102</v>
      </c>
      <c r="AU654" s="35">
        <v>10.926257152369701</v>
      </c>
      <c r="AV654" s="35">
        <v>10.445479175329034</v>
      </c>
      <c r="AX654" s="35">
        <v>10.020615278335637</v>
      </c>
      <c r="AY654" s="35">
        <v>10.629586573587037</v>
      </c>
      <c r="AZ654" s="35">
        <v>11.24362384688842</v>
      </c>
      <c r="BA654" s="35">
        <v>10.678761415940981</v>
      </c>
      <c r="BB654" s="35">
        <v>10.869548307498581</v>
      </c>
      <c r="BC654" s="35">
        <v>10.418249704858036</v>
      </c>
      <c r="BF654" s="35">
        <v>10.812522139125328</v>
      </c>
      <c r="BG654" s="35">
        <v>10.876666206997051</v>
      </c>
      <c r="BH654" s="35">
        <v>10.808073157584499</v>
      </c>
      <c r="BI654" s="35">
        <v>11.021036543404309</v>
      </c>
      <c r="BJ654" s="35">
        <v>10.854177634812579</v>
      </c>
      <c r="BN654" s="35">
        <v>10.576030986035118</v>
      </c>
      <c r="BO654" s="35">
        <v>11.1099079235807</v>
      </c>
      <c r="BP654" s="35">
        <v>11.04315734513613</v>
      </c>
      <c r="BQ654" s="35">
        <v>10.951162215346704</v>
      </c>
      <c r="BT654" s="35">
        <v>10.894753388586555</v>
      </c>
      <c r="BU654" s="35">
        <v>11.286098834209049</v>
      </c>
      <c r="BV654" s="35">
        <v>10.192811698560302</v>
      </c>
      <c r="BW654" s="35">
        <v>10.234656982289691</v>
      </c>
      <c r="BY654" s="35">
        <v>9.6674585619474946</v>
      </c>
      <c r="BZ654" s="35">
        <v>11.246038119966725</v>
      </c>
      <c r="CA654" s="35">
        <v>10.924767203454032</v>
      </c>
      <c r="CB654" s="35">
        <v>10.693041824675939</v>
      </c>
      <c r="CC654" s="35">
        <v>10.626974804849588</v>
      </c>
      <c r="CD654" s="35">
        <v>10.333253283733747</v>
      </c>
      <c r="CF654" s="35">
        <v>11.103016883705781</v>
      </c>
      <c r="CG654" s="35">
        <v>11.128030865567123</v>
      </c>
      <c r="CI654" s="35">
        <v>10.980429426196165</v>
      </c>
      <c r="CJ654" s="35">
        <v>10.980214066194566</v>
      </c>
      <c r="CK654" s="35">
        <v>10.328701016553531</v>
      </c>
      <c r="CL654" s="35">
        <v>10.487853636435281</v>
      </c>
      <c r="CM654" s="35">
        <v>10.676974862497524</v>
      </c>
      <c r="CN654" s="35">
        <v>10.062997423943754</v>
      </c>
      <c r="CO654" s="35">
        <v>11.058520696262816</v>
      </c>
      <c r="CP654" s="35">
        <v>10.526258477177521</v>
      </c>
      <c r="CR654" s="35">
        <v>10.34323270006384</v>
      </c>
      <c r="CS654" s="35">
        <v>10.71356560140593</v>
      </c>
      <c r="CT654" s="35">
        <v>11.048925373307599</v>
      </c>
      <c r="CU654" s="35">
        <v>10.506576225769379</v>
      </c>
      <c r="CW654" s="35">
        <v>11.096812665539252</v>
      </c>
      <c r="CX654" s="35">
        <v>10.95390566242569</v>
      </c>
      <c r="CY654" s="35">
        <v>10.503999809400993</v>
      </c>
      <c r="CZ654" s="35">
        <v>10.391789413881353</v>
      </c>
      <c r="DA654" s="35">
        <v>10.536855770000777</v>
      </c>
      <c r="DC654" s="35">
        <v>11.012479933061487</v>
      </c>
      <c r="DD654" s="35">
        <v>10.633264743650621</v>
      </c>
      <c r="DE654" s="35">
        <v>10.984053505619928</v>
      </c>
      <c r="DF654" s="35">
        <v>10.900835485345564</v>
      </c>
      <c r="DG654" s="35">
        <v>10.842458836144569</v>
      </c>
      <c r="DH654" s="35">
        <v>11.042389312680497</v>
      </c>
      <c r="DJ654" s="35">
        <v>10.878913317189296</v>
      </c>
      <c r="DK654" s="35">
        <v>10.854933614753694</v>
      </c>
      <c r="DL654" s="35">
        <v>10.825655896155055</v>
      </c>
      <c r="DM654" s="35">
        <v>10.422723517695172</v>
      </c>
      <c r="DN654" s="35">
        <v>10.774134955389874</v>
      </c>
      <c r="DO654" s="35">
        <v>11.464881777706237</v>
      </c>
      <c r="DQ654" s="35">
        <v>10.993337681156193</v>
      </c>
      <c r="DR654" s="35">
        <v>10.499974848380214</v>
      </c>
      <c r="DS654" s="35">
        <v>10.696605904216533</v>
      </c>
      <c r="DT654" s="35">
        <v>10.821873596953647</v>
      </c>
      <c r="DU654" s="35">
        <v>10.908436999091286</v>
      </c>
      <c r="DV654" s="35">
        <v>10.878241560189041</v>
      </c>
      <c r="DW654" s="35">
        <v>10.519402665226416</v>
      </c>
      <c r="DX654" s="35">
        <v>10.7381350230539</v>
      </c>
      <c r="DY654" s="35">
        <v>10.90671789663913</v>
      </c>
      <c r="DZ654" s="35">
        <v>10.783233860962303</v>
      </c>
      <c r="EB654" s="35">
        <v>10.891175004935265</v>
      </c>
      <c r="EC654" s="35">
        <v>10.712171339364994</v>
      </c>
      <c r="ED654" s="35">
        <v>10.518108561715444</v>
      </c>
      <c r="EF654" s="35">
        <v>10.28095953298541</v>
      </c>
      <c r="EG654" s="35">
        <v>10.074564238477784</v>
      </c>
      <c r="EI654" s="35">
        <v>10.830277038940501</v>
      </c>
      <c r="EJ654" s="35">
        <v>10.952575608961517</v>
      </c>
      <c r="EK654" s="35">
        <v>10.41551899992354</v>
      </c>
      <c r="EL654" s="35">
        <v>11.109366717565708</v>
      </c>
      <c r="EM654" s="35">
        <v>10.959771284838267</v>
      </c>
      <c r="EP654" s="35">
        <v>10.686529174389969</v>
      </c>
      <c r="EQ654" s="35">
        <v>10.880704057065243</v>
      </c>
      <c r="ER654" s="35">
        <v>10.833743650102615</v>
      </c>
      <c r="ES654" s="35">
        <v>10.3969280796376</v>
      </c>
      <c r="ET654" s="35">
        <v>10.902504818951236</v>
      </c>
      <c r="EU654" s="35">
        <v>10.821626740750663</v>
      </c>
      <c r="EV654" s="35">
        <v>10.707022584816105</v>
      </c>
      <c r="EW654" s="35">
        <v>10.208539944670751</v>
      </c>
      <c r="EX654" s="35">
        <v>10.647317751542563</v>
      </c>
      <c r="EY654" s="35">
        <v>10.313160622455221</v>
      </c>
      <c r="EZ654" s="35">
        <v>10.491413018782982</v>
      </c>
      <c r="FA654" s="35">
        <v>11.003711578308053</v>
      </c>
      <c r="FC654" s="35">
        <v>10.932476814590615</v>
      </c>
      <c r="FD654" s="35">
        <v>10.604411788581359</v>
      </c>
      <c r="FE654" s="35">
        <v>10.866968250913292</v>
      </c>
      <c r="FF654" s="35">
        <v>10.989573870768437</v>
      </c>
      <c r="FG654" s="35">
        <v>10.65580428761076</v>
      </c>
      <c r="FH654" s="35">
        <v>11.024752429603854</v>
      </c>
      <c r="FI654" s="35">
        <v>10.450281525033349</v>
      </c>
      <c r="FJ654" s="35">
        <v>11.162842901819328</v>
      </c>
      <c r="FL654" s="35">
        <v>10.762141116534384</v>
      </c>
      <c r="FM654" s="35">
        <v>11.095672349029719</v>
      </c>
      <c r="FN654" s="35">
        <v>10.735698471354219</v>
      </c>
      <c r="FO654" s="35">
        <v>10.920210240500651</v>
      </c>
      <c r="FP654" s="35">
        <v>10.872360810337875</v>
      </c>
      <c r="FQ654" s="35">
        <v>10.536688803936997</v>
      </c>
      <c r="FR654" s="35">
        <v>11.152720699789226</v>
      </c>
      <c r="FS654" s="35">
        <v>10.642197841093678</v>
      </c>
      <c r="FW654" s="35">
        <v>10.728908092645709</v>
      </c>
      <c r="FZ654" s="35">
        <v>10.936509158270814</v>
      </c>
      <c r="GB654" s="35">
        <v>10.445495607312692</v>
      </c>
      <c r="GC654" s="35">
        <v>11.267269250224476</v>
      </c>
      <c r="GE654" s="35">
        <v>10.643940996074923</v>
      </c>
      <c r="GF654" s="35">
        <v>10.900181328111014</v>
      </c>
      <c r="GH654" s="35">
        <v>10.562684339867557</v>
      </c>
      <c r="GI654" s="35">
        <v>10.618127823770642</v>
      </c>
      <c r="GJ654" s="35">
        <v>11.444412205150421</v>
      </c>
      <c r="GL654" s="35">
        <v>10.672616273613478</v>
      </c>
      <c r="GM654" s="35">
        <v>10.909475720311255</v>
      </c>
      <c r="GN654" s="35">
        <v>11.012358947582383</v>
      </c>
      <c r="GO654" s="35">
        <v>1.7290000000000001</v>
      </c>
      <c r="GP654" s="35" t="s">
        <v>4601</v>
      </c>
      <c r="GU654" s="59"/>
    </row>
    <row r="655" spans="1:203" x14ac:dyDescent="0.2">
      <c r="A655" s="35" t="s">
        <v>1918</v>
      </c>
      <c r="B655" s="35" t="s">
        <v>3795</v>
      </c>
      <c r="C655" s="35" t="s">
        <v>3796</v>
      </c>
      <c r="D655" s="9">
        <v>17</v>
      </c>
      <c r="E655" s="9">
        <v>17</v>
      </c>
      <c r="F655" s="9">
        <v>0.84814748900000003</v>
      </c>
      <c r="G655" s="9">
        <v>8.1879811999999996E-2</v>
      </c>
      <c r="H655" s="9">
        <v>0.89303037299999999</v>
      </c>
      <c r="I655" s="9">
        <v>6.2430517999999997E-2</v>
      </c>
      <c r="J655" s="9">
        <v>0</v>
      </c>
      <c r="K655" s="78">
        <v>0</v>
      </c>
      <c r="L655" s="79">
        <v>11.85263658250385</v>
      </c>
      <c r="M655" s="79">
        <v>12.440169535918779</v>
      </c>
      <c r="N655" s="79">
        <v>12.099035606911151</v>
      </c>
      <c r="O655" s="79"/>
      <c r="Q655" s="78">
        <v>12.537719001812889</v>
      </c>
      <c r="R655" s="35">
        <v>13.765294755889705</v>
      </c>
      <c r="S655" s="35">
        <v>10.631479631539349</v>
      </c>
      <c r="T655" s="35">
        <v>11.730252668473083</v>
      </c>
      <c r="U655" s="35">
        <v>12.666354441898884</v>
      </c>
      <c r="V655" s="35">
        <v>11.586450407322481</v>
      </c>
      <c r="W655" s="35">
        <v>12.918765224683639</v>
      </c>
      <c r="Y655" s="35">
        <v>11.883838662327573</v>
      </c>
      <c r="Z655" s="35">
        <v>12.101637580806186</v>
      </c>
      <c r="AA655" s="35">
        <v>12.190388471084042</v>
      </c>
      <c r="AC655" s="35">
        <v>12.423639589017546</v>
      </c>
      <c r="AD655" s="35">
        <v>12.140934809799944</v>
      </c>
      <c r="AE655" s="35">
        <v>12.074015097689381</v>
      </c>
      <c r="AF655" s="35">
        <v>12.536849074937324</v>
      </c>
      <c r="AG655" s="35">
        <v>12.639866662982907</v>
      </c>
      <c r="AK655" s="35">
        <v>13.750113663505688</v>
      </c>
      <c r="AL655" s="35">
        <v>12.603598807998809</v>
      </c>
      <c r="AO655" s="35">
        <v>11.922207588318729</v>
      </c>
      <c r="AP655" s="35">
        <v>12.254814061053363</v>
      </c>
      <c r="AQ655" s="35">
        <v>16.422995062370141</v>
      </c>
      <c r="AS655" s="35">
        <v>12.625798818799957</v>
      </c>
      <c r="AU655" s="35">
        <v>12.675355829343408</v>
      </c>
      <c r="AV655" s="35">
        <v>12.563453701734822</v>
      </c>
      <c r="AW655" s="35">
        <v>12.012834274089506</v>
      </c>
      <c r="AY655" s="35">
        <v>12.507377945295255</v>
      </c>
      <c r="AZ655" s="35">
        <v>12.153668328542999</v>
      </c>
      <c r="BA655" s="35">
        <v>11.442553024906044</v>
      </c>
      <c r="BB655" s="35">
        <v>12.223406466647925</v>
      </c>
      <c r="BC655" s="35">
        <v>12.147318660812207</v>
      </c>
      <c r="BD655" s="35">
        <v>13.225311590276693</v>
      </c>
      <c r="BE655" s="35">
        <v>13.118759846348212</v>
      </c>
      <c r="BF655" s="35">
        <v>12.195416964093234</v>
      </c>
      <c r="BG655" s="35">
        <v>12.281751703300355</v>
      </c>
      <c r="BH655" s="35">
        <v>12.290641410284204</v>
      </c>
      <c r="BI655" s="35">
        <v>12.670668471683193</v>
      </c>
      <c r="BJ655" s="35">
        <v>12.798190213138213</v>
      </c>
      <c r="BM655" s="35">
        <v>11.524123919865271</v>
      </c>
      <c r="BO655" s="35">
        <v>12.931359753046664</v>
      </c>
      <c r="BP655" s="35">
        <v>12.49601704624838</v>
      </c>
      <c r="BQ655" s="35">
        <v>12.62884687175459</v>
      </c>
      <c r="BR655" s="35">
        <v>11.32105534546065</v>
      </c>
      <c r="BT655" s="35">
        <v>12.250334477340635</v>
      </c>
      <c r="BV655" s="35">
        <v>12.518367588811884</v>
      </c>
      <c r="BW655" s="35">
        <v>12.127455591017247</v>
      </c>
      <c r="BX655" s="35">
        <v>12.567419537057312</v>
      </c>
      <c r="BY655" s="35">
        <v>11.95359808482155</v>
      </c>
      <c r="BZ655" s="35">
        <v>11.743364068050727</v>
      </c>
      <c r="CA655" s="35">
        <v>11.866785342679517</v>
      </c>
      <c r="CB655" s="35">
        <v>11.798520467513383</v>
      </c>
      <c r="CC655" s="35">
        <v>11.700623115770957</v>
      </c>
      <c r="CD655" s="35">
        <v>12.032019999410931</v>
      </c>
      <c r="CE655" s="35">
        <v>11.808330004893062</v>
      </c>
      <c r="CF655" s="35">
        <v>12.840960135329929</v>
      </c>
      <c r="CG655" s="35">
        <v>13.163307563218593</v>
      </c>
      <c r="CI655" s="35">
        <v>12.854161373685118</v>
      </c>
      <c r="CJ655" s="35">
        <v>12.953021785346598</v>
      </c>
      <c r="CK655" s="35">
        <v>11.558923552312402</v>
      </c>
      <c r="CL655" s="35">
        <v>11.631987791215337</v>
      </c>
      <c r="CM655" s="35">
        <v>12.429901381565966</v>
      </c>
      <c r="CN655" s="35">
        <v>11.899916299169725</v>
      </c>
      <c r="CO655" s="35">
        <v>13.141861221328879</v>
      </c>
      <c r="CP655" s="35">
        <v>12.328045408117131</v>
      </c>
      <c r="CQ655" s="35">
        <v>12.600813064104358</v>
      </c>
      <c r="CS655" s="35">
        <v>12.300418953308229</v>
      </c>
      <c r="CU655" s="35">
        <v>11.670531921918627</v>
      </c>
      <c r="CV655" s="35">
        <v>13.223424840131711</v>
      </c>
      <c r="CW655" s="35">
        <v>12.739999080293213</v>
      </c>
      <c r="CX655" s="35">
        <v>12.818967604712238</v>
      </c>
      <c r="CY655" s="35">
        <v>11.130449311247887</v>
      </c>
      <c r="CZ655" s="35">
        <v>11.992192965043722</v>
      </c>
      <c r="DA655" s="35">
        <v>11.638309275153039</v>
      </c>
      <c r="DC655" s="35">
        <v>11.125920148765111</v>
      </c>
      <c r="DD655" s="35">
        <v>14.539385397062796</v>
      </c>
      <c r="DE655" s="35">
        <v>12.786037666233311</v>
      </c>
      <c r="DF655" s="35">
        <v>12.737833628713137</v>
      </c>
      <c r="DH655" s="35">
        <v>12.798396733827319</v>
      </c>
      <c r="DJ655" s="35">
        <v>12.683998554081926</v>
      </c>
      <c r="DL655" s="35">
        <v>11.955226492137051</v>
      </c>
      <c r="DM655" s="35">
        <v>12.170706235186021</v>
      </c>
      <c r="DO655" s="35">
        <v>10.737898059543916</v>
      </c>
      <c r="DS655" s="35">
        <v>11.722385093148908</v>
      </c>
      <c r="DT655" s="35">
        <v>11.606770850846441</v>
      </c>
      <c r="DU655" s="35">
        <v>13.468066481901079</v>
      </c>
      <c r="DV655" s="35">
        <v>12.554070230660212</v>
      </c>
      <c r="DW655" s="35">
        <v>12.690336193988788</v>
      </c>
      <c r="DZ655" s="35">
        <v>12.110268404177745</v>
      </c>
      <c r="EA655" s="35">
        <v>11.590024135413753</v>
      </c>
      <c r="EB655" s="35">
        <v>12.467776959157682</v>
      </c>
      <c r="EC655" s="35">
        <v>12.521995361872767</v>
      </c>
      <c r="ED655" s="35">
        <v>12.229342831526806</v>
      </c>
      <c r="EE655" s="35">
        <v>12.554769597176598</v>
      </c>
      <c r="EG655" s="35">
        <v>12.386622181296218</v>
      </c>
      <c r="EI655" s="35">
        <v>12.897426325763337</v>
      </c>
      <c r="EJ655" s="35">
        <v>12.282367338570783</v>
      </c>
      <c r="EL655" s="35">
        <v>14.217470642392833</v>
      </c>
      <c r="EO655" s="35">
        <v>13.054731610851444</v>
      </c>
      <c r="EP655" s="35">
        <v>12.098068575707174</v>
      </c>
      <c r="ER655" s="35">
        <v>13.494364158114067</v>
      </c>
      <c r="ET655" s="35">
        <v>12.129641503716147</v>
      </c>
      <c r="EU655" s="35">
        <v>12.072714697401036</v>
      </c>
      <c r="EV655" s="35">
        <v>12.875028583143418</v>
      </c>
      <c r="EW655" s="35">
        <v>11.259329996532365</v>
      </c>
      <c r="EX655" s="35">
        <v>12.533409970564062</v>
      </c>
      <c r="EY655" s="35">
        <v>12.076555193963001</v>
      </c>
      <c r="FA655" s="35">
        <v>13.21500974590864</v>
      </c>
      <c r="FB655" s="35">
        <v>12.305876712679826</v>
      </c>
      <c r="FC655" s="35">
        <v>11.929303163172442</v>
      </c>
      <c r="FD655" s="35">
        <v>12.477424606425542</v>
      </c>
      <c r="FF655" s="35">
        <v>11.793073722283617</v>
      </c>
      <c r="FG655" s="35">
        <v>12.018988352984252</v>
      </c>
      <c r="FI655" s="35">
        <v>11.248090788739443</v>
      </c>
      <c r="FK655" s="35">
        <v>14.421872066311842</v>
      </c>
      <c r="FM655" s="35">
        <v>11.431112790768235</v>
      </c>
      <c r="FN655" s="35">
        <v>11.613748409415582</v>
      </c>
      <c r="FO655" s="35">
        <v>12.795143131016118</v>
      </c>
      <c r="FP655" s="35">
        <v>12.664584058765964</v>
      </c>
      <c r="FQ655" s="35">
        <v>12.219114797298044</v>
      </c>
      <c r="FS655" s="35">
        <v>12.792890057103413</v>
      </c>
      <c r="FT655" s="35">
        <v>12.843636737041326</v>
      </c>
      <c r="FU655" s="35">
        <v>13.239501599303628</v>
      </c>
      <c r="FW655" s="35">
        <v>12.359698975428575</v>
      </c>
      <c r="FX655" s="35">
        <v>12.545604126878901</v>
      </c>
      <c r="FY655" s="35">
        <v>12.526095045808491</v>
      </c>
      <c r="GB655" s="35">
        <v>12.231355376067455</v>
      </c>
      <c r="GC655" s="35">
        <v>13.162826527913303</v>
      </c>
      <c r="GD655" s="35">
        <v>12.860434836655084</v>
      </c>
      <c r="GE655" s="35">
        <v>11.39567724494345</v>
      </c>
      <c r="GF655" s="35">
        <v>11.898716365788406</v>
      </c>
      <c r="GG655" s="35">
        <v>12.115207467501222</v>
      </c>
      <c r="GI655" s="35">
        <v>12.710955675676844</v>
      </c>
      <c r="GK655" s="35">
        <v>12.557302023380231</v>
      </c>
      <c r="GL655" s="35">
        <v>12.584194209286952</v>
      </c>
      <c r="GM655" s="35">
        <v>13.239562652455282</v>
      </c>
      <c r="GN655" s="35">
        <v>13.43405581608986</v>
      </c>
      <c r="GO655" s="35">
        <v>23.622</v>
      </c>
      <c r="GP655" s="35" t="s">
        <v>1626</v>
      </c>
      <c r="GU655" s="59"/>
    </row>
    <row r="656" spans="1:203" x14ac:dyDescent="0.2">
      <c r="A656" s="35" t="s">
        <v>2165</v>
      </c>
      <c r="B656" s="35" t="s">
        <v>4179</v>
      </c>
      <c r="C656" s="35" t="s">
        <v>4180</v>
      </c>
      <c r="D656" s="9">
        <v>4</v>
      </c>
      <c r="E656" s="9">
        <v>4</v>
      </c>
      <c r="F656" s="9">
        <v>0.55402489099999996</v>
      </c>
      <c r="G656" s="9">
        <v>9.0205662000000006E-2</v>
      </c>
      <c r="H656" s="9">
        <v>0.71947215099999995</v>
      </c>
      <c r="I656" s="9">
        <v>6.3731517000000001E-2</v>
      </c>
      <c r="J656" s="9">
        <v>0</v>
      </c>
      <c r="K656" s="78">
        <v>0</v>
      </c>
      <c r="L656" s="79">
        <v>10.422612383116196</v>
      </c>
      <c r="M656" s="79"/>
      <c r="N656" s="79">
        <v>10.982097685573887</v>
      </c>
      <c r="O656" s="79">
        <v>10.778053630592957</v>
      </c>
      <c r="Q656" s="78">
        <v>10.880286480393737</v>
      </c>
      <c r="R656" s="35">
        <v>10.677137045623214</v>
      </c>
      <c r="S656" s="35">
        <v>9.8705915148163381</v>
      </c>
      <c r="T656" s="35">
        <v>10.28640396277339</v>
      </c>
      <c r="U656" s="35">
        <v>11.267315997895162</v>
      </c>
      <c r="V656" s="35">
        <v>9.7944047453491052</v>
      </c>
      <c r="W656" s="35">
        <v>10.221601640828597</v>
      </c>
      <c r="Y656" s="35">
        <v>11.165280723491655</v>
      </c>
      <c r="Z656" s="35">
        <v>11.640577012396685</v>
      </c>
      <c r="AA656" s="35">
        <v>10.78397581429887</v>
      </c>
      <c r="AB656" s="35">
        <v>10.852914133301187</v>
      </c>
      <c r="AC656" s="35">
        <v>10.893818520713749</v>
      </c>
      <c r="AD656" s="35">
        <v>10.984771286389709</v>
      </c>
      <c r="AE656" s="35">
        <v>11.416867868553208</v>
      </c>
      <c r="AF656" s="35">
        <v>10.414490673437914</v>
      </c>
      <c r="AG656" s="35">
        <v>11.376219841561728</v>
      </c>
      <c r="AI656" s="35">
        <v>10.4971246642277</v>
      </c>
      <c r="AJ656" s="35">
        <v>10.643398902346046</v>
      </c>
      <c r="AL656" s="35">
        <v>10.979489812025692</v>
      </c>
      <c r="AN656" s="35">
        <v>10.461404595771553</v>
      </c>
      <c r="AO656" s="35">
        <v>10.662175670646459</v>
      </c>
      <c r="AP656" s="35">
        <v>10.59662360714041</v>
      </c>
      <c r="AQ656" s="35">
        <v>10.585743552180492</v>
      </c>
      <c r="AR656" s="35">
        <v>10.592638845446849</v>
      </c>
      <c r="AS656" s="35">
        <v>10.512249417730942</v>
      </c>
      <c r="AU656" s="35">
        <v>11.062847481633471</v>
      </c>
      <c r="AV656" s="35">
        <v>10.513184034467425</v>
      </c>
      <c r="AY656" s="35">
        <v>11.034195567964934</v>
      </c>
      <c r="AZ656" s="35">
        <v>10.45753971719043</v>
      </c>
      <c r="BC656" s="35">
        <v>10.910985502522353</v>
      </c>
      <c r="BE656" s="35">
        <v>10.895613892646798</v>
      </c>
      <c r="BF656" s="35">
        <v>11.695813496712391</v>
      </c>
      <c r="BG656" s="35">
        <v>10.597297681221098</v>
      </c>
      <c r="BH656" s="35">
        <v>10.924587166310923</v>
      </c>
      <c r="BI656" s="35">
        <v>11.741873182746591</v>
      </c>
      <c r="BJ656" s="35">
        <v>10.957261606086645</v>
      </c>
      <c r="BL656" s="35">
        <v>10.284504566208083</v>
      </c>
      <c r="BM656" s="35">
        <v>10.834370006103093</v>
      </c>
      <c r="BN656" s="35">
        <v>10.290506846877955</v>
      </c>
      <c r="BO656" s="35">
        <v>9.9825491942986631</v>
      </c>
      <c r="BP656" s="35">
        <v>10.064091618723873</v>
      </c>
      <c r="BQ656" s="35">
        <v>10.176538495121973</v>
      </c>
      <c r="BT656" s="35">
        <v>10.637370007145124</v>
      </c>
      <c r="BU656" s="35">
        <v>10.96484472488822</v>
      </c>
      <c r="BW656" s="35">
        <v>11.051349768926631</v>
      </c>
      <c r="BX656" s="35">
        <v>10.540425450302502</v>
      </c>
      <c r="BY656" s="35">
        <v>10.890646083632616</v>
      </c>
      <c r="BZ656" s="35">
        <v>10.903377127309401</v>
      </c>
      <c r="CA656" s="35">
        <v>11.335399523612873</v>
      </c>
      <c r="CB656" s="35">
        <v>10.92812752242731</v>
      </c>
      <c r="CC656" s="35">
        <v>10.651170214600556</v>
      </c>
      <c r="CD656" s="35">
        <v>10.367200615657085</v>
      </c>
      <c r="CE656" s="35">
        <v>10.318869876202022</v>
      </c>
      <c r="CF656" s="35">
        <v>10.801475942608036</v>
      </c>
      <c r="CG656" s="35">
        <v>11.099533756267716</v>
      </c>
      <c r="CI656" s="35">
        <v>10.701138265554556</v>
      </c>
      <c r="CJ656" s="35">
        <v>10.696645504462726</v>
      </c>
      <c r="CK656" s="35">
        <v>10.756051777271226</v>
      </c>
      <c r="CL656" s="35">
        <v>10.117132325655133</v>
      </c>
      <c r="CO656" s="35">
        <v>10.62929400786304</v>
      </c>
      <c r="CP656" s="35">
        <v>11.078755158711106</v>
      </c>
      <c r="CS656" s="35">
        <v>10.324291198192169</v>
      </c>
      <c r="CU656" s="35">
        <v>11.362356555981384</v>
      </c>
      <c r="CV656" s="35">
        <v>10.998518820453514</v>
      </c>
      <c r="CW656" s="35">
        <v>10.28399545673472</v>
      </c>
      <c r="CX656" s="35">
        <v>10.708747533509152</v>
      </c>
      <c r="CY656" s="35">
        <v>10.070901139125512</v>
      </c>
      <c r="CZ656" s="35">
        <v>10.762157863826468</v>
      </c>
      <c r="DA656" s="35">
        <v>10.842939124008094</v>
      </c>
      <c r="DC656" s="35">
        <v>10.99853614883633</v>
      </c>
      <c r="DD656" s="35">
        <v>10.074970193391545</v>
      </c>
      <c r="DE656" s="35">
        <v>10.014774218020355</v>
      </c>
      <c r="DF656" s="35">
        <v>11.134479944760971</v>
      </c>
      <c r="DG656" s="35">
        <v>10.223967102699609</v>
      </c>
      <c r="DJ656" s="35">
        <v>11.383895130320369</v>
      </c>
      <c r="DK656" s="35">
        <v>11.029948798674299</v>
      </c>
      <c r="DL656" s="35">
        <v>11.362069244877063</v>
      </c>
      <c r="DM656" s="35">
        <v>10.608489838677006</v>
      </c>
      <c r="DN656" s="35">
        <v>10.934286797302525</v>
      </c>
      <c r="DO656" s="35">
        <v>11.140125983880628</v>
      </c>
      <c r="DQ656" s="35">
        <v>10.297927499417053</v>
      </c>
      <c r="DT656" s="35">
        <v>10.738355408646466</v>
      </c>
      <c r="DU656" s="35">
        <v>11.029508232984446</v>
      </c>
      <c r="DW656" s="35">
        <v>10.577778237901319</v>
      </c>
      <c r="DX656" s="35">
        <v>10.56091998568111</v>
      </c>
      <c r="DY656" s="35">
        <v>10.198369709272775</v>
      </c>
      <c r="EB656" s="35">
        <v>11.295491273756431</v>
      </c>
      <c r="ED656" s="35">
        <v>10.852197164282297</v>
      </c>
      <c r="EF656" s="35">
        <v>10.709945380232497</v>
      </c>
      <c r="EG656" s="35">
        <v>10.926581835842798</v>
      </c>
      <c r="EI656" s="35">
        <v>10.920364374872541</v>
      </c>
      <c r="EJ656" s="35">
        <v>11.120366876172895</v>
      </c>
      <c r="EL656" s="35">
        <v>10.884329574973696</v>
      </c>
      <c r="EO656" s="35">
        <v>11.478112674720709</v>
      </c>
      <c r="EP656" s="35">
        <v>10.820499348346139</v>
      </c>
      <c r="ER656" s="35">
        <v>10.77411629119436</v>
      </c>
      <c r="ET656" s="35">
        <v>11.05933436189602</v>
      </c>
      <c r="EV656" s="35">
        <v>10.093866531955978</v>
      </c>
      <c r="EW656" s="35">
        <v>10.402939717493812</v>
      </c>
      <c r="EX656" s="35">
        <v>10.168233558852807</v>
      </c>
      <c r="EY656" s="35">
        <v>10.239525635060168</v>
      </c>
      <c r="FA656" s="35">
        <v>11.075031708549178</v>
      </c>
      <c r="FB656" s="35">
        <v>11.455832109413549</v>
      </c>
      <c r="FD656" s="35">
        <v>10.870672916812467</v>
      </c>
      <c r="FE656" s="35">
        <v>11.206251731879203</v>
      </c>
      <c r="FF656" s="35">
        <v>11.0381540512135</v>
      </c>
      <c r="FG656" s="35">
        <v>10.992683328154355</v>
      </c>
      <c r="FH656" s="35">
        <v>10.312324946262516</v>
      </c>
      <c r="FI656" s="35">
        <v>11.035619574792696</v>
      </c>
      <c r="FJ656" s="35">
        <v>11.43278907157586</v>
      </c>
      <c r="FL656" s="35">
        <v>10.688694671852129</v>
      </c>
      <c r="FM656" s="35">
        <v>11.216340513058288</v>
      </c>
      <c r="FO656" s="35">
        <v>11.021208110840568</v>
      </c>
      <c r="FP656" s="35">
        <v>11.580271777910104</v>
      </c>
      <c r="FQ656" s="35">
        <v>10.203506505245569</v>
      </c>
      <c r="FR656" s="35">
        <v>11.199120919836174</v>
      </c>
      <c r="FS656" s="35">
        <v>11.075446829872339</v>
      </c>
      <c r="FT656" s="35">
        <v>11.261736309978678</v>
      </c>
      <c r="FW656" s="35">
        <v>10.458633044055656</v>
      </c>
      <c r="FZ656" s="35">
        <v>10.77060981703633</v>
      </c>
      <c r="GA656" s="35">
        <v>10.175256369336948</v>
      </c>
      <c r="GB656" s="35">
        <v>10.348015720812114</v>
      </c>
      <c r="GC656" s="35">
        <v>9.9907236100722212</v>
      </c>
      <c r="GE656" s="35">
        <v>11.157614759925044</v>
      </c>
      <c r="GF656" s="35">
        <v>11.577559081559835</v>
      </c>
      <c r="GJ656" s="35">
        <v>10.678349627430276</v>
      </c>
      <c r="GK656" s="35">
        <v>10.888833455493318</v>
      </c>
      <c r="GL656" s="35">
        <v>10.233910877025599</v>
      </c>
      <c r="GM656" s="35">
        <v>10.181111660667552</v>
      </c>
      <c r="GO656" s="35">
        <v>42.856999999999999</v>
      </c>
      <c r="GP656" s="35" t="s">
        <v>1880</v>
      </c>
      <c r="GU656" s="59"/>
    </row>
    <row r="657" spans="1:203" x14ac:dyDescent="0.2">
      <c r="A657" s="35" t="s">
        <v>1724</v>
      </c>
      <c r="B657" s="35" t="s">
        <v>3561</v>
      </c>
      <c r="C657" s="35" t="s">
        <v>3562</v>
      </c>
      <c r="D657" s="9">
        <v>6</v>
      </c>
      <c r="E657" s="9">
        <v>6</v>
      </c>
      <c r="F657" s="9">
        <v>0.97829260600000001</v>
      </c>
      <c r="G657" s="9">
        <v>-1.8906651999999999E-2</v>
      </c>
      <c r="H657" s="9">
        <v>0.78564236300000001</v>
      </c>
      <c r="I657" s="9">
        <v>6.4077321000000007E-2</v>
      </c>
      <c r="J657" s="9">
        <v>0</v>
      </c>
      <c r="K657" s="78">
        <v>0</v>
      </c>
      <c r="L657" s="79">
        <v>10.612796223542308</v>
      </c>
      <c r="M657" s="79">
        <v>10.870122440389157</v>
      </c>
      <c r="N657" s="79"/>
      <c r="O657" s="79">
        <v>10.439354954827092</v>
      </c>
      <c r="Q657" s="78">
        <v>11.112526911773996</v>
      </c>
      <c r="R657" s="35">
        <v>11.349433212231691</v>
      </c>
      <c r="S657" s="35">
        <v>10.163771853642213</v>
      </c>
      <c r="U657" s="35">
        <v>12.177159955022811</v>
      </c>
      <c r="Y657" s="35">
        <v>11.255289088753083</v>
      </c>
      <c r="Z657" s="35">
        <v>11.375454835352571</v>
      </c>
      <c r="AA657" s="35">
        <v>11.242867603167142</v>
      </c>
      <c r="AB657" s="35">
        <v>11.349966422349</v>
      </c>
      <c r="AC657" s="35">
        <v>11.142474862989031</v>
      </c>
      <c r="AD657" s="35">
        <v>11.209530722270072</v>
      </c>
      <c r="AE657" s="35">
        <v>11.938539127688371</v>
      </c>
      <c r="AF657" s="35">
        <v>10.967061208787387</v>
      </c>
      <c r="AG657" s="35">
        <v>11.364474633888628</v>
      </c>
      <c r="AH657" s="35">
        <v>11.430209161923397</v>
      </c>
      <c r="AI657" s="35">
        <v>11.163704055427822</v>
      </c>
      <c r="AL657" s="35">
        <v>10.783783635882278</v>
      </c>
      <c r="AM657" s="35">
        <v>10.860619140627669</v>
      </c>
      <c r="AQ657" s="35">
        <v>11.408539904610301</v>
      </c>
      <c r="AR657" s="35">
        <v>11.291320251315582</v>
      </c>
      <c r="AS657" s="35">
        <v>11.00378505448383</v>
      </c>
      <c r="AT657" s="35">
        <v>11.452606654069914</v>
      </c>
      <c r="AU657" s="35">
        <v>11.250994259860091</v>
      </c>
      <c r="AX657" s="35">
        <v>11.048164479670342</v>
      </c>
      <c r="AY657" s="35">
        <v>10.866128512743204</v>
      </c>
      <c r="AZ657" s="35">
        <v>11.58608160027538</v>
      </c>
      <c r="BA657" s="35">
        <v>11.496754693983222</v>
      </c>
      <c r="BB657" s="35">
        <v>11.575070383321657</v>
      </c>
      <c r="BC657" s="35">
        <v>11.090349207745112</v>
      </c>
      <c r="BF657" s="35">
        <v>11.908307779759635</v>
      </c>
      <c r="BG657" s="35">
        <v>11.72647462154818</v>
      </c>
      <c r="BH657" s="35">
        <v>11.49733747756734</v>
      </c>
      <c r="BI657" s="35">
        <v>12.187190271910989</v>
      </c>
      <c r="BN657" s="35">
        <v>11.402101615730381</v>
      </c>
      <c r="BO657" s="35">
        <v>10.995158807515422</v>
      </c>
      <c r="BQ657" s="35">
        <v>11.175213097655405</v>
      </c>
      <c r="BT657" s="35">
        <v>11.330905029645567</v>
      </c>
      <c r="BU657" s="35">
        <v>11.17145833373486</v>
      </c>
      <c r="BV657" s="35">
        <v>10.770599250881038</v>
      </c>
      <c r="BW657" s="35">
        <v>11.22352390038871</v>
      </c>
      <c r="BX657" s="35">
        <v>10.801405222452839</v>
      </c>
      <c r="BY657" s="35">
        <v>11.409691273384697</v>
      </c>
      <c r="BZ657" s="35">
        <v>11.305445226781199</v>
      </c>
      <c r="CA657" s="35">
        <v>11.048548919503663</v>
      </c>
      <c r="CB657" s="35">
        <v>11.418138203059929</v>
      </c>
      <c r="CF657" s="35">
        <v>10.929524164733646</v>
      </c>
      <c r="CG657" s="35">
        <v>11.007893242253482</v>
      </c>
      <c r="CI657" s="35">
        <v>11.112237453966186</v>
      </c>
      <c r="CM657" s="35">
        <v>10.690142234469032</v>
      </c>
      <c r="CN657" s="35">
        <v>10.755689118329167</v>
      </c>
      <c r="CP657" s="35">
        <v>10.564766739703515</v>
      </c>
      <c r="CR657" s="35">
        <v>13.142671008530352</v>
      </c>
      <c r="CV657" s="35">
        <v>11.626202196159291</v>
      </c>
      <c r="CW657" s="35">
        <v>11.166779842862864</v>
      </c>
      <c r="CY657" s="35">
        <v>10.925290270728617</v>
      </c>
      <c r="DA657" s="35">
        <v>10.959356514182639</v>
      </c>
      <c r="DC657" s="35">
        <v>11.646649582734508</v>
      </c>
      <c r="DF657" s="35">
        <v>11.579653162013132</v>
      </c>
      <c r="DG657" s="35">
        <v>11.314550410287378</v>
      </c>
      <c r="DH657" s="35">
        <v>11.176522221800509</v>
      </c>
      <c r="DJ657" s="35">
        <v>11.409213540917124</v>
      </c>
      <c r="DK657" s="35">
        <v>11.46989886791863</v>
      </c>
      <c r="DL657" s="35">
        <v>10.586262559021179</v>
      </c>
      <c r="DM657" s="35">
        <v>11.374385385902389</v>
      </c>
      <c r="DO657" s="35">
        <v>11.98028544200583</v>
      </c>
      <c r="DQ657" s="35">
        <v>11.617940652029613</v>
      </c>
      <c r="DR657" s="35">
        <v>10.898479036325019</v>
      </c>
      <c r="DS657" s="35">
        <v>11.499980153025504</v>
      </c>
      <c r="DT657" s="35">
        <v>10.593682632862437</v>
      </c>
      <c r="DU657" s="35">
        <v>11.559541856603655</v>
      </c>
      <c r="DY657" s="35">
        <v>11.547790719797568</v>
      </c>
      <c r="EB657" s="35">
        <v>10.939733136892322</v>
      </c>
      <c r="EF657" s="35">
        <v>11.585432051592962</v>
      </c>
      <c r="EG657" s="35">
        <v>10.548070212589069</v>
      </c>
      <c r="EH657" s="35">
        <v>11.532668249815369</v>
      </c>
      <c r="EI657" s="35">
        <v>11.054361008207517</v>
      </c>
      <c r="EJ657" s="35">
        <v>10.937846946345966</v>
      </c>
      <c r="EK657" s="35">
        <v>10.953768993174851</v>
      </c>
      <c r="EO657" s="35">
        <v>10.207586832564171</v>
      </c>
      <c r="EP657" s="35">
        <v>11.330704391558665</v>
      </c>
      <c r="ES657" s="35">
        <v>11.79137871763534</v>
      </c>
      <c r="EU657" s="35">
        <v>10.830828122188997</v>
      </c>
      <c r="EW657" s="35">
        <v>11.343432246239583</v>
      </c>
      <c r="EX657" s="35">
        <v>11.595087792770006</v>
      </c>
      <c r="EZ657" s="35">
        <v>11.070288550199241</v>
      </c>
      <c r="FA657" s="35">
        <v>10.978084617955449</v>
      </c>
      <c r="FC657" s="35">
        <v>11.107357133696253</v>
      </c>
      <c r="FD657" s="35">
        <v>11.592990305059413</v>
      </c>
      <c r="FE657" s="35">
        <v>11.228441971513268</v>
      </c>
      <c r="FF657" s="35">
        <v>11.124952538808644</v>
      </c>
      <c r="FG657" s="35">
        <v>10.943527522668228</v>
      </c>
      <c r="FH657" s="35">
        <v>11.122304469300298</v>
      </c>
      <c r="FI657" s="35">
        <v>11.190152195608952</v>
      </c>
      <c r="FJ657" s="35">
        <v>10.818797772311749</v>
      </c>
      <c r="FK657" s="35">
        <v>11.28778520799867</v>
      </c>
      <c r="FP657" s="35">
        <v>11.190588787679538</v>
      </c>
      <c r="FT657" s="35">
        <v>11.929710105793422</v>
      </c>
      <c r="FY657" s="35">
        <v>11.08877103728779</v>
      </c>
      <c r="GC657" s="35">
        <v>11.276189062045344</v>
      </c>
      <c r="GF657" s="35">
        <v>11.607498716147656</v>
      </c>
      <c r="GJ657" s="35">
        <v>11.826138461116013</v>
      </c>
      <c r="GK657" s="35">
        <v>10.67927933948611</v>
      </c>
      <c r="GL657" s="35">
        <v>11.832445397320283</v>
      </c>
      <c r="GN657" s="35">
        <v>11.627775244845253</v>
      </c>
      <c r="GO657" s="35">
        <v>3.274</v>
      </c>
      <c r="GP657" s="35" t="s">
        <v>1493</v>
      </c>
      <c r="GU657" s="59"/>
    </row>
    <row r="658" spans="1:203" x14ac:dyDescent="0.2">
      <c r="A658" s="35" t="s">
        <v>1911</v>
      </c>
      <c r="B658" s="35" t="s">
        <v>3781</v>
      </c>
      <c r="C658" s="35" t="s">
        <v>3782</v>
      </c>
      <c r="D658" s="9">
        <v>16</v>
      </c>
      <c r="E658" s="9">
        <v>16</v>
      </c>
      <c r="F658" s="9">
        <v>0.93727966100000004</v>
      </c>
      <c r="G658" s="9">
        <v>2.4226708999999999E-2</v>
      </c>
      <c r="H658" s="9">
        <v>0.60598918700000004</v>
      </c>
      <c r="I658" s="9">
        <v>6.6623819000000001E-2</v>
      </c>
      <c r="J658" s="9">
        <v>0</v>
      </c>
      <c r="K658" s="78">
        <v>0</v>
      </c>
      <c r="L658" s="79">
        <v>14.259008772186593</v>
      </c>
      <c r="M658" s="79">
        <v>14.389070534242048</v>
      </c>
      <c r="N658" s="79">
        <v>14.038941536817028</v>
      </c>
      <c r="O658" s="79">
        <v>14.413374899421846</v>
      </c>
      <c r="P658" s="78">
        <v>14.32457730208055</v>
      </c>
      <c r="Q658" s="78">
        <v>14.25221844998773</v>
      </c>
      <c r="R658" s="35">
        <v>13.573813650449598</v>
      </c>
      <c r="S658" s="35">
        <v>13.689750563833902</v>
      </c>
      <c r="T658" s="35">
        <v>14.052314688326287</v>
      </c>
      <c r="U658" s="35">
        <v>13.897870807470472</v>
      </c>
      <c r="V658" s="35">
        <v>13.824381092001008</v>
      </c>
      <c r="W658" s="35">
        <v>14.505851917719987</v>
      </c>
      <c r="X658" s="35">
        <v>12.76544345399191</v>
      </c>
      <c r="Y658" s="35">
        <v>14.586242390457068</v>
      </c>
      <c r="Z658" s="35">
        <v>14.822713527579328</v>
      </c>
      <c r="AA658" s="35">
        <v>14.435928417926252</v>
      </c>
      <c r="AB658" s="35">
        <v>13.89927684092922</v>
      </c>
      <c r="AC658" s="35">
        <v>14.120254639783912</v>
      </c>
      <c r="AD658" s="35">
        <v>14.093351535668255</v>
      </c>
      <c r="AE658" s="35">
        <v>14.242980982041772</v>
      </c>
      <c r="AF658" s="35">
        <v>14.152652673514636</v>
      </c>
      <c r="AG658" s="35">
        <v>14.108307376462749</v>
      </c>
      <c r="AH658" s="35">
        <v>14.125660227180184</v>
      </c>
      <c r="AI658" s="35">
        <v>13.770341632268869</v>
      </c>
      <c r="AJ658" s="35">
        <v>14.279491384244167</v>
      </c>
      <c r="AK658" s="35">
        <v>14.491164595080456</v>
      </c>
      <c r="AL658" s="35">
        <v>14.146949416729754</v>
      </c>
      <c r="AM658" s="35">
        <v>14.848769422749927</v>
      </c>
      <c r="AN658" s="35">
        <v>14.354865782271695</v>
      </c>
      <c r="AO658" s="35">
        <v>14.43083082357407</v>
      </c>
      <c r="AP658" s="35">
        <v>14.178666109671113</v>
      </c>
      <c r="AQ658" s="35">
        <v>15.587426687961292</v>
      </c>
      <c r="AR658" s="35">
        <v>14.816340867771981</v>
      </c>
      <c r="AS658" s="35">
        <v>13.866839357528267</v>
      </c>
      <c r="AT658" s="35">
        <v>13.96274414393171</v>
      </c>
      <c r="AU658" s="35">
        <v>14.036814822782013</v>
      </c>
      <c r="AV658" s="35">
        <v>14.012310837021749</v>
      </c>
      <c r="AW658" s="35">
        <v>14.626860945507945</v>
      </c>
      <c r="AX658" s="35">
        <v>14.445630677201777</v>
      </c>
      <c r="AY658" s="35">
        <v>14.055278911105555</v>
      </c>
      <c r="AZ658" s="35">
        <v>15.055325901513525</v>
      </c>
      <c r="BA658" s="35">
        <v>13.994155412111638</v>
      </c>
      <c r="BB658" s="35">
        <v>14.569978125225333</v>
      </c>
      <c r="BC658" s="35">
        <v>13.879742112066726</v>
      </c>
      <c r="BD658" s="35">
        <v>15.120500236149873</v>
      </c>
      <c r="BE658" s="35">
        <v>14.456926287012919</v>
      </c>
      <c r="BF658" s="35">
        <v>14.280873743770961</v>
      </c>
      <c r="BG658" s="35">
        <v>14.253605800728229</v>
      </c>
      <c r="BH658" s="35">
        <v>14.443835909358619</v>
      </c>
      <c r="BI658" s="35">
        <v>14.139449510845475</v>
      </c>
      <c r="BJ658" s="35">
        <v>14.072022803056221</v>
      </c>
      <c r="BK658" s="35">
        <v>15.813639327710156</v>
      </c>
      <c r="BL658" s="35">
        <v>14.748523380675866</v>
      </c>
      <c r="BM658" s="35">
        <v>14.237869549281193</v>
      </c>
      <c r="BN658" s="35">
        <v>13.989829357196136</v>
      </c>
      <c r="BO658" s="35">
        <v>13.665682506127679</v>
      </c>
      <c r="BP658" s="35">
        <v>14.794703518104777</v>
      </c>
      <c r="BQ658" s="35">
        <v>14.391443877219741</v>
      </c>
      <c r="BR658" s="35">
        <v>14.032025323366751</v>
      </c>
      <c r="BS658" s="35">
        <v>14.88257060942054</v>
      </c>
      <c r="BT658" s="35">
        <v>13.797785086873937</v>
      </c>
      <c r="BU658" s="35">
        <v>14.62354551216168</v>
      </c>
      <c r="BV658" s="35">
        <v>14.768919840615347</v>
      </c>
      <c r="BW658" s="35">
        <v>14.06438094774861</v>
      </c>
      <c r="BX658" s="35">
        <v>14.075741722241233</v>
      </c>
      <c r="BY658" s="35">
        <v>13.831724142805157</v>
      </c>
      <c r="BZ658" s="35">
        <v>14.294696103869843</v>
      </c>
      <c r="CA658" s="35">
        <v>14.393303394174408</v>
      </c>
      <c r="CB658" s="35">
        <v>14.378245579144256</v>
      </c>
      <c r="CC658" s="35">
        <v>14.080776164403815</v>
      </c>
      <c r="CD658" s="35">
        <v>13.843610401877463</v>
      </c>
      <c r="CE658" s="35">
        <v>14.871809002848167</v>
      </c>
      <c r="CF658" s="35">
        <v>15.02814106460551</v>
      </c>
      <c r="CG658" s="35">
        <v>14.709185987763917</v>
      </c>
      <c r="CH658" s="35">
        <v>14.371132354199721</v>
      </c>
      <c r="CI658" s="35">
        <v>14.144623607982528</v>
      </c>
      <c r="CJ658" s="35">
        <v>14.103266251943618</v>
      </c>
      <c r="CK658" s="35">
        <v>13.876685986625183</v>
      </c>
      <c r="CL658" s="35">
        <v>14.221217543010292</v>
      </c>
      <c r="CM658" s="35">
        <v>14.417245155352902</v>
      </c>
      <c r="CN658" s="35">
        <v>14.391397395711522</v>
      </c>
      <c r="CO658" s="35">
        <v>14.931237775978067</v>
      </c>
      <c r="CP658" s="35">
        <v>13.928301264443887</v>
      </c>
      <c r="CQ658" s="35">
        <v>14.515159464631925</v>
      </c>
      <c r="CR658" s="35">
        <v>14.11070525066831</v>
      </c>
      <c r="CS658" s="35">
        <v>14.304686110395364</v>
      </c>
      <c r="CT658" s="35">
        <v>14.51746135625554</v>
      </c>
      <c r="CU658" s="35">
        <v>14.11338185235854</v>
      </c>
      <c r="CV658" s="35">
        <v>14.127125943715052</v>
      </c>
      <c r="CW658" s="35">
        <v>14.605893588301445</v>
      </c>
      <c r="CX658" s="35">
        <v>14.720018344153338</v>
      </c>
      <c r="CY658" s="35">
        <v>14.141191527010893</v>
      </c>
      <c r="CZ658" s="35">
        <v>14.085198965687336</v>
      </c>
      <c r="DA658" s="35">
        <v>13.90850365916295</v>
      </c>
      <c r="DB658" s="35">
        <v>15.043115924290696</v>
      </c>
      <c r="DC658" s="35">
        <v>13.836571565608034</v>
      </c>
      <c r="DD658" s="35">
        <v>14.573608883397831</v>
      </c>
      <c r="DE658" s="35">
        <v>14.402852940830073</v>
      </c>
      <c r="DF658" s="35">
        <v>14.164415118112846</v>
      </c>
      <c r="DG658" s="35">
        <v>14.644840663885896</v>
      </c>
      <c r="DH658" s="35">
        <v>14.41939205274892</v>
      </c>
      <c r="DI658" s="35">
        <v>14.948746909882752</v>
      </c>
      <c r="DJ658" s="35">
        <v>14.290329677036645</v>
      </c>
      <c r="DK658" s="35">
        <v>13.776216270100083</v>
      </c>
      <c r="DL658" s="35">
        <v>14.116617681588776</v>
      </c>
      <c r="DM658" s="35">
        <v>13.761316034165084</v>
      </c>
      <c r="DN658" s="35">
        <v>14.028384344285037</v>
      </c>
      <c r="DO658" s="35">
        <v>14.35979723370842</v>
      </c>
      <c r="DP658" s="35">
        <v>14.642669272850487</v>
      </c>
      <c r="DQ658" s="35">
        <v>14.694611377544465</v>
      </c>
      <c r="DR658" s="35">
        <v>14.736518844862029</v>
      </c>
      <c r="DS658" s="35">
        <v>14.452169616863856</v>
      </c>
      <c r="DT658" s="35">
        <v>14.175327588306025</v>
      </c>
      <c r="DU658" s="35">
        <v>14.593079079764072</v>
      </c>
      <c r="DV658" s="35">
        <v>14.51647506423236</v>
      </c>
      <c r="DW658" s="35">
        <v>14.281367733210766</v>
      </c>
      <c r="DX658" s="35">
        <v>13.963654333378159</v>
      </c>
      <c r="DY658" s="35">
        <v>14.190752896643751</v>
      </c>
      <c r="DZ658" s="35">
        <v>14.559577122472348</v>
      </c>
      <c r="EA658" s="35">
        <v>13.972031707913526</v>
      </c>
      <c r="EB658" s="35">
        <v>13.965338710199013</v>
      </c>
      <c r="EC658" s="35">
        <v>14.02492325667842</v>
      </c>
      <c r="ED658" s="35">
        <v>14.097625304661733</v>
      </c>
      <c r="EE658" s="35">
        <v>14.579067518418302</v>
      </c>
      <c r="EF658" s="35">
        <v>14.377017061084754</v>
      </c>
      <c r="EG658" s="35">
        <v>14.561855997588921</v>
      </c>
      <c r="EH658" s="35">
        <v>14.146919438659728</v>
      </c>
      <c r="EI658" s="35">
        <v>14.40947494109734</v>
      </c>
      <c r="EJ658" s="35">
        <v>13.65879833301862</v>
      </c>
      <c r="EK658" s="35">
        <v>14.540376935647256</v>
      </c>
      <c r="EL658" s="35">
        <v>14.197493809365609</v>
      </c>
      <c r="EM658" s="35">
        <v>14.201277128607002</v>
      </c>
      <c r="EN658" s="35">
        <v>14.865536819075118</v>
      </c>
      <c r="EO658" s="35">
        <v>15.360061374374856</v>
      </c>
      <c r="EP658" s="35">
        <v>13.863527091290109</v>
      </c>
      <c r="EQ658" s="35">
        <v>14.431549823275315</v>
      </c>
      <c r="ER658" s="35">
        <v>14.176406300047898</v>
      </c>
      <c r="ES658" s="35">
        <v>14.428823251113599</v>
      </c>
      <c r="ET658" s="35">
        <v>14.616196333461605</v>
      </c>
      <c r="EU658" s="35">
        <v>14.012498406560189</v>
      </c>
      <c r="EV658" s="35">
        <v>14.596710108892106</v>
      </c>
      <c r="EW658" s="35">
        <v>13.380457462267339</v>
      </c>
      <c r="EX658" s="35">
        <v>14.885425216230903</v>
      </c>
      <c r="EY658" s="35">
        <v>13.701135411053198</v>
      </c>
      <c r="EZ658" s="35">
        <v>14.312044277685514</v>
      </c>
      <c r="FA658" s="35">
        <v>14.300378869831899</v>
      </c>
      <c r="FB658" s="35">
        <v>14.379634747002022</v>
      </c>
      <c r="FC658" s="35">
        <v>15.064094788292824</v>
      </c>
      <c r="FD658" s="35">
        <v>13.882669054671979</v>
      </c>
      <c r="FE658" s="35">
        <v>14.093124733808946</v>
      </c>
      <c r="FF658" s="35">
        <v>14.435256724261759</v>
      </c>
      <c r="FG658" s="35">
        <v>14.538182083670275</v>
      </c>
      <c r="FH658" s="35">
        <v>14.633702601064096</v>
      </c>
      <c r="FI658" s="35">
        <v>14.549291153858309</v>
      </c>
      <c r="FJ658" s="35">
        <v>15.024733020293571</v>
      </c>
      <c r="FK658" s="35">
        <v>14.493107776530506</v>
      </c>
      <c r="FL658" s="35">
        <v>14.378246890397886</v>
      </c>
      <c r="FM658" s="35">
        <v>13.988223102467458</v>
      </c>
      <c r="FN658" s="35">
        <v>14.763833872763325</v>
      </c>
      <c r="FO658" s="35">
        <v>13.602315193232659</v>
      </c>
      <c r="FP658" s="35">
        <v>14.328810982175703</v>
      </c>
      <c r="FQ658" s="35">
        <v>14.249523943628198</v>
      </c>
      <c r="FR658" s="35">
        <v>14.974254000693787</v>
      </c>
      <c r="FS658" s="35">
        <v>14.507870394482696</v>
      </c>
      <c r="FT658" s="35">
        <v>14.895302373901547</v>
      </c>
      <c r="FU658" s="35">
        <v>14.069727568530654</v>
      </c>
      <c r="FV658" s="35">
        <v>14.344717275814268</v>
      </c>
      <c r="FW658" s="35">
        <v>14.670344410300743</v>
      </c>
      <c r="FX658" s="35">
        <v>14.75077477460837</v>
      </c>
      <c r="FY658" s="35">
        <v>12.947055712935331</v>
      </c>
      <c r="FZ658" s="35">
        <v>13.748146963832397</v>
      </c>
      <c r="GA658" s="35">
        <v>14.536136063536103</v>
      </c>
      <c r="GB658" s="35">
        <v>14.223574825604731</v>
      </c>
      <c r="GC658" s="35">
        <v>14.512672264184747</v>
      </c>
      <c r="GD658" s="35">
        <v>14.900721944485532</v>
      </c>
      <c r="GE658" s="35">
        <v>14.382102453377621</v>
      </c>
      <c r="GF658" s="35">
        <v>14.044378744047332</v>
      </c>
      <c r="GG658" s="35">
        <v>13.724653027108051</v>
      </c>
      <c r="GH658" s="35">
        <v>14.26771705746131</v>
      </c>
      <c r="GI658" s="35">
        <v>15.21600805914043</v>
      </c>
      <c r="GJ658" s="35">
        <v>15.360095742738045</v>
      </c>
      <c r="GK658" s="35">
        <v>13.496119788195038</v>
      </c>
      <c r="GL658" s="35">
        <v>14.315989472074387</v>
      </c>
      <c r="GM658" s="35">
        <v>14.528125273522722</v>
      </c>
      <c r="GN658" s="35">
        <v>14.548571644869256</v>
      </c>
      <c r="GO658" s="35">
        <v>18.497</v>
      </c>
      <c r="GP658" s="35" t="s">
        <v>1580</v>
      </c>
      <c r="GU658" s="59"/>
    </row>
    <row r="659" spans="1:203" x14ac:dyDescent="0.2">
      <c r="A659" s="35" t="s">
        <v>891</v>
      </c>
      <c r="B659" s="35" t="s">
        <v>2579</v>
      </c>
      <c r="C659" s="35" t="s">
        <v>2580</v>
      </c>
      <c r="D659" s="9">
        <v>17</v>
      </c>
      <c r="E659" s="9">
        <v>17</v>
      </c>
      <c r="F659" s="9">
        <v>0.84264769100000003</v>
      </c>
      <c r="G659" s="9">
        <v>-4.8090384999999999E-2</v>
      </c>
      <c r="H659" s="9">
        <v>0.70603950199999999</v>
      </c>
      <c r="I659" s="9">
        <v>6.7305038999999997E-2</v>
      </c>
      <c r="J659" s="9">
        <v>0</v>
      </c>
      <c r="K659" s="78">
        <v>0</v>
      </c>
      <c r="L659" s="79">
        <v>15.512413737937003</v>
      </c>
      <c r="M659" s="79">
        <v>14.966182393430319</v>
      </c>
      <c r="N659" s="79">
        <v>14.98553138792645</v>
      </c>
      <c r="O659" s="79">
        <v>14.431937065162446</v>
      </c>
      <c r="P659" s="78">
        <v>14.926237576272598</v>
      </c>
      <c r="Q659" s="78">
        <v>15.387864642087001</v>
      </c>
      <c r="R659" s="35">
        <v>14.562694765952923</v>
      </c>
      <c r="S659" s="35">
        <v>15.098175626744888</v>
      </c>
      <c r="T659" s="35">
        <v>15.503922569304901</v>
      </c>
      <c r="U659" s="35">
        <v>14.811167941877558</v>
      </c>
      <c r="V659" s="35">
        <v>15.735101641631461</v>
      </c>
      <c r="W659" s="35">
        <v>15.252757160959188</v>
      </c>
      <c r="X659" s="35">
        <v>15.207069849491166</v>
      </c>
      <c r="Y659" s="35">
        <v>14.682711792664552</v>
      </c>
      <c r="Z659" s="35">
        <v>14.532798420144623</v>
      </c>
      <c r="AA659" s="35">
        <v>15.129108142356532</v>
      </c>
      <c r="AB659" s="35">
        <v>15.105668430289718</v>
      </c>
      <c r="AC659" s="35">
        <v>16.215849374161461</v>
      </c>
      <c r="AD659" s="35">
        <v>15.256854767868802</v>
      </c>
      <c r="AE659" s="35">
        <v>14.410603422237248</v>
      </c>
      <c r="AF659" s="35">
        <v>14.532856109326005</v>
      </c>
      <c r="AG659" s="35">
        <v>14.777278251583285</v>
      </c>
      <c r="AH659" s="35">
        <v>14.676588407818745</v>
      </c>
      <c r="AI659" s="35">
        <v>15.506263011470676</v>
      </c>
      <c r="AJ659" s="35">
        <v>15.87702840209235</v>
      </c>
      <c r="AK659" s="35">
        <v>14.97524193508195</v>
      </c>
      <c r="AL659" s="35">
        <v>15.039810991843154</v>
      </c>
      <c r="AM659" s="35">
        <v>14.801333562084924</v>
      </c>
      <c r="AN659" s="35">
        <v>15.576981820302681</v>
      </c>
      <c r="AO659" s="35">
        <v>15.352822659412187</v>
      </c>
      <c r="AP659" s="35">
        <v>15.024888450143655</v>
      </c>
      <c r="AQ659" s="35">
        <v>15.474103932283374</v>
      </c>
      <c r="AR659" s="35">
        <v>14.819992656862823</v>
      </c>
      <c r="AS659" s="35">
        <v>15.181356863926101</v>
      </c>
      <c r="AT659" s="35">
        <v>15.237294096459596</v>
      </c>
      <c r="AU659" s="35">
        <v>15.406504189044195</v>
      </c>
      <c r="AV659" s="35">
        <v>15.603683158398855</v>
      </c>
      <c r="AW659" s="35">
        <v>15.358716943289853</v>
      </c>
      <c r="AX659" s="35">
        <v>15.509284432197024</v>
      </c>
      <c r="AY659" s="35">
        <v>15.065387918401555</v>
      </c>
      <c r="AZ659" s="35">
        <v>15.521966110342484</v>
      </c>
      <c r="BA659" s="35">
        <v>14.951494473192422</v>
      </c>
      <c r="BB659" s="35">
        <v>15.026650864715382</v>
      </c>
      <c r="BC659" s="35">
        <v>14.648683965591633</v>
      </c>
      <c r="BD659" s="35">
        <v>15.203440810683354</v>
      </c>
      <c r="BE659" s="35">
        <v>15.12010190687247</v>
      </c>
      <c r="BF659" s="35">
        <v>15.268762483077827</v>
      </c>
      <c r="BG659" s="35">
        <v>15.206527093098209</v>
      </c>
      <c r="BH659" s="35">
        <v>14.74675172708635</v>
      </c>
      <c r="BI659" s="35">
        <v>15.929395195081028</v>
      </c>
      <c r="BJ659" s="35">
        <v>14.880342595671269</v>
      </c>
      <c r="BK659" s="35">
        <v>15.959963772481272</v>
      </c>
      <c r="BL659" s="35">
        <v>15.40824667416463</v>
      </c>
      <c r="BM659" s="35">
        <v>15.28245547838835</v>
      </c>
      <c r="BN659" s="35">
        <v>15.165818131133605</v>
      </c>
      <c r="BO659" s="35">
        <v>14.782365312210707</v>
      </c>
      <c r="BP659" s="35">
        <v>14.520185222308019</v>
      </c>
      <c r="BQ659" s="35">
        <v>15.402939455586189</v>
      </c>
      <c r="BR659" s="35">
        <v>15.646615098768304</v>
      </c>
      <c r="BS659" s="35">
        <v>15.591703972028423</v>
      </c>
      <c r="BT659" s="35">
        <v>14.669943292013848</v>
      </c>
      <c r="BU659" s="35">
        <v>15.13904997918598</v>
      </c>
      <c r="BV659" s="35">
        <v>15.379403928371918</v>
      </c>
      <c r="BW659" s="35">
        <v>14.807324856475034</v>
      </c>
      <c r="BX659" s="35">
        <v>14.790574946090704</v>
      </c>
      <c r="BY659" s="35">
        <v>14.302787879313797</v>
      </c>
      <c r="BZ659" s="35">
        <v>15.059826860197548</v>
      </c>
      <c r="CA659" s="35">
        <v>15.461397935263248</v>
      </c>
      <c r="CB659" s="35">
        <v>15.045434322793865</v>
      </c>
      <c r="CC659" s="35">
        <v>14.866294718116027</v>
      </c>
      <c r="CD659" s="35">
        <v>15.514680974465037</v>
      </c>
      <c r="CE659" s="35">
        <v>15.632063949915711</v>
      </c>
      <c r="CF659" s="35">
        <v>15.065590505496449</v>
      </c>
      <c r="CG659" s="35">
        <v>15.584370709165549</v>
      </c>
      <c r="CH659" s="35">
        <v>15.293654399755805</v>
      </c>
      <c r="CI659" s="35">
        <v>14.973049669861245</v>
      </c>
      <c r="CJ659" s="35">
        <v>14.87769696734645</v>
      </c>
      <c r="CK659" s="35">
        <v>15.149900857619579</v>
      </c>
      <c r="CL659" s="35">
        <v>14.475875567509103</v>
      </c>
      <c r="CM659" s="35">
        <v>15.039954532913704</v>
      </c>
      <c r="CN659" s="35">
        <v>14.67136862348827</v>
      </c>
      <c r="CO659" s="35">
        <v>15.976827971012046</v>
      </c>
      <c r="CP659" s="35">
        <v>14.806531797365817</v>
      </c>
      <c r="CQ659" s="35">
        <v>12.077661555628797</v>
      </c>
      <c r="CR659" s="35">
        <v>14.710823589496988</v>
      </c>
      <c r="CS659" s="35">
        <v>16.576809853232426</v>
      </c>
      <c r="CT659" s="35">
        <v>15.641396001245678</v>
      </c>
      <c r="CU659" s="35">
        <v>14.499946331001318</v>
      </c>
      <c r="CV659" s="35">
        <v>15.280687062740354</v>
      </c>
      <c r="CW659" s="35">
        <v>15.188255732358815</v>
      </c>
      <c r="CX659" s="35">
        <v>15.636011318836918</v>
      </c>
      <c r="CY659" s="35">
        <v>15.502351339228229</v>
      </c>
      <c r="CZ659" s="35">
        <v>15.632597973182676</v>
      </c>
      <c r="DA659" s="35">
        <v>14.905998040199389</v>
      </c>
      <c r="DB659" s="35">
        <v>15.587277805748007</v>
      </c>
      <c r="DC659" s="35">
        <v>15.068049485436884</v>
      </c>
      <c r="DD659" s="35">
        <v>15.639982389912511</v>
      </c>
      <c r="DE659" s="35">
        <v>15.809995791231838</v>
      </c>
      <c r="DF659" s="35">
        <v>15.341492254664137</v>
      </c>
      <c r="DG659" s="35">
        <v>15.056585353424245</v>
      </c>
      <c r="DH659" s="35">
        <v>14.535633969361147</v>
      </c>
      <c r="DI659" s="35">
        <v>15.179385316307259</v>
      </c>
      <c r="DJ659" s="35">
        <v>15.02855151027806</v>
      </c>
      <c r="DK659" s="35">
        <v>14.883495063947908</v>
      </c>
      <c r="DL659" s="35">
        <v>14.888545004107518</v>
      </c>
      <c r="DM659" s="35">
        <v>14.254478567846641</v>
      </c>
      <c r="DN659" s="35">
        <v>15.718367036190621</v>
      </c>
      <c r="DO659" s="35">
        <v>15.330022819251978</v>
      </c>
      <c r="DP659" s="35">
        <v>14.829773508491417</v>
      </c>
      <c r="DQ659" s="35">
        <v>15.04378401721808</v>
      </c>
      <c r="DR659" s="35">
        <v>14.435543695454177</v>
      </c>
      <c r="DS659" s="35">
        <v>14.37202242700371</v>
      </c>
      <c r="DT659" s="35">
        <v>14.442442227603246</v>
      </c>
      <c r="DU659" s="35">
        <v>15.476327283733855</v>
      </c>
      <c r="DV659" s="35">
        <v>15.322822405614771</v>
      </c>
      <c r="DW659" s="35">
        <v>16.1309134856984</v>
      </c>
      <c r="DX659" s="35">
        <v>14.946398305867536</v>
      </c>
      <c r="DY659" s="35">
        <v>15.386604124360009</v>
      </c>
      <c r="DZ659" s="35">
        <v>15.518493749515576</v>
      </c>
      <c r="EA659" s="35">
        <v>15.370231929888529</v>
      </c>
      <c r="EB659" s="35">
        <v>14.861889010450279</v>
      </c>
      <c r="EC659" s="35">
        <v>15.385378501144608</v>
      </c>
      <c r="ED659" s="35">
        <v>14.382454601436768</v>
      </c>
      <c r="EE659" s="35">
        <v>15.080220315451164</v>
      </c>
      <c r="EF659" s="35">
        <v>14.703873580359385</v>
      </c>
      <c r="EG659" s="35">
        <v>14.505883066258965</v>
      </c>
      <c r="EH659" s="35">
        <v>13.106924978277732</v>
      </c>
      <c r="EI659" s="35">
        <v>14.955838612308519</v>
      </c>
      <c r="EJ659" s="35">
        <v>15.045961830615472</v>
      </c>
      <c r="EK659" s="35">
        <v>14.963896131434744</v>
      </c>
      <c r="EL659" s="35">
        <v>15.476379475418117</v>
      </c>
      <c r="EM659" s="35">
        <v>15.167716449081414</v>
      </c>
      <c r="EN659" s="35">
        <v>15.740237793593469</v>
      </c>
      <c r="EO659" s="35">
        <v>15.909763746263486</v>
      </c>
      <c r="EP659" s="35">
        <v>14.162528967101228</v>
      </c>
      <c r="EQ659" s="35">
        <v>15.043531506914901</v>
      </c>
      <c r="ER659" s="35">
        <v>15.819934309632085</v>
      </c>
      <c r="ES659" s="35">
        <v>15.29225217772537</v>
      </c>
      <c r="ET659" s="35">
        <v>15.331010255684546</v>
      </c>
      <c r="EU659" s="35">
        <v>15.173817431874447</v>
      </c>
      <c r="EV659" s="35">
        <v>15.428351620123863</v>
      </c>
      <c r="EW659" s="35">
        <v>14.783824925637687</v>
      </c>
      <c r="EX659" s="35">
        <v>14.695076612897491</v>
      </c>
      <c r="EY659" s="35">
        <v>15.213934268681301</v>
      </c>
      <c r="EZ659" s="35">
        <v>14.547115376020933</v>
      </c>
      <c r="FA659" s="35">
        <v>14.59102112352585</v>
      </c>
      <c r="FB659" s="35">
        <v>15.509018151289432</v>
      </c>
      <c r="FC659" s="35">
        <v>15.473079199144818</v>
      </c>
      <c r="FD659" s="35">
        <v>15.002016455475372</v>
      </c>
      <c r="FE659" s="35">
        <v>15.371685985210572</v>
      </c>
      <c r="FF659" s="35">
        <v>14.72444163820921</v>
      </c>
      <c r="FG659" s="35">
        <v>14.902683793064341</v>
      </c>
      <c r="FH659" s="35">
        <v>15.620099594337361</v>
      </c>
      <c r="FI659" s="35">
        <v>15.112235345977648</v>
      </c>
      <c r="FJ659" s="35">
        <v>15.213725373581372</v>
      </c>
      <c r="FK659" s="35">
        <v>15.508547399825751</v>
      </c>
      <c r="FL659" s="35">
        <v>14.820391137102787</v>
      </c>
      <c r="FM659" s="35">
        <v>14.850692764958499</v>
      </c>
      <c r="FN659" s="35">
        <v>15.12276102966465</v>
      </c>
      <c r="FO659" s="35">
        <v>14.86828850257255</v>
      </c>
      <c r="FP659" s="35">
        <v>14.358503113927149</v>
      </c>
      <c r="FQ659" s="35">
        <v>14.977255571479102</v>
      </c>
      <c r="FR659" s="35">
        <v>15.946406293267163</v>
      </c>
      <c r="FS659" s="35">
        <v>15.638943281984897</v>
      </c>
      <c r="FT659" s="35">
        <v>15.714188291806263</v>
      </c>
      <c r="FU659" s="35">
        <v>16.117107252004558</v>
      </c>
      <c r="FV659" s="35">
        <v>15.156598503015896</v>
      </c>
      <c r="FW659" s="35">
        <v>15.542984337196831</v>
      </c>
      <c r="FX659" s="35">
        <v>14.971307104637326</v>
      </c>
      <c r="FY659" s="35">
        <v>14.752917468635875</v>
      </c>
      <c r="FZ659" s="35">
        <v>15.190893469850071</v>
      </c>
      <c r="GA659" s="35">
        <v>15.511851930792453</v>
      </c>
      <c r="GB659" s="35">
        <v>14.094337402643138</v>
      </c>
      <c r="GC659" s="35">
        <v>15.268928358134588</v>
      </c>
      <c r="GD659" s="35">
        <v>15.623325216338719</v>
      </c>
      <c r="GE659" s="35">
        <v>15.503692825188397</v>
      </c>
      <c r="GF659" s="35">
        <v>15.767995330217403</v>
      </c>
      <c r="GG659" s="35">
        <v>15.055074488221605</v>
      </c>
      <c r="GH659" s="35">
        <v>14.856163391309845</v>
      </c>
      <c r="GI659" s="35">
        <v>16.208217833204412</v>
      </c>
      <c r="GJ659" s="35">
        <v>15.740989747328509</v>
      </c>
      <c r="GK659" s="35">
        <v>15.290686134793358</v>
      </c>
      <c r="GL659" s="35">
        <v>14.611376575134328</v>
      </c>
      <c r="GM659" s="35">
        <v>14.542340030724478</v>
      </c>
      <c r="GN659" s="35">
        <v>15.618936538356321</v>
      </c>
      <c r="GO659" s="35">
        <v>16.782</v>
      </c>
      <c r="GP659" s="35" t="s">
        <v>827</v>
      </c>
      <c r="GU659" s="59"/>
    </row>
    <row r="660" spans="1:203" x14ac:dyDescent="0.2">
      <c r="A660" s="35" t="s">
        <v>1122</v>
      </c>
      <c r="B660" s="35" t="s">
        <v>2851</v>
      </c>
      <c r="C660" s="35" t="s">
        <v>2852</v>
      </c>
      <c r="D660" s="9">
        <v>7</v>
      </c>
      <c r="E660" s="9">
        <v>7</v>
      </c>
      <c r="F660" s="9">
        <v>0.61393049700000002</v>
      </c>
      <c r="G660" s="9">
        <v>-9.8208615999999999E-2</v>
      </c>
      <c r="H660" s="9">
        <v>0.77195021200000002</v>
      </c>
      <c r="I660" s="9">
        <v>6.7430490999999995E-2</v>
      </c>
      <c r="J660" s="9">
        <v>0</v>
      </c>
      <c r="K660" s="78">
        <v>0</v>
      </c>
      <c r="L660" s="79"/>
      <c r="M660" s="79">
        <v>10.723425548362673</v>
      </c>
      <c r="N660" s="79">
        <v>10.446798957130795</v>
      </c>
      <c r="O660" s="79"/>
      <c r="Q660" s="78">
        <v>10.715212934816293</v>
      </c>
      <c r="R660" s="35">
        <v>9.8038920916342711</v>
      </c>
      <c r="S660" s="35">
        <v>10.45798157898081</v>
      </c>
      <c r="T660" s="35">
        <v>11.192113134698232</v>
      </c>
      <c r="U660" s="35">
        <v>10.017363989941694</v>
      </c>
      <c r="V660" s="35">
        <v>10.846560271806414</v>
      </c>
      <c r="Y660" s="35">
        <v>10.830141905957843</v>
      </c>
      <c r="AA660" s="35">
        <v>11.331724380552341</v>
      </c>
      <c r="AE660" s="35">
        <v>11.104296762276864</v>
      </c>
      <c r="AG660" s="35">
        <v>10.957828088692308</v>
      </c>
      <c r="AI660" s="35">
        <v>10.787891827628602</v>
      </c>
      <c r="AK660" s="35">
        <v>10.1096658806497</v>
      </c>
      <c r="AN660" s="35">
        <v>11.225969640869844</v>
      </c>
      <c r="AO660" s="35">
        <v>10.67907273992264</v>
      </c>
      <c r="AQ660" s="35">
        <v>10.739619059958313</v>
      </c>
      <c r="AR660" s="35">
        <v>10.635061378079028</v>
      </c>
      <c r="AT660" s="35">
        <v>11.377659658796315</v>
      </c>
      <c r="AU660" s="35">
        <v>10.526585281639701</v>
      </c>
      <c r="AV660" s="35">
        <v>10.722525671535553</v>
      </c>
      <c r="AX660" s="35">
        <v>10.972011038175589</v>
      </c>
      <c r="AY660" s="35">
        <v>10.460295323613</v>
      </c>
      <c r="AZ660" s="35">
        <v>11.040225595944928</v>
      </c>
      <c r="BA660" s="35">
        <v>10.046777776925708</v>
      </c>
      <c r="BB660" s="35">
        <v>11.04162625732048</v>
      </c>
      <c r="BC660" s="35">
        <v>10.043345722996328</v>
      </c>
      <c r="BE660" s="35">
        <v>12.015938946497954</v>
      </c>
      <c r="BG660" s="35">
        <v>10.499775982926668</v>
      </c>
      <c r="BI660" s="35">
        <v>11.161918306077336</v>
      </c>
      <c r="BL660" s="35">
        <v>11.198797221511276</v>
      </c>
      <c r="BR660" s="35">
        <v>10.219396761291387</v>
      </c>
      <c r="BS660" s="35">
        <v>11.683769575947483</v>
      </c>
      <c r="BT660" s="35">
        <v>10.337535588268079</v>
      </c>
      <c r="BU660" s="35">
        <v>11.051685188603759</v>
      </c>
      <c r="BX660" s="35">
        <v>10.644976301476317</v>
      </c>
      <c r="CC660" s="35">
        <v>10.157366368894358</v>
      </c>
      <c r="CD660" s="35">
        <v>10.732722149035483</v>
      </c>
      <c r="CF660" s="35">
        <v>10.825508697082974</v>
      </c>
      <c r="CJ660" s="35">
        <v>11.274931646074236</v>
      </c>
      <c r="CK660" s="35">
        <v>10.737977917280439</v>
      </c>
      <c r="CL660" s="35">
        <v>10.893902965626607</v>
      </c>
      <c r="CO660" s="35">
        <v>12.007611661519823</v>
      </c>
      <c r="CP660" s="35">
        <v>10.686591441713849</v>
      </c>
      <c r="CQ660" s="35">
        <v>10.920338754601335</v>
      </c>
      <c r="CS660" s="35">
        <v>10.730311804563323</v>
      </c>
      <c r="CT660" s="35">
        <v>11.079314251029926</v>
      </c>
      <c r="CW660" s="35">
        <v>10.600911288187094</v>
      </c>
      <c r="CZ660" s="35">
        <v>10.900970878399805</v>
      </c>
      <c r="DD660" s="35">
        <v>10.864330760252257</v>
      </c>
      <c r="DJ660" s="35">
        <v>10.120033591313787</v>
      </c>
      <c r="DQ660" s="35">
        <v>10.517745402932853</v>
      </c>
      <c r="DR660" s="35">
        <v>10.694374499071793</v>
      </c>
      <c r="DS660" s="35">
        <v>11.270302659342461</v>
      </c>
      <c r="DU660" s="35">
        <v>11.19274124473597</v>
      </c>
      <c r="DV660" s="35">
        <v>10.518897439853479</v>
      </c>
      <c r="DY660" s="35">
        <v>11.001569001839067</v>
      </c>
      <c r="EB660" s="35">
        <v>10.368653078990016</v>
      </c>
      <c r="EC660" s="35">
        <v>10.382939026017729</v>
      </c>
      <c r="ED660" s="35">
        <v>10.693872727284269</v>
      </c>
      <c r="EG660" s="35">
        <v>9.8355904279583957</v>
      </c>
      <c r="EH660" s="35">
        <v>10.976290435276731</v>
      </c>
      <c r="EI660" s="35">
        <v>11.294612394170063</v>
      </c>
      <c r="EL660" s="35">
        <v>10.695256262217114</v>
      </c>
      <c r="EN660" s="35">
        <v>10.69388892297258</v>
      </c>
      <c r="EO660" s="35">
        <v>10.690237286302473</v>
      </c>
      <c r="EP660" s="35">
        <v>10.202565557342794</v>
      </c>
      <c r="ER660" s="35">
        <v>11.078020790601029</v>
      </c>
      <c r="ES660" s="35">
        <v>10.687081207765408</v>
      </c>
      <c r="EU660" s="35">
        <v>10.835864870052317</v>
      </c>
      <c r="EW660" s="35">
        <v>10.378196234332174</v>
      </c>
      <c r="EY660" s="35">
        <v>10.987223997941925</v>
      </c>
      <c r="FB660" s="35">
        <v>10.58474234674221</v>
      </c>
      <c r="FC660" s="35">
        <v>10.735685147642657</v>
      </c>
      <c r="FD660" s="35">
        <v>10.141786960745755</v>
      </c>
      <c r="FE660" s="35">
        <v>10.946510242911462</v>
      </c>
      <c r="FG660" s="35">
        <v>10.636596922752192</v>
      </c>
      <c r="FJ660" s="35">
        <v>10.826498470412959</v>
      </c>
      <c r="FK660" s="35">
        <v>11.482504079097112</v>
      </c>
      <c r="FL660" s="35">
        <v>10.726717883384257</v>
      </c>
      <c r="FP660" s="35">
        <v>10.893609484918295</v>
      </c>
      <c r="FR660" s="35">
        <v>11.224211900799006</v>
      </c>
      <c r="FS660" s="35">
        <v>10.796735270521484</v>
      </c>
      <c r="FT660" s="35">
        <v>11.44174766853734</v>
      </c>
      <c r="FW660" s="35">
        <v>11.491139918165441</v>
      </c>
      <c r="GB660" s="35">
        <v>10.522228371522306</v>
      </c>
      <c r="GD660" s="35">
        <v>11.112036536897982</v>
      </c>
      <c r="GF660" s="35">
        <v>11.042027060140459</v>
      </c>
      <c r="GK660" s="35">
        <v>10.640414126265457</v>
      </c>
      <c r="GL660" s="35">
        <v>10.742759856088702</v>
      </c>
      <c r="GM660" s="35">
        <v>11.02520715396428</v>
      </c>
      <c r="GO660" s="35">
        <v>3.3159999999999998</v>
      </c>
      <c r="GP660" s="35" t="s">
        <v>4611</v>
      </c>
      <c r="GU660" s="59"/>
    </row>
    <row r="661" spans="1:203" x14ac:dyDescent="0.2">
      <c r="A661" s="35" t="s">
        <v>985</v>
      </c>
      <c r="B661" s="35" t="s">
        <v>2687</v>
      </c>
      <c r="C661" s="35" t="s">
        <v>2688</v>
      </c>
      <c r="D661" s="9">
        <v>15</v>
      </c>
      <c r="E661" s="9">
        <v>15</v>
      </c>
      <c r="F661" s="9">
        <v>0.98667482699999998</v>
      </c>
      <c r="G661" s="9">
        <v>-1.0907656E-2</v>
      </c>
      <c r="H661" s="9">
        <v>0.57797560800000003</v>
      </c>
      <c r="I661" s="9">
        <v>6.9167039E-2</v>
      </c>
      <c r="J661" s="9">
        <v>0</v>
      </c>
      <c r="K661" s="78">
        <v>0</v>
      </c>
      <c r="L661" s="79">
        <v>12.815176672095742</v>
      </c>
      <c r="M661" s="79">
        <v>12.109130342002096</v>
      </c>
      <c r="N661" s="79">
        <v>12.047024388398563</v>
      </c>
      <c r="O661" s="79">
        <v>12.088380712218807</v>
      </c>
      <c r="P661" s="78">
        <v>12.356170173511291</v>
      </c>
      <c r="Q661" s="78">
        <v>12.685815660340747</v>
      </c>
      <c r="R661" s="35">
        <v>11.663912554102343</v>
      </c>
      <c r="S661" s="35">
        <v>12.795015115694699</v>
      </c>
      <c r="T661" s="35">
        <v>12.160831739208074</v>
      </c>
      <c r="U661" s="35">
        <v>12.906952836358373</v>
      </c>
      <c r="V661" s="35">
        <v>12.393298296413757</v>
      </c>
      <c r="W661" s="35">
        <v>12.569671935559995</v>
      </c>
      <c r="X661" s="35">
        <v>12.601663078998435</v>
      </c>
      <c r="Y661" s="35">
        <v>11.992590251924904</v>
      </c>
      <c r="Z661" s="35">
        <v>12.731258343075512</v>
      </c>
      <c r="AA661" s="35">
        <v>13.064797598828815</v>
      </c>
      <c r="AB661" s="35">
        <v>11.658429135381851</v>
      </c>
      <c r="AC661" s="35">
        <v>12.345167751781013</v>
      </c>
      <c r="AD661" s="35">
        <v>11.354768520134712</v>
      </c>
      <c r="AE661" s="35">
        <v>12.580742881130808</v>
      </c>
      <c r="AF661" s="35">
        <v>13.199159373412314</v>
      </c>
      <c r="AG661" s="35">
        <v>12.798232259340647</v>
      </c>
      <c r="AH661" s="35">
        <v>12.333811735858585</v>
      </c>
      <c r="AI661" s="35">
        <v>12.103411334817761</v>
      </c>
      <c r="AJ661" s="35">
        <v>12.496629749678213</v>
      </c>
      <c r="AK661" s="35">
        <v>13.046209596984387</v>
      </c>
      <c r="AL661" s="35">
        <v>12.253762535240813</v>
      </c>
      <c r="AM661" s="35">
        <v>12.318822695913607</v>
      </c>
      <c r="AN661" s="35">
        <v>12.826718627820526</v>
      </c>
      <c r="AO661" s="35">
        <v>12.453982578264528</v>
      </c>
      <c r="AP661" s="35">
        <v>12.263754649442394</v>
      </c>
      <c r="AQ661" s="35">
        <v>12.661849335398301</v>
      </c>
      <c r="AR661" s="35">
        <v>12.763997048786155</v>
      </c>
      <c r="AS661" s="35">
        <v>12.656447273148265</v>
      </c>
      <c r="AT661" s="35">
        <v>12.368342491137284</v>
      </c>
      <c r="AU661" s="35">
        <v>12.155241240316048</v>
      </c>
      <c r="AV661" s="35">
        <v>12.367796990901708</v>
      </c>
      <c r="AW661" s="35">
        <v>12.455180055602295</v>
      </c>
      <c r="AX661" s="35">
        <v>12.240373561839061</v>
      </c>
      <c r="AY661" s="35">
        <v>12.640024236213234</v>
      </c>
      <c r="AZ661" s="35">
        <v>12.397236641491203</v>
      </c>
      <c r="BA661" s="35">
        <v>12.332003066595654</v>
      </c>
      <c r="BB661" s="35">
        <v>12.132812352771335</v>
      </c>
      <c r="BC661" s="35">
        <v>12.050653297744857</v>
      </c>
      <c r="BD661" s="35">
        <v>12.733499230150976</v>
      </c>
      <c r="BE661" s="35">
        <v>12.482711318141877</v>
      </c>
      <c r="BF661" s="35">
        <v>12.39007571237476</v>
      </c>
      <c r="BG661" s="35">
        <v>12.627168686760299</v>
      </c>
      <c r="BH661" s="35">
        <v>12.521074295205612</v>
      </c>
      <c r="BI661" s="35">
        <v>12.881381607087109</v>
      </c>
      <c r="BJ661" s="35">
        <v>13.031641176857738</v>
      </c>
      <c r="BK661" s="35">
        <v>12.67373728590448</v>
      </c>
      <c r="BL661" s="35">
        <v>12.927978535443636</v>
      </c>
      <c r="BM661" s="35">
        <v>12.352890820210792</v>
      </c>
      <c r="BN661" s="35">
        <v>12.769679680622952</v>
      </c>
      <c r="BO661" s="35">
        <v>12.47656920591845</v>
      </c>
      <c r="BP661" s="35">
        <v>12.695730124358764</v>
      </c>
      <c r="BQ661" s="35">
        <v>12.614104112549485</v>
      </c>
      <c r="BR661" s="35">
        <v>12.987184060835652</v>
      </c>
      <c r="BS661" s="35">
        <v>13.39469068119255</v>
      </c>
      <c r="BT661" s="35">
        <v>13.162723018728126</v>
      </c>
      <c r="BU661" s="35">
        <v>12.832382011071402</v>
      </c>
      <c r="BV661" s="35">
        <v>12.923576014240801</v>
      </c>
      <c r="BW661" s="35">
        <v>12.618315076738188</v>
      </c>
      <c r="BX661" s="35">
        <v>12.765051058760404</v>
      </c>
      <c r="BY661" s="35">
        <v>12.248062135548254</v>
      </c>
      <c r="BZ661" s="35">
        <v>12.872926492107757</v>
      </c>
      <c r="CA661" s="35">
        <v>11.975148046554473</v>
      </c>
      <c r="CB661" s="35">
        <v>11.84592315279809</v>
      </c>
      <c r="CC661" s="35">
        <v>12.754003805995719</v>
      </c>
      <c r="CD661" s="35">
        <v>12.279996837214529</v>
      </c>
      <c r="CE661" s="35">
        <v>12.193683641764544</v>
      </c>
      <c r="CF661" s="35">
        <v>12.761043774793462</v>
      </c>
      <c r="CG661" s="35">
        <v>12.464715554347602</v>
      </c>
      <c r="CH661" s="35">
        <v>12.80798375540806</v>
      </c>
      <c r="CI661" s="35">
        <v>13.028512434271967</v>
      </c>
      <c r="CJ661" s="35">
        <v>12.519450356418671</v>
      </c>
      <c r="CK661" s="35">
        <v>12.67877893474877</v>
      </c>
      <c r="CL661" s="35">
        <v>12.632926475173882</v>
      </c>
      <c r="CM661" s="35">
        <v>12.87488400358437</v>
      </c>
      <c r="CN661" s="35">
        <v>12.279119277816772</v>
      </c>
      <c r="CO661" s="35">
        <v>13.51490757673329</v>
      </c>
      <c r="CP661" s="35">
        <v>12.327231935067942</v>
      </c>
      <c r="CQ661" s="35">
        <v>12.593318527557434</v>
      </c>
      <c r="CR661" s="35">
        <v>12.631754685207632</v>
      </c>
      <c r="CS661" s="35">
        <v>13.504755744109502</v>
      </c>
      <c r="CT661" s="35">
        <v>12.016131939148186</v>
      </c>
      <c r="CU661" s="35">
        <v>11.79261134128001</v>
      </c>
      <c r="CV661" s="35">
        <v>12.552360931744273</v>
      </c>
      <c r="CW661" s="35">
        <v>12.444738394761275</v>
      </c>
      <c r="CY661" s="35">
        <v>12.523663005146213</v>
      </c>
      <c r="CZ661" s="35">
        <v>12.187145108687176</v>
      </c>
      <c r="DA661" s="35">
        <v>12.232206427937035</v>
      </c>
      <c r="DB661" s="35">
        <v>12.706647256547981</v>
      </c>
      <c r="DC661" s="35">
        <v>12.062722593509172</v>
      </c>
      <c r="DD661" s="35">
        <v>12.942446382016898</v>
      </c>
      <c r="DE661" s="35">
        <v>12.558807476263125</v>
      </c>
      <c r="DF661" s="35">
        <v>12.359413734121055</v>
      </c>
      <c r="DG661" s="35">
        <v>11.991535115130882</v>
      </c>
      <c r="DH661" s="35">
        <v>11.480024113305344</v>
      </c>
      <c r="DI661" s="35">
        <v>12.792722187569565</v>
      </c>
      <c r="DJ661" s="35">
        <v>12.536188457747819</v>
      </c>
      <c r="DK661" s="35">
        <v>12.845671481192404</v>
      </c>
      <c r="DL661" s="35">
        <v>12.183915489001462</v>
      </c>
      <c r="DM661" s="35">
        <v>12.329234611851678</v>
      </c>
      <c r="DN661" s="35">
        <v>12.027185753073523</v>
      </c>
      <c r="DO661" s="35">
        <v>12.302010278380978</v>
      </c>
      <c r="DP661" s="35">
        <v>13.188325406405363</v>
      </c>
      <c r="DQ661" s="35">
        <v>12.475584604159391</v>
      </c>
      <c r="DR661" s="35">
        <v>12.375109237618142</v>
      </c>
      <c r="DS661" s="35">
        <v>12.710971987835272</v>
      </c>
      <c r="DT661" s="35">
        <v>11.986554454759879</v>
      </c>
      <c r="DU661" s="35">
        <v>12.533949759234849</v>
      </c>
      <c r="DV661" s="35">
        <v>12.362337440557187</v>
      </c>
      <c r="DW661" s="35">
        <v>12.349027595829412</v>
      </c>
      <c r="DX661" s="35">
        <v>11.885605025603986</v>
      </c>
      <c r="DY661" s="35">
        <v>12.193622109901639</v>
      </c>
      <c r="DZ661" s="35">
        <v>12.473102151200173</v>
      </c>
      <c r="EA661" s="35">
        <v>13.463778132960503</v>
      </c>
      <c r="EB661" s="35">
        <v>12.518688104078008</v>
      </c>
      <c r="EC661" s="35">
        <v>12.69197933800573</v>
      </c>
      <c r="ED661" s="35">
        <v>12.479069413241323</v>
      </c>
      <c r="EE661" s="35">
        <v>12.545685718554626</v>
      </c>
      <c r="EF661" s="35">
        <v>12.936009855582366</v>
      </c>
      <c r="EG661" s="35">
        <v>12.689157537362226</v>
      </c>
      <c r="EH661" s="35">
        <v>11.880789585087131</v>
      </c>
      <c r="EI661" s="35">
        <v>12.525637295990226</v>
      </c>
      <c r="EJ661" s="35">
        <v>12.076951219089164</v>
      </c>
      <c r="EK661" s="35">
        <v>12.851665865349744</v>
      </c>
      <c r="EL661" s="35">
        <v>12.494538041867107</v>
      </c>
      <c r="EM661" s="35">
        <v>12.206443522152405</v>
      </c>
      <c r="EN661" s="35">
        <v>13.300722188481165</v>
      </c>
      <c r="EO661" s="35">
        <v>13.298926906083789</v>
      </c>
      <c r="EP661" s="35">
        <v>12.420126130085338</v>
      </c>
      <c r="EQ661" s="35">
        <v>13.914801662641764</v>
      </c>
      <c r="ER661" s="35">
        <v>12.986208014186758</v>
      </c>
      <c r="ES661" s="35">
        <v>12.683063975645961</v>
      </c>
      <c r="ET661" s="35">
        <v>12.309946724235422</v>
      </c>
      <c r="EU661" s="35">
        <v>12.440943652763099</v>
      </c>
      <c r="EV661" s="35">
        <v>12.267566931308533</v>
      </c>
      <c r="EW661" s="35">
        <v>11.647429235571636</v>
      </c>
      <c r="EX661" s="35">
        <v>12.189695558727987</v>
      </c>
      <c r="EY661" s="35">
        <v>12.119023638144084</v>
      </c>
      <c r="EZ661" s="35">
        <v>12.627909649063632</v>
      </c>
      <c r="FA661" s="35">
        <v>12.058329961506212</v>
      </c>
      <c r="FB661" s="35">
        <v>12.863002391987084</v>
      </c>
      <c r="FC661" s="35">
        <v>12.369103056464635</v>
      </c>
      <c r="FD661" s="35">
        <v>12.798720217423856</v>
      </c>
      <c r="FE661" s="35">
        <v>13.076729724721496</v>
      </c>
      <c r="FF661" s="35">
        <v>11.879856628120905</v>
      </c>
      <c r="FG661" s="35">
        <v>12.471561141792339</v>
      </c>
      <c r="FH661" s="35">
        <v>12.205801041260798</v>
      </c>
      <c r="FI661" s="35">
        <v>12.959758552979077</v>
      </c>
      <c r="FJ661" s="35">
        <v>12.273666469742288</v>
      </c>
      <c r="FK661" s="35">
        <v>13.634203249056533</v>
      </c>
      <c r="FL661" s="35">
        <v>12.761106913495464</v>
      </c>
      <c r="FM661" s="35">
        <v>12.114408845303945</v>
      </c>
      <c r="FN661" s="35">
        <v>12.780005233045888</v>
      </c>
      <c r="FO661" s="35">
        <v>11.511673398792402</v>
      </c>
      <c r="FP661" s="35">
        <v>12.588260078232061</v>
      </c>
      <c r="FQ661" s="35">
        <v>12.880717825477515</v>
      </c>
      <c r="FR661" s="35">
        <v>13.233794577492333</v>
      </c>
      <c r="FS661" s="35">
        <v>12.866273452959632</v>
      </c>
      <c r="FT661" s="35">
        <v>13.113672324115786</v>
      </c>
      <c r="FU661" s="35">
        <v>12.052863237719855</v>
      </c>
      <c r="FV661" s="35">
        <v>12.019477145973639</v>
      </c>
      <c r="FW661" s="35">
        <v>12.784520915963881</v>
      </c>
      <c r="FX661" s="35">
        <v>12.929193732666521</v>
      </c>
      <c r="FY661" s="35">
        <v>13.085989811419502</v>
      </c>
      <c r="FZ661" s="35">
        <v>12.3429700235237</v>
      </c>
      <c r="GA661" s="35">
        <v>13.226037801176677</v>
      </c>
      <c r="GB661" s="35">
        <v>12.78769021557201</v>
      </c>
      <c r="GC661" s="35">
        <v>12.565489382382069</v>
      </c>
      <c r="GD661" s="35">
        <v>12.766729721313206</v>
      </c>
      <c r="GE661" s="35">
        <v>12.260121130734387</v>
      </c>
      <c r="GF661" s="35">
        <v>12.784056870609348</v>
      </c>
      <c r="GG661" s="35">
        <v>12.646288664861039</v>
      </c>
      <c r="GH661" s="35">
        <v>12.588805327752681</v>
      </c>
      <c r="GI661" s="35">
        <v>12.265604508397967</v>
      </c>
      <c r="GJ661" s="35">
        <v>12.850531926661223</v>
      </c>
      <c r="GK661" s="35">
        <v>12.785955500638014</v>
      </c>
      <c r="GL661" s="35">
        <v>13.546591330105661</v>
      </c>
      <c r="GM661" s="35">
        <v>13.013046441124054</v>
      </c>
      <c r="GN661" s="35">
        <v>12.72552493146663</v>
      </c>
      <c r="GO661" s="35">
        <v>47.2</v>
      </c>
      <c r="GP661" s="35" t="s">
        <v>900</v>
      </c>
      <c r="GU661" s="59"/>
    </row>
    <row r="662" spans="1:203" x14ac:dyDescent="0.2">
      <c r="A662" s="35" t="s">
        <v>2240</v>
      </c>
      <c r="B662" s="35" t="s">
        <v>4329</v>
      </c>
      <c r="C662" s="35" t="s">
        <v>4330</v>
      </c>
      <c r="D662" s="9">
        <v>5</v>
      </c>
      <c r="E662" s="9">
        <v>4</v>
      </c>
      <c r="F662" s="9">
        <v>0.113850247</v>
      </c>
      <c r="G662" s="9">
        <v>0.18372287600000001</v>
      </c>
      <c r="H662" s="9">
        <v>0.70049008199999996</v>
      </c>
      <c r="I662" s="9">
        <v>6.9791638000000003E-2</v>
      </c>
      <c r="J662" s="9">
        <v>0</v>
      </c>
      <c r="K662" s="78">
        <v>0</v>
      </c>
      <c r="L662" s="79">
        <v>12.338058662406581</v>
      </c>
      <c r="M662" s="79">
        <v>13.518094069446526</v>
      </c>
      <c r="N662" s="79">
        <v>13.122470208645227</v>
      </c>
      <c r="O662" s="79">
        <v>12.690316528360309</v>
      </c>
      <c r="P662" s="78">
        <v>13.677599422130582</v>
      </c>
      <c r="Q662" s="78">
        <v>13.233135176466519</v>
      </c>
      <c r="R662" s="35">
        <v>12.023883503362072</v>
      </c>
      <c r="S662" s="35">
        <v>13.059601086742546</v>
      </c>
      <c r="T662" s="35">
        <v>12.95671004866654</v>
      </c>
      <c r="U662" s="35">
        <v>12.918349520245098</v>
      </c>
      <c r="V662" s="35">
        <v>13.221299007013737</v>
      </c>
      <c r="W662" s="35">
        <v>13.250412338175826</v>
      </c>
      <c r="X662" s="35">
        <v>13.245299017221992</v>
      </c>
      <c r="Y662" s="35">
        <v>12.934634361576</v>
      </c>
      <c r="Z662" s="35">
        <v>13.599403646117583</v>
      </c>
      <c r="AA662" s="35">
        <v>13.17634977898514</v>
      </c>
      <c r="AB662" s="35">
        <v>13.737809618624519</v>
      </c>
      <c r="AC662" s="35">
        <v>12.900409793493848</v>
      </c>
      <c r="AD662" s="35">
        <v>13.938861642877274</v>
      </c>
      <c r="AE662" s="35">
        <v>12.93765779353574</v>
      </c>
      <c r="AF662" s="35">
        <v>12.712457316084334</v>
      </c>
      <c r="AG662" s="35">
        <v>13.474619731220397</v>
      </c>
      <c r="AH662" s="35">
        <v>12.097246558720775</v>
      </c>
      <c r="AI662" s="35">
        <v>12.925681685614048</v>
      </c>
      <c r="AJ662" s="35">
        <v>13.041966717600943</v>
      </c>
      <c r="AK662" s="35">
        <v>12.722316688011592</v>
      </c>
      <c r="AL662" s="35">
        <v>11.640088059427928</v>
      </c>
      <c r="AM662" s="35">
        <v>13.317993025144114</v>
      </c>
      <c r="AN662" s="35">
        <v>13.07651184706466</v>
      </c>
      <c r="AO662" s="35">
        <v>13.482469648411561</v>
      </c>
      <c r="AP662" s="35">
        <v>12.641207143969641</v>
      </c>
      <c r="AQ662" s="35">
        <v>12.966895057306926</v>
      </c>
      <c r="AR662" s="35">
        <v>12.983868041910902</v>
      </c>
      <c r="AS662" s="35">
        <v>12.82548253599257</v>
      </c>
      <c r="AT662" s="35">
        <v>13.237764804952032</v>
      </c>
      <c r="AU662" s="35">
        <v>13.533254412225084</v>
      </c>
      <c r="AV662" s="35">
        <v>13.112906038071721</v>
      </c>
      <c r="AW662" s="35">
        <v>12.773909420030112</v>
      </c>
      <c r="AX662" s="35">
        <v>13.178816516859225</v>
      </c>
      <c r="AY662" s="35">
        <v>12.792079068620012</v>
      </c>
      <c r="AZ662" s="35">
        <v>13.209238941722852</v>
      </c>
      <c r="BA662" s="35">
        <v>11.929284438909381</v>
      </c>
      <c r="BB662" s="35">
        <v>12.788270006010743</v>
      </c>
      <c r="BC662" s="35">
        <v>12.967494978804787</v>
      </c>
      <c r="BD662" s="35">
        <v>12.976849321271061</v>
      </c>
      <c r="BE662" s="35">
        <v>13.209798034207152</v>
      </c>
      <c r="BF662" s="35">
        <v>13.797675209697713</v>
      </c>
      <c r="BG662" s="35">
        <v>12.90864343123828</v>
      </c>
      <c r="BH662" s="35">
        <v>12.998919363671776</v>
      </c>
      <c r="BI662" s="35">
        <v>13.654637625813933</v>
      </c>
      <c r="BJ662" s="35">
        <v>12.948730923223138</v>
      </c>
      <c r="BK662" s="35">
        <v>12.843233094693838</v>
      </c>
      <c r="BL662" s="35">
        <v>13.231527845980036</v>
      </c>
      <c r="BM662" s="35">
        <v>12.279107282958048</v>
      </c>
      <c r="BN662" s="35">
        <v>11.556786912215404</v>
      </c>
      <c r="BO662" s="35">
        <v>12.770900174731782</v>
      </c>
      <c r="BP662" s="35">
        <v>13.258238083153067</v>
      </c>
      <c r="BQ662" s="35">
        <v>12.767889974168236</v>
      </c>
      <c r="BR662" s="35">
        <v>12.550768011039644</v>
      </c>
      <c r="BS662" s="35">
        <v>12.896522227338453</v>
      </c>
      <c r="BT662" s="35">
        <v>12.768942325578626</v>
      </c>
      <c r="BU662" s="35">
        <v>13.642000923819122</v>
      </c>
      <c r="BV662" s="35">
        <v>12.7946275609747</v>
      </c>
      <c r="BW662" s="35">
        <v>12.936875975115782</v>
      </c>
      <c r="BX662" s="35">
        <v>13.10494014338232</v>
      </c>
      <c r="BY662" s="35">
        <v>11.256408141160417</v>
      </c>
      <c r="BZ662" s="35">
        <v>12.594720104349809</v>
      </c>
      <c r="CA662" s="35">
        <v>12.428063425859683</v>
      </c>
      <c r="CB662" s="35">
        <v>11.721425544960836</v>
      </c>
      <c r="CC662" s="35">
        <v>12.859874052545425</v>
      </c>
      <c r="CD662" s="35">
        <v>12.937044045697988</v>
      </c>
      <c r="CE662" s="35">
        <v>13.383515281582314</v>
      </c>
      <c r="CF662" s="35">
        <v>12.79538233995863</v>
      </c>
      <c r="CG662" s="35">
        <v>13.343976341503323</v>
      </c>
      <c r="CH662" s="35">
        <v>13.199120853088706</v>
      </c>
      <c r="CI662" s="35">
        <v>13.648968435454618</v>
      </c>
      <c r="CJ662" s="35">
        <v>12.910147308464577</v>
      </c>
      <c r="CK662" s="35">
        <v>12.994111304225129</v>
      </c>
      <c r="CL662" s="35">
        <v>12.637057347503507</v>
      </c>
      <c r="CM662" s="35">
        <v>13.111827356454427</v>
      </c>
      <c r="CN662" s="35">
        <v>12.876446103914033</v>
      </c>
      <c r="CO662" s="35">
        <v>14.002482821582602</v>
      </c>
      <c r="CP662" s="35">
        <v>12.05917478974159</v>
      </c>
      <c r="CQ662" s="35">
        <v>12.809484892248372</v>
      </c>
      <c r="CR662" s="35">
        <v>13.332522964367083</v>
      </c>
      <c r="CS662" s="35">
        <v>12.532631039379218</v>
      </c>
      <c r="CT662" s="35">
        <v>12.81131158571594</v>
      </c>
      <c r="CU662" s="35">
        <v>13.542073758286467</v>
      </c>
      <c r="CV662" s="35">
        <v>12.827864470374047</v>
      </c>
      <c r="CW662" s="35">
        <v>12.87227868331485</v>
      </c>
      <c r="CX662" s="35">
        <v>12.376416522419431</v>
      </c>
      <c r="CY662" s="35">
        <v>12.643696007394428</v>
      </c>
      <c r="CZ662" s="35">
        <v>12.974507817765762</v>
      </c>
      <c r="DA662" s="35">
        <v>13.773662115037848</v>
      </c>
      <c r="DB662" s="35">
        <v>13.33663068187621</v>
      </c>
      <c r="DC662" s="35">
        <v>13.855421681421952</v>
      </c>
      <c r="DD662" s="35">
        <v>13.400592771836649</v>
      </c>
      <c r="DE662" s="35">
        <v>13.266676207824222</v>
      </c>
      <c r="DF662" s="35">
        <v>13.045172110529345</v>
      </c>
      <c r="DG662" s="35">
        <v>12.642256879805508</v>
      </c>
      <c r="DH662" s="35">
        <v>11.615067553954475</v>
      </c>
      <c r="DI662" s="35">
        <v>13.041244700455609</v>
      </c>
      <c r="DJ662" s="35">
        <v>12.34232259216734</v>
      </c>
      <c r="DK662" s="35">
        <v>13.288172072058014</v>
      </c>
      <c r="DL662" s="35">
        <v>13.716849635480905</v>
      </c>
      <c r="DM662" s="35">
        <v>12.777206609012723</v>
      </c>
      <c r="DN662" s="35">
        <v>11.115250070197284</v>
      </c>
      <c r="DO662" s="35">
        <v>13.135874722001496</v>
      </c>
      <c r="DP662" s="35">
        <v>13.362248599224966</v>
      </c>
      <c r="DQ662" s="35">
        <v>13.365527558811477</v>
      </c>
      <c r="DR662" s="35">
        <v>12.875987100413898</v>
      </c>
      <c r="DS662" s="35">
        <v>12.835452441651373</v>
      </c>
      <c r="DT662" s="35">
        <v>13.12123270480043</v>
      </c>
      <c r="DU662" s="35">
        <v>13.436090393532051</v>
      </c>
      <c r="DV662" s="35">
        <v>13.853745243157405</v>
      </c>
      <c r="DW662" s="35">
        <v>13.149831561347238</v>
      </c>
      <c r="DX662" s="35">
        <v>12.879555507726119</v>
      </c>
      <c r="DY662" s="35">
        <v>13.27726375652963</v>
      </c>
      <c r="DZ662" s="35">
        <v>12.984467561285102</v>
      </c>
      <c r="EA662" s="35">
        <v>12.628531536354762</v>
      </c>
      <c r="EB662" s="35">
        <v>13.695593990192551</v>
      </c>
      <c r="EC662" s="35">
        <v>12.953415617537432</v>
      </c>
      <c r="ED662" s="35">
        <v>13.140920105371183</v>
      </c>
      <c r="EE662" s="35">
        <v>13.077904656693132</v>
      </c>
      <c r="EF662" s="35">
        <v>13.252813241993014</v>
      </c>
      <c r="EG662" s="35">
        <v>13.632226436139781</v>
      </c>
      <c r="EH662" s="35">
        <v>13.329554890973805</v>
      </c>
      <c r="EI662" s="35">
        <v>13.506995286136977</v>
      </c>
      <c r="EJ662" s="35">
        <v>13.286634793770855</v>
      </c>
      <c r="EK662" s="35">
        <v>13.224863573255956</v>
      </c>
      <c r="EL662" s="35">
        <v>13.889504279412831</v>
      </c>
      <c r="EM662" s="35">
        <v>12.920060881354214</v>
      </c>
      <c r="EN662" s="35">
        <v>13.305063724932172</v>
      </c>
      <c r="EO662" s="35">
        <v>13.215033267216434</v>
      </c>
      <c r="EP662" s="35">
        <v>12.548812926510942</v>
      </c>
      <c r="EQ662" s="35">
        <v>12.969185493878216</v>
      </c>
      <c r="ER662" s="35">
        <v>13.442775871969658</v>
      </c>
      <c r="ES662" s="35">
        <v>13.298316955926817</v>
      </c>
      <c r="ET662" s="35">
        <v>12.325406438641096</v>
      </c>
      <c r="EU662" s="35">
        <v>11.321432253201781</v>
      </c>
      <c r="EV662" s="35">
        <v>12.916371037938653</v>
      </c>
      <c r="EW662" s="35">
        <v>12.990967218392406</v>
      </c>
      <c r="EX662" s="35">
        <v>12.937948108927472</v>
      </c>
      <c r="EY662" s="35">
        <v>12.851646970368126</v>
      </c>
      <c r="EZ662" s="35">
        <v>12.572840479115582</v>
      </c>
      <c r="FA662" s="35">
        <v>13.992866477989647</v>
      </c>
      <c r="FB662" s="35">
        <v>14.014951304736549</v>
      </c>
      <c r="FC662" s="35">
        <v>12.887347156582676</v>
      </c>
      <c r="FD662" s="35">
        <v>12.169860915702754</v>
      </c>
      <c r="FE662" s="35">
        <v>13.692966104909905</v>
      </c>
      <c r="FF662" s="35">
        <v>13.364853206174924</v>
      </c>
      <c r="FG662" s="35">
        <v>13.626244193963853</v>
      </c>
      <c r="FH662" s="35">
        <v>11.576264583466672</v>
      </c>
      <c r="FI662" s="35">
        <v>13.602470332075837</v>
      </c>
      <c r="FJ662" s="35">
        <v>13.41488788228094</v>
      </c>
      <c r="FK662" s="35">
        <v>13.207934988570493</v>
      </c>
      <c r="FL662" s="35">
        <v>13.292493814586141</v>
      </c>
      <c r="FM662" s="35">
        <v>13.011834611290498</v>
      </c>
      <c r="FN662" s="35">
        <v>13.692525522799698</v>
      </c>
      <c r="FO662" s="35">
        <v>13.098108296149809</v>
      </c>
      <c r="FP662" s="35">
        <v>13.355342194438645</v>
      </c>
      <c r="FQ662" s="35">
        <v>12.838820339447897</v>
      </c>
      <c r="FR662" s="35">
        <v>13.316173128571233</v>
      </c>
      <c r="FS662" s="35">
        <v>12.913970476674333</v>
      </c>
      <c r="FT662" s="35">
        <v>13.7559883715694</v>
      </c>
      <c r="FU662" s="35">
        <v>12.827556322263137</v>
      </c>
      <c r="FV662" s="35">
        <v>12.759717187246224</v>
      </c>
      <c r="FW662" s="35">
        <v>12.233425075458518</v>
      </c>
      <c r="FX662" s="35">
        <v>13.339870943232796</v>
      </c>
      <c r="FY662" s="35">
        <v>13.082592462358665</v>
      </c>
      <c r="FZ662" s="35">
        <v>13.186636286170895</v>
      </c>
      <c r="GA662" s="35">
        <v>12.930002405304073</v>
      </c>
      <c r="GB662" s="35">
        <v>13.173278307516386</v>
      </c>
      <c r="GC662" s="35">
        <v>12.688505031781759</v>
      </c>
      <c r="GD662" s="35">
        <v>13.611330314350909</v>
      </c>
      <c r="GE662" s="35">
        <v>12.220631758832535</v>
      </c>
      <c r="GF662" s="35">
        <v>13.776019739822127</v>
      </c>
      <c r="GG662" s="35">
        <v>11.920119814439055</v>
      </c>
      <c r="GH662" s="35">
        <v>13.386584299119738</v>
      </c>
      <c r="GI662" s="35">
        <v>12.506895534957755</v>
      </c>
      <c r="GJ662" s="35">
        <v>13.485023878455682</v>
      </c>
      <c r="GK662" s="35">
        <v>12.398946730604528</v>
      </c>
      <c r="GL662" s="35">
        <v>13.059244772268881</v>
      </c>
      <c r="GM662" s="35">
        <v>13.524594433648666</v>
      </c>
      <c r="GN662" s="35">
        <v>12.233573177721551</v>
      </c>
      <c r="GO662" s="35">
        <v>0.18</v>
      </c>
      <c r="GP662" s="35" t="s">
        <v>1982</v>
      </c>
      <c r="GU662" s="59"/>
    </row>
    <row r="663" spans="1:203" x14ac:dyDescent="0.2">
      <c r="A663" s="35" t="s">
        <v>991</v>
      </c>
      <c r="B663" s="35" t="s">
        <v>2695</v>
      </c>
      <c r="C663" s="35" t="s">
        <v>2696</v>
      </c>
      <c r="D663" s="9">
        <v>4</v>
      </c>
      <c r="E663" s="9">
        <v>4</v>
      </c>
      <c r="F663" s="9">
        <v>0.98722548799999998</v>
      </c>
      <c r="G663" s="9">
        <v>7.7836679999999997E-3</v>
      </c>
      <c r="H663" s="9">
        <v>0.351722745</v>
      </c>
      <c r="I663" s="9">
        <v>7.0489237999999996E-2</v>
      </c>
      <c r="J663" s="9">
        <v>0</v>
      </c>
      <c r="K663" s="78">
        <v>0</v>
      </c>
      <c r="L663" s="79">
        <v>12.130255319629239</v>
      </c>
      <c r="M663" s="79">
        <v>11.852404667701105</v>
      </c>
      <c r="N663" s="79">
        <v>11.818025230555609</v>
      </c>
      <c r="O663" s="79">
        <v>12.337393008321667</v>
      </c>
      <c r="P663" s="78">
        <v>11.854932282656961</v>
      </c>
      <c r="Q663" s="78">
        <v>12.225404620476253</v>
      </c>
      <c r="R663" s="35">
        <v>11.720430112972823</v>
      </c>
      <c r="S663" s="35">
        <v>12.627161660512579</v>
      </c>
      <c r="T663" s="35">
        <v>12.310597617611977</v>
      </c>
      <c r="U663" s="35">
        <v>12.221771657897788</v>
      </c>
      <c r="V663" s="35">
        <v>11.961748896298339</v>
      </c>
      <c r="W663" s="35">
        <v>11.457043654020186</v>
      </c>
      <c r="X663" s="35">
        <v>12.087371548879272</v>
      </c>
      <c r="Y663" s="35">
        <v>12.119388750740029</v>
      </c>
      <c r="Z663" s="35">
        <v>12.232689972400404</v>
      </c>
      <c r="AA663" s="35">
        <v>12.123764741566323</v>
      </c>
      <c r="AB663" s="35">
        <v>11.977186637338036</v>
      </c>
      <c r="AC663" s="35">
        <v>11.652628630882415</v>
      </c>
      <c r="AD663" s="35">
        <v>11.78025741492791</v>
      </c>
      <c r="AE663" s="35">
        <v>11.919789520022187</v>
      </c>
      <c r="AF663" s="35">
        <v>11.673639056347735</v>
      </c>
      <c r="AG663" s="35">
        <v>11.862754013378002</v>
      </c>
      <c r="AH663" s="35">
        <v>12.007693361134304</v>
      </c>
      <c r="AI663" s="35">
        <v>12.10515015993203</v>
      </c>
      <c r="AJ663" s="35">
        <v>12.434993762081843</v>
      </c>
      <c r="AK663" s="35">
        <v>11.870947843136147</v>
      </c>
      <c r="AL663" s="35">
        <v>11.898381270861019</v>
      </c>
      <c r="AM663" s="35">
        <v>12.028157729690193</v>
      </c>
      <c r="AN663" s="35">
        <v>12.415141938195907</v>
      </c>
      <c r="AO663" s="35">
        <v>11.675610072295608</v>
      </c>
      <c r="AP663" s="35">
        <v>12.066973934416882</v>
      </c>
      <c r="AQ663" s="35">
        <v>12.211913492115411</v>
      </c>
      <c r="AR663" s="35">
        <v>12.418699557791809</v>
      </c>
      <c r="AS663" s="35">
        <v>12.026914759396792</v>
      </c>
      <c r="AT663" s="35">
        <v>12.787517298615231</v>
      </c>
      <c r="AU663" s="35">
        <v>12.223307581811648</v>
      </c>
      <c r="AV663" s="35">
        <v>12.266386413482071</v>
      </c>
      <c r="AW663" s="35">
        <v>12.09712796550718</v>
      </c>
      <c r="AX663" s="35">
        <v>11.788338524923155</v>
      </c>
      <c r="AY663" s="35">
        <v>11.855880070906228</v>
      </c>
      <c r="AZ663" s="35">
        <v>12.325060200975194</v>
      </c>
      <c r="BA663" s="35">
        <v>11.91876887270957</v>
      </c>
      <c r="BB663" s="35">
        <v>11.968271938984625</v>
      </c>
      <c r="BC663" s="35">
        <v>12.622676355638154</v>
      </c>
      <c r="BD663" s="35">
        <v>11.912850603491878</v>
      </c>
      <c r="BE663" s="35">
        <v>12.115406338235992</v>
      </c>
      <c r="BF663" s="35">
        <v>11.987442794402382</v>
      </c>
      <c r="BG663" s="35">
        <v>11.980286609917364</v>
      </c>
      <c r="BH663" s="35">
        <v>12.319292264307901</v>
      </c>
      <c r="BI663" s="35">
        <v>12.62018190727364</v>
      </c>
      <c r="BJ663" s="35">
        <v>11.804241620769201</v>
      </c>
      <c r="BK663" s="35">
        <v>11.523094237924056</v>
      </c>
      <c r="BL663" s="35">
        <v>11.686652553729051</v>
      </c>
      <c r="BM663" s="35">
        <v>11.788156734446773</v>
      </c>
      <c r="BN663" s="35">
        <v>11.804281063947245</v>
      </c>
      <c r="BO663" s="35">
        <v>11.96929336611246</v>
      </c>
      <c r="BP663" s="35">
        <v>11.025477037575598</v>
      </c>
      <c r="BQ663" s="35">
        <v>12.158175089435124</v>
      </c>
      <c r="BR663" s="35">
        <v>11.82737126070667</v>
      </c>
      <c r="BS663" s="35">
        <v>12.383672761374719</v>
      </c>
      <c r="BT663" s="35">
        <v>11.4425684017436</v>
      </c>
      <c r="BU663" s="35">
        <v>11.985357705756115</v>
      </c>
      <c r="BV663" s="35">
        <v>12.043513677455673</v>
      </c>
      <c r="BW663" s="35">
        <v>12.101370881497534</v>
      </c>
      <c r="BX663" s="35">
        <v>11.814778087315723</v>
      </c>
      <c r="BY663" s="35">
        <v>12.027506551860029</v>
      </c>
      <c r="BZ663" s="35">
        <v>11.770391449075117</v>
      </c>
      <c r="CA663" s="35">
        <v>11.984317733193794</v>
      </c>
      <c r="CB663" s="35">
        <v>11.665896343027175</v>
      </c>
      <c r="CC663" s="35">
        <v>12.203151836675879</v>
      </c>
      <c r="CD663" s="35">
        <v>12.149853741034823</v>
      </c>
      <c r="CE663" s="35">
        <v>12.756002011427551</v>
      </c>
      <c r="CF663" s="35">
        <v>12.407083620162151</v>
      </c>
      <c r="CG663" s="35">
        <v>12.374871274367244</v>
      </c>
      <c r="CH663" s="35">
        <v>11.362888018722606</v>
      </c>
      <c r="CI663" s="35">
        <v>12.383836250941155</v>
      </c>
      <c r="CJ663" s="35">
        <v>11.962480611185114</v>
      </c>
      <c r="CK663" s="35">
        <v>12.074706597831254</v>
      </c>
      <c r="CL663" s="35">
        <v>12.072494645223989</v>
      </c>
      <c r="CM663" s="35">
        <v>12.364275975677453</v>
      </c>
      <c r="CN663" s="35">
        <v>11.909280331015918</v>
      </c>
      <c r="CO663" s="35">
        <v>11.737526686899111</v>
      </c>
      <c r="CP663" s="35">
        <v>11.678845619710478</v>
      </c>
      <c r="CQ663" s="35">
        <v>12.199219654166662</v>
      </c>
      <c r="CR663" s="35">
        <v>12.062670989380774</v>
      </c>
      <c r="CS663" s="35">
        <v>12.349209587959681</v>
      </c>
      <c r="CT663" s="35">
        <v>11.544157713372742</v>
      </c>
      <c r="CU663" s="35">
        <v>11.746700675090437</v>
      </c>
      <c r="CV663" s="35">
        <v>12.422409233057717</v>
      </c>
      <c r="CW663" s="35">
        <v>11.843249119935042</v>
      </c>
      <c r="CX663" s="35">
        <v>11.879321374647981</v>
      </c>
      <c r="CY663" s="35">
        <v>10.978376549015787</v>
      </c>
      <c r="CZ663" s="35">
        <v>11.948278926004097</v>
      </c>
      <c r="DA663" s="35">
        <v>11.988310329926323</v>
      </c>
      <c r="DB663" s="35">
        <v>12.212999332707833</v>
      </c>
      <c r="DC663" s="35">
        <v>11.267462391819777</v>
      </c>
      <c r="DD663" s="35">
        <v>12.494091485135643</v>
      </c>
      <c r="DE663" s="35">
        <v>11.922628356726726</v>
      </c>
      <c r="DF663" s="35">
        <v>12.456915494820954</v>
      </c>
      <c r="DG663" s="35">
        <v>11.841023233130619</v>
      </c>
      <c r="DH663" s="35">
        <v>11.636316818895242</v>
      </c>
      <c r="DI663" s="35">
        <v>11.864100938424697</v>
      </c>
      <c r="DJ663" s="35">
        <v>12.060211718218184</v>
      </c>
      <c r="DK663" s="35">
        <v>12.059981985457478</v>
      </c>
      <c r="DL663" s="35">
        <v>11.978991298991861</v>
      </c>
      <c r="DM663" s="35">
        <v>11.802915649632176</v>
      </c>
      <c r="DN663" s="35">
        <v>12.51730351654308</v>
      </c>
      <c r="DO663" s="35">
        <v>12.244493370555274</v>
      </c>
      <c r="DP663" s="35">
        <v>12.353380596576969</v>
      </c>
      <c r="DQ663" s="35">
        <v>12.305398358865492</v>
      </c>
      <c r="DR663" s="35">
        <v>11.651533948405859</v>
      </c>
      <c r="DS663" s="35">
        <v>12.335559943094054</v>
      </c>
      <c r="DT663" s="35">
        <v>12.102014941819768</v>
      </c>
      <c r="DU663" s="35">
        <v>11.986033015349973</v>
      </c>
      <c r="DV663" s="35">
        <v>12.204940765156387</v>
      </c>
      <c r="DW663" s="35">
        <v>12.178473821745467</v>
      </c>
      <c r="DX663" s="35">
        <v>12.455046821639282</v>
      </c>
      <c r="DY663" s="35">
        <v>11.796184812065993</v>
      </c>
      <c r="DZ663" s="35">
        <v>11.962411208193313</v>
      </c>
      <c r="EA663" s="35">
        <v>11.484830040239451</v>
      </c>
      <c r="EB663" s="35">
        <v>11.998862874249639</v>
      </c>
      <c r="EC663" s="35">
        <v>12.259391808008676</v>
      </c>
      <c r="ED663" s="35">
        <v>11.989474718420498</v>
      </c>
      <c r="EE663" s="35">
        <v>11.562188151318349</v>
      </c>
      <c r="EF663" s="35">
        <v>11.977035496908325</v>
      </c>
      <c r="EG663" s="35">
        <v>11.932342633367977</v>
      </c>
      <c r="EH663" s="35">
        <v>12.085545310821768</v>
      </c>
      <c r="EI663" s="35">
        <v>11.95150822317289</v>
      </c>
      <c r="EJ663" s="35">
        <v>11.86387652901765</v>
      </c>
      <c r="EK663" s="35">
        <v>11.751857197582897</v>
      </c>
      <c r="EL663" s="35">
        <v>12.281470600749696</v>
      </c>
      <c r="EM663" s="35">
        <v>11.621953288021318</v>
      </c>
      <c r="EN663" s="35">
        <v>11.855328497321111</v>
      </c>
      <c r="EO663" s="35">
        <v>12.537358438874204</v>
      </c>
      <c r="EP663" s="35">
        <v>12.182454414498148</v>
      </c>
      <c r="EQ663" s="35">
        <v>12.005893472262745</v>
      </c>
      <c r="ER663" s="35">
        <v>11.951600723439888</v>
      </c>
      <c r="ES663" s="35">
        <v>11.961603829136017</v>
      </c>
      <c r="ET663" s="35">
        <v>12.103024301298632</v>
      </c>
      <c r="EU663" s="35">
        <v>12.308032664384445</v>
      </c>
      <c r="EV663" s="35">
        <v>11.837958090559518</v>
      </c>
      <c r="EW663" s="35">
        <v>11.844167582657239</v>
      </c>
      <c r="EX663" s="35">
        <v>12.482693808896524</v>
      </c>
      <c r="EY663" s="35">
        <v>12.050583383378148</v>
      </c>
      <c r="EZ663" s="35">
        <v>11.658469292906357</v>
      </c>
      <c r="FA663" s="35">
        <v>11.773666397576909</v>
      </c>
      <c r="FB663" s="35">
        <v>12.459390099416593</v>
      </c>
      <c r="FC663" s="35">
        <v>11.956882331764161</v>
      </c>
      <c r="FD663" s="35">
        <v>11.768570154478958</v>
      </c>
      <c r="FE663" s="35">
        <v>12.238650296902403</v>
      </c>
      <c r="FF663" s="35">
        <v>12.104315435760492</v>
      </c>
      <c r="FG663" s="35">
        <v>11.868621733221145</v>
      </c>
      <c r="FH663" s="35">
        <v>11.861747120871112</v>
      </c>
      <c r="FI663" s="35">
        <v>12.264142858261572</v>
      </c>
      <c r="FJ663" s="35">
        <v>12.420133269221074</v>
      </c>
      <c r="FK663" s="35">
        <v>11.989975647118095</v>
      </c>
      <c r="FL663" s="35">
        <v>11.742120616309936</v>
      </c>
      <c r="FM663" s="35">
        <v>12.086755676323211</v>
      </c>
      <c r="FN663" s="35">
        <v>11.793884564047888</v>
      </c>
      <c r="FO663" s="35">
        <v>11.849348782688907</v>
      </c>
      <c r="FP663" s="35">
        <v>12.064692622977258</v>
      </c>
      <c r="FQ663" s="35">
        <v>12.168873564751937</v>
      </c>
      <c r="FR663" s="35">
        <v>11.983231661553866</v>
      </c>
      <c r="FS663" s="35">
        <v>12.022738096096084</v>
      </c>
      <c r="FT663" s="35">
        <v>12.606487154281661</v>
      </c>
      <c r="FU663" s="35">
        <v>12.276147498974446</v>
      </c>
      <c r="FV663" s="35">
        <v>11.436617849077409</v>
      </c>
      <c r="FW663" s="35">
        <v>12.320079445960017</v>
      </c>
      <c r="FX663" s="35">
        <v>12.263549151102794</v>
      </c>
      <c r="FY663" s="35">
        <v>11.595926738555065</v>
      </c>
      <c r="FZ663" s="35">
        <v>11.913868140026974</v>
      </c>
      <c r="GA663" s="35">
        <v>12.010869514122875</v>
      </c>
      <c r="GB663" s="35">
        <v>12.421088967863739</v>
      </c>
      <c r="GC663" s="35">
        <v>11.640781139015262</v>
      </c>
      <c r="GD663" s="35">
        <v>11.983357359709849</v>
      </c>
      <c r="GE663" s="35">
        <v>12.00040843451136</v>
      </c>
      <c r="GF663" s="35">
        <v>12.310551674823731</v>
      </c>
      <c r="GG663" s="35">
        <v>12.55049330045097</v>
      </c>
      <c r="GH663" s="35">
        <v>12.552441393333336</v>
      </c>
      <c r="GI663" s="35">
        <v>11.583613500146162</v>
      </c>
      <c r="GJ663" s="35">
        <v>12.541011578149877</v>
      </c>
      <c r="GK663" s="35">
        <v>12.37195565750752</v>
      </c>
      <c r="GL663" s="35">
        <v>12.594770733910426</v>
      </c>
      <c r="GM663" s="35">
        <v>12.123512271604746</v>
      </c>
      <c r="GN663" s="35">
        <v>12.229369158126943</v>
      </c>
      <c r="GO663" s="35">
        <v>5.2560000000000002</v>
      </c>
      <c r="GP663" s="35" t="s">
        <v>4585</v>
      </c>
      <c r="GU663" s="59"/>
    </row>
    <row r="664" spans="1:203" x14ac:dyDescent="0.2">
      <c r="A664" s="35" t="s">
        <v>2251</v>
      </c>
      <c r="B664" s="35" t="s">
        <v>4351</v>
      </c>
      <c r="C664" s="35" t="s">
        <v>4352</v>
      </c>
      <c r="D664" s="9">
        <v>2</v>
      </c>
      <c r="E664" s="9">
        <v>2</v>
      </c>
      <c r="F664" s="9">
        <v>0.199466176</v>
      </c>
      <c r="G664" s="9">
        <v>0.204966327</v>
      </c>
      <c r="H664" s="9">
        <v>0.86496292399999997</v>
      </c>
      <c r="I664" s="9">
        <v>7.0608471000000006E-2</v>
      </c>
      <c r="J664" s="9">
        <v>0</v>
      </c>
      <c r="K664" s="78">
        <v>0</v>
      </c>
      <c r="L664" s="79"/>
      <c r="M664" s="79"/>
      <c r="N664" s="79">
        <v>11.310621412681934</v>
      </c>
      <c r="O664" s="79">
        <v>11.187287631298053</v>
      </c>
      <c r="Q664" s="78">
        <v>11.226821402534316</v>
      </c>
      <c r="T664" s="35">
        <v>10.929366274846664</v>
      </c>
      <c r="AB664" s="35">
        <v>11.353343123810676</v>
      </c>
      <c r="AF664" s="35">
        <v>10.775617191524585</v>
      </c>
      <c r="AG664" s="35">
        <v>10.917832267143838</v>
      </c>
      <c r="AI664" s="35">
        <v>10.967722708895995</v>
      </c>
      <c r="AS664" s="35">
        <v>11.233161431448051</v>
      </c>
      <c r="AV664" s="35">
        <v>11.455732147518294</v>
      </c>
      <c r="BF664" s="35">
        <v>11.206337771502602</v>
      </c>
      <c r="BJ664" s="35">
        <v>11.312946276105141</v>
      </c>
      <c r="BM664" s="35">
        <v>11.07824379502264</v>
      </c>
      <c r="CH664" s="35">
        <v>11.459288857798986</v>
      </c>
      <c r="CJ664" s="35">
        <v>11.505009814004115</v>
      </c>
      <c r="CN664" s="35">
        <v>10.388199035348343</v>
      </c>
      <c r="CR664" s="35">
        <v>11.143367189135903</v>
      </c>
      <c r="CS664" s="35">
        <v>11.384461043933008</v>
      </c>
      <c r="CZ664" s="35">
        <v>10.742002534041609</v>
      </c>
      <c r="DE664" s="35">
        <v>11.381374978648415</v>
      </c>
      <c r="DK664" s="35">
        <v>11.851592107664306</v>
      </c>
      <c r="DM664" s="35">
        <v>11.017939821130728</v>
      </c>
      <c r="DX664" s="35">
        <v>11.757875193092572</v>
      </c>
      <c r="DY664" s="35">
        <v>11.871996954533346</v>
      </c>
      <c r="EE664" s="35">
        <v>11.311302828150673</v>
      </c>
      <c r="EF664" s="35">
        <v>11.627533884472792</v>
      </c>
      <c r="EH664" s="35">
        <v>11.427245231904205</v>
      </c>
      <c r="EJ664" s="35">
        <v>10.460504434626607</v>
      </c>
      <c r="EO664" s="35">
        <v>11.543464171299702</v>
      </c>
      <c r="EP664" s="35">
        <v>11.357003370130608</v>
      </c>
      <c r="EV664" s="35">
        <v>11.012408875108683</v>
      </c>
      <c r="EW664" s="35">
        <v>11.355214613132445</v>
      </c>
      <c r="EX664" s="35">
        <v>11.433449402512654</v>
      </c>
      <c r="FI664" s="35">
        <v>10.87276941128226</v>
      </c>
      <c r="FU664" s="35">
        <v>10.966254920627716</v>
      </c>
      <c r="GC664" s="35">
        <v>11.558734920887836</v>
      </c>
      <c r="GL664" s="35">
        <v>11.398066912393581</v>
      </c>
      <c r="GO664" s="35">
        <v>3.431</v>
      </c>
      <c r="GP664" s="35" t="s">
        <v>4929</v>
      </c>
      <c r="GU664" s="59"/>
    </row>
    <row r="665" spans="1:203" x14ac:dyDescent="0.2">
      <c r="A665" s="35" t="s">
        <v>1949</v>
      </c>
      <c r="B665" s="35" t="s">
        <v>3843</v>
      </c>
      <c r="C665" s="35" t="s">
        <v>3844</v>
      </c>
      <c r="D665" s="9">
        <v>5</v>
      </c>
      <c r="E665" s="9">
        <v>5</v>
      </c>
      <c r="F665" s="9">
        <v>0.87607765299999996</v>
      </c>
      <c r="G665" s="9">
        <v>-4.0543623000000001E-2</v>
      </c>
      <c r="H665" s="9">
        <v>0.65769519899999995</v>
      </c>
      <c r="I665" s="9">
        <v>7.1046901999999995E-2</v>
      </c>
      <c r="J665" s="9">
        <v>0</v>
      </c>
      <c r="K665" s="78">
        <v>0</v>
      </c>
      <c r="L665" s="79">
        <v>14.856005435843548</v>
      </c>
      <c r="M665" s="79">
        <v>14.063265829904369</v>
      </c>
      <c r="N665" s="79">
        <v>14.128925200008407</v>
      </c>
      <c r="O665" s="79">
        <v>13.610003199689412</v>
      </c>
      <c r="P665" s="78">
        <v>14.340479886314483</v>
      </c>
      <c r="Q665" s="78">
        <v>15.209627082623287</v>
      </c>
      <c r="R665" s="35">
        <v>14.510670156945544</v>
      </c>
      <c r="S665" s="35">
        <v>14.316770939560987</v>
      </c>
      <c r="T665" s="35">
        <v>13.871856293072092</v>
      </c>
      <c r="U665" s="35">
        <v>13.695724559151248</v>
      </c>
      <c r="V665" s="35">
        <v>13.601621524538707</v>
      </c>
      <c r="W665" s="35">
        <v>13.893739261823125</v>
      </c>
      <c r="X665" s="35">
        <v>15.60339452876269</v>
      </c>
      <c r="Y665" s="35">
        <v>14.913122547587147</v>
      </c>
      <c r="Z665" s="35">
        <v>13.704017022627516</v>
      </c>
      <c r="AA665" s="35">
        <v>14.905946281049438</v>
      </c>
      <c r="AB665" s="35">
        <v>14.298070157677341</v>
      </c>
      <c r="AC665" s="35">
        <v>13.601401070851887</v>
      </c>
      <c r="AD665" s="35">
        <v>13.889736185081334</v>
      </c>
      <c r="AE665" s="35">
        <v>13.712969191909139</v>
      </c>
      <c r="AF665" s="35">
        <v>14.032932346210325</v>
      </c>
      <c r="AG665" s="35">
        <v>13.863336647612218</v>
      </c>
      <c r="AH665" s="35">
        <v>14.532643341867734</v>
      </c>
      <c r="AI665" s="35">
        <v>14.085102470856812</v>
      </c>
      <c r="AJ665" s="35">
        <v>14.394836260104666</v>
      </c>
      <c r="AK665" s="35">
        <v>13.585222791338955</v>
      </c>
      <c r="AL665" s="35">
        <v>13.667444313054744</v>
      </c>
      <c r="AM665" s="35">
        <v>14.033781044084483</v>
      </c>
      <c r="AN665" s="35">
        <v>14.337303034487675</v>
      </c>
      <c r="AO665" s="35">
        <v>13.983503767587603</v>
      </c>
      <c r="AP665" s="35">
        <v>14.121366728610381</v>
      </c>
      <c r="AQ665" s="35">
        <v>14.388988483728152</v>
      </c>
      <c r="AR665" s="35">
        <v>13.870859080081717</v>
      </c>
      <c r="AS665" s="35">
        <v>14.005949862598904</v>
      </c>
      <c r="AT665" s="35">
        <v>14.931461846752269</v>
      </c>
      <c r="AU665" s="35">
        <v>14.396076774631425</v>
      </c>
      <c r="AV665" s="35">
        <v>14.040246481033556</v>
      </c>
      <c r="AW665" s="35">
        <v>14.222840261617167</v>
      </c>
      <c r="AX665" s="35">
        <v>13.481815231079569</v>
      </c>
      <c r="AY665" s="35">
        <v>13.590155051201911</v>
      </c>
      <c r="AZ665" s="35">
        <v>14.554525332559278</v>
      </c>
      <c r="BA665" s="35">
        <v>14.054531278500288</v>
      </c>
      <c r="BB665" s="35">
        <v>13.656325772183637</v>
      </c>
      <c r="BC665" s="35">
        <v>14.230138491214106</v>
      </c>
      <c r="BD665" s="35">
        <v>13.988379064392582</v>
      </c>
      <c r="BE665" s="35">
        <v>13.796519477714064</v>
      </c>
      <c r="BF665" s="35">
        <v>14.644944781802765</v>
      </c>
      <c r="BG665" s="35">
        <v>13.910466285967356</v>
      </c>
      <c r="BH665" s="35">
        <v>13.583356770650688</v>
      </c>
      <c r="BI665" s="35">
        <v>15.849728641116812</v>
      </c>
      <c r="BJ665" s="35">
        <v>14.002824932365026</v>
      </c>
      <c r="BK665" s="35">
        <v>13.911730078451493</v>
      </c>
      <c r="BL665" s="35">
        <v>14.212164496633108</v>
      </c>
      <c r="BM665" s="35">
        <v>14.544933523607368</v>
      </c>
      <c r="BN665" s="35">
        <v>14.125314307768551</v>
      </c>
      <c r="BO665" s="35">
        <v>14.125361686893276</v>
      </c>
      <c r="BP665" s="35">
        <v>13.433074837621939</v>
      </c>
      <c r="BQ665" s="35">
        <v>14.048023754599292</v>
      </c>
      <c r="BR665" s="35">
        <v>15.000932165485812</v>
      </c>
      <c r="BS665" s="35">
        <v>14.609102776509467</v>
      </c>
      <c r="BT665" s="35">
        <v>13.786536448420639</v>
      </c>
      <c r="BU665" s="35">
        <v>14.366470263665684</v>
      </c>
      <c r="BV665" s="35">
        <v>13.92870736347029</v>
      </c>
      <c r="BW665" s="35">
        <v>14.040702524727122</v>
      </c>
      <c r="BX665" s="35">
        <v>13.535065869494193</v>
      </c>
      <c r="BY665" s="35">
        <v>14.030178038056071</v>
      </c>
      <c r="BZ665" s="35">
        <v>14.358720340685945</v>
      </c>
      <c r="CA665" s="35">
        <v>13.206764625696662</v>
      </c>
      <c r="CB665" s="35">
        <v>14.352581042366269</v>
      </c>
      <c r="CC665" s="35">
        <v>14.498654345233673</v>
      </c>
      <c r="CD665" s="35">
        <v>14.330075757318886</v>
      </c>
      <c r="CE665" s="35">
        <v>13.92780342752126</v>
      </c>
      <c r="CF665" s="35">
        <v>14.79837518753682</v>
      </c>
      <c r="CG665" s="35">
        <v>14.052069842570303</v>
      </c>
      <c r="CH665" s="35">
        <v>14.461906760476626</v>
      </c>
      <c r="CI665" s="35">
        <v>13.402076188741729</v>
      </c>
      <c r="CJ665" s="35">
        <v>14.857861750504206</v>
      </c>
      <c r="CK665" s="35">
        <v>14.095209125016538</v>
      </c>
      <c r="CL665" s="35">
        <v>14.297686234012273</v>
      </c>
      <c r="CM665" s="35">
        <v>13.251908365279116</v>
      </c>
      <c r="CN665" s="35">
        <v>14.239309036747565</v>
      </c>
      <c r="CO665" s="35">
        <v>14.807953069203458</v>
      </c>
      <c r="CP665" s="35">
        <v>14.332914091078258</v>
      </c>
      <c r="CQ665" s="35">
        <v>14.420348410642093</v>
      </c>
      <c r="CR665" s="35">
        <v>14.30298540819852</v>
      </c>
      <c r="CS665" s="35">
        <v>13.034518572876049</v>
      </c>
      <c r="CT665" s="35">
        <v>14.237391876947601</v>
      </c>
      <c r="CU665" s="35">
        <v>14.232524843534954</v>
      </c>
      <c r="CV665" s="35">
        <v>13.993706747863483</v>
      </c>
      <c r="CW665" s="35">
        <v>14.682125412034894</v>
      </c>
      <c r="CX665" s="35">
        <v>14.760820510343624</v>
      </c>
      <c r="CY665" s="35">
        <v>13.760112848581441</v>
      </c>
      <c r="CZ665" s="35">
        <v>13.956253313900994</v>
      </c>
      <c r="DA665" s="35">
        <v>13.999699277466327</v>
      </c>
      <c r="DB665" s="35">
        <v>14.828410412748273</v>
      </c>
      <c r="DC665" s="35">
        <v>14.66957732806992</v>
      </c>
      <c r="DD665" s="35">
        <v>13.422958341368663</v>
      </c>
      <c r="DE665" s="35">
        <v>13.608237316138801</v>
      </c>
      <c r="DF665" s="35">
        <v>14.040083374228388</v>
      </c>
      <c r="DG665" s="35">
        <v>13.955806680380469</v>
      </c>
      <c r="DH665" s="35">
        <v>13.990125995604108</v>
      </c>
      <c r="DI665" s="35">
        <v>14.842958742750563</v>
      </c>
      <c r="DJ665" s="35">
        <v>13.378558004087861</v>
      </c>
      <c r="DK665" s="35">
        <v>14.222286788964205</v>
      </c>
      <c r="DL665" s="35">
        <v>13.275028739715705</v>
      </c>
      <c r="DM665" s="35">
        <v>14.175024953457772</v>
      </c>
      <c r="DN665" s="35">
        <v>13.507679195584663</v>
      </c>
      <c r="DO665" s="35">
        <v>14.247041187797139</v>
      </c>
      <c r="DP665" s="35">
        <v>14.308550659452948</v>
      </c>
      <c r="DQ665" s="35">
        <v>14.556418201980318</v>
      </c>
      <c r="DR665" s="35">
        <v>13.925924087118119</v>
      </c>
      <c r="DS665" s="35">
        <v>14.428595193902169</v>
      </c>
      <c r="DT665" s="35">
        <v>14.037618543269961</v>
      </c>
      <c r="DU665" s="35">
        <v>14.163657950402106</v>
      </c>
      <c r="DV665" s="35">
        <v>13.524442785941979</v>
      </c>
      <c r="DW665" s="35">
        <v>14.156612871707361</v>
      </c>
      <c r="DX665" s="35">
        <v>13.952627243424814</v>
      </c>
      <c r="DY665" s="35">
        <v>14.135626282429783</v>
      </c>
      <c r="DZ665" s="35">
        <v>14.289862516644222</v>
      </c>
      <c r="EA665" s="35">
        <v>14.384711756182831</v>
      </c>
      <c r="EB665" s="35">
        <v>14.297324398340288</v>
      </c>
      <c r="EC665" s="35">
        <v>14.101024906840182</v>
      </c>
      <c r="ED665" s="35">
        <v>14.108818077595307</v>
      </c>
      <c r="EE665" s="35">
        <v>14.678603554458807</v>
      </c>
      <c r="EF665" s="35">
        <v>14.149826490948097</v>
      </c>
      <c r="EG665" s="35">
        <v>13.557591704083391</v>
      </c>
      <c r="EH665" s="35">
        <v>14.385184196901992</v>
      </c>
      <c r="EI665" s="35">
        <v>14.084092427903125</v>
      </c>
      <c r="EJ665" s="35">
        <v>14.151666339179688</v>
      </c>
      <c r="EK665" s="35">
        <v>14.726868373394769</v>
      </c>
      <c r="EL665" s="35">
        <v>14.163269162310796</v>
      </c>
      <c r="EM665" s="35">
        <v>13.611784600147528</v>
      </c>
      <c r="EN665" s="35">
        <v>14.339555472569959</v>
      </c>
      <c r="EO665" s="35">
        <v>14.192812593447636</v>
      </c>
      <c r="EP665" s="35">
        <v>14.426748195482205</v>
      </c>
      <c r="EQ665" s="35">
        <v>14.263207592195693</v>
      </c>
      <c r="ER665" s="35">
        <v>14.270003658408163</v>
      </c>
      <c r="ES665" s="35">
        <v>13.965343606661039</v>
      </c>
      <c r="ET665" s="35">
        <v>14.124791954829963</v>
      </c>
      <c r="EU665" s="35">
        <v>13.942876429055238</v>
      </c>
      <c r="EV665" s="35">
        <v>14.478918568670407</v>
      </c>
      <c r="EW665" s="35">
        <v>13.921123006413774</v>
      </c>
      <c r="EX665" s="35">
        <v>14.10957785865306</v>
      </c>
      <c r="EY665" s="35">
        <v>13.803185782837812</v>
      </c>
      <c r="EZ665" s="35">
        <v>13.882583892274969</v>
      </c>
      <c r="FA665" s="35">
        <v>14.148090946100389</v>
      </c>
      <c r="FB665" s="35">
        <v>14.617451937470165</v>
      </c>
      <c r="FC665" s="35">
        <v>13.66827626961549</v>
      </c>
      <c r="FD665" s="35">
        <v>14.362541583669966</v>
      </c>
      <c r="FE665" s="35">
        <v>15.359896757926375</v>
      </c>
      <c r="FF665" s="35">
        <v>14.65355504069646</v>
      </c>
      <c r="FG665" s="35">
        <v>13.837411717891436</v>
      </c>
      <c r="FH665" s="35">
        <v>14.579393984131357</v>
      </c>
      <c r="FI665" s="35">
        <v>12.206506808459256</v>
      </c>
      <c r="FJ665" s="35">
        <v>14.218321673877279</v>
      </c>
      <c r="FK665" s="35">
        <v>15.275916155036107</v>
      </c>
      <c r="FL665" s="35">
        <v>14.828947493452135</v>
      </c>
      <c r="FM665" s="35">
        <v>13.875016923987454</v>
      </c>
      <c r="FN665" s="35">
        <v>13.39507072391233</v>
      </c>
      <c r="FO665" s="35">
        <v>13.682995607552856</v>
      </c>
      <c r="FP665" s="35">
        <v>13.791087847938932</v>
      </c>
      <c r="FQ665" s="35">
        <v>14.782736697110023</v>
      </c>
      <c r="FR665" s="35">
        <v>14.2932406302942</v>
      </c>
      <c r="FS665" s="35">
        <v>15.281791746085773</v>
      </c>
      <c r="FT665" s="35">
        <v>14.330354253414566</v>
      </c>
      <c r="FU665" s="35">
        <v>13.987060750499825</v>
      </c>
      <c r="FV665" s="35">
        <v>14.396696146452557</v>
      </c>
      <c r="FW665" s="35">
        <v>13.75861858606234</v>
      </c>
      <c r="FX665" s="35">
        <v>14.472093228895812</v>
      </c>
      <c r="FY665" s="35">
        <v>14.808499580934104</v>
      </c>
      <c r="FZ665" s="35">
        <v>13.328643076889684</v>
      </c>
      <c r="GA665" s="35">
        <v>14.224875216474228</v>
      </c>
      <c r="GB665" s="35">
        <v>13.41060246050732</v>
      </c>
      <c r="GC665" s="35">
        <v>14.637473150976721</v>
      </c>
      <c r="GD665" s="35">
        <v>14.908282698203667</v>
      </c>
      <c r="GE665" s="35">
        <v>14.329741538323473</v>
      </c>
      <c r="GF665" s="35">
        <v>14.461957873332302</v>
      </c>
      <c r="GG665" s="35">
        <v>15.532374006827951</v>
      </c>
      <c r="GH665" s="35">
        <v>13.639840172469274</v>
      </c>
      <c r="GI665" s="35">
        <v>14.207373863983342</v>
      </c>
      <c r="GJ665" s="35">
        <v>15.267085036001735</v>
      </c>
      <c r="GK665" s="35">
        <v>14.319813882525965</v>
      </c>
      <c r="GL665" s="35">
        <v>13.850122688389925</v>
      </c>
      <c r="GM665" s="35">
        <v>14.381443590276138</v>
      </c>
      <c r="GN665" s="35">
        <v>13.875685234098157</v>
      </c>
      <c r="GO665" s="35">
        <v>6.2709999999999999</v>
      </c>
      <c r="GP665" s="35" t="s">
        <v>4827</v>
      </c>
      <c r="GU665" s="59"/>
    </row>
    <row r="666" spans="1:203" x14ac:dyDescent="0.2">
      <c r="A666" s="35" t="s">
        <v>2025</v>
      </c>
      <c r="B666" s="35" t="s">
        <v>3939</v>
      </c>
      <c r="C666" s="35" t="s">
        <v>3940</v>
      </c>
      <c r="D666" s="9">
        <v>16</v>
      </c>
      <c r="E666" s="9">
        <v>15</v>
      </c>
      <c r="F666" s="9">
        <v>0.54571494099999995</v>
      </c>
      <c r="G666" s="9">
        <v>0.105689463</v>
      </c>
      <c r="H666" s="9">
        <v>0.740030678</v>
      </c>
      <c r="I666" s="9">
        <v>7.1581081000000005E-2</v>
      </c>
      <c r="J666" s="9">
        <v>0</v>
      </c>
      <c r="K666" s="78">
        <v>0</v>
      </c>
      <c r="L666" s="79">
        <v>12.706675260094126</v>
      </c>
      <c r="M666" s="79">
        <v>11.756794353810056</v>
      </c>
      <c r="N666" s="79">
        <v>12.930575004373352</v>
      </c>
      <c r="O666" s="79">
        <v>12.118216872520552</v>
      </c>
      <c r="P666" s="78">
        <v>11.354791047383255</v>
      </c>
      <c r="Q666" s="78">
        <v>12.231491081584068</v>
      </c>
      <c r="R666" s="35">
        <v>12.948273729085752</v>
      </c>
      <c r="S666" s="35">
        <v>11.402942920669194</v>
      </c>
      <c r="T666" s="35">
        <v>12.525900433403784</v>
      </c>
      <c r="U666" s="35">
        <v>10.936765535966691</v>
      </c>
      <c r="V666" s="35">
        <v>12.119776188841215</v>
      </c>
      <c r="W666" s="35">
        <v>12.385320251651272</v>
      </c>
      <c r="X666" s="35">
        <v>13.023767790244506</v>
      </c>
      <c r="Y666" s="35">
        <v>12.102188766836576</v>
      </c>
      <c r="Z666" s="35">
        <v>12.41146830785134</v>
      </c>
      <c r="AB666" s="35">
        <v>11.666167744767359</v>
      </c>
      <c r="AC666" s="35">
        <v>11.365944094391027</v>
      </c>
      <c r="AD666" s="35">
        <v>12.833815871782202</v>
      </c>
      <c r="AE666" s="35">
        <v>12.676528778217591</v>
      </c>
      <c r="AF666" s="35">
        <v>12.214152676255893</v>
      </c>
      <c r="AG666" s="35">
        <v>11.728790789178927</v>
      </c>
      <c r="AH666" s="35">
        <v>13.121527916221448</v>
      </c>
      <c r="AI666" s="35">
        <v>12.552826382659925</v>
      </c>
      <c r="AJ666" s="35">
        <v>11.649068112631159</v>
      </c>
      <c r="AK666" s="35">
        <v>11.948667917979517</v>
      </c>
      <c r="AL666" s="35">
        <v>12.554107100353136</v>
      </c>
      <c r="AM666" s="35">
        <v>12.834783490521348</v>
      </c>
      <c r="AN666" s="35">
        <v>12.391265186942887</v>
      </c>
      <c r="AO666" s="35">
        <v>12.491980759876228</v>
      </c>
      <c r="AP666" s="35">
        <v>12.279711866772157</v>
      </c>
      <c r="AR666" s="35">
        <v>12.776747078485824</v>
      </c>
      <c r="AS666" s="35">
        <v>13.064402948613317</v>
      </c>
      <c r="AT666" s="35">
        <v>12.908089813203798</v>
      </c>
      <c r="AU666" s="35">
        <v>12.530994460622349</v>
      </c>
      <c r="AV666" s="35">
        <v>12.278160052514723</v>
      </c>
      <c r="AW666" s="35">
        <v>12.574236172423934</v>
      </c>
      <c r="AX666" s="35">
        <v>13.105785977503357</v>
      </c>
      <c r="AY666" s="35">
        <v>11.374375890223497</v>
      </c>
      <c r="AZ666" s="35">
        <v>12.880040594751506</v>
      </c>
      <c r="BA666" s="35">
        <v>13.251486187830976</v>
      </c>
      <c r="BB666" s="35">
        <v>12.931425040485031</v>
      </c>
      <c r="BC666" s="35">
        <v>12.536046510863997</v>
      </c>
      <c r="BD666" s="35">
        <v>12.671204065282598</v>
      </c>
      <c r="BE666" s="35">
        <v>12.465682182861904</v>
      </c>
      <c r="BF666" s="35">
        <v>13.061380027597501</v>
      </c>
      <c r="BG666" s="35">
        <v>13.054578676209985</v>
      </c>
      <c r="BI666" s="35">
        <v>12.633757090188768</v>
      </c>
      <c r="BJ666" s="35">
        <v>12.412452629768703</v>
      </c>
      <c r="BK666" s="35">
        <v>12.826800100018128</v>
      </c>
      <c r="BL666" s="35">
        <v>11.817089024665778</v>
      </c>
      <c r="BM666" s="35">
        <v>12.486240687496551</v>
      </c>
      <c r="BN666" s="35">
        <v>13.038430124146121</v>
      </c>
      <c r="BO666" s="35">
        <v>12.08522755794446</v>
      </c>
      <c r="BP666" s="35">
        <v>11.802815080748939</v>
      </c>
      <c r="BQ666" s="35">
        <v>12.708630192157717</v>
      </c>
      <c r="BR666" s="35">
        <v>12.584862243184865</v>
      </c>
      <c r="BS666" s="35">
        <v>12.728532209016951</v>
      </c>
      <c r="BT666" s="35">
        <v>11.17485175696498</v>
      </c>
      <c r="BU666" s="35">
        <v>12.882938082179596</v>
      </c>
      <c r="BV666" s="35">
        <v>13.027283862069503</v>
      </c>
      <c r="BW666" s="35">
        <v>12.259643487309249</v>
      </c>
      <c r="BX666" s="35">
        <v>12.267062155848484</v>
      </c>
      <c r="BY666" s="35">
        <v>12.74582806659075</v>
      </c>
      <c r="BZ666" s="35">
        <v>11.232119606861467</v>
      </c>
      <c r="CA666" s="35">
        <v>11.914987909955791</v>
      </c>
      <c r="CB666" s="35">
        <v>12.753611142727673</v>
      </c>
      <c r="CC666" s="35">
        <v>11.882848900348696</v>
      </c>
      <c r="CD666" s="35">
        <v>12.699476538398322</v>
      </c>
      <c r="CE666" s="35">
        <v>13.561095999571673</v>
      </c>
      <c r="CF666" s="35">
        <v>13.238323895132133</v>
      </c>
      <c r="CG666" s="35">
        <v>12.012082305771628</v>
      </c>
      <c r="CH666" s="35">
        <v>12.214076729767264</v>
      </c>
      <c r="CI666" s="35">
        <v>12.643144074298158</v>
      </c>
      <c r="CJ666" s="35">
        <v>12.838025665613198</v>
      </c>
      <c r="CK666" s="35">
        <v>12.99712239864666</v>
      </c>
      <c r="CL666" s="35">
        <v>12.832923191126554</v>
      </c>
      <c r="CM666" s="35">
        <v>11.805874452676836</v>
      </c>
      <c r="CN666" s="35">
        <v>12.399505271845483</v>
      </c>
      <c r="CO666" s="35">
        <v>12.712159874408776</v>
      </c>
      <c r="CP666" s="35">
        <v>12.720031339424699</v>
      </c>
      <c r="CQ666" s="35">
        <v>13.129847472696259</v>
      </c>
      <c r="CR666" s="35">
        <v>11.795239423531964</v>
      </c>
      <c r="CS666" s="35">
        <v>12.735004988968598</v>
      </c>
      <c r="CT666" s="35">
        <v>13.022283823111575</v>
      </c>
      <c r="CU666" s="35">
        <v>12.413035457929958</v>
      </c>
      <c r="CV666" s="35">
        <v>12.911506289189781</v>
      </c>
      <c r="CW666" s="35">
        <v>12.322125467275193</v>
      </c>
      <c r="CX666" s="35">
        <v>13.140754959210778</v>
      </c>
      <c r="CY666" s="35">
        <v>11.332897779228114</v>
      </c>
      <c r="CZ666" s="35">
        <v>12.94987921129032</v>
      </c>
      <c r="DA666" s="35">
        <v>11.155889972240331</v>
      </c>
      <c r="DB666" s="35">
        <v>12.886778086052907</v>
      </c>
      <c r="DC666" s="35">
        <v>13.18968357364718</v>
      </c>
      <c r="DD666" s="35">
        <v>12.134971132339672</v>
      </c>
      <c r="DE666" s="35">
        <v>11.697178306677721</v>
      </c>
      <c r="DF666" s="35">
        <v>12.347241419220833</v>
      </c>
      <c r="DG666" s="35">
        <v>13.040775616446014</v>
      </c>
      <c r="DH666" s="35">
        <v>11.666355294949199</v>
      </c>
      <c r="DI666" s="35">
        <v>13.457169044751708</v>
      </c>
      <c r="DJ666" s="35">
        <v>11.776372062733905</v>
      </c>
      <c r="DK666" s="35">
        <v>11.511637482862831</v>
      </c>
      <c r="DL666" s="35">
        <v>12.843496542259716</v>
      </c>
      <c r="DM666" s="35">
        <v>12.287056758948253</v>
      </c>
      <c r="DN666" s="35">
        <v>13.083411959183518</v>
      </c>
      <c r="DO666" s="35">
        <v>13.462923997353403</v>
      </c>
      <c r="DP666" s="35">
        <v>13.270251561255042</v>
      </c>
      <c r="DQ666" s="35">
        <v>12.776826835075614</v>
      </c>
      <c r="DR666" s="35">
        <v>11.546909675738826</v>
      </c>
      <c r="DS666" s="35">
        <v>12.868423526862845</v>
      </c>
      <c r="DT666" s="35">
        <v>12.668699643137915</v>
      </c>
      <c r="DU666" s="35">
        <v>12.866869274924003</v>
      </c>
      <c r="DV666" s="35">
        <v>13.088329765735935</v>
      </c>
      <c r="DW666" s="35">
        <v>11.639938823172042</v>
      </c>
      <c r="DX666" s="35">
        <v>12.716235310443796</v>
      </c>
      <c r="DY666" s="35">
        <v>12.99347855014385</v>
      </c>
      <c r="DZ666" s="35">
        <v>12.635841260608695</v>
      </c>
      <c r="EA666" s="35">
        <v>12.372142225530405</v>
      </c>
      <c r="EB666" s="35">
        <v>13.226559132216938</v>
      </c>
      <c r="EC666" s="35">
        <v>11.905017053517717</v>
      </c>
      <c r="ED666" s="35">
        <v>12.018885523187574</v>
      </c>
      <c r="EE666" s="35">
        <v>13.028443716354808</v>
      </c>
      <c r="EF666" s="35">
        <v>12.181893999915546</v>
      </c>
      <c r="EG666" s="35">
        <v>13.036036782381679</v>
      </c>
      <c r="EI666" s="35">
        <v>12.487868424046312</v>
      </c>
      <c r="EJ666" s="35">
        <v>12.487553603050399</v>
      </c>
      <c r="EK666" s="35">
        <v>12.040621332149392</v>
      </c>
      <c r="EL666" s="35">
        <v>12.863949533380158</v>
      </c>
      <c r="EM666" s="35">
        <v>12.411067383565905</v>
      </c>
      <c r="EN666" s="35">
        <v>11.950222729866466</v>
      </c>
      <c r="EO666" s="35">
        <v>11.93813282983394</v>
      </c>
      <c r="EP666" s="35">
        <v>13.003520933979235</v>
      </c>
      <c r="EQ666" s="35">
        <v>13.469388259821642</v>
      </c>
      <c r="ER666" s="35">
        <v>13.180394006497398</v>
      </c>
      <c r="ES666" s="35">
        <v>13.09048798682827</v>
      </c>
      <c r="ET666" s="35">
        <v>12.836551207771402</v>
      </c>
      <c r="EU666" s="35">
        <v>13.172858253311848</v>
      </c>
      <c r="EV666" s="35">
        <v>11.754560582038433</v>
      </c>
      <c r="EW666" s="35">
        <v>13.067684574119594</v>
      </c>
      <c r="EX666" s="35">
        <v>12.170985668530006</v>
      </c>
      <c r="EY666" s="35">
        <v>12.880041372067431</v>
      </c>
      <c r="EZ666" s="35">
        <v>12.294275143859377</v>
      </c>
      <c r="FA666" s="35">
        <v>12.401407053867135</v>
      </c>
      <c r="FB666" s="35">
        <v>12.398319093203369</v>
      </c>
      <c r="FC666" s="35">
        <v>12.543710001595972</v>
      </c>
      <c r="FD666" s="35">
        <v>11.865122663099879</v>
      </c>
      <c r="FE666" s="35">
        <v>12.238673861784379</v>
      </c>
      <c r="FF666" s="35">
        <v>13.227774727543979</v>
      </c>
      <c r="FG666" s="35">
        <v>12.652001417247382</v>
      </c>
      <c r="FH666" s="35">
        <v>12.981728890958834</v>
      </c>
      <c r="FI666" s="35">
        <v>11.381005098058631</v>
      </c>
      <c r="FJ666" s="35">
        <v>12.681654684700696</v>
      </c>
      <c r="FK666" s="35">
        <v>11.836591901830564</v>
      </c>
      <c r="FL666" s="35">
        <v>12.48772286489249</v>
      </c>
      <c r="FM666" s="35">
        <v>12.161584042861763</v>
      </c>
      <c r="FN666" s="35">
        <v>12.067309870785529</v>
      </c>
      <c r="FO666" s="35">
        <v>12.419735968681433</v>
      </c>
      <c r="FP666" s="35">
        <v>11.573825517321151</v>
      </c>
      <c r="FQ666" s="35">
        <v>11.081132506348892</v>
      </c>
      <c r="FR666" s="35">
        <v>12.77612737282686</v>
      </c>
      <c r="FS666" s="35">
        <v>12.448186034347263</v>
      </c>
      <c r="FT666" s="35">
        <v>12.718269214671892</v>
      </c>
      <c r="FU666" s="35">
        <v>13.316980279586085</v>
      </c>
      <c r="FV666" s="35">
        <v>11.975276870827056</v>
      </c>
      <c r="FW666" s="35">
        <v>12.614012364403363</v>
      </c>
      <c r="FX666" s="35">
        <v>12.385434114976164</v>
      </c>
      <c r="FY666" s="35">
        <v>12.375094036156796</v>
      </c>
      <c r="FZ666" s="35">
        <v>11.450740639901053</v>
      </c>
      <c r="GA666" s="35">
        <v>12.296668390804426</v>
      </c>
      <c r="GB666" s="35">
        <v>12.452339089829859</v>
      </c>
      <c r="GC666" s="35">
        <v>12.799419713399978</v>
      </c>
      <c r="GD666" s="35">
        <v>12.054801984346298</v>
      </c>
      <c r="GE666" s="35">
        <v>12.52129928623242</v>
      </c>
      <c r="GF666" s="35">
        <v>12.590853987114649</v>
      </c>
      <c r="GG666" s="35">
        <v>12.378693249677006</v>
      </c>
      <c r="GH666" s="35">
        <v>12.595114126004432</v>
      </c>
      <c r="GI666" s="35">
        <v>12.964272101628104</v>
      </c>
      <c r="GJ666" s="35">
        <v>15.172442704070452</v>
      </c>
      <c r="GK666" s="35">
        <v>12.907294241837066</v>
      </c>
      <c r="GL666" s="35">
        <v>12.813791200451163</v>
      </c>
      <c r="GM666" s="35">
        <v>12.236470061419212</v>
      </c>
      <c r="GN666" s="35">
        <v>13.613550329356084</v>
      </c>
      <c r="GO666" s="35">
        <v>4.7270000000000003</v>
      </c>
      <c r="GP666" s="35" t="s">
        <v>1716</v>
      </c>
      <c r="GU666" s="59"/>
    </row>
    <row r="667" spans="1:203" x14ac:dyDescent="0.2">
      <c r="A667" s="35" t="s">
        <v>1384</v>
      </c>
      <c r="B667" s="35" t="s">
        <v>3155</v>
      </c>
      <c r="C667" s="35" t="s">
        <v>3156</v>
      </c>
      <c r="D667" s="9">
        <v>2</v>
      </c>
      <c r="E667" s="9">
        <v>2</v>
      </c>
      <c r="F667" s="9">
        <v>0.99587565899999997</v>
      </c>
      <c r="G667" s="9">
        <v>-8.8095659999999996E-3</v>
      </c>
      <c r="H667" s="9">
        <v>0.755946373</v>
      </c>
      <c r="I667" s="9">
        <v>7.1899245000000001E-2</v>
      </c>
      <c r="J667" s="9">
        <v>0</v>
      </c>
      <c r="K667" s="78">
        <v>0</v>
      </c>
      <c r="L667" s="79">
        <v>11.994714597207478</v>
      </c>
      <c r="M667" s="79">
        <v>12.56078947954467</v>
      </c>
      <c r="N667" s="79">
        <v>11.5815694776221</v>
      </c>
      <c r="O667" s="79">
        <v>10.991088649888026</v>
      </c>
      <c r="P667" s="78">
        <v>11.725517138735476</v>
      </c>
      <c r="Q667" s="78">
        <v>12.643247221125643</v>
      </c>
      <c r="R667" s="35">
        <v>10.330549080733546</v>
      </c>
      <c r="S667" s="35">
        <v>13.436567151842493</v>
      </c>
      <c r="T667" s="35">
        <v>12.757329472696734</v>
      </c>
      <c r="U667" s="35">
        <v>11.793816334292174</v>
      </c>
      <c r="V667" s="35">
        <v>12.381913950100962</v>
      </c>
      <c r="W667" s="35">
        <v>11.929212798315037</v>
      </c>
      <c r="X667" s="35">
        <v>11.924927533227397</v>
      </c>
      <c r="Y667" s="35">
        <v>12.929054595074568</v>
      </c>
      <c r="Z667" s="35">
        <v>12.104660166260365</v>
      </c>
      <c r="AA667" s="35">
        <v>12.6029120688221</v>
      </c>
      <c r="AB667" s="35">
        <v>12.90345794176061</v>
      </c>
      <c r="AC667" s="35">
        <v>11.21730898531283</v>
      </c>
      <c r="AD667" s="35">
        <v>11.752724573039599</v>
      </c>
      <c r="AE667" s="35">
        <v>11.824004105637975</v>
      </c>
      <c r="AF667" s="35">
        <v>11.058398804493301</v>
      </c>
      <c r="AG667" s="35">
        <v>13.038363741546631</v>
      </c>
      <c r="AH667" s="35">
        <v>10.729649214185928</v>
      </c>
      <c r="AI667" s="35">
        <v>12.798405885991347</v>
      </c>
      <c r="AJ667" s="35">
        <v>11.947463908072129</v>
      </c>
      <c r="AK667" s="35">
        <v>12.35812479049231</v>
      </c>
      <c r="AL667" s="35">
        <v>11.576385024253318</v>
      </c>
      <c r="AM667" s="35">
        <v>12.618381226846958</v>
      </c>
      <c r="AN667" s="35">
        <v>12.439136264222332</v>
      </c>
      <c r="AO667" s="35">
        <v>12.465096149049408</v>
      </c>
      <c r="AP667" s="35">
        <v>12.71896300378565</v>
      </c>
      <c r="AQ667" s="35">
        <v>12.733430847916519</v>
      </c>
      <c r="AR667" s="35">
        <v>12.391685754605415</v>
      </c>
      <c r="AS667" s="35">
        <v>13.920839430653023</v>
      </c>
      <c r="AT667" s="35">
        <v>12.252131743083105</v>
      </c>
      <c r="AU667" s="35">
        <v>12.074753750226686</v>
      </c>
      <c r="AV667" s="35">
        <v>12.449535110080546</v>
      </c>
      <c r="AW667" s="35">
        <v>12.325416585898397</v>
      </c>
      <c r="AX667" s="35">
        <v>12.340214866330516</v>
      </c>
      <c r="AY667" s="35">
        <v>12.089515279036574</v>
      </c>
      <c r="AZ667" s="35">
        <v>12.654061006110192</v>
      </c>
      <c r="BA667" s="35">
        <v>11.74090410577308</v>
      </c>
      <c r="BB667" s="35">
        <v>11.78053698987191</v>
      </c>
      <c r="BC667" s="35">
        <v>11.675613938495841</v>
      </c>
      <c r="BD667" s="35">
        <v>12.414504158631978</v>
      </c>
      <c r="BE667" s="35">
        <v>12.360247711888768</v>
      </c>
      <c r="BF667" s="35">
        <v>12.249726271469827</v>
      </c>
      <c r="BG667" s="35">
        <v>12.536445843218194</v>
      </c>
      <c r="BH667" s="35">
        <v>11.707574081633249</v>
      </c>
      <c r="BI667" s="35">
        <v>13.050699521134122</v>
      </c>
      <c r="BJ667" s="35">
        <v>11.813253232385879</v>
      </c>
      <c r="BK667" s="35">
        <v>12.836293429173997</v>
      </c>
      <c r="BL667" s="35">
        <v>12.321229721038794</v>
      </c>
      <c r="BM667" s="35">
        <v>12.363308559832504</v>
      </c>
      <c r="BN667" s="35">
        <v>10.930995534148863</v>
      </c>
      <c r="BO667" s="35">
        <v>11.576660077234004</v>
      </c>
      <c r="BP667" s="35">
        <v>12.683565224349707</v>
      </c>
      <c r="BQ667" s="35">
        <v>12.805426679471461</v>
      </c>
      <c r="BR667" s="35">
        <v>12.240354871538383</v>
      </c>
      <c r="BS667" s="35">
        <v>12.548145032128689</v>
      </c>
      <c r="BT667" s="35">
        <v>12.000492737385429</v>
      </c>
      <c r="BU667" s="35">
        <v>12.521596058220608</v>
      </c>
      <c r="BV667" s="35">
        <v>11.624989495288126</v>
      </c>
      <c r="BW667" s="35">
        <v>11.77655076111896</v>
      </c>
      <c r="BX667" s="35">
        <v>12.38179136710546</v>
      </c>
      <c r="BZ667" s="35">
        <v>11.322338804366623</v>
      </c>
      <c r="CC667" s="35">
        <v>12.287303192283144</v>
      </c>
      <c r="CD667" s="35">
        <v>12.550243778026481</v>
      </c>
      <c r="CE667" s="35">
        <v>13.223357139022328</v>
      </c>
      <c r="CF667" s="35">
        <v>11.676202216650584</v>
      </c>
      <c r="CG667" s="35">
        <v>12.422930741532326</v>
      </c>
      <c r="CH667" s="35">
        <v>12.544587590103278</v>
      </c>
      <c r="CI667" s="35">
        <v>12.965483056202885</v>
      </c>
      <c r="CJ667" s="35">
        <v>12.189458158553673</v>
      </c>
      <c r="CK667" s="35">
        <v>13.14271424164582</v>
      </c>
      <c r="CL667" s="35">
        <v>12.218417612560028</v>
      </c>
      <c r="CM667" s="35">
        <v>12.781557597027735</v>
      </c>
      <c r="CN667" s="35">
        <v>12.276047023999432</v>
      </c>
      <c r="CO667" s="35">
        <v>12.875808153531681</v>
      </c>
      <c r="CQ667" s="35">
        <v>13.200022275007168</v>
      </c>
      <c r="CR667" s="35">
        <v>12.637359324540292</v>
      </c>
      <c r="CS667" s="35">
        <v>12.57221138953847</v>
      </c>
      <c r="CT667" s="35">
        <v>12.402949633720866</v>
      </c>
      <c r="CU667" s="35">
        <v>12.34022810833371</v>
      </c>
      <c r="CV667" s="35">
        <v>11.87029784801185</v>
      </c>
      <c r="CW667" s="35">
        <v>12.424674911978855</v>
      </c>
      <c r="CX667" s="35">
        <v>12.137403748880885</v>
      </c>
      <c r="CY667" s="35">
        <v>12.345700842369979</v>
      </c>
      <c r="CZ667" s="35">
        <v>12.807092299080981</v>
      </c>
      <c r="DA667" s="35">
        <v>12.187510879439545</v>
      </c>
      <c r="DB667" s="35">
        <v>12.250084594193535</v>
      </c>
      <c r="DC667" s="35">
        <v>11.819272819688925</v>
      </c>
      <c r="DD667" s="35">
        <v>12.809555756705809</v>
      </c>
      <c r="DE667" s="35">
        <v>12.581332843413991</v>
      </c>
      <c r="DF667" s="35">
        <v>11.961101096274598</v>
      </c>
      <c r="DG667" s="35">
        <v>11.856612482534922</v>
      </c>
      <c r="DH667" s="35">
        <v>10.475458674061642</v>
      </c>
      <c r="DI667" s="35">
        <v>12.927447085490165</v>
      </c>
      <c r="DJ667" s="35">
        <v>11.524966529157146</v>
      </c>
      <c r="DK667" s="35">
        <v>13.655597765209221</v>
      </c>
      <c r="DL667" s="35">
        <v>11.831654636776499</v>
      </c>
      <c r="DM667" s="35">
        <v>11.988030641327629</v>
      </c>
      <c r="DO667" s="35">
        <v>12.667473915587692</v>
      </c>
      <c r="DP667" s="35">
        <v>12.596832294845619</v>
      </c>
      <c r="DQ667" s="35">
        <v>12.145236529863968</v>
      </c>
      <c r="DR667" s="35">
        <v>12.229908005728458</v>
      </c>
      <c r="DS667" s="35">
        <v>11.982549231028175</v>
      </c>
      <c r="DT667" s="35">
        <v>12.148786713679019</v>
      </c>
      <c r="DU667" s="35">
        <v>12.57572357006271</v>
      </c>
      <c r="DV667" s="35">
        <v>12.139304703626859</v>
      </c>
      <c r="DW667" s="35">
        <v>12.999070204999029</v>
      </c>
      <c r="DX667" s="35">
        <v>12.738619718183905</v>
      </c>
      <c r="DY667" s="35">
        <v>12.142431537678917</v>
      </c>
      <c r="DZ667" s="35">
        <v>12.971131827521539</v>
      </c>
      <c r="EA667" s="35">
        <v>12.585146719369492</v>
      </c>
      <c r="EB667" s="35">
        <v>11.454145345550515</v>
      </c>
      <c r="EC667" s="35">
        <v>12.462625156459294</v>
      </c>
      <c r="ED667" s="35">
        <v>12.163798121007764</v>
      </c>
      <c r="EE667" s="35">
        <v>12.580373623715134</v>
      </c>
      <c r="EF667" s="35">
        <v>12.561526624136485</v>
      </c>
      <c r="EG667" s="35">
        <v>11.845142626003243</v>
      </c>
      <c r="EH667" s="35">
        <v>12.29673438270472</v>
      </c>
      <c r="EI667" s="35">
        <v>12.058455572936367</v>
      </c>
      <c r="EJ667" s="35">
        <v>12.025897675209269</v>
      </c>
      <c r="EK667" s="35">
        <v>12.677782973846904</v>
      </c>
      <c r="EL667" s="35">
        <v>12.11802253743744</v>
      </c>
      <c r="EM667" s="35">
        <v>11.831778333907149</v>
      </c>
      <c r="EN667" s="35">
        <v>12.328245175639479</v>
      </c>
      <c r="EO667" s="35">
        <v>13.123166221090344</v>
      </c>
      <c r="EP667" s="35">
        <v>10.836403613755168</v>
      </c>
      <c r="EQ667" s="35">
        <v>12.043738726177589</v>
      </c>
      <c r="ER667" s="35">
        <v>11.963369553571095</v>
      </c>
      <c r="ES667" s="35">
        <v>12.333829986425972</v>
      </c>
      <c r="EU667" s="35">
        <v>10.340347799102359</v>
      </c>
      <c r="EV667" s="35">
        <v>12.651920585955905</v>
      </c>
      <c r="EW667" s="35">
        <v>12.174705795203407</v>
      </c>
      <c r="EX667" s="35">
        <v>12.88085526013186</v>
      </c>
      <c r="EY667" s="35">
        <v>12.632087109333911</v>
      </c>
      <c r="EZ667" s="35">
        <v>11.749730145950116</v>
      </c>
      <c r="FA667" s="35">
        <v>12.103443415281653</v>
      </c>
      <c r="FB667" s="35">
        <v>11.896729064723065</v>
      </c>
      <c r="FC667" s="35">
        <v>11.998936914568834</v>
      </c>
      <c r="FD667" s="35">
        <v>11.308311129829026</v>
      </c>
      <c r="FE667" s="35">
        <v>13.074148195871857</v>
      </c>
      <c r="FF667" s="35">
        <v>11.806904030970367</v>
      </c>
      <c r="FG667" s="35">
        <v>12.205946232104399</v>
      </c>
      <c r="FI667" s="35">
        <v>13.50312381481743</v>
      </c>
      <c r="FJ667" s="35">
        <v>12.467938559531337</v>
      </c>
      <c r="FK667" s="35">
        <v>12.598686362378576</v>
      </c>
      <c r="FL667" s="35">
        <v>12.16049681343639</v>
      </c>
      <c r="FM667" s="35">
        <v>11.72872913795192</v>
      </c>
      <c r="FN667" s="35">
        <v>12.839203047108079</v>
      </c>
      <c r="FO667" s="35">
        <v>11.747763295433773</v>
      </c>
      <c r="FP667" s="35">
        <v>12.386884044780295</v>
      </c>
      <c r="FQ667" s="35">
        <v>12.20973962961043</v>
      </c>
      <c r="FR667" s="35">
        <v>12.923375462252826</v>
      </c>
      <c r="FS667" s="35">
        <v>12.546276604350449</v>
      </c>
      <c r="FT667" s="35">
        <v>13.156002090876417</v>
      </c>
      <c r="FU667" s="35">
        <v>13.601625856041455</v>
      </c>
      <c r="FV667" s="35">
        <v>12.358610658675627</v>
      </c>
      <c r="FW667" s="35">
        <v>11.687698514105033</v>
      </c>
      <c r="FX667" s="35">
        <v>12.754541484595153</v>
      </c>
      <c r="FY667" s="35">
        <v>12.362204398209482</v>
      </c>
      <c r="FZ667" s="35">
        <v>12.122161771439622</v>
      </c>
      <c r="GA667" s="35">
        <v>12.782527629366268</v>
      </c>
      <c r="GB667" s="35">
        <v>12.654359140377888</v>
      </c>
      <c r="GC667" s="35">
        <v>11.999635802900983</v>
      </c>
      <c r="GD667" s="35">
        <v>12.15530024720951</v>
      </c>
      <c r="GE667" s="35">
        <v>12.584301718710542</v>
      </c>
      <c r="GF667" s="35">
        <v>12.203429881375072</v>
      </c>
      <c r="GG667" s="35">
        <v>12.318247535207817</v>
      </c>
      <c r="GH667" s="35">
        <v>11.801457759663897</v>
      </c>
      <c r="GI667" s="35">
        <v>13.674861067071211</v>
      </c>
      <c r="GJ667" s="35">
        <v>13.20843280003775</v>
      </c>
      <c r="GK667" s="35">
        <v>10.800337589169345</v>
      </c>
      <c r="GL667" s="35">
        <v>12.662013742653839</v>
      </c>
      <c r="GM667" s="35">
        <v>12.607086875840576</v>
      </c>
      <c r="GN667" s="35">
        <v>11.415392889970182</v>
      </c>
      <c r="GO667" s="35">
        <v>5.556</v>
      </c>
      <c r="GP667" s="35" t="s">
        <v>4682</v>
      </c>
      <c r="GU667" s="59"/>
    </row>
    <row r="668" spans="1:203" x14ac:dyDescent="0.2">
      <c r="A668" s="35" t="s">
        <v>1336</v>
      </c>
      <c r="B668" s="35" t="s">
        <v>3101</v>
      </c>
      <c r="C668" s="35" t="s">
        <v>3102</v>
      </c>
      <c r="D668" s="9">
        <v>2</v>
      </c>
      <c r="E668" s="9">
        <v>2</v>
      </c>
      <c r="F668" s="9">
        <v>0.42017168900000001</v>
      </c>
      <c r="G668" s="9">
        <v>0.16671397800000001</v>
      </c>
      <c r="H668" s="9">
        <v>0.85625499400000005</v>
      </c>
      <c r="I668" s="9">
        <v>7.1952231000000005E-2</v>
      </c>
      <c r="J668" s="9">
        <v>0</v>
      </c>
      <c r="K668" s="78">
        <v>0</v>
      </c>
      <c r="L668" s="79">
        <v>10.725681450752242</v>
      </c>
      <c r="M668" s="79">
        <v>11.072536191381969</v>
      </c>
      <c r="N668" s="79"/>
      <c r="O668" s="79"/>
      <c r="P668" s="78">
        <v>11.08492333125948</v>
      </c>
      <c r="S668" s="35">
        <v>10.596351654274665</v>
      </c>
      <c r="U668" s="35">
        <v>10.560660371819147</v>
      </c>
      <c r="V668" s="35">
        <v>11.0392754844853</v>
      </c>
      <c r="W668" s="35">
        <v>10.937917746999471</v>
      </c>
      <c r="X668" s="35">
        <v>11.54650287336591</v>
      </c>
      <c r="Y668" s="35">
        <v>11.427496283275254</v>
      </c>
      <c r="Z668" s="35">
        <v>11.849592602552455</v>
      </c>
      <c r="AA668" s="35">
        <v>11.135388916470067</v>
      </c>
      <c r="AB668" s="35">
        <v>11.137260794357111</v>
      </c>
      <c r="AC668" s="35">
        <v>11.276989297211406</v>
      </c>
      <c r="AD668" s="35">
        <v>12.466200448094302</v>
      </c>
      <c r="AE668" s="35">
        <v>11.147374282956502</v>
      </c>
      <c r="AG668" s="35">
        <v>11.423884882628588</v>
      </c>
      <c r="AI668" s="35">
        <v>11.89822297254867</v>
      </c>
      <c r="AK668" s="35">
        <v>11.031292828334001</v>
      </c>
      <c r="AL668" s="35">
        <v>11.481108502059392</v>
      </c>
      <c r="AM668" s="35">
        <v>11.14797074594383</v>
      </c>
      <c r="AO668" s="35">
        <v>12.00613007186382</v>
      </c>
      <c r="AS668" s="35">
        <v>10.994191037143031</v>
      </c>
      <c r="AV668" s="35">
        <v>10.253452881458269</v>
      </c>
      <c r="AW668" s="35">
        <v>11.766343370705746</v>
      </c>
      <c r="AX668" s="35">
        <v>11.449636502322193</v>
      </c>
      <c r="BA668" s="35">
        <v>13.362461501183354</v>
      </c>
      <c r="BB668" s="35">
        <v>11.174020166811424</v>
      </c>
      <c r="BC668" s="35">
        <v>11.518700167799574</v>
      </c>
      <c r="BD668" s="35">
        <v>11.79360909967729</v>
      </c>
      <c r="BF668" s="35">
        <v>11.733256695597152</v>
      </c>
      <c r="BG668" s="35">
        <v>11.173724972169811</v>
      </c>
      <c r="BI668" s="35">
        <v>12.080161706501402</v>
      </c>
      <c r="BJ668" s="35">
        <v>10.652834886960033</v>
      </c>
      <c r="BL668" s="35">
        <v>11.393055590243259</v>
      </c>
      <c r="BM668" s="35">
        <v>12.073973033499767</v>
      </c>
      <c r="BN668" s="35">
        <v>10.246083007885751</v>
      </c>
      <c r="BO668" s="35">
        <v>11.072730316902163</v>
      </c>
      <c r="BQ668" s="35">
        <v>11.023651938672653</v>
      </c>
      <c r="BR668" s="35">
        <v>11.696025898955877</v>
      </c>
      <c r="BT668" s="35">
        <v>11.854846387751625</v>
      </c>
      <c r="BV668" s="35">
        <v>10.496166674827478</v>
      </c>
      <c r="BY668" s="35">
        <v>10.514678149032363</v>
      </c>
      <c r="BZ668" s="35">
        <v>12.306488191767929</v>
      </c>
      <c r="CB668" s="35">
        <v>12.177767415187756</v>
      </c>
      <c r="CC668" s="35">
        <v>11.11935611141509</v>
      </c>
      <c r="CF668" s="35">
        <v>10.894954764921218</v>
      </c>
      <c r="CG668" s="35">
        <v>11.586097355659792</v>
      </c>
      <c r="CH668" s="35">
        <v>11.276400809787603</v>
      </c>
      <c r="CK668" s="35">
        <v>10.128577759058116</v>
      </c>
      <c r="CM668" s="35">
        <v>10.752561888644873</v>
      </c>
      <c r="CN668" s="35">
        <v>11.336973711993171</v>
      </c>
      <c r="CO668" s="35">
        <v>12.429866794616622</v>
      </c>
      <c r="CP668" s="35">
        <v>11.753534340481107</v>
      </c>
      <c r="CQ668" s="35">
        <v>11.677563221051578</v>
      </c>
      <c r="CR668" s="35">
        <v>11.023814479701851</v>
      </c>
      <c r="CS668" s="35">
        <v>11.792978309942802</v>
      </c>
      <c r="CY668" s="35">
        <v>10.991017259710189</v>
      </c>
      <c r="DA668" s="35">
        <v>10.747355923954462</v>
      </c>
      <c r="DB668" s="35">
        <v>11.529035283134458</v>
      </c>
      <c r="DC668" s="35">
        <v>10.638002034120996</v>
      </c>
      <c r="DD668" s="35">
        <v>11.327811293691646</v>
      </c>
      <c r="DE668" s="35">
        <v>12.53504463230531</v>
      </c>
      <c r="DF668" s="35">
        <v>12.054925768425345</v>
      </c>
      <c r="DH668" s="35">
        <v>12.09891565212433</v>
      </c>
      <c r="DI668" s="35">
        <v>12.458065349124734</v>
      </c>
      <c r="DJ668" s="35">
        <v>10.777441674946314</v>
      </c>
      <c r="DL668" s="35">
        <v>11.255514399409005</v>
      </c>
      <c r="DP668" s="35">
        <v>11.524939844719853</v>
      </c>
      <c r="DS668" s="35">
        <v>11.323380760490023</v>
      </c>
      <c r="DT668" s="35">
        <v>11.859872591499187</v>
      </c>
      <c r="DU668" s="35">
        <v>10.629076402396855</v>
      </c>
      <c r="DV668" s="35">
        <v>11.713768285692199</v>
      </c>
      <c r="DZ668" s="35">
        <v>11.306904549227495</v>
      </c>
      <c r="EA668" s="35">
        <v>11.862431732815972</v>
      </c>
      <c r="EC668" s="35">
        <v>11.716535725214083</v>
      </c>
      <c r="ED668" s="35">
        <v>12.134181617642692</v>
      </c>
      <c r="EF668" s="35">
        <v>11.634811050171718</v>
      </c>
      <c r="EJ668" s="35">
        <v>11.166219094808373</v>
      </c>
      <c r="EK668" s="35">
        <v>11.826551509902519</v>
      </c>
      <c r="EL668" s="35">
        <v>11.282726808564712</v>
      </c>
      <c r="EM668" s="35">
        <v>11.287636404733481</v>
      </c>
      <c r="EN668" s="35">
        <v>11.715227364719453</v>
      </c>
      <c r="EO668" s="35">
        <v>12.052382481266237</v>
      </c>
      <c r="EP668" s="35">
        <v>10.952362414825579</v>
      </c>
      <c r="EQ668" s="35">
        <v>11.511177708209836</v>
      </c>
      <c r="ER668" s="35">
        <v>10.866182909099612</v>
      </c>
      <c r="ES668" s="35">
        <v>11.83360600633543</v>
      </c>
      <c r="ET668" s="35">
        <v>11.337013763062963</v>
      </c>
      <c r="EU668" s="35">
        <v>11.27324167382775</v>
      </c>
      <c r="EV668" s="35">
        <v>11.537040840889027</v>
      </c>
      <c r="EX668" s="35">
        <v>11.969795339881964</v>
      </c>
      <c r="EY668" s="35">
        <v>11.148015792415215</v>
      </c>
      <c r="EZ668" s="35">
        <v>11.652133820459232</v>
      </c>
      <c r="FA668" s="35">
        <v>11.143575230522789</v>
      </c>
      <c r="FB668" s="35">
        <v>10.440230065768084</v>
      </c>
      <c r="FE668" s="35">
        <v>12.849546862972794</v>
      </c>
      <c r="FI668" s="35">
        <v>12.955617832487551</v>
      </c>
      <c r="FJ668" s="35">
        <v>11.160912235531608</v>
      </c>
      <c r="FK668" s="35">
        <v>11.227450997962672</v>
      </c>
      <c r="FN668" s="35">
        <v>12.156342676107625</v>
      </c>
      <c r="FQ668" s="35">
        <v>10.432093418884836</v>
      </c>
      <c r="FS668" s="35">
        <v>10.861235156171745</v>
      </c>
      <c r="FV668" s="35">
        <v>10.762046761314103</v>
      </c>
      <c r="FX668" s="35">
        <v>11.449578956502107</v>
      </c>
      <c r="FZ668" s="35">
        <v>9.8583386664078052</v>
      </c>
      <c r="GC668" s="35">
        <v>11.003001939850659</v>
      </c>
      <c r="GD668" s="35">
        <v>11.146132972260093</v>
      </c>
      <c r="GF668" s="35">
        <v>10.932684375209821</v>
      </c>
      <c r="GJ668" s="35">
        <v>12.301138133535929</v>
      </c>
      <c r="GL668" s="35">
        <v>10.61305171961367</v>
      </c>
      <c r="GM668" s="35">
        <v>12.346881032618553</v>
      </c>
      <c r="GN668" s="35">
        <v>12.40412666753838</v>
      </c>
      <c r="GO668" s="35">
        <v>1.97</v>
      </c>
      <c r="GP668" s="35" t="s">
        <v>4671</v>
      </c>
      <c r="GU668" s="59"/>
    </row>
    <row r="669" spans="1:203" x14ac:dyDescent="0.2">
      <c r="A669" s="35" t="s">
        <v>1302</v>
      </c>
      <c r="B669" s="35" t="s">
        <v>3041</v>
      </c>
      <c r="C669" s="35" t="s">
        <v>3042</v>
      </c>
      <c r="D669" s="9">
        <v>2</v>
      </c>
      <c r="E669" s="9">
        <v>1</v>
      </c>
      <c r="F669" s="9">
        <v>0.89160248099999995</v>
      </c>
      <c r="G669" s="9">
        <v>5.5162078000000003E-2</v>
      </c>
      <c r="H669" s="9">
        <v>0.81895744500000001</v>
      </c>
      <c r="I669" s="9">
        <v>7.2010124999999994E-2</v>
      </c>
      <c r="J669" s="9">
        <v>0</v>
      </c>
      <c r="K669" s="78">
        <v>0</v>
      </c>
      <c r="L669" s="79">
        <v>11.577469936469566</v>
      </c>
      <c r="M669" s="79">
        <v>11.168062019915979</v>
      </c>
      <c r="N669" s="79"/>
      <c r="O669" s="79">
        <v>10.967272190887048</v>
      </c>
      <c r="Q669" s="78">
        <v>11.850939159445991</v>
      </c>
      <c r="S669" s="35">
        <v>11.393424147767165</v>
      </c>
      <c r="T669" s="35">
        <v>11.365890919963778</v>
      </c>
      <c r="V669" s="35">
        <v>11.825059222487175</v>
      </c>
      <c r="AE669" s="35">
        <v>10.612262331731134</v>
      </c>
      <c r="AH669" s="35">
        <v>11.625556760245617</v>
      </c>
      <c r="AK669" s="35">
        <v>11.788495414130447</v>
      </c>
      <c r="AL669" s="35">
        <v>10.215880227986791</v>
      </c>
      <c r="AM669" s="35">
        <v>11.979043642097944</v>
      </c>
      <c r="AN669" s="35">
        <v>12.075323904637333</v>
      </c>
      <c r="AO669" s="35">
        <v>10.921372453684185</v>
      </c>
      <c r="AQ669" s="35">
        <v>11.44162673790175</v>
      </c>
      <c r="AR669" s="35">
        <v>11.467906488340972</v>
      </c>
      <c r="AS669" s="35">
        <v>11.745642965209317</v>
      </c>
      <c r="AU669" s="35">
        <v>11.260277083947948</v>
      </c>
      <c r="AV669" s="35">
        <v>11.385406509725023</v>
      </c>
      <c r="AX669" s="35">
        <v>10.117616360422488</v>
      </c>
      <c r="AZ669" s="35">
        <v>11.563607936232609</v>
      </c>
      <c r="BA669" s="35">
        <v>11.350512921732244</v>
      </c>
      <c r="BF669" s="35">
        <v>11.275778700548695</v>
      </c>
      <c r="BG669" s="35">
        <v>10.835618824392659</v>
      </c>
      <c r="BI669" s="35">
        <v>11.336833610111656</v>
      </c>
      <c r="BJ669" s="35">
        <v>11.61250655796405</v>
      </c>
      <c r="BN669" s="35">
        <v>11.90527491543973</v>
      </c>
      <c r="BO669" s="35">
        <v>10.629309874353703</v>
      </c>
      <c r="BQ669" s="35">
        <v>11.815245325430496</v>
      </c>
      <c r="BS669" s="35">
        <v>11.699591913450737</v>
      </c>
      <c r="BT669" s="35">
        <v>10.701314935987352</v>
      </c>
      <c r="BU669" s="35">
        <v>11.466185258853407</v>
      </c>
      <c r="BY669" s="35">
        <v>11.118685068110205</v>
      </c>
      <c r="CA669" s="35">
        <v>11.0360741764877</v>
      </c>
      <c r="CC669" s="35">
        <v>11.251431851704595</v>
      </c>
      <c r="CD669" s="35">
        <v>11.943653898439402</v>
      </c>
      <c r="CE669" s="35">
        <v>12.441279751705032</v>
      </c>
      <c r="CI669" s="35">
        <v>11.570305139930745</v>
      </c>
      <c r="CJ669" s="35">
        <v>11.826662214003528</v>
      </c>
      <c r="CK669" s="35">
        <v>11.490016994890048</v>
      </c>
      <c r="CL669" s="35">
        <v>10.986264482391316</v>
      </c>
      <c r="CR669" s="35">
        <v>10.932712701808407</v>
      </c>
      <c r="CS669" s="35">
        <v>11.694718387011179</v>
      </c>
      <c r="CU669" s="35">
        <v>10.901839315900073</v>
      </c>
      <c r="CW669" s="35">
        <v>10.666350852353375</v>
      </c>
      <c r="CY669" s="35">
        <v>11.100674062445645</v>
      </c>
      <c r="CZ669" s="35">
        <v>12.048422018043697</v>
      </c>
      <c r="DA669" s="35">
        <v>10.789687104024758</v>
      </c>
      <c r="DD669" s="35">
        <v>11.490078576978602</v>
      </c>
      <c r="DF669" s="35">
        <v>11.441870019105254</v>
      </c>
      <c r="DH669" s="35">
        <v>10.109408025941972</v>
      </c>
      <c r="DK669" s="35">
        <v>11.897278181474475</v>
      </c>
      <c r="DM669" s="35">
        <v>10.123174541408323</v>
      </c>
      <c r="DO669" s="35">
        <v>11.669660751457627</v>
      </c>
      <c r="DQ669" s="35">
        <v>11.708033184894658</v>
      </c>
      <c r="DR669" s="35">
        <v>10.671160796537782</v>
      </c>
      <c r="DS669" s="35">
        <v>12.074219514524781</v>
      </c>
      <c r="DT669" s="35">
        <v>10.124971741648302</v>
      </c>
      <c r="DV669" s="35">
        <v>11.740809667979594</v>
      </c>
      <c r="DW669" s="35">
        <v>11.68309844256599</v>
      </c>
      <c r="DX669" s="35">
        <v>10.741040754229312</v>
      </c>
      <c r="DY669" s="35">
        <v>11.394466456880059</v>
      </c>
      <c r="DZ669" s="35">
        <v>12.011345280532222</v>
      </c>
      <c r="EB669" s="35">
        <v>11.020204487722689</v>
      </c>
      <c r="EC669" s="35">
        <v>11.981065887565599</v>
      </c>
      <c r="EG669" s="35">
        <v>11.104808215983821</v>
      </c>
      <c r="EH669" s="35">
        <v>13.408858735609105</v>
      </c>
      <c r="EI669" s="35">
        <v>11.797573001151832</v>
      </c>
      <c r="EK669" s="35">
        <v>10.659025727613718</v>
      </c>
      <c r="EL669" s="35">
        <v>11.002044948889315</v>
      </c>
      <c r="EO669" s="35">
        <v>11.922437079270933</v>
      </c>
      <c r="ER669" s="35">
        <v>11.827328097380686</v>
      </c>
      <c r="ET669" s="35">
        <v>11.600993078396316</v>
      </c>
      <c r="EV669" s="35">
        <v>11.690213619569118</v>
      </c>
      <c r="EY669" s="35">
        <v>11.435413462612278</v>
      </c>
      <c r="EZ669" s="35">
        <v>10.961955928411168</v>
      </c>
      <c r="FA669" s="35">
        <v>11.025766668224534</v>
      </c>
      <c r="FC669" s="35">
        <v>11.199948776693301</v>
      </c>
      <c r="FD669" s="35">
        <v>11.065893049011176</v>
      </c>
      <c r="FG669" s="35">
        <v>10.734287566562902</v>
      </c>
      <c r="FH669" s="35">
        <v>10.730284994735332</v>
      </c>
      <c r="FI669" s="35">
        <v>10.863959032506362</v>
      </c>
      <c r="FJ669" s="35">
        <v>11.669506776944262</v>
      </c>
      <c r="FL669" s="35">
        <v>11.776178890033364</v>
      </c>
      <c r="FM669" s="35">
        <v>11.660355669897804</v>
      </c>
      <c r="FQ669" s="35">
        <v>11.53366745196176</v>
      </c>
      <c r="FR669" s="35">
        <v>11.764309152743291</v>
      </c>
      <c r="FU669" s="35">
        <v>12.236333853324256</v>
      </c>
      <c r="FW669" s="35">
        <v>11.261054382008595</v>
      </c>
      <c r="GA669" s="35">
        <v>11.91284282410642</v>
      </c>
      <c r="GB669" s="35">
        <v>11.766142142590896</v>
      </c>
      <c r="GC669" s="35">
        <v>11.28216951625485</v>
      </c>
      <c r="GE669" s="35">
        <v>11.643757560918523</v>
      </c>
      <c r="GF669" s="35">
        <v>11.201044760321906</v>
      </c>
      <c r="GH669" s="35">
        <v>11.164139622317002</v>
      </c>
      <c r="GI669" s="35">
        <v>11.874287230295446</v>
      </c>
      <c r="GL669" s="35">
        <v>11.616716706264846</v>
      </c>
      <c r="GM669" s="35">
        <v>11.44343211057137</v>
      </c>
      <c r="GN669" s="35">
        <v>11.183931801906178</v>
      </c>
      <c r="GO669" s="35">
        <v>0.28100000000000003</v>
      </c>
      <c r="GP669" s="35" t="s">
        <v>4662</v>
      </c>
      <c r="GU669" s="59"/>
    </row>
    <row r="670" spans="1:203" x14ac:dyDescent="0.2">
      <c r="A670" s="35" t="s">
        <v>681</v>
      </c>
      <c r="B670" s="35" t="s">
        <v>2341</v>
      </c>
      <c r="C670" s="35" t="s">
        <v>2342</v>
      </c>
      <c r="D670" s="9">
        <v>53</v>
      </c>
      <c r="E670" s="9">
        <v>53</v>
      </c>
      <c r="F670" s="9">
        <v>0.79428791700000001</v>
      </c>
      <c r="G670" s="9">
        <v>2.8211315000000001E-2</v>
      </c>
      <c r="H670" s="9">
        <v>0.22474910100000001</v>
      </c>
      <c r="I670" s="9">
        <v>7.2414088000000001E-2</v>
      </c>
      <c r="J670" s="9">
        <v>0</v>
      </c>
      <c r="K670" s="78">
        <v>0</v>
      </c>
      <c r="L670" s="79">
        <v>18.887286185062372</v>
      </c>
      <c r="M670" s="79">
        <v>18.669089329149863</v>
      </c>
      <c r="N670" s="79">
        <v>18.792478771764618</v>
      </c>
      <c r="O670" s="79">
        <v>18.602733551805215</v>
      </c>
      <c r="P670" s="78">
        <v>18.638317489760702</v>
      </c>
      <c r="Q670" s="78">
        <v>18.955240594652771</v>
      </c>
      <c r="R670" s="35">
        <v>18.847145075724121</v>
      </c>
      <c r="S670" s="35">
        <v>18.560357261678163</v>
      </c>
      <c r="T670" s="35">
        <v>18.622133872303404</v>
      </c>
      <c r="U670" s="35">
        <v>18.665916431943774</v>
      </c>
      <c r="V670" s="35">
        <v>18.670750233923393</v>
      </c>
      <c r="W670" s="35">
        <v>18.579401224920403</v>
      </c>
      <c r="X670" s="35">
        <v>19.190709879987214</v>
      </c>
      <c r="Y670" s="35">
        <v>18.746672494260359</v>
      </c>
      <c r="Z670" s="35">
        <v>18.786895369204444</v>
      </c>
      <c r="AA670" s="35">
        <v>19.319671901883492</v>
      </c>
      <c r="AB670" s="35">
        <v>19.280236769560407</v>
      </c>
      <c r="AC670" s="35">
        <v>18.813560502839543</v>
      </c>
      <c r="AD670" s="35">
        <v>18.776763082023489</v>
      </c>
      <c r="AE670" s="35">
        <v>18.334169206244432</v>
      </c>
      <c r="AF670" s="35">
        <v>18.60761627435717</v>
      </c>
      <c r="AG670" s="35">
        <v>18.78528855574918</v>
      </c>
      <c r="AH670" s="35">
        <v>18.458426213250714</v>
      </c>
      <c r="AI670" s="35">
        <v>18.828321339009296</v>
      </c>
      <c r="AJ670" s="35">
        <v>18.893490895272265</v>
      </c>
      <c r="AK670" s="35">
        <v>18.552451674688754</v>
      </c>
      <c r="AL670" s="35">
        <v>18.566587225775862</v>
      </c>
      <c r="AM670" s="35">
        <v>18.99503511403681</v>
      </c>
      <c r="AN670" s="35">
        <v>18.704755219660907</v>
      </c>
      <c r="AO670" s="35">
        <v>19.06557860553928</v>
      </c>
      <c r="AP670" s="35">
        <v>18.848780352584686</v>
      </c>
      <c r="AQ670" s="35">
        <v>19.127078085199745</v>
      </c>
      <c r="AR670" s="35">
        <v>18.800942867690729</v>
      </c>
      <c r="AS670" s="35">
        <v>18.840088046858984</v>
      </c>
      <c r="AT670" s="35">
        <v>19.05141240899184</v>
      </c>
      <c r="AU670" s="35">
        <v>17.240641330116041</v>
      </c>
      <c r="AV670" s="35">
        <v>18.460573173095582</v>
      </c>
      <c r="AW670" s="35">
        <v>19.126236684226853</v>
      </c>
      <c r="AX670" s="35">
        <v>18.659047783264576</v>
      </c>
      <c r="AY670" s="35">
        <v>18.751904506707593</v>
      </c>
      <c r="AZ670" s="35">
        <v>19.122856144469111</v>
      </c>
      <c r="BA670" s="35">
        <v>18.42789657892255</v>
      </c>
      <c r="BB670" s="35">
        <v>18.766092454615652</v>
      </c>
      <c r="BC670" s="35">
        <v>18.609603487164804</v>
      </c>
      <c r="BD670" s="35">
        <v>19.096816557523752</v>
      </c>
      <c r="BE670" s="35">
        <v>19.133205854087706</v>
      </c>
      <c r="BF670" s="35">
        <v>18.633309951532055</v>
      </c>
      <c r="BG670" s="35">
        <v>18.316056136046598</v>
      </c>
      <c r="BH670" s="35">
        <v>19.02404373280547</v>
      </c>
      <c r="BI670" s="35">
        <v>19.284316689385189</v>
      </c>
      <c r="BJ670" s="35">
        <v>18.694242382267927</v>
      </c>
      <c r="BK670" s="35">
        <v>18.709873254046649</v>
      </c>
      <c r="BL670" s="35">
        <v>18.905033127985881</v>
      </c>
      <c r="BM670" s="35">
        <v>18.823404837303922</v>
      </c>
      <c r="BN670" s="35">
        <v>18.587894429167456</v>
      </c>
      <c r="BO670" s="35">
        <v>18.173567731637682</v>
      </c>
      <c r="BP670" s="35">
        <v>18.793375072739703</v>
      </c>
      <c r="BQ670" s="35">
        <v>18.98797149279094</v>
      </c>
      <c r="BR670" s="35">
        <v>19.071974806426518</v>
      </c>
      <c r="BS670" s="35">
        <v>19.163145203130462</v>
      </c>
      <c r="BT670" s="35">
        <v>18.957428137407973</v>
      </c>
      <c r="BU670" s="35">
        <v>18.972652271165789</v>
      </c>
      <c r="BV670" s="35">
        <v>18.58703532555305</v>
      </c>
      <c r="BW670" s="35">
        <v>19.053276372297056</v>
      </c>
      <c r="BX670" s="35">
        <v>18.86633934010213</v>
      </c>
      <c r="BY670" s="35">
        <v>18.556552303647351</v>
      </c>
      <c r="BZ670" s="35">
        <v>18.77652990200599</v>
      </c>
      <c r="CA670" s="35">
        <v>18.801163774812224</v>
      </c>
      <c r="CB670" s="35">
        <v>18.540407425701723</v>
      </c>
      <c r="CC670" s="35">
        <v>18.733853281630164</v>
      </c>
      <c r="CD670" s="35">
        <v>18.682494491266866</v>
      </c>
      <c r="CE670" s="35">
        <v>19.055445227822425</v>
      </c>
      <c r="CF670" s="35">
        <v>18.670421085997191</v>
      </c>
      <c r="CG670" s="35">
        <v>18.927453838463784</v>
      </c>
      <c r="CH670" s="35">
        <v>19.110314082873625</v>
      </c>
      <c r="CI670" s="35">
        <v>19.069576895763902</v>
      </c>
      <c r="CJ670" s="35">
        <v>19.014094327193543</v>
      </c>
      <c r="CK670" s="35">
        <v>18.701248621985151</v>
      </c>
      <c r="CL670" s="35">
        <v>18.645770228766832</v>
      </c>
      <c r="CM670" s="35">
        <v>18.910901895178984</v>
      </c>
      <c r="CN670" s="35">
        <v>18.729673979463414</v>
      </c>
      <c r="CO670" s="35">
        <v>19.549359452098162</v>
      </c>
      <c r="CP670" s="35">
        <v>18.937127075177923</v>
      </c>
      <c r="CQ670" s="35">
        <v>18.781675895941536</v>
      </c>
      <c r="CR670" s="35">
        <v>18.545806411188281</v>
      </c>
      <c r="CS670" s="35">
        <v>19.064811590324698</v>
      </c>
      <c r="CT670" s="35">
        <v>19.204753559596426</v>
      </c>
      <c r="CU670" s="35">
        <v>18.582074257410653</v>
      </c>
      <c r="CV670" s="35">
        <v>18.528021587154765</v>
      </c>
      <c r="CW670" s="35">
        <v>18.773097771730868</v>
      </c>
      <c r="CX670" s="35">
        <v>19.139482132340198</v>
      </c>
      <c r="CY670" s="35">
        <v>18.771965750445901</v>
      </c>
      <c r="CZ670" s="35">
        <v>18.501674886077051</v>
      </c>
      <c r="DA670" s="35">
        <v>18.781548537157512</v>
      </c>
      <c r="DB670" s="35">
        <v>19.209366794992299</v>
      </c>
      <c r="DC670" s="35">
        <v>19.08672385247802</v>
      </c>
      <c r="DD670" s="35">
        <v>18.584210472019606</v>
      </c>
      <c r="DE670" s="35">
        <v>18.686494515339866</v>
      </c>
      <c r="DF670" s="35">
        <v>18.662881520074073</v>
      </c>
      <c r="DG670" s="35">
        <v>18.696215573494364</v>
      </c>
      <c r="DH670" s="35">
        <v>18.842499846182015</v>
      </c>
      <c r="DI670" s="35">
        <v>19.16644898019748</v>
      </c>
      <c r="DJ670" s="35">
        <v>18.600572310126751</v>
      </c>
      <c r="DK670" s="35">
        <v>18.158370858093033</v>
      </c>
      <c r="DL670" s="35">
        <v>18.838461152686033</v>
      </c>
      <c r="DM670" s="35">
        <v>18.854304717118183</v>
      </c>
      <c r="DN670" s="35">
        <v>18.683447752128345</v>
      </c>
      <c r="DO670" s="35">
        <v>19.074567642565597</v>
      </c>
      <c r="DP670" s="35">
        <v>18.734913562879818</v>
      </c>
      <c r="DQ670" s="35">
        <v>18.671318285489253</v>
      </c>
      <c r="DR670" s="35">
        <v>19.001056080007228</v>
      </c>
      <c r="DS670" s="35">
        <v>18.828730736269694</v>
      </c>
      <c r="DT670" s="35">
        <v>18.633737373835825</v>
      </c>
      <c r="DU670" s="35">
        <v>18.952541231254024</v>
      </c>
      <c r="DV670" s="35">
        <v>18.858845965342898</v>
      </c>
      <c r="DW670" s="35">
        <v>18.914613412073312</v>
      </c>
      <c r="DX670" s="35">
        <v>19.128527255882283</v>
      </c>
      <c r="DY670" s="35">
        <v>18.841672012699597</v>
      </c>
      <c r="DZ670" s="35">
        <v>18.944289778181133</v>
      </c>
      <c r="EA670" s="35">
        <v>18.989598735622685</v>
      </c>
      <c r="EB670" s="35">
        <v>18.803302006739216</v>
      </c>
      <c r="EC670" s="35">
        <v>19.019132995472418</v>
      </c>
      <c r="ED670" s="35">
        <v>19.219495047117874</v>
      </c>
      <c r="EE670" s="35">
        <v>19.090455725958051</v>
      </c>
      <c r="EF670" s="35">
        <v>18.92634098238964</v>
      </c>
      <c r="EG670" s="35">
        <v>18.724002351796461</v>
      </c>
      <c r="EH670" s="35">
        <v>19.04527721481772</v>
      </c>
      <c r="EI670" s="35">
        <v>19.236228215560903</v>
      </c>
      <c r="EJ670" s="35">
        <v>18.806050218223746</v>
      </c>
      <c r="EK670" s="35">
        <v>18.691687453286406</v>
      </c>
      <c r="EL670" s="35">
        <v>18.947803884001523</v>
      </c>
      <c r="EM670" s="35">
        <v>18.508007820050636</v>
      </c>
      <c r="EN670" s="35">
        <v>18.732265382057317</v>
      </c>
      <c r="EO670" s="35">
        <v>18.461618257973669</v>
      </c>
      <c r="EP670" s="35">
        <v>18.634317154357294</v>
      </c>
      <c r="EQ670" s="35">
        <v>18.754414859540859</v>
      </c>
      <c r="ER670" s="35">
        <v>18.775359679199941</v>
      </c>
      <c r="ES670" s="35">
        <v>18.962536573803245</v>
      </c>
      <c r="ET670" s="35">
        <v>18.608965950082116</v>
      </c>
      <c r="EU670" s="35">
        <v>18.819479158310457</v>
      </c>
      <c r="EV670" s="35">
        <v>18.874813405205366</v>
      </c>
      <c r="EW670" s="35">
        <v>18.780269846344588</v>
      </c>
      <c r="EX670" s="35">
        <v>18.676193948851207</v>
      </c>
      <c r="EY670" s="35">
        <v>18.862275011523558</v>
      </c>
      <c r="EZ670" s="35">
        <v>18.536301859458092</v>
      </c>
      <c r="FA670" s="35">
        <v>18.967137861140628</v>
      </c>
      <c r="FB670" s="35">
        <v>18.542747331899136</v>
      </c>
      <c r="FC670" s="35">
        <v>19.024033136347388</v>
      </c>
      <c r="FD670" s="35">
        <v>18.859676758959189</v>
      </c>
      <c r="FE670" s="35">
        <v>18.974410471423589</v>
      </c>
      <c r="FF670" s="35">
        <v>18.545087369734912</v>
      </c>
      <c r="FG670" s="35">
        <v>18.707585294629538</v>
      </c>
      <c r="FH670" s="35">
        <v>19.011156214594763</v>
      </c>
      <c r="FI670" s="35">
        <v>18.911084934076563</v>
      </c>
      <c r="FJ670" s="35">
        <v>19.018740560464853</v>
      </c>
      <c r="FK670" s="35">
        <v>19.487563933869581</v>
      </c>
      <c r="FL670" s="35">
        <v>18.993644239766404</v>
      </c>
      <c r="FM670" s="35">
        <v>18.753120240232555</v>
      </c>
      <c r="FN670" s="35">
        <v>18.973660191058276</v>
      </c>
      <c r="FO670" s="35">
        <v>18.363294509402866</v>
      </c>
      <c r="FP670" s="35">
        <v>18.645212657335769</v>
      </c>
      <c r="FQ670" s="35">
        <v>18.676808891391676</v>
      </c>
      <c r="FR670" s="35">
        <v>19.093329652898092</v>
      </c>
      <c r="FS670" s="35">
        <v>18.839774807353148</v>
      </c>
      <c r="FT670" s="35">
        <v>19.149425769803084</v>
      </c>
      <c r="FU670" s="35">
        <v>18.919295656765488</v>
      </c>
      <c r="FV670" s="35">
        <v>18.874891435464342</v>
      </c>
      <c r="FW670" s="35">
        <v>18.551911102339549</v>
      </c>
      <c r="FX670" s="35">
        <v>19.16405507375908</v>
      </c>
      <c r="FY670" s="35">
        <v>19.077117956549344</v>
      </c>
      <c r="FZ670" s="35">
        <v>18.684769545483938</v>
      </c>
      <c r="GA670" s="35">
        <v>19.116483167455804</v>
      </c>
      <c r="GB670" s="35">
        <v>19.217485420667753</v>
      </c>
      <c r="GC670" s="35">
        <v>18.497419471525447</v>
      </c>
      <c r="GD670" s="35">
        <v>19.121489274409917</v>
      </c>
      <c r="GE670" s="35">
        <v>18.577300613859304</v>
      </c>
      <c r="GF670" s="35">
        <v>18.843419707193679</v>
      </c>
      <c r="GG670" s="35">
        <v>19.30928484464625</v>
      </c>
      <c r="GH670" s="35">
        <v>18.697245416165067</v>
      </c>
      <c r="GI670" s="35">
        <v>18.974694542200346</v>
      </c>
      <c r="GJ670" s="35">
        <v>18.978627294816356</v>
      </c>
      <c r="GK670" s="35">
        <v>18.783255909807487</v>
      </c>
      <c r="GL670" s="35">
        <v>18.964648430582212</v>
      </c>
      <c r="GM670" s="35">
        <v>19.028939026186599</v>
      </c>
      <c r="GN670" s="35">
        <v>18.871354587945405</v>
      </c>
      <c r="GO670" s="35">
        <v>65.988</v>
      </c>
      <c r="GP670" s="35" t="s">
        <v>4488</v>
      </c>
      <c r="GU670" s="59"/>
    </row>
    <row r="671" spans="1:203" x14ac:dyDescent="0.2">
      <c r="A671" s="35" t="s">
        <v>784</v>
      </c>
      <c r="B671" s="35" t="s">
        <v>2451</v>
      </c>
      <c r="C671" s="35" t="s">
        <v>2452</v>
      </c>
      <c r="D671" s="9">
        <v>6</v>
      </c>
      <c r="E671" s="9">
        <v>3</v>
      </c>
      <c r="F671" s="9">
        <v>0.918971235</v>
      </c>
      <c r="G671" s="9">
        <v>-4.8266358000000002E-2</v>
      </c>
      <c r="H671" s="9">
        <v>0.79947385100000001</v>
      </c>
      <c r="I671" s="9">
        <v>7.2856128000000006E-2</v>
      </c>
      <c r="J671" s="9">
        <v>0</v>
      </c>
      <c r="K671" s="78">
        <v>0</v>
      </c>
      <c r="L671" s="80">
        <v>11.499233664719108</v>
      </c>
      <c r="M671" s="79">
        <v>10.198901689959925</v>
      </c>
      <c r="N671" s="79">
        <v>10.051375538032122</v>
      </c>
      <c r="O671" s="79">
        <v>10.139664311256535</v>
      </c>
      <c r="Q671" s="78">
        <v>9.9324988724959962</v>
      </c>
      <c r="S671" s="35">
        <v>10.794495715404551</v>
      </c>
      <c r="U671" s="35">
        <v>10.404024786172441</v>
      </c>
      <c r="V671" s="35">
        <v>10.189482251313107</v>
      </c>
      <c r="W671" s="35">
        <v>11.044649994789831</v>
      </c>
      <c r="Y671" s="35">
        <v>10.678692485878063</v>
      </c>
      <c r="Z671" s="35">
        <v>11.433934241948283</v>
      </c>
      <c r="AB671" s="35">
        <v>10.5971375381224</v>
      </c>
      <c r="AC671" s="35">
        <v>10.767143262630384</v>
      </c>
      <c r="AD671" s="35">
        <v>10.255564331295529</v>
      </c>
      <c r="AE671" s="35">
        <v>11.869031048199808</v>
      </c>
      <c r="AF671" s="35">
        <v>10.772581003015221</v>
      </c>
      <c r="AG671" s="35">
        <v>11.383997192153446</v>
      </c>
      <c r="AH671" s="35">
        <v>10.640182324005778</v>
      </c>
      <c r="AI671" s="35">
        <v>12.169550006199195</v>
      </c>
      <c r="AJ671" s="35">
        <v>11.334512508114685</v>
      </c>
      <c r="AK671" s="35">
        <v>11.078305986358595</v>
      </c>
      <c r="AL671" s="35">
        <v>10.359816994551778</v>
      </c>
      <c r="AM671" s="35">
        <v>10.542864589992725</v>
      </c>
      <c r="AN671" s="35">
        <v>10.41702038999335</v>
      </c>
      <c r="AO671" s="35">
        <v>10.662175670646459</v>
      </c>
      <c r="AQ671" s="35">
        <v>11.427997526319793</v>
      </c>
      <c r="AR671" s="35">
        <v>10.822792421512503</v>
      </c>
      <c r="AS671" s="35">
        <v>10.108925455465226</v>
      </c>
      <c r="AW671" s="35">
        <v>10.420796694075497</v>
      </c>
      <c r="AX671" s="35">
        <v>10.42795648103464</v>
      </c>
      <c r="AY671" s="35">
        <v>10.640483113611667</v>
      </c>
      <c r="AZ671" s="35">
        <v>11.321044735861273</v>
      </c>
      <c r="BA671" s="35">
        <v>10.653868352501004</v>
      </c>
      <c r="BB671" s="35">
        <v>12.102612768212651</v>
      </c>
      <c r="BC671" s="35">
        <v>10.607549663550687</v>
      </c>
      <c r="BF671" s="35">
        <v>10.550939867325447</v>
      </c>
      <c r="BG671" s="35">
        <v>10.269906615650427</v>
      </c>
      <c r="BH671" s="35">
        <v>10.47373227947619</v>
      </c>
      <c r="BI671" s="35">
        <v>10.518811763002196</v>
      </c>
      <c r="BJ671" s="35">
        <v>9.7388925264610897</v>
      </c>
      <c r="BL671" s="35">
        <v>10.492421224894704</v>
      </c>
      <c r="BN671" s="35">
        <v>10.489201964282023</v>
      </c>
      <c r="BP671" s="35">
        <v>10.910740841817075</v>
      </c>
      <c r="BR671" s="35">
        <v>10.74569306897649</v>
      </c>
      <c r="BT671" s="35">
        <v>10.316163452548226</v>
      </c>
      <c r="BU671" s="35">
        <v>10.815823093129517</v>
      </c>
      <c r="BV671" s="35">
        <v>11.212046026321774</v>
      </c>
      <c r="BW671" s="35">
        <v>9.7831595451946107</v>
      </c>
      <c r="BY671" s="35">
        <v>10.261886043100112</v>
      </c>
      <c r="BZ671" s="35">
        <v>10.503602445310502</v>
      </c>
      <c r="CA671" s="35">
        <v>11.435681635196939</v>
      </c>
      <c r="CC671" s="35">
        <v>12.184993866329911</v>
      </c>
      <c r="CD671" s="35">
        <v>10.347397466054016</v>
      </c>
      <c r="CF671" s="35">
        <v>11.249039052968199</v>
      </c>
      <c r="CG671" s="35">
        <v>11.721573142181414</v>
      </c>
      <c r="CL671" s="35">
        <v>9.7889417404509196</v>
      </c>
      <c r="CM671" s="35">
        <v>10.524579785612787</v>
      </c>
      <c r="CO671" s="35">
        <v>12.165346908103251</v>
      </c>
      <c r="CP671" s="35">
        <v>10.046172944007711</v>
      </c>
      <c r="CR671" s="35">
        <v>10.364406723168251</v>
      </c>
      <c r="CU671" s="35">
        <v>11.096152401803668</v>
      </c>
      <c r="CV671" s="35">
        <v>10.283314482636284</v>
      </c>
      <c r="CZ671" s="35">
        <v>10.906776500081012</v>
      </c>
      <c r="DA671" s="35">
        <v>10.759037866399149</v>
      </c>
      <c r="DB671" s="35">
        <v>11.06587246005174</v>
      </c>
      <c r="DD671" s="35">
        <v>11.138204029796501</v>
      </c>
      <c r="DG671" s="35">
        <v>10.338594329449514</v>
      </c>
      <c r="DH671" s="35">
        <v>10.595474771082735</v>
      </c>
      <c r="DI671" s="35">
        <v>10.593656919539331</v>
      </c>
      <c r="DJ671" s="35">
        <v>11.053521967176749</v>
      </c>
      <c r="DK671" s="35">
        <v>10.468993929811713</v>
      </c>
      <c r="DL671" s="35">
        <v>10.734595975477024</v>
      </c>
      <c r="DM671" s="35">
        <v>9.5487129001226219</v>
      </c>
      <c r="DN671" s="35">
        <v>11.110550733661464</v>
      </c>
      <c r="DQ671" s="35">
        <v>11.421346811078262</v>
      </c>
      <c r="DR671" s="35">
        <v>11.872139911358378</v>
      </c>
      <c r="DT671" s="35">
        <v>10.703630319645798</v>
      </c>
      <c r="DU671" s="35">
        <v>11.304404535371543</v>
      </c>
      <c r="DY671" s="35">
        <v>11.139072525589002</v>
      </c>
      <c r="EC671" s="35">
        <v>10.459478877752659</v>
      </c>
      <c r="ED671" s="35">
        <v>10.305065526467054</v>
      </c>
      <c r="EF671" s="35">
        <v>11.011227255423254</v>
      </c>
      <c r="EG671" s="35">
        <v>10.360096574370571</v>
      </c>
      <c r="EH671" s="35">
        <v>10.534515490837125</v>
      </c>
      <c r="EI671" s="35">
        <v>10.363195538422955</v>
      </c>
      <c r="EJ671" s="35">
        <v>9.7804683426334549</v>
      </c>
      <c r="EL671" s="35">
        <v>11.070341560583646</v>
      </c>
      <c r="EM671" s="35">
        <v>10.21628397127667</v>
      </c>
      <c r="EO671" s="35">
        <v>11.143544852990013</v>
      </c>
      <c r="EP671" s="35">
        <v>9.8620564240330602</v>
      </c>
      <c r="ER671" s="35">
        <v>10.274947811362924</v>
      </c>
      <c r="ES671" s="35">
        <v>10.770478300943822</v>
      </c>
      <c r="EU671" s="35">
        <v>11.326862049001084</v>
      </c>
      <c r="EW671" s="35">
        <v>10.596734933713662</v>
      </c>
      <c r="EX671" s="35">
        <v>9.865385426364865</v>
      </c>
      <c r="EY671" s="35">
        <v>10.420241225631402</v>
      </c>
      <c r="EZ671" s="35">
        <v>10.184078207430398</v>
      </c>
      <c r="FA671" s="35">
        <v>10.886748592190871</v>
      </c>
      <c r="FB671" s="35">
        <v>11.703997496864821</v>
      </c>
      <c r="FC671" s="35">
        <v>11.220979689069488</v>
      </c>
      <c r="FE671" s="35">
        <v>10.563522207558762</v>
      </c>
      <c r="FF671" s="35">
        <v>10.422466734604994</v>
      </c>
      <c r="FG671" s="35">
        <v>10.224245018422449</v>
      </c>
      <c r="FH671" s="35">
        <v>10.247002059377508</v>
      </c>
      <c r="FI671" s="35">
        <v>10.734866071379216</v>
      </c>
      <c r="FJ671" s="35">
        <v>11.435438649989809</v>
      </c>
      <c r="FL671" s="35">
        <v>10.891644758186265</v>
      </c>
      <c r="FM671" s="35">
        <v>10.180848893918727</v>
      </c>
      <c r="FN671" s="35">
        <v>11.12832158224534</v>
      </c>
      <c r="FO671" s="35">
        <v>10.991401288357604</v>
      </c>
      <c r="FP671" s="35">
        <v>10.595174842235423</v>
      </c>
      <c r="FQ671" s="35">
        <v>10.671602985009994</v>
      </c>
      <c r="FR671" s="35">
        <v>11.435256025692206</v>
      </c>
      <c r="FS671" s="35">
        <v>11.307630054145294</v>
      </c>
      <c r="FU671" s="35">
        <v>12.256704339619375</v>
      </c>
      <c r="FW671" s="35">
        <v>11.406528520664725</v>
      </c>
      <c r="GA671" s="35">
        <v>9.8229896257103153</v>
      </c>
      <c r="GB671" s="35">
        <v>9.5028174476098375</v>
      </c>
      <c r="GE671" s="35">
        <v>10.481259666959234</v>
      </c>
      <c r="GF671" s="35">
        <v>10.769956167229873</v>
      </c>
      <c r="GH671" s="35">
        <v>11.216580913768201</v>
      </c>
      <c r="GI671" s="35">
        <v>11.096778834950035</v>
      </c>
      <c r="GJ671" s="35">
        <v>12.555589055319114</v>
      </c>
      <c r="GK671" s="35">
        <v>10.287049286581162</v>
      </c>
      <c r="GL671" s="35">
        <v>10.185377394656902</v>
      </c>
      <c r="GM671" s="35">
        <v>11.567158064952995</v>
      </c>
      <c r="GN671" s="35">
        <v>10.402869416878517</v>
      </c>
      <c r="GO671" s="35">
        <v>7.4710000000000001</v>
      </c>
      <c r="GP671" s="35" t="s">
        <v>739</v>
      </c>
      <c r="GU671" s="59"/>
    </row>
    <row r="672" spans="1:203" x14ac:dyDescent="0.2">
      <c r="A672" s="35" t="s">
        <v>822</v>
      </c>
      <c r="B672" s="35" t="s">
        <v>2501</v>
      </c>
      <c r="C672" s="35" t="s">
        <v>2502</v>
      </c>
      <c r="D672" s="9">
        <v>11</v>
      </c>
      <c r="E672" s="9">
        <v>10</v>
      </c>
      <c r="F672" s="9">
        <v>0.58251689699999998</v>
      </c>
      <c r="G672" s="9">
        <v>0.108062565</v>
      </c>
      <c r="H672" s="9">
        <v>0.77561503099999995</v>
      </c>
      <c r="I672" s="9">
        <v>7.3486323000000006E-2</v>
      </c>
      <c r="J672" s="9">
        <v>0</v>
      </c>
      <c r="K672" s="78">
        <v>0</v>
      </c>
      <c r="L672" s="80"/>
      <c r="M672" s="79">
        <v>12.359152214460497</v>
      </c>
      <c r="N672" s="79">
        <v>11.705635053331969</v>
      </c>
      <c r="O672" s="79">
        <v>11.832225123556372</v>
      </c>
      <c r="Q672" s="78">
        <v>12.622956957221373</v>
      </c>
      <c r="R672" s="35">
        <v>12.265100982139904</v>
      </c>
      <c r="S672" s="35">
        <v>12.114383904758499</v>
      </c>
      <c r="T672" s="35">
        <v>12.110517213265531</v>
      </c>
      <c r="Y672" s="35">
        <v>12.368455581748634</v>
      </c>
      <c r="Z672" s="35">
        <v>11.868625398269721</v>
      </c>
      <c r="AB672" s="35">
        <v>12.149694744931905</v>
      </c>
      <c r="AD672" s="35">
        <v>12.50327836097744</v>
      </c>
      <c r="AE672" s="35">
        <v>11.991232297716493</v>
      </c>
      <c r="AF672" s="35">
        <v>11.246333609579224</v>
      </c>
      <c r="AG672" s="35">
        <v>11.768497916490686</v>
      </c>
      <c r="AH672" s="35">
        <v>12.054620045758693</v>
      </c>
      <c r="AI672" s="35">
        <v>12.192062377577869</v>
      </c>
      <c r="AJ672" s="35">
        <v>12.168661219406978</v>
      </c>
      <c r="AL672" s="35">
        <v>11.965943124662713</v>
      </c>
      <c r="AN672" s="35">
        <v>12.711619357703505</v>
      </c>
      <c r="AO672" s="35">
        <v>12.236741035942378</v>
      </c>
      <c r="AR672" s="35">
        <v>12.217921825576143</v>
      </c>
      <c r="AS672" s="35">
        <v>12.093236879763319</v>
      </c>
      <c r="AV672" s="35">
        <v>12.210466726265778</v>
      </c>
      <c r="AW672" s="35">
        <v>12.148236870896246</v>
      </c>
      <c r="AX672" s="35">
        <v>12.634937110361665</v>
      </c>
      <c r="AY672" s="35">
        <v>11.806478505883421</v>
      </c>
      <c r="AZ672" s="35">
        <v>12.829363209517997</v>
      </c>
      <c r="BA672" s="35">
        <v>12.170614823151571</v>
      </c>
      <c r="BB672" s="35">
        <v>11.077142423892354</v>
      </c>
      <c r="BC672" s="35">
        <v>12.413699954488647</v>
      </c>
      <c r="BE672" s="35">
        <v>12.719642483128252</v>
      </c>
      <c r="BF672" s="35">
        <v>11.540019113307851</v>
      </c>
      <c r="BG672" s="35">
        <v>11.875124366639177</v>
      </c>
      <c r="BI672" s="35">
        <v>13.13387838848899</v>
      </c>
      <c r="BJ672" s="35">
        <v>11.689576887348212</v>
      </c>
      <c r="BL672" s="35">
        <v>12.475649530453023</v>
      </c>
      <c r="BM672" s="35">
        <v>12.226861524735565</v>
      </c>
      <c r="BN672" s="35">
        <v>12.130237959322645</v>
      </c>
      <c r="BO672" s="35">
        <v>12.042632964355182</v>
      </c>
      <c r="BP672" s="35">
        <v>12.676785364411501</v>
      </c>
      <c r="BQ672" s="35">
        <v>12.681321743821</v>
      </c>
      <c r="BR672" s="35">
        <v>12.266402675422816</v>
      </c>
      <c r="BT672" s="35">
        <v>12.320040594459792</v>
      </c>
      <c r="BU672" s="35">
        <v>12.828083456206169</v>
      </c>
      <c r="BV672" s="35">
        <v>12.445982070394802</v>
      </c>
      <c r="BX672" s="35">
        <v>12.180004710443093</v>
      </c>
      <c r="BY672" s="35">
        <v>11.444914813590504</v>
      </c>
      <c r="CB672" s="35">
        <v>11.727546882612192</v>
      </c>
      <c r="CC672" s="35">
        <v>11.656083612422115</v>
      </c>
      <c r="CD672" s="35">
        <v>12.526408303719524</v>
      </c>
      <c r="CE672" s="35">
        <v>13.096018880120775</v>
      </c>
      <c r="CF672" s="35">
        <v>12.669418581455385</v>
      </c>
      <c r="CG672" s="35">
        <v>12.312655799458085</v>
      </c>
      <c r="CI672" s="35">
        <v>12.498747064360192</v>
      </c>
      <c r="CJ672" s="35">
        <v>12.585135022845963</v>
      </c>
      <c r="CK672" s="35">
        <v>11.459167146292273</v>
      </c>
      <c r="CL672" s="35">
        <v>12.506031137424525</v>
      </c>
      <c r="CM672" s="35">
        <v>12.368978539197345</v>
      </c>
      <c r="CN672" s="35">
        <v>12.240094701309548</v>
      </c>
      <c r="CO672" s="35">
        <v>14.392586626835815</v>
      </c>
      <c r="CP672" s="35">
        <v>11.822775510411264</v>
      </c>
      <c r="CQ672" s="35">
        <v>12.71778770406512</v>
      </c>
      <c r="CS672" s="35">
        <v>13.169075172676337</v>
      </c>
      <c r="CU672" s="35">
        <v>12.174484494297925</v>
      </c>
      <c r="CV672" s="35">
        <v>12.380652522528596</v>
      </c>
      <c r="CW672" s="35">
        <v>12.911600209985803</v>
      </c>
      <c r="CZ672" s="35">
        <v>11.579752530255131</v>
      </c>
      <c r="DA672" s="35">
        <v>12.700076684419514</v>
      </c>
      <c r="DC672" s="35">
        <v>12.492356200777222</v>
      </c>
      <c r="DD672" s="35">
        <v>12.749180545407263</v>
      </c>
      <c r="DE672" s="35">
        <v>12.590564127225147</v>
      </c>
      <c r="DF672" s="35">
        <v>12.298552243119644</v>
      </c>
      <c r="DG672" s="35">
        <v>12.363103123697176</v>
      </c>
      <c r="DH672" s="35">
        <v>12.061193495486943</v>
      </c>
      <c r="DJ672" s="35">
        <v>11.893542976749455</v>
      </c>
      <c r="DK672" s="35">
        <v>12.248323451818301</v>
      </c>
      <c r="DL672" s="35">
        <v>11.955058386003149</v>
      </c>
      <c r="DM672" s="35">
        <v>11.468544551753503</v>
      </c>
      <c r="DO672" s="35">
        <v>12.680747863526797</v>
      </c>
      <c r="DP672" s="35">
        <v>12.52934109350122</v>
      </c>
      <c r="DQ672" s="35">
        <v>12.353525328667317</v>
      </c>
      <c r="DS672" s="35">
        <v>12.676198322606597</v>
      </c>
      <c r="DT672" s="35">
        <v>11.361405046991516</v>
      </c>
      <c r="DV672" s="35">
        <v>12.346632030260363</v>
      </c>
      <c r="DW672" s="35">
        <v>12.292430447857631</v>
      </c>
      <c r="DX672" s="35">
        <v>12.517801432345568</v>
      </c>
      <c r="DY672" s="35">
        <v>12.894831633983291</v>
      </c>
      <c r="DZ672" s="35">
        <v>11.76535712331366</v>
      </c>
      <c r="EB672" s="35">
        <v>12.004259976091983</v>
      </c>
      <c r="EC672" s="35">
        <v>12.16869577022848</v>
      </c>
      <c r="EG672" s="35">
        <v>12.340193932349655</v>
      </c>
      <c r="EH672" s="35">
        <v>12.27277347144955</v>
      </c>
      <c r="EI672" s="35">
        <v>13.562815714777289</v>
      </c>
      <c r="EJ672" s="35">
        <v>11.894410208195815</v>
      </c>
      <c r="EK672" s="35">
        <v>12.617459423970235</v>
      </c>
      <c r="EO672" s="35">
        <v>12.041603410429063</v>
      </c>
      <c r="EP672" s="35">
        <v>15.372360628325842</v>
      </c>
      <c r="EQ672" s="35">
        <v>12.290500895725136</v>
      </c>
      <c r="ER672" s="35">
        <v>12.047593277347229</v>
      </c>
      <c r="ES672" s="35">
        <v>12.510697409685823</v>
      </c>
      <c r="EV672" s="35">
        <v>11.767053111952507</v>
      </c>
      <c r="EW672" s="35">
        <v>12.54720550430809</v>
      </c>
      <c r="EY672" s="35">
        <v>12.31607095493686</v>
      </c>
      <c r="EZ672" s="35">
        <v>12.276136674655181</v>
      </c>
      <c r="FC672" s="35">
        <v>12.575113529648748</v>
      </c>
      <c r="FD672" s="35">
        <v>12.55032048561768</v>
      </c>
      <c r="FF672" s="35">
        <v>12.135696068050965</v>
      </c>
      <c r="FG672" s="35">
        <v>11.833539031216629</v>
      </c>
      <c r="FH672" s="35">
        <v>12.445950411806797</v>
      </c>
      <c r="FJ672" s="35">
        <v>11.984399577877037</v>
      </c>
      <c r="FK672" s="35">
        <v>12.687462062699337</v>
      </c>
      <c r="FL672" s="35">
        <v>11.401359206896259</v>
      </c>
      <c r="FM672" s="35">
        <v>12.523362450359516</v>
      </c>
      <c r="FN672" s="35">
        <v>12.379834792347829</v>
      </c>
      <c r="FO672" s="35">
        <v>12.20502350006632</v>
      </c>
      <c r="FQ672" s="35">
        <v>11.55399775011076</v>
      </c>
      <c r="FR672" s="35">
        <v>12.507854083977429</v>
      </c>
      <c r="FT672" s="35">
        <v>12.870163478391401</v>
      </c>
      <c r="FU672" s="35">
        <v>13.32806235488893</v>
      </c>
      <c r="FW672" s="35">
        <v>11.881678373048954</v>
      </c>
      <c r="FX672" s="35">
        <v>12.169568493488105</v>
      </c>
      <c r="FZ672" s="35">
        <v>11.077992659131699</v>
      </c>
      <c r="GA672" s="35">
        <v>13.023825448438554</v>
      </c>
      <c r="GB672" s="35">
        <v>12.177073207552732</v>
      </c>
      <c r="GC672" s="35">
        <v>11.945451284290831</v>
      </c>
      <c r="GF672" s="35">
        <v>12.848316690535881</v>
      </c>
      <c r="GG672" s="35">
        <v>13.419402569973917</v>
      </c>
      <c r="GH672" s="35">
        <v>12.484565579105158</v>
      </c>
      <c r="GI672" s="35">
        <v>12.362939977534944</v>
      </c>
      <c r="GL672" s="35">
        <v>12.466865236538684</v>
      </c>
      <c r="GM672" s="35">
        <v>12.505251206520043</v>
      </c>
      <c r="GN672" s="35">
        <v>12.52793619132192</v>
      </c>
      <c r="GO672" s="35">
        <v>31.818000000000001</v>
      </c>
      <c r="GP672" s="35" t="s">
        <v>769</v>
      </c>
      <c r="GU672" s="59"/>
    </row>
    <row r="673" spans="1:203" x14ac:dyDescent="0.2">
      <c r="A673" s="35" t="s">
        <v>2261</v>
      </c>
      <c r="B673" s="35" t="s">
        <v>4371</v>
      </c>
      <c r="C673" s="35" t="s">
        <v>4372</v>
      </c>
      <c r="D673" s="9">
        <v>4</v>
      </c>
      <c r="E673" s="9">
        <v>1</v>
      </c>
      <c r="F673" s="9">
        <v>0.57945292699999995</v>
      </c>
      <c r="G673" s="9">
        <v>-0.10864336199999999</v>
      </c>
      <c r="H673" s="9">
        <v>0.75043572599999997</v>
      </c>
      <c r="I673" s="9">
        <v>7.4511135000000006E-2</v>
      </c>
      <c r="J673" s="9">
        <v>0</v>
      </c>
      <c r="K673" s="78">
        <v>0</v>
      </c>
      <c r="L673" s="79">
        <v>10.560967305557638</v>
      </c>
      <c r="M673" s="79">
        <v>10.434071460370728</v>
      </c>
      <c r="N673" s="79">
        <v>10.24749405791966</v>
      </c>
      <c r="O673" s="79">
        <v>9.849946549074744</v>
      </c>
      <c r="P673" s="78">
        <v>11.150442922378769</v>
      </c>
      <c r="Q673" s="78">
        <v>11.069802385288941</v>
      </c>
      <c r="R673" s="35">
        <v>9.9987610631481072</v>
      </c>
      <c r="S673" s="35">
        <v>10.813673086063691</v>
      </c>
      <c r="T673" s="35">
        <v>10.128772237522506</v>
      </c>
      <c r="V673" s="35">
        <v>10.324722815995013</v>
      </c>
      <c r="X673" s="35">
        <v>10.222429135268724</v>
      </c>
      <c r="Y673" s="35">
        <v>10.634203556509902</v>
      </c>
      <c r="Z673" s="35">
        <v>9.282599755987528</v>
      </c>
      <c r="AA673" s="35">
        <v>10.920939508279778</v>
      </c>
      <c r="AB673" s="35">
        <v>10.249343699864912</v>
      </c>
      <c r="AC673" s="35">
        <v>10.179884782048436</v>
      </c>
      <c r="AD673" s="35">
        <v>10.703566210588747</v>
      </c>
      <c r="AE673" s="35">
        <v>9.7046803402546065</v>
      </c>
      <c r="AG673" s="35">
        <v>10.942118080655963</v>
      </c>
      <c r="AI673" s="35">
        <v>11.00953004672901</v>
      </c>
      <c r="AJ673" s="35">
        <v>10.064306446878636</v>
      </c>
      <c r="AK673" s="35">
        <v>11.073387573550555</v>
      </c>
      <c r="AN673" s="35">
        <v>11.218011143600622</v>
      </c>
      <c r="AP673" s="35">
        <v>10.399117146273202</v>
      </c>
      <c r="AQ673" s="35">
        <v>11.245747164531814</v>
      </c>
      <c r="AR673" s="35">
        <v>10.310144125607238</v>
      </c>
      <c r="AS673" s="35">
        <v>10.226499354290409</v>
      </c>
      <c r="AU673" s="35">
        <v>10.726997933224114</v>
      </c>
      <c r="AV673" s="35">
        <v>9.8425338407025045</v>
      </c>
      <c r="AW673" s="35">
        <v>10.229255691369421</v>
      </c>
      <c r="AX673" s="35">
        <v>10.135775729541329</v>
      </c>
      <c r="AY673" s="35">
        <v>10.777098187138991</v>
      </c>
      <c r="AZ673" s="35">
        <v>11.013550844215459</v>
      </c>
      <c r="BA673" s="35">
        <v>10.596796908406887</v>
      </c>
      <c r="BB673" s="35">
        <v>9.712610692507905</v>
      </c>
      <c r="BC673" s="35">
        <v>9.4700461398007523</v>
      </c>
      <c r="BD673" s="35">
        <v>10.625603487530011</v>
      </c>
      <c r="BF673" s="35">
        <v>10.240576524071006</v>
      </c>
      <c r="BG673" s="35">
        <v>9.7633399153000422</v>
      </c>
      <c r="BH673" s="35">
        <v>10.74091615749979</v>
      </c>
      <c r="BI673" s="35">
        <v>10.013576454751773</v>
      </c>
      <c r="BJ673" s="35">
        <v>11.246213034157289</v>
      </c>
      <c r="BM673" s="35">
        <v>11.38818175297288</v>
      </c>
      <c r="BN673" s="35">
        <v>9.2945323793179568</v>
      </c>
      <c r="BP673" s="35">
        <v>10.235363045873701</v>
      </c>
      <c r="BQ673" s="35">
        <v>11.009591193479556</v>
      </c>
      <c r="BR673" s="35">
        <v>10.646688872698444</v>
      </c>
      <c r="BT673" s="35">
        <v>10.504974378332822</v>
      </c>
      <c r="BU673" s="35">
        <v>10.700344910049926</v>
      </c>
      <c r="BV673" s="35">
        <v>9.9957581065088625</v>
      </c>
      <c r="BX673" s="35">
        <v>10.420607235739778</v>
      </c>
      <c r="CC673" s="35">
        <v>10.30418562017686</v>
      </c>
      <c r="CD673" s="35">
        <v>9.7092077382494679</v>
      </c>
      <c r="CE673" s="35">
        <v>11.373738885056847</v>
      </c>
      <c r="CG673" s="35">
        <v>9.9138924021159944</v>
      </c>
      <c r="CH673" s="35">
        <v>10.995929092782889</v>
      </c>
      <c r="CI673" s="35">
        <v>10.703629370100632</v>
      </c>
      <c r="CJ673" s="35">
        <v>11.424788211865971</v>
      </c>
      <c r="CK673" s="35">
        <v>9.9883356734094928</v>
      </c>
      <c r="CL673" s="35">
        <v>9.2628872714350052</v>
      </c>
      <c r="CM673" s="35">
        <v>10.627639481914144</v>
      </c>
      <c r="CN673" s="35">
        <v>9.9449586260112319</v>
      </c>
      <c r="CO673" s="35">
        <v>11.425777875292034</v>
      </c>
      <c r="CQ673" s="35">
        <v>11.316281262324665</v>
      </c>
      <c r="CR673" s="35">
        <v>9.9178160550049981</v>
      </c>
      <c r="CS673" s="35">
        <v>10.70009953380549</v>
      </c>
      <c r="CT673" s="35">
        <v>10.53900522560714</v>
      </c>
      <c r="CU673" s="35">
        <v>9.6414727979039707</v>
      </c>
      <c r="CV673" s="35">
        <v>11.497934830484811</v>
      </c>
      <c r="CW673" s="35">
        <v>10.143987977989623</v>
      </c>
      <c r="CY673" s="35">
        <v>10.835181913187997</v>
      </c>
      <c r="DA673" s="35">
        <v>10.56144781346674</v>
      </c>
      <c r="DC673" s="35">
        <v>9.8332949221750798</v>
      </c>
      <c r="DD673" s="35">
        <v>10.327987889313423</v>
      </c>
      <c r="DE673" s="35">
        <v>10.685599652028811</v>
      </c>
      <c r="DG673" s="35">
        <v>9.3077808488567904</v>
      </c>
      <c r="DH673" s="35">
        <v>9.2310756010683761</v>
      </c>
      <c r="DI673" s="35">
        <v>11.234654255166342</v>
      </c>
      <c r="DJ673" s="35">
        <v>9.8620863583907461</v>
      </c>
      <c r="DK673" s="35">
        <v>11.124100129666751</v>
      </c>
      <c r="DL673" s="35">
        <v>9.8870564408191974</v>
      </c>
      <c r="DM673" s="35">
        <v>10.458777573192762</v>
      </c>
      <c r="DO673" s="35">
        <v>10.179014997274223</v>
      </c>
      <c r="DQ673" s="35">
        <v>10.242873631947729</v>
      </c>
      <c r="DR673" s="35">
        <v>9.5502118164710144</v>
      </c>
      <c r="DS673" s="35">
        <v>10.289484072546081</v>
      </c>
      <c r="DT673" s="35">
        <v>9.6689165408367206</v>
      </c>
      <c r="DU673" s="35">
        <v>10.815133279251887</v>
      </c>
      <c r="DV673" s="35">
        <v>10.630314046745456</v>
      </c>
      <c r="DW673" s="35">
        <v>10.914554097195994</v>
      </c>
      <c r="DX673" s="35">
        <v>10.001492577067092</v>
      </c>
      <c r="DY673" s="35">
        <v>10.546589778599197</v>
      </c>
      <c r="DZ673" s="35">
        <v>11.102371065351752</v>
      </c>
      <c r="EA673" s="35">
        <v>10.678788450125879</v>
      </c>
      <c r="EB673" s="35">
        <v>10.138401443590183</v>
      </c>
      <c r="EC673" s="35">
        <v>9.9911158651185659</v>
      </c>
      <c r="ED673" s="35">
        <v>10.180286243796333</v>
      </c>
      <c r="EF673" s="35">
        <v>10.319672120946993</v>
      </c>
      <c r="EG673" s="35">
        <v>10.257003081406467</v>
      </c>
      <c r="EI673" s="35">
        <v>11.061271995561317</v>
      </c>
      <c r="EJ673" s="35">
        <v>10.327459498885441</v>
      </c>
      <c r="EK673" s="35">
        <v>11.165167495393666</v>
      </c>
      <c r="EN673" s="35">
        <v>10.432229496073003</v>
      </c>
      <c r="EO673" s="35">
        <v>10.072616261377467</v>
      </c>
      <c r="EQ673" s="35">
        <v>10.778160371669108</v>
      </c>
      <c r="ER673" s="35">
        <v>10.392599400017199</v>
      </c>
      <c r="ES673" s="35">
        <v>10.722828289661283</v>
      </c>
      <c r="EU673" s="35">
        <v>9.5806517664577768</v>
      </c>
      <c r="EV673" s="35">
        <v>10.936504430938873</v>
      </c>
      <c r="EW673" s="35">
        <v>10.364287587144332</v>
      </c>
      <c r="EY673" s="35">
        <v>10.123991721466499</v>
      </c>
      <c r="EZ673" s="35">
        <v>9.9647893729374424</v>
      </c>
      <c r="FA673" s="35">
        <v>9.7493345471671073</v>
      </c>
      <c r="FB673" s="35">
        <v>10.105478672667758</v>
      </c>
      <c r="FC673" s="35">
        <v>10.647316228674661</v>
      </c>
      <c r="FD673" s="35">
        <v>10.640200117372135</v>
      </c>
      <c r="FE673" s="35">
        <v>10.952782003743785</v>
      </c>
      <c r="FF673" s="35">
        <v>10.36407204655054</v>
      </c>
      <c r="FG673" s="35">
        <v>9.7380815965850918</v>
      </c>
      <c r="FI673" s="35">
        <v>11.026089433199301</v>
      </c>
      <c r="FJ673" s="35">
        <v>10.003537713077316</v>
      </c>
      <c r="FK673" s="35">
        <v>11.682163236711421</v>
      </c>
      <c r="FL673" s="35">
        <v>10.488537468990403</v>
      </c>
      <c r="FN673" s="35">
        <v>10.142918958458297</v>
      </c>
      <c r="FP673" s="35">
        <v>10.074710988543606</v>
      </c>
      <c r="FQ673" s="35">
        <v>10.873754634570417</v>
      </c>
      <c r="FR673" s="35">
        <v>10.540601812144937</v>
      </c>
      <c r="FS673" s="35">
        <v>10.665467620416525</v>
      </c>
      <c r="FT673" s="35">
        <v>10.730564502120709</v>
      </c>
      <c r="FU673" s="35">
        <v>12.289946701603785</v>
      </c>
      <c r="FV673" s="35">
        <v>11.043731917256569</v>
      </c>
      <c r="FW673" s="35">
        <v>9.9652670887229746</v>
      </c>
      <c r="FY673" s="35">
        <v>11.094045979328465</v>
      </c>
      <c r="FZ673" s="35">
        <v>9.0734170287789482</v>
      </c>
      <c r="GA673" s="35">
        <v>10.780366288076801</v>
      </c>
      <c r="GB673" s="35">
        <v>9.9406864320770083</v>
      </c>
      <c r="GC673" s="35">
        <v>9.4476869731187687</v>
      </c>
      <c r="GE673" s="35">
        <v>10.726522688562493</v>
      </c>
      <c r="GF673" s="35">
        <v>10.417268044718138</v>
      </c>
      <c r="GG673" s="35">
        <v>10.467929316742746</v>
      </c>
      <c r="GH673" s="35">
        <v>10.713059768882051</v>
      </c>
      <c r="GI673" s="35">
        <v>11.181044218464541</v>
      </c>
      <c r="GJ673" s="35">
        <v>11.94819251071495</v>
      </c>
      <c r="GK673" s="35">
        <v>10.873981214967976</v>
      </c>
      <c r="GL673" s="35">
        <v>10.851730291787486</v>
      </c>
      <c r="GN673" s="35">
        <v>10.392169087669989</v>
      </c>
      <c r="GO673" s="35">
        <v>3.4129999999999998</v>
      </c>
      <c r="GP673" s="35" t="s">
        <v>2019</v>
      </c>
      <c r="GU673" s="59"/>
    </row>
    <row r="674" spans="1:203" x14ac:dyDescent="0.2">
      <c r="A674" s="35" t="s">
        <v>950</v>
      </c>
      <c r="B674" s="35" t="s">
        <v>2667</v>
      </c>
      <c r="C674" s="35" t="s">
        <v>2668</v>
      </c>
      <c r="D674" s="9">
        <v>3</v>
      </c>
      <c r="E674" s="9">
        <v>2</v>
      </c>
      <c r="F674" s="9">
        <v>0.13096988400000001</v>
      </c>
      <c r="G674" s="9">
        <v>0.24543321500000001</v>
      </c>
      <c r="H674" s="9">
        <v>0.808546345</v>
      </c>
      <c r="I674" s="9">
        <v>7.5425334999999996E-2</v>
      </c>
      <c r="J674" s="9">
        <v>0</v>
      </c>
      <c r="K674" s="78">
        <v>0</v>
      </c>
      <c r="L674" s="79">
        <v>11.499677775863415</v>
      </c>
      <c r="M674" s="79">
        <v>11.626756353369066</v>
      </c>
      <c r="N674" s="79">
        <v>11.695093455726139</v>
      </c>
      <c r="O674" s="79">
        <v>11.352446889603927</v>
      </c>
      <c r="P674" s="78">
        <v>11.721542769718178</v>
      </c>
      <c r="Q674" s="78">
        <v>11.411961896241998</v>
      </c>
      <c r="R674" s="35">
        <v>10.972987008143747</v>
      </c>
      <c r="S674" s="35">
        <v>11.868497110808212</v>
      </c>
      <c r="T674" s="35">
        <v>11.441668259974387</v>
      </c>
      <c r="U674" s="35">
        <v>10.770710974029381</v>
      </c>
      <c r="W674" s="35">
        <v>12.126338198413535</v>
      </c>
      <c r="Y674" s="35">
        <v>13.130025142909627</v>
      </c>
      <c r="Z674" s="35">
        <v>11.731743411971411</v>
      </c>
      <c r="AA674" s="35">
        <v>13.022132473094583</v>
      </c>
      <c r="AB674" s="35">
        <v>12.149209152520424</v>
      </c>
      <c r="AC674" s="35">
        <v>10.851788678446175</v>
      </c>
      <c r="AD674" s="35">
        <v>11.406243243793199</v>
      </c>
      <c r="AE674" s="35">
        <v>12.035966489840202</v>
      </c>
      <c r="AF674" s="35">
        <v>11.945205154058488</v>
      </c>
      <c r="AG674" s="35">
        <v>12.871164207642552</v>
      </c>
      <c r="AI674" s="35">
        <v>12.358715318416229</v>
      </c>
      <c r="AJ674" s="35">
        <v>11.195550980156888</v>
      </c>
      <c r="AK674" s="35">
        <v>12.233015973721685</v>
      </c>
      <c r="AM674" s="35">
        <v>12.949065079047832</v>
      </c>
      <c r="AN674" s="35">
        <v>11.233007191609778</v>
      </c>
      <c r="AO674" s="35">
        <v>11.631355238345174</v>
      </c>
      <c r="AP674" s="35">
        <v>12.80699485397918</v>
      </c>
      <c r="AQ674" s="35">
        <v>11.407833566754874</v>
      </c>
      <c r="AR674" s="35">
        <v>10.76392994307324</v>
      </c>
      <c r="AS674" s="35">
        <v>12.842722621751312</v>
      </c>
      <c r="AT674" s="35">
        <v>11.653037051511765</v>
      </c>
      <c r="AU674" s="35">
        <v>11.477123543706226</v>
      </c>
      <c r="AV674" s="35">
        <v>11.209484022247592</v>
      </c>
      <c r="AW674" s="35">
        <v>11.252899781186114</v>
      </c>
      <c r="AX674" s="35">
        <v>11.565107396927292</v>
      </c>
      <c r="AY674" s="35">
        <v>11.252332248631646</v>
      </c>
      <c r="AZ674" s="35">
        <v>11.082436304926189</v>
      </c>
      <c r="BA674" s="35">
        <v>11.131382098027981</v>
      </c>
      <c r="BB674" s="35">
        <v>11.828707946233527</v>
      </c>
      <c r="BC674" s="35">
        <v>11.799481771357055</v>
      </c>
      <c r="BD674" s="35">
        <v>12.000791474202289</v>
      </c>
      <c r="BE674" s="35">
        <v>12.533154140569978</v>
      </c>
      <c r="BF674" s="35">
        <v>12.336652495626055</v>
      </c>
      <c r="BG674" s="35">
        <v>11.209474711323882</v>
      </c>
      <c r="BH674" s="35">
        <v>12.342109928979362</v>
      </c>
      <c r="BI674" s="35">
        <v>12.229461307918141</v>
      </c>
      <c r="BJ674" s="35">
        <v>11.323906522358772</v>
      </c>
      <c r="BL674" s="35">
        <v>11.851636813901093</v>
      </c>
      <c r="BM674" s="35">
        <v>12.449571271862432</v>
      </c>
      <c r="BN674" s="35">
        <v>10.077750858576163</v>
      </c>
      <c r="BO674" s="35">
        <v>11.253819750232221</v>
      </c>
      <c r="BP674" s="35">
        <v>12.799150834397803</v>
      </c>
      <c r="BQ674" s="35">
        <v>11.702920070248668</v>
      </c>
      <c r="BR674" s="35">
        <v>12.379777784583352</v>
      </c>
      <c r="BT674" s="35">
        <v>11.768398228099576</v>
      </c>
      <c r="BU674" s="35">
        <v>11.404689082646934</v>
      </c>
      <c r="BV674" s="35">
        <v>12.188717497053734</v>
      </c>
      <c r="BW674" s="35">
        <v>12.072276483800671</v>
      </c>
      <c r="BX674" s="35">
        <v>12.025754504097295</v>
      </c>
      <c r="BY674" s="35">
        <v>10.963278756776047</v>
      </c>
      <c r="BZ674" s="35">
        <v>11.016693650839031</v>
      </c>
      <c r="CA674" s="35">
        <v>10.906379998648614</v>
      </c>
      <c r="CB674" s="35">
        <v>10.672206172070862</v>
      </c>
      <c r="CC674" s="35">
        <v>12.112446318945167</v>
      </c>
      <c r="CD674" s="35">
        <v>11.706379155697325</v>
      </c>
      <c r="CE674" s="35">
        <v>11.821258695450982</v>
      </c>
      <c r="CF674" s="35">
        <v>11.597134862222733</v>
      </c>
      <c r="CG674" s="35">
        <v>12.260723396810734</v>
      </c>
      <c r="CH674" s="35">
        <v>11.39979728434362</v>
      </c>
      <c r="CI674" s="35">
        <v>12.318131467568399</v>
      </c>
      <c r="CJ674" s="35">
        <v>12.234241206034371</v>
      </c>
      <c r="CK674" s="35">
        <v>12.187850224215261</v>
      </c>
      <c r="CL674" s="35">
        <v>11.291898358094075</v>
      </c>
      <c r="CM674" s="35">
        <v>12.266339853790644</v>
      </c>
      <c r="CN674" s="35">
        <v>12.958778757509242</v>
      </c>
      <c r="CO674" s="35">
        <v>12.216491512967504</v>
      </c>
      <c r="CP674" s="35">
        <v>10.565640557031099</v>
      </c>
      <c r="CQ674" s="35">
        <v>12.17736994833616</v>
      </c>
      <c r="CR674" s="35">
        <v>11.900130128136755</v>
      </c>
      <c r="CS674" s="35">
        <v>11.744307289756906</v>
      </c>
      <c r="CT674" s="35">
        <v>11.162170180160793</v>
      </c>
      <c r="CU674" s="35">
        <v>12.078517436617499</v>
      </c>
      <c r="CV674" s="35">
        <v>11.434650069057721</v>
      </c>
      <c r="CW674" s="35">
        <v>11.109894779321214</v>
      </c>
      <c r="CX674" s="35">
        <v>11.549913946894835</v>
      </c>
      <c r="CY674" s="35">
        <v>12.980212994956034</v>
      </c>
      <c r="CZ674" s="35">
        <v>11.493186763132282</v>
      </c>
      <c r="DA674" s="35">
        <v>11.930641675326425</v>
      </c>
      <c r="DC674" s="35">
        <v>11.414886638556997</v>
      </c>
      <c r="DD674" s="35">
        <v>12.515867241102045</v>
      </c>
      <c r="DE674" s="35">
        <v>12.167629628661134</v>
      </c>
      <c r="DF674" s="35">
        <v>11.909759400649834</v>
      </c>
      <c r="DG674" s="35">
        <v>10.833066509302276</v>
      </c>
      <c r="DH674" s="35">
        <v>11.011711352054839</v>
      </c>
      <c r="DI674" s="35">
        <v>13.136423626364072</v>
      </c>
      <c r="DJ674" s="35">
        <v>12.41595479735421</v>
      </c>
      <c r="DK674" s="35">
        <v>13.913493501158646</v>
      </c>
      <c r="DL674" s="35">
        <v>11.982277621690532</v>
      </c>
      <c r="DM674" s="35">
        <v>11.997643659324464</v>
      </c>
      <c r="DN674" s="35">
        <v>11.151731960946982</v>
      </c>
      <c r="DO674" s="35">
        <v>12.458775638935759</v>
      </c>
      <c r="DP674" s="35">
        <v>13.290529308076096</v>
      </c>
      <c r="DQ674" s="35">
        <v>12.060546638421764</v>
      </c>
      <c r="DR674" s="35">
        <v>10.580705845592279</v>
      </c>
      <c r="DS674" s="35">
        <v>9.9552543821703345</v>
      </c>
      <c r="DT674" s="35">
        <v>11.545119667424217</v>
      </c>
      <c r="DU674" s="35">
        <v>12.770399044870009</v>
      </c>
      <c r="DV674" s="35">
        <v>11.833500425211598</v>
      </c>
      <c r="DW674" s="35">
        <v>12.307387262182999</v>
      </c>
      <c r="DX674" s="35">
        <v>12.245077056974671</v>
      </c>
      <c r="DY674" s="35">
        <v>11.588995542511705</v>
      </c>
      <c r="DZ674" s="35">
        <v>12.150198730387999</v>
      </c>
      <c r="EA674" s="35">
        <v>12.468643938688146</v>
      </c>
      <c r="EB674" s="35">
        <v>12.222395141102227</v>
      </c>
      <c r="EC674" s="35">
        <v>10.580652200562016</v>
      </c>
      <c r="ED674" s="35">
        <v>12.179671327949464</v>
      </c>
      <c r="EE674" s="35">
        <v>13.221214775734428</v>
      </c>
      <c r="EF674" s="35">
        <v>12.26473580113014</v>
      </c>
      <c r="EG674" s="35">
        <v>11.489582630516617</v>
      </c>
      <c r="EH674" s="35">
        <v>12.202572459274698</v>
      </c>
      <c r="EI674" s="35">
        <v>11.910915311353664</v>
      </c>
      <c r="EJ674" s="35">
        <v>11.601349852483544</v>
      </c>
      <c r="EK674" s="35">
        <v>13.307292309489236</v>
      </c>
      <c r="EL674" s="35">
        <v>11.875034682917734</v>
      </c>
      <c r="EN674" s="35">
        <v>11.49708064042297</v>
      </c>
      <c r="EO674" s="35">
        <v>12.017254257862636</v>
      </c>
      <c r="EP674" s="35">
        <v>11.949297670161101</v>
      </c>
      <c r="EQ674" s="35">
        <v>12.89792312811395</v>
      </c>
      <c r="ER674" s="35">
        <v>12.15134437785018</v>
      </c>
      <c r="ES674" s="35">
        <v>11.737512142924999</v>
      </c>
      <c r="ET674" s="35">
        <v>10.936877132193707</v>
      </c>
      <c r="EU674" s="35">
        <v>10.56878701859668</v>
      </c>
      <c r="EV674" s="35">
        <v>10.678311288174578</v>
      </c>
      <c r="EW674" s="35">
        <v>12.485666064624528</v>
      </c>
      <c r="EX674" s="35">
        <v>11.790638601887812</v>
      </c>
      <c r="EY674" s="35">
        <v>11.603246054117704</v>
      </c>
      <c r="EZ674" s="35">
        <v>11.220887731560859</v>
      </c>
      <c r="FA674" s="35">
        <v>11.329715241604854</v>
      </c>
      <c r="FB674" s="35">
        <v>12.406086283095993</v>
      </c>
      <c r="FC674" s="35">
        <v>10.794997634530807</v>
      </c>
      <c r="FE674" s="35">
        <v>11.107746186926777</v>
      </c>
      <c r="FF674" s="35">
        <v>12.265315716697819</v>
      </c>
      <c r="FG674" s="35">
        <v>11.718623304722485</v>
      </c>
      <c r="FI674" s="35">
        <v>13.684822139642913</v>
      </c>
      <c r="FJ674" s="35">
        <v>12.240649050540735</v>
      </c>
      <c r="FK674" s="35">
        <v>12.083261545032391</v>
      </c>
      <c r="FL674" s="35">
        <v>11.68499640004768</v>
      </c>
      <c r="FM674" s="35">
        <v>11.807244113627229</v>
      </c>
      <c r="FN674" s="35">
        <v>11.966973063144145</v>
      </c>
      <c r="FO674" s="35">
        <v>12.775390517911125</v>
      </c>
      <c r="FP674" s="35">
        <v>11.747782966111185</v>
      </c>
      <c r="FQ674" s="35">
        <v>11.290969346495908</v>
      </c>
      <c r="FR674" s="35">
        <v>11.855112435469817</v>
      </c>
      <c r="FS674" s="35">
        <v>12.165249740563837</v>
      </c>
      <c r="FT674" s="35">
        <v>12.971435038375891</v>
      </c>
      <c r="FU674" s="35">
        <v>12.627948386663711</v>
      </c>
      <c r="FW674" s="35">
        <v>11.103664687404287</v>
      </c>
      <c r="FX674" s="35">
        <v>11.162588990402137</v>
      </c>
      <c r="FZ674" s="35">
        <v>12.000091663159099</v>
      </c>
      <c r="GA674" s="35">
        <v>12.343535397935701</v>
      </c>
      <c r="GB674" s="35">
        <v>11.484670100899578</v>
      </c>
      <c r="GC674" s="35">
        <v>11.253758015906016</v>
      </c>
      <c r="GD674" s="35">
        <v>11.851251753167288</v>
      </c>
      <c r="GE674" s="35">
        <v>10.789150356625079</v>
      </c>
      <c r="GF674" s="35">
        <v>11.884631887384256</v>
      </c>
      <c r="GG674" s="35">
        <v>12.763694924409412</v>
      </c>
      <c r="GH674" s="35">
        <v>11.458890839919015</v>
      </c>
      <c r="GI674" s="35">
        <v>13.708540112046993</v>
      </c>
      <c r="GJ674" s="35">
        <v>14.276433973215314</v>
      </c>
      <c r="GK674" s="35">
        <v>11.076735643358296</v>
      </c>
      <c r="GL674" s="35">
        <v>11.777374014826608</v>
      </c>
      <c r="GM674" s="35">
        <v>11.73767098565072</v>
      </c>
      <c r="GN674" s="35">
        <v>10.81002417858719</v>
      </c>
      <c r="GO674" s="35">
        <v>16.783000000000001</v>
      </c>
      <c r="GP674" s="35" t="s">
        <v>878</v>
      </c>
      <c r="GU674" s="59"/>
    </row>
    <row r="675" spans="1:203" x14ac:dyDescent="0.2">
      <c r="A675" s="35" t="s">
        <v>2220</v>
      </c>
      <c r="B675" s="35" t="s">
        <v>4289</v>
      </c>
      <c r="C675" s="35" t="s">
        <v>4290</v>
      </c>
      <c r="D675" s="9">
        <v>6</v>
      </c>
      <c r="E675" s="9">
        <v>6</v>
      </c>
      <c r="F675" s="9">
        <v>0.77417373199999995</v>
      </c>
      <c r="G675" s="9">
        <v>-6.8737177999999996E-2</v>
      </c>
      <c r="H675" s="9">
        <v>0.70311586500000001</v>
      </c>
      <c r="I675" s="9">
        <v>7.6115803999999995E-2</v>
      </c>
      <c r="J675" s="9">
        <v>0</v>
      </c>
      <c r="K675" s="78">
        <v>0</v>
      </c>
      <c r="L675" s="79"/>
      <c r="M675" s="79"/>
      <c r="N675" s="79">
        <v>11.750913875439711</v>
      </c>
      <c r="O675" s="79">
        <v>11.773835221035158</v>
      </c>
      <c r="P675" s="78">
        <v>11.409118356896789</v>
      </c>
      <c r="Q675" s="78">
        <v>12.159530816525066</v>
      </c>
      <c r="R675" s="35">
        <v>11.792263398858966</v>
      </c>
      <c r="S675" s="35">
        <v>11.739214093863245</v>
      </c>
      <c r="T675" s="35">
        <v>11.967998934449724</v>
      </c>
      <c r="U675" s="35">
        <v>11.789765713828089</v>
      </c>
      <c r="V675" s="35">
        <v>11.481393360799503</v>
      </c>
      <c r="W675" s="35">
        <v>11.39736790229369</v>
      </c>
      <c r="Y675" s="35">
        <v>11.457342398985402</v>
      </c>
      <c r="Z675" s="35">
        <v>9.5155056932700965</v>
      </c>
      <c r="AE675" s="35">
        <v>11.413586443565917</v>
      </c>
      <c r="AF675" s="35">
        <v>11.389719392274536</v>
      </c>
      <c r="AG675" s="35">
        <v>11.201529441981261</v>
      </c>
      <c r="AI675" s="35">
        <v>11.593625845031834</v>
      </c>
      <c r="AK675" s="35">
        <v>11.601586759620497</v>
      </c>
      <c r="AL675" s="35">
        <v>11.16408561276879</v>
      </c>
      <c r="AM675" s="35">
        <v>11.280075311173519</v>
      </c>
      <c r="AN675" s="35">
        <v>12.250357155411134</v>
      </c>
      <c r="AO675" s="35">
        <v>11.917608353746914</v>
      </c>
      <c r="AP675" s="35">
        <v>11.440010751546572</v>
      </c>
      <c r="AQ675" s="35">
        <v>12.058175057383176</v>
      </c>
      <c r="AR675" s="35">
        <v>12.078528710465932</v>
      </c>
      <c r="AS675" s="35">
        <v>12.266939813773625</v>
      </c>
      <c r="AT675" s="35">
        <v>11.883410213972919</v>
      </c>
      <c r="AU675" s="35">
        <v>12.245370754668707</v>
      </c>
      <c r="AV675" s="35">
        <v>11.731436725442949</v>
      </c>
      <c r="AW675" s="35">
        <v>12.780368261730914</v>
      </c>
      <c r="AX675" s="35">
        <v>11.491376120741744</v>
      </c>
      <c r="AY675" s="35">
        <v>12.138954916737127</v>
      </c>
      <c r="AZ675" s="35">
        <v>12.462928512092638</v>
      </c>
      <c r="BA675" s="35">
        <v>11.121559015542338</v>
      </c>
      <c r="BB675" s="35">
        <v>11.122383501897241</v>
      </c>
      <c r="BC675" s="35">
        <v>11.115518357716631</v>
      </c>
      <c r="BD675" s="35">
        <v>11.491302395818421</v>
      </c>
      <c r="BE675" s="35">
        <v>12.20993828475976</v>
      </c>
      <c r="BF675" s="35">
        <v>11.224650978062286</v>
      </c>
      <c r="BG675" s="35">
        <v>11.624523867876082</v>
      </c>
      <c r="BH675" s="35">
        <v>11.973857379536415</v>
      </c>
      <c r="BI675" s="35">
        <v>12.430067551172115</v>
      </c>
      <c r="BJ675" s="35">
        <v>11.933812667482481</v>
      </c>
      <c r="BL675" s="35">
        <v>11.609728577078508</v>
      </c>
      <c r="BM675" s="35">
        <v>12.255285600172387</v>
      </c>
      <c r="BO675" s="35">
        <v>11.520264586854742</v>
      </c>
      <c r="BR675" s="35">
        <v>12.117793755673366</v>
      </c>
      <c r="BS675" s="35">
        <v>12.277921499334887</v>
      </c>
      <c r="BT675" s="35">
        <v>12.062175286868815</v>
      </c>
      <c r="BU675" s="35">
        <v>12.195236659476386</v>
      </c>
      <c r="BV675" s="35">
        <v>11.920073335838472</v>
      </c>
      <c r="BX675" s="35">
        <v>11.39130911531384</v>
      </c>
      <c r="BY675" s="35">
        <v>11.14571024434569</v>
      </c>
      <c r="BZ675" s="35">
        <v>11.078534560740668</v>
      </c>
      <c r="CB675" s="35">
        <v>11.646339694949123</v>
      </c>
      <c r="CC675" s="35">
        <v>11.287896853236951</v>
      </c>
      <c r="CD675" s="35">
        <v>11.860621146708169</v>
      </c>
      <c r="CE675" s="35">
        <v>11.996647653669651</v>
      </c>
      <c r="CF675" s="35">
        <v>11.203629719829291</v>
      </c>
      <c r="CH675" s="35">
        <v>12.137696964033484</v>
      </c>
      <c r="CI675" s="35">
        <v>11.831508057812206</v>
      </c>
      <c r="CJ675" s="35">
        <v>12.247934159670216</v>
      </c>
      <c r="CK675" s="35">
        <v>10.818241768937774</v>
      </c>
      <c r="CL675" s="35">
        <v>10.883473681886883</v>
      </c>
      <c r="CM675" s="35">
        <v>11.970044531706545</v>
      </c>
      <c r="CN675" s="35">
        <v>11.453243886654597</v>
      </c>
      <c r="CO675" s="35">
        <v>12.040341808685252</v>
      </c>
      <c r="CP675" s="35">
        <v>11.313840480297209</v>
      </c>
      <c r="CQ675" s="35">
        <v>12.051258988396977</v>
      </c>
      <c r="CS675" s="35">
        <v>12.327081326230269</v>
      </c>
      <c r="CU675" s="35">
        <v>12.29100227397382</v>
      </c>
      <c r="CV675" s="35">
        <v>12.279058343187366</v>
      </c>
      <c r="CW675" s="35">
        <v>11.871735042126449</v>
      </c>
      <c r="CY675" s="35">
        <v>11.649927919066828</v>
      </c>
      <c r="CZ675" s="35">
        <v>11.779269052349044</v>
      </c>
      <c r="DA675" s="35">
        <v>11.972687826896706</v>
      </c>
      <c r="DC675" s="35">
        <v>11.770063406581</v>
      </c>
      <c r="DD675" s="35">
        <v>12.14711997914738</v>
      </c>
      <c r="DI675" s="35">
        <v>12.086250338204437</v>
      </c>
      <c r="DJ675" s="35">
        <v>11.236562468409319</v>
      </c>
      <c r="DK675" s="35">
        <v>10.972655573626788</v>
      </c>
      <c r="DL675" s="35">
        <v>11.024581462798089</v>
      </c>
      <c r="DM675" s="35">
        <v>10.217839626753634</v>
      </c>
      <c r="DO675" s="35">
        <v>12.293306781305136</v>
      </c>
      <c r="DR675" s="35">
        <v>10.557895962684192</v>
      </c>
      <c r="DS675" s="35">
        <v>11.048921333294428</v>
      </c>
      <c r="DU675" s="35">
        <v>11.616964784641009</v>
      </c>
      <c r="DV675" s="35">
        <v>11.553636348053693</v>
      </c>
      <c r="DW675" s="35">
        <v>12.25906450922092</v>
      </c>
      <c r="DX675" s="35">
        <v>11.274455361433885</v>
      </c>
      <c r="DZ675" s="35">
        <v>11.921199397025685</v>
      </c>
      <c r="EB675" s="35">
        <v>12.085502750530535</v>
      </c>
      <c r="EC675" s="35">
        <v>11.693600591671213</v>
      </c>
      <c r="EG675" s="35">
        <v>11.36806973274709</v>
      </c>
      <c r="EH675" s="35">
        <v>11.547380372627972</v>
      </c>
      <c r="EI675" s="35">
        <v>12.215943809087261</v>
      </c>
      <c r="EJ675" s="35">
        <v>12.498951162195336</v>
      </c>
      <c r="EK675" s="35">
        <v>11.928871597591833</v>
      </c>
      <c r="EL675" s="35">
        <v>11.620752555222818</v>
      </c>
      <c r="EO675" s="35">
        <v>12.178917524122383</v>
      </c>
      <c r="EP675" s="35">
        <v>11.588056651248912</v>
      </c>
      <c r="EQ675" s="35">
        <v>12.089956765046605</v>
      </c>
      <c r="ER675" s="35">
        <v>11.356853268850367</v>
      </c>
      <c r="ES675" s="35">
        <v>11.866514216366571</v>
      </c>
      <c r="ET675" s="35">
        <v>12.038828706461379</v>
      </c>
      <c r="EV675" s="35">
        <v>11.377714959563145</v>
      </c>
      <c r="EW675" s="35">
        <v>10.2702996520567</v>
      </c>
      <c r="EX675" s="35">
        <v>12.47965150890408</v>
      </c>
      <c r="EZ675" s="35">
        <v>11.117735712601702</v>
      </c>
      <c r="FA675" s="35">
        <v>11.844551458233575</v>
      </c>
      <c r="FB675" s="35">
        <v>11.25133961321928</v>
      </c>
      <c r="FC675" s="35">
        <v>11.94582315769922</v>
      </c>
      <c r="FD675" s="35">
        <v>11.906063587208827</v>
      </c>
      <c r="FE675" s="35">
        <v>11.69784832628965</v>
      </c>
      <c r="FF675" s="35">
        <v>11.37820777839363</v>
      </c>
      <c r="FG675" s="35">
        <v>11.849319152983178</v>
      </c>
      <c r="FH675" s="35">
        <v>11.533646750054441</v>
      </c>
      <c r="FI675" s="35">
        <v>12.517240317278125</v>
      </c>
      <c r="FJ675" s="35">
        <v>11.59500326820994</v>
      </c>
      <c r="FK675" s="35">
        <v>11.597659622887617</v>
      </c>
      <c r="FM675" s="35">
        <v>11.396445753746322</v>
      </c>
      <c r="FN675" s="35">
        <v>12.039286320003566</v>
      </c>
      <c r="FP675" s="35">
        <v>11.918796383328161</v>
      </c>
      <c r="FQ675" s="35">
        <v>12.281573041129949</v>
      </c>
      <c r="FR675" s="35">
        <v>12.530579189536311</v>
      </c>
      <c r="FU675" s="35">
        <v>12.052419556948479</v>
      </c>
      <c r="FV675" s="35">
        <v>12.492151794643954</v>
      </c>
      <c r="FX675" s="35">
        <v>11.492460975270518</v>
      </c>
      <c r="FY675" s="35">
        <v>11.835435662943766</v>
      </c>
      <c r="GA675" s="35">
        <v>12.127405499230468</v>
      </c>
      <c r="GC675" s="35">
        <v>11.537120549035613</v>
      </c>
      <c r="GD675" s="35">
        <v>12.369640661269699</v>
      </c>
      <c r="GE675" s="35">
        <v>11.405133704578041</v>
      </c>
      <c r="GF675" s="35">
        <v>12.074769412568131</v>
      </c>
      <c r="GG675" s="35">
        <v>11.500319818363646</v>
      </c>
      <c r="GJ675" s="35">
        <v>11.709424260424658</v>
      </c>
      <c r="GL675" s="35">
        <v>12.059461845182177</v>
      </c>
      <c r="GO675" s="35">
        <v>6.0819999999999999</v>
      </c>
      <c r="GP675" s="35" t="s">
        <v>1958</v>
      </c>
      <c r="GU675" s="59"/>
    </row>
    <row r="676" spans="1:203" x14ac:dyDescent="0.2">
      <c r="A676" s="35" t="s">
        <v>2073</v>
      </c>
      <c r="B676" s="35" t="s">
        <v>4013</v>
      </c>
      <c r="C676" s="35" t="s">
        <v>4014</v>
      </c>
      <c r="D676" s="9">
        <v>5</v>
      </c>
      <c r="E676" s="9">
        <v>5</v>
      </c>
      <c r="F676" s="9">
        <v>0.82547477800000002</v>
      </c>
      <c r="G676" s="9">
        <v>0.23002602799999999</v>
      </c>
      <c r="H676" s="9">
        <v>0.97868022300000002</v>
      </c>
      <c r="I676" s="9">
        <v>7.6642308000000006E-2</v>
      </c>
      <c r="J676" s="9">
        <v>0</v>
      </c>
      <c r="K676" s="78">
        <v>0</v>
      </c>
      <c r="L676" s="79">
        <v>10.840925014427901</v>
      </c>
      <c r="M676" s="79"/>
      <c r="N676" s="79"/>
      <c r="O676" s="79"/>
      <c r="Q676" s="78">
        <v>11.908092495939888</v>
      </c>
      <c r="T676" s="35">
        <v>11.914338860831482</v>
      </c>
      <c r="X676" s="35">
        <v>11.38365903415084</v>
      </c>
      <c r="AA676" s="35">
        <v>13.301899507879073</v>
      </c>
      <c r="AB676" s="35">
        <v>12.139636052032611</v>
      </c>
      <c r="AG676" s="35">
        <v>5.3350574233537156</v>
      </c>
      <c r="AI676" s="35">
        <v>11.87764255877307</v>
      </c>
      <c r="AL676" s="35">
        <v>12.608807112164351</v>
      </c>
      <c r="AO676" s="35">
        <v>12.28034971583533</v>
      </c>
      <c r="AP676" s="35">
        <v>11.416114629278345</v>
      </c>
      <c r="AR676" s="35">
        <v>11.848038372671615</v>
      </c>
      <c r="AT676" s="35">
        <v>12.295566912162052</v>
      </c>
      <c r="AU676" s="35">
        <v>11.786686600773054</v>
      </c>
      <c r="AV676" s="35">
        <v>10.445479175329034</v>
      </c>
      <c r="AW676" s="35">
        <v>11.278001479995096</v>
      </c>
      <c r="AZ676" s="35">
        <v>12.15393611776045</v>
      </c>
      <c r="BH676" s="35">
        <v>11.587028419709796</v>
      </c>
      <c r="BI676" s="35">
        <v>11.652371018841988</v>
      </c>
      <c r="BN676" s="35">
        <v>10.837894531498229</v>
      </c>
      <c r="BQ676" s="35">
        <v>11.089149606778603</v>
      </c>
      <c r="BV676" s="35">
        <v>12.638002505251082</v>
      </c>
      <c r="CB676" s="35">
        <v>11.057252710188981</v>
      </c>
      <c r="CC676" s="35">
        <v>11.155989047115209</v>
      </c>
      <c r="CE676" s="35">
        <v>11.699130397587963</v>
      </c>
      <c r="CH676" s="35">
        <v>11.645584076488495</v>
      </c>
      <c r="CI676" s="35">
        <v>11.240665198677286</v>
      </c>
      <c r="CJ676" s="35">
        <v>11.410055412064038</v>
      </c>
      <c r="CK676" s="35">
        <v>11.229131036519501</v>
      </c>
      <c r="CL676" s="35">
        <v>12.238055474769764</v>
      </c>
      <c r="CP676" s="35">
        <v>5.0656686166036167</v>
      </c>
      <c r="CQ676" s="35">
        <v>12.79239594659531</v>
      </c>
      <c r="CR676" s="35">
        <v>10.999734305543829</v>
      </c>
      <c r="CU676" s="35">
        <v>10.443285836580708</v>
      </c>
      <c r="DC676" s="35">
        <v>11.602883990866077</v>
      </c>
      <c r="DF676" s="35">
        <v>11.683278652598966</v>
      </c>
      <c r="DM676" s="35">
        <v>11.389484951576199</v>
      </c>
      <c r="DO676" s="35">
        <v>11.58576452522748</v>
      </c>
      <c r="DR676" s="35">
        <v>10.933604659980649</v>
      </c>
      <c r="DS676" s="35">
        <v>11.825349231873684</v>
      </c>
      <c r="DU676" s="35">
        <v>11.871513886323578</v>
      </c>
      <c r="DV676" s="35">
        <v>11.167918331660891</v>
      </c>
      <c r="DW676" s="35">
        <v>12.19998156647245</v>
      </c>
      <c r="DX676" s="35">
        <v>10.992719669097415</v>
      </c>
      <c r="ED676" s="35">
        <v>10.259237585191155</v>
      </c>
      <c r="EG676" s="35">
        <v>11.62179782590569</v>
      </c>
      <c r="EH676" s="35">
        <v>11.31631114750334</v>
      </c>
      <c r="EK676" s="35">
        <v>10.787759041735921</v>
      </c>
      <c r="EL676" s="35">
        <v>12.378490268340419</v>
      </c>
      <c r="EO676" s="35">
        <v>12.114960002992886</v>
      </c>
      <c r="ER676" s="35">
        <v>11.977199733034459</v>
      </c>
      <c r="EV676" s="35">
        <v>11.845356542880678</v>
      </c>
      <c r="EW676" s="35">
        <v>12.087923624887805</v>
      </c>
      <c r="EX676" s="35">
        <v>11.676478622982975</v>
      </c>
      <c r="EY676" s="35">
        <v>11.889734171003255</v>
      </c>
      <c r="EZ676" s="35">
        <v>11.602859420737129</v>
      </c>
      <c r="FB676" s="35">
        <v>5.5545761908230133</v>
      </c>
      <c r="FV676" s="35">
        <v>12.252201516781254</v>
      </c>
      <c r="FW676" s="35">
        <v>11.427819163969431</v>
      </c>
      <c r="FX676" s="35">
        <v>11.41284380720715</v>
      </c>
      <c r="GB676" s="35">
        <v>11.092542466379401</v>
      </c>
      <c r="GE676" s="35">
        <v>11.842156202503993</v>
      </c>
      <c r="GF676" s="35">
        <v>12.026421469792217</v>
      </c>
      <c r="GG676" s="35">
        <v>11.418632720893763</v>
      </c>
      <c r="GI676" s="35">
        <v>12.300536732216699</v>
      </c>
      <c r="GL676" s="35">
        <v>11.804670688591797</v>
      </c>
      <c r="GM676" s="35">
        <v>11.725891941619471</v>
      </c>
      <c r="GN676" s="35">
        <v>11.14008654884344</v>
      </c>
      <c r="GO676" s="35">
        <v>1.0369999999999999</v>
      </c>
      <c r="GP676" s="35" t="s">
        <v>1758</v>
      </c>
      <c r="GU676" s="59"/>
    </row>
    <row r="677" spans="1:203" x14ac:dyDescent="0.2">
      <c r="A677" s="35" t="s">
        <v>1268</v>
      </c>
      <c r="B677" s="35" t="s">
        <v>3003</v>
      </c>
      <c r="C677" s="35" t="s">
        <v>3004</v>
      </c>
      <c r="D677" s="9">
        <v>45</v>
      </c>
      <c r="E677" s="9">
        <v>44</v>
      </c>
      <c r="F677" s="9">
        <v>0.95779125300000001</v>
      </c>
      <c r="G677" s="9">
        <v>1.6352907999999999E-2</v>
      </c>
      <c r="H677" s="9">
        <v>0.38670777699999997</v>
      </c>
      <c r="I677" s="9">
        <v>7.6856312999999996E-2</v>
      </c>
      <c r="J677" s="9">
        <v>0</v>
      </c>
      <c r="K677" s="78">
        <v>0</v>
      </c>
      <c r="L677" s="79">
        <v>17.32916530401242</v>
      </c>
      <c r="M677" s="79">
        <v>17.385827489617739</v>
      </c>
      <c r="N677" s="79">
        <v>16.854986432199873</v>
      </c>
      <c r="O677" s="79">
        <v>16.539055839170253</v>
      </c>
      <c r="P677" s="78">
        <v>17.246435596861915</v>
      </c>
      <c r="Q677" s="78">
        <v>16.885028784964284</v>
      </c>
      <c r="R677" s="35">
        <v>16.649085736329653</v>
      </c>
      <c r="S677" s="35">
        <v>16.772879418622345</v>
      </c>
      <c r="T677" s="35">
        <v>16.783788497679588</v>
      </c>
      <c r="U677" s="35">
        <v>16.352768645145687</v>
      </c>
      <c r="V677" s="35">
        <v>17.047789294528901</v>
      </c>
      <c r="W677" s="35">
        <v>17.127717623086578</v>
      </c>
      <c r="X677" s="35">
        <v>17.016588029487909</v>
      </c>
      <c r="Y677" s="35">
        <v>16.946191269345412</v>
      </c>
      <c r="Z677" s="35">
        <v>16.963385028863506</v>
      </c>
      <c r="AA677" s="35">
        <v>17.227441287921575</v>
      </c>
      <c r="AB677" s="35">
        <v>16.885116967553884</v>
      </c>
      <c r="AC677" s="35">
        <v>17.010499231672625</v>
      </c>
      <c r="AD677" s="35">
        <v>16.835861048869194</v>
      </c>
      <c r="AE677" s="35">
        <v>16.715603589103651</v>
      </c>
      <c r="AF677" s="35">
        <v>16.757186142313188</v>
      </c>
      <c r="AG677" s="35">
        <v>17.135761274888068</v>
      </c>
      <c r="AH677" s="35">
        <v>16.569668448656003</v>
      </c>
      <c r="AI677" s="35">
        <v>17.041983299715749</v>
      </c>
      <c r="AJ677" s="35">
        <v>16.909309059051161</v>
      </c>
      <c r="AK677" s="35">
        <v>16.645730889872731</v>
      </c>
      <c r="AL677" s="35">
        <v>16.922596846813537</v>
      </c>
      <c r="AM677" s="35">
        <v>16.486983091363186</v>
      </c>
      <c r="AN677" s="35">
        <v>17.305112341442019</v>
      </c>
      <c r="AO677" s="35">
        <v>16.527993040009022</v>
      </c>
      <c r="AP677" s="35">
        <v>16.66845966050759</v>
      </c>
      <c r="AQ677" s="35">
        <v>17.067994423083292</v>
      </c>
      <c r="AR677" s="35">
        <v>17.448754192528867</v>
      </c>
      <c r="AS677" s="35">
        <v>17.01391990825282</v>
      </c>
      <c r="AT677" s="35">
        <v>17.304153774204515</v>
      </c>
      <c r="AU677" s="35">
        <v>16.788887915791154</v>
      </c>
      <c r="AV677" s="35">
        <v>16.804924556368789</v>
      </c>
      <c r="AW677" s="35">
        <v>17.626672833183008</v>
      </c>
      <c r="AX677" s="35">
        <v>16.830334473375153</v>
      </c>
      <c r="AY677" s="35">
        <v>16.465419445065891</v>
      </c>
      <c r="AZ677" s="35">
        <v>17.300029920161386</v>
      </c>
      <c r="BA677" s="35">
        <v>16.209235733766178</v>
      </c>
      <c r="BB677" s="35">
        <v>17.012044593621269</v>
      </c>
      <c r="BC677" s="35">
        <v>16.686158401623302</v>
      </c>
      <c r="BD677" s="35">
        <v>16.512623908784796</v>
      </c>
      <c r="BE677" s="35">
        <v>16.95793719856988</v>
      </c>
      <c r="BF677" s="35">
        <v>16.93678884462657</v>
      </c>
      <c r="BG677" s="35">
        <v>16.324324276250032</v>
      </c>
      <c r="BH677" s="35">
        <v>16.934321612309777</v>
      </c>
      <c r="BI677" s="35">
        <v>17.181981457444852</v>
      </c>
      <c r="BJ677" s="35">
        <v>17.732382092671912</v>
      </c>
      <c r="BK677" s="35">
        <v>17.875821878544738</v>
      </c>
      <c r="BL677" s="35">
        <v>17.126128258938138</v>
      </c>
      <c r="BM677" s="35">
        <v>16.434018519404205</v>
      </c>
      <c r="BN677" s="35">
        <v>16.968169156521842</v>
      </c>
      <c r="BO677" s="35">
        <v>16.397578660341207</v>
      </c>
      <c r="BP677" s="35">
        <v>16.910720022398067</v>
      </c>
      <c r="BQ677" s="35">
        <v>16.739689120116786</v>
      </c>
      <c r="BR677" s="35">
        <v>17.388243225343388</v>
      </c>
      <c r="BS677" s="35">
        <v>17.359713292262764</v>
      </c>
      <c r="BT677" s="35">
        <v>16.326470721868191</v>
      </c>
      <c r="BU677" s="35">
        <v>16.816379315865383</v>
      </c>
      <c r="BV677" s="35">
        <v>17.04151158537551</v>
      </c>
      <c r="BW677" s="35">
        <v>17.11593435477856</v>
      </c>
      <c r="BX677" s="35">
        <v>16.558806875146786</v>
      </c>
      <c r="BY677" s="35">
        <v>16.942831709812381</v>
      </c>
      <c r="BZ677" s="35">
        <v>16.758880983713475</v>
      </c>
      <c r="CA677" s="35">
        <v>16.837247694055641</v>
      </c>
      <c r="CB677" s="35">
        <v>16.650989130953768</v>
      </c>
      <c r="CC677" s="35">
        <v>16.903446066192465</v>
      </c>
      <c r="CD677" s="35">
        <v>17.350383386788693</v>
      </c>
      <c r="CE677" s="35">
        <v>17.518926192155984</v>
      </c>
      <c r="CF677" s="35">
        <v>17.353457706566267</v>
      </c>
      <c r="CG677" s="35">
        <v>17.668276563352965</v>
      </c>
      <c r="CH677" s="35">
        <v>17.437937693098348</v>
      </c>
      <c r="CI677" s="35">
        <v>17.501229195935828</v>
      </c>
      <c r="CJ677" s="35">
        <v>16.60606649082311</v>
      </c>
      <c r="CK677" s="35">
        <v>17.094473851034362</v>
      </c>
      <c r="CL677" s="35">
        <v>16.846270188049729</v>
      </c>
      <c r="CM677" s="35">
        <v>16.933550576929107</v>
      </c>
      <c r="CN677" s="35">
        <v>16.53399646740608</v>
      </c>
      <c r="CO677" s="35">
        <v>18.425867941621668</v>
      </c>
      <c r="CP677" s="35">
        <v>16.707863119870566</v>
      </c>
      <c r="CQ677" s="35">
        <v>17.276250947074473</v>
      </c>
      <c r="CR677" s="35">
        <v>16.517112586416964</v>
      </c>
      <c r="CS677" s="35">
        <v>16.778071786301162</v>
      </c>
      <c r="CT677" s="35">
        <v>16.813156307242082</v>
      </c>
      <c r="CU677" s="35">
        <v>16.45851961733554</v>
      </c>
      <c r="CV677" s="35">
        <v>16.961195860285891</v>
      </c>
      <c r="CW677" s="35">
        <v>17.037995246701016</v>
      </c>
      <c r="CX677" s="35">
        <v>17.541779148517868</v>
      </c>
      <c r="CY677" s="35">
        <v>16.943108882443511</v>
      </c>
      <c r="CZ677" s="35">
        <v>16.696780772005461</v>
      </c>
      <c r="DA677" s="35">
        <v>17.045003015221802</v>
      </c>
      <c r="DB677" s="35">
        <v>17.37836815128906</v>
      </c>
      <c r="DC677" s="35">
        <v>16.563053985297898</v>
      </c>
      <c r="DD677" s="35">
        <v>17.04813417096253</v>
      </c>
      <c r="DE677" s="35">
        <v>16.909850114512878</v>
      </c>
      <c r="DF677" s="35">
        <v>16.974470616125878</v>
      </c>
      <c r="DG677" s="35">
        <v>16.790880643137385</v>
      </c>
      <c r="DH677" s="35">
        <v>16.457064513321441</v>
      </c>
      <c r="DI677" s="35">
        <v>17.052826703373807</v>
      </c>
      <c r="DJ677" s="35">
        <v>16.984870063797715</v>
      </c>
      <c r="DK677" s="35">
        <v>16.943703304667505</v>
      </c>
      <c r="DL677" s="35">
        <v>16.756046400287747</v>
      </c>
      <c r="DM677" s="35">
        <v>17.031838420094651</v>
      </c>
      <c r="DN677" s="35">
        <v>17.23236388912666</v>
      </c>
      <c r="DO677" s="35">
        <v>17.469543012970661</v>
      </c>
      <c r="DP677" s="35">
        <v>17.229905166340949</v>
      </c>
      <c r="DQ677" s="35">
        <v>17.024159712375962</v>
      </c>
      <c r="DR677" s="35">
        <v>16.853091363340948</v>
      </c>
      <c r="DS677" s="35">
        <v>16.68047874272051</v>
      </c>
      <c r="DT677" s="35">
        <v>16.994898640822619</v>
      </c>
      <c r="DU677" s="35">
        <v>16.853392908153548</v>
      </c>
      <c r="DV677" s="35">
        <v>17.001132462791222</v>
      </c>
      <c r="DW677" s="35">
        <v>16.907540888416399</v>
      </c>
      <c r="DX677" s="35">
        <v>17.618866591983231</v>
      </c>
      <c r="DY677" s="35">
        <v>17.361173191500271</v>
      </c>
      <c r="DZ677" s="35">
        <v>17.266294104814012</v>
      </c>
      <c r="EA677" s="35">
        <v>16.900521034222749</v>
      </c>
      <c r="EB677" s="35">
        <v>17.081483358986723</v>
      </c>
      <c r="EC677" s="35">
        <v>17.011347394539435</v>
      </c>
      <c r="ED677" s="35">
        <v>16.679167141358406</v>
      </c>
      <c r="EE677" s="35">
        <v>17.381860781446385</v>
      </c>
      <c r="EF677" s="35">
        <v>16.601815237893764</v>
      </c>
      <c r="EG677" s="35">
        <v>16.883397120124414</v>
      </c>
      <c r="EH677" s="35">
        <v>16.971762736311852</v>
      </c>
      <c r="EI677" s="35">
        <v>17.317654397724993</v>
      </c>
      <c r="EJ677" s="35">
        <v>16.514865204202927</v>
      </c>
      <c r="EK677" s="35">
        <v>16.633735640946337</v>
      </c>
      <c r="EL677" s="35">
        <v>16.61537816068877</v>
      </c>
      <c r="EM677" s="35">
        <v>16.990410429901608</v>
      </c>
      <c r="EN677" s="35">
        <v>17.540464868310124</v>
      </c>
      <c r="EO677" s="35">
        <v>16.974676469039196</v>
      </c>
      <c r="EP677" s="35">
        <v>16.33325913177665</v>
      </c>
      <c r="EQ677" s="35">
        <v>17.57069453512343</v>
      </c>
      <c r="ER677" s="35">
        <v>16.72105958733626</v>
      </c>
      <c r="ES677" s="35">
        <v>17.06141719608032</v>
      </c>
      <c r="ET677" s="35">
        <v>16.561822879471414</v>
      </c>
      <c r="EU677" s="35">
        <v>16.902112162637664</v>
      </c>
      <c r="EV677" s="35">
        <v>17.434017743142348</v>
      </c>
      <c r="EW677" s="35">
        <v>16.423532310913242</v>
      </c>
      <c r="EX677" s="35">
        <v>16.946974592642015</v>
      </c>
      <c r="EY677" s="35">
        <v>17.321214877704058</v>
      </c>
      <c r="EZ677" s="35">
        <v>16.554469600836587</v>
      </c>
      <c r="FA677" s="35">
        <v>16.783115516201853</v>
      </c>
      <c r="FB677" s="35">
        <v>16.900966820727973</v>
      </c>
      <c r="FC677" s="35">
        <v>17.243110093878823</v>
      </c>
      <c r="FD677" s="35">
        <v>16.882387233391874</v>
      </c>
      <c r="FE677" s="35">
        <v>17.67905409645876</v>
      </c>
      <c r="FF677" s="35">
        <v>17.098889322735204</v>
      </c>
      <c r="FG677" s="35">
        <v>16.735994915388126</v>
      </c>
      <c r="FH677" s="35">
        <v>16.991803209732478</v>
      </c>
      <c r="FI677" s="35">
        <v>16.685483192393932</v>
      </c>
      <c r="FJ677" s="35">
        <v>17.339618808829581</v>
      </c>
      <c r="FK677" s="35">
        <v>17.174157615701422</v>
      </c>
      <c r="FL677" s="35">
        <v>17.061446116101131</v>
      </c>
      <c r="FM677" s="35">
        <v>16.501118841138162</v>
      </c>
      <c r="FN677" s="35">
        <v>17.065482279506366</v>
      </c>
      <c r="FO677" s="35">
        <v>16.510506919899093</v>
      </c>
      <c r="FP677" s="35">
        <v>16.859760786891698</v>
      </c>
      <c r="FQ677" s="35">
        <v>17.302912314655273</v>
      </c>
      <c r="FR677" s="35">
        <v>17.044293026848976</v>
      </c>
      <c r="FS677" s="35">
        <v>17.222908345931604</v>
      </c>
      <c r="FT677" s="35">
        <v>17.62795379475353</v>
      </c>
      <c r="FU677" s="35">
        <v>17.658770363057219</v>
      </c>
      <c r="FV677" s="35">
        <v>17.428000515826717</v>
      </c>
      <c r="FW677" s="35">
        <v>16.934472066416333</v>
      </c>
      <c r="FX677" s="35">
        <v>16.927080268315585</v>
      </c>
      <c r="FY677" s="35">
        <v>16.794833776009014</v>
      </c>
      <c r="FZ677" s="35">
        <v>16.733629250066372</v>
      </c>
      <c r="GA677" s="35">
        <v>16.970567994204114</v>
      </c>
      <c r="GB677" s="35">
        <v>16.73814843297864</v>
      </c>
      <c r="GC677" s="35">
        <v>16.561202110113808</v>
      </c>
      <c r="GD677" s="35">
        <v>17.020267284017073</v>
      </c>
      <c r="GE677" s="35">
        <v>17.183457904499399</v>
      </c>
      <c r="GF677" s="35">
        <v>17.118121709531792</v>
      </c>
      <c r="GG677" s="35">
        <v>17.967443511512961</v>
      </c>
      <c r="GH677" s="35">
        <v>17.145900502031505</v>
      </c>
      <c r="GI677" s="35">
        <v>17.435095253503416</v>
      </c>
      <c r="GJ677" s="35">
        <v>17.459039032057017</v>
      </c>
      <c r="GK677" s="35">
        <v>16.458612706288367</v>
      </c>
      <c r="GL677" s="35">
        <v>17.09482842362069</v>
      </c>
      <c r="GM677" s="35">
        <v>17.168212947207898</v>
      </c>
      <c r="GN677" s="35">
        <v>16.962525209690682</v>
      </c>
      <c r="GO677" s="35">
        <v>50.82</v>
      </c>
      <c r="GP677" s="35" t="s">
        <v>4650</v>
      </c>
      <c r="GU677" s="59"/>
    </row>
    <row r="678" spans="1:203" x14ac:dyDescent="0.2">
      <c r="A678" s="35" t="s">
        <v>1718</v>
      </c>
      <c r="B678" s="35" t="s">
        <v>3559</v>
      </c>
      <c r="C678" s="35" t="s">
        <v>3560</v>
      </c>
      <c r="D678" s="9">
        <v>18</v>
      </c>
      <c r="E678" s="9">
        <v>18</v>
      </c>
      <c r="F678" s="9">
        <v>0.60828716400000005</v>
      </c>
      <c r="G678" s="9">
        <v>-0.10009979200000001</v>
      </c>
      <c r="H678" s="9">
        <v>0.73267791199999999</v>
      </c>
      <c r="I678" s="9">
        <v>7.6932364000000003E-2</v>
      </c>
      <c r="J678" s="9">
        <v>0</v>
      </c>
      <c r="K678" s="78">
        <v>0</v>
      </c>
      <c r="L678" s="79">
        <v>12.238978702581671</v>
      </c>
      <c r="M678" s="79">
        <v>12.378978632085648</v>
      </c>
      <c r="N678" s="79">
        <v>11.954344662303008</v>
      </c>
      <c r="O678" s="79">
        <v>12.656273353340701</v>
      </c>
      <c r="P678" s="78">
        <v>12.464969319856801</v>
      </c>
      <c r="Q678" s="78">
        <v>13.177261449132809</v>
      </c>
      <c r="R678" s="35">
        <v>11.848372519707061</v>
      </c>
      <c r="S678" s="35">
        <v>12.623460895736841</v>
      </c>
      <c r="T678" s="35">
        <v>12.139488903108141</v>
      </c>
      <c r="U678" s="35">
        <v>11.136923166493908</v>
      </c>
      <c r="V678" s="35">
        <v>13.120412978833164</v>
      </c>
      <c r="W678" s="35">
        <v>13.797984694365626</v>
      </c>
      <c r="X678" s="35">
        <v>12.415737064148987</v>
      </c>
      <c r="Y678" s="35">
        <v>11.479644342949289</v>
      </c>
      <c r="Z678" s="35">
        <v>12.537083693574662</v>
      </c>
      <c r="AA678" s="35">
        <v>12.838114658725997</v>
      </c>
      <c r="AB678" s="35">
        <v>11.884900496680761</v>
      </c>
      <c r="AC678" s="35">
        <v>11.166954698902696</v>
      </c>
      <c r="AD678" s="35">
        <v>12.234023514587165</v>
      </c>
      <c r="AE678" s="35">
        <v>12.358952968615204</v>
      </c>
      <c r="AF678" s="35">
        <v>13.053337676008749</v>
      </c>
      <c r="AG678" s="35">
        <v>13.464665333576058</v>
      </c>
      <c r="AH678" s="35">
        <v>12.090938741721516</v>
      </c>
      <c r="AI678" s="35">
        <v>12.422672521770734</v>
      </c>
      <c r="AJ678" s="35">
        <v>13.173687370401245</v>
      </c>
      <c r="AK678" s="35">
        <v>13.777413014828831</v>
      </c>
      <c r="AL678" s="35">
        <v>11.746155172918838</v>
      </c>
      <c r="AM678" s="35">
        <v>12.47690104445633</v>
      </c>
      <c r="AN678" s="35">
        <v>13.14643533864562</v>
      </c>
      <c r="AO678" s="35">
        <v>13.181269766290868</v>
      </c>
      <c r="AP678" s="35">
        <v>12.503808196856905</v>
      </c>
      <c r="AQ678" s="35">
        <v>13.227239169847881</v>
      </c>
      <c r="AR678" s="35">
        <v>12.555710586706549</v>
      </c>
      <c r="AS678" s="35">
        <v>12.658738403590773</v>
      </c>
      <c r="AT678" s="35">
        <v>12.609383220807462</v>
      </c>
      <c r="AU678" s="35">
        <v>12.872975956957928</v>
      </c>
      <c r="AV678" s="35">
        <v>12.439976366459394</v>
      </c>
      <c r="AW678" s="35">
        <v>11.480172701728897</v>
      </c>
      <c r="AX678" s="35">
        <v>13.251807951048495</v>
      </c>
      <c r="AY678" s="35">
        <v>12.497698049285466</v>
      </c>
      <c r="AZ678" s="35">
        <v>13.037871997129576</v>
      </c>
      <c r="BA678" s="35">
        <v>11.926910893100697</v>
      </c>
      <c r="BB678" s="35">
        <v>13.01249727558336</v>
      </c>
      <c r="BC678" s="35">
        <v>13.612214873141227</v>
      </c>
      <c r="BD678" s="35">
        <v>12.801655384425205</v>
      </c>
      <c r="BE678" s="35">
        <v>12.259850436478784</v>
      </c>
      <c r="BF678" s="35">
        <v>13.140539399088455</v>
      </c>
      <c r="BG678" s="35">
        <v>12.685677448061332</v>
      </c>
      <c r="BH678" s="35">
        <v>11.834321829948877</v>
      </c>
      <c r="BI678" s="35">
        <v>12.968967333019183</v>
      </c>
      <c r="BJ678" s="35">
        <v>12.524511232866427</v>
      </c>
      <c r="BK678" s="35">
        <v>12.497675253421576</v>
      </c>
      <c r="BL678" s="35">
        <v>12.250924523697261</v>
      </c>
      <c r="BM678" s="35">
        <v>12.012290336528546</v>
      </c>
      <c r="BN678" s="35">
        <v>12.919390484960498</v>
      </c>
      <c r="BO678" s="35">
        <v>12.017836956761215</v>
      </c>
      <c r="BP678" s="35">
        <v>12.261089351327438</v>
      </c>
      <c r="BQ678" s="35">
        <v>13.133877882962517</v>
      </c>
      <c r="BR678" s="35">
        <v>13.167245627872266</v>
      </c>
      <c r="BS678" s="35">
        <v>11.630270155267533</v>
      </c>
      <c r="BT678" s="35">
        <v>13.424398430848814</v>
      </c>
      <c r="BU678" s="35">
        <v>13.661574742620223</v>
      </c>
      <c r="BV678" s="35">
        <v>13.255873856846305</v>
      </c>
      <c r="BW678" s="35">
        <v>12.391345837103227</v>
      </c>
      <c r="BX678" s="35">
        <v>12.382622972912815</v>
      </c>
      <c r="BY678" s="35">
        <v>12.12016118886719</v>
      </c>
      <c r="BZ678" s="35">
        <v>13.269195024970337</v>
      </c>
      <c r="CA678" s="35">
        <v>12.362939942529756</v>
      </c>
      <c r="CB678" s="35">
        <v>13.808471066857097</v>
      </c>
      <c r="CC678" s="35">
        <v>12.393082009306859</v>
      </c>
      <c r="CD678" s="35">
        <v>13.315117929566291</v>
      </c>
      <c r="CE678" s="35">
        <v>12.767879020499972</v>
      </c>
      <c r="CF678" s="35">
        <v>12.703493146265767</v>
      </c>
      <c r="CG678" s="35">
        <v>13.006988123359928</v>
      </c>
      <c r="CH678" s="35">
        <v>13.338098863941385</v>
      </c>
      <c r="CI678" s="35">
        <v>12.51710824222933</v>
      </c>
      <c r="CJ678" s="35">
        <v>12.864865886448003</v>
      </c>
      <c r="CK678" s="35">
        <v>12.534354194837848</v>
      </c>
      <c r="CL678" s="35">
        <v>12.867487190769962</v>
      </c>
      <c r="CM678" s="35">
        <v>12.231638762685641</v>
      </c>
      <c r="CN678" s="35">
        <v>12.217239730562572</v>
      </c>
      <c r="CO678" s="35">
        <v>12.612492085193287</v>
      </c>
      <c r="CP678" s="35">
        <v>12.99300296374718</v>
      </c>
      <c r="CQ678" s="35">
        <v>12.993939254067403</v>
      </c>
      <c r="CR678" s="35">
        <v>13.064081431613303</v>
      </c>
      <c r="CS678" s="35">
        <v>12.594553476544972</v>
      </c>
      <c r="CT678" s="35">
        <v>11.780263682964648</v>
      </c>
      <c r="CU678" s="35">
        <v>12.081117402542047</v>
      </c>
      <c r="CV678" s="35">
        <v>12.635262284033672</v>
      </c>
      <c r="CW678" s="35">
        <v>12.923416713945999</v>
      </c>
      <c r="CX678" s="35">
        <v>13.819743414557676</v>
      </c>
      <c r="CY678" s="35">
        <v>10.636773086914754</v>
      </c>
      <c r="CZ678" s="35">
        <v>12.40269353001872</v>
      </c>
      <c r="DA678" s="35">
        <v>12.22375175660998</v>
      </c>
      <c r="DB678" s="35">
        <v>12.59301359896951</v>
      </c>
      <c r="DC678" s="35">
        <v>11.715629614749322</v>
      </c>
      <c r="DD678" s="35">
        <v>13.085360980760012</v>
      </c>
      <c r="DE678" s="35">
        <v>11.986323679244753</v>
      </c>
      <c r="DF678" s="35">
        <v>12.520139443076772</v>
      </c>
      <c r="DG678" s="35">
        <v>12.05959624087502</v>
      </c>
      <c r="DH678" s="35">
        <v>11.805678425572221</v>
      </c>
      <c r="DI678" s="35">
        <v>13.166540140573725</v>
      </c>
      <c r="DJ678" s="35">
        <v>12.497097884373689</v>
      </c>
      <c r="DK678" s="35">
        <v>11.755535048581638</v>
      </c>
      <c r="DL678" s="35">
        <v>11.236221760970736</v>
      </c>
      <c r="DM678" s="35">
        <v>12.06204823991601</v>
      </c>
      <c r="DN678" s="35">
        <v>12.711745319412184</v>
      </c>
      <c r="DO678" s="35">
        <v>12.823256234633387</v>
      </c>
      <c r="DP678" s="35">
        <v>14.169866553208331</v>
      </c>
      <c r="DQ678" s="35">
        <v>13.380883521798125</v>
      </c>
      <c r="DR678" s="35">
        <v>12.658203931927329</v>
      </c>
      <c r="DS678" s="35">
        <v>12.309219550915275</v>
      </c>
      <c r="DT678" s="35">
        <v>12.535925503094134</v>
      </c>
      <c r="DU678" s="35">
        <v>13.362648348476869</v>
      </c>
      <c r="DV678" s="35">
        <v>12.168333409969366</v>
      </c>
      <c r="DW678" s="35">
        <v>12.68505003055474</v>
      </c>
      <c r="DX678" s="35">
        <v>11.91668866113023</v>
      </c>
      <c r="DY678" s="35">
        <v>13.222901303635215</v>
      </c>
      <c r="DZ678" s="35">
        <v>11.366333552439801</v>
      </c>
      <c r="EA678" s="35">
        <v>11.811056939245383</v>
      </c>
      <c r="EB678" s="35">
        <v>12.065040452776405</v>
      </c>
      <c r="EC678" s="35">
        <v>12.574469710576935</v>
      </c>
      <c r="ED678" s="35">
        <v>12.621690571966282</v>
      </c>
      <c r="EE678" s="35">
        <v>13.103823865196782</v>
      </c>
      <c r="EF678" s="35">
        <v>13.120949870276315</v>
      </c>
      <c r="EG678" s="35">
        <v>12.751059671735732</v>
      </c>
      <c r="EH678" s="35">
        <v>11.435671923339729</v>
      </c>
      <c r="EI678" s="35">
        <v>12.633622375076801</v>
      </c>
      <c r="EJ678" s="35">
        <v>12.233405547567479</v>
      </c>
      <c r="EK678" s="35">
        <v>11.95856496109317</v>
      </c>
      <c r="EL678" s="35">
        <v>13.296355708173735</v>
      </c>
      <c r="EM678" s="35">
        <v>12.166031655296354</v>
      </c>
      <c r="EN678" s="35">
        <v>12.265635108638392</v>
      </c>
      <c r="EO678" s="35">
        <v>13.11401023663805</v>
      </c>
      <c r="EP678" s="35">
        <v>12.1375864637664</v>
      </c>
      <c r="EQ678" s="35">
        <v>13.730184182803644</v>
      </c>
      <c r="ER678" s="35">
        <v>13.617209015042265</v>
      </c>
      <c r="ES678" s="35">
        <v>12.079291329075573</v>
      </c>
      <c r="ET678" s="35">
        <v>12.196586981965723</v>
      </c>
      <c r="EU678" s="35">
        <v>11.926660329001569</v>
      </c>
      <c r="EV678" s="35">
        <v>12.643462105091997</v>
      </c>
      <c r="EW678" s="35">
        <v>12.328837958794711</v>
      </c>
      <c r="EX678" s="35">
        <v>12.347236083288944</v>
      </c>
      <c r="EY678" s="35">
        <v>13.250568562821115</v>
      </c>
      <c r="EZ678" s="35">
        <v>11.856532088492813</v>
      </c>
      <c r="FA678" s="35">
        <v>13.791387515407235</v>
      </c>
      <c r="FB678" s="35">
        <v>12.292839793349291</v>
      </c>
      <c r="FC678" s="35">
        <v>12.762006464538288</v>
      </c>
      <c r="FD678" s="35">
        <v>11.933602686126385</v>
      </c>
      <c r="FE678" s="35">
        <v>13.37007245836962</v>
      </c>
      <c r="FF678" s="35">
        <v>13.01171804818334</v>
      </c>
      <c r="FG678" s="35">
        <v>12.067425767692011</v>
      </c>
      <c r="FH678" s="35">
        <v>12.365959449842443</v>
      </c>
      <c r="FI678" s="35">
        <v>13.577749258971872</v>
      </c>
      <c r="FJ678" s="35">
        <v>13.783337379750446</v>
      </c>
      <c r="FK678" s="35">
        <v>11.770182135318693</v>
      </c>
      <c r="FL678" s="35">
        <v>12.690640200655601</v>
      </c>
      <c r="FM678" s="35">
        <v>14.193745330069211</v>
      </c>
      <c r="FN678" s="35">
        <v>12.944664680385308</v>
      </c>
      <c r="FO678" s="35">
        <v>12.120980867654509</v>
      </c>
      <c r="FP678" s="35">
        <v>11.885286489861119</v>
      </c>
      <c r="FQ678" s="35">
        <v>13.074567126450686</v>
      </c>
      <c r="FR678" s="35">
        <v>13.398302100850712</v>
      </c>
      <c r="FS678" s="35">
        <v>13.064976973004395</v>
      </c>
      <c r="FT678" s="35">
        <v>12.53951108977563</v>
      </c>
      <c r="FU678" s="35">
        <v>12.85776923989383</v>
      </c>
      <c r="FV678" s="35">
        <v>11.676424992032572</v>
      </c>
      <c r="FW678" s="35">
        <v>14.238379812315751</v>
      </c>
      <c r="FX678" s="35">
        <v>12.979326705599959</v>
      </c>
      <c r="FY678" s="35">
        <v>12.159143166848908</v>
      </c>
      <c r="FZ678" s="35">
        <v>11.727734594783648</v>
      </c>
      <c r="GA678" s="35">
        <v>12.957799575016999</v>
      </c>
      <c r="GB678" s="35">
        <v>12.267925360956228</v>
      </c>
      <c r="GC678" s="35">
        <v>12.087873371289787</v>
      </c>
      <c r="GD678" s="35">
        <v>13.270178341247814</v>
      </c>
      <c r="GE678" s="35">
        <v>12.481851629410613</v>
      </c>
      <c r="GF678" s="35">
        <v>12.835238989773829</v>
      </c>
      <c r="GG678" s="35">
        <v>12.270832958648921</v>
      </c>
      <c r="GH678" s="35">
        <v>13.028076293322311</v>
      </c>
      <c r="GI678" s="35">
        <v>13.052695355654755</v>
      </c>
      <c r="GJ678" s="35">
        <v>12.553214348467511</v>
      </c>
      <c r="GK678" s="35">
        <v>12.770134255373925</v>
      </c>
      <c r="GL678" s="35">
        <v>13.213849632736231</v>
      </c>
      <c r="GM678" s="35">
        <v>12.916139450592265</v>
      </c>
      <c r="GN678" s="35">
        <v>12.479015656162208</v>
      </c>
      <c r="GO678" s="35">
        <v>2.4140000000000001</v>
      </c>
      <c r="GP678" s="35" t="s">
        <v>1491</v>
      </c>
      <c r="GU678" s="59"/>
    </row>
    <row r="679" spans="1:203" x14ac:dyDescent="0.2">
      <c r="A679" s="35" t="s">
        <v>804</v>
      </c>
      <c r="B679" s="35" t="s">
        <v>2481</v>
      </c>
      <c r="C679" s="35" t="s">
        <v>2482</v>
      </c>
      <c r="D679" s="9">
        <v>51</v>
      </c>
      <c r="E679" s="9">
        <v>50</v>
      </c>
      <c r="F679" s="9">
        <v>1.3934177000000001E-2</v>
      </c>
      <c r="G679" s="9">
        <v>-0.38603440100000003</v>
      </c>
      <c r="H679" s="9">
        <v>0.80911462999999995</v>
      </c>
      <c r="I679" s="9">
        <v>7.8094095000000002E-2</v>
      </c>
      <c r="J679" s="56" t="s">
        <v>5707</v>
      </c>
      <c r="K679" s="78">
        <v>0</v>
      </c>
      <c r="L679" s="79">
        <v>18.099465625816663</v>
      </c>
      <c r="M679" s="79">
        <v>17.529095410321087</v>
      </c>
      <c r="N679" s="79">
        <v>16.598380495945605</v>
      </c>
      <c r="O679" s="79">
        <v>17.556775087015097</v>
      </c>
      <c r="P679" s="78">
        <v>16.862115699869626</v>
      </c>
      <c r="Q679" s="78">
        <v>16.823286745533309</v>
      </c>
      <c r="R679" s="35">
        <v>16.199464713642389</v>
      </c>
      <c r="S679" s="35">
        <v>16.472395348971098</v>
      </c>
      <c r="T679" s="35">
        <v>17.400591537876601</v>
      </c>
      <c r="U679" s="35">
        <v>17.135840883085709</v>
      </c>
      <c r="V679" s="35">
        <v>16.464193309629188</v>
      </c>
      <c r="W679" s="35">
        <v>17.990660533433935</v>
      </c>
      <c r="X679" s="35">
        <v>17.522233271876942</v>
      </c>
      <c r="Y679" s="35">
        <v>16.50697593379796</v>
      </c>
      <c r="Z679" s="35">
        <v>16.420676426612395</v>
      </c>
      <c r="AA679" s="35">
        <v>17.056882150795047</v>
      </c>
      <c r="AB679" s="35">
        <v>15.993093517551756</v>
      </c>
      <c r="AC679" s="35">
        <v>18.631651024155197</v>
      </c>
      <c r="AD679" s="35">
        <v>18.141680505293504</v>
      </c>
      <c r="AE679" s="35">
        <v>16.97807051718873</v>
      </c>
      <c r="AF679" s="35">
        <v>17.56539830675575</v>
      </c>
      <c r="AG679" s="35">
        <v>17.379444501192786</v>
      </c>
      <c r="AH679" s="35">
        <v>18.105578179759842</v>
      </c>
      <c r="AI679" s="35">
        <v>17.836920948764146</v>
      </c>
      <c r="AJ679" s="35">
        <v>17.190324881477068</v>
      </c>
      <c r="AK679" s="35">
        <v>17.963396115429941</v>
      </c>
      <c r="AL679" s="35">
        <v>17.938857656053493</v>
      </c>
      <c r="AM679" s="35">
        <v>15.928936990076055</v>
      </c>
      <c r="AN679" s="35">
        <v>17.363380312502663</v>
      </c>
      <c r="AO679" s="35">
        <v>17.920147182821072</v>
      </c>
      <c r="AP679" s="35">
        <v>17.101566016536417</v>
      </c>
      <c r="AQ679" s="35">
        <v>19.207247890201373</v>
      </c>
      <c r="AR679" s="35">
        <v>17.402394504019728</v>
      </c>
      <c r="AS679" s="35">
        <v>16.343476075091985</v>
      </c>
      <c r="AT679" s="35">
        <v>15.817272340334533</v>
      </c>
      <c r="AU679" s="35">
        <v>16.943095453242485</v>
      </c>
      <c r="AV679" s="35">
        <v>16.394764896165221</v>
      </c>
      <c r="AW679" s="35">
        <v>17.721345560980161</v>
      </c>
      <c r="AX679" s="35">
        <v>17.608553495231984</v>
      </c>
      <c r="AY679" s="35">
        <v>17.477739241145276</v>
      </c>
      <c r="AZ679" s="35">
        <v>17.558388505345242</v>
      </c>
      <c r="BA679" s="35">
        <v>17.077561467750193</v>
      </c>
      <c r="BB679" s="35">
        <v>17.5698766123426</v>
      </c>
      <c r="BC679" s="35">
        <v>18.331552272873154</v>
      </c>
      <c r="BD679" s="35">
        <v>17.257721986435801</v>
      </c>
      <c r="BE679" s="35">
        <v>18.321424564708849</v>
      </c>
      <c r="BF679" s="35">
        <v>17.764684665248122</v>
      </c>
      <c r="BG679" s="35">
        <v>16.839027960675761</v>
      </c>
      <c r="BH679" s="35">
        <v>18.257249868891591</v>
      </c>
      <c r="BI679" s="35">
        <v>16.813363961566004</v>
      </c>
      <c r="BJ679" s="35">
        <v>17.886933559443623</v>
      </c>
      <c r="BK679" s="35">
        <v>19.974639308217569</v>
      </c>
      <c r="BL679" s="35">
        <v>17.540656559053083</v>
      </c>
      <c r="BM679" s="35">
        <v>16.310819606058764</v>
      </c>
      <c r="BN679" s="35">
        <v>18.045040325349628</v>
      </c>
      <c r="BO679" s="35">
        <v>17.492216794246584</v>
      </c>
      <c r="BP679" s="35">
        <v>16.465444961778644</v>
      </c>
      <c r="BQ679" s="35">
        <v>17.258541279335756</v>
      </c>
      <c r="BR679" s="35">
        <v>17.916082540022202</v>
      </c>
      <c r="BS679" s="35">
        <v>16.95555109441009</v>
      </c>
      <c r="BT679" s="35">
        <v>17.623366128400964</v>
      </c>
      <c r="BU679" s="35">
        <v>17.361676239045842</v>
      </c>
      <c r="BV679" s="35">
        <v>18.431541059704038</v>
      </c>
      <c r="BW679" s="35">
        <v>17.486177634621644</v>
      </c>
      <c r="BX679" s="35">
        <v>17.465845348677249</v>
      </c>
      <c r="BY679" s="35">
        <v>18.028087579200584</v>
      </c>
      <c r="BZ679" s="35">
        <v>18.135720591267294</v>
      </c>
      <c r="CA679" s="35">
        <v>17.292343817572334</v>
      </c>
      <c r="CB679" s="35">
        <v>17.124784953798773</v>
      </c>
      <c r="CC679" s="35">
        <v>17.188502755260355</v>
      </c>
      <c r="CD679" s="35">
        <v>16.605812351351727</v>
      </c>
      <c r="CE679" s="35">
        <v>16.652252518777722</v>
      </c>
      <c r="CF679" s="35">
        <v>18.541809401763949</v>
      </c>
      <c r="CG679" s="35">
        <v>15.360994510740044</v>
      </c>
      <c r="CH679" s="35">
        <v>16.497826078432666</v>
      </c>
      <c r="CI679" s="35">
        <v>16.911405849337818</v>
      </c>
      <c r="CJ679" s="35">
        <v>17.619858386630789</v>
      </c>
      <c r="CK679" s="35">
        <v>16.697322561123464</v>
      </c>
      <c r="CL679" s="35">
        <v>17.196788101480315</v>
      </c>
      <c r="CM679" s="35">
        <v>16.478735878879206</v>
      </c>
      <c r="CN679" s="35">
        <v>16.653130694304387</v>
      </c>
      <c r="CO679" s="35">
        <v>18.943371440002849</v>
      </c>
      <c r="CP679" s="35">
        <v>17.231126978668915</v>
      </c>
      <c r="CQ679" s="35">
        <v>17.581462949333243</v>
      </c>
      <c r="CR679" s="35">
        <v>16.479340582640518</v>
      </c>
      <c r="CS679" s="35">
        <v>17.090634853910167</v>
      </c>
      <c r="CT679" s="35">
        <v>16.607375805974414</v>
      </c>
      <c r="CU679" s="35">
        <v>17.429200148602121</v>
      </c>
      <c r="CV679" s="35">
        <v>16.93196558169204</v>
      </c>
      <c r="CW679" s="35">
        <v>17.807017283924271</v>
      </c>
      <c r="CX679" s="35">
        <v>17.487320465336943</v>
      </c>
      <c r="CY679" s="35">
        <v>17.462902532177161</v>
      </c>
      <c r="CZ679" s="35">
        <v>17.122260523717699</v>
      </c>
      <c r="DA679" s="35">
        <v>17.820080281508638</v>
      </c>
      <c r="DB679" s="35">
        <v>18.495903171034495</v>
      </c>
      <c r="DC679" s="35">
        <v>16.09214506140534</v>
      </c>
      <c r="DD679" s="35">
        <v>18.082651371050392</v>
      </c>
      <c r="DE679" s="35">
        <v>15.988945195367423</v>
      </c>
      <c r="DF679" s="35">
        <v>16.645023369597279</v>
      </c>
      <c r="DG679" s="35">
        <v>16.602603328875905</v>
      </c>
      <c r="DH679" s="35">
        <v>17.180187337627828</v>
      </c>
      <c r="DI679" s="35">
        <v>14.794284946825261</v>
      </c>
      <c r="DJ679" s="35">
        <v>17.275457962861161</v>
      </c>
      <c r="DK679" s="35">
        <v>16.731783086379984</v>
      </c>
      <c r="DL679" s="35">
        <v>16.587833615796875</v>
      </c>
      <c r="DM679" s="35">
        <v>16.716597026929993</v>
      </c>
      <c r="DN679" s="35">
        <v>16.140679919384027</v>
      </c>
      <c r="DO679" s="35">
        <v>17.063871301699187</v>
      </c>
      <c r="DP679" s="35">
        <v>17.60641123045075</v>
      </c>
      <c r="DQ679" s="35">
        <v>16.601086973507996</v>
      </c>
      <c r="DR679" s="35">
        <v>16.464577458517567</v>
      </c>
      <c r="DS679" s="35">
        <v>17.68438410011975</v>
      </c>
      <c r="DT679" s="35">
        <v>17.214865498680695</v>
      </c>
      <c r="DU679" s="35">
        <v>16.118835309925714</v>
      </c>
      <c r="DV679" s="35">
        <v>17.890611077896281</v>
      </c>
      <c r="DW679" s="35">
        <v>16.101116054313493</v>
      </c>
      <c r="DX679" s="35">
        <v>15.79840481427599</v>
      </c>
      <c r="DY679" s="35">
        <v>17.372417789438352</v>
      </c>
      <c r="DZ679" s="35">
        <v>16.374492000045855</v>
      </c>
      <c r="EA679" s="35">
        <v>17.853846504281165</v>
      </c>
      <c r="EB679" s="35">
        <v>18.16948198446309</v>
      </c>
      <c r="EC679" s="35">
        <v>16.863779983907985</v>
      </c>
      <c r="ED679" s="35">
        <v>17.731652927796709</v>
      </c>
      <c r="EE679" s="35">
        <v>17.062080102067064</v>
      </c>
      <c r="EF679" s="35">
        <v>16.931212105953882</v>
      </c>
      <c r="EG679" s="35">
        <v>17.891522832964842</v>
      </c>
      <c r="EH679" s="35">
        <v>16.103244700428313</v>
      </c>
      <c r="EI679" s="35">
        <v>16.866948842132359</v>
      </c>
      <c r="EJ679" s="35">
        <v>16.255744648382581</v>
      </c>
      <c r="EK679" s="35">
        <v>16.653164614016674</v>
      </c>
      <c r="EL679" s="35">
        <v>16.966660803298673</v>
      </c>
      <c r="EM679" s="35">
        <v>17.771770177324896</v>
      </c>
      <c r="EN679" s="35">
        <v>17.804741901067306</v>
      </c>
      <c r="EO679" s="35">
        <v>16.036791207433797</v>
      </c>
      <c r="EP679" s="35">
        <v>16.412861425347213</v>
      </c>
      <c r="EQ679" s="35">
        <v>15.447316177438747</v>
      </c>
      <c r="ER679" s="35">
        <v>18.733916537979738</v>
      </c>
      <c r="ES679" s="35">
        <v>17.62651376624359</v>
      </c>
      <c r="ET679" s="35">
        <v>18.204135179001206</v>
      </c>
      <c r="EU679" s="35">
        <v>17.352575732594737</v>
      </c>
      <c r="EV679" s="35">
        <v>18.558647016883725</v>
      </c>
      <c r="EW679" s="35">
        <v>17.059374395458455</v>
      </c>
      <c r="EX679" s="35">
        <v>16.705731954647515</v>
      </c>
      <c r="EY679" s="35">
        <v>16.925309402461796</v>
      </c>
      <c r="EZ679" s="35">
        <v>17.921600812563259</v>
      </c>
      <c r="FA679" s="35">
        <v>17.887549222083592</v>
      </c>
      <c r="FB679" s="35">
        <v>18.870900395304758</v>
      </c>
      <c r="FC679" s="35">
        <v>18.51900246936918</v>
      </c>
      <c r="FD679" s="35">
        <v>16.422306022906916</v>
      </c>
      <c r="FE679" s="35">
        <v>17.607801649613357</v>
      </c>
      <c r="FF679" s="35">
        <v>16.826649803212476</v>
      </c>
      <c r="FG679" s="35">
        <v>17.292798504018045</v>
      </c>
      <c r="FH679" s="35">
        <v>17.797736847277072</v>
      </c>
      <c r="FI679" s="35">
        <v>17.721945508921674</v>
      </c>
      <c r="FJ679" s="35">
        <v>16.920047860141803</v>
      </c>
      <c r="FK679" s="35">
        <v>16.822133630040746</v>
      </c>
      <c r="FL679" s="35">
        <v>17.813359499271094</v>
      </c>
      <c r="FM679" s="35">
        <v>17.185538565224963</v>
      </c>
      <c r="FN679" s="35">
        <v>15.911434327304043</v>
      </c>
      <c r="FO679" s="35">
        <v>17.015321356177765</v>
      </c>
      <c r="FP679" s="35">
        <v>17.389790652765775</v>
      </c>
      <c r="FQ679" s="35">
        <v>18.21317665846183</v>
      </c>
      <c r="FR679" s="35">
        <v>17.817182134742531</v>
      </c>
      <c r="FS679" s="35">
        <v>18.196284422862959</v>
      </c>
      <c r="FT679" s="35">
        <v>16.280749976870631</v>
      </c>
      <c r="FU679" s="35">
        <v>17.085418158834841</v>
      </c>
      <c r="FV679" s="35">
        <v>17.878945494430901</v>
      </c>
      <c r="FW679" s="35">
        <v>18.066012197569727</v>
      </c>
      <c r="FX679" s="35">
        <v>17.847579140996004</v>
      </c>
      <c r="FY679" s="35">
        <v>16.258911737531115</v>
      </c>
      <c r="FZ679" s="35">
        <v>18.350958767051338</v>
      </c>
      <c r="GA679" s="35">
        <v>16.917554776167968</v>
      </c>
      <c r="GB679" s="35">
        <v>16.968260576779478</v>
      </c>
      <c r="GC679" s="35">
        <v>16.856487411451877</v>
      </c>
      <c r="GD679" s="35">
        <v>18.306260302763992</v>
      </c>
      <c r="GE679" s="35">
        <v>17.991313022622823</v>
      </c>
      <c r="GF679" s="35">
        <v>17.628461308104868</v>
      </c>
      <c r="GG679" s="35">
        <v>15.296423943041912</v>
      </c>
      <c r="GH679" s="35">
        <v>17.767131029662025</v>
      </c>
      <c r="GI679" s="35">
        <v>16.885946803527606</v>
      </c>
      <c r="GJ679" s="35">
        <v>18.320626443897233</v>
      </c>
      <c r="GK679" s="35">
        <v>17.455686114496594</v>
      </c>
      <c r="GL679" s="35">
        <v>16.902772974116907</v>
      </c>
      <c r="GM679" s="35">
        <v>16.015590954412591</v>
      </c>
      <c r="GN679" s="35">
        <v>17.544759318530396</v>
      </c>
      <c r="GO679" s="35">
        <v>74.132000000000005</v>
      </c>
      <c r="GP679" s="35" t="s">
        <v>755</v>
      </c>
      <c r="GU679" s="59"/>
    </row>
    <row r="680" spans="1:203" x14ac:dyDescent="0.2">
      <c r="A680" s="35" t="s">
        <v>1943</v>
      </c>
      <c r="B680" s="35" t="s">
        <v>3831</v>
      </c>
      <c r="C680" s="35" t="s">
        <v>3832</v>
      </c>
      <c r="D680" s="9">
        <v>25</v>
      </c>
      <c r="E680" s="9">
        <v>25</v>
      </c>
      <c r="F680" s="9">
        <v>0.24753397999999999</v>
      </c>
      <c r="G680" s="9">
        <v>-0.146775814</v>
      </c>
      <c r="H680" s="9">
        <v>0.64728117699999999</v>
      </c>
      <c r="I680" s="9">
        <v>7.8196712000000002E-2</v>
      </c>
      <c r="J680" s="9">
        <v>0</v>
      </c>
      <c r="K680" s="78">
        <v>0</v>
      </c>
      <c r="L680" s="79">
        <v>17.60925613512623</v>
      </c>
      <c r="M680" s="79">
        <v>17.128331078083889</v>
      </c>
      <c r="N680" s="79">
        <v>16.140089261186887</v>
      </c>
      <c r="O680" s="79">
        <v>16.903884441761626</v>
      </c>
      <c r="P680" s="78">
        <v>16.562830849525152</v>
      </c>
      <c r="Q680" s="78">
        <v>16.900197130055801</v>
      </c>
      <c r="R680" s="35">
        <v>16.883643335680393</v>
      </c>
      <c r="S680" s="35">
        <v>17.433437281054502</v>
      </c>
      <c r="T680" s="35">
        <v>16.125175494293707</v>
      </c>
      <c r="U680" s="35">
        <v>16.600589644767382</v>
      </c>
      <c r="V680" s="35">
        <v>16.373320661655683</v>
      </c>
      <c r="W680" s="35">
        <v>17.297408764172076</v>
      </c>
      <c r="X680" s="35">
        <v>17.098731279249272</v>
      </c>
      <c r="Y680" s="35">
        <v>17.093456378931378</v>
      </c>
      <c r="Z680" s="35">
        <v>16.804457910100293</v>
      </c>
      <c r="AA680" s="35">
        <v>16.514398374048636</v>
      </c>
      <c r="AB680" s="35">
        <v>16.597263646521593</v>
      </c>
      <c r="AC680" s="35">
        <v>16.687823168268263</v>
      </c>
      <c r="AD680" s="35">
        <v>16.814116755248957</v>
      </c>
      <c r="AE680" s="35">
        <v>17.308290595226513</v>
      </c>
      <c r="AF680" s="35">
        <v>17.162523726927347</v>
      </c>
      <c r="AG680" s="35">
        <v>17.123766451115859</v>
      </c>
      <c r="AH680" s="35">
        <v>16.253286012343931</v>
      </c>
      <c r="AI680" s="35">
        <v>16.968418481191183</v>
      </c>
      <c r="AJ680" s="35">
        <v>15.616826376535794</v>
      </c>
      <c r="AK680" s="35">
        <v>16.877120595233549</v>
      </c>
      <c r="AL680" s="35">
        <v>17.065499287795951</v>
      </c>
      <c r="AM680" s="35">
        <v>16.020358033646318</v>
      </c>
      <c r="AN680" s="35">
        <v>16.971598169787953</v>
      </c>
      <c r="AO680" s="35">
        <v>16.503205060406003</v>
      </c>
      <c r="AP680" s="35">
        <v>16.185526670668885</v>
      </c>
      <c r="AQ680" s="35">
        <v>17.348823445931625</v>
      </c>
      <c r="AR680" s="35">
        <v>16.584692763302286</v>
      </c>
      <c r="AS680" s="35">
        <v>16.635287705416303</v>
      </c>
      <c r="AT680" s="35">
        <v>16.601282958401036</v>
      </c>
      <c r="AU680" s="35">
        <v>16.331596130652848</v>
      </c>
      <c r="AV680" s="35">
        <v>16.431433011652025</v>
      </c>
      <c r="AW680" s="35">
        <v>16.059043299984211</v>
      </c>
      <c r="AX680" s="35">
        <v>16.638760977894012</v>
      </c>
      <c r="AY680" s="35">
        <v>16.294087692066569</v>
      </c>
      <c r="AZ680" s="35">
        <v>17.217007507883253</v>
      </c>
      <c r="BA680" s="35">
        <v>16.614984356003092</v>
      </c>
      <c r="BB680" s="35">
        <v>16.868286789140413</v>
      </c>
      <c r="BC680" s="35">
        <v>16.823440926037257</v>
      </c>
      <c r="BD680" s="35">
        <v>16.775009183952896</v>
      </c>
      <c r="BE680" s="35">
        <v>17.22835278972655</v>
      </c>
      <c r="BF680" s="35">
        <v>16.329052260521557</v>
      </c>
      <c r="BG680" s="35">
        <v>16.252391103154565</v>
      </c>
      <c r="BH680" s="35">
        <v>17.307476158797897</v>
      </c>
      <c r="BI680" s="35">
        <v>15.124040808227576</v>
      </c>
      <c r="BJ680" s="35">
        <v>16.661781778513294</v>
      </c>
      <c r="BK680" s="35">
        <v>16.682836794390283</v>
      </c>
      <c r="BL680" s="35">
        <v>17.173942024092931</v>
      </c>
      <c r="BM680" s="35">
        <v>16.499559622413365</v>
      </c>
      <c r="BN680" s="35">
        <v>16.659186132978597</v>
      </c>
      <c r="BO680" s="35">
        <v>16.730811101456311</v>
      </c>
      <c r="BP680" s="35">
        <v>17.09058351093741</v>
      </c>
      <c r="BQ680" s="35">
        <v>15.715709712766801</v>
      </c>
      <c r="BR680" s="35">
        <v>16.468464026490686</v>
      </c>
      <c r="BS680" s="35">
        <v>16.490134311396872</v>
      </c>
      <c r="BT680" s="35">
        <v>17.137572782564483</v>
      </c>
      <c r="BU680" s="35">
        <v>17.306887149464302</v>
      </c>
      <c r="BV680" s="35">
        <v>16.809773673413268</v>
      </c>
      <c r="BW680" s="35">
        <v>16.134637566104498</v>
      </c>
      <c r="BX680" s="35">
        <v>15.85754715428423</v>
      </c>
      <c r="BY680" s="35">
        <v>15.10826352490959</v>
      </c>
      <c r="BZ680" s="35">
        <v>16.723708179760148</v>
      </c>
      <c r="CA680" s="35">
        <v>16.991877737691013</v>
      </c>
      <c r="CB680" s="35">
        <v>15.764551804015349</v>
      </c>
      <c r="CC680" s="35">
        <v>16.346590131177351</v>
      </c>
      <c r="CD680" s="35">
        <v>16.583238565927815</v>
      </c>
      <c r="CE680" s="35">
        <v>16.439898632256813</v>
      </c>
      <c r="CF680" s="35">
        <v>16.955005641736697</v>
      </c>
      <c r="CG680" s="35">
        <v>17.092574486434444</v>
      </c>
      <c r="CH680" s="35">
        <v>17.135623998891973</v>
      </c>
      <c r="CI680" s="35">
        <v>17.626915825740994</v>
      </c>
      <c r="CJ680" s="35">
        <v>16.808803974390322</v>
      </c>
      <c r="CK680" s="35">
        <v>16.381074432779613</v>
      </c>
      <c r="CL680" s="35">
        <v>16.677840602768875</v>
      </c>
      <c r="CM680" s="35">
        <v>15.30127961961853</v>
      </c>
      <c r="CN680" s="35">
        <v>16.123290253415824</v>
      </c>
      <c r="CO680" s="35">
        <v>16.659458980528072</v>
      </c>
      <c r="CP680" s="35">
        <v>16.591008084881189</v>
      </c>
      <c r="CQ680" s="35">
        <v>16.488537378809347</v>
      </c>
      <c r="CR680" s="35">
        <v>16.23393999448993</v>
      </c>
      <c r="CS680" s="35">
        <v>16.714135689304157</v>
      </c>
      <c r="CT680" s="35">
        <v>16.683565726912693</v>
      </c>
      <c r="CU680" s="35">
        <v>16.740314655062086</v>
      </c>
      <c r="CV680" s="35">
        <v>17.22840138695004</v>
      </c>
      <c r="CW680" s="35">
        <v>16.925278075134752</v>
      </c>
      <c r="CX680" s="35">
        <v>17.195941478214749</v>
      </c>
      <c r="CY680" s="35">
        <v>15.753001883306604</v>
      </c>
      <c r="CZ680" s="35">
        <v>15.899051681175539</v>
      </c>
      <c r="DA680" s="35">
        <v>16.381005575896861</v>
      </c>
      <c r="DB680" s="35">
        <v>17.005751575955792</v>
      </c>
      <c r="DC680" s="35">
        <v>16.57178279745327</v>
      </c>
      <c r="DD680" s="35">
        <v>15.481129975201736</v>
      </c>
      <c r="DE680" s="35">
        <v>16.727599851543804</v>
      </c>
      <c r="DF680" s="35">
        <v>16.765216930845135</v>
      </c>
      <c r="DG680" s="35">
        <v>15.525521441368554</v>
      </c>
      <c r="DH680" s="35">
        <v>17.394527443512196</v>
      </c>
      <c r="DI680" s="35">
        <v>15.916232316989266</v>
      </c>
      <c r="DJ680" s="35">
        <v>16.103809672017057</v>
      </c>
      <c r="DK680" s="35">
        <v>16.824081161603893</v>
      </c>
      <c r="DL680" s="35">
        <v>16.513492202496494</v>
      </c>
      <c r="DM680" s="35">
        <v>16.625850883369161</v>
      </c>
      <c r="DN680" s="35">
        <v>16.044918361407209</v>
      </c>
      <c r="DO680" s="35">
        <v>16.595709284802162</v>
      </c>
      <c r="DP680" s="35">
        <v>17.338537477121076</v>
      </c>
      <c r="DQ680" s="35">
        <v>17.251475407795574</v>
      </c>
      <c r="DR680" s="35">
        <v>16.531076473346424</v>
      </c>
      <c r="DS680" s="35">
        <v>16.775380416984216</v>
      </c>
      <c r="DT680" s="35">
        <v>17.182113726462639</v>
      </c>
      <c r="DU680" s="35">
        <v>17.091754502597198</v>
      </c>
      <c r="DV680" s="35">
        <v>16.219649206675115</v>
      </c>
      <c r="DW680" s="35">
        <v>16.733309833872315</v>
      </c>
      <c r="DX680" s="35">
        <v>16.316630309735874</v>
      </c>
      <c r="DY680" s="35">
        <v>15.842460120416046</v>
      </c>
      <c r="DZ680" s="35">
        <v>16.961208923893231</v>
      </c>
      <c r="EA680" s="35">
        <v>16.620014150118543</v>
      </c>
      <c r="EB680" s="35">
        <v>16.155466019483139</v>
      </c>
      <c r="EC680" s="35">
        <v>16.05472683964642</v>
      </c>
      <c r="ED680" s="35">
        <v>17.326619110608714</v>
      </c>
      <c r="EE680" s="35">
        <v>15.559259543921288</v>
      </c>
      <c r="EF680" s="35">
        <v>16.525194889899588</v>
      </c>
      <c r="EG680" s="35">
        <v>16.662662445667671</v>
      </c>
      <c r="EH680" s="35">
        <v>16.342456100424712</v>
      </c>
      <c r="EI680" s="35">
        <v>16.498259185134515</v>
      </c>
      <c r="EJ680" s="35">
        <v>16.765298135714396</v>
      </c>
      <c r="EK680" s="35">
        <v>17.18528718640971</v>
      </c>
      <c r="EL680" s="35">
        <v>17.291925043695812</v>
      </c>
      <c r="EM680" s="35">
        <v>16.690091937728528</v>
      </c>
      <c r="EN680" s="35">
        <v>15.801050705870445</v>
      </c>
      <c r="EO680" s="35">
        <v>17.000917525624935</v>
      </c>
      <c r="EP680" s="35">
        <v>15.137232735372297</v>
      </c>
      <c r="EQ680" s="35">
        <v>15.88944303133071</v>
      </c>
      <c r="ER680" s="35">
        <v>16.511800843579824</v>
      </c>
      <c r="ES680" s="35">
        <v>15.793630588299722</v>
      </c>
      <c r="ET680" s="35">
        <v>16.943986609418786</v>
      </c>
      <c r="EU680" s="35">
        <v>17.182103232387028</v>
      </c>
      <c r="EV680" s="35">
        <v>17.433845029767255</v>
      </c>
      <c r="EW680" s="35">
        <v>16.798389460231192</v>
      </c>
      <c r="EX680" s="35">
        <v>16.173272585763542</v>
      </c>
      <c r="EY680" s="35">
        <v>16.656917257184105</v>
      </c>
      <c r="EZ680" s="35">
        <v>16.790709087531511</v>
      </c>
      <c r="FA680" s="35">
        <v>16.905014030846896</v>
      </c>
      <c r="FB680" s="35">
        <v>16.371794508521536</v>
      </c>
      <c r="FC680" s="35">
        <v>17.848774733968781</v>
      </c>
      <c r="FD680" s="35">
        <v>16.903555600153126</v>
      </c>
      <c r="FE680" s="35">
        <v>16.422473760316741</v>
      </c>
      <c r="FF680" s="35">
        <v>16.229013384171402</v>
      </c>
      <c r="FG680" s="35">
        <v>16.162026288080195</v>
      </c>
      <c r="FH680" s="35">
        <v>17.058191062405236</v>
      </c>
      <c r="FI680" s="35">
        <v>16.287168218415175</v>
      </c>
      <c r="FJ680" s="35">
        <v>16.200688252351711</v>
      </c>
      <c r="FK680" s="35">
        <v>16.167324545014718</v>
      </c>
      <c r="FL680" s="35">
        <v>16.842890785748331</v>
      </c>
      <c r="FM680" s="35">
        <v>17.303089048390838</v>
      </c>
      <c r="FN680" s="35">
        <v>16.677703258848172</v>
      </c>
      <c r="FO680" s="35">
        <v>16.816664725939965</v>
      </c>
      <c r="FP680" s="35">
        <v>15.660335233527142</v>
      </c>
      <c r="FQ680" s="35">
        <v>17.04262165614324</v>
      </c>
      <c r="FR680" s="35">
        <v>16.296403648452767</v>
      </c>
      <c r="FS680" s="35">
        <v>17.032768818133306</v>
      </c>
      <c r="FT680" s="35">
        <v>17.420982498250389</v>
      </c>
      <c r="FU680" s="35">
        <v>17.35479726707765</v>
      </c>
      <c r="FV680" s="35">
        <v>17.427884221927595</v>
      </c>
      <c r="FW680" s="35">
        <v>17.221854397706657</v>
      </c>
      <c r="FX680" s="35">
        <v>15.65790339290667</v>
      </c>
      <c r="FY680" s="35">
        <v>15.370226914744105</v>
      </c>
      <c r="FZ680" s="35">
        <v>16.678185179404856</v>
      </c>
      <c r="GA680" s="35">
        <v>17.07803108112638</v>
      </c>
      <c r="GB680" s="35">
        <v>16.635766608731572</v>
      </c>
      <c r="GC680" s="35">
        <v>16.646343774283547</v>
      </c>
      <c r="GD680" s="35">
        <v>16.955888021879396</v>
      </c>
      <c r="GE680" s="35">
        <v>16.894840168866455</v>
      </c>
      <c r="GF680" s="35">
        <v>16.488939224428268</v>
      </c>
      <c r="GG680" s="35">
        <v>18.057071884507149</v>
      </c>
      <c r="GH680" s="35">
        <v>17.012883166865851</v>
      </c>
      <c r="GI680" s="35">
        <v>16.245780475691941</v>
      </c>
      <c r="GJ680" s="35">
        <v>17.442292876381302</v>
      </c>
      <c r="GK680" s="35">
        <v>17.120672328033564</v>
      </c>
      <c r="GL680" s="35">
        <v>15.413037487800114</v>
      </c>
      <c r="GM680" s="35">
        <v>16.625735070526147</v>
      </c>
      <c r="GN680" s="35">
        <v>17.19432498813056</v>
      </c>
      <c r="GO680" s="35">
        <v>19.898</v>
      </c>
      <c r="GP680" s="35" t="s">
        <v>4824</v>
      </c>
      <c r="GU680" s="59"/>
    </row>
    <row r="681" spans="1:203" x14ac:dyDescent="0.2">
      <c r="A681" s="35" t="s">
        <v>761</v>
      </c>
      <c r="B681" s="35" t="s">
        <v>2415</v>
      </c>
      <c r="C681" s="35" t="s">
        <v>2416</v>
      </c>
      <c r="D681" s="9">
        <v>3</v>
      </c>
      <c r="E681" s="9">
        <v>3</v>
      </c>
      <c r="F681" s="9">
        <v>0.44455495699999997</v>
      </c>
      <c r="G681" s="9">
        <v>-0.249873765</v>
      </c>
      <c r="H681" s="9">
        <v>0.92718946700000004</v>
      </c>
      <c r="I681" s="9">
        <v>7.8284502000000006E-2</v>
      </c>
      <c r="J681" s="9">
        <v>0</v>
      </c>
      <c r="K681" s="78">
        <v>0</v>
      </c>
      <c r="L681" s="79"/>
      <c r="M681" s="79"/>
      <c r="N681" s="79"/>
      <c r="O681" s="79"/>
      <c r="Q681" s="78">
        <v>10.766849520935711</v>
      </c>
      <c r="AV681" s="35">
        <v>10.711759240666483</v>
      </c>
      <c r="BC681" s="35">
        <v>10.222815412190991</v>
      </c>
      <c r="BF681" s="35">
        <v>10.251334926207271</v>
      </c>
      <c r="BU681" s="35">
        <v>10.909269835307821</v>
      </c>
      <c r="CJ681" s="35">
        <v>11.207207802399411</v>
      </c>
      <c r="CM681" s="35">
        <v>10.774157036275465</v>
      </c>
      <c r="DY681" s="35">
        <v>10.543985807594138</v>
      </c>
      <c r="EC681" s="35">
        <v>10.876575899209797</v>
      </c>
      <c r="EG681" s="35">
        <v>10.19360986371712</v>
      </c>
      <c r="EI681" s="35">
        <v>10.550559653034398</v>
      </c>
      <c r="EJ681" s="35">
        <v>10.045466935347763</v>
      </c>
      <c r="FF681" s="35">
        <v>10.295967600779496</v>
      </c>
      <c r="FL681" s="35">
        <v>11.284206643397345</v>
      </c>
      <c r="FO681" s="35">
        <v>10.473354251482702</v>
      </c>
      <c r="GM681" s="35">
        <v>11.027263098418391</v>
      </c>
      <c r="GO681" s="35">
        <v>6.9359999999999999</v>
      </c>
      <c r="GP681" s="35" t="s">
        <v>713</v>
      </c>
      <c r="GU681" s="59"/>
    </row>
    <row r="682" spans="1:203" x14ac:dyDescent="0.2">
      <c r="A682" s="35" t="s">
        <v>1059</v>
      </c>
      <c r="B682" s="35" t="s">
        <v>2765</v>
      </c>
      <c r="C682" s="35" t="s">
        <v>2766</v>
      </c>
      <c r="D682" s="9">
        <v>116</v>
      </c>
      <c r="E682" s="9">
        <v>113</v>
      </c>
      <c r="F682" s="9">
        <v>0.99337173199999995</v>
      </c>
      <c r="G682" s="9">
        <v>8.0723919999999994E-3</v>
      </c>
      <c r="H682" s="9">
        <v>0.530818554</v>
      </c>
      <c r="I682" s="9">
        <v>7.8324104000000005E-2</v>
      </c>
      <c r="J682" s="9">
        <v>0</v>
      </c>
      <c r="K682" s="78">
        <v>0</v>
      </c>
      <c r="L682" s="79">
        <v>16.036415466935846</v>
      </c>
      <c r="M682" s="79">
        <v>16.199735949748693</v>
      </c>
      <c r="N682" s="79">
        <v>16.029973966933134</v>
      </c>
      <c r="O682" s="79">
        <v>16.042805350014788</v>
      </c>
      <c r="P682" s="78">
        <v>15.602665319430779</v>
      </c>
      <c r="Q682" s="78">
        <v>15.957052780463005</v>
      </c>
      <c r="R682" s="35">
        <v>15.191681398338375</v>
      </c>
      <c r="S682" s="35">
        <v>15.70737838083538</v>
      </c>
      <c r="T682" s="35">
        <v>16.184761564945951</v>
      </c>
      <c r="U682" s="35">
        <v>15.555242527383937</v>
      </c>
      <c r="V682" s="35">
        <v>16.420862482594913</v>
      </c>
      <c r="W682" s="35">
        <v>16.321804024581425</v>
      </c>
      <c r="X682" s="35">
        <v>15.903789762722496</v>
      </c>
      <c r="Y682" s="35">
        <v>15.985323979431911</v>
      </c>
      <c r="Z682" s="35">
        <v>15.871556118865644</v>
      </c>
      <c r="AA682" s="35">
        <v>16.168482887272575</v>
      </c>
      <c r="AB682" s="35">
        <v>15.838880250825017</v>
      </c>
      <c r="AC682" s="35">
        <v>16.174883433366304</v>
      </c>
      <c r="AD682" s="35">
        <v>16.32802858518378</v>
      </c>
      <c r="AE682" s="35">
        <v>16.032159675698587</v>
      </c>
      <c r="AF682" s="35">
        <v>15.808132744857119</v>
      </c>
      <c r="AG682" s="35">
        <v>16.561558200289738</v>
      </c>
      <c r="AH682" s="35">
        <v>16.032217749103914</v>
      </c>
      <c r="AI682" s="35">
        <v>16.388955277612837</v>
      </c>
      <c r="AJ682" s="35">
        <v>15.86611153633938</v>
      </c>
      <c r="AK682" s="35">
        <v>16.288904347835821</v>
      </c>
      <c r="AL682" s="35">
        <v>15.840871511304966</v>
      </c>
      <c r="AM682" s="35">
        <v>15.96191843096233</v>
      </c>
      <c r="AN682" s="35">
        <v>16.185078829230548</v>
      </c>
      <c r="AO682" s="35">
        <v>16.044198144406582</v>
      </c>
      <c r="AP682" s="35">
        <v>15.808916489386247</v>
      </c>
      <c r="AQ682" s="35">
        <v>16.069665230092319</v>
      </c>
      <c r="AR682" s="35">
        <v>15.967582626024118</v>
      </c>
      <c r="AS682" s="35">
        <v>15.789136543433333</v>
      </c>
      <c r="AT682" s="35">
        <v>16.242689910998635</v>
      </c>
      <c r="AU682" s="35">
        <v>15.622165131844548</v>
      </c>
      <c r="AV682" s="35">
        <v>15.851752204505761</v>
      </c>
      <c r="AW682" s="35">
        <v>16.043121713435895</v>
      </c>
      <c r="AX682" s="35">
        <v>15.722341605179</v>
      </c>
      <c r="AY682" s="35">
        <v>15.905527902174354</v>
      </c>
      <c r="AZ682" s="35">
        <v>16.067583636207328</v>
      </c>
      <c r="BA682" s="35">
        <v>15.612551722749757</v>
      </c>
      <c r="BB682" s="35">
        <v>15.726142614491131</v>
      </c>
      <c r="BC682" s="35">
        <v>15.547760177118301</v>
      </c>
      <c r="BD682" s="35">
        <v>16.093218008508579</v>
      </c>
      <c r="BE682" s="35">
        <v>16.415559461307836</v>
      </c>
      <c r="BF682" s="35">
        <v>15.919171165321178</v>
      </c>
      <c r="BG682" s="35">
        <v>15.744939929541058</v>
      </c>
      <c r="BH682" s="35">
        <v>15.825439956823278</v>
      </c>
      <c r="BI682" s="35">
        <v>16.226250600398632</v>
      </c>
      <c r="BJ682" s="35">
        <v>16.639756069603362</v>
      </c>
      <c r="BK682" s="35">
        <v>16.239993867255667</v>
      </c>
      <c r="BL682" s="35">
        <v>15.852078312731404</v>
      </c>
      <c r="BM682" s="35">
        <v>15.633532810529116</v>
      </c>
      <c r="BN682" s="35">
        <v>15.960525506463428</v>
      </c>
      <c r="BO682" s="35">
        <v>15.721995479412335</v>
      </c>
      <c r="BP682" s="35">
        <v>16.04081117049849</v>
      </c>
      <c r="BQ682" s="35">
        <v>16.290731512581118</v>
      </c>
      <c r="BR682" s="35">
        <v>15.929993053148479</v>
      </c>
      <c r="BS682" s="35">
        <v>15.798443787131154</v>
      </c>
      <c r="BT682" s="35">
        <v>15.63587680338334</v>
      </c>
      <c r="BU682" s="35">
        <v>16.258062731119331</v>
      </c>
      <c r="BV682" s="35">
        <v>16.144397765469371</v>
      </c>
      <c r="BW682" s="35">
        <v>15.603037664711721</v>
      </c>
      <c r="BX682" s="35">
        <v>15.78562452548837</v>
      </c>
      <c r="BY682" s="35">
        <v>15.177815944765966</v>
      </c>
      <c r="BZ682" s="35">
        <v>15.853135079491803</v>
      </c>
      <c r="CA682" s="35">
        <v>15.72504835409217</v>
      </c>
      <c r="CB682" s="35">
        <v>15.55054829695379</v>
      </c>
      <c r="CC682" s="35">
        <v>15.687891997928848</v>
      </c>
      <c r="CD682" s="35">
        <v>15.764624306988052</v>
      </c>
      <c r="CE682" s="35">
        <v>16.638035519467827</v>
      </c>
      <c r="CF682" s="35">
        <v>15.987585586615934</v>
      </c>
      <c r="CG682" s="35">
        <v>16.401807986299481</v>
      </c>
      <c r="CH682" s="35">
        <v>15.97706642177058</v>
      </c>
      <c r="CI682" s="35">
        <v>16.156402838233401</v>
      </c>
      <c r="CJ682" s="35">
        <v>16.101630241602351</v>
      </c>
      <c r="CK682" s="35">
        <v>15.777019861401239</v>
      </c>
      <c r="CL682" s="35">
        <v>15.717643869571067</v>
      </c>
      <c r="CM682" s="35">
        <v>16.336889086446352</v>
      </c>
      <c r="CN682" s="35">
        <v>15.38135983438201</v>
      </c>
      <c r="CO682" s="35">
        <v>16.561952125780781</v>
      </c>
      <c r="CP682" s="35">
        <v>15.325218277093997</v>
      </c>
      <c r="CQ682" s="35">
        <v>16.150308374305428</v>
      </c>
      <c r="CR682" s="35">
        <v>15.54255859101033</v>
      </c>
      <c r="CS682" s="35">
        <v>15.706274330933454</v>
      </c>
      <c r="CT682" s="35">
        <v>15.914564357014434</v>
      </c>
      <c r="CU682" s="35">
        <v>16.112217259823453</v>
      </c>
      <c r="CV682" s="35">
        <v>17.437516209580323</v>
      </c>
      <c r="CW682" s="35">
        <v>16.493556919374129</v>
      </c>
      <c r="CX682" s="35">
        <v>16.173316817676728</v>
      </c>
      <c r="CY682" s="35">
        <v>15.796242458875223</v>
      </c>
      <c r="CZ682" s="35">
        <v>16.039432409282988</v>
      </c>
      <c r="DA682" s="35">
        <v>16.205256265820509</v>
      </c>
      <c r="DB682" s="35">
        <v>16.248690393953787</v>
      </c>
      <c r="DC682" s="35">
        <v>15.524923595278439</v>
      </c>
      <c r="DD682" s="35">
        <v>16.669699820227645</v>
      </c>
      <c r="DE682" s="35">
        <v>15.867359596491115</v>
      </c>
      <c r="DF682" s="35">
        <v>16.191289154519207</v>
      </c>
      <c r="DG682" s="35">
        <v>15.888719196927262</v>
      </c>
      <c r="DH682" s="35">
        <v>15.366717939690755</v>
      </c>
      <c r="DI682" s="35">
        <v>15.714089516707979</v>
      </c>
      <c r="DJ682" s="35">
        <v>15.973633108906926</v>
      </c>
      <c r="DK682" s="35">
        <v>15.952314906275198</v>
      </c>
      <c r="DL682" s="35">
        <v>15.464749676430941</v>
      </c>
      <c r="DM682" s="35">
        <v>15.94271232192556</v>
      </c>
      <c r="DN682" s="35">
        <v>15.349443773998946</v>
      </c>
      <c r="DO682" s="35">
        <v>16.504173568947039</v>
      </c>
      <c r="DP682" s="35">
        <v>16.014459274687418</v>
      </c>
      <c r="DQ682" s="35">
        <v>16.27553556348267</v>
      </c>
      <c r="DR682" s="35">
        <v>15.788362748260791</v>
      </c>
      <c r="DS682" s="35">
        <v>15.81025551079783</v>
      </c>
      <c r="DT682" s="35">
        <v>15.977869771594451</v>
      </c>
      <c r="DU682" s="35">
        <v>15.777234339034283</v>
      </c>
      <c r="DV682" s="35">
        <v>15.982786574266518</v>
      </c>
      <c r="DW682" s="35">
        <v>16.318364383084663</v>
      </c>
      <c r="DX682" s="35">
        <v>15.689083895059305</v>
      </c>
      <c r="DY682" s="35">
        <v>16.617109669380575</v>
      </c>
      <c r="DZ682" s="35">
        <v>16.503153755727229</v>
      </c>
      <c r="EA682" s="35">
        <v>16.021326263315125</v>
      </c>
      <c r="EB682" s="35">
        <v>15.704277998137364</v>
      </c>
      <c r="EC682" s="35">
        <v>16.176858524087898</v>
      </c>
      <c r="ED682" s="35">
        <v>15.592215357763932</v>
      </c>
      <c r="EE682" s="35">
        <v>15.868650425910475</v>
      </c>
      <c r="EF682" s="35">
        <v>15.959775063394243</v>
      </c>
      <c r="EG682" s="35">
        <v>15.817806365095272</v>
      </c>
      <c r="EH682" s="35">
        <v>16.385699358376563</v>
      </c>
      <c r="EI682" s="35">
        <v>15.926126301165191</v>
      </c>
      <c r="EJ682" s="35">
        <v>15.397943615707698</v>
      </c>
      <c r="EK682" s="35">
        <v>16.344188591044642</v>
      </c>
      <c r="EL682" s="35">
        <v>16.30388686868298</v>
      </c>
      <c r="EM682" s="35">
        <v>15.740182281314953</v>
      </c>
      <c r="EN682" s="35">
        <v>16.204552097191318</v>
      </c>
      <c r="EO682" s="35">
        <v>16.697803550804483</v>
      </c>
      <c r="EP682" s="35">
        <v>15.645486419587611</v>
      </c>
      <c r="EQ682" s="35">
        <v>15.746710415453236</v>
      </c>
      <c r="ER682" s="35">
        <v>16.055192713078817</v>
      </c>
      <c r="ES682" s="35">
        <v>15.763623581144726</v>
      </c>
      <c r="ET682" s="35">
        <v>15.958641167015891</v>
      </c>
      <c r="EU682" s="35">
        <v>15.288822766605676</v>
      </c>
      <c r="EV682" s="35">
        <v>15.74712902363169</v>
      </c>
      <c r="EW682" s="35">
        <v>15.711582637738218</v>
      </c>
      <c r="EX682" s="35">
        <v>15.821429641394698</v>
      </c>
      <c r="EY682" s="35">
        <v>15.660512019906239</v>
      </c>
      <c r="EZ682" s="35">
        <v>15.284916775693553</v>
      </c>
      <c r="FA682" s="35">
        <v>16.216516703471626</v>
      </c>
      <c r="FB682" s="35">
        <v>15.970179847124147</v>
      </c>
      <c r="FC682" s="35">
        <v>16.427706697829588</v>
      </c>
      <c r="FD682" s="35">
        <v>15.785431184068504</v>
      </c>
      <c r="FE682" s="35">
        <v>16.155695910564354</v>
      </c>
      <c r="FF682" s="35">
        <v>15.516341166977279</v>
      </c>
      <c r="FG682" s="35">
        <v>15.795468496675227</v>
      </c>
      <c r="FH682" s="35">
        <v>15.295173489735904</v>
      </c>
      <c r="FI682" s="35">
        <v>15.957287428048307</v>
      </c>
      <c r="FJ682" s="35">
        <v>16.014662047662679</v>
      </c>
      <c r="FK682" s="35">
        <v>16.368019518206204</v>
      </c>
      <c r="FL682" s="35">
        <v>16.055373902508368</v>
      </c>
      <c r="FM682" s="35">
        <v>16.003893579555655</v>
      </c>
      <c r="FN682" s="35">
        <v>15.924026766905673</v>
      </c>
      <c r="FO682" s="35">
        <v>15.691541070125231</v>
      </c>
      <c r="FP682" s="35">
        <v>15.837665371921641</v>
      </c>
      <c r="FQ682" s="35">
        <v>15.809958794357833</v>
      </c>
      <c r="FR682" s="35">
        <v>16.342432398712877</v>
      </c>
      <c r="FS682" s="35">
        <v>15.96718201583419</v>
      </c>
      <c r="FT682" s="35">
        <v>16.432513622067081</v>
      </c>
      <c r="FU682" s="35">
        <v>16.112867544707804</v>
      </c>
      <c r="FV682" s="35">
        <v>15.747166135321033</v>
      </c>
      <c r="FW682" s="35">
        <v>16.012673347205649</v>
      </c>
      <c r="FX682" s="35">
        <v>16.269111184329866</v>
      </c>
      <c r="FY682" s="35">
        <v>16.366410520594023</v>
      </c>
      <c r="FZ682" s="35">
        <v>15.674153267323959</v>
      </c>
      <c r="GA682" s="35">
        <v>15.997668522050299</v>
      </c>
      <c r="GB682" s="35">
        <v>15.860781695074362</v>
      </c>
      <c r="GC682" s="35">
        <v>16.365337333733628</v>
      </c>
      <c r="GD682" s="35">
        <v>16.81800590957549</v>
      </c>
      <c r="GE682" s="35">
        <v>15.919666984462175</v>
      </c>
      <c r="GF682" s="35">
        <v>16.01414061678976</v>
      </c>
      <c r="GG682" s="35">
        <v>20.005923301758067</v>
      </c>
      <c r="GH682" s="35">
        <v>15.77435122400998</v>
      </c>
      <c r="GI682" s="35">
        <v>16.118433413127537</v>
      </c>
      <c r="GJ682" s="35">
        <v>16.323254026311236</v>
      </c>
      <c r="GK682" s="35">
        <v>16.022167161997363</v>
      </c>
      <c r="GL682" s="35">
        <v>16.4461591232172</v>
      </c>
      <c r="GM682" s="35">
        <v>16.046494090725037</v>
      </c>
      <c r="GN682" s="35">
        <v>15.869432296836663</v>
      </c>
      <c r="GO682" s="35">
        <v>56.645000000000003</v>
      </c>
      <c r="GP682" s="35" t="s">
        <v>969</v>
      </c>
      <c r="GU682" s="59"/>
    </row>
    <row r="683" spans="1:203" x14ac:dyDescent="0.2">
      <c r="A683" s="35" t="s">
        <v>1634</v>
      </c>
      <c r="B683" s="35" t="s">
        <v>3461</v>
      </c>
      <c r="C683" s="35" t="s">
        <v>3462</v>
      </c>
      <c r="D683" s="9">
        <v>5</v>
      </c>
      <c r="E683" s="9">
        <v>4</v>
      </c>
      <c r="F683" s="9">
        <v>0.98447696100000004</v>
      </c>
      <c r="G683" s="9">
        <v>-3.8571207000000003E-2</v>
      </c>
      <c r="H683" s="9">
        <v>0.93722986399999997</v>
      </c>
      <c r="I683" s="9">
        <v>7.8637226000000005E-2</v>
      </c>
      <c r="J683" s="9">
        <v>0</v>
      </c>
      <c r="K683" s="78">
        <v>0</v>
      </c>
      <c r="L683" s="79">
        <v>9.2240667037341151</v>
      </c>
      <c r="M683" s="79"/>
      <c r="N683" s="79">
        <v>8.7920881680184202</v>
      </c>
      <c r="O683" s="79">
        <v>9.9011252730003054</v>
      </c>
      <c r="R683" s="35">
        <v>9.9756231022155539</v>
      </c>
      <c r="S683" s="35">
        <v>10.184123688582645</v>
      </c>
      <c r="T683" s="35">
        <v>10.718099930805064</v>
      </c>
      <c r="U683" s="35">
        <v>12.241185420921555</v>
      </c>
      <c r="V683" s="35">
        <v>10.042535813648886</v>
      </c>
      <c r="AC683" s="35">
        <v>11.718143249312151</v>
      </c>
      <c r="AD683" s="35">
        <v>11.309031357264576</v>
      </c>
      <c r="AG683" s="35">
        <v>8.8956717049462615</v>
      </c>
      <c r="AH683" s="35">
        <v>9.4069393826005498</v>
      </c>
      <c r="AJ683" s="35">
        <v>11.678788034519847</v>
      </c>
      <c r="AK683" s="35">
        <v>10.538167035743722</v>
      </c>
      <c r="AN683" s="35">
        <v>11.192966831408427</v>
      </c>
      <c r="AQ683" s="35">
        <v>11.236229625621231</v>
      </c>
      <c r="AR683" s="35">
        <v>10.297868652382519</v>
      </c>
      <c r="AV683" s="35">
        <v>10.783777231324168</v>
      </c>
      <c r="AZ683" s="35">
        <v>10.7438166041694</v>
      </c>
      <c r="BB683" s="35">
        <v>9.9983154880990508</v>
      </c>
      <c r="BC683" s="35">
        <v>11.813556956568778</v>
      </c>
      <c r="BF683" s="35">
        <v>11.929674766141162</v>
      </c>
      <c r="BG683" s="35">
        <v>9.6039648331986402</v>
      </c>
      <c r="BH683" s="35">
        <v>11.51561721390325</v>
      </c>
      <c r="BI683" s="35">
        <v>11.812358056519736</v>
      </c>
      <c r="BO683" s="35">
        <v>10.677727003404407</v>
      </c>
      <c r="BP683" s="35">
        <v>10.835624682977741</v>
      </c>
      <c r="BV683" s="35">
        <v>10.333237204930739</v>
      </c>
      <c r="BW683" s="35">
        <v>10.352209806950025</v>
      </c>
      <c r="BX683" s="35">
        <v>10.761448441027452</v>
      </c>
      <c r="BY683" s="35">
        <v>9.9287976113467966</v>
      </c>
      <c r="CA683" s="35">
        <v>11.839037329428146</v>
      </c>
      <c r="CD683" s="35">
        <v>10.705921810617925</v>
      </c>
      <c r="CE683" s="35">
        <v>11.811859997448733</v>
      </c>
      <c r="CF683" s="35">
        <v>10.169604585473794</v>
      </c>
      <c r="CK683" s="35">
        <v>9.8278027806208481</v>
      </c>
      <c r="CL683" s="35">
        <v>10.887134417271202</v>
      </c>
      <c r="CQ683" s="35">
        <v>12.120203026713575</v>
      </c>
      <c r="CR683" s="35">
        <v>9.9827387399622811</v>
      </c>
      <c r="CS683" s="35">
        <v>10.795282935098841</v>
      </c>
      <c r="CU683" s="35">
        <v>9.6800051524625204</v>
      </c>
      <c r="CV683" s="35">
        <v>10.056918648657101</v>
      </c>
      <c r="CZ683" s="35">
        <v>11.063768245559912</v>
      </c>
      <c r="DD683" s="35">
        <v>11.584602624951033</v>
      </c>
      <c r="DH683" s="35">
        <v>10.175095929009213</v>
      </c>
      <c r="DL683" s="35">
        <v>11.001145784114891</v>
      </c>
      <c r="DM683" s="35">
        <v>9.6146112154401457</v>
      </c>
      <c r="DN683" s="35">
        <v>10.947522624459218</v>
      </c>
      <c r="DO683" s="35">
        <v>10.378285721075391</v>
      </c>
      <c r="DQ683" s="35">
        <v>9.5847717501056646</v>
      </c>
      <c r="DS683" s="35">
        <v>9.7741329568336877</v>
      </c>
      <c r="DT683" s="35">
        <v>11.922081137524902</v>
      </c>
      <c r="DW683" s="35">
        <v>10.779412099070969</v>
      </c>
      <c r="DX683" s="35">
        <v>9.8518211849478483</v>
      </c>
      <c r="DY683" s="35">
        <v>10.324976025652344</v>
      </c>
      <c r="DZ683" s="35">
        <v>11.409075941241973</v>
      </c>
      <c r="EC683" s="35">
        <v>10.856890706349668</v>
      </c>
      <c r="ED683" s="35">
        <v>9.7197270791533104</v>
      </c>
      <c r="EG683" s="35">
        <v>9.5021155792429983</v>
      </c>
      <c r="ER683" s="35">
        <v>12.095377089566178</v>
      </c>
      <c r="ET683" s="35">
        <v>12.586937483174896</v>
      </c>
      <c r="EV683" s="35">
        <v>11.284180295023887</v>
      </c>
      <c r="EW683" s="35">
        <v>9.2726591718262021</v>
      </c>
      <c r="EY683" s="35">
        <v>10.992245300540928</v>
      </c>
      <c r="FB683" s="35">
        <v>10.107572570046775</v>
      </c>
      <c r="FC683" s="35">
        <v>10.68628324468674</v>
      </c>
      <c r="FF683" s="35">
        <v>9.7033573235076371</v>
      </c>
      <c r="FH683" s="35">
        <v>10.19573281762721</v>
      </c>
      <c r="FL683" s="35">
        <v>9.7387857198683534</v>
      </c>
      <c r="FO683" s="35">
        <v>11.518212036292965</v>
      </c>
      <c r="FQ683" s="35">
        <v>9.4795187650775716</v>
      </c>
      <c r="FR683" s="35">
        <v>10.796218746416248</v>
      </c>
      <c r="FU683" s="35">
        <v>11.091877714605396</v>
      </c>
      <c r="FW683" s="35">
        <v>10.086583281393271</v>
      </c>
      <c r="GA683" s="35">
        <v>11.182300490438228</v>
      </c>
      <c r="GE683" s="35">
        <v>11.688432915320943</v>
      </c>
      <c r="GF683" s="35">
        <v>12.295554709832917</v>
      </c>
      <c r="GN683" s="35">
        <v>9.9887128984611877</v>
      </c>
      <c r="GO683" s="35">
        <v>10.526</v>
      </c>
      <c r="GP683" s="35" t="s">
        <v>1434</v>
      </c>
      <c r="GU683" s="59"/>
    </row>
    <row r="684" spans="1:203" x14ac:dyDescent="0.2">
      <c r="A684" s="35" t="s">
        <v>1872</v>
      </c>
      <c r="B684" s="35" t="s">
        <v>3731</v>
      </c>
      <c r="C684" s="35" t="s">
        <v>3732</v>
      </c>
      <c r="D684" s="9">
        <v>4</v>
      </c>
      <c r="E684" s="9">
        <v>4</v>
      </c>
      <c r="F684" s="9">
        <v>0.77837713600000003</v>
      </c>
      <c r="G684" s="9">
        <v>4.3585112000000002E-2</v>
      </c>
      <c r="H684" s="9">
        <v>0.43392123500000002</v>
      </c>
      <c r="I684" s="9">
        <v>7.8958031999999997E-2</v>
      </c>
      <c r="J684" s="9">
        <v>0</v>
      </c>
      <c r="K684" s="78">
        <v>0</v>
      </c>
      <c r="L684" s="79">
        <v>11.691878742661505</v>
      </c>
      <c r="M684" s="79">
        <v>12.345589527279817</v>
      </c>
      <c r="N684" s="79">
        <v>10.469160873695261</v>
      </c>
      <c r="O684" s="79">
        <v>12.502326811156006</v>
      </c>
      <c r="P684" s="78">
        <v>12.043495729502993</v>
      </c>
      <c r="Q684" s="78">
        <v>12.622280833442263</v>
      </c>
      <c r="R684" s="35">
        <v>11.6505428356115</v>
      </c>
      <c r="S684" s="35">
        <v>11.316514892876334</v>
      </c>
      <c r="T684" s="35">
        <v>11.88074225630368</v>
      </c>
      <c r="U684" s="35">
        <v>11.354987516735289</v>
      </c>
      <c r="V684" s="35">
        <v>11.607274563422285</v>
      </c>
      <c r="W684" s="35">
        <v>12.287614741782336</v>
      </c>
      <c r="X684" s="35">
        <v>12.120151415603647</v>
      </c>
      <c r="Y684" s="35">
        <v>12.071213152560027</v>
      </c>
      <c r="Z684" s="35">
        <v>12.088126693529444</v>
      </c>
      <c r="AA684" s="35">
        <v>12.485237346783396</v>
      </c>
      <c r="AB684" s="35">
        <v>11.787644761821941</v>
      </c>
      <c r="AC684" s="35">
        <v>11.753167867721366</v>
      </c>
      <c r="AD684" s="35">
        <v>11.889060040019011</v>
      </c>
      <c r="AE684" s="35">
        <v>11.945253917102381</v>
      </c>
      <c r="AF684" s="35">
        <v>11.69377619705126</v>
      </c>
      <c r="AG684" s="35">
        <v>11.808147351904571</v>
      </c>
      <c r="AH684" s="35">
        <v>10.98994568635638</v>
      </c>
      <c r="AI684" s="35">
        <v>11.683736280822515</v>
      </c>
      <c r="AJ684" s="35">
        <v>12.150934999889877</v>
      </c>
      <c r="AK684" s="35">
        <v>11.53898342012352</v>
      </c>
      <c r="AL684" s="35">
        <v>11.233488053059142</v>
      </c>
      <c r="AM684" s="35">
        <v>11.73696617346145</v>
      </c>
      <c r="AN684" s="35">
        <v>11.991745121987911</v>
      </c>
      <c r="AO684" s="35">
        <v>12.094357254875556</v>
      </c>
      <c r="AP684" s="35">
        <v>11.649978049127425</v>
      </c>
      <c r="AQ684" s="35">
        <v>12.291266733824465</v>
      </c>
      <c r="AR684" s="35">
        <v>11.165247918656448</v>
      </c>
      <c r="AS684" s="35">
        <v>12.079458049013162</v>
      </c>
      <c r="AT684" s="35">
        <v>12.03730562478013</v>
      </c>
      <c r="AU684" s="35">
        <v>11.738186282384008</v>
      </c>
      <c r="AV684" s="35">
        <v>11.792318967589971</v>
      </c>
      <c r="AW684" s="35">
        <v>11.800972966241776</v>
      </c>
      <c r="AX684" s="35">
        <v>11.575648323319745</v>
      </c>
      <c r="AY684" s="35">
        <v>12.201499898611104</v>
      </c>
      <c r="AZ684" s="35">
        <v>12.089940013350509</v>
      </c>
      <c r="BA684" s="35">
        <v>11.842508665348102</v>
      </c>
      <c r="BB684" s="35">
        <v>11.835577119515643</v>
      </c>
      <c r="BC684" s="35">
        <v>11.57778252018764</v>
      </c>
      <c r="BD684" s="35">
        <v>11.917126450323501</v>
      </c>
      <c r="BE684" s="35">
        <v>11.99772167427942</v>
      </c>
      <c r="BF684" s="35">
        <v>12.098500219259808</v>
      </c>
      <c r="BG684" s="35">
        <v>12.056931788109805</v>
      </c>
      <c r="BH684" s="35">
        <v>12.136083478528459</v>
      </c>
      <c r="BI684" s="35">
        <v>12.834637673574314</v>
      </c>
      <c r="BJ684" s="35">
        <v>12.303828931350052</v>
      </c>
      <c r="BK684" s="35">
        <v>11.78612864375785</v>
      </c>
      <c r="BL684" s="35">
        <v>11.973262300833067</v>
      </c>
      <c r="BM684" s="35">
        <v>11.895964761582752</v>
      </c>
      <c r="BN684" s="35">
        <v>10.864331247403923</v>
      </c>
      <c r="BO684" s="35">
        <v>11.644702498983266</v>
      </c>
      <c r="BP684" s="35">
        <v>12.146553778915846</v>
      </c>
      <c r="BQ684" s="35">
        <v>11.942618639665302</v>
      </c>
      <c r="BR684" s="35">
        <v>11.9258587586716</v>
      </c>
      <c r="BS684" s="35">
        <v>11.961791598817699</v>
      </c>
      <c r="BT684" s="35">
        <v>11.623444615872947</v>
      </c>
      <c r="BU684" s="35">
        <v>10.708627131104755</v>
      </c>
      <c r="BV684" s="35">
        <v>12.066824120641977</v>
      </c>
      <c r="BW684" s="35">
        <v>11.858313557718754</v>
      </c>
      <c r="BX684" s="35">
        <v>12.076568321207226</v>
      </c>
      <c r="BY684" s="35">
        <v>11.835871861088449</v>
      </c>
      <c r="BZ684" s="35">
        <v>12.501211806832959</v>
      </c>
      <c r="CA684" s="35">
        <v>12.156662714125371</v>
      </c>
      <c r="CB684" s="35">
        <v>11.738420651629028</v>
      </c>
      <c r="CC684" s="35">
        <v>11.546572061838567</v>
      </c>
      <c r="CD684" s="35">
        <v>11.850725514604118</v>
      </c>
      <c r="CE684" s="35">
        <v>11.598085383680916</v>
      </c>
      <c r="CF684" s="35">
        <v>12.051301181357099</v>
      </c>
      <c r="CG684" s="35">
        <v>12.24876948276976</v>
      </c>
      <c r="CH684" s="35">
        <v>11.998399461607196</v>
      </c>
      <c r="CI684" s="35">
        <v>12.160149187533319</v>
      </c>
      <c r="CJ684" s="35">
        <v>12.400886156849477</v>
      </c>
      <c r="CK684" s="35">
        <v>11.802302408326982</v>
      </c>
      <c r="CL684" s="35">
        <v>11.00290820898571</v>
      </c>
      <c r="CM684" s="35">
        <v>12.381749442238769</v>
      </c>
      <c r="CN684" s="35">
        <v>11.572780646521576</v>
      </c>
      <c r="CO684" s="35">
        <v>12.240301643407212</v>
      </c>
      <c r="CP684" s="35">
        <v>11.961344933759657</v>
      </c>
      <c r="CQ684" s="35">
        <v>11.755533152606324</v>
      </c>
      <c r="CR684" s="35">
        <v>12.010172502951606</v>
      </c>
      <c r="CS684" s="35">
        <v>12.006446815974979</v>
      </c>
      <c r="CT684" s="35">
        <v>11.749993161318294</v>
      </c>
      <c r="CU684" s="35">
        <v>11.884518990997744</v>
      </c>
      <c r="CV684" s="35">
        <v>12.492210246928389</v>
      </c>
      <c r="CW684" s="35">
        <v>12.093731064218504</v>
      </c>
      <c r="CX684" s="35">
        <v>11.979548822386636</v>
      </c>
      <c r="CY684" s="35">
        <v>11.782195100657638</v>
      </c>
      <c r="CZ684" s="35">
        <v>11.736715696403847</v>
      </c>
      <c r="DA684" s="35">
        <v>12.254725370410284</v>
      </c>
      <c r="DB684" s="35">
        <v>12.076454622711104</v>
      </c>
      <c r="DC684" s="35">
        <v>11.509577078767958</v>
      </c>
      <c r="DD684" s="35">
        <v>11.880058508477203</v>
      </c>
      <c r="DE684" s="35">
        <v>12.300294065260204</v>
      </c>
      <c r="DF684" s="35">
        <v>11.716902488768156</v>
      </c>
      <c r="DG684" s="35">
        <v>11.412942696376176</v>
      </c>
      <c r="DH684" s="35">
        <v>11.489469080437285</v>
      </c>
      <c r="DI684" s="35">
        <v>11.755810619601931</v>
      </c>
      <c r="DJ684" s="35">
        <v>11.851686712624208</v>
      </c>
      <c r="DK684" s="35">
        <v>11.716589212129897</v>
      </c>
      <c r="DL684" s="35">
        <v>11.919311254427155</v>
      </c>
      <c r="DM684" s="35">
        <v>11.771520449664072</v>
      </c>
      <c r="DN684" s="35">
        <v>11.470568933269107</v>
      </c>
      <c r="DO684" s="35">
        <v>12.347365003973986</v>
      </c>
      <c r="DP684" s="35">
        <v>11.824095196248901</v>
      </c>
      <c r="DQ684" s="35">
        <v>11.378356350636023</v>
      </c>
      <c r="DR684" s="35">
        <v>11.52886691407266</v>
      </c>
      <c r="DS684" s="35">
        <v>11.422526415840998</v>
      </c>
      <c r="DT684" s="35">
        <v>11.777701784695525</v>
      </c>
      <c r="DU684" s="35">
        <v>11.65063924162364</v>
      </c>
      <c r="DV684" s="35">
        <v>12.091909321982451</v>
      </c>
      <c r="DW684" s="35">
        <v>12.469666670170591</v>
      </c>
      <c r="DX684" s="35">
        <v>11.962188578760269</v>
      </c>
      <c r="DY684" s="35">
        <v>12.763629223379468</v>
      </c>
      <c r="DZ684" s="35">
        <v>11.765232084996969</v>
      </c>
      <c r="EA684" s="35">
        <v>12.021698252759561</v>
      </c>
      <c r="EB684" s="35">
        <v>12.037292806995868</v>
      </c>
      <c r="EC684" s="35">
        <v>11.790720016446002</v>
      </c>
      <c r="ED684" s="35">
        <v>11.396106011209294</v>
      </c>
      <c r="EE684" s="35">
        <v>12.26277097780282</v>
      </c>
      <c r="EF684" s="35">
        <v>11.992938336165814</v>
      </c>
      <c r="EG684" s="35">
        <v>11.933730175721093</v>
      </c>
      <c r="EH684" s="35">
        <v>11.662185972554736</v>
      </c>
      <c r="EI684" s="35">
        <v>12.745412989216499</v>
      </c>
      <c r="EJ684" s="35">
        <v>12.175197504938918</v>
      </c>
      <c r="EK684" s="35">
        <v>12.515423383999135</v>
      </c>
      <c r="EL684" s="35">
        <v>11.959183695731598</v>
      </c>
      <c r="EM684" s="35">
        <v>11.580841293732917</v>
      </c>
      <c r="EN684" s="35">
        <v>11.837908940653612</v>
      </c>
      <c r="EO684" s="35">
        <v>12.576590950908297</v>
      </c>
      <c r="EP684" s="35">
        <v>12.07578457226901</v>
      </c>
      <c r="EQ684" s="35">
        <v>12.230570384403341</v>
      </c>
      <c r="ER684" s="35">
        <v>12.007596320617434</v>
      </c>
      <c r="ES684" s="35">
        <v>12.194626461677537</v>
      </c>
      <c r="ET684" s="35">
        <v>12.425425788015252</v>
      </c>
      <c r="EU684" s="35">
        <v>11.600504868075459</v>
      </c>
      <c r="EV684" s="35">
        <v>11.473930274822449</v>
      </c>
      <c r="EW684" s="35">
        <v>11.812081485404992</v>
      </c>
      <c r="EX684" s="35">
        <v>12.149333071041497</v>
      </c>
      <c r="EY684" s="35">
        <v>11.673767275470116</v>
      </c>
      <c r="EZ684" s="35">
        <v>11.386416681576637</v>
      </c>
      <c r="FA684" s="35">
        <v>11.75361681519953</v>
      </c>
      <c r="FB684" s="35">
        <v>11.998454435772691</v>
      </c>
      <c r="FC684" s="35">
        <v>11.841005839485382</v>
      </c>
      <c r="FD684" s="35">
        <v>11.569872441797616</v>
      </c>
      <c r="FE684" s="35">
        <v>12.246091996410994</v>
      </c>
      <c r="FF684" s="35">
        <v>11.925040910145455</v>
      </c>
      <c r="FG684" s="35">
        <v>11.813124461314317</v>
      </c>
      <c r="FH684" s="35">
        <v>11.753557276562585</v>
      </c>
      <c r="FI684" s="35">
        <v>12.420160892718004</v>
      </c>
      <c r="FJ684" s="35">
        <v>12.598779805401701</v>
      </c>
      <c r="FK684" s="35">
        <v>12.109288018288996</v>
      </c>
      <c r="FL684" s="35">
        <v>11.371007902437919</v>
      </c>
      <c r="FM684" s="35">
        <v>12.016210742036627</v>
      </c>
      <c r="FN684" s="35">
        <v>12.057443122279112</v>
      </c>
      <c r="FO684" s="35">
        <v>12.194723746695466</v>
      </c>
      <c r="FP684" s="35">
        <v>12.12661138278505</v>
      </c>
      <c r="FQ684" s="35">
        <v>10.719491264048141</v>
      </c>
      <c r="FR684" s="35">
        <v>12.688826760367471</v>
      </c>
      <c r="FS684" s="35">
        <v>12.105533914186891</v>
      </c>
      <c r="FT684" s="35">
        <v>12.063937120072278</v>
      </c>
      <c r="FU684" s="35">
        <v>11.844929273787036</v>
      </c>
      <c r="FV684" s="35">
        <v>11.955895870161365</v>
      </c>
      <c r="FW684" s="35">
        <v>11.335071053098233</v>
      </c>
      <c r="FX684" s="35">
        <v>12.528535663479062</v>
      </c>
      <c r="FY684" s="35">
        <v>12.142794686354623</v>
      </c>
      <c r="FZ684" s="35">
        <v>11.52756027670398</v>
      </c>
      <c r="GA684" s="35">
        <v>11.625198898862095</v>
      </c>
      <c r="GB684" s="35">
        <v>11.775107809860746</v>
      </c>
      <c r="GC684" s="35">
        <v>12.243922380083021</v>
      </c>
      <c r="GD684" s="35">
        <v>12.142680170354577</v>
      </c>
      <c r="GE684" s="35">
        <v>11.693119530295279</v>
      </c>
      <c r="GF684" s="35">
        <v>12.522462612291857</v>
      </c>
      <c r="GG684" s="35">
        <v>12.223178157272818</v>
      </c>
      <c r="GH684" s="35">
        <v>12.347288459207435</v>
      </c>
      <c r="GI684" s="35">
        <v>11.605200362354308</v>
      </c>
      <c r="GJ684" s="35">
        <v>12.651170895084878</v>
      </c>
      <c r="GK684" s="35">
        <v>11.375536781048368</v>
      </c>
      <c r="GL684" s="35">
        <v>12.562097962384643</v>
      </c>
      <c r="GM684" s="35">
        <v>12.129983462627571</v>
      </c>
      <c r="GN684" s="35">
        <v>11.800507686027521</v>
      </c>
      <c r="GO684" s="35">
        <v>4.2930000000000001</v>
      </c>
      <c r="GP684" s="35" t="s">
        <v>1599</v>
      </c>
      <c r="GU684" s="59"/>
    </row>
    <row r="685" spans="1:203" x14ac:dyDescent="0.2">
      <c r="A685" s="35" t="s">
        <v>1756</v>
      </c>
      <c r="B685" s="35" t="s">
        <v>3593</v>
      </c>
      <c r="C685" s="35" t="s">
        <v>3594</v>
      </c>
      <c r="D685" s="9">
        <v>9</v>
      </c>
      <c r="E685" s="9">
        <v>8</v>
      </c>
      <c r="F685" s="9">
        <v>0.76251202500000004</v>
      </c>
      <c r="G685" s="9">
        <v>5.0714637E-2</v>
      </c>
      <c r="H685" s="9">
        <v>0.46033250999999997</v>
      </c>
      <c r="I685" s="9">
        <v>7.9938021999999997E-2</v>
      </c>
      <c r="J685" s="9">
        <v>0</v>
      </c>
      <c r="K685" s="78">
        <v>0</v>
      </c>
      <c r="L685" s="79">
        <v>11.844741819892072</v>
      </c>
      <c r="M685" s="79">
        <v>11.275854665950005</v>
      </c>
      <c r="N685" s="79">
        <v>11.527591131106158</v>
      </c>
      <c r="O685" s="79">
        <v>11.935522280780818</v>
      </c>
      <c r="P685" s="78">
        <v>11.225039756436919</v>
      </c>
      <c r="Q685" s="78">
        <v>11.56632988930601</v>
      </c>
      <c r="S685" s="35">
        <v>11.483148541286631</v>
      </c>
      <c r="T685" s="35">
        <v>11.748934072926687</v>
      </c>
      <c r="U685" s="35">
        <v>11.031631085051179</v>
      </c>
      <c r="V685" s="35">
        <v>10.80287166693056</v>
      </c>
      <c r="X685" s="35">
        <v>11.951295179181397</v>
      </c>
      <c r="Y685" s="35">
        <v>11.472939254036421</v>
      </c>
      <c r="Z685" s="35">
        <v>11.962601193756228</v>
      </c>
      <c r="AA685" s="35">
        <v>11.547951922881365</v>
      </c>
      <c r="AB685" s="35">
        <v>11.656849175864824</v>
      </c>
      <c r="AC685" s="35">
        <v>11.070613908722846</v>
      </c>
      <c r="AD685" s="35">
        <v>11.30676414490226</v>
      </c>
      <c r="AE685" s="35">
        <v>11.616987812325799</v>
      </c>
      <c r="AF685" s="35">
        <v>10.746081823727469</v>
      </c>
      <c r="AG685" s="35">
        <v>12.077341126858926</v>
      </c>
      <c r="AH685" s="35">
        <v>11.622613770652654</v>
      </c>
      <c r="AI685" s="35">
        <v>11.315795182679194</v>
      </c>
      <c r="AK685" s="35">
        <v>11.395523086314903</v>
      </c>
      <c r="AL685" s="35">
        <v>11.380546556697594</v>
      </c>
      <c r="AM685" s="35">
        <v>11.385676848301436</v>
      </c>
      <c r="AN685" s="35">
        <v>11.9330662305623</v>
      </c>
      <c r="AO685" s="35">
        <v>12.150812620732845</v>
      </c>
      <c r="AP685" s="35">
        <v>11.340142295224682</v>
      </c>
      <c r="AQ685" s="35">
        <v>11.804683489933012</v>
      </c>
      <c r="AR685" s="35">
        <v>11.760023374098383</v>
      </c>
      <c r="AS685" s="35">
        <v>11.654937834899451</v>
      </c>
      <c r="AT685" s="35">
        <v>11.809367924197998</v>
      </c>
      <c r="AU685" s="35">
        <v>11.319325947921275</v>
      </c>
      <c r="AV685" s="35">
        <v>11.371592600368457</v>
      </c>
      <c r="AW685" s="35">
        <v>11.936065532774665</v>
      </c>
      <c r="AX685" s="35">
        <v>11.287874453027595</v>
      </c>
      <c r="AY685" s="35">
        <v>11.25484905175442</v>
      </c>
      <c r="AZ685" s="35">
        <v>11.902630932548046</v>
      </c>
      <c r="BA685" s="35">
        <v>11.608422212945584</v>
      </c>
      <c r="BB685" s="35">
        <v>10.725403581015772</v>
      </c>
      <c r="BF685" s="35">
        <v>11.356385968329691</v>
      </c>
      <c r="BG685" s="35">
        <v>11.167681562765036</v>
      </c>
      <c r="BH685" s="35">
        <v>11.447098947852082</v>
      </c>
      <c r="BI685" s="35">
        <v>12.326045872967104</v>
      </c>
      <c r="BJ685" s="35">
        <v>12.347916685628213</v>
      </c>
      <c r="BL685" s="35">
        <v>11.433529620724851</v>
      </c>
      <c r="BM685" s="35">
        <v>11.025460455618234</v>
      </c>
      <c r="BN685" s="35">
        <v>11.749094401192909</v>
      </c>
      <c r="BO685" s="35">
        <v>10.84616708444476</v>
      </c>
      <c r="BP685" s="35">
        <v>11.556675787780573</v>
      </c>
      <c r="BQ685" s="35">
        <v>12.165186700319225</v>
      </c>
      <c r="BR685" s="35">
        <v>11.709085409836312</v>
      </c>
      <c r="BS685" s="35">
        <v>11.674086207858245</v>
      </c>
      <c r="BT685" s="35">
        <v>11.414148212379173</v>
      </c>
      <c r="BU685" s="35">
        <v>11.793338917683057</v>
      </c>
      <c r="BV685" s="35">
        <v>11.497156362844642</v>
      </c>
      <c r="BW685" s="35">
        <v>11.340227319746324</v>
      </c>
      <c r="BX685" s="35">
        <v>11.047536223894848</v>
      </c>
      <c r="BZ685" s="35">
        <v>11.213463400689015</v>
      </c>
      <c r="CA685" s="35">
        <v>11.506076266214121</v>
      </c>
      <c r="CB685" s="35">
        <v>10.643377243442858</v>
      </c>
      <c r="CC685" s="35">
        <v>11.334998325145209</v>
      </c>
      <c r="CD685" s="35">
        <v>11.275247680298181</v>
      </c>
      <c r="CE685" s="35">
        <v>12.186452258009183</v>
      </c>
      <c r="CF685" s="35">
        <v>11.529246649041314</v>
      </c>
      <c r="CG685" s="35">
        <v>12.401235670433007</v>
      </c>
      <c r="CH685" s="35">
        <v>11.638005098258121</v>
      </c>
      <c r="CI685" s="35">
        <v>11.940223103801147</v>
      </c>
      <c r="CJ685" s="35">
        <v>11.631808552670531</v>
      </c>
      <c r="CK685" s="35">
        <v>11.379990245250385</v>
      </c>
      <c r="CL685" s="35">
        <v>11.104434065810992</v>
      </c>
      <c r="CM685" s="35">
        <v>11.959570544986786</v>
      </c>
      <c r="CN685" s="35">
        <v>11.069360072941873</v>
      </c>
      <c r="CO685" s="35">
        <v>12.125765275075317</v>
      </c>
      <c r="CQ685" s="35">
        <v>11.879841286313598</v>
      </c>
      <c r="CR685" s="35">
        <v>11.389975338646581</v>
      </c>
      <c r="CS685" s="35">
        <v>11.623701856518103</v>
      </c>
      <c r="CT685" s="35">
        <v>12.015463432298331</v>
      </c>
      <c r="CU685" s="35">
        <v>11.377091023267234</v>
      </c>
      <c r="CV685" s="35">
        <v>12.05575600718678</v>
      </c>
      <c r="CW685" s="35">
        <v>11.581817342141708</v>
      </c>
      <c r="CY685" s="35">
        <v>11.073405818645053</v>
      </c>
      <c r="CZ685" s="35">
        <v>11.722419478020747</v>
      </c>
      <c r="DA685" s="35">
        <v>11.35368653209024</v>
      </c>
      <c r="DC685" s="35">
        <v>11.536799775872574</v>
      </c>
      <c r="DD685" s="35">
        <v>11.799589379136709</v>
      </c>
      <c r="DE685" s="35">
        <v>12.01291961557844</v>
      </c>
      <c r="DF685" s="35">
        <v>11.984659108949604</v>
      </c>
      <c r="DG685" s="35">
        <v>11.623944367615183</v>
      </c>
      <c r="DH685" s="35">
        <v>10.695466486480283</v>
      </c>
      <c r="DI685" s="35">
        <v>11.343294834643347</v>
      </c>
      <c r="DJ685" s="35">
        <v>11.76714891993848</v>
      </c>
      <c r="DK685" s="35">
        <v>11.607996623175925</v>
      </c>
      <c r="DL685" s="35">
        <v>10.898035148556268</v>
      </c>
      <c r="DM685" s="35">
        <v>11.449633562523779</v>
      </c>
      <c r="DO685" s="35">
        <v>11.633987711215063</v>
      </c>
      <c r="DP685" s="35">
        <v>11.976667127693053</v>
      </c>
      <c r="DQ685" s="35">
        <v>11.27694611179037</v>
      </c>
      <c r="DR685" s="35">
        <v>11.567149148060604</v>
      </c>
      <c r="DS685" s="35">
        <v>11.191885634951749</v>
      </c>
      <c r="DT685" s="35">
        <v>11.685949228884816</v>
      </c>
      <c r="DU685" s="35">
        <v>11.592568111098386</v>
      </c>
      <c r="DV685" s="35">
        <v>12.063210441855803</v>
      </c>
      <c r="DW685" s="35">
        <v>11.711885851787741</v>
      </c>
      <c r="DX685" s="35">
        <v>11.016883108019435</v>
      </c>
      <c r="DY685" s="35">
        <v>11.844965712678663</v>
      </c>
      <c r="DZ685" s="35">
        <v>11.430306649580734</v>
      </c>
      <c r="EC685" s="35">
        <v>11.905609047522356</v>
      </c>
      <c r="EF685" s="35">
        <v>11.742101837291518</v>
      </c>
      <c r="EG685" s="35">
        <v>11.276902638844172</v>
      </c>
      <c r="EH685" s="35">
        <v>11.687310967949056</v>
      </c>
      <c r="EI685" s="35">
        <v>11.576870930150246</v>
      </c>
      <c r="EJ685" s="35">
        <v>11.973874860374707</v>
      </c>
      <c r="EK685" s="35">
        <v>11.645183933376629</v>
      </c>
      <c r="EL685" s="35">
        <v>12.238610075502841</v>
      </c>
      <c r="EO685" s="35">
        <v>11.777076223034808</v>
      </c>
      <c r="ER685" s="35">
        <v>11.218656386175915</v>
      </c>
      <c r="ES685" s="35">
        <v>11.172243031211774</v>
      </c>
      <c r="ET685" s="35">
        <v>11.55276544015824</v>
      </c>
      <c r="EU685" s="35">
        <v>11.033617398802903</v>
      </c>
      <c r="EV685" s="35">
        <v>11.361681286632443</v>
      </c>
      <c r="EW685" s="35">
        <v>11.399560679336771</v>
      </c>
      <c r="EX685" s="35">
        <v>11.585051050477862</v>
      </c>
      <c r="EY685" s="35">
        <v>11.395301118682763</v>
      </c>
      <c r="EZ685" s="35">
        <v>10.48021357617767</v>
      </c>
      <c r="FA685" s="35">
        <v>12.053480378583611</v>
      </c>
      <c r="FB685" s="35">
        <v>11.775535453113271</v>
      </c>
      <c r="FC685" s="35">
        <v>11.975340858140989</v>
      </c>
      <c r="FD685" s="35">
        <v>11.876208898016937</v>
      </c>
      <c r="FE685" s="35">
        <v>11.509596479969684</v>
      </c>
      <c r="FF685" s="35">
        <v>11.483214563339981</v>
      </c>
      <c r="FG685" s="35">
        <v>11.508684736220328</v>
      </c>
      <c r="FH685" s="35">
        <v>11.195825821588823</v>
      </c>
      <c r="FI685" s="35">
        <v>11.424773282963649</v>
      </c>
      <c r="FK685" s="35">
        <v>11.431238150201445</v>
      </c>
      <c r="FL685" s="35">
        <v>11.875835127316847</v>
      </c>
      <c r="FM685" s="35">
        <v>11.640191599246986</v>
      </c>
      <c r="FN685" s="35">
        <v>11.586037333178048</v>
      </c>
      <c r="FP685" s="35">
        <v>11.531170128255489</v>
      </c>
      <c r="FQ685" s="35">
        <v>11.797133867093851</v>
      </c>
      <c r="FR685" s="35">
        <v>11.847966254642749</v>
      </c>
      <c r="FS685" s="35">
        <v>11.338891037611514</v>
      </c>
      <c r="FT685" s="35">
        <v>11.721360506209651</v>
      </c>
      <c r="FU685" s="35">
        <v>11.387895154730806</v>
      </c>
      <c r="FV685" s="35">
        <v>11.951273695471896</v>
      </c>
      <c r="FW685" s="35">
        <v>11.706080936875509</v>
      </c>
      <c r="FY685" s="35">
        <v>12.023459188785452</v>
      </c>
      <c r="FZ685" s="35">
        <v>11.181968052814124</v>
      </c>
      <c r="GA685" s="35">
        <v>11.532503392219894</v>
      </c>
      <c r="GB685" s="35">
        <v>11.385965318695778</v>
      </c>
      <c r="GC685" s="35">
        <v>11.488428767020901</v>
      </c>
      <c r="GE685" s="35">
        <v>11.554627877028988</v>
      </c>
      <c r="GF685" s="35">
        <v>11.445666052501981</v>
      </c>
      <c r="GG685" s="35">
        <v>13.570552819896434</v>
      </c>
      <c r="GH685" s="35">
        <v>11.362716655205983</v>
      </c>
      <c r="GI685" s="35">
        <v>11.911198456041072</v>
      </c>
      <c r="GJ685" s="35">
        <v>11.993369660298548</v>
      </c>
      <c r="GK685" s="35">
        <v>11.81380410581345</v>
      </c>
      <c r="GL685" s="35">
        <v>12.221264097263845</v>
      </c>
      <c r="GM685" s="35">
        <v>11.661106225751812</v>
      </c>
      <c r="GN685" s="35">
        <v>11.727562018395217</v>
      </c>
      <c r="GO685" s="35">
        <v>1.919</v>
      </c>
      <c r="GP685" s="35" t="s">
        <v>1514</v>
      </c>
      <c r="GU685" s="59"/>
    </row>
    <row r="686" spans="1:203" x14ac:dyDescent="0.2">
      <c r="A686" s="35" t="s">
        <v>1118</v>
      </c>
      <c r="B686" s="35" t="s">
        <v>2845</v>
      </c>
      <c r="C686" s="35" t="s">
        <v>2846</v>
      </c>
      <c r="D686" s="9">
        <v>12</v>
      </c>
      <c r="E686" s="9">
        <v>12</v>
      </c>
      <c r="F686" s="9">
        <v>0.87544414699999995</v>
      </c>
      <c r="G686" s="9">
        <v>3.7763814E-2</v>
      </c>
      <c r="H686" s="9">
        <v>0.54708992999999995</v>
      </c>
      <c r="I686" s="9">
        <v>8.0191084999999995E-2</v>
      </c>
      <c r="J686" s="9">
        <v>0</v>
      </c>
      <c r="K686" s="78">
        <v>0</v>
      </c>
      <c r="L686" s="79">
        <v>12.887653970096077</v>
      </c>
      <c r="M686" s="79">
        <v>12.872899987566749</v>
      </c>
      <c r="N686" s="79">
        <v>12.106896970589165</v>
      </c>
      <c r="O686" s="79">
        <v>13.071016641384114</v>
      </c>
      <c r="P686" s="78">
        <v>11.5567693570034</v>
      </c>
      <c r="Q686" s="78">
        <v>12.406766661454011</v>
      </c>
      <c r="R686" s="35">
        <v>11.840718497964321</v>
      </c>
      <c r="S686" s="35">
        <v>12.598520013953298</v>
      </c>
      <c r="T686" s="35">
        <v>12.181624244384633</v>
      </c>
      <c r="U686" s="35">
        <v>12.771892913953987</v>
      </c>
      <c r="V686" s="35">
        <v>12.991996969583282</v>
      </c>
      <c r="W686" s="35">
        <v>12.320514107731176</v>
      </c>
      <c r="X686" s="35">
        <v>12.206841149798946</v>
      </c>
      <c r="Y686" s="35">
        <v>12.424519640564352</v>
      </c>
      <c r="Z686" s="35">
        <v>13.044672796070188</v>
      </c>
      <c r="AA686" s="35">
        <v>13.299102502082633</v>
      </c>
      <c r="AB686" s="35">
        <v>12.064905200558826</v>
      </c>
      <c r="AC686" s="35">
        <v>12.862368590310279</v>
      </c>
      <c r="AD686" s="35">
        <v>12.056604189743691</v>
      </c>
      <c r="AE686" s="35">
        <v>13.23326793021382</v>
      </c>
      <c r="AF686" s="35">
        <v>12.338914882106389</v>
      </c>
      <c r="AG686" s="35">
        <v>13.287129309094045</v>
      </c>
      <c r="AH686" s="35">
        <v>12.713340741117523</v>
      </c>
      <c r="AI686" s="35">
        <v>12.462686313085669</v>
      </c>
      <c r="AJ686" s="35">
        <v>12.900315394054569</v>
      </c>
      <c r="AK686" s="35">
        <v>13.60194630978831</v>
      </c>
      <c r="AL686" s="35">
        <v>12.933134553336142</v>
      </c>
      <c r="AM686" s="35">
        <v>12.966288181902154</v>
      </c>
      <c r="AN686" s="35">
        <v>13.010724460069307</v>
      </c>
      <c r="AO686" s="35">
        <v>11.933771410838668</v>
      </c>
      <c r="AP686" s="35">
        <v>12.624396468669353</v>
      </c>
      <c r="AQ686" s="35">
        <v>12.913594796254996</v>
      </c>
      <c r="AR686" s="35">
        <v>12.609497684689622</v>
      </c>
      <c r="AS686" s="35">
        <v>12.140336756914145</v>
      </c>
      <c r="AT686" s="35">
        <v>13.367686424994801</v>
      </c>
      <c r="AU686" s="35">
        <v>12.236266540171156</v>
      </c>
      <c r="AV686" s="35">
        <v>12.127479581680909</v>
      </c>
      <c r="AW686" s="35">
        <v>12.634214828645629</v>
      </c>
      <c r="AX686" s="35">
        <v>12.670429378412425</v>
      </c>
      <c r="AY686" s="35">
        <v>12.682503440124929</v>
      </c>
      <c r="AZ686" s="35">
        <v>14.342650783136829</v>
      </c>
      <c r="BA686" s="35">
        <v>12.229474354709227</v>
      </c>
      <c r="BB686" s="35">
        <v>12.201650628090029</v>
      </c>
      <c r="BC686" s="35">
        <v>13.049655406027702</v>
      </c>
      <c r="BD686" s="35">
        <v>12.775691221807893</v>
      </c>
      <c r="BE686" s="35">
        <v>12.112155394286471</v>
      </c>
      <c r="BF686" s="35">
        <v>12.405540232131919</v>
      </c>
      <c r="BG686" s="35">
        <v>12.236004042660333</v>
      </c>
      <c r="BH686" s="35">
        <v>12.745632625203022</v>
      </c>
      <c r="BI686" s="35">
        <v>12.467031346399981</v>
      </c>
      <c r="BJ686" s="35">
        <v>12.315097234073036</v>
      </c>
      <c r="BK686" s="35">
        <v>12.204959429072428</v>
      </c>
      <c r="BL686" s="35">
        <v>12.655457332309844</v>
      </c>
      <c r="BM686" s="35">
        <v>11.579103779169415</v>
      </c>
      <c r="BN686" s="35">
        <v>12.088482020806499</v>
      </c>
      <c r="BO686" s="35">
        <v>12.259597286172799</v>
      </c>
      <c r="BP686" s="35">
        <v>12.539156634567341</v>
      </c>
      <c r="BQ686" s="35">
        <v>12.286412538619064</v>
      </c>
      <c r="BR686" s="35">
        <v>12.541763489345133</v>
      </c>
      <c r="BS686" s="35">
        <v>12.927736003305778</v>
      </c>
      <c r="BT686" s="35">
        <v>11.819055221591737</v>
      </c>
      <c r="BU686" s="35">
        <v>13.076841577714138</v>
      </c>
      <c r="BV686" s="35">
        <v>12.220958726112826</v>
      </c>
      <c r="BW686" s="35">
        <v>12.267116902275184</v>
      </c>
      <c r="BX686" s="35">
        <v>12.129634590019817</v>
      </c>
      <c r="BY686" s="35">
        <v>12.042483578473156</v>
      </c>
      <c r="BZ686" s="35">
        <v>12.508815817715991</v>
      </c>
      <c r="CA686" s="35">
        <v>12.760517151491307</v>
      </c>
      <c r="CB686" s="35">
        <v>12.31941331888628</v>
      </c>
      <c r="CC686" s="35">
        <v>12.615148843795172</v>
      </c>
      <c r="CD686" s="35">
        <v>12.871554927771411</v>
      </c>
      <c r="CE686" s="35">
        <v>12.210679690843067</v>
      </c>
      <c r="CF686" s="35">
        <v>12.698187698343634</v>
      </c>
      <c r="CG686" s="35">
        <v>12.873595363466009</v>
      </c>
      <c r="CH686" s="35">
        <v>12.442151297247259</v>
      </c>
      <c r="CI686" s="35">
        <v>12.835247871721748</v>
      </c>
      <c r="CJ686" s="35">
        <v>11.759455783832616</v>
      </c>
      <c r="CK686" s="35">
        <v>11.593175511369273</v>
      </c>
      <c r="CL686" s="35">
        <v>12.523422814177898</v>
      </c>
      <c r="CM686" s="35">
        <v>12.260406583353276</v>
      </c>
      <c r="CN686" s="35">
        <v>12.115588016307967</v>
      </c>
      <c r="CO686" s="35">
        <v>12.436920023685921</v>
      </c>
      <c r="CP686" s="35">
        <v>12.037745423315156</v>
      </c>
      <c r="CQ686" s="35">
        <v>12.631359348704919</v>
      </c>
      <c r="CR686" s="35">
        <v>12.765406844737887</v>
      </c>
      <c r="CS686" s="35">
        <v>11.86527723675864</v>
      </c>
      <c r="CT686" s="35">
        <v>12.44045083875662</v>
      </c>
      <c r="CU686" s="35">
        <v>11.96137936741496</v>
      </c>
      <c r="CV686" s="35">
        <v>12.458668389037472</v>
      </c>
      <c r="CW686" s="35">
        <v>12.199627865966674</v>
      </c>
      <c r="CX686" s="35">
        <v>13.232563418114015</v>
      </c>
      <c r="CY686" s="35">
        <v>12.497253339606919</v>
      </c>
      <c r="CZ686" s="35">
        <v>13.254402617375447</v>
      </c>
      <c r="DA686" s="35">
        <v>12.664773337969944</v>
      </c>
      <c r="DB686" s="35">
        <v>12.976328098308809</v>
      </c>
      <c r="DC686" s="35">
        <v>12.495434519219875</v>
      </c>
      <c r="DD686" s="35">
        <v>12.614631631279522</v>
      </c>
      <c r="DE686" s="35">
        <v>12.294215031213511</v>
      </c>
      <c r="DF686" s="35">
        <v>12.510696032316289</v>
      </c>
      <c r="DG686" s="35">
        <v>12.573916093279013</v>
      </c>
      <c r="DH686" s="35">
        <v>12.022339677704426</v>
      </c>
      <c r="DI686" s="35">
        <v>12.900560587326439</v>
      </c>
      <c r="DJ686" s="35">
        <v>12.678885420728015</v>
      </c>
      <c r="DK686" s="35">
        <v>12.723946377008797</v>
      </c>
      <c r="DL686" s="35">
        <v>13.055450535348399</v>
      </c>
      <c r="DM686" s="35">
        <v>12.00223112470702</v>
      </c>
      <c r="DN686" s="35">
        <v>12.491981594725219</v>
      </c>
      <c r="DO686" s="35">
        <v>12.312407187632777</v>
      </c>
      <c r="DP686" s="35">
        <v>13.019715369238948</v>
      </c>
      <c r="DQ686" s="35">
        <v>12.553062890378326</v>
      </c>
      <c r="DR686" s="35">
        <v>12.625828839747271</v>
      </c>
      <c r="DS686" s="35">
        <v>12.475907303616218</v>
      </c>
      <c r="DT686" s="35">
        <v>12.281048105812783</v>
      </c>
      <c r="DU686" s="35">
        <v>12.961840929917944</v>
      </c>
      <c r="DV686" s="35">
        <v>12.323232127447012</v>
      </c>
      <c r="DW686" s="35">
        <v>11.949996259165275</v>
      </c>
      <c r="DX686" s="35">
        <v>12.533237925572463</v>
      </c>
      <c r="DY686" s="35">
        <v>12.522707066764427</v>
      </c>
      <c r="DZ686" s="35">
        <v>12.20736794430918</v>
      </c>
      <c r="EA686" s="35">
        <v>11.864038553120718</v>
      </c>
      <c r="EB686" s="35">
        <v>12.448202242110263</v>
      </c>
      <c r="EC686" s="35">
        <v>12.601126421439581</v>
      </c>
      <c r="ED686" s="35">
        <v>11.76390707444725</v>
      </c>
      <c r="EE686" s="35">
        <v>13.17524051341222</v>
      </c>
      <c r="EF686" s="35">
        <v>12.813041270911889</v>
      </c>
      <c r="EG686" s="35">
        <v>12.331158706069232</v>
      </c>
      <c r="EH686" s="35">
        <v>12.818102610695817</v>
      </c>
      <c r="EI686" s="35">
        <v>12.22834227364228</v>
      </c>
      <c r="EJ686" s="35">
        <v>11.831384034729032</v>
      </c>
      <c r="EK686" s="35">
        <v>12.718484831443618</v>
      </c>
      <c r="EL686" s="35">
        <v>12.852017290300672</v>
      </c>
      <c r="EM686" s="35">
        <v>13.101221066912579</v>
      </c>
      <c r="EN686" s="35">
        <v>12.459544026580192</v>
      </c>
      <c r="EO686" s="35">
        <v>13.26381916535664</v>
      </c>
      <c r="EP686" s="35">
        <v>11.742382832064624</v>
      </c>
      <c r="EQ686" s="35">
        <v>13.266371012970541</v>
      </c>
      <c r="ER686" s="35">
        <v>12.573543315586058</v>
      </c>
      <c r="ES686" s="35">
        <v>12.266139657401801</v>
      </c>
      <c r="ET686" s="35">
        <v>12.167516640844685</v>
      </c>
      <c r="EU686" s="35">
        <v>12.258043546930299</v>
      </c>
      <c r="EV686" s="35">
        <v>13.001712585574202</v>
      </c>
      <c r="EW686" s="35">
        <v>12.485302837936825</v>
      </c>
      <c r="EX686" s="35">
        <v>12.265390774026386</v>
      </c>
      <c r="EY686" s="35">
        <v>12.710611838366837</v>
      </c>
      <c r="EZ686" s="35">
        <v>11.871988849802396</v>
      </c>
      <c r="FA686" s="35">
        <v>11.592271538058666</v>
      </c>
      <c r="FB686" s="35">
        <v>14.100230594705607</v>
      </c>
      <c r="FC686" s="35">
        <v>12.73334709075206</v>
      </c>
      <c r="FD686" s="35">
        <v>11.87978147459706</v>
      </c>
      <c r="FE686" s="35">
        <v>12.582868218404643</v>
      </c>
      <c r="FF686" s="35">
        <v>13.143567582955324</v>
      </c>
      <c r="FG686" s="35">
        <v>12.215691245979855</v>
      </c>
      <c r="FH686" s="35">
        <v>12.574263574801016</v>
      </c>
      <c r="FI686" s="35">
        <v>12.225742205416392</v>
      </c>
      <c r="FJ686" s="35">
        <v>13.126931728808927</v>
      </c>
      <c r="FK686" s="35">
        <v>12.202101846265556</v>
      </c>
      <c r="FL686" s="35">
        <v>12.260388798204822</v>
      </c>
      <c r="FM686" s="35">
        <v>12.284176146632015</v>
      </c>
      <c r="FN686" s="35">
        <v>12.515757120471292</v>
      </c>
      <c r="FO686" s="35">
        <v>13.182030267069187</v>
      </c>
      <c r="FP686" s="35">
        <v>12.158799919011852</v>
      </c>
      <c r="FQ686" s="35">
        <v>12.593926914897441</v>
      </c>
      <c r="FR686" s="35">
        <v>12.937369899047965</v>
      </c>
      <c r="FS686" s="35">
        <v>13.137522416300534</v>
      </c>
      <c r="FT686" s="35">
        <v>12.790673604286482</v>
      </c>
      <c r="FU686" s="35">
        <v>13.730819159398338</v>
      </c>
      <c r="FV686" s="35">
        <v>12.672348117886994</v>
      </c>
      <c r="FW686" s="35">
        <v>13.049980304945258</v>
      </c>
      <c r="FX686" s="35">
        <v>12.112212780250045</v>
      </c>
      <c r="FY686" s="35">
        <v>11.835938696185266</v>
      </c>
      <c r="FZ686" s="35">
        <v>12.523193711684932</v>
      </c>
      <c r="GA686" s="35">
        <v>12.273889506960188</v>
      </c>
      <c r="GB686" s="35">
        <v>12.143887621119559</v>
      </c>
      <c r="GC686" s="35">
        <v>12.531799637274645</v>
      </c>
      <c r="GD686" s="35">
        <v>12.460474220571582</v>
      </c>
      <c r="GE686" s="35">
        <v>12.363638726059509</v>
      </c>
      <c r="GF686" s="35">
        <v>13.192924043645323</v>
      </c>
      <c r="GH686" s="35">
        <v>13.037021659979249</v>
      </c>
      <c r="GI686" s="35">
        <v>12.433585383085958</v>
      </c>
      <c r="GJ686" s="35">
        <v>13.558153851115389</v>
      </c>
      <c r="GK686" s="35">
        <v>13.269865139339608</v>
      </c>
      <c r="GL686" s="35">
        <v>12.193112685476462</v>
      </c>
      <c r="GM686" s="35">
        <v>12.502758124442355</v>
      </c>
      <c r="GN686" s="35">
        <v>12.828093409215439</v>
      </c>
      <c r="GO686" s="35">
        <v>10.802</v>
      </c>
      <c r="GP686" s="35" t="s">
        <v>1012</v>
      </c>
      <c r="GU686" s="59"/>
    </row>
    <row r="687" spans="1:203" x14ac:dyDescent="0.2">
      <c r="A687" s="35" t="s">
        <v>1628</v>
      </c>
      <c r="B687" s="35" t="s">
        <v>3455</v>
      </c>
      <c r="C687" s="35" t="s">
        <v>3456</v>
      </c>
      <c r="D687" s="9">
        <v>10</v>
      </c>
      <c r="E687" s="9">
        <v>10</v>
      </c>
      <c r="F687" s="9">
        <v>0.577128054</v>
      </c>
      <c r="G687" s="9">
        <v>-0.110291368</v>
      </c>
      <c r="H687" s="9">
        <v>0.72830515200000001</v>
      </c>
      <c r="I687" s="9">
        <v>8.1281610000000004E-2</v>
      </c>
      <c r="J687" s="9">
        <v>0</v>
      </c>
      <c r="K687" s="78">
        <v>0</v>
      </c>
      <c r="L687" s="79">
        <v>15.68442849897729</v>
      </c>
      <c r="M687" s="79">
        <v>15.746831988253128</v>
      </c>
      <c r="N687" s="79">
        <v>15.305956520559164</v>
      </c>
      <c r="O687" s="79">
        <v>15.609655090560491</v>
      </c>
      <c r="P687" s="78">
        <v>15.260819497007811</v>
      </c>
      <c r="Q687" s="78">
        <v>15.631607721906802</v>
      </c>
      <c r="R687" s="35">
        <v>13.860344922578564</v>
      </c>
      <c r="S687" s="35">
        <v>15.530968059357896</v>
      </c>
      <c r="T687" s="35">
        <v>15.371452913903742</v>
      </c>
      <c r="U687" s="35">
        <v>15.686193472545126</v>
      </c>
      <c r="V687" s="35">
        <v>15.335267715363322</v>
      </c>
      <c r="W687" s="35">
        <v>16.253926664514239</v>
      </c>
      <c r="X687" s="35">
        <v>15.77750403509372</v>
      </c>
      <c r="Y687" s="35">
        <v>15.195161558333508</v>
      </c>
      <c r="Z687" s="35">
        <v>15.09861945537719</v>
      </c>
      <c r="AA687" s="35">
        <v>14.956467997862855</v>
      </c>
      <c r="AB687" s="35">
        <v>15.270959116986033</v>
      </c>
      <c r="AC687" s="35">
        <v>17.18958444642351</v>
      </c>
      <c r="AD687" s="35">
        <v>16.254971223243736</v>
      </c>
      <c r="AE687" s="35">
        <v>14.237841655003638</v>
      </c>
      <c r="AF687" s="35">
        <v>16.146118269332273</v>
      </c>
      <c r="AG687" s="35">
        <v>15.607837016693173</v>
      </c>
      <c r="AH687" s="35">
        <v>16.649984325891584</v>
      </c>
      <c r="AI687" s="35">
        <v>16.308217994854569</v>
      </c>
      <c r="AJ687" s="35">
        <v>16.032349126723393</v>
      </c>
      <c r="AK687" s="35">
        <v>16.184900174562586</v>
      </c>
      <c r="AL687" s="35">
        <v>15.893310167956152</v>
      </c>
      <c r="AM687" s="35">
        <v>14.688825945542655</v>
      </c>
      <c r="AN687" s="35">
        <v>16.202471287045938</v>
      </c>
      <c r="AO687" s="35">
        <v>15.965032267546706</v>
      </c>
      <c r="AP687" s="35">
        <v>15.996278198659342</v>
      </c>
      <c r="AQ687" s="35">
        <v>17.649257700363727</v>
      </c>
      <c r="AR687" s="35">
        <v>15.790002217334878</v>
      </c>
      <c r="AS687" s="35">
        <v>15.865932700630099</v>
      </c>
      <c r="AT687" s="35">
        <v>15.190215683882876</v>
      </c>
      <c r="AU687" s="35">
        <v>15.555796342003164</v>
      </c>
      <c r="AV687" s="35">
        <v>14.521017966954076</v>
      </c>
      <c r="AW687" s="35">
        <v>16.417240664356726</v>
      </c>
      <c r="AX687" s="35">
        <v>15.831990111948603</v>
      </c>
      <c r="AY687" s="35">
        <v>15.878032100056796</v>
      </c>
      <c r="AZ687" s="35">
        <v>16.174136139062998</v>
      </c>
      <c r="BA687" s="35">
        <v>15.398690069861415</v>
      </c>
      <c r="BB687" s="35">
        <v>16.206028735708635</v>
      </c>
      <c r="BC687" s="35">
        <v>16.418881827579209</v>
      </c>
      <c r="BD687" s="35">
        <v>16.056992155837918</v>
      </c>
      <c r="BE687" s="35">
        <v>15.796812461869838</v>
      </c>
      <c r="BF687" s="35">
        <v>16.685101995105924</v>
      </c>
      <c r="BG687" s="35">
        <v>15.005858515560483</v>
      </c>
      <c r="BH687" s="35">
        <v>16.189840407581134</v>
      </c>
      <c r="BI687" s="35">
        <v>15.467709885132289</v>
      </c>
      <c r="BJ687" s="35">
        <v>16.054806615888982</v>
      </c>
      <c r="BK687" s="35">
        <v>17.782778518665566</v>
      </c>
      <c r="BL687" s="35">
        <v>15.638923389746644</v>
      </c>
      <c r="BM687" s="35">
        <v>14.876761641759895</v>
      </c>
      <c r="BN687" s="35">
        <v>15.901485430270693</v>
      </c>
      <c r="BO687" s="35">
        <v>15.382412562148382</v>
      </c>
      <c r="BP687" s="35">
        <v>15.430943671122559</v>
      </c>
      <c r="BQ687" s="35">
        <v>15.709716253092999</v>
      </c>
      <c r="BR687" s="35">
        <v>16.213771821135936</v>
      </c>
      <c r="BS687" s="35">
        <v>15.887327947223618</v>
      </c>
      <c r="BT687" s="35">
        <v>15.791554592726907</v>
      </c>
      <c r="BU687" s="35">
        <v>15.949609744871291</v>
      </c>
      <c r="BV687" s="35">
        <v>16.115025362817882</v>
      </c>
      <c r="BW687" s="35">
        <v>14.878654379683985</v>
      </c>
      <c r="BX687" s="35">
        <v>15.721542337719686</v>
      </c>
      <c r="BY687" s="35">
        <v>16.237206250870784</v>
      </c>
      <c r="BZ687" s="35">
        <v>16.326152692576095</v>
      </c>
      <c r="CA687" s="35">
        <v>15.755090651342343</v>
      </c>
      <c r="CB687" s="35">
        <v>15.806364378045796</v>
      </c>
      <c r="CC687" s="35">
        <v>15.586174217598922</v>
      </c>
      <c r="CD687" s="35">
        <v>15.134011366149895</v>
      </c>
      <c r="CE687" s="35">
        <v>15.800451654090271</v>
      </c>
      <c r="CF687" s="35">
        <v>16.913581781515003</v>
      </c>
      <c r="CG687" s="35">
        <v>15.817676213711474</v>
      </c>
      <c r="CH687" s="35">
        <v>15.606228410346375</v>
      </c>
      <c r="CI687" s="35">
        <v>15.626378217109396</v>
      </c>
      <c r="CJ687" s="35">
        <v>15.954170244377828</v>
      </c>
      <c r="CK687" s="35">
        <v>15.19271816633411</v>
      </c>
      <c r="CL687" s="35">
        <v>15.128620397336791</v>
      </c>
      <c r="CM687" s="35">
        <v>15.425024856469729</v>
      </c>
      <c r="CN687" s="35">
        <v>15.664889295230388</v>
      </c>
      <c r="CO687" s="35">
        <v>16.83890605215197</v>
      </c>
      <c r="CP687" s="35">
        <v>15.416710405004533</v>
      </c>
      <c r="CQ687" s="35">
        <v>16.153246743037506</v>
      </c>
      <c r="CR687" s="35">
        <v>14.983092842274305</v>
      </c>
      <c r="CS687" s="35">
        <v>15.641373834168135</v>
      </c>
      <c r="CT687" s="35">
        <v>15.836298915297871</v>
      </c>
      <c r="CU687" s="35">
        <v>15.480375155315928</v>
      </c>
      <c r="CV687" s="35">
        <v>15.589870229103713</v>
      </c>
      <c r="CW687" s="35">
        <v>16.175539202886068</v>
      </c>
      <c r="CX687" s="35">
        <v>12.917359319965886</v>
      </c>
      <c r="CY687" s="35">
        <v>15.778865867416309</v>
      </c>
      <c r="CZ687" s="35">
        <v>15.418384063566302</v>
      </c>
      <c r="DA687" s="35">
        <v>15.857741270202176</v>
      </c>
      <c r="DB687" s="35">
        <v>16.829806273031092</v>
      </c>
      <c r="DC687" s="35">
        <v>15.685090527995714</v>
      </c>
      <c r="DD687" s="35">
        <v>16.570013727242745</v>
      </c>
      <c r="DE687" s="35">
        <v>15.526146014172657</v>
      </c>
      <c r="DF687" s="35">
        <v>15.740633340827515</v>
      </c>
      <c r="DG687" s="35">
        <v>14.774643079226626</v>
      </c>
      <c r="DH687" s="35">
        <v>15.267861303408955</v>
      </c>
      <c r="DI687" s="35">
        <v>14.833891448873777</v>
      </c>
      <c r="DJ687" s="35">
        <v>15.232457184439102</v>
      </c>
      <c r="DK687" s="35">
        <v>15.657273369393964</v>
      </c>
      <c r="DL687" s="35">
        <v>16.543061140822314</v>
      </c>
      <c r="DM687" s="35">
        <v>15.257293427257547</v>
      </c>
      <c r="DN687" s="35">
        <v>14.839669642754131</v>
      </c>
      <c r="DO687" s="35">
        <v>15.731484767807302</v>
      </c>
      <c r="DP687" s="35">
        <v>15.943993156311905</v>
      </c>
      <c r="DQ687" s="35">
        <v>15.748064625506414</v>
      </c>
      <c r="DR687" s="35">
        <v>15.458113704728627</v>
      </c>
      <c r="DS687" s="35">
        <v>16.209780138842579</v>
      </c>
      <c r="DT687" s="35">
        <v>15.643853621009576</v>
      </c>
      <c r="DU687" s="35">
        <v>15.54311800928706</v>
      </c>
      <c r="DV687" s="35">
        <v>16.56128391685527</v>
      </c>
      <c r="DW687" s="35">
        <v>14.685004333973088</v>
      </c>
      <c r="DX687" s="35">
        <v>14.512510484876433</v>
      </c>
      <c r="DY687" s="35">
        <v>15.481381805873923</v>
      </c>
      <c r="DZ687" s="35">
        <v>15.335756122455592</v>
      </c>
      <c r="EA687" s="35">
        <v>16.244159111459538</v>
      </c>
      <c r="EB687" s="35">
        <v>16.022520745434161</v>
      </c>
      <c r="EC687" s="35">
        <v>15.580336339577528</v>
      </c>
      <c r="ED687" s="35">
        <v>15.89998743148163</v>
      </c>
      <c r="EE687" s="35">
        <v>15.898607428114579</v>
      </c>
      <c r="EF687" s="35">
        <v>15.159344470695578</v>
      </c>
      <c r="EG687" s="35">
        <v>16.011307362778474</v>
      </c>
      <c r="EH687" s="35">
        <v>14.507683738944422</v>
      </c>
      <c r="EI687" s="35">
        <v>15.912463239501136</v>
      </c>
      <c r="EJ687" s="35">
        <v>15.063699958553096</v>
      </c>
      <c r="EK687" s="35">
        <v>15.376120978752059</v>
      </c>
      <c r="EL687" s="35">
        <v>15.709411863189441</v>
      </c>
      <c r="EM687" s="35">
        <v>16.158218891798469</v>
      </c>
      <c r="EN687" s="35">
        <v>16.406857728697535</v>
      </c>
      <c r="EO687" s="35">
        <v>15.086675658820115</v>
      </c>
      <c r="EP687" s="35">
        <v>14.595305254039156</v>
      </c>
      <c r="EQ687" s="35">
        <v>15.741756548310491</v>
      </c>
      <c r="ER687" s="35">
        <v>16.621732567185674</v>
      </c>
      <c r="ES687" s="35">
        <v>16.008045631840439</v>
      </c>
      <c r="ET687" s="35">
        <v>17.22834809009197</v>
      </c>
      <c r="EU687" s="35">
        <v>15.739971765739178</v>
      </c>
      <c r="EV687" s="35">
        <v>16.286529103721509</v>
      </c>
      <c r="EW687" s="35">
        <v>15.831620869589067</v>
      </c>
      <c r="EX687" s="35">
        <v>15.682392955933427</v>
      </c>
      <c r="EY687" s="35">
        <v>15.533028352693535</v>
      </c>
      <c r="EZ687" s="35">
        <v>15.69314309581787</v>
      </c>
      <c r="FA687" s="35">
        <v>16.076280239779514</v>
      </c>
      <c r="FB687" s="35">
        <v>16.413263353934347</v>
      </c>
      <c r="FC687" s="35">
        <v>16.925028452472631</v>
      </c>
      <c r="FD687" s="35">
        <v>14.983385199988117</v>
      </c>
      <c r="FE687" s="35">
        <v>15.422253403571681</v>
      </c>
      <c r="FF687" s="35">
        <v>15.132595579075524</v>
      </c>
      <c r="FG687" s="35">
        <v>15.775105597159733</v>
      </c>
      <c r="FH687" s="35">
        <v>15.798949094252766</v>
      </c>
      <c r="FI687" s="35">
        <v>15.312160410803907</v>
      </c>
      <c r="FJ687" s="35">
        <v>15.821312921196174</v>
      </c>
      <c r="FK687" s="35">
        <v>15.667676803384246</v>
      </c>
      <c r="FL687" s="35">
        <v>16.159379760509236</v>
      </c>
      <c r="FM687" s="35">
        <v>15.942694059560246</v>
      </c>
      <c r="FN687" s="35">
        <v>14.779257427380106</v>
      </c>
      <c r="FO687" s="35">
        <v>15.908759506016628</v>
      </c>
      <c r="FP687" s="35">
        <v>15.438543637986776</v>
      </c>
      <c r="FQ687" s="35">
        <v>15.882230635016416</v>
      </c>
      <c r="FR687" s="35">
        <v>16.65656980386008</v>
      </c>
      <c r="FS687" s="35">
        <v>16.234350980346839</v>
      </c>
      <c r="FT687" s="35">
        <v>15.431913163975359</v>
      </c>
      <c r="FU687" s="35">
        <v>16.181952912911761</v>
      </c>
      <c r="FV687" s="35">
        <v>16.478629938281259</v>
      </c>
      <c r="FW687" s="35">
        <v>15.841312695727884</v>
      </c>
      <c r="FX687" s="35">
        <v>16.127027312148257</v>
      </c>
      <c r="FY687" s="35">
        <v>15.550911779873621</v>
      </c>
      <c r="FZ687" s="35">
        <v>16.210955041117671</v>
      </c>
      <c r="GA687" s="35">
        <v>15.734039206499405</v>
      </c>
      <c r="GB687" s="35">
        <v>15.338227188383767</v>
      </c>
      <c r="GC687" s="35">
        <v>14.94952663613126</v>
      </c>
      <c r="GD687" s="35">
        <v>16.64258942825542</v>
      </c>
      <c r="GE687" s="35">
        <v>15.544449051978885</v>
      </c>
      <c r="GF687" s="35">
        <v>16.500167757372886</v>
      </c>
      <c r="GG687" s="35">
        <v>13.4544501774797</v>
      </c>
      <c r="GH687" s="35">
        <v>16.206537115844633</v>
      </c>
      <c r="GI687" s="35">
        <v>15.777067554009836</v>
      </c>
      <c r="GJ687" s="35">
        <v>17.413754309225695</v>
      </c>
      <c r="GK687" s="35">
        <v>15.043586065603602</v>
      </c>
      <c r="GL687" s="35">
        <v>15.432234955134813</v>
      </c>
      <c r="GM687" s="35">
        <v>14.648005890100805</v>
      </c>
      <c r="GN687" s="35">
        <v>16.098754527245347</v>
      </c>
      <c r="GO687" s="35">
        <v>6.6829999999999998</v>
      </c>
      <c r="GP687" s="35" t="s">
        <v>1434</v>
      </c>
      <c r="GU687" s="59"/>
    </row>
    <row r="688" spans="1:203" x14ac:dyDescent="0.2">
      <c r="A688" s="35" t="s">
        <v>1951</v>
      </c>
      <c r="B688" s="35" t="s">
        <v>3845</v>
      </c>
      <c r="C688" s="35" t="s">
        <v>3846</v>
      </c>
      <c r="D688" s="9">
        <v>2</v>
      </c>
      <c r="E688" s="9">
        <v>2</v>
      </c>
      <c r="F688" s="9">
        <v>0.91371485699999999</v>
      </c>
      <c r="G688" s="9">
        <v>2.3461132999999999E-2</v>
      </c>
      <c r="H688" s="9">
        <v>0.31395254299999997</v>
      </c>
      <c r="I688" s="9">
        <v>8.1576028999999994E-2</v>
      </c>
      <c r="J688" s="9">
        <v>0</v>
      </c>
      <c r="K688" s="78">
        <v>0</v>
      </c>
      <c r="L688" s="79">
        <v>10.964468310339358</v>
      </c>
      <c r="M688" s="79">
        <v>11.237704697848518</v>
      </c>
      <c r="N688" s="79">
        <v>11.121935071762254</v>
      </c>
      <c r="O688" s="79">
        <v>11.206928491144131</v>
      </c>
      <c r="P688" s="78">
        <v>11.312022275406902</v>
      </c>
      <c r="Q688" s="78">
        <v>11.223731456951988</v>
      </c>
      <c r="R688" s="35">
        <v>10.665945420070861</v>
      </c>
      <c r="U688" s="35">
        <v>11.157322909107878</v>
      </c>
      <c r="V688" s="35">
        <v>11.215489360942765</v>
      </c>
      <c r="W688" s="35">
        <v>11.048486951947487</v>
      </c>
      <c r="Y688" s="35">
        <v>11.212949046909252</v>
      </c>
      <c r="Z688" s="35">
        <v>11.63603451796101</v>
      </c>
      <c r="AA688" s="35">
        <v>11.720323302868414</v>
      </c>
      <c r="AB688" s="35">
        <v>11.158775348070002</v>
      </c>
      <c r="AC688" s="35">
        <v>11.006940751211026</v>
      </c>
      <c r="AD688" s="35">
        <v>11.69006896518983</v>
      </c>
      <c r="AE688" s="35">
        <v>11.126484805251797</v>
      </c>
      <c r="AF688" s="35">
        <v>11.138018761297365</v>
      </c>
      <c r="AG688" s="35">
        <v>11.038187727999057</v>
      </c>
      <c r="AH688" s="35">
        <v>10.891388442846962</v>
      </c>
      <c r="AI688" s="35">
        <v>11.227602059031597</v>
      </c>
      <c r="AJ688" s="35">
        <v>11.815579877728725</v>
      </c>
      <c r="AK688" s="35">
        <v>11.465161617663057</v>
      </c>
      <c r="AL688" s="35">
        <v>10.774561177196261</v>
      </c>
      <c r="AM688" s="35">
        <v>11.04469003761348</v>
      </c>
      <c r="AN688" s="35">
        <v>11.313531183726298</v>
      </c>
      <c r="AO688" s="35">
        <v>11.211751140783967</v>
      </c>
      <c r="AQ688" s="35">
        <v>11.134020028678458</v>
      </c>
      <c r="AR688" s="35">
        <v>11.169966467558977</v>
      </c>
      <c r="AS688" s="35">
        <v>11.076619773376313</v>
      </c>
      <c r="AT688" s="35">
        <v>11.31589343164946</v>
      </c>
      <c r="AU688" s="35">
        <v>11.065047498839316</v>
      </c>
      <c r="AV688" s="35">
        <v>11.508300147256721</v>
      </c>
      <c r="AW688" s="35">
        <v>11.428507535739113</v>
      </c>
      <c r="AX688" s="35">
        <v>10.968815699015781</v>
      </c>
      <c r="AY688" s="35">
        <v>11.084834467793371</v>
      </c>
      <c r="AZ688" s="35">
        <v>11.247830410865818</v>
      </c>
      <c r="BB688" s="35">
        <v>11.018062926483044</v>
      </c>
      <c r="BC688" s="35">
        <v>11.493892881755119</v>
      </c>
      <c r="BF688" s="35">
        <v>11.347388880363814</v>
      </c>
      <c r="BH688" s="35">
        <v>11.652570195749581</v>
      </c>
      <c r="BI688" s="35">
        <v>12.051306843829217</v>
      </c>
      <c r="BJ688" s="35">
        <v>10.781185991354974</v>
      </c>
      <c r="BL688" s="35">
        <v>11.251124528662423</v>
      </c>
      <c r="BM688" s="35">
        <v>11.292486537209232</v>
      </c>
      <c r="BN688" s="35">
        <v>10.670407751087319</v>
      </c>
      <c r="BO688" s="35">
        <v>11.202737344708382</v>
      </c>
      <c r="BP688" s="35">
        <v>11.144917142278739</v>
      </c>
      <c r="BQ688" s="35">
        <v>11.549598119914464</v>
      </c>
      <c r="BS688" s="35">
        <v>10.957610736737859</v>
      </c>
      <c r="BU688" s="35">
        <v>11.288606184331886</v>
      </c>
      <c r="BV688" s="35">
        <v>11.304195782183125</v>
      </c>
      <c r="BW688" s="35">
        <v>10.97027182864289</v>
      </c>
      <c r="BX688" s="35">
        <v>11.123104843978274</v>
      </c>
      <c r="BY688" s="35">
        <v>11.075372363359188</v>
      </c>
      <c r="BZ688" s="35">
        <v>11.408318967564274</v>
      </c>
      <c r="CA688" s="35">
        <v>11.831477338115302</v>
      </c>
      <c r="CB688" s="35">
        <v>11.465616913226812</v>
      </c>
      <c r="CC688" s="35">
        <v>10.719067207570479</v>
      </c>
      <c r="CD688" s="35">
        <v>10.751839850093662</v>
      </c>
      <c r="CE688" s="35">
        <v>11.468216421405662</v>
      </c>
      <c r="CF688" s="35">
        <v>11.574826343311196</v>
      </c>
      <c r="CG688" s="35">
        <v>11.701944335432481</v>
      </c>
      <c r="CH688" s="35">
        <v>11.163792217297296</v>
      </c>
      <c r="CI688" s="35">
        <v>11.346215463476984</v>
      </c>
      <c r="CJ688" s="35">
        <v>11.59102707814813</v>
      </c>
      <c r="CK688" s="35">
        <v>11.820766198317937</v>
      </c>
      <c r="CL688" s="35">
        <v>11.320673703479031</v>
      </c>
      <c r="CM688" s="35">
        <v>11.114108812998156</v>
      </c>
      <c r="CN688" s="35">
        <v>11.012420113774787</v>
      </c>
      <c r="CP688" s="35">
        <v>11.461009496835796</v>
      </c>
      <c r="CQ688" s="35">
        <v>11.419275497373963</v>
      </c>
      <c r="CR688" s="35">
        <v>11.008040927401991</v>
      </c>
      <c r="CS688" s="35">
        <v>11.366762570241137</v>
      </c>
      <c r="CT688" s="35">
        <v>11.497030539163823</v>
      </c>
      <c r="CU688" s="35">
        <v>11.295468861571798</v>
      </c>
      <c r="CV688" s="35">
        <v>11.397017224624427</v>
      </c>
      <c r="CW688" s="35">
        <v>11.340299675776432</v>
      </c>
      <c r="CY688" s="35">
        <v>10.846941082036768</v>
      </c>
      <c r="CZ688" s="35">
        <v>10.906384653932601</v>
      </c>
      <c r="DC688" s="35">
        <v>11.149487988887005</v>
      </c>
      <c r="DD688" s="35">
        <v>11.227559062621324</v>
      </c>
      <c r="DE688" s="35">
        <v>11.672014953225888</v>
      </c>
      <c r="DF688" s="35">
        <v>11.159636554976212</v>
      </c>
      <c r="DH688" s="35">
        <v>10.394427252144643</v>
      </c>
      <c r="DI688" s="35">
        <v>10.925597544282796</v>
      </c>
      <c r="DJ688" s="35">
        <v>11.20926106237575</v>
      </c>
      <c r="DK688" s="35">
        <v>11.356009847190801</v>
      </c>
      <c r="DL688" s="35">
        <v>11.6860861669191</v>
      </c>
      <c r="DM688" s="35">
        <v>11.215405414336004</v>
      </c>
      <c r="DN688" s="35">
        <v>11.58551709019652</v>
      </c>
      <c r="DO688" s="35">
        <v>11.774954578437931</v>
      </c>
      <c r="DQ688" s="35">
        <v>11.180150866772159</v>
      </c>
      <c r="DR688" s="35">
        <v>10.799861709113882</v>
      </c>
      <c r="DS688" s="35">
        <v>11.207999054510495</v>
      </c>
      <c r="DT688" s="35">
        <v>10.643861798586455</v>
      </c>
      <c r="DU688" s="35">
        <v>11.219247129494494</v>
      </c>
      <c r="DV688" s="35">
        <v>11.282514957237183</v>
      </c>
      <c r="DX688" s="35">
        <v>11.475039029708075</v>
      </c>
      <c r="DY688" s="35">
        <v>11.626283459260002</v>
      </c>
      <c r="DZ688" s="35">
        <v>11.34341332472137</v>
      </c>
      <c r="EB688" s="35">
        <v>11.421860444673223</v>
      </c>
      <c r="EC688" s="35">
        <v>11.223396252824168</v>
      </c>
      <c r="ED688" s="35">
        <v>10.786405396114052</v>
      </c>
      <c r="EE688" s="35">
        <v>11.444074489954938</v>
      </c>
      <c r="EF688" s="35">
        <v>11.526499239136566</v>
      </c>
      <c r="EG688" s="35">
        <v>10.846052203923332</v>
      </c>
      <c r="EH688" s="35">
        <v>11.375109199410376</v>
      </c>
      <c r="EI688" s="35">
        <v>11.415430037752696</v>
      </c>
      <c r="EJ688" s="35">
        <v>11.731490963850794</v>
      </c>
      <c r="EK688" s="35">
        <v>11.394619498823499</v>
      </c>
      <c r="EL688" s="35">
        <v>11.534912302361839</v>
      </c>
      <c r="EP688" s="35">
        <v>11.426469617621493</v>
      </c>
      <c r="ER688" s="35">
        <v>11.392107656339778</v>
      </c>
      <c r="ES688" s="35">
        <v>11.28988941005702</v>
      </c>
      <c r="ET688" s="35">
        <v>11.47661771261463</v>
      </c>
      <c r="EU688" s="35">
        <v>11.201232625539442</v>
      </c>
      <c r="EV688" s="35">
        <v>11.129728041693255</v>
      </c>
      <c r="EW688" s="35">
        <v>11.2493819382513</v>
      </c>
      <c r="EX688" s="35">
        <v>11.658016838107201</v>
      </c>
      <c r="EY688" s="35">
        <v>10.86375301808596</v>
      </c>
      <c r="EZ688" s="35">
        <v>10.846360529951568</v>
      </c>
      <c r="FB688" s="35">
        <v>10.971246589047762</v>
      </c>
      <c r="FC688" s="35">
        <v>11.079992234525072</v>
      </c>
      <c r="FD688" s="35">
        <v>11.223791886359876</v>
      </c>
      <c r="FE688" s="35">
        <v>11.284178310564272</v>
      </c>
      <c r="FF688" s="35">
        <v>11.732366732615308</v>
      </c>
      <c r="FG688" s="35">
        <v>10.898511785478883</v>
      </c>
      <c r="FH688" s="35">
        <v>10.808814254053265</v>
      </c>
      <c r="FL688" s="35">
        <v>11.297346476547439</v>
      </c>
      <c r="FM688" s="35">
        <v>11.623418295368655</v>
      </c>
      <c r="FN688" s="35">
        <v>11.522068848220398</v>
      </c>
      <c r="FO688" s="35">
        <v>11.271979689675524</v>
      </c>
      <c r="FP688" s="35">
        <v>11.945861930104208</v>
      </c>
      <c r="FQ688" s="35">
        <v>10.820268310157321</v>
      </c>
      <c r="FR688" s="35">
        <v>11.61886681213916</v>
      </c>
      <c r="FS688" s="35">
        <v>10.978906979687562</v>
      </c>
      <c r="FT688" s="35">
        <v>11.534097190589209</v>
      </c>
      <c r="FU688" s="35">
        <v>11.040277689968146</v>
      </c>
      <c r="FV688" s="35">
        <v>11.536377396040319</v>
      </c>
      <c r="FW688" s="35">
        <v>11.011668903323512</v>
      </c>
      <c r="FX688" s="35">
        <v>11.372281549439723</v>
      </c>
      <c r="FZ688" s="35">
        <v>11.237423063697713</v>
      </c>
      <c r="GB688" s="35">
        <v>11.393740584106101</v>
      </c>
      <c r="GC688" s="35">
        <v>11.522518257395443</v>
      </c>
      <c r="GD688" s="35">
        <v>11.726105435937335</v>
      </c>
      <c r="GE688" s="35">
        <v>10.798760987442449</v>
      </c>
      <c r="GF688" s="35">
        <v>11.824886119312914</v>
      </c>
      <c r="GH688" s="35">
        <v>11.322152899099263</v>
      </c>
      <c r="GI688" s="35">
        <v>11.457019196887655</v>
      </c>
      <c r="GJ688" s="35">
        <v>12.365089752489016</v>
      </c>
      <c r="GK688" s="35">
        <v>11.365019610297143</v>
      </c>
      <c r="GL688" s="35">
        <v>11.765159656272377</v>
      </c>
      <c r="GM688" s="35">
        <v>11.742834370192604</v>
      </c>
      <c r="GN688" s="35">
        <v>10.772549473168526</v>
      </c>
      <c r="GO688" s="35">
        <v>25.550999999999998</v>
      </c>
      <c r="GP688" s="35" t="s">
        <v>1660</v>
      </c>
      <c r="GU688" s="59"/>
    </row>
    <row r="689" spans="1:203" x14ac:dyDescent="0.2">
      <c r="A689" s="35" t="s">
        <v>2256</v>
      </c>
      <c r="B689" s="35" t="s">
        <v>4361</v>
      </c>
      <c r="C689" s="35" t="s">
        <v>4362</v>
      </c>
      <c r="D689" s="9">
        <v>2</v>
      </c>
      <c r="E689" s="9">
        <v>1</v>
      </c>
      <c r="F689" s="9">
        <v>0.363716031</v>
      </c>
      <c r="G689" s="9">
        <v>0.23832648400000001</v>
      </c>
      <c r="H689" s="9">
        <v>0.88569771200000003</v>
      </c>
      <c r="I689" s="9">
        <v>8.2336438999999997E-2</v>
      </c>
      <c r="J689" s="9">
        <v>0</v>
      </c>
      <c r="K689" s="78">
        <v>0</v>
      </c>
      <c r="L689" s="79"/>
      <c r="M689" s="79">
        <v>11.295753434100948</v>
      </c>
      <c r="N689" s="79"/>
      <c r="O689" s="79">
        <v>10.557765797581434</v>
      </c>
      <c r="S689" s="35">
        <v>12.360148363204093</v>
      </c>
      <c r="T689" s="35">
        <v>12.170142671942367</v>
      </c>
      <c r="U689" s="35">
        <v>10.171290420614534</v>
      </c>
      <c r="V689" s="35">
        <v>11.200470080823075</v>
      </c>
      <c r="Y689" s="35">
        <v>10.735733130519726</v>
      </c>
      <c r="Z689" s="35">
        <v>10.74635793286701</v>
      </c>
      <c r="AC689" s="35">
        <v>11.242044224297029</v>
      </c>
      <c r="AD689" s="35">
        <v>10.205847019635412</v>
      </c>
      <c r="AE689" s="35">
        <v>10.293809472148871</v>
      </c>
      <c r="AF689" s="35">
        <v>11.40798324228353</v>
      </c>
      <c r="AI689" s="35">
        <v>10.893546485339197</v>
      </c>
      <c r="AJ689" s="35">
        <v>10.881442389728825</v>
      </c>
      <c r="AK689" s="35">
        <v>11.719606561196523</v>
      </c>
      <c r="AN689" s="35">
        <v>12.152711472946059</v>
      </c>
      <c r="AO689" s="35">
        <v>10.876403898705604</v>
      </c>
      <c r="AR689" s="35">
        <v>10.609236791631421</v>
      </c>
      <c r="AS689" s="35">
        <v>11.186535271576696</v>
      </c>
      <c r="AU689" s="35">
        <v>11.801152229977918</v>
      </c>
      <c r="AV689" s="35">
        <v>11.997946348441445</v>
      </c>
      <c r="BA689" s="35">
        <v>9.960941756326255</v>
      </c>
      <c r="BC689" s="35">
        <v>10.722003018679338</v>
      </c>
      <c r="BF689" s="35">
        <v>10.407619016980197</v>
      </c>
      <c r="BI689" s="35">
        <v>11.112336277226776</v>
      </c>
      <c r="BJ689" s="35">
        <v>10.480743722168675</v>
      </c>
      <c r="BO689" s="35">
        <v>10.452951930756964</v>
      </c>
      <c r="BQ689" s="35">
        <v>11.188412595410265</v>
      </c>
      <c r="BT689" s="35">
        <v>10.20373528898895</v>
      </c>
      <c r="BU689" s="35">
        <v>10.82032633044445</v>
      </c>
      <c r="BX689" s="35">
        <v>10.558110759489713</v>
      </c>
      <c r="BZ689" s="35">
        <v>13.653725033069636</v>
      </c>
      <c r="CA689" s="35">
        <v>10.198812029056507</v>
      </c>
      <c r="CC689" s="35">
        <v>10.09875223067815</v>
      </c>
      <c r="CD689" s="35">
        <v>12.560207189765366</v>
      </c>
      <c r="CE689" s="35">
        <v>12.448856871372827</v>
      </c>
      <c r="CF689" s="35">
        <v>10.980358083993263</v>
      </c>
      <c r="CG689" s="35">
        <v>11.671785205239319</v>
      </c>
      <c r="CI689" s="35">
        <v>11.782108736294239</v>
      </c>
      <c r="CK689" s="35">
        <v>11.890579904161646</v>
      </c>
      <c r="CL689" s="35">
        <v>10.983986460142191</v>
      </c>
      <c r="CM689" s="35">
        <v>10.879835114170003</v>
      </c>
      <c r="CQ689" s="35">
        <v>11.808079177065819</v>
      </c>
      <c r="CS689" s="35">
        <v>10.348033287066016</v>
      </c>
      <c r="CT689" s="35">
        <v>11.047111802935667</v>
      </c>
      <c r="CW689" s="35">
        <v>10.747212685103506</v>
      </c>
      <c r="CZ689" s="35">
        <v>12.742408412519708</v>
      </c>
      <c r="DA689" s="35">
        <v>10.977104362332808</v>
      </c>
      <c r="DD689" s="35">
        <v>13.22974503608665</v>
      </c>
      <c r="DE689" s="35">
        <v>11.813418341701601</v>
      </c>
      <c r="DG689" s="35">
        <v>10.76398219736679</v>
      </c>
      <c r="DJ689" s="35">
        <v>10.623347856486161</v>
      </c>
      <c r="DK689" s="35">
        <v>11.146335373225439</v>
      </c>
      <c r="DL689" s="35">
        <v>10.543044238161862</v>
      </c>
      <c r="DO689" s="35">
        <v>11.701241742647415</v>
      </c>
      <c r="DP689" s="35">
        <v>11.632262675377206</v>
      </c>
      <c r="DQ689" s="35">
        <v>10.746886159518002</v>
      </c>
      <c r="DT689" s="35">
        <v>10.197561529842886</v>
      </c>
      <c r="DW689" s="35">
        <v>11.72598304272004</v>
      </c>
      <c r="DY689" s="35">
        <v>12.161595542215142</v>
      </c>
      <c r="DZ689" s="35">
        <v>12.065520000336402</v>
      </c>
      <c r="EA689" s="35">
        <v>11.547817377250077</v>
      </c>
      <c r="EB689" s="35">
        <v>11.532009470486347</v>
      </c>
      <c r="EC689" s="35">
        <v>12.541597498226164</v>
      </c>
      <c r="EG689" s="35">
        <v>10.758829737570904</v>
      </c>
      <c r="EH689" s="35">
        <v>10.900261395844245</v>
      </c>
      <c r="EI689" s="35">
        <v>11.171218020145604</v>
      </c>
      <c r="EK689" s="35">
        <v>11.485891169695515</v>
      </c>
      <c r="EL689" s="35">
        <v>11.335313770658932</v>
      </c>
      <c r="EM689" s="35">
        <v>10.89998648123324</v>
      </c>
      <c r="EO689" s="35">
        <v>11.300466545634059</v>
      </c>
      <c r="EP689" s="35">
        <v>10.334781723639207</v>
      </c>
      <c r="EQ689" s="35">
        <v>11.242173892323496</v>
      </c>
      <c r="ER689" s="35">
        <v>10.907824245691383</v>
      </c>
      <c r="EV689" s="35">
        <v>11.724681251312612</v>
      </c>
      <c r="EY689" s="35">
        <v>12.307069008728339</v>
      </c>
      <c r="EZ689" s="35">
        <v>10.164493811111996</v>
      </c>
      <c r="FB689" s="35">
        <v>10.780141499482026</v>
      </c>
      <c r="FC689" s="35">
        <v>10.480762688090429</v>
      </c>
      <c r="FF689" s="35">
        <v>11.342781132143658</v>
      </c>
      <c r="FG689" s="35">
        <v>10.040750607265455</v>
      </c>
      <c r="FI689" s="35">
        <v>10.742639816145051</v>
      </c>
      <c r="FK689" s="35">
        <v>11.557262765404859</v>
      </c>
      <c r="FL689" s="35">
        <v>10.362697956027008</v>
      </c>
      <c r="FN689" s="35">
        <v>10.665217424397282</v>
      </c>
      <c r="FP689" s="35">
        <v>11.036002214203238</v>
      </c>
      <c r="FR689" s="35">
        <v>10.651633124533681</v>
      </c>
      <c r="FS689" s="35">
        <v>11.00346408393154</v>
      </c>
      <c r="FT689" s="35">
        <v>11.451067436353908</v>
      </c>
      <c r="FU689" s="35">
        <v>12.525248951425354</v>
      </c>
      <c r="FW689" s="35">
        <v>10.399739355002087</v>
      </c>
      <c r="GA689" s="35">
        <v>11.692869650163715</v>
      </c>
      <c r="GB689" s="35">
        <v>10.961638918197909</v>
      </c>
      <c r="GC689" s="35">
        <v>10.639208719196509</v>
      </c>
      <c r="GE689" s="35">
        <v>11.655726910452632</v>
      </c>
      <c r="GF689" s="35">
        <v>11.007153182727116</v>
      </c>
      <c r="GG689" s="35">
        <v>10.913993711642213</v>
      </c>
      <c r="GI689" s="35">
        <v>13.435924492549894</v>
      </c>
      <c r="GJ689" s="35">
        <v>13.157834472970704</v>
      </c>
      <c r="GM689" s="35">
        <v>10.556534342124323</v>
      </c>
      <c r="GO689" s="35">
        <v>4.2039999999999997</v>
      </c>
      <c r="GP689" s="35" t="s">
        <v>2008</v>
      </c>
      <c r="GU689" s="59"/>
    </row>
    <row r="690" spans="1:203" x14ac:dyDescent="0.2">
      <c r="A690" s="35" t="s">
        <v>2017</v>
      </c>
      <c r="B690" s="35" t="s">
        <v>3925</v>
      </c>
      <c r="C690" s="35" t="s">
        <v>3926</v>
      </c>
      <c r="D690" s="9">
        <v>17</v>
      </c>
      <c r="E690" s="9">
        <v>17</v>
      </c>
      <c r="F690" s="9">
        <v>0.38811625100000002</v>
      </c>
      <c r="G690" s="9">
        <v>0.214547029</v>
      </c>
      <c r="H690" s="9">
        <v>0.85837685799999996</v>
      </c>
      <c r="I690" s="9">
        <v>8.2397389000000001E-2</v>
      </c>
      <c r="J690" s="9">
        <v>0</v>
      </c>
      <c r="K690" s="78">
        <v>0</v>
      </c>
      <c r="L690" s="79">
        <v>17.447473315612434</v>
      </c>
      <c r="M690" s="79">
        <v>18.45368103082976</v>
      </c>
      <c r="N690" s="79">
        <v>16.063054960464161</v>
      </c>
      <c r="O690" s="79">
        <v>17.46594402453124</v>
      </c>
      <c r="P690" s="78">
        <v>17.210477094331935</v>
      </c>
      <c r="Q690" s="78">
        <v>16.859691091314847</v>
      </c>
      <c r="R690" s="35">
        <v>16.747651864059883</v>
      </c>
      <c r="S690" s="35">
        <v>18.326479991737834</v>
      </c>
      <c r="T690" s="35">
        <v>16.689306565941269</v>
      </c>
      <c r="U690" s="35">
        <v>16.084114348340648</v>
      </c>
      <c r="V690" s="35">
        <v>15.687363954021833</v>
      </c>
      <c r="W690" s="35">
        <v>16.622327296593397</v>
      </c>
      <c r="X690" s="35">
        <v>17.029361421936276</v>
      </c>
      <c r="Y690" s="35">
        <v>18.252622520641758</v>
      </c>
      <c r="Z690" s="35">
        <v>16.153500926385576</v>
      </c>
      <c r="AA690" s="35">
        <v>16.094163570333397</v>
      </c>
      <c r="AB690" s="35">
        <v>17.623214176795098</v>
      </c>
      <c r="AC690" s="35">
        <v>16.88129947645357</v>
      </c>
      <c r="AD690" s="35">
        <v>18.005205517935163</v>
      </c>
      <c r="AE690" s="35">
        <v>17.913066804316845</v>
      </c>
      <c r="AF690" s="35">
        <v>17.317453952926542</v>
      </c>
      <c r="AG690" s="35">
        <v>17.998806955185682</v>
      </c>
      <c r="AH690" s="35">
        <v>17.507320258844025</v>
      </c>
      <c r="AI690" s="35">
        <v>16.991921472333793</v>
      </c>
      <c r="AJ690" s="35">
        <v>18.956797833583138</v>
      </c>
      <c r="AK690" s="35">
        <v>18.013682984555842</v>
      </c>
      <c r="AL690" s="35">
        <v>18.155142994762912</v>
      </c>
      <c r="AM690" s="35">
        <v>17.681953752730003</v>
      </c>
      <c r="AN690" s="35">
        <v>18.778215676029632</v>
      </c>
      <c r="AO690" s="35">
        <v>15.260474692070124</v>
      </c>
      <c r="AP690" s="35">
        <v>16.170332961856015</v>
      </c>
      <c r="AQ690" s="35">
        <v>17.52445442645114</v>
      </c>
      <c r="AR690" s="35">
        <v>17.383039797786179</v>
      </c>
      <c r="AS690" s="35">
        <v>16.165007617344209</v>
      </c>
      <c r="AT690" s="35">
        <v>18.35789316935945</v>
      </c>
      <c r="AU690" s="35">
        <v>16.977332162266407</v>
      </c>
      <c r="AV690" s="35">
        <v>16.7774923144902</v>
      </c>
      <c r="AW690" s="35">
        <v>17.065506716288276</v>
      </c>
      <c r="AX690" s="35">
        <v>17.874995513130234</v>
      </c>
      <c r="AY690" s="35">
        <v>17.098089737727825</v>
      </c>
      <c r="AZ690" s="35">
        <v>18.656306489730959</v>
      </c>
      <c r="BA690" s="35">
        <v>16.341447187039797</v>
      </c>
      <c r="BB690" s="35">
        <v>18.203507239825459</v>
      </c>
      <c r="BC690" s="35">
        <v>17.092387141821344</v>
      </c>
      <c r="BD690" s="35">
        <v>14.902886266360909</v>
      </c>
      <c r="BE690" s="35">
        <v>16.220361029490441</v>
      </c>
      <c r="BF690" s="35">
        <v>15.570853533945479</v>
      </c>
      <c r="BG690" s="35">
        <v>18.149420808435053</v>
      </c>
      <c r="BH690" s="35">
        <v>17.397597833424751</v>
      </c>
      <c r="BI690" s="35">
        <v>15.76265708063926</v>
      </c>
      <c r="BJ690" s="35">
        <v>18.525391698617192</v>
      </c>
      <c r="BK690" s="35">
        <v>17.317912779844193</v>
      </c>
      <c r="BL690" s="35">
        <v>16.773548491671349</v>
      </c>
      <c r="BM690" s="35">
        <v>17.471271783862917</v>
      </c>
      <c r="BN690" s="35">
        <v>17.752557446245849</v>
      </c>
      <c r="BO690" s="35">
        <v>17.741239354302742</v>
      </c>
      <c r="BP690" s="35">
        <v>17.577210419589605</v>
      </c>
      <c r="BQ690" s="35">
        <v>15.741572881610786</v>
      </c>
      <c r="BR690" s="35">
        <v>16.305932229068716</v>
      </c>
      <c r="BS690" s="35">
        <v>17.818800395120583</v>
      </c>
      <c r="BT690" s="35">
        <v>15.985866586346784</v>
      </c>
      <c r="BU690" s="35">
        <v>17.231509134398763</v>
      </c>
      <c r="BV690" s="35">
        <v>17.89654752265497</v>
      </c>
      <c r="BW690" s="35">
        <v>17.767247306228867</v>
      </c>
      <c r="BX690" s="35">
        <v>16.910859673788913</v>
      </c>
      <c r="BY690" s="35">
        <v>18.996839334694034</v>
      </c>
      <c r="BZ690" s="35">
        <v>18.791203411023218</v>
      </c>
      <c r="CA690" s="35">
        <v>17.307158912243679</v>
      </c>
      <c r="CB690" s="35">
        <v>17.258125830991052</v>
      </c>
      <c r="CC690" s="35">
        <v>16.643660894612065</v>
      </c>
      <c r="CD690" s="35">
        <v>17.601747427658754</v>
      </c>
      <c r="CE690" s="35">
        <v>16.27216570716012</v>
      </c>
      <c r="CF690" s="35">
        <v>18.90032158677371</v>
      </c>
      <c r="CG690" s="35">
        <v>14.392880228777422</v>
      </c>
      <c r="CH690" s="35">
        <v>18.367740258197514</v>
      </c>
      <c r="CI690" s="35">
        <v>15.944419420964946</v>
      </c>
      <c r="CJ690" s="35">
        <v>16.212690552452305</v>
      </c>
      <c r="CK690" s="35">
        <v>15.063499659310015</v>
      </c>
      <c r="CL690" s="35">
        <v>16.62742482414189</v>
      </c>
      <c r="CM690" s="35">
        <v>16.87844697681496</v>
      </c>
      <c r="CN690" s="35">
        <v>17.035159526344465</v>
      </c>
      <c r="CO690" s="35">
        <v>16.767484346909914</v>
      </c>
      <c r="CP690" s="35">
        <v>17.981800229161518</v>
      </c>
      <c r="CQ690" s="35">
        <v>17.263116595416395</v>
      </c>
      <c r="CR690" s="35">
        <v>18.089850044588481</v>
      </c>
      <c r="CS690" s="35">
        <v>17.219504821250084</v>
      </c>
      <c r="CT690" s="35">
        <v>16.097933237517026</v>
      </c>
      <c r="CU690" s="35">
        <v>16.576691916045238</v>
      </c>
      <c r="CV690" s="35">
        <v>17.731773963393074</v>
      </c>
      <c r="CW690" s="35">
        <v>16.828164684758672</v>
      </c>
      <c r="CX690" s="35">
        <v>18.258954327782511</v>
      </c>
      <c r="CY690" s="35">
        <v>17.398501475622282</v>
      </c>
      <c r="CZ690" s="35">
        <v>16.912074115884526</v>
      </c>
      <c r="DA690" s="35">
        <v>16.957700413608787</v>
      </c>
      <c r="DB690" s="35">
        <v>17.199733378495694</v>
      </c>
      <c r="DC690" s="35">
        <v>18.617103760126668</v>
      </c>
      <c r="DD690" s="35">
        <v>16.513721946459746</v>
      </c>
      <c r="DE690" s="35">
        <v>17.586253705050723</v>
      </c>
      <c r="DF690" s="35">
        <v>18.19293105063521</v>
      </c>
      <c r="DG690" s="35">
        <v>16.702307445741013</v>
      </c>
      <c r="DH690" s="35">
        <v>16.170486843480781</v>
      </c>
      <c r="DI690" s="35">
        <v>18.342429282024881</v>
      </c>
      <c r="DJ690" s="35">
        <v>17.514277109335993</v>
      </c>
      <c r="DK690" s="35">
        <v>18.267740135981434</v>
      </c>
      <c r="DL690" s="35">
        <v>18.064165831551197</v>
      </c>
      <c r="DM690" s="35">
        <v>16.251597071447051</v>
      </c>
      <c r="DN690" s="35">
        <v>16.972093277322315</v>
      </c>
      <c r="DO690" s="35">
        <v>17.65954130106476</v>
      </c>
      <c r="DP690" s="35">
        <v>18.840165515576089</v>
      </c>
      <c r="DQ690" s="35">
        <v>17.955379477563195</v>
      </c>
      <c r="DR690" s="35">
        <v>17.036035522701031</v>
      </c>
      <c r="DS690" s="35">
        <v>17.945543248878263</v>
      </c>
      <c r="DT690" s="35">
        <v>15.923489197212788</v>
      </c>
      <c r="DU690" s="35">
        <v>18.031376951391547</v>
      </c>
      <c r="DV690" s="35">
        <v>17.681812210745193</v>
      </c>
      <c r="DW690" s="35">
        <v>16.867085546353383</v>
      </c>
      <c r="DX690" s="35">
        <v>17.837282381095939</v>
      </c>
      <c r="DY690" s="35">
        <v>16.787609672608419</v>
      </c>
      <c r="DZ690" s="35">
        <v>18.244961548790378</v>
      </c>
      <c r="EA690" s="35">
        <v>17.287420188120038</v>
      </c>
      <c r="EB690" s="35">
        <v>16.886238797848272</v>
      </c>
      <c r="EC690" s="35">
        <v>17.866226678770015</v>
      </c>
      <c r="ED690" s="35">
        <v>16.581230742510851</v>
      </c>
      <c r="EE690" s="35">
        <v>18.874980096492884</v>
      </c>
      <c r="EF690" s="35">
        <v>18.344950347653526</v>
      </c>
      <c r="EG690" s="35">
        <v>17.525498668472611</v>
      </c>
      <c r="EH690" s="35">
        <v>16.566768732817355</v>
      </c>
      <c r="EI690" s="35">
        <v>16.529500808109209</v>
      </c>
      <c r="EJ690" s="35">
        <v>16.560723050025675</v>
      </c>
      <c r="EK690" s="35">
        <v>17.133533878577651</v>
      </c>
      <c r="EL690" s="35">
        <v>17.31601860190429</v>
      </c>
      <c r="EM690" s="35">
        <v>17.319408274786664</v>
      </c>
      <c r="EN690" s="35">
        <v>18.541727228157733</v>
      </c>
      <c r="EO690" s="35">
        <v>18.266778386180604</v>
      </c>
      <c r="EP690" s="35">
        <v>15.613788623880698</v>
      </c>
      <c r="EQ690" s="35">
        <v>16.583236154167572</v>
      </c>
      <c r="ER690" s="35">
        <v>17.259548205983702</v>
      </c>
      <c r="ES690" s="35">
        <v>15.403612081279721</v>
      </c>
      <c r="ET690" s="35">
        <v>17.127186426825176</v>
      </c>
      <c r="EU690" s="35">
        <v>17.563009622817123</v>
      </c>
      <c r="EV690" s="35">
        <v>17.724093485352046</v>
      </c>
      <c r="EW690" s="35">
        <v>18.131844753812089</v>
      </c>
      <c r="EX690" s="35">
        <v>16.557528463310142</v>
      </c>
      <c r="EY690" s="35">
        <v>17.674097950627839</v>
      </c>
      <c r="EZ690" s="35">
        <v>17.401470912860528</v>
      </c>
      <c r="FA690" s="35">
        <v>17.448294620170202</v>
      </c>
      <c r="FB690" s="35">
        <v>18.194427570365743</v>
      </c>
      <c r="FC690" s="35">
        <v>17.357014779794039</v>
      </c>
      <c r="FD690" s="35">
        <v>15.71132625228535</v>
      </c>
      <c r="FE690" s="35">
        <v>17.157715288240333</v>
      </c>
      <c r="FF690" s="35">
        <v>18.266878662944194</v>
      </c>
      <c r="FG690" s="35">
        <v>15.685324515767043</v>
      </c>
      <c r="FH690" s="35">
        <v>18.294872549305225</v>
      </c>
      <c r="FI690" s="35">
        <v>18.993142312658847</v>
      </c>
      <c r="FJ690" s="35">
        <v>18.573688808608502</v>
      </c>
      <c r="FK690" s="35">
        <v>16.135187419151627</v>
      </c>
      <c r="FL690" s="35">
        <v>16.486077454217678</v>
      </c>
      <c r="FM690" s="35">
        <v>18.329242821350981</v>
      </c>
      <c r="FN690" s="35">
        <v>17.091950087390259</v>
      </c>
      <c r="FO690" s="35">
        <v>18.662701503019136</v>
      </c>
      <c r="FP690" s="35">
        <v>14.827934910198911</v>
      </c>
      <c r="FQ690" s="35">
        <v>18.209119140209687</v>
      </c>
      <c r="FR690" s="35">
        <v>16.664357133403293</v>
      </c>
      <c r="FS690" s="35">
        <v>16.999745368284604</v>
      </c>
      <c r="FT690" s="35">
        <v>17.212083446844886</v>
      </c>
      <c r="FU690" s="35">
        <v>16.125786839679357</v>
      </c>
      <c r="FV690" s="35">
        <v>16.615113750108868</v>
      </c>
      <c r="FW690" s="35">
        <v>19.151524318855049</v>
      </c>
      <c r="FX690" s="35">
        <v>18.454875332143263</v>
      </c>
      <c r="FY690" s="35">
        <v>16.329844769318605</v>
      </c>
      <c r="FZ690" s="35">
        <v>17.224172849145905</v>
      </c>
      <c r="GA690" s="35">
        <v>19.252570123044684</v>
      </c>
      <c r="GB690" s="35">
        <v>15.889699226663321</v>
      </c>
      <c r="GC690" s="35">
        <v>17.043109819632306</v>
      </c>
      <c r="GD690" s="35">
        <v>19.657542767764774</v>
      </c>
      <c r="GE690" s="35">
        <v>17.022263636079884</v>
      </c>
      <c r="GF690" s="35">
        <v>16.964806993778733</v>
      </c>
      <c r="GG690" s="35">
        <v>15.303696371921461</v>
      </c>
      <c r="GH690" s="35">
        <v>16.377780380208385</v>
      </c>
      <c r="GI690" s="35">
        <v>18.030634592615847</v>
      </c>
      <c r="GJ690" s="35">
        <v>17.338992440839561</v>
      </c>
      <c r="GK690" s="35">
        <v>17.628566931462537</v>
      </c>
      <c r="GL690" s="35">
        <v>15.845632068809518</v>
      </c>
      <c r="GM690" s="35">
        <v>17.215739231198008</v>
      </c>
      <c r="GN690" s="35">
        <v>16.575176888067599</v>
      </c>
      <c r="GO690" s="35">
        <v>41.963999999999999</v>
      </c>
      <c r="GP690" s="35" t="s">
        <v>4842</v>
      </c>
      <c r="GU690" s="59"/>
    </row>
    <row r="691" spans="1:203" x14ac:dyDescent="0.2">
      <c r="A691" s="35" t="s">
        <v>1240</v>
      </c>
      <c r="B691" s="35" t="s">
        <v>2967</v>
      </c>
      <c r="C691" s="35" t="s">
        <v>2968</v>
      </c>
      <c r="D691" s="9">
        <v>39</v>
      </c>
      <c r="E691" s="9">
        <v>37</v>
      </c>
      <c r="F691" s="9">
        <v>0.98288255300000005</v>
      </c>
      <c r="G691" s="9">
        <v>1.4571769E-2</v>
      </c>
      <c r="H691" s="9">
        <v>0.56803341699999998</v>
      </c>
      <c r="I691" s="9">
        <v>8.2741633999999994E-2</v>
      </c>
      <c r="J691" s="9">
        <v>0</v>
      </c>
      <c r="K691" s="78">
        <v>0</v>
      </c>
      <c r="L691" s="79">
        <v>12.251268462971007</v>
      </c>
      <c r="M691" s="79">
        <v>12.314339394759967</v>
      </c>
      <c r="N691" s="79">
        <v>11.454059253982869</v>
      </c>
      <c r="O691" s="79">
        <v>11.661586223124065</v>
      </c>
      <c r="P691" s="78">
        <v>11.837866255708192</v>
      </c>
      <c r="Q691" s="78">
        <v>12.162438499822171</v>
      </c>
      <c r="R691" s="35">
        <v>11.418243842999814</v>
      </c>
      <c r="S691" s="35">
        <v>11.717418799126463</v>
      </c>
      <c r="T691" s="35">
        <v>12.014621560135865</v>
      </c>
      <c r="U691" s="35">
        <v>11.356290341321541</v>
      </c>
      <c r="V691" s="35">
        <v>12.948370181091423</v>
      </c>
      <c r="W691" s="35">
        <v>12.77182595340139</v>
      </c>
      <c r="X691" s="35">
        <v>12.586703591013858</v>
      </c>
      <c r="Y691" s="35">
        <v>11.864761868586266</v>
      </c>
      <c r="Z691" s="35">
        <v>12.59906752128609</v>
      </c>
      <c r="AA691" s="35">
        <v>12.312568563840525</v>
      </c>
      <c r="AB691" s="35">
        <v>11.639957057448004</v>
      </c>
      <c r="AC691" s="35">
        <v>13.08743885130912</v>
      </c>
      <c r="AD691" s="35">
        <v>12.559144565115432</v>
      </c>
      <c r="AE691" s="35">
        <v>13.148721803229833</v>
      </c>
      <c r="AF691" s="35">
        <v>12.227052415982678</v>
      </c>
      <c r="AG691" s="35">
        <v>12.795290131185039</v>
      </c>
      <c r="AH691" s="35">
        <v>12.745416884297882</v>
      </c>
      <c r="AI691" s="35">
        <v>12.020197306587862</v>
      </c>
      <c r="AJ691" s="35">
        <v>12.150097405253181</v>
      </c>
      <c r="AK691" s="35">
        <v>13.624293867374544</v>
      </c>
      <c r="AL691" s="35">
        <v>13.272348749640447</v>
      </c>
      <c r="AM691" s="35">
        <v>12.114456847329919</v>
      </c>
      <c r="AN691" s="35">
        <v>12.637784333675642</v>
      </c>
      <c r="AO691" s="35">
        <v>12.885941905312553</v>
      </c>
      <c r="AP691" s="35">
        <v>12.367278425162196</v>
      </c>
      <c r="AQ691" s="35">
        <v>13.405353930194844</v>
      </c>
      <c r="AR691" s="35">
        <v>12.362024228281628</v>
      </c>
      <c r="AS691" s="35">
        <v>12.07617730059445</v>
      </c>
      <c r="AT691" s="35">
        <v>12.15348307356696</v>
      </c>
      <c r="AU691" s="35">
        <v>11.583220404807706</v>
      </c>
      <c r="AV691" s="35">
        <v>11.868672672153012</v>
      </c>
      <c r="AW691" s="35">
        <v>12.247577581029418</v>
      </c>
      <c r="AX691" s="35">
        <v>11.969536170494372</v>
      </c>
      <c r="AY691" s="35">
        <v>11.662022642415161</v>
      </c>
      <c r="AZ691" s="35">
        <v>12.793489406151471</v>
      </c>
      <c r="BA691" s="35">
        <v>12.252560866109993</v>
      </c>
      <c r="BB691" s="35">
        <v>12.761746425437929</v>
      </c>
      <c r="BC691" s="35">
        <v>11.688138825288391</v>
      </c>
      <c r="BD691" s="35">
        <v>12.545634807448488</v>
      </c>
      <c r="BE691" s="35">
        <v>12.537424157898782</v>
      </c>
      <c r="BF691" s="35">
        <v>11.858751311311684</v>
      </c>
      <c r="BG691" s="35">
        <v>11.844796178922262</v>
      </c>
      <c r="BH691" s="35">
        <v>12.329807943247575</v>
      </c>
      <c r="BI691" s="35">
        <v>12.278787764891316</v>
      </c>
      <c r="BJ691" s="35">
        <v>12.691595312568056</v>
      </c>
      <c r="BK691" s="35">
        <v>12.54019306871643</v>
      </c>
      <c r="BL691" s="35">
        <v>12.497279649657109</v>
      </c>
      <c r="BM691" s="35">
        <v>12.027736182693717</v>
      </c>
      <c r="BN691" s="35">
        <v>12.49443893422173</v>
      </c>
      <c r="BO691" s="35">
        <v>11.560093270064279</v>
      </c>
      <c r="BP691" s="35">
        <v>12.691243353659566</v>
      </c>
      <c r="BQ691" s="35">
        <v>12.258105209356019</v>
      </c>
      <c r="BR691" s="35">
        <v>11.951994759864784</v>
      </c>
      <c r="BS691" s="35">
        <v>12.498473178213649</v>
      </c>
      <c r="BT691" s="35">
        <v>11.394706910865146</v>
      </c>
      <c r="BU691" s="35">
        <v>12.937797686743327</v>
      </c>
      <c r="BV691" s="35">
        <v>11.779150371341061</v>
      </c>
      <c r="BW691" s="35">
        <v>12.136359325681784</v>
      </c>
      <c r="BX691" s="35">
        <v>11.384147328046581</v>
      </c>
      <c r="BY691" s="35">
        <v>12.531317516125583</v>
      </c>
      <c r="BZ691" s="35">
        <v>11.771393723709277</v>
      </c>
      <c r="CA691" s="35">
        <v>12.266854383316868</v>
      </c>
      <c r="CB691" s="35">
        <v>11.814281390586302</v>
      </c>
      <c r="CC691" s="35">
        <v>11.83745251891555</v>
      </c>
      <c r="CD691" s="35">
        <v>12.304469437240879</v>
      </c>
      <c r="CE691" s="35">
        <v>12.987159529996422</v>
      </c>
      <c r="CF691" s="35">
        <v>13.350600040047482</v>
      </c>
      <c r="CG691" s="35">
        <v>12.911830655997061</v>
      </c>
      <c r="CH691" s="35">
        <v>12.57129511551102</v>
      </c>
      <c r="CI691" s="35">
        <v>11.618378315110098</v>
      </c>
      <c r="CJ691" s="35">
        <v>11.651435550242821</v>
      </c>
      <c r="CK691" s="35">
        <v>12.074792617668301</v>
      </c>
      <c r="CL691" s="35">
        <v>11.853028940373562</v>
      </c>
      <c r="CM691" s="35">
        <v>12.66127828337752</v>
      </c>
      <c r="CN691" s="35">
        <v>12.829400372501848</v>
      </c>
      <c r="CO691" s="35">
        <v>13.890318017184986</v>
      </c>
      <c r="CP691" s="35">
        <v>11.373871163929641</v>
      </c>
      <c r="CQ691" s="35">
        <v>12.691231766448478</v>
      </c>
      <c r="CR691" s="35">
        <v>12.541321231983547</v>
      </c>
      <c r="CS691" s="35">
        <v>12.348894702049424</v>
      </c>
      <c r="CT691" s="35">
        <v>12.837154806289455</v>
      </c>
      <c r="CU691" s="35">
        <v>12.5597611572889</v>
      </c>
      <c r="CV691" s="35">
        <v>12.549794445244054</v>
      </c>
      <c r="CW691" s="35">
        <v>12.69497633673079</v>
      </c>
      <c r="CX691" s="35">
        <v>12.494948781674086</v>
      </c>
      <c r="CY691" s="35">
        <v>11.890189162321818</v>
      </c>
      <c r="CZ691" s="35">
        <v>12.904585285904989</v>
      </c>
      <c r="DA691" s="35">
        <v>12.011238291036486</v>
      </c>
      <c r="DB691" s="35">
        <v>12.62974905433386</v>
      </c>
      <c r="DC691" s="35">
        <v>12.124211144497547</v>
      </c>
      <c r="DD691" s="35">
        <v>12.956177010519319</v>
      </c>
      <c r="DE691" s="35">
        <v>11.542394090045024</v>
      </c>
      <c r="DF691" s="35">
        <v>12.083493395640321</v>
      </c>
      <c r="DG691" s="35">
        <v>12.294030738314794</v>
      </c>
      <c r="DH691" s="35">
        <v>12.49224968810587</v>
      </c>
      <c r="DI691" s="35">
        <v>12.053427982212128</v>
      </c>
      <c r="DJ691" s="35">
        <v>12.22939123578576</v>
      </c>
      <c r="DK691" s="35">
        <v>12.457976324179146</v>
      </c>
      <c r="DL691" s="35">
        <v>12.99456297654595</v>
      </c>
      <c r="DM691" s="35">
        <v>11.645632069324062</v>
      </c>
      <c r="DN691" s="35">
        <v>12.836047013940323</v>
      </c>
      <c r="DO691" s="35">
        <v>12.455330010125927</v>
      </c>
      <c r="DP691" s="35">
        <v>12.417555167710361</v>
      </c>
      <c r="DQ691" s="35">
        <v>11.671246460809302</v>
      </c>
      <c r="DR691" s="35">
        <v>12.246442193092561</v>
      </c>
      <c r="DS691" s="35">
        <v>12.083996589254763</v>
      </c>
      <c r="DT691" s="35">
        <v>12.212260587943067</v>
      </c>
      <c r="DU691" s="35">
        <v>13.059356452116752</v>
      </c>
      <c r="DV691" s="35">
        <v>12.536817181298204</v>
      </c>
      <c r="DW691" s="35">
        <v>12.278358232046431</v>
      </c>
      <c r="DX691" s="35">
        <v>12.000129134735932</v>
      </c>
      <c r="DY691" s="35">
        <v>12.244109067054223</v>
      </c>
      <c r="DZ691" s="35">
        <v>12.733995606154144</v>
      </c>
      <c r="EA691" s="35">
        <v>12.772130407372831</v>
      </c>
      <c r="EB691" s="35">
        <v>12.098171478117468</v>
      </c>
      <c r="EC691" s="35">
        <v>12.435335221417859</v>
      </c>
      <c r="ED691" s="35">
        <v>11.206986058817883</v>
      </c>
      <c r="EE691" s="35">
        <v>12.681474273162053</v>
      </c>
      <c r="EF691" s="35">
        <v>12.34219870887347</v>
      </c>
      <c r="EG691" s="35">
        <v>12.788493411728656</v>
      </c>
      <c r="EH691" s="35">
        <v>12.31265739539608</v>
      </c>
      <c r="EI691" s="35">
        <v>11.712711042976629</v>
      </c>
      <c r="EJ691" s="35">
        <v>11.24864214507353</v>
      </c>
      <c r="EK691" s="35">
        <v>12.549367382233495</v>
      </c>
      <c r="EL691" s="35">
        <v>12.398724396721274</v>
      </c>
      <c r="EM691" s="35">
        <v>12.400422668018363</v>
      </c>
      <c r="EN691" s="35">
        <v>12.804685546344366</v>
      </c>
      <c r="EO691" s="35">
        <v>12.844160662178009</v>
      </c>
      <c r="EP691" s="35">
        <v>11.84499750713977</v>
      </c>
      <c r="EQ691" s="35">
        <v>12.577002807732633</v>
      </c>
      <c r="ER691" s="35">
        <v>12.391240802081887</v>
      </c>
      <c r="ES691" s="35">
        <v>12.44203105764776</v>
      </c>
      <c r="ET691" s="35">
        <v>12.392983647474864</v>
      </c>
      <c r="EU691" s="35">
        <v>12.226863727404746</v>
      </c>
      <c r="EV691" s="35">
        <v>12.600717649026368</v>
      </c>
      <c r="EW691" s="35">
        <v>12.264016297042886</v>
      </c>
      <c r="EX691" s="35">
        <v>12.807759235850433</v>
      </c>
      <c r="EY691" s="35">
        <v>11.966469811494289</v>
      </c>
      <c r="EZ691" s="35">
        <v>11.751046389621157</v>
      </c>
      <c r="FA691" s="35">
        <v>12.676022670829013</v>
      </c>
      <c r="FB691" s="35">
        <v>13.665589246560728</v>
      </c>
      <c r="FC691" s="35">
        <v>12.232258386483142</v>
      </c>
      <c r="FD691" s="35">
        <v>11.742855694402301</v>
      </c>
      <c r="FE691" s="35">
        <v>12.97593174033779</v>
      </c>
      <c r="FF691" s="35">
        <v>11.894972504040732</v>
      </c>
      <c r="FG691" s="35">
        <v>11.884734276544243</v>
      </c>
      <c r="FH691" s="35">
        <v>12.661509864834656</v>
      </c>
      <c r="FI691" s="35">
        <v>12.311664937159746</v>
      </c>
      <c r="FJ691" s="35">
        <v>12.120173720128761</v>
      </c>
      <c r="FK691" s="35">
        <v>12.283600723733592</v>
      </c>
      <c r="FL691" s="35">
        <v>12.512271106419533</v>
      </c>
      <c r="FM691" s="35">
        <v>11.906382601542497</v>
      </c>
      <c r="FN691" s="35">
        <v>12.163874308161507</v>
      </c>
      <c r="FO691" s="35">
        <v>11.633582977194962</v>
      </c>
      <c r="FP691" s="35">
        <v>12.381379982894561</v>
      </c>
      <c r="FQ691" s="35">
        <v>12.321618516810721</v>
      </c>
      <c r="FR691" s="35">
        <v>13.088814629851704</v>
      </c>
      <c r="FS691" s="35">
        <v>13.160536312799797</v>
      </c>
      <c r="FT691" s="35">
        <v>12.584341977979761</v>
      </c>
      <c r="FU691" s="35">
        <v>12.613666681515198</v>
      </c>
      <c r="FV691" s="35">
        <v>12.067386097013355</v>
      </c>
      <c r="FW691" s="35">
        <v>11.85384497155054</v>
      </c>
      <c r="FX691" s="35">
        <v>13.57058368087969</v>
      </c>
      <c r="FY691" s="35">
        <v>13.217902356493836</v>
      </c>
      <c r="FZ691" s="35">
        <v>12.284108483014244</v>
      </c>
      <c r="GA691" s="35">
        <v>12.285901496756427</v>
      </c>
      <c r="GB691" s="35">
        <v>11.834421110516079</v>
      </c>
      <c r="GC691" s="35">
        <v>12.538821884541616</v>
      </c>
      <c r="GD691" s="35">
        <v>12.732757233139143</v>
      </c>
      <c r="GE691" s="35">
        <v>12.494513324365608</v>
      </c>
      <c r="GF691" s="35">
        <v>13.257076952084347</v>
      </c>
      <c r="GG691" s="35">
        <v>12.500140733439496</v>
      </c>
      <c r="GH691" s="35">
        <v>12.453008265750748</v>
      </c>
      <c r="GI691" s="35">
        <v>12.1820670925699</v>
      </c>
      <c r="GJ691" s="35">
        <v>12.428706077907083</v>
      </c>
      <c r="GK691" s="35">
        <v>11.883520944696471</v>
      </c>
      <c r="GL691" s="35">
        <v>12.267937486183442</v>
      </c>
      <c r="GM691" s="35">
        <v>12.07770043370431</v>
      </c>
      <c r="GN691" s="35">
        <v>11.651860125724941</v>
      </c>
      <c r="GO691" s="35">
        <v>41.831000000000003</v>
      </c>
      <c r="GP691" s="35" t="s">
        <v>1109</v>
      </c>
      <c r="GU691" s="59"/>
    </row>
    <row r="692" spans="1:203" x14ac:dyDescent="0.2">
      <c r="A692" s="35" t="s">
        <v>2062</v>
      </c>
      <c r="B692" s="35" t="s">
        <v>3995</v>
      </c>
      <c r="C692" s="35" t="s">
        <v>3996</v>
      </c>
      <c r="D692" s="9">
        <v>2</v>
      </c>
      <c r="E692" s="9">
        <v>2</v>
      </c>
      <c r="F692" s="9">
        <v>0.51810659199999998</v>
      </c>
      <c r="G692" s="9">
        <v>8.6347989E-2</v>
      </c>
      <c r="H692" s="9">
        <v>0.52989586499999997</v>
      </c>
      <c r="I692" s="9">
        <v>8.2855071000000002E-2</v>
      </c>
      <c r="J692" s="9">
        <v>0</v>
      </c>
      <c r="K692" s="78">
        <v>0</v>
      </c>
      <c r="L692" s="79">
        <v>13.791473687258961</v>
      </c>
      <c r="M692" s="79">
        <v>14.244960811638769</v>
      </c>
      <c r="N692" s="79">
        <v>14.408702147418538</v>
      </c>
      <c r="O692" s="79">
        <v>14.657173570167284</v>
      </c>
      <c r="P692" s="78">
        <v>14.673987505813013</v>
      </c>
      <c r="Q692" s="78">
        <v>15.200033432620721</v>
      </c>
      <c r="R692" s="35">
        <v>13.74264250717432</v>
      </c>
      <c r="S692" s="35">
        <v>14.856908288319552</v>
      </c>
      <c r="T692" s="35">
        <v>14.99189244232049</v>
      </c>
      <c r="U692" s="35">
        <v>15.050752825446679</v>
      </c>
      <c r="V692" s="35">
        <v>14.653817791466722</v>
      </c>
      <c r="W692" s="35">
        <v>14.766140620325301</v>
      </c>
      <c r="X692" s="35">
        <v>14.005633396740947</v>
      </c>
      <c r="Y692" s="35">
        <v>15.249996870459803</v>
      </c>
      <c r="Z692" s="35">
        <v>14.716494224522227</v>
      </c>
      <c r="AA692" s="35">
        <v>14.334330139117835</v>
      </c>
      <c r="AB692" s="35">
        <v>14.83897263239194</v>
      </c>
      <c r="AC692" s="35">
        <v>15.237631790617016</v>
      </c>
      <c r="AD692" s="35">
        <v>15.279450713145428</v>
      </c>
      <c r="AE692" s="35">
        <v>14.622526845772683</v>
      </c>
      <c r="AF692" s="35">
        <v>14.854651001115116</v>
      </c>
      <c r="AG692" s="35">
        <v>13.504631286601516</v>
      </c>
      <c r="AH692" s="35">
        <v>14.631581641619212</v>
      </c>
      <c r="AI692" s="35">
        <v>15.285467364803706</v>
      </c>
      <c r="AJ692" s="35">
        <v>15.651640438538447</v>
      </c>
      <c r="AK692" s="35">
        <v>15.136176275213913</v>
      </c>
      <c r="AL692" s="35">
        <v>14.858534418042048</v>
      </c>
      <c r="AM692" s="35">
        <v>14.572457735720572</v>
      </c>
      <c r="AN692" s="35">
        <v>14.692438810247074</v>
      </c>
      <c r="AO692" s="35">
        <v>15.211970050122124</v>
      </c>
      <c r="AP692" s="35">
        <v>15.134923487769584</v>
      </c>
      <c r="AQ692" s="35">
        <v>14.742715466848118</v>
      </c>
      <c r="AR692" s="35">
        <v>15.201655094083943</v>
      </c>
      <c r="AS692" s="35">
        <v>14.93104183972363</v>
      </c>
      <c r="AT692" s="35">
        <v>14.569720069244383</v>
      </c>
      <c r="AU692" s="35">
        <v>14.663732054823637</v>
      </c>
      <c r="AV692" s="35">
        <v>15.389548252237571</v>
      </c>
      <c r="AW692" s="35">
        <v>14.922528362856889</v>
      </c>
      <c r="AX692" s="35">
        <v>14.712881302460072</v>
      </c>
      <c r="AY692" s="35">
        <v>14.938670213448002</v>
      </c>
      <c r="AZ692" s="35">
        <v>15.45817911135028</v>
      </c>
      <c r="BA692" s="35">
        <v>14.833894506500709</v>
      </c>
      <c r="BB692" s="35">
        <v>15.200450607149488</v>
      </c>
      <c r="BC692" s="35">
        <v>15.20727056430173</v>
      </c>
      <c r="BD692" s="35">
        <v>14.616344258449642</v>
      </c>
      <c r="BE692" s="35">
        <v>13.774009476939272</v>
      </c>
      <c r="BF692" s="35">
        <v>16.255895770437235</v>
      </c>
      <c r="BG692" s="35">
        <v>15.133556376719831</v>
      </c>
      <c r="BH692" s="35">
        <v>15.221729252791725</v>
      </c>
      <c r="BI692" s="35">
        <v>15.173283854813315</v>
      </c>
      <c r="BJ692" s="35">
        <v>14.444665391063364</v>
      </c>
      <c r="BK692" s="35">
        <v>14.70550198293987</v>
      </c>
      <c r="BL692" s="35">
        <v>14.718634682386098</v>
      </c>
      <c r="BM692" s="35">
        <v>13.595144133739723</v>
      </c>
      <c r="BN692" s="35">
        <v>14.507077196611377</v>
      </c>
      <c r="BO692" s="35">
        <v>14.429011815267845</v>
      </c>
      <c r="BP692" s="35">
        <v>14.542515915463547</v>
      </c>
      <c r="BQ692" s="35">
        <v>14.89334542763766</v>
      </c>
      <c r="BR692" s="35">
        <v>15.023375781528046</v>
      </c>
      <c r="BS692" s="35">
        <v>15.205349353940143</v>
      </c>
      <c r="BT692" s="35">
        <v>14.936526363129394</v>
      </c>
      <c r="BU692" s="35">
        <v>15.136644083994129</v>
      </c>
      <c r="BV692" s="35">
        <v>14.882691016313823</v>
      </c>
      <c r="BW692" s="35">
        <v>14.318825868152011</v>
      </c>
      <c r="BX692" s="35">
        <v>14.814539360189812</v>
      </c>
      <c r="BY692" s="35">
        <v>14.890614157115902</v>
      </c>
      <c r="BZ692" s="35">
        <v>15.522833413162299</v>
      </c>
      <c r="CA692" s="35">
        <v>15.425674461841558</v>
      </c>
      <c r="CB692" s="35">
        <v>14.911161851515629</v>
      </c>
      <c r="CC692" s="35">
        <v>14.881718798566942</v>
      </c>
      <c r="CD692" s="35">
        <v>14.951536529785351</v>
      </c>
      <c r="CE692" s="35">
        <v>15.265676249963297</v>
      </c>
      <c r="CF692" s="35">
        <v>15.188960590278366</v>
      </c>
      <c r="CG692" s="35">
        <v>14.753734220697236</v>
      </c>
      <c r="CH692" s="35">
        <v>14.209271188975173</v>
      </c>
      <c r="CI692" s="35">
        <v>14.65097899452979</v>
      </c>
      <c r="CJ692" s="35">
        <v>14.415990664104386</v>
      </c>
      <c r="CK692" s="35">
        <v>14.67094711325581</v>
      </c>
      <c r="CL692" s="35">
        <v>14.46798918662823</v>
      </c>
      <c r="CM692" s="35">
        <v>14.846983421153194</v>
      </c>
      <c r="CN692" s="35">
        <v>15.290780599004375</v>
      </c>
      <c r="CO692" s="35">
        <v>14.5909517092417</v>
      </c>
      <c r="CP692" s="35">
        <v>14.699002940599764</v>
      </c>
      <c r="CQ692" s="35">
        <v>15.026298349337106</v>
      </c>
      <c r="CR692" s="35">
        <v>14.654074103642021</v>
      </c>
      <c r="CS692" s="35">
        <v>15.164960990650426</v>
      </c>
      <c r="CT692" s="35">
        <v>14.926919755319698</v>
      </c>
      <c r="CU692" s="35">
        <v>12.593549695287221</v>
      </c>
      <c r="CV692" s="35">
        <v>14.72842642152688</v>
      </c>
      <c r="CW692" s="35">
        <v>14.950375467783253</v>
      </c>
      <c r="CX692" s="35">
        <v>14.848466804082143</v>
      </c>
      <c r="CY692" s="35">
        <v>15.284972511315885</v>
      </c>
      <c r="CZ692" s="35">
        <v>15.156974648846878</v>
      </c>
      <c r="DA692" s="35">
        <v>14.459372903859634</v>
      </c>
      <c r="DB692" s="35">
        <v>14.225137104805588</v>
      </c>
      <c r="DC692" s="35">
        <v>14.290572032619377</v>
      </c>
      <c r="DD692" s="35">
        <v>15.14218083189432</v>
      </c>
      <c r="DE692" s="35">
        <v>14.843607218403864</v>
      </c>
      <c r="DF692" s="35">
        <v>14.923609607643836</v>
      </c>
      <c r="DG692" s="35">
        <v>14.708014864254089</v>
      </c>
      <c r="DH692" s="35">
        <v>14.538746329268665</v>
      </c>
      <c r="DI692" s="35">
        <v>14.58509905110285</v>
      </c>
      <c r="DJ692" s="35">
        <v>14.949661485955243</v>
      </c>
      <c r="DK692" s="35">
        <v>14.986681544770644</v>
      </c>
      <c r="DL692" s="35">
        <v>15.356221278721296</v>
      </c>
      <c r="DM692" s="35">
        <v>14.211551296940257</v>
      </c>
      <c r="DN692" s="35">
        <v>15.223468514663162</v>
      </c>
      <c r="DO692" s="35">
        <v>15.326632839390907</v>
      </c>
      <c r="DP692" s="35">
        <v>14.752714600826852</v>
      </c>
      <c r="DQ692" s="35">
        <v>15.165857565236296</v>
      </c>
      <c r="DR692" s="35">
        <v>15.210458238105154</v>
      </c>
      <c r="DS692" s="35">
        <v>15.523607216192893</v>
      </c>
      <c r="DT692" s="35">
        <v>15.551082592541199</v>
      </c>
      <c r="DU692" s="35">
        <v>14.674279534915442</v>
      </c>
      <c r="DV692" s="35">
        <v>15.339624945663278</v>
      </c>
      <c r="DW692" s="35">
        <v>14.893959191601201</v>
      </c>
      <c r="DX692" s="35">
        <v>14.346382089182784</v>
      </c>
      <c r="DY692" s="35">
        <v>15.039459188507475</v>
      </c>
      <c r="DZ692" s="35">
        <v>15.043760993750904</v>
      </c>
      <c r="EA692" s="35">
        <v>14.768792979525818</v>
      </c>
      <c r="EB692" s="35">
        <v>15.002244153152427</v>
      </c>
      <c r="EC692" s="35">
        <v>14.995612600202078</v>
      </c>
      <c r="ED692" s="35">
        <v>15.497411029897577</v>
      </c>
      <c r="EE692" s="35">
        <v>15.002739757868829</v>
      </c>
      <c r="EF692" s="35">
        <v>13.605016447911364</v>
      </c>
      <c r="EG692" s="35">
        <v>14.975880778391247</v>
      </c>
      <c r="EH692" s="35">
        <v>14.109438966904708</v>
      </c>
      <c r="EI692" s="35">
        <v>14.79957304075077</v>
      </c>
      <c r="EJ692" s="35">
        <v>14.872389243864269</v>
      </c>
      <c r="EK692" s="35">
        <v>14.510876542867841</v>
      </c>
      <c r="EL692" s="35">
        <v>14.798787230109006</v>
      </c>
      <c r="EM692" s="35">
        <v>14.919275996930448</v>
      </c>
      <c r="EN692" s="35">
        <v>14.899172769593196</v>
      </c>
      <c r="EO692" s="35">
        <v>15.737557643267319</v>
      </c>
      <c r="EP692" s="35">
        <v>14.780973473149395</v>
      </c>
      <c r="EQ692" s="35">
        <v>14.865076100997717</v>
      </c>
      <c r="ER692" s="35">
        <v>15.360155546699824</v>
      </c>
      <c r="ES692" s="35">
        <v>14.640657086529021</v>
      </c>
      <c r="ET692" s="35">
        <v>15.435496030351072</v>
      </c>
      <c r="EU692" s="35">
        <v>15.111195961694483</v>
      </c>
      <c r="EV692" s="35">
        <v>15.138258063895462</v>
      </c>
      <c r="EW692" s="35">
        <v>14.23587246638276</v>
      </c>
      <c r="EX692" s="35">
        <v>13.924688555905208</v>
      </c>
      <c r="EY692" s="35">
        <v>15.370854551820274</v>
      </c>
      <c r="EZ692" s="35">
        <v>15.019525436517355</v>
      </c>
      <c r="FA692" s="35">
        <v>14.833946174541332</v>
      </c>
      <c r="FB692" s="35">
        <v>15.189289993649927</v>
      </c>
      <c r="FC692" s="35">
        <v>15.145976893244564</v>
      </c>
      <c r="FD692" s="35">
        <v>14.48172336312787</v>
      </c>
      <c r="FE692" s="35">
        <v>15.021306746894824</v>
      </c>
      <c r="FF692" s="35">
        <v>15.087451344786828</v>
      </c>
      <c r="FG692" s="35">
        <v>14.851703766240444</v>
      </c>
      <c r="FH692" s="35">
        <v>14.633302797109691</v>
      </c>
      <c r="FI692" s="35">
        <v>15.100659134865023</v>
      </c>
      <c r="FJ692" s="35">
        <v>15.200972481046072</v>
      </c>
      <c r="FK692" s="35">
        <v>14.668836364759319</v>
      </c>
      <c r="FL692" s="35">
        <v>15.215847018535193</v>
      </c>
      <c r="FM692" s="35">
        <v>15.135957929150173</v>
      </c>
      <c r="FN692" s="35">
        <v>14.296926323283014</v>
      </c>
      <c r="FO692" s="35">
        <v>15.536780109732305</v>
      </c>
      <c r="FP692" s="35">
        <v>15.187379466565865</v>
      </c>
      <c r="FQ692" s="35">
        <v>15.393121958515692</v>
      </c>
      <c r="FR692" s="35">
        <v>15.597330095305274</v>
      </c>
      <c r="FS692" s="35">
        <v>14.593832483814346</v>
      </c>
      <c r="FT692" s="35">
        <v>13.569186233950816</v>
      </c>
      <c r="FU692" s="35">
        <v>15.566450792568512</v>
      </c>
      <c r="FV692" s="35">
        <v>14.638269165498787</v>
      </c>
      <c r="FW692" s="35">
        <v>14.908979057274308</v>
      </c>
      <c r="FX692" s="35">
        <v>14.917891161654351</v>
      </c>
      <c r="FY692" s="35">
        <v>13.940704500369021</v>
      </c>
      <c r="FZ692" s="35">
        <v>15.11310263666118</v>
      </c>
      <c r="GA692" s="35">
        <v>15.428946691298947</v>
      </c>
      <c r="GB692" s="35">
        <v>14.498204910313342</v>
      </c>
      <c r="GC692" s="35">
        <v>14.762105727349326</v>
      </c>
      <c r="GD692" s="35">
        <v>14.168054878720184</v>
      </c>
      <c r="GE692" s="35">
        <v>14.972845126697679</v>
      </c>
      <c r="GF692" s="35">
        <v>15.31572952820833</v>
      </c>
      <c r="GG692" s="35">
        <v>14.332075099672364</v>
      </c>
      <c r="GH692" s="35">
        <v>14.967507430447366</v>
      </c>
      <c r="GI692" s="35">
        <v>14.923748256446633</v>
      </c>
      <c r="GJ692" s="35">
        <v>15.419460095085631</v>
      </c>
      <c r="GK692" s="35">
        <v>14.542857836190899</v>
      </c>
      <c r="GL692" s="35">
        <v>15.061684497929573</v>
      </c>
      <c r="GM692" s="35">
        <v>14.359999670882253</v>
      </c>
      <c r="GN692" s="35">
        <v>15.009982157634347</v>
      </c>
      <c r="GO692" s="35">
        <v>5.0279999999999996</v>
      </c>
      <c r="GP692" s="35" t="s">
        <v>1750</v>
      </c>
      <c r="GU692" s="59"/>
    </row>
    <row r="693" spans="1:203" x14ac:dyDescent="0.2">
      <c r="A693" s="35" t="s">
        <v>2212</v>
      </c>
      <c r="B693" s="35" t="s">
        <v>4273</v>
      </c>
      <c r="C693" s="35" t="s">
        <v>4274</v>
      </c>
      <c r="D693" s="9">
        <v>2</v>
      </c>
      <c r="E693" s="9">
        <v>2</v>
      </c>
      <c r="F693" s="9">
        <v>0.54921333999999999</v>
      </c>
      <c r="G693" s="9">
        <v>-7.5906694999999996E-2</v>
      </c>
      <c r="H693" s="9">
        <v>0.47307800500000002</v>
      </c>
      <c r="I693" s="9">
        <v>8.3149114999999996E-2</v>
      </c>
      <c r="J693" s="9">
        <v>0</v>
      </c>
      <c r="K693" s="78">
        <v>0</v>
      </c>
      <c r="L693" s="79">
        <v>11.598769338270023</v>
      </c>
      <c r="M693" s="79">
        <v>11.558293003695665</v>
      </c>
      <c r="N693" s="79">
        <v>11.509205800829418</v>
      </c>
      <c r="O693" s="79">
        <v>10.98075542025067</v>
      </c>
      <c r="P693" s="78">
        <v>11.18837237801109</v>
      </c>
      <c r="Q693" s="78">
        <v>11.706760065475642</v>
      </c>
      <c r="R693" s="35">
        <v>11.021291058745547</v>
      </c>
      <c r="S693" s="35">
        <v>10.798352286779934</v>
      </c>
      <c r="T693" s="35">
        <v>11.22515677394685</v>
      </c>
      <c r="U693" s="35">
        <v>12.057049623691825</v>
      </c>
      <c r="V693" s="35">
        <v>10.986928949005403</v>
      </c>
      <c r="W693" s="35">
        <v>11.111283852691246</v>
      </c>
      <c r="X693" s="35">
        <v>10.585543114769541</v>
      </c>
      <c r="Y693" s="35">
        <v>11.813292457136102</v>
      </c>
      <c r="Z693" s="35">
        <v>12.004255307300257</v>
      </c>
      <c r="AA693" s="35">
        <v>11.569280942736535</v>
      </c>
      <c r="AB693" s="35">
        <v>10.888843484595501</v>
      </c>
      <c r="AC693" s="35">
        <v>11.836564663587863</v>
      </c>
      <c r="AD693" s="35">
        <v>11.857197652973674</v>
      </c>
      <c r="AE693" s="35">
        <v>12.137118071502288</v>
      </c>
      <c r="AF693" s="35">
        <v>11.869784597066131</v>
      </c>
      <c r="AG693" s="35">
        <v>10.852065924894088</v>
      </c>
      <c r="AH693" s="35">
        <v>11.318773838359</v>
      </c>
      <c r="AI693" s="35">
        <v>11.732341125921732</v>
      </c>
      <c r="AJ693" s="35">
        <v>12.229786639084214</v>
      </c>
      <c r="AK693" s="35">
        <v>11.302137118126756</v>
      </c>
      <c r="AL693" s="35">
        <v>11.370379530540594</v>
      </c>
      <c r="AM693" s="35">
        <v>11.417445134442296</v>
      </c>
      <c r="AN693" s="35">
        <v>11.569603336285976</v>
      </c>
      <c r="AO693" s="35">
        <v>11.110567482056814</v>
      </c>
      <c r="AP693" s="35">
        <v>11.120677832981054</v>
      </c>
      <c r="AQ693" s="35">
        <v>11.330184266908844</v>
      </c>
      <c r="AR693" s="35">
        <v>11.38104225090856</v>
      </c>
      <c r="AS693" s="35">
        <v>11.992686191861196</v>
      </c>
      <c r="AT693" s="35">
        <v>11.251012318250355</v>
      </c>
      <c r="AU693" s="35">
        <v>11.279049753095338</v>
      </c>
      <c r="AV693" s="35">
        <v>11.22155153956991</v>
      </c>
      <c r="AW693" s="35">
        <v>11.268449938160767</v>
      </c>
      <c r="AX693" s="35">
        <v>11.114246138537347</v>
      </c>
      <c r="AY693" s="35">
        <v>11.232304430148201</v>
      </c>
      <c r="AZ693" s="35">
        <v>11.411075442831159</v>
      </c>
      <c r="BA693" s="35">
        <v>11.534649820367282</v>
      </c>
      <c r="BB693" s="35">
        <v>11.887030157743125</v>
      </c>
      <c r="BC693" s="35">
        <v>11.694332786055707</v>
      </c>
      <c r="BD693" s="35">
        <v>11.27880072400362</v>
      </c>
      <c r="BE693" s="35">
        <v>11.243868152682793</v>
      </c>
      <c r="BF693" s="35">
        <v>11.719952898715395</v>
      </c>
      <c r="BG693" s="35">
        <v>11.114096663246624</v>
      </c>
      <c r="BH693" s="35">
        <v>12.308827566281721</v>
      </c>
      <c r="BI693" s="35">
        <v>11.895881412082019</v>
      </c>
      <c r="BJ693" s="35">
        <v>11.752587972765053</v>
      </c>
      <c r="BK693" s="35">
        <v>11.476005249783112</v>
      </c>
      <c r="BL693" s="35">
        <v>10.793567757645564</v>
      </c>
      <c r="BM693" s="35">
        <v>11.754099767390043</v>
      </c>
      <c r="BN693" s="35">
        <v>11.430860608711805</v>
      </c>
      <c r="BO693" s="35">
        <v>11.221989215963116</v>
      </c>
      <c r="BP693" s="35">
        <v>11.326259801150742</v>
      </c>
      <c r="BQ693" s="35">
        <v>12.191361225559422</v>
      </c>
      <c r="BR693" s="35">
        <v>10.892157161071907</v>
      </c>
      <c r="BS693" s="35">
        <v>11.164540040686504</v>
      </c>
      <c r="BT693" s="35">
        <v>10.663428668498034</v>
      </c>
      <c r="BU693" s="35">
        <v>11.509932242674271</v>
      </c>
      <c r="BV693" s="35">
        <v>11.632680304070915</v>
      </c>
      <c r="BW693" s="35">
        <v>11.020358580191267</v>
      </c>
      <c r="BX693" s="35">
        <v>11.346606654296002</v>
      </c>
      <c r="BY693" s="35">
        <v>11.956313001281609</v>
      </c>
      <c r="BZ693" s="35">
        <v>12.076417429121994</v>
      </c>
      <c r="CA693" s="35">
        <v>11.888102513319227</v>
      </c>
      <c r="CB693" s="35">
        <v>12.045033246460589</v>
      </c>
      <c r="CC693" s="35">
        <v>11.01469698834452</v>
      </c>
      <c r="CD693" s="35">
        <v>10.941712965762836</v>
      </c>
      <c r="CE693" s="35">
        <v>11.222850663664875</v>
      </c>
      <c r="CF693" s="35">
        <v>11.807459766236864</v>
      </c>
      <c r="CG693" s="35">
        <v>11.863554845782858</v>
      </c>
      <c r="CH693" s="35">
        <v>11.6634298520828</v>
      </c>
      <c r="CI693" s="35">
        <v>11.863744373953786</v>
      </c>
      <c r="CJ693" s="35">
        <v>11.58948863296478</v>
      </c>
      <c r="CK693" s="35">
        <v>12.18025574252167</v>
      </c>
      <c r="CL693" s="35">
        <v>11.96679084487967</v>
      </c>
      <c r="CM693" s="35">
        <v>12.073820364099982</v>
      </c>
      <c r="CN693" s="35">
        <v>11.750389957032869</v>
      </c>
      <c r="CO693" s="35">
        <v>10.876868309151382</v>
      </c>
      <c r="CP693" s="35">
        <v>12.389323391433921</v>
      </c>
      <c r="CQ693" s="35">
        <v>11.57059845105735</v>
      </c>
      <c r="CR693" s="35">
        <v>10.96835232725698</v>
      </c>
      <c r="CS693" s="35">
        <v>11.555321176691747</v>
      </c>
      <c r="CT693" s="35">
        <v>11.676156772360031</v>
      </c>
      <c r="CU693" s="35">
        <v>11.547128353517241</v>
      </c>
      <c r="CV693" s="35">
        <v>12.03500774172662</v>
      </c>
      <c r="CW693" s="35">
        <v>11.267219743983892</v>
      </c>
      <c r="CX693" s="35">
        <v>11.225946706733874</v>
      </c>
      <c r="CY693" s="35">
        <v>11.335292786115351</v>
      </c>
      <c r="CZ693" s="35">
        <v>11.043489722501466</v>
      </c>
      <c r="DA693" s="35">
        <v>11.197506035401275</v>
      </c>
      <c r="DB693" s="35">
        <v>12.056103481235866</v>
      </c>
      <c r="DC693" s="35">
        <v>10.359270207211997</v>
      </c>
      <c r="DD693" s="35">
        <v>11.10633436430088</v>
      </c>
      <c r="DE693" s="35">
        <v>11.981400446869834</v>
      </c>
      <c r="DF693" s="35">
        <v>11.729977727007185</v>
      </c>
      <c r="DG693" s="35">
        <v>10.994180021192038</v>
      </c>
      <c r="DH693" s="35">
        <v>11.155701678215907</v>
      </c>
      <c r="DI693" s="35">
        <v>11.091343312045975</v>
      </c>
      <c r="DJ693" s="35">
        <v>11.85805084515559</v>
      </c>
      <c r="DK693" s="35">
        <v>11.058488966831915</v>
      </c>
      <c r="DL693" s="35">
        <v>11.938718560641691</v>
      </c>
      <c r="DM693" s="35">
        <v>11.092800892364805</v>
      </c>
      <c r="DO693" s="35">
        <v>11.787785531184342</v>
      </c>
      <c r="DP693" s="35">
        <v>11.423882344413482</v>
      </c>
      <c r="DQ693" s="35">
        <v>11.717739813858486</v>
      </c>
      <c r="DR693" s="35">
        <v>11.101395132434984</v>
      </c>
      <c r="DS693" s="35">
        <v>11.83134485625726</v>
      </c>
      <c r="DT693" s="35">
        <v>11.663484291625883</v>
      </c>
      <c r="DU693" s="35">
        <v>11.145328990122849</v>
      </c>
      <c r="DV693" s="35">
        <v>11.625201123351804</v>
      </c>
      <c r="DW693" s="35">
        <v>11.310083992259727</v>
      </c>
      <c r="DX693" s="35">
        <v>11.242003495540416</v>
      </c>
      <c r="DY693" s="35">
        <v>11.601863156316215</v>
      </c>
      <c r="DZ693" s="35">
        <v>11.286260279964027</v>
      </c>
      <c r="EA693" s="35">
        <v>11.606962604102364</v>
      </c>
      <c r="EB693" s="35">
        <v>11.939733136892322</v>
      </c>
      <c r="EC693" s="35">
        <v>11.183193448421008</v>
      </c>
      <c r="ED693" s="35">
        <v>11.120735493358239</v>
      </c>
      <c r="EE693" s="35">
        <v>11.153237981918421</v>
      </c>
      <c r="EF693" s="35">
        <v>11.766942940755785</v>
      </c>
      <c r="EG693" s="35">
        <v>10.931970617940417</v>
      </c>
      <c r="EH693" s="35">
        <v>11.251404602738278</v>
      </c>
      <c r="EI693" s="35">
        <v>11.092855688952818</v>
      </c>
      <c r="EJ693" s="35">
        <v>12.19481774424067</v>
      </c>
      <c r="EK693" s="35">
        <v>11.436870767398847</v>
      </c>
      <c r="EL693" s="35">
        <v>11.883446922733935</v>
      </c>
      <c r="EM693" s="35">
        <v>10.400148163676857</v>
      </c>
      <c r="EN693" s="35">
        <v>11.707647626362629</v>
      </c>
      <c r="EO693" s="35">
        <v>11.644269140144184</v>
      </c>
      <c r="EP693" s="35">
        <v>12.373106068831447</v>
      </c>
      <c r="EQ693" s="35">
        <v>10.253684818077188</v>
      </c>
      <c r="ER693" s="35">
        <v>11.848075175647111</v>
      </c>
      <c r="ES693" s="35">
        <v>11.42623359597609</v>
      </c>
      <c r="ET693" s="35">
        <v>11.886497765033804</v>
      </c>
      <c r="EU693" s="35">
        <v>12.131737314131325</v>
      </c>
      <c r="EV693" s="35">
        <v>11.489360315392055</v>
      </c>
      <c r="EW693" s="35">
        <v>11.690464552908058</v>
      </c>
      <c r="EX693" s="35">
        <v>11.748989169437468</v>
      </c>
      <c r="EY693" s="35">
        <v>11.037800384063473</v>
      </c>
      <c r="EZ693" s="35">
        <v>11.071165301998263</v>
      </c>
      <c r="FA693" s="35">
        <v>11.239776470885811</v>
      </c>
      <c r="FB693" s="35">
        <v>11.810665558161304</v>
      </c>
      <c r="FC693" s="35">
        <v>11.35195187013835</v>
      </c>
      <c r="FD693" s="35">
        <v>11.439429148977064</v>
      </c>
      <c r="FE693" s="35">
        <v>12.118190691176338</v>
      </c>
      <c r="FF693" s="35">
        <v>11.672074405506594</v>
      </c>
      <c r="FG693" s="35">
        <v>11.180859406518824</v>
      </c>
      <c r="FH693" s="35">
        <v>11.327292521860487</v>
      </c>
      <c r="FI693" s="35">
        <v>11.12219858910191</v>
      </c>
      <c r="FJ693" s="35">
        <v>12.107985098172499</v>
      </c>
      <c r="FK693" s="35">
        <v>11.356762949917254</v>
      </c>
      <c r="FL693" s="35">
        <v>11.93494940499861</v>
      </c>
      <c r="FM693" s="35">
        <v>12.103919416582681</v>
      </c>
      <c r="FN693" s="35">
        <v>11.969315101062527</v>
      </c>
      <c r="FO693" s="35">
        <v>11.86295292289145</v>
      </c>
      <c r="FP693" s="35">
        <v>11.939202593989998</v>
      </c>
      <c r="FQ693" s="35">
        <v>11.553407192361002</v>
      </c>
      <c r="FR693" s="35">
        <v>11.552391009848545</v>
      </c>
      <c r="FS693" s="35">
        <v>11.560770241749832</v>
      </c>
      <c r="FT693" s="35">
        <v>11.404814173644244</v>
      </c>
      <c r="FU693" s="35">
        <v>11.266848873836201</v>
      </c>
      <c r="FV693" s="35">
        <v>11.213536297065861</v>
      </c>
      <c r="FW693" s="35">
        <v>11.206446020458854</v>
      </c>
      <c r="FX693" s="35">
        <v>11.213672795496745</v>
      </c>
      <c r="FY693" s="35">
        <v>11.191591163118742</v>
      </c>
      <c r="FZ693" s="35">
        <v>11.831763013272024</v>
      </c>
      <c r="GA693" s="35">
        <v>11.346460274844043</v>
      </c>
      <c r="GB693" s="35">
        <v>11.463277433706908</v>
      </c>
      <c r="GC693" s="35">
        <v>11.136610045501566</v>
      </c>
      <c r="GD693" s="35">
        <v>11.213508407601623</v>
      </c>
      <c r="GE693" s="35">
        <v>10.442199547370945</v>
      </c>
      <c r="GF693" s="35">
        <v>12.079329911327784</v>
      </c>
      <c r="GG693" s="35">
        <v>10.964266918123437</v>
      </c>
      <c r="GH693" s="35">
        <v>11.410371932291518</v>
      </c>
      <c r="GI693" s="35">
        <v>11.896417696989976</v>
      </c>
      <c r="GJ693" s="35">
        <v>12.695911391492578</v>
      </c>
      <c r="GL693" s="35">
        <v>12.153292416817314</v>
      </c>
      <c r="GM693" s="35">
        <v>12.414625639254387</v>
      </c>
      <c r="GN693" s="35">
        <v>11.673326669472647</v>
      </c>
      <c r="GO693" s="35">
        <v>7.1589999999999998</v>
      </c>
      <c r="GP693" s="35" t="s">
        <v>4912</v>
      </c>
      <c r="GU693" s="59"/>
    </row>
    <row r="694" spans="1:203" x14ac:dyDescent="0.2">
      <c r="A694" s="35" t="s">
        <v>1362</v>
      </c>
      <c r="B694" s="35" t="s">
        <v>3129</v>
      </c>
      <c r="C694" s="35" t="s">
        <v>3130</v>
      </c>
      <c r="D694" s="9">
        <v>11</v>
      </c>
      <c r="E694" s="9">
        <v>11</v>
      </c>
      <c r="F694" s="9">
        <v>0.73888897099999995</v>
      </c>
      <c r="G694" s="9">
        <v>-5.3327513999999999E-2</v>
      </c>
      <c r="H694" s="9">
        <v>0.44874912500000003</v>
      </c>
      <c r="I694" s="9">
        <v>8.3536507999999995E-2</v>
      </c>
      <c r="J694" s="9">
        <v>0</v>
      </c>
      <c r="K694" s="78">
        <v>0</v>
      </c>
      <c r="L694" s="79">
        <v>11.930283481986583</v>
      </c>
      <c r="M694" s="79">
        <v>12.321010744303281</v>
      </c>
      <c r="N694" s="79">
        <v>12.005106944504917</v>
      </c>
      <c r="O694" s="79">
        <v>11.65581906150598</v>
      </c>
      <c r="P694" s="78">
        <v>12.197700953428845</v>
      </c>
      <c r="Q694" s="78">
        <v>12.360668860192389</v>
      </c>
      <c r="R694" s="35">
        <v>12.233613311129508</v>
      </c>
      <c r="S694" s="35">
        <v>11.547005600896458</v>
      </c>
      <c r="T694" s="35">
        <v>12.042463072544411</v>
      </c>
      <c r="U694" s="35">
        <v>11.668887062765934</v>
      </c>
      <c r="V694" s="35">
        <v>12.963377858845217</v>
      </c>
      <c r="W694" s="35">
        <v>11.920709659099796</v>
      </c>
      <c r="X694" s="35">
        <v>12.080862185670414</v>
      </c>
      <c r="Y694" s="35">
        <v>12.311939703033506</v>
      </c>
      <c r="Z694" s="35">
        <v>12.11500343003388</v>
      </c>
      <c r="AA694" s="35">
        <v>12.652278865967435</v>
      </c>
      <c r="AB694" s="35">
        <v>12.841237177037456</v>
      </c>
      <c r="AC694" s="35">
        <v>12.044201942289753</v>
      </c>
      <c r="AD694" s="35">
        <v>12.491924613270491</v>
      </c>
      <c r="AE694" s="35">
        <v>12.216930074648506</v>
      </c>
      <c r="AF694" s="35">
        <v>11.560703591644904</v>
      </c>
      <c r="AG694" s="35">
        <v>13.041734257699517</v>
      </c>
      <c r="AH694" s="35">
        <v>11.696014535139582</v>
      </c>
      <c r="AI694" s="35">
        <v>12.03172277913643</v>
      </c>
      <c r="AJ694" s="35">
        <v>11.8818957110337</v>
      </c>
      <c r="AK694" s="35">
        <v>12.368407457274845</v>
      </c>
      <c r="AL694" s="35">
        <v>11.892491696673144</v>
      </c>
      <c r="AM694" s="35">
        <v>11.970068313289813</v>
      </c>
      <c r="AN694" s="35">
        <v>12.753360610907857</v>
      </c>
      <c r="AQ694" s="35">
        <v>12.499235086251783</v>
      </c>
      <c r="AR694" s="35">
        <v>12.526425624968725</v>
      </c>
      <c r="AT694" s="35">
        <v>12.579289914293007</v>
      </c>
      <c r="AU694" s="35">
        <v>12.757414782538085</v>
      </c>
      <c r="AV694" s="35">
        <v>12.177301056558148</v>
      </c>
      <c r="AX694" s="35">
        <v>12.640676422217737</v>
      </c>
      <c r="AY694" s="35">
        <v>11.698109191600725</v>
      </c>
      <c r="AZ694" s="35">
        <v>12.647395610735582</v>
      </c>
      <c r="BA694" s="35">
        <v>11.976728060169822</v>
      </c>
      <c r="BB694" s="35">
        <v>11.970317712853928</v>
      </c>
      <c r="BC694" s="35">
        <v>11.90532685898698</v>
      </c>
      <c r="BD694" s="35">
        <v>11.981936538277964</v>
      </c>
      <c r="BF694" s="35">
        <v>11.945909836825859</v>
      </c>
      <c r="BG694" s="35">
        <v>11.991487839348169</v>
      </c>
      <c r="BH694" s="35">
        <v>12.565654768917229</v>
      </c>
      <c r="BI694" s="35">
        <v>12.550765441778854</v>
      </c>
      <c r="BJ694" s="35">
        <v>12.073138756413858</v>
      </c>
      <c r="BK694" s="35">
        <v>11.953167325907332</v>
      </c>
      <c r="BL694" s="35">
        <v>12.735543368133992</v>
      </c>
      <c r="BM694" s="35">
        <v>11.881785312581556</v>
      </c>
      <c r="BN694" s="35">
        <v>10.651279438713264</v>
      </c>
      <c r="BO694" s="35">
        <v>12.37642880669493</v>
      </c>
      <c r="BQ694" s="35">
        <v>12.244149401276649</v>
      </c>
      <c r="BR694" s="35">
        <v>11.540948206585137</v>
      </c>
      <c r="BS694" s="35">
        <v>12.600874626328757</v>
      </c>
      <c r="BT694" s="35">
        <v>11.932759230376508</v>
      </c>
      <c r="BU694" s="35">
        <v>12.574652557911875</v>
      </c>
      <c r="BY694" s="35">
        <v>11.617595836332464</v>
      </c>
      <c r="BZ694" s="35">
        <v>11.764878807445896</v>
      </c>
      <c r="CB694" s="35">
        <v>11.787259980458703</v>
      </c>
      <c r="CC694" s="35">
        <v>11.80436650160166</v>
      </c>
      <c r="CD694" s="35">
        <v>11.668678674217702</v>
      </c>
      <c r="CE694" s="35">
        <v>12.863882409445257</v>
      </c>
      <c r="CF694" s="35">
        <v>11.850726697494093</v>
      </c>
      <c r="CG694" s="35">
        <v>12.099839898452608</v>
      </c>
      <c r="CH694" s="35">
        <v>12.315399837938298</v>
      </c>
      <c r="CI694" s="35">
        <v>11.524592337871319</v>
      </c>
      <c r="CJ694" s="35">
        <v>11.727580791028156</v>
      </c>
      <c r="CK694" s="35">
        <v>12.456805842301216</v>
      </c>
      <c r="CL694" s="35">
        <v>11.775825214909661</v>
      </c>
      <c r="CM694" s="35">
        <v>11.905032829405542</v>
      </c>
      <c r="CN694" s="35">
        <v>11.563054226385688</v>
      </c>
      <c r="CO694" s="35">
        <v>12.677829785642448</v>
      </c>
      <c r="CP694" s="35">
        <v>11.422178613581096</v>
      </c>
      <c r="CQ694" s="35">
        <v>12.737822281441169</v>
      </c>
      <c r="CR694" s="35">
        <v>11.982060378303512</v>
      </c>
      <c r="CS694" s="35">
        <v>12.352906925838131</v>
      </c>
      <c r="CT694" s="35">
        <v>12.207313002119385</v>
      </c>
      <c r="CU694" s="35">
        <v>12.587034454304433</v>
      </c>
      <c r="CV694" s="35">
        <v>11.554113735659291</v>
      </c>
      <c r="CW694" s="35">
        <v>12.221437436133176</v>
      </c>
      <c r="CX694" s="35">
        <v>11.462552987290023</v>
      </c>
      <c r="CY694" s="35">
        <v>12.007706284713883</v>
      </c>
      <c r="CZ694" s="35">
        <v>12.205820977687827</v>
      </c>
      <c r="DA694" s="35">
        <v>12.817870701553973</v>
      </c>
      <c r="DC694" s="35">
        <v>12.657899692478889</v>
      </c>
      <c r="DD694" s="35">
        <v>12.533702805515562</v>
      </c>
      <c r="DE694" s="35">
        <v>12.28641307621773</v>
      </c>
      <c r="DF694" s="35">
        <v>11.656772481430417</v>
      </c>
      <c r="DG694" s="35">
        <v>12.095919569520735</v>
      </c>
      <c r="DI694" s="35">
        <v>12.098459880311044</v>
      </c>
      <c r="DJ694" s="35">
        <v>11.640187290186834</v>
      </c>
      <c r="DK694" s="35">
        <v>11.502756139313426</v>
      </c>
      <c r="DL694" s="35">
        <v>12.006776097324392</v>
      </c>
      <c r="DM694" s="35">
        <v>11.814457320247502</v>
      </c>
      <c r="DP694" s="35">
        <v>11.983960849198343</v>
      </c>
      <c r="DQ694" s="35">
        <v>12.0540356730017</v>
      </c>
      <c r="DR694" s="35">
        <v>11.408126390703988</v>
      </c>
      <c r="DS694" s="35">
        <v>12.073261195053888</v>
      </c>
      <c r="DT694" s="35">
        <v>11.266546970046354</v>
      </c>
      <c r="DU694" s="35">
        <v>12.484664145448352</v>
      </c>
      <c r="DV694" s="35">
        <v>12.007417094417736</v>
      </c>
      <c r="DW694" s="35">
        <v>12.540696943204551</v>
      </c>
      <c r="DX694" s="35">
        <v>12.072483177546365</v>
      </c>
      <c r="DY694" s="35">
        <v>12.438017403503148</v>
      </c>
      <c r="DZ694" s="35">
        <v>12.601763971648342</v>
      </c>
      <c r="EB694" s="35">
        <v>12.193141227188352</v>
      </c>
      <c r="EC694" s="35">
        <v>11.970494545313908</v>
      </c>
      <c r="ED694" s="35">
        <v>11.622626606257979</v>
      </c>
      <c r="EF694" s="35">
        <v>11.938844457466171</v>
      </c>
      <c r="EG694" s="35">
        <v>12.414803345638973</v>
      </c>
      <c r="EH694" s="35">
        <v>12.303791794908722</v>
      </c>
      <c r="EI694" s="35">
        <v>12.397555704124589</v>
      </c>
      <c r="EJ694" s="35">
        <v>11.18335770161157</v>
      </c>
      <c r="EK694" s="35">
        <v>12.273139323599876</v>
      </c>
      <c r="EL694" s="35">
        <v>12.041749138924365</v>
      </c>
      <c r="EM694" s="35">
        <v>11.179239233515739</v>
      </c>
      <c r="EN694" s="35">
        <v>12.257590818751261</v>
      </c>
      <c r="EO694" s="35">
        <v>12.461077154256856</v>
      </c>
      <c r="EP694" s="35">
        <v>11.609431329480431</v>
      </c>
      <c r="EQ694" s="35">
        <v>12.317690529177732</v>
      </c>
      <c r="ER694" s="35">
        <v>12.1280432784865</v>
      </c>
      <c r="ES694" s="35">
        <v>12.159766123615363</v>
      </c>
      <c r="ET694" s="35">
        <v>11.293614507153654</v>
      </c>
      <c r="EV694" s="35">
        <v>12.478518132506334</v>
      </c>
      <c r="EW694" s="35">
        <v>12.316939138634968</v>
      </c>
      <c r="EX694" s="35">
        <v>12.289933094722759</v>
      </c>
      <c r="EY694" s="35">
        <v>12.374090709312545</v>
      </c>
      <c r="EZ694" s="35">
        <v>11.727657502115386</v>
      </c>
      <c r="FA694" s="35">
        <v>12.661306646000815</v>
      </c>
      <c r="FB694" s="35">
        <v>12.555027480657721</v>
      </c>
      <c r="FC694" s="35">
        <v>11.8381288656176</v>
      </c>
      <c r="FD694" s="35">
        <v>12.343655830573997</v>
      </c>
      <c r="FE694" s="35">
        <v>12.537024521191285</v>
      </c>
      <c r="FF694" s="35">
        <v>12.049003065853363</v>
      </c>
      <c r="FG694" s="35">
        <v>12.276437066501055</v>
      </c>
      <c r="FI694" s="35">
        <v>12.246596102841419</v>
      </c>
      <c r="FJ694" s="35">
        <v>12.539243197005273</v>
      </c>
      <c r="FK694" s="35">
        <v>12.503978093440555</v>
      </c>
      <c r="FL694" s="35">
        <v>12.149267477329524</v>
      </c>
      <c r="FM694" s="35">
        <v>12.493527168059108</v>
      </c>
      <c r="FN694" s="35">
        <v>12.390937487632243</v>
      </c>
      <c r="FO694" s="35">
        <v>11.89870832983318</v>
      </c>
      <c r="FP694" s="35">
        <v>11.841594989439782</v>
      </c>
      <c r="FR694" s="35">
        <v>12.90969241916615</v>
      </c>
      <c r="FS694" s="35">
        <v>12.056179043314538</v>
      </c>
      <c r="FT694" s="35">
        <v>12.919003599952019</v>
      </c>
      <c r="FU694" s="35">
        <v>12.159759263243547</v>
      </c>
      <c r="FV694" s="35">
        <v>11.94017604710238</v>
      </c>
      <c r="FW694" s="35">
        <v>11.661922864296388</v>
      </c>
      <c r="FX694" s="35">
        <v>12.637682429757149</v>
      </c>
      <c r="FY694" s="35">
        <v>12.061094526796378</v>
      </c>
      <c r="FZ694" s="35">
        <v>12.093575367695124</v>
      </c>
      <c r="GA694" s="35">
        <v>12.063969360468329</v>
      </c>
      <c r="GB694" s="35">
        <v>12.061341538214769</v>
      </c>
      <c r="GC694" s="35">
        <v>12.106094067152213</v>
      </c>
      <c r="GD694" s="35">
        <v>12.314267393553461</v>
      </c>
      <c r="GE694" s="35">
        <v>11.917515849687989</v>
      </c>
      <c r="GF694" s="35">
        <v>12.390779035347917</v>
      </c>
      <c r="GG694" s="35">
        <v>11.903630786540077</v>
      </c>
      <c r="GH694" s="35">
        <v>11.721526125255874</v>
      </c>
      <c r="GI694" s="35">
        <v>12.254398609790456</v>
      </c>
      <c r="GJ694" s="35">
        <v>12.326992132649346</v>
      </c>
      <c r="GK694" s="35">
        <v>12.40062585002293</v>
      </c>
      <c r="GL694" s="35">
        <v>12.543728588144894</v>
      </c>
      <c r="GM694" s="35">
        <v>12.205748747793301</v>
      </c>
      <c r="GN694" s="35">
        <v>11.475667197720092</v>
      </c>
      <c r="GO694" s="35">
        <v>24.077999999999999</v>
      </c>
      <c r="GP694" s="35" t="s">
        <v>4677</v>
      </c>
      <c r="GU694" s="59"/>
    </row>
    <row r="695" spans="1:203" x14ac:dyDescent="0.2">
      <c r="A695" s="35" t="s">
        <v>2086</v>
      </c>
      <c r="B695" s="35" t="s">
        <v>4035</v>
      </c>
      <c r="C695" s="35" t="s">
        <v>4036</v>
      </c>
      <c r="D695" s="9">
        <v>4</v>
      </c>
      <c r="E695" s="9">
        <v>4</v>
      </c>
      <c r="F695" s="9">
        <v>0.99278984100000001</v>
      </c>
      <c r="G695" s="9">
        <v>-7.9823719999999997E-3</v>
      </c>
      <c r="H695" s="9">
        <v>0.44964907700000001</v>
      </c>
      <c r="I695" s="9">
        <v>8.3775151000000006E-2</v>
      </c>
      <c r="J695" s="9">
        <v>0</v>
      </c>
      <c r="K695" s="78">
        <v>0</v>
      </c>
      <c r="L695" s="79">
        <v>13.677437203520123</v>
      </c>
      <c r="M695" s="79">
        <v>14.114300640059419</v>
      </c>
      <c r="N695" s="79">
        <v>13.203482868682585</v>
      </c>
      <c r="O695" s="79">
        <v>13.297746154483233</v>
      </c>
      <c r="P695" s="78">
        <v>13.512410658162608</v>
      </c>
      <c r="Q695" s="78">
        <v>13.398767609658742</v>
      </c>
      <c r="R695" s="35">
        <v>12.574673596199807</v>
      </c>
      <c r="S695" s="35">
        <v>13.181943484844691</v>
      </c>
      <c r="T695" s="35">
        <v>13.900872644218584</v>
      </c>
      <c r="U695" s="35">
        <v>13.010418667425109</v>
      </c>
      <c r="V695" s="35">
        <v>13.005696642085898</v>
      </c>
      <c r="W695" s="35">
        <v>13.620806535655898</v>
      </c>
      <c r="X695" s="35">
        <v>13.649994913940077</v>
      </c>
      <c r="Y695" s="35">
        <v>13.727396564318727</v>
      </c>
      <c r="Z695" s="35">
        <v>13.657875716287144</v>
      </c>
      <c r="AA695" s="35">
        <v>13.868803464312014</v>
      </c>
      <c r="AB695" s="35">
        <v>13.332013934353579</v>
      </c>
      <c r="AC695" s="35">
        <v>13.193950502858106</v>
      </c>
      <c r="AD695" s="35">
        <v>13.309747951726541</v>
      </c>
      <c r="AE695" s="35">
        <v>13.340761890707117</v>
      </c>
      <c r="AF695" s="35">
        <v>13.127263743841761</v>
      </c>
      <c r="AG695" s="35">
        <v>13.75331621716907</v>
      </c>
      <c r="AH695" s="35">
        <v>13.257294505428771</v>
      </c>
      <c r="AI695" s="35">
        <v>13.787565455676681</v>
      </c>
      <c r="AJ695" s="35">
        <v>13.609174631341306</v>
      </c>
      <c r="AK695" s="35">
        <v>14.151726067463512</v>
      </c>
      <c r="AL695" s="35">
        <v>12.738330405315418</v>
      </c>
      <c r="AM695" s="35">
        <v>13.783613375207892</v>
      </c>
      <c r="AN695" s="35">
        <v>13.809811842891918</v>
      </c>
      <c r="AO695" s="35">
        <v>13.746170232763273</v>
      </c>
      <c r="AP695" s="35">
        <v>13.707420796248069</v>
      </c>
      <c r="AQ695" s="35">
        <v>13.859278817449741</v>
      </c>
      <c r="AR695" s="35">
        <v>14.308705865084667</v>
      </c>
      <c r="AS695" s="35">
        <v>13.847844239782244</v>
      </c>
      <c r="AT695" s="35">
        <v>13.224288570062495</v>
      </c>
      <c r="AU695" s="35">
        <v>12.91144876636058</v>
      </c>
      <c r="AV695" s="35">
        <v>13.693386771758416</v>
      </c>
      <c r="AW695" s="35">
        <v>14.239692242676337</v>
      </c>
      <c r="AX695" s="35">
        <v>13.785698103128052</v>
      </c>
      <c r="AY695" s="35">
        <v>13.270271164885788</v>
      </c>
      <c r="AZ695" s="35">
        <v>14.002302631538758</v>
      </c>
      <c r="BA695" s="35">
        <v>13.531948052634554</v>
      </c>
      <c r="BB695" s="35">
        <v>13.274947487427774</v>
      </c>
      <c r="BC695" s="35">
        <v>13.229694382797589</v>
      </c>
      <c r="BD695" s="35">
        <v>13.792648446582463</v>
      </c>
      <c r="BE695" s="35">
        <v>13.85728000282975</v>
      </c>
      <c r="BF695" s="35">
        <v>13.526149065337609</v>
      </c>
      <c r="BG695" s="35">
        <v>13.647898508539583</v>
      </c>
      <c r="BH695" s="35">
        <v>13.405054621736491</v>
      </c>
      <c r="BI695" s="35">
        <v>13.39516082853817</v>
      </c>
      <c r="BJ695" s="35">
        <v>13.127544767714795</v>
      </c>
      <c r="BK695" s="35">
        <v>14.5983920440252</v>
      </c>
      <c r="BL695" s="35">
        <v>13.802842748826583</v>
      </c>
      <c r="BM695" s="35">
        <v>13.72510001669885</v>
      </c>
      <c r="BN695" s="35">
        <v>13.14669470447021</v>
      </c>
      <c r="BO695" s="35">
        <v>13.587711393307728</v>
      </c>
      <c r="BP695" s="35">
        <v>14.096326066781714</v>
      </c>
      <c r="BQ695" s="35">
        <v>13.978279772559404</v>
      </c>
      <c r="BR695" s="35">
        <v>13.734862811372773</v>
      </c>
      <c r="BS695" s="35">
        <v>13.854354332037307</v>
      </c>
      <c r="BT695" s="35">
        <v>13.303695938825047</v>
      </c>
      <c r="BU695" s="35">
        <v>13.529530602875036</v>
      </c>
      <c r="BV695" s="35">
        <v>14.044850063308644</v>
      </c>
      <c r="BW695" s="35">
        <v>13.504630938403686</v>
      </c>
      <c r="BX695" s="35">
        <v>13.88654238081474</v>
      </c>
      <c r="BY695" s="35">
        <v>13.400615095065648</v>
      </c>
      <c r="BZ695" s="35">
        <v>13.267131813419276</v>
      </c>
      <c r="CA695" s="35">
        <v>13.126117298880002</v>
      </c>
      <c r="CB695" s="35">
        <v>13.107390572285771</v>
      </c>
      <c r="CC695" s="35">
        <v>13.012696826171698</v>
      </c>
      <c r="CD695" s="35">
        <v>13.776018017210371</v>
      </c>
      <c r="CE695" s="35">
        <v>14.067979835069842</v>
      </c>
      <c r="CF695" s="35">
        <v>13.895553507370824</v>
      </c>
      <c r="CG695" s="35">
        <v>12.393579075541265</v>
      </c>
      <c r="CH695" s="35">
        <v>13.446741409957237</v>
      </c>
      <c r="CI695" s="35">
        <v>13.979784020522963</v>
      </c>
      <c r="CJ695" s="35">
        <v>13.426009589539408</v>
      </c>
      <c r="CK695" s="35">
        <v>13.612547231951199</v>
      </c>
      <c r="CL695" s="35">
        <v>14.083107843200334</v>
      </c>
      <c r="CM695" s="35">
        <v>13.449831704176468</v>
      </c>
      <c r="CN695" s="35">
        <v>12.954681850624885</v>
      </c>
      <c r="CO695" s="35">
        <v>13.530223420961541</v>
      </c>
      <c r="CP695" s="35">
        <v>12.561510423400748</v>
      </c>
      <c r="CQ695" s="35">
        <v>14.541778037475547</v>
      </c>
      <c r="CR695" s="35">
        <v>13.416473169470496</v>
      </c>
      <c r="CS695" s="35">
        <v>13.838958548835814</v>
      </c>
      <c r="CT695" s="35">
        <v>13.663642201819666</v>
      </c>
      <c r="CU695" s="35">
        <v>13.443807920684542</v>
      </c>
      <c r="CV695" s="35">
        <v>13.27273116240405</v>
      </c>
      <c r="CW695" s="35">
        <v>13.382913609290265</v>
      </c>
      <c r="CX695" s="35">
        <v>13.106699295433105</v>
      </c>
      <c r="CY695" s="35">
        <v>13.626629278415995</v>
      </c>
      <c r="CZ695" s="35">
        <v>14.01921168958504</v>
      </c>
      <c r="DA695" s="35">
        <v>13.372513054862718</v>
      </c>
      <c r="DB695" s="35">
        <v>13.85413541790089</v>
      </c>
      <c r="DC695" s="35">
        <v>13.102782958707198</v>
      </c>
      <c r="DD695" s="35">
        <v>14.172778122476696</v>
      </c>
      <c r="DE695" s="35">
        <v>13.2899210507106</v>
      </c>
      <c r="DF695" s="35">
        <v>13.480257274431803</v>
      </c>
      <c r="DG695" s="35">
        <v>13.513387333752053</v>
      </c>
      <c r="DH695" s="35">
        <v>12.978611835556418</v>
      </c>
      <c r="DI695" s="35">
        <v>13.203224336342902</v>
      </c>
      <c r="DJ695" s="35">
        <v>13.01765459103046</v>
      </c>
      <c r="DK695" s="35">
        <v>14.134428138508984</v>
      </c>
      <c r="DL695" s="35">
        <v>13.240889400466587</v>
      </c>
      <c r="DM695" s="35">
        <v>13.215610871857159</v>
      </c>
      <c r="DN695" s="35">
        <v>14.26202476726624</v>
      </c>
      <c r="DO695" s="35">
        <v>13.389332378298889</v>
      </c>
      <c r="DP695" s="35">
        <v>13.919018542092285</v>
      </c>
      <c r="DQ695" s="35">
        <v>13.746188649963365</v>
      </c>
      <c r="DR695" s="35">
        <v>13.715182218440411</v>
      </c>
      <c r="DS695" s="35">
        <v>13.818375094320452</v>
      </c>
      <c r="DT695" s="35">
        <v>13.317523130635962</v>
      </c>
      <c r="DU695" s="35">
        <v>13.464922323796911</v>
      </c>
      <c r="DV695" s="35">
        <v>13.501863312792871</v>
      </c>
      <c r="DW695" s="35">
        <v>13.91962029239069</v>
      </c>
      <c r="DX695" s="35">
        <v>13.341425784092818</v>
      </c>
      <c r="DY695" s="35">
        <v>13.998328549558636</v>
      </c>
      <c r="DZ695" s="35">
        <v>13.714627969660071</v>
      </c>
      <c r="EA695" s="35">
        <v>12.9860337375532</v>
      </c>
      <c r="EB695" s="35">
        <v>13.493515230480902</v>
      </c>
      <c r="EC695" s="35">
        <v>13.662126238069234</v>
      </c>
      <c r="ED695" s="35">
        <v>13.364830307974186</v>
      </c>
      <c r="EE695" s="35">
        <v>13.392241111977377</v>
      </c>
      <c r="EF695" s="35">
        <v>14.001357814192954</v>
      </c>
      <c r="EG695" s="35">
        <v>13.583884313479633</v>
      </c>
      <c r="EH695" s="35">
        <v>13.31270225708262</v>
      </c>
      <c r="EI695" s="35">
        <v>13.625210075321814</v>
      </c>
      <c r="EJ695" s="35">
        <v>13.193562003059412</v>
      </c>
      <c r="EK695" s="35">
        <v>13.470201834842793</v>
      </c>
      <c r="EL695" s="35">
        <v>13.573705873525189</v>
      </c>
      <c r="EM695" s="35">
        <v>13.103263990239965</v>
      </c>
      <c r="EN695" s="35">
        <v>14.241938547628401</v>
      </c>
      <c r="EO695" s="35">
        <v>13.46400488905519</v>
      </c>
      <c r="EP695" s="35">
        <v>13.572426217484818</v>
      </c>
      <c r="EQ695" s="35">
        <v>12.711055300778433</v>
      </c>
      <c r="ER695" s="35">
        <v>13.720165570780521</v>
      </c>
      <c r="ES695" s="35">
        <v>13.481443203758245</v>
      </c>
      <c r="ET695" s="35">
        <v>13.376894203378018</v>
      </c>
      <c r="EU695" s="35">
        <v>12.857494870034273</v>
      </c>
      <c r="EV695" s="35">
        <v>14.197288380674305</v>
      </c>
      <c r="EW695" s="35">
        <v>13.167598553033248</v>
      </c>
      <c r="EX695" s="35">
        <v>13.659214899357565</v>
      </c>
      <c r="EY695" s="35">
        <v>13.873470565435076</v>
      </c>
      <c r="EZ695" s="35">
        <v>13.642791022938546</v>
      </c>
      <c r="FA695" s="35">
        <v>13.222041633207304</v>
      </c>
      <c r="FB695" s="35">
        <v>13.510797835032157</v>
      </c>
      <c r="FC695" s="35">
        <v>14.101242862939962</v>
      </c>
      <c r="FD695" s="35">
        <v>13.137106475730882</v>
      </c>
      <c r="FE695" s="35">
        <v>13.593425282096419</v>
      </c>
      <c r="FF695" s="35">
        <v>13.469130124905204</v>
      </c>
      <c r="FG695" s="35">
        <v>13.429128642988328</v>
      </c>
      <c r="FH695" s="35">
        <v>13.100793987953065</v>
      </c>
      <c r="FI695" s="35">
        <v>13.983337683416785</v>
      </c>
      <c r="FJ695" s="35">
        <v>12.710872365091507</v>
      </c>
      <c r="FK695" s="35">
        <v>13.782522843038617</v>
      </c>
      <c r="FL695" s="35">
        <v>13.321710967243558</v>
      </c>
      <c r="FM695" s="35">
        <v>13.152083010535499</v>
      </c>
      <c r="FN695" s="35">
        <v>13.71593418905028</v>
      </c>
      <c r="FO695" s="35">
        <v>13.131441758817353</v>
      </c>
      <c r="FP695" s="35">
        <v>13.610721415802466</v>
      </c>
      <c r="FQ695" s="35">
        <v>13.622207502693602</v>
      </c>
      <c r="FR695" s="35">
        <v>14.149544679006212</v>
      </c>
      <c r="FS695" s="35">
        <v>13.961401920770697</v>
      </c>
      <c r="FT695" s="35">
        <v>14.024093794888355</v>
      </c>
      <c r="FU695" s="35">
        <v>14.57073543248789</v>
      </c>
      <c r="FV695" s="35">
        <v>13.945473734248136</v>
      </c>
      <c r="FW695" s="35">
        <v>13.701397010813073</v>
      </c>
      <c r="FX695" s="35">
        <v>13.581430266162574</v>
      </c>
      <c r="FY695" s="35">
        <v>13.76818839258234</v>
      </c>
      <c r="FZ695" s="35">
        <v>13.074669666055909</v>
      </c>
      <c r="GA695" s="35">
        <v>13.541887617523626</v>
      </c>
      <c r="GB695" s="35">
        <v>13.728139182439739</v>
      </c>
      <c r="GC695" s="35">
        <v>12.762938162346169</v>
      </c>
      <c r="GD695" s="35">
        <v>14.061384485563433</v>
      </c>
      <c r="GE695" s="35">
        <v>13.962589822268505</v>
      </c>
      <c r="GF695" s="35">
        <v>13.335721475715797</v>
      </c>
      <c r="GG695" s="35">
        <v>13.286488533033198</v>
      </c>
      <c r="GH695" s="35">
        <v>13.208140833790756</v>
      </c>
      <c r="GI695" s="35">
        <v>14.533753035131326</v>
      </c>
      <c r="GJ695" s="35">
        <v>15.477583360175236</v>
      </c>
      <c r="GK695" s="35">
        <v>13.501468599605712</v>
      </c>
      <c r="GL695" s="35">
        <v>13.417946584633301</v>
      </c>
      <c r="GM695" s="35">
        <v>14.089343628822768</v>
      </c>
      <c r="GN695" s="35">
        <v>13.657148683218967</v>
      </c>
      <c r="GO695" s="35">
        <v>4.585</v>
      </c>
      <c r="GP695" s="35" t="s">
        <v>1774</v>
      </c>
      <c r="GU695" s="59"/>
    </row>
    <row r="696" spans="1:203" x14ac:dyDescent="0.2">
      <c r="A696" s="35" t="s">
        <v>2146</v>
      </c>
      <c r="B696" s="35" t="s">
        <v>4141</v>
      </c>
      <c r="C696" s="35" t="s">
        <v>4142</v>
      </c>
      <c r="D696" s="9">
        <v>13</v>
      </c>
      <c r="E696" s="9">
        <v>13</v>
      </c>
      <c r="F696" s="9">
        <v>0.956566692</v>
      </c>
      <c r="G696" s="9">
        <v>-2.7822922E-2</v>
      </c>
      <c r="H696" s="9">
        <v>0.64820354899999999</v>
      </c>
      <c r="I696" s="9">
        <v>8.4219842000000003E-2</v>
      </c>
      <c r="J696" s="9">
        <v>0</v>
      </c>
      <c r="K696" s="78">
        <v>0</v>
      </c>
      <c r="L696" s="79">
        <v>12.073891575024268</v>
      </c>
      <c r="M696" s="79">
        <v>11.893773527916309</v>
      </c>
      <c r="N696" s="79">
        <v>11.796103537770536</v>
      </c>
      <c r="O696" s="79">
        <v>12.222574636986039</v>
      </c>
      <c r="P696" s="78">
        <v>12.425964951506725</v>
      </c>
      <c r="Q696" s="78">
        <v>11.843835549981996</v>
      </c>
      <c r="S696" s="35">
        <v>12.230563791761067</v>
      </c>
      <c r="T696" s="35">
        <v>12.094620604459884</v>
      </c>
      <c r="V696" s="35">
        <v>13.095045841617937</v>
      </c>
      <c r="W696" s="35">
        <v>12.52729596417851</v>
      </c>
      <c r="X696" s="35">
        <v>12.614819296119126</v>
      </c>
      <c r="Y696" s="35">
        <v>11.858178676598548</v>
      </c>
      <c r="Z696" s="35">
        <v>10.794449201680841</v>
      </c>
      <c r="AA696" s="35">
        <v>12.048059560202621</v>
      </c>
      <c r="AB696" s="35">
        <v>12.1677874706546</v>
      </c>
      <c r="AC696" s="35">
        <v>12.461101885855225</v>
      </c>
      <c r="AE696" s="35">
        <v>11.929992765739401</v>
      </c>
      <c r="AF696" s="35">
        <v>11.291225204978408</v>
      </c>
      <c r="AH696" s="35">
        <v>11.764948902353629</v>
      </c>
      <c r="AI696" s="35">
        <v>12.279828921224224</v>
      </c>
      <c r="AJ696" s="35">
        <v>12.759404000952841</v>
      </c>
      <c r="AK696" s="35">
        <v>12.789169393609457</v>
      </c>
      <c r="AL696" s="35">
        <v>10.592962753022451</v>
      </c>
      <c r="AM696" s="35">
        <v>11.850751147018793</v>
      </c>
      <c r="AN696" s="35">
        <v>12.905277103770139</v>
      </c>
      <c r="AO696" s="35">
        <v>11.841374364254916</v>
      </c>
      <c r="AP696" s="35">
        <v>11.333963045368936</v>
      </c>
      <c r="AQ696" s="35">
        <v>12.949527510510091</v>
      </c>
      <c r="AR696" s="35">
        <v>12.020082886849702</v>
      </c>
      <c r="AS696" s="35">
        <v>13.182409523003875</v>
      </c>
      <c r="AT696" s="35">
        <v>12.810102085325635</v>
      </c>
      <c r="AU696" s="35">
        <v>12.060466580618883</v>
      </c>
      <c r="AV696" s="35">
        <v>12.69310022331485</v>
      </c>
      <c r="AW696" s="35">
        <v>12.354094000618499</v>
      </c>
      <c r="AX696" s="35">
        <v>11.550499198177857</v>
      </c>
      <c r="AY696" s="35">
        <v>11.754870561254311</v>
      </c>
      <c r="AZ696" s="35">
        <v>12.49218709870444</v>
      </c>
      <c r="BA696" s="35">
        <v>11.749304927803582</v>
      </c>
      <c r="BB696" s="35">
        <v>11.723418454766387</v>
      </c>
      <c r="BC696" s="35">
        <v>11.516006939058334</v>
      </c>
      <c r="BD696" s="35">
        <v>11.476255328998299</v>
      </c>
      <c r="BE696" s="35">
        <v>12.777532649302383</v>
      </c>
      <c r="BF696" s="35">
        <v>11.855645406322417</v>
      </c>
      <c r="BG696" s="35">
        <v>11.848222910264736</v>
      </c>
      <c r="BH696" s="35">
        <v>12.614823263396859</v>
      </c>
      <c r="BI696" s="35">
        <v>12.51375762321954</v>
      </c>
      <c r="BJ696" s="35">
        <v>11.461384710034267</v>
      </c>
      <c r="BK696" s="35">
        <v>12.77748821141876</v>
      </c>
      <c r="BL696" s="35">
        <v>12.909070694895609</v>
      </c>
      <c r="BM696" s="35">
        <v>11.445342319441153</v>
      </c>
      <c r="BN696" s="35">
        <v>11.795533950511812</v>
      </c>
      <c r="BO696" s="35">
        <v>11.693287288331623</v>
      </c>
      <c r="BP696" s="35">
        <v>12.110111782947785</v>
      </c>
      <c r="BQ696" s="35">
        <v>11.925615224702405</v>
      </c>
      <c r="BR696" s="35">
        <v>12.923743336335928</v>
      </c>
      <c r="BS696" s="35">
        <v>10.464820770719847</v>
      </c>
      <c r="BT696" s="35">
        <v>10.767420996979352</v>
      </c>
      <c r="BU696" s="35">
        <v>12.498558848580773</v>
      </c>
      <c r="BW696" s="35">
        <v>12.096337549541737</v>
      </c>
      <c r="BX696" s="35">
        <v>11.816283311810832</v>
      </c>
      <c r="CA696" s="35">
        <v>12.023806555073209</v>
      </c>
      <c r="CB696" s="35">
        <v>11.510569664535636</v>
      </c>
      <c r="CC696" s="35">
        <v>11.49962436961896</v>
      </c>
      <c r="CD696" s="35">
        <v>12.122613352093207</v>
      </c>
      <c r="CE696" s="35">
        <v>13.137554922259014</v>
      </c>
      <c r="CF696" s="35">
        <v>12.024835600238589</v>
      </c>
      <c r="CG696" s="35">
        <v>12.741930899484434</v>
      </c>
      <c r="CI696" s="35">
        <v>12.60143403020491</v>
      </c>
      <c r="CJ696" s="35">
        <v>12.292561273943106</v>
      </c>
      <c r="CK696" s="35">
        <v>11.994258978108347</v>
      </c>
      <c r="CL696" s="35">
        <v>11.525451973523518</v>
      </c>
      <c r="CM696" s="35">
        <v>12.277433071448453</v>
      </c>
      <c r="CN696" s="35">
        <v>11.80826016282337</v>
      </c>
      <c r="CO696" s="35">
        <v>13.25884091815777</v>
      </c>
      <c r="CP696" s="35">
        <v>11.775761107726986</v>
      </c>
      <c r="CQ696" s="35">
        <v>12.565527330758382</v>
      </c>
      <c r="CR696" s="35">
        <v>11.955537793016322</v>
      </c>
      <c r="CS696" s="35">
        <v>12.661774962985429</v>
      </c>
      <c r="CT696" s="35">
        <v>10.947906730042622</v>
      </c>
      <c r="CU696" s="35">
        <v>12.010513551363466</v>
      </c>
      <c r="CW696" s="35">
        <v>11.992498882871198</v>
      </c>
      <c r="CX696" s="35">
        <v>11.966784215898322</v>
      </c>
      <c r="CY696" s="35">
        <v>12.071108187058501</v>
      </c>
      <c r="CZ696" s="35">
        <v>12.430534452167514</v>
      </c>
      <c r="DA696" s="35">
        <v>11.775160940555377</v>
      </c>
      <c r="DC696" s="35">
        <v>11.942386139707455</v>
      </c>
      <c r="DD696" s="35">
        <v>12.478500922134021</v>
      </c>
      <c r="DE696" s="35">
        <v>12.399842130531324</v>
      </c>
      <c r="DF696" s="35">
        <v>11.550815204187543</v>
      </c>
      <c r="DG696" s="35">
        <v>12.122068797195814</v>
      </c>
      <c r="DH696" s="35">
        <v>11.762841479084688</v>
      </c>
      <c r="DI696" s="35">
        <v>11.971325742318133</v>
      </c>
      <c r="DJ696" s="35">
        <v>11.991886773776494</v>
      </c>
      <c r="DL696" s="35">
        <v>11.869427933317732</v>
      </c>
      <c r="DM696" s="35">
        <v>11.890956247518089</v>
      </c>
      <c r="DO696" s="35">
        <v>13.043983656078964</v>
      </c>
      <c r="DP696" s="35">
        <v>12.536953204067716</v>
      </c>
      <c r="DQ696" s="35">
        <v>11.978318567965967</v>
      </c>
      <c r="DR696" s="35">
        <v>11.741170517785525</v>
      </c>
      <c r="DS696" s="35">
        <v>11.879597409357615</v>
      </c>
      <c r="DT696" s="35">
        <v>11.673463876062469</v>
      </c>
      <c r="DU696" s="35">
        <v>10.566128302217328</v>
      </c>
      <c r="DV696" s="35">
        <v>12.240851435313106</v>
      </c>
      <c r="DW696" s="35">
        <v>12.047021731403689</v>
      </c>
      <c r="DX696" s="35">
        <v>11.882489611179723</v>
      </c>
      <c r="DY696" s="35">
        <v>12.703715041930563</v>
      </c>
      <c r="DZ696" s="35">
        <v>12.612509980801484</v>
      </c>
      <c r="EA696" s="35">
        <v>13.426402535540008</v>
      </c>
      <c r="EB696" s="35">
        <v>11.818149404436433</v>
      </c>
      <c r="EC696" s="35">
        <v>11.879738349110625</v>
      </c>
      <c r="ED696" s="35">
        <v>11.546403060599282</v>
      </c>
      <c r="EE696" s="35">
        <v>13.085734767826988</v>
      </c>
      <c r="EF696" s="35">
        <v>12.41887006347007</v>
      </c>
      <c r="EG696" s="35">
        <v>11.40610034681708</v>
      </c>
      <c r="EI696" s="35">
        <v>12.410610572425535</v>
      </c>
      <c r="EJ696" s="35">
        <v>11.48772590336163</v>
      </c>
      <c r="EK696" s="35">
        <v>11.832615967090838</v>
      </c>
      <c r="EL696" s="35">
        <v>12.349656288085002</v>
      </c>
      <c r="EM696" s="35">
        <v>10.86800274456122</v>
      </c>
      <c r="EN696" s="35">
        <v>12.157766620819157</v>
      </c>
      <c r="EO696" s="35">
        <v>11.865727349798957</v>
      </c>
      <c r="EQ696" s="35">
        <v>12.463335244981371</v>
      </c>
      <c r="ER696" s="35">
        <v>12.094370135453854</v>
      </c>
      <c r="ET696" s="35">
        <v>12.189946439313506</v>
      </c>
      <c r="EU696" s="35">
        <v>11.759138827830339</v>
      </c>
      <c r="EV696" s="35">
        <v>13.32059705768522</v>
      </c>
      <c r="EW696" s="35">
        <v>11.334297558703275</v>
      </c>
      <c r="EX696" s="35">
        <v>11.902698584832921</v>
      </c>
      <c r="EY696" s="35">
        <v>12.394206924439271</v>
      </c>
      <c r="EZ696" s="35">
        <v>11.735144835807715</v>
      </c>
      <c r="FA696" s="35">
        <v>11.772823606127776</v>
      </c>
      <c r="FB696" s="35">
        <v>12.310085350607888</v>
      </c>
      <c r="FC696" s="35">
        <v>12.365237031264748</v>
      </c>
      <c r="FD696" s="35">
        <v>11.905609187105101</v>
      </c>
      <c r="FE696" s="35">
        <v>12.002434142599208</v>
      </c>
      <c r="FF696" s="35">
        <v>12.978669436289758</v>
      </c>
      <c r="FG696" s="35">
        <v>11.753993818752324</v>
      </c>
      <c r="FH696" s="35">
        <v>11.698019915226304</v>
      </c>
      <c r="FI696" s="35">
        <v>11.815591846472552</v>
      </c>
      <c r="FJ696" s="35">
        <v>12.611544762251091</v>
      </c>
      <c r="FK696" s="35">
        <v>11.50529045676009</v>
      </c>
      <c r="FL696" s="35">
        <v>12.160902112333698</v>
      </c>
      <c r="FM696" s="35">
        <v>12.465308017697092</v>
      </c>
      <c r="FN696" s="35">
        <v>12.203299600942659</v>
      </c>
      <c r="FO696" s="35">
        <v>12.031031351453215</v>
      </c>
      <c r="FP696" s="35">
        <v>12.328052586949305</v>
      </c>
      <c r="FQ696" s="35">
        <v>12.173259015423881</v>
      </c>
      <c r="FR696" s="35">
        <v>12.972190487687628</v>
      </c>
      <c r="FS696" s="35">
        <v>12.678241902271798</v>
      </c>
      <c r="FT696" s="35">
        <v>12.356532903066913</v>
      </c>
      <c r="FU696" s="35">
        <v>12.621199347197441</v>
      </c>
      <c r="FW696" s="35">
        <v>12.124403353679909</v>
      </c>
      <c r="FY696" s="35">
        <v>11.65952934355035</v>
      </c>
      <c r="FZ696" s="35">
        <v>11.527355871178061</v>
      </c>
      <c r="GA696" s="35">
        <v>13.556109104219535</v>
      </c>
      <c r="GB696" s="35">
        <v>12.691882288305832</v>
      </c>
      <c r="GC696" s="35">
        <v>11.188698912588205</v>
      </c>
      <c r="GD696" s="35">
        <v>11.598090611389482</v>
      </c>
      <c r="GE696" s="35">
        <v>12.929374989528759</v>
      </c>
      <c r="GF696" s="35">
        <v>11.906117538821546</v>
      </c>
      <c r="GG696" s="35">
        <v>11.670889045217312</v>
      </c>
      <c r="GH696" s="35">
        <v>11.877724013126885</v>
      </c>
      <c r="GI696" s="35">
        <v>12.615229228004198</v>
      </c>
      <c r="GJ696" s="35">
        <v>12.969311327055053</v>
      </c>
      <c r="GK696" s="35">
        <v>11.763888617914681</v>
      </c>
      <c r="GL696" s="35">
        <v>12.129301470250812</v>
      </c>
      <c r="GM696" s="35">
        <v>12.258203874542332</v>
      </c>
      <c r="GN696" s="35">
        <v>11.709022068395885</v>
      </c>
      <c r="GO696" s="35">
        <v>0.90900000000000003</v>
      </c>
      <c r="GP696" s="35" t="s">
        <v>1851</v>
      </c>
      <c r="GU696" s="59"/>
    </row>
    <row r="697" spans="1:203" x14ac:dyDescent="0.2">
      <c r="A697" s="35" t="s">
        <v>2024</v>
      </c>
      <c r="B697" s="35" t="s">
        <v>3937</v>
      </c>
      <c r="C697" s="35" t="s">
        <v>3938</v>
      </c>
      <c r="D697" s="9">
        <v>39</v>
      </c>
      <c r="E697" s="9">
        <v>39</v>
      </c>
      <c r="F697" s="9">
        <v>0.76942675400000005</v>
      </c>
      <c r="G697" s="9">
        <v>4.3905786000000002E-2</v>
      </c>
      <c r="H697" s="9">
        <v>0.37754418499999998</v>
      </c>
      <c r="I697" s="9">
        <v>8.4260876999999998E-2</v>
      </c>
      <c r="J697" s="9">
        <v>0</v>
      </c>
      <c r="K697" s="78">
        <v>0</v>
      </c>
      <c r="L697" s="79">
        <v>13.080857732943668</v>
      </c>
      <c r="M697" s="79">
        <v>12.402313442895343</v>
      </c>
      <c r="N697" s="79">
        <v>12.227293005709424</v>
      </c>
      <c r="O697" s="79">
        <v>12.416806768405074</v>
      </c>
      <c r="P697" s="78">
        <v>12.14349105983057</v>
      </c>
      <c r="Q697" s="78">
        <v>12.547390339208185</v>
      </c>
      <c r="R697" s="35">
        <v>12.004488174546553</v>
      </c>
      <c r="S697" s="35">
        <v>13.078892340720643</v>
      </c>
      <c r="T697" s="35">
        <v>13.146433219150103</v>
      </c>
      <c r="U697" s="35">
        <v>12.347637233713758</v>
      </c>
      <c r="V697" s="35">
        <v>13.056108976707899</v>
      </c>
      <c r="W697" s="35">
        <v>12.486516758681709</v>
      </c>
      <c r="X697" s="35">
        <v>13.445626036316643</v>
      </c>
      <c r="Y697" s="35">
        <v>12.519489719179267</v>
      </c>
      <c r="Z697" s="35">
        <v>12.407732337878073</v>
      </c>
      <c r="AA697" s="35">
        <v>13.008106045447899</v>
      </c>
      <c r="AB697" s="35">
        <v>12.308023034400598</v>
      </c>
      <c r="AC697" s="35">
        <v>12.117969361332962</v>
      </c>
      <c r="AD697" s="35">
        <v>12.59603760186377</v>
      </c>
      <c r="AE697" s="35">
        <v>12.589986458757135</v>
      </c>
      <c r="AF697" s="35">
        <v>12.632764606287168</v>
      </c>
      <c r="AG697" s="35">
        <v>12.614036607712599</v>
      </c>
      <c r="AH697" s="35">
        <v>12.550979115976219</v>
      </c>
      <c r="AI697" s="35">
        <v>12.522699004656447</v>
      </c>
      <c r="AJ697" s="35">
        <v>12.348450623913703</v>
      </c>
      <c r="AK697" s="35">
        <v>13.111327181076845</v>
      </c>
      <c r="AL697" s="35">
        <v>12.780863511788246</v>
      </c>
      <c r="AM697" s="35">
        <v>12.321792645573476</v>
      </c>
      <c r="AN697" s="35">
        <v>13.349179374602793</v>
      </c>
      <c r="AO697" s="35">
        <v>12.603017288479755</v>
      </c>
      <c r="AP697" s="35">
        <v>12.340637173074855</v>
      </c>
      <c r="AQ697" s="35">
        <v>12.953598386645936</v>
      </c>
      <c r="AR697" s="35">
        <v>12.461874771361844</v>
      </c>
      <c r="AS697" s="35">
        <v>12.594770746866736</v>
      </c>
      <c r="AT697" s="35">
        <v>13.267062645805703</v>
      </c>
      <c r="AU697" s="35">
        <v>13.068256634760768</v>
      </c>
      <c r="AV697" s="35">
        <v>12.997399097103367</v>
      </c>
      <c r="AW697" s="35">
        <v>12.412887184675943</v>
      </c>
      <c r="AX697" s="35">
        <v>12.626258135118093</v>
      </c>
      <c r="AY697" s="35">
        <v>12.425962028338338</v>
      </c>
      <c r="AZ697" s="35">
        <v>12.770352221398728</v>
      </c>
      <c r="BA697" s="35">
        <v>12.875971428025728</v>
      </c>
      <c r="BB697" s="35">
        <v>12.32821650475023</v>
      </c>
      <c r="BC697" s="35">
        <v>12.457000164757867</v>
      </c>
      <c r="BD697" s="35">
        <v>12.446453629926872</v>
      </c>
      <c r="BE697" s="35">
        <v>12.906922132824871</v>
      </c>
      <c r="BF697" s="35">
        <v>12.570381527869511</v>
      </c>
      <c r="BG697" s="35">
        <v>12.220410788496988</v>
      </c>
      <c r="BH697" s="35">
        <v>12.603213991833949</v>
      </c>
      <c r="BI697" s="35">
        <v>12.876095884208231</v>
      </c>
      <c r="BJ697" s="35">
        <v>12.551636433125516</v>
      </c>
      <c r="BK697" s="35">
        <v>13.503934753528311</v>
      </c>
      <c r="BL697" s="35">
        <v>12.116377554617765</v>
      </c>
      <c r="BM697" s="35">
        <v>12.790622736806405</v>
      </c>
      <c r="BN697" s="35">
        <v>12.866812103120816</v>
      </c>
      <c r="BO697" s="35">
        <v>12.453563850255161</v>
      </c>
      <c r="BP697" s="35">
        <v>12.574427196989397</v>
      </c>
      <c r="BQ697" s="35">
        <v>12.588365969175582</v>
      </c>
      <c r="BR697" s="35">
        <v>12.551799225611351</v>
      </c>
      <c r="BS697" s="35">
        <v>12.701021740169248</v>
      </c>
      <c r="BT697" s="35">
        <v>12.751104939170746</v>
      </c>
      <c r="BU697" s="35">
        <v>12.189873227899209</v>
      </c>
      <c r="BV697" s="35">
        <v>12.588174277583537</v>
      </c>
      <c r="BW697" s="35">
        <v>12.385266378693837</v>
      </c>
      <c r="BX697" s="35">
        <v>11.850165810591752</v>
      </c>
      <c r="BY697" s="35">
        <v>11.582533235837928</v>
      </c>
      <c r="BZ697" s="35">
        <v>12.349941908775271</v>
      </c>
      <c r="CA697" s="35">
        <v>12.115693952308611</v>
      </c>
      <c r="CB697" s="35">
        <v>12.631065957896345</v>
      </c>
      <c r="CC697" s="35">
        <v>12.323213209421141</v>
      </c>
      <c r="CD697" s="35">
        <v>12.872491193132113</v>
      </c>
      <c r="CE697" s="35">
        <v>13.378426151480195</v>
      </c>
      <c r="CF697" s="35">
        <v>13.496454469958532</v>
      </c>
      <c r="CG697" s="35">
        <v>13.050367211639397</v>
      </c>
      <c r="CH697" s="35">
        <v>12.566012844632811</v>
      </c>
      <c r="CI697" s="35">
        <v>13.105406327902593</v>
      </c>
      <c r="CJ697" s="35">
        <v>12.401001147476929</v>
      </c>
      <c r="CK697" s="35">
        <v>13.07659965213924</v>
      </c>
      <c r="CL697" s="35">
        <v>13.320406748609997</v>
      </c>
      <c r="CM697" s="35">
        <v>12.212601982635302</v>
      </c>
      <c r="CN697" s="35">
        <v>12.12014311178628</v>
      </c>
      <c r="CO697" s="35">
        <v>12.775599062695797</v>
      </c>
      <c r="CP697" s="35">
        <v>11.867955461829681</v>
      </c>
      <c r="CQ697" s="35">
        <v>13.060430003991462</v>
      </c>
      <c r="CR697" s="35">
        <v>12.070373394749801</v>
      </c>
      <c r="CS697" s="35">
        <v>12.72325608285484</v>
      </c>
      <c r="CT697" s="35">
        <v>12.455973895407771</v>
      </c>
      <c r="CU697" s="35">
        <v>12.294541708090662</v>
      </c>
      <c r="CV697" s="35">
        <v>12.463524302446524</v>
      </c>
      <c r="CW697" s="35">
        <v>12.846054977089349</v>
      </c>
      <c r="CX697" s="35">
        <v>12.754380093716998</v>
      </c>
      <c r="CY697" s="35">
        <v>12.267278147084738</v>
      </c>
      <c r="CZ697" s="35">
        <v>13.238450797807383</v>
      </c>
      <c r="DA697" s="35">
        <v>12.837945256608515</v>
      </c>
      <c r="DB697" s="35">
        <v>12.942098500612083</v>
      </c>
      <c r="DC697" s="35">
        <v>12.353146992274388</v>
      </c>
      <c r="DD697" s="35">
        <v>13.427261088013024</v>
      </c>
      <c r="DE697" s="35">
        <v>13.019239190342784</v>
      </c>
      <c r="DF697" s="35">
        <v>12.484575142140866</v>
      </c>
      <c r="DG697" s="35">
        <v>12.136638287354724</v>
      </c>
      <c r="DH697" s="35">
        <v>11.95924101005947</v>
      </c>
      <c r="DI697" s="35">
        <v>12.936801833643518</v>
      </c>
      <c r="DJ697" s="35">
        <v>12.758346591506822</v>
      </c>
      <c r="DK697" s="35">
        <v>12.928796053329469</v>
      </c>
      <c r="DL697" s="35">
        <v>12.325813316571796</v>
      </c>
      <c r="DM697" s="35">
        <v>12.258775576801103</v>
      </c>
      <c r="DN697" s="35">
        <v>12.182951557952842</v>
      </c>
      <c r="DO697" s="35">
        <v>13.046988446637123</v>
      </c>
      <c r="DP697" s="35">
        <v>13.140737164582182</v>
      </c>
      <c r="DQ697" s="35">
        <v>13.122509179911987</v>
      </c>
      <c r="DR697" s="35">
        <v>12.704032293881209</v>
      </c>
      <c r="DS697" s="35">
        <v>12.588760534820715</v>
      </c>
      <c r="DT697" s="35">
        <v>12.318415009391888</v>
      </c>
      <c r="DU697" s="35">
        <v>12.752754773628974</v>
      </c>
      <c r="DV697" s="35">
        <v>12.508692988678597</v>
      </c>
      <c r="DW697" s="35">
        <v>13.13611218517671</v>
      </c>
      <c r="DX697" s="35">
        <v>12.368842093219207</v>
      </c>
      <c r="DY697" s="35">
        <v>12.763236292873529</v>
      </c>
      <c r="DZ697" s="35">
        <v>12.998211838195179</v>
      </c>
      <c r="EA697" s="35">
        <v>12.124716615212309</v>
      </c>
      <c r="EB697" s="35">
        <v>12.2756616830045</v>
      </c>
      <c r="EC697" s="35">
        <v>12.998309241966023</v>
      </c>
      <c r="ED697" s="35">
        <v>12.532389876795111</v>
      </c>
      <c r="EE697" s="35">
        <v>12.877416797101382</v>
      </c>
      <c r="EF697" s="35">
        <v>12.110444845140659</v>
      </c>
      <c r="EG697" s="35">
        <v>12.51858065368582</v>
      </c>
      <c r="EH697" s="35">
        <v>12.09245869606155</v>
      </c>
      <c r="EI697" s="35">
        <v>12.728825608965167</v>
      </c>
      <c r="EJ697" s="35">
        <v>12.398268507969401</v>
      </c>
      <c r="EK697" s="35">
        <v>12.378574268702515</v>
      </c>
      <c r="EL697" s="35">
        <v>12.745660090400563</v>
      </c>
      <c r="EM697" s="35">
        <v>12.318122356111214</v>
      </c>
      <c r="EN697" s="35">
        <v>12.64520352994024</v>
      </c>
      <c r="EO697" s="35">
        <v>13.332456266524417</v>
      </c>
      <c r="EP697" s="35">
        <v>12.36435588561676</v>
      </c>
      <c r="EQ697" s="35">
        <v>13.256834179808635</v>
      </c>
      <c r="ER697" s="35">
        <v>12.730181426484378</v>
      </c>
      <c r="ES697" s="35">
        <v>11.977346787219675</v>
      </c>
      <c r="ET697" s="35">
        <v>12.166295163221385</v>
      </c>
      <c r="EU697" s="35">
        <v>12.895618799425845</v>
      </c>
      <c r="EV697" s="35">
        <v>12.878710029662441</v>
      </c>
      <c r="EW697" s="35">
        <v>12.64317639665849</v>
      </c>
      <c r="EX697" s="35">
        <v>12.397956134678862</v>
      </c>
      <c r="EY697" s="35">
        <v>12.980825250818992</v>
      </c>
      <c r="EZ697" s="35">
        <v>12.07570227278919</v>
      </c>
      <c r="FA697" s="35">
        <v>12.4353186808885</v>
      </c>
      <c r="FB697" s="35">
        <v>12.896630227967272</v>
      </c>
      <c r="FC697" s="35">
        <v>12.66747178193607</v>
      </c>
      <c r="FD697" s="35">
        <v>12.347409445641963</v>
      </c>
      <c r="FE697" s="35">
        <v>12.606104939675381</v>
      </c>
      <c r="FF697" s="35">
        <v>12.362066728735122</v>
      </c>
      <c r="FG697" s="35">
        <v>12.71474353130793</v>
      </c>
      <c r="FH697" s="35">
        <v>12.182121887390036</v>
      </c>
      <c r="FI697" s="35">
        <v>12.268687340130263</v>
      </c>
      <c r="FJ697" s="35">
        <v>12.186453839666378</v>
      </c>
      <c r="FK697" s="35">
        <v>13.168502574868491</v>
      </c>
      <c r="FL697" s="35">
        <v>12.559210870904167</v>
      </c>
      <c r="FM697" s="35">
        <v>12.770901675375603</v>
      </c>
      <c r="FN697" s="35">
        <v>12.358960540263343</v>
      </c>
      <c r="FO697" s="35">
        <v>12.466514991412499</v>
      </c>
      <c r="FP697" s="35">
        <v>12.7139526144508</v>
      </c>
      <c r="FQ697" s="35">
        <v>12.87471216967011</v>
      </c>
      <c r="FR697" s="35">
        <v>12.547401955832386</v>
      </c>
      <c r="FS697" s="35">
        <v>12.874549113253224</v>
      </c>
      <c r="FT697" s="35">
        <v>12.739140241786753</v>
      </c>
      <c r="FU697" s="35">
        <v>13.731732515035095</v>
      </c>
      <c r="FV697" s="35">
        <v>12.52744855162998</v>
      </c>
      <c r="FW697" s="35">
        <v>12.827438440480824</v>
      </c>
      <c r="FX697" s="35">
        <v>12.76843584422646</v>
      </c>
      <c r="FY697" s="35">
        <v>12.921734670678898</v>
      </c>
      <c r="FZ697" s="35">
        <v>12.475585977159479</v>
      </c>
      <c r="GA697" s="35">
        <v>13.309930256471111</v>
      </c>
      <c r="GB697" s="35">
        <v>13.044628990665281</v>
      </c>
      <c r="GC697" s="35">
        <v>12.635108897486706</v>
      </c>
      <c r="GD697" s="35">
        <v>13.077191212725172</v>
      </c>
      <c r="GE697" s="35">
        <v>12.991209188739973</v>
      </c>
      <c r="GF697" s="35">
        <v>12.509445449776621</v>
      </c>
      <c r="GG697" s="35">
        <v>13.787553854112577</v>
      </c>
      <c r="GH697" s="35">
        <v>12.544351631756399</v>
      </c>
      <c r="GI697" s="35">
        <v>13.470653280075728</v>
      </c>
      <c r="GJ697" s="35">
        <v>12.594308281823087</v>
      </c>
      <c r="GK697" s="35">
        <v>12.549209068301046</v>
      </c>
      <c r="GL697" s="35">
        <v>12.727241007536946</v>
      </c>
      <c r="GM697" s="35">
        <v>12.460727888231576</v>
      </c>
      <c r="GN697" s="35">
        <v>12.872313498074467</v>
      </c>
      <c r="GO697" s="35">
        <v>33.262</v>
      </c>
      <c r="GP697" s="35" t="s">
        <v>4845</v>
      </c>
      <c r="GU697" s="59"/>
    </row>
    <row r="698" spans="1:203" x14ac:dyDescent="0.2">
      <c r="A698" s="35" t="s">
        <v>803</v>
      </c>
      <c r="B698" s="35" t="s">
        <v>2479</v>
      </c>
      <c r="C698" s="35" t="s">
        <v>2480</v>
      </c>
      <c r="D698" s="9">
        <v>10</v>
      </c>
      <c r="E698" s="9">
        <v>10</v>
      </c>
      <c r="F698" s="9">
        <v>0.49687204099999999</v>
      </c>
      <c r="G698" s="9">
        <v>-0.13893512299999999</v>
      </c>
      <c r="H698" s="9">
        <v>0.74661298799999998</v>
      </c>
      <c r="I698" s="9">
        <v>8.4389266000000004E-2</v>
      </c>
      <c r="J698" s="9">
        <v>0</v>
      </c>
      <c r="K698" s="78">
        <v>0</v>
      </c>
      <c r="L698" s="79">
        <v>11.941412715958808</v>
      </c>
      <c r="M698" s="79">
        <v>12.050714230904152</v>
      </c>
      <c r="N698" s="79"/>
      <c r="O698" s="79">
        <v>11.954474489976468</v>
      </c>
      <c r="P698" s="78">
        <v>11.783761636829798</v>
      </c>
      <c r="Q698" s="78">
        <v>11.646481446751155</v>
      </c>
      <c r="S698" s="35">
        <v>11.008016439214655</v>
      </c>
      <c r="T698" s="35">
        <v>11.954190840234736</v>
      </c>
      <c r="U698" s="35">
        <v>11.609493904472421</v>
      </c>
      <c r="V698" s="35">
        <v>12.362208366593872</v>
      </c>
      <c r="W698" s="35">
        <v>11.344090187745284</v>
      </c>
      <c r="Z698" s="35">
        <v>11.460376373444145</v>
      </c>
      <c r="AA698" s="35">
        <v>11.448202329251357</v>
      </c>
      <c r="AC698" s="35">
        <v>12.093652384404358</v>
      </c>
      <c r="AD698" s="35">
        <v>11.823477960882069</v>
      </c>
      <c r="AE698" s="35">
        <v>11.828337880061637</v>
      </c>
      <c r="AF698" s="35">
        <v>11.808135289241562</v>
      </c>
      <c r="AH698" s="35">
        <v>11.893383277339673</v>
      </c>
      <c r="AI698" s="35">
        <v>11.260663353992815</v>
      </c>
      <c r="AK698" s="35">
        <v>12.390952990211149</v>
      </c>
      <c r="AL698" s="35">
        <v>11.950924296702738</v>
      </c>
      <c r="AN698" s="35">
        <v>12.50637959782477</v>
      </c>
      <c r="AO698" s="35">
        <v>11.583157088776417</v>
      </c>
      <c r="AP698" s="35">
        <v>11.578349879118925</v>
      </c>
      <c r="AQ698" s="35">
        <v>13.109154074574603</v>
      </c>
      <c r="AR698" s="35">
        <v>11.682876587821575</v>
      </c>
      <c r="AV698" s="35">
        <v>12.208527010576752</v>
      </c>
      <c r="AX698" s="35">
        <v>12.346229835093244</v>
      </c>
      <c r="AY698" s="35">
        <v>11.854312653196367</v>
      </c>
      <c r="AZ698" s="35">
        <v>12.732213538166491</v>
      </c>
      <c r="BB698" s="35">
        <v>12.262854280204067</v>
      </c>
      <c r="BC698" s="35">
        <v>12.324611389987414</v>
      </c>
      <c r="BE698" s="35">
        <v>12.472859667803926</v>
      </c>
      <c r="BF698" s="35">
        <v>12.397251050398136</v>
      </c>
      <c r="BG698" s="35">
        <v>11.530706624963321</v>
      </c>
      <c r="BH698" s="35">
        <v>12.422303479184905</v>
      </c>
      <c r="BI698" s="35">
        <v>11.869759456885014</v>
      </c>
      <c r="BJ698" s="35">
        <v>12.864698300580052</v>
      </c>
      <c r="BK698" s="35">
        <v>12.885466914842183</v>
      </c>
      <c r="BL698" s="35">
        <v>12.313324255351231</v>
      </c>
      <c r="BN698" s="35">
        <v>12.061293754612629</v>
      </c>
      <c r="BO698" s="35">
        <v>10.762523827223825</v>
      </c>
      <c r="BT698" s="35">
        <v>11.569956665220115</v>
      </c>
      <c r="BU698" s="35">
        <v>11.934300474912243</v>
      </c>
      <c r="BV698" s="35">
        <v>13.110702648519148</v>
      </c>
      <c r="BW698" s="35">
        <v>12.646872165721987</v>
      </c>
      <c r="BY698" s="35">
        <v>11.264734350321046</v>
      </c>
      <c r="BZ698" s="35">
        <v>12.097915552115225</v>
      </c>
      <c r="CA698" s="35">
        <v>12.622362822225808</v>
      </c>
      <c r="CB698" s="35">
        <v>12.120079025087215</v>
      </c>
      <c r="CD698" s="35">
        <v>12.414329450659965</v>
      </c>
      <c r="CE698" s="35">
        <v>13.097473556941805</v>
      </c>
      <c r="CF698" s="35">
        <v>12.775263150269749</v>
      </c>
      <c r="CK698" s="35">
        <v>11.765102968334883</v>
      </c>
      <c r="CL698" s="35">
        <v>12.066191361700028</v>
      </c>
      <c r="CO698" s="35">
        <v>12.863381762831864</v>
      </c>
      <c r="CQ698" s="35">
        <v>13.125614659373658</v>
      </c>
      <c r="CS698" s="35">
        <v>11.908396952450151</v>
      </c>
      <c r="CV698" s="35">
        <v>11.593484257970278</v>
      </c>
      <c r="CZ698" s="35">
        <v>13.845700441606381</v>
      </c>
      <c r="DA698" s="35">
        <v>12.190614870073153</v>
      </c>
      <c r="DD698" s="35">
        <v>12.898341322025049</v>
      </c>
      <c r="DF698" s="35">
        <v>11.698745114788911</v>
      </c>
      <c r="DG698" s="35">
        <v>12.162085451204419</v>
      </c>
      <c r="DH698" s="35">
        <v>11.48014522688603</v>
      </c>
      <c r="DJ698" s="35">
        <v>11.84704312233602</v>
      </c>
      <c r="DK698" s="35">
        <v>11.697737379953615</v>
      </c>
      <c r="DL698" s="35">
        <v>11.606483291971532</v>
      </c>
      <c r="DP698" s="35">
        <v>11.569875237017465</v>
      </c>
      <c r="DQ698" s="35">
        <v>11.721155970408514</v>
      </c>
      <c r="DR698" s="35">
        <v>12.197904180805633</v>
      </c>
      <c r="DS698" s="35">
        <v>11.596880850417628</v>
      </c>
      <c r="DT698" s="35">
        <v>11.908103330774283</v>
      </c>
      <c r="DV698" s="35">
        <v>11.984853357802463</v>
      </c>
      <c r="DY698" s="35">
        <v>11.717874166079877</v>
      </c>
      <c r="DZ698" s="35">
        <v>12.696825499165053</v>
      </c>
      <c r="EB698" s="35">
        <v>11.62651670011131</v>
      </c>
      <c r="EC698" s="35">
        <v>12.023833137056897</v>
      </c>
      <c r="ED698" s="35">
        <v>11.6323902388127</v>
      </c>
      <c r="EF698" s="35">
        <v>12.428035924824497</v>
      </c>
      <c r="EG698" s="35">
        <v>12.122218981767833</v>
      </c>
      <c r="EI698" s="35">
        <v>12.004165117486611</v>
      </c>
      <c r="EJ698" s="35">
        <v>10.667691894312307</v>
      </c>
      <c r="EN698" s="35">
        <v>12.61099483136783</v>
      </c>
      <c r="EP698" s="35">
        <v>11.148134581817764</v>
      </c>
      <c r="ER698" s="35">
        <v>11.193109519306464</v>
      </c>
      <c r="ES698" s="35">
        <v>11.349091483944649</v>
      </c>
      <c r="ET698" s="35">
        <v>12.790227140972206</v>
      </c>
      <c r="EU698" s="35">
        <v>12.270038306950747</v>
      </c>
      <c r="EV698" s="35">
        <v>12.595925141102077</v>
      </c>
      <c r="EY698" s="35">
        <v>12.213225529266996</v>
      </c>
      <c r="FA698" s="35">
        <v>11.902764181493534</v>
      </c>
      <c r="FB698" s="35">
        <v>13.064817501976247</v>
      </c>
      <c r="FC698" s="35">
        <v>13.477477061927729</v>
      </c>
      <c r="FF698" s="35">
        <v>10.852510583562058</v>
      </c>
      <c r="FG698" s="35">
        <v>11.607819468771433</v>
      </c>
      <c r="FH698" s="35">
        <v>12.359487890272842</v>
      </c>
      <c r="FI698" s="35">
        <v>11.780324739089568</v>
      </c>
      <c r="FJ698" s="35">
        <v>11.873462821276327</v>
      </c>
      <c r="FL698" s="35">
        <v>11.841171183977785</v>
      </c>
      <c r="FP698" s="35">
        <v>11.457200412408234</v>
      </c>
      <c r="FQ698" s="35">
        <v>12.179103239230903</v>
      </c>
      <c r="FR698" s="35">
        <v>12.652292709424092</v>
      </c>
      <c r="FS698" s="35">
        <v>12.669300384602213</v>
      </c>
      <c r="FU698" s="35">
        <v>11.67608370737576</v>
      </c>
      <c r="FV698" s="35">
        <v>12.095383151140897</v>
      </c>
      <c r="FW698" s="35">
        <v>12.175872575640852</v>
      </c>
      <c r="GA698" s="35">
        <v>12.074252701440031</v>
      </c>
      <c r="GB698" s="35">
        <v>12.170370404470692</v>
      </c>
      <c r="GC698" s="35">
        <v>10.850679566508234</v>
      </c>
      <c r="GD698" s="35">
        <v>11.796814864228413</v>
      </c>
      <c r="GE698" s="35">
        <v>12.354753746316515</v>
      </c>
      <c r="GF698" s="35">
        <v>12.42795551532841</v>
      </c>
      <c r="GG698" s="35">
        <v>12.327681142991821</v>
      </c>
      <c r="GI698" s="35">
        <v>12.660876146208384</v>
      </c>
      <c r="GJ698" s="35">
        <v>12.952314552063571</v>
      </c>
      <c r="GK698" s="35">
        <v>12.446046799713363</v>
      </c>
      <c r="GO698" s="35">
        <v>38.094999999999999</v>
      </c>
      <c r="GP698" s="35" t="s">
        <v>4527</v>
      </c>
      <c r="GU698" s="59"/>
    </row>
    <row r="699" spans="1:203" x14ac:dyDescent="0.2">
      <c r="A699" s="35" t="s">
        <v>1456</v>
      </c>
      <c r="B699" s="35" t="s">
        <v>3247</v>
      </c>
      <c r="C699" s="35" t="s">
        <v>3248</v>
      </c>
      <c r="D699" s="9">
        <v>6</v>
      </c>
      <c r="E699" s="9">
        <v>5</v>
      </c>
      <c r="F699" s="9">
        <v>8.6192326999999999E-2</v>
      </c>
      <c r="G699" s="9">
        <v>0.191625034</v>
      </c>
      <c r="H699" s="9">
        <v>0.56812737599999996</v>
      </c>
      <c r="I699" s="9">
        <v>8.6475639000000007E-2</v>
      </c>
      <c r="J699" s="9">
        <v>0</v>
      </c>
      <c r="K699" s="78">
        <v>0</v>
      </c>
      <c r="L699" s="79">
        <v>11.141435622050228</v>
      </c>
      <c r="M699" s="79">
        <v>12.003330335044346</v>
      </c>
      <c r="N699" s="79">
        <v>11.368663246027575</v>
      </c>
      <c r="O699" s="79">
        <v>11.403393366030743</v>
      </c>
      <c r="P699" s="78">
        <v>11.339724759509116</v>
      </c>
      <c r="Q699" s="78">
        <v>11.29435644231547</v>
      </c>
      <c r="R699" s="35">
        <v>10.376211812348579</v>
      </c>
      <c r="S699" s="35">
        <v>12.281786947800789</v>
      </c>
      <c r="T699" s="35">
        <v>12.572378888998122</v>
      </c>
      <c r="U699" s="35">
        <v>11.067299689356998</v>
      </c>
      <c r="V699" s="35">
        <v>11.999462677959169</v>
      </c>
      <c r="W699" s="35">
        <v>11.626407217496485</v>
      </c>
      <c r="X699" s="35">
        <v>11.896517526462864</v>
      </c>
      <c r="Y699" s="35">
        <v>11.398986401992452</v>
      </c>
      <c r="Z699" s="35">
        <v>11.302801857018151</v>
      </c>
      <c r="AA699" s="35">
        <v>12.271097935484269</v>
      </c>
      <c r="AB699" s="35">
        <v>11.540126692270293</v>
      </c>
      <c r="AC699" s="35">
        <v>11.345541492811396</v>
      </c>
      <c r="AD699" s="35">
        <v>11.433191694568091</v>
      </c>
      <c r="AE699" s="35">
        <v>11.027234197477039</v>
      </c>
      <c r="AF699" s="35">
        <v>11.413191533286291</v>
      </c>
      <c r="AG699" s="35">
        <v>11.340693407932587</v>
      </c>
      <c r="AH699" s="35">
        <v>11.058400555824825</v>
      </c>
      <c r="AI699" s="35">
        <v>11.879724584913696</v>
      </c>
      <c r="AJ699" s="35">
        <v>12.026264036869739</v>
      </c>
      <c r="AK699" s="35">
        <v>12.403538490172538</v>
      </c>
      <c r="AL699" s="35">
        <v>11.305726491667771</v>
      </c>
      <c r="AM699" s="35">
        <v>11.994284448562496</v>
      </c>
      <c r="AN699" s="35">
        <v>12.307893507364884</v>
      </c>
      <c r="AO699" s="35">
        <v>12.122438302559708</v>
      </c>
      <c r="AP699" s="35">
        <v>12.616350464268354</v>
      </c>
      <c r="AQ699" s="35">
        <v>12.195405952188814</v>
      </c>
      <c r="AR699" s="35">
        <v>11.920132033143897</v>
      </c>
      <c r="AS699" s="35">
        <v>12.471343333091406</v>
      </c>
      <c r="AT699" s="35">
        <v>12.228104643557153</v>
      </c>
      <c r="AU699" s="35">
        <v>10.591910744597829</v>
      </c>
      <c r="AV699" s="35">
        <v>12.414111769643608</v>
      </c>
      <c r="AW699" s="35">
        <v>11.931188812499911</v>
      </c>
      <c r="AX699" s="35">
        <v>11.871506098846515</v>
      </c>
      <c r="AY699" s="35">
        <v>10.904782731620617</v>
      </c>
      <c r="AZ699" s="35">
        <v>12.420686342172605</v>
      </c>
      <c r="BA699" s="35">
        <v>11.447076119594271</v>
      </c>
      <c r="BB699" s="35">
        <v>11.569872343175145</v>
      </c>
      <c r="BC699" s="35">
        <v>11.39494374013268</v>
      </c>
      <c r="BD699" s="35">
        <v>11.861147276517764</v>
      </c>
      <c r="BE699" s="35">
        <v>11.231365295724137</v>
      </c>
      <c r="BF699" s="35">
        <v>11.448394578167688</v>
      </c>
      <c r="BG699" s="35">
        <v>11.701133492205638</v>
      </c>
      <c r="BH699" s="35">
        <v>11.715541832347512</v>
      </c>
      <c r="BI699" s="35">
        <v>11.273304722271217</v>
      </c>
      <c r="BJ699" s="35">
        <v>10.84926306788457</v>
      </c>
      <c r="BK699" s="35">
        <v>11.722931108752057</v>
      </c>
      <c r="BL699" s="35">
        <v>11.93808033991486</v>
      </c>
      <c r="BM699" s="35">
        <v>11.194175142357942</v>
      </c>
      <c r="BN699" s="35">
        <v>10.788599340065426</v>
      </c>
      <c r="BO699" s="35">
        <v>11.123921490595338</v>
      </c>
      <c r="BP699" s="35">
        <v>11.971559407795137</v>
      </c>
      <c r="BQ699" s="35">
        <v>12.36366739569657</v>
      </c>
      <c r="BR699" s="35">
        <v>11.764668697845515</v>
      </c>
      <c r="BS699" s="35">
        <v>11.949820362234512</v>
      </c>
      <c r="BT699" s="35">
        <v>11.249875752722911</v>
      </c>
      <c r="BU699" s="35">
        <v>11.729530250016692</v>
      </c>
      <c r="BV699" s="35">
        <v>11.634856132517395</v>
      </c>
      <c r="BW699" s="35">
        <v>11.710477095446812</v>
      </c>
      <c r="BX699" s="35">
        <v>11.825238906336914</v>
      </c>
      <c r="BY699" s="35">
        <v>11.023427197140148</v>
      </c>
      <c r="BZ699" s="35">
        <v>11.018249676559767</v>
      </c>
      <c r="CA699" s="35">
        <v>11.062762778723364</v>
      </c>
      <c r="CB699" s="35">
        <v>10.904841412725961</v>
      </c>
      <c r="CC699" s="35">
        <v>11.87045232313719</v>
      </c>
      <c r="CD699" s="35">
        <v>11.584448296364137</v>
      </c>
      <c r="CE699" s="35">
        <v>12.600796037615302</v>
      </c>
      <c r="CF699" s="35">
        <v>11.537784678697609</v>
      </c>
      <c r="CG699" s="35">
        <v>11.844712546012929</v>
      </c>
      <c r="CH699" s="35">
        <v>11.580929054739933</v>
      </c>
      <c r="CI699" s="35">
        <v>11.960758070634599</v>
      </c>
      <c r="CJ699" s="35">
        <v>11.097278625313228</v>
      </c>
      <c r="CK699" s="35">
        <v>11.238309963399278</v>
      </c>
      <c r="CL699" s="35">
        <v>11.887112013183719</v>
      </c>
      <c r="CM699" s="35">
        <v>11.820719757022889</v>
      </c>
      <c r="CN699" s="35">
        <v>11.944592125085272</v>
      </c>
      <c r="CO699" s="35">
        <v>11.632991929672972</v>
      </c>
      <c r="CP699" s="35">
        <v>10.67865440678535</v>
      </c>
      <c r="CQ699" s="35">
        <v>12.086716754235237</v>
      </c>
      <c r="CR699" s="35">
        <v>11.875920564866721</v>
      </c>
      <c r="CS699" s="35">
        <v>11.304935891429317</v>
      </c>
      <c r="CT699" s="35">
        <v>12.229322914575752</v>
      </c>
      <c r="CU699" s="35">
        <v>11.541726680907145</v>
      </c>
      <c r="CV699" s="35">
        <v>11.515107573774555</v>
      </c>
      <c r="CW699" s="35">
        <v>11.368315570430342</v>
      </c>
      <c r="CX699" s="35">
        <v>11.393375499067432</v>
      </c>
      <c r="CY699" s="35">
        <v>12.182228222999315</v>
      </c>
      <c r="CZ699" s="35">
        <v>12.028923609366801</v>
      </c>
      <c r="DA699" s="35">
        <v>11.520310397975209</v>
      </c>
      <c r="DB699" s="35">
        <v>11.892069988321341</v>
      </c>
      <c r="DC699" s="35">
        <v>12.546497943170868</v>
      </c>
      <c r="DD699" s="35">
        <v>12.653459240277924</v>
      </c>
      <c r="DE699" s="35">
        <v>12.063475262400686</v>
      </c>
      <c r="DF699" s="35">
        <v>11.658573952335392</v>
      </c>
      <c r="DG699" s="35">
        <v>11.483031590387743</v>
      </c>
      <c r="DH699" s="35">
        <v>10.924517883296506</v>
      </c>
      <c r="DI699" s="35">
        <v>11.927398839126145</v>
      </c>
      <c r="DJ699" s="35">
        <v>10.876920368894902</v>
      </c>
      <c r="DK699" s="35">
        <v>12.466468741983547</v>
      </c>
      <c r="DL699" s="35">
        <v>11.98328605218839</v>
      </c>
      <c r="DM699" s="35">
        <v>11.165864354554527</v>
      </c>
      <c r="DN699" s="35">
        <v>10.858535584602937</v>
      </c>
      <c r="DO699" s="35">
        <v>11.714124691925745</v>
      </c>
      <c r="DP699" s="35">
        <v>11.760112630522533</v>
      </c>
      <c r="DQ699" s="35">
        <v>11.956299952058448</v>
      </c>
      <c r="DR699" s="35">
        <v>11.795399553033235</v>
      </c>
      <c r="DS699" s="35">
        <v>12.078209175763844</v>
      </c>
      <c r="DT699" s="35">
        <v>11.108895439948245</v>
      </c>
      <c r="DU699" s="35">
        <v>11.748887124750476</v>
      </c>
      <c r="DV699" s="35">
        <v>11.971437298934021</v>
      </c>
      <c r="DW699" s="35">
        <v>12.112114665552507</v>
      </c>
      <c r="DX699" s="35">
        <v>11.670651426337914</v>
      </c>
      <c r="DY699" s="35">
        <v>11.763290695090845</v>
      </c>
      <c r="DZ699" s="35">
        <v>12.266825141262185</v>
      </c>
      <c r="EA699" s="35">
        <v>12.113033253295812</v>
      </c>
      <c r="EB699" s="35">
        <v>11.525232055184592</v>
      </c>
      <c r="EC699" s="35">
        <v>12.555353268448751</v>
      </c>
      <c r="ED699" s="35">
        <v>11.10686796549976</v>
      </c>
      <c r="EE699" s="35">
        <v>12.307437140207032</v>
      </c>
      <c r="EF699" s="35">
        <v>12.639163526190892</v>
      </c>
      <c r="EG699" s="35">
        <v>11.329029494214623</v>
      </c>
      <c r="EH699" s="35">
        <v>11.677212186272977</v>
      </c>
      <c r="EI699" s="35">
        <v>11.608545870126109</v>
      </c>
      <c r="EJ699" s="35">
        <v>10.971638523489593</v>
      </c>
      <c r="EK699" s="35">
        <v>12.436588396579221</v>
      </c>
      <c r="EL699" s="35">
        <v>11.958642107452027</v>
      </c>
      <c r="EM699" s="35">
        <v>11.61488701246987</v>
      </c>
      <c r="EN699" s="35">
        <v>12.299189422134011</v>
      </c>
      <c r="EO699" s="35">
        <v>12.049901491762482</v>
      </c>
      <c r="EQ699" s="35">
        <v>11.882963204913336</v>
      </c>
      <c r="ER699" s="35">
        <v>12.268450504393615</v>
      </c>
      <c r="ES699" s="35">
        <v>11.71608893535319</v>
      </c>
      <c r="ET699" s="35">
        <v>11.067245339720124</v>
      </c>
      <c r="EU699" s="35">
        <v>11.274096755518126</v>
      </c>
      <c r="EV699" s="35">
        <v>12.454105296466199</v>
      </c>
      <c r="EW699" s="35">
        <v>11.609554226122656</v>
      </c>
      <c r="EX699" s="35">
        <v>11.377701629434835</v>
      </c>
      <c r="EY699" s="35">
        <v>11.731927377877128</v>
      </c>
      <c r="EZ699" s="35">
        <v>11.725709981756731</v>
      </c>
      <c r="FA699" s="35">
        <v>11.577371007046505</v>
      </c>
      <c r="FB699" s="35">
        <v>11.071096199475701</v>
      </c>
      <c r="FC699" s="35">
        <v>11.321767520987063</v>
      </c>
      <c r="FD699" s="35">
        <v>10.938640667540415</v>
      </c>
      <c r="FE699" s="35">
        <v>11.94730562333568</v>
      </c>
      <c r="FF699" s="35">
        <v>11.967381278246744</v>
      </c>
      <c r="FG699" s="35">
        <v>11.695750951770595</v>
      </c>
      <c r="FH699" s="35">
        <v>10.79399600016281</v>
      </c>
      <c r="FI699" s="35">
        <v>11.843189799189425</v>
      </c>
      <c r="FJ699" s="35">
        <v>12.024219749200446</v>
      </c>
      <c r="FK699" s="35">
        <v>10.760895672857224</v>
      </c>
      <c r="FL699" s="35">
        <v>11.865863685307316</v>
      </c>
      <c r="FM699" s="35">
        <v>11.222012304799371</v>
      </c>
      <c r="FN699" s="35">
        <v>11.271083013159743</v>
      </c>
      <c r="FO699" s="35">
        <v>11.632885039702748</v>
      </c>
      <c r="FP699" s="35">
        <v>11.076026322552515</v>
      </c>
      <c r="FQ699" s="35">
        <v>12.006807312074095</v>
      </c>
      <c r="FR699" s="35">
        <v>11.639742219913785</v>
      </c>
      <c r="FS699" s="35">
        <v>11.795080358546995</v>
      </c>
      <c r="FT699" s="35">
        <v>12.191400111074209</v>
      </c>
      <c r="FU699" s="35">
        <v>12.784308298641502</v>
      </c>
      <c r="FV699" s="35">
        <v>12.075072377593862</v>
      </c>
      <c r="FW699" s="35">
        <v>11.903040081150074</v>
      </c>
      <c r="FX699" s="35">
        <v>12.677521637462032</v>
      </c>
      <c r="FY699" s="35">
        <v>11.086906689489822</v>
      </c>
      <c r="FZ699" s="35">
        <v>11.77517747152395</v>
      </c>
      <c r="GA699" s="35">
        <v>12.31745513985436</v>
      </c>
      <c r="GB699" s="35">
        <v>11.418627360906878</v>
      </c>
      <c r="GC699" s="35">
        <v>11.191284835474328</v>
      </c>
      <c r="GD699" s="35">
        <v>11.666811825339126</v>
      </c>
      <c r="GE699" s="35">
        <v>12.164292029856318</v>
      </c>
      <c r="GF699" s="35">
        <v>11.557920963320864</v>
      </c>
      <c r="GH699" s="35">
        <v>11.27858317786507</v>
      </c>
      <c r="GI699" s="35">
        <v>14.386731175821836</v>
      </c>
      <c r="GJ699" s="35">
        <v>11.847027593579378</v>
      </c>
      <c r="GK699" s="35">
        <v>11.677647463205432</v>
      </c>
      <c r="GL699" s="35">
        <v>11.723524135635445</v>
      </c>
      <c r="GM699" s="35">
        <v>11.636098821677621</v>
      </c>
      <c r="GN699" s="35">
        <v>12.108427991413519</v>
      </c>
      <c r="GO699" s="35">
        <v>1.2090000000000001</v>
      </c>
      <c r="GP699" s="35" t="s">
        <v>1276</v>
      </c>
      <c r="GU699" s="59"/>
    </row>
    <row r="700" spans="1:203" x14ac:dyDescent="0.2">
      <c r="A700" s="35" t="s">
        <v>1984</v>
      </c>
      <c r="B700" s="35" t="s">
        <v>3883</v>
      </c>
      <c r="C700" s="35" t="s">
        <v>3884</v>
      </c>
      <c r="D700" s="9">
        <v>8</v>
      </c>
      <c r="E700" s="9">
        <v>8</v>
      </c>
      <c r="F700" s="9">
        <v>0.82713932999999995</v>
      </c>
      <c r="G700" s="9">
        <v>-5.8719050000000002E-2</v>
      </c>
      <c r="H700" s="9">
        <v>0.66897980800000001</v>
      </c>
      <c r="I700" s="9">
        <v>8.6822479999999994E-2</v>
      </c>
      <c r="J700" s="9">
        <v>0</v>
      </c>
      <c r="K700" s="78">
        <v>0</v>
      </c>
      <c r="L700" s="79">
        <v>12.901668204981757</v>
      </c>
      <c r="M700" s="79">
        <v>12.385140763540806</v>
      </c>
      <c r="N700" s="79">
        <v>13.251605331550602</v>
      </c>
      <c r="O700" s="79">
        <v>12.629098950580744</v>
      </c>
      <c r="P700" s="78">
        <v>12.238290964775494</v>
      </c>
      <c r="Q700" s="78">
        <v>12.676799757957387</v>
      </c>
      <c r="R700" s="35">
        <v>11.744700329435847</v>
      </c>
      <c r="S700" s="35">
        <v>12.049843220630491</v>
      </c>
      <c r="T700" s="35">
        <v>11.872825024207522</v>
      </c>
      <c r="U700" s="35">
        <v>12.026970354548142</v>
      </c>
      <c r="W700" s="35">
        <v>12.60897457482254</v>
      </c>
      <c r="Y700" s="35">
        <v>12.278086514610729</v>
      </c>
      <c r="Z700" s="35">
        <v>12.636099715650687</v>
      </c>
      <c r="AA700" s="35">
        <v>13.414423872836219</v>
      </c>
      <c r="AB700" s="35">
        <v>12.172623174590768</v>
      </c>
      <c r="AC700" s="35">
        <v>12.959112226120411</v>
      </c>
      <c r="AE700" s="35">
        <v>12.738736000941932</v>
      </c>
      <c r="AI700" s="35">
        <v>12.776348308160824</v>
      </c>
      <c r="AJ700" s="35">
        <v>13.13717672343706</v>
      </c>
      <c r="AK700" s="35">
        <v>12.442593588835162</v>
      </c>
      <c r="AL700" s="35">
        <v>12.363579391699226</v>
      </c>
      <c r="AM700" s="35">
        <v>12.317813952961064</v>
      </c>
      <c r="AN700" s="35">
        <v>11.61713049833455</v>
      </c>
      <c r="AP700" s="35">
        <v>12.422303815657111</v>
      </c>
      <c r="AQ700" s="35">
        <v>13.110771082647418</v>
      </c>
      <c r="AR700" s="35">
        <v>13.054701338628858</v>
      </c>
      <c r="AS700" s="35">
        <v>12.235244741571284</v>
      </c>
      <c r="AU700" s="35">
        <v>11.74181419522737</v>
      </c>
      <c r="AW700" s="35">
        <v>12.34051589138228</v>
      </c>
      <c r="AX700" s="35">
        <v>12.209823798519578</v>
      </c>
      <c r="AY700" s="35">
        <v>12.443800350465061</v>
      </c>
      <c r="AZ700" s="35">
        <v>12.759425458570872</v>
      </c>
      <c r="BA700" s="35">
        <v>12.40979172974869</v>
      </c>
      <c r="BC700" s="35">
        <v>12.469846710556176</v>
      </c>
      <c r="BF700" s="35">
        <v>12.618521240432013</v>
      </c>
      <c r="BG700" s="35">
        <v>13.07783792264032</v>
      </c>
      <c r="BH700" s="35">
        <v>12.876257575301025</v>
      </c>
      <c r="BI700" s="35">
        <v>13.020009849725982</v>
      </c>
      <c r="BJ700" s="35">
        <v>12.643268811734735</v>
      </c>
      <c r="BK700" s="35">
        <v>12.929469936260549</v>
      </c>
      <c r="BL700" s="35">
        <v>12.710385585729398</v>
      </c>
      <c r="BM700" s="35">
        <v>11.754920880127569</v>
      </c>
      <c r="BN700" s="35">
        <v>12.633582008597276</v>
      </c>
      <c r="BO700" s="35">
        <v>12.356250802470461</v>
      </c>
      <c r="BP700" s="35">
        <v>12.588030031490714</v>
      </c>
      <c r="BQ700" s="35">
        <v>12.595583192225664</v>
      </c>
      <c r="BR700" s="35">
        <v>12.601289170752946</v>
      </c>
      <c r="BT700" s="35">
        <v>12.412488033782978</v>
      </c>
      <c r="BU700" s="35">
        <v>13.015603448549726</v>
      </c>
      <c r="BV700" s="35">
        <v>13.072206380241221</v>
      </c>
      <c r="BW700" s="35">
        <v>12.336743848818722</v>
      </c>
      <c r="BX700" s="35">
        <v>12.242969449798117</v>
      </c>
      <c r="BY700" s="35">
        <v>12.950057105208558</v>
      </c>
      <c r="BZ700" s="35">
        <v>12.532404656184937</v>
      </c>
      <c r="CA700" s="35">
        <v>12.855102329566126</v>
      </c>
      <c r="CB700" s="35">
        <v>12.824445962557078</v>
      </c>
      <c r="CC700" s="35">
        <v>11.835717824844355</v>
      </c>
      <c r="CD700" s="35">
        <v>11.402963105809409</v>
      </c>
      <c r="CE700" s="35">
        <v>13.627207694443907</v>
      </c>
      <c r="CF700" s="35">
        <v>12.971114685056746</v>
      </c>
      <c r="CG700" s="35">
        <v>10.571526673055761</v>
      </c>
      <c r="CH700" s="35">
        <v>13.157245026808344</v>
      </c>
      <c r="CI700" s="35">
        <v>12.813907935184849</v>
      </c>
      <c r="CJ700" s="35">
        <v>12.530362912432864</v>
      </c>
      <c r="CK700" s="35">
        <v>12.367762769013993</v>
      </c>
      <c r="CL700" s="35">
        <v>11.862247355152341</v>
      </c>
      <c r="CM700" s="35">
        <v>12.25457090810929</v>
      </c>
      <c r="CN700" s="35">
        <v>12.186835263260392</v>
      </c>
      <c r="CP700" s="35">
        <v>13.159010838449985</v>
      </c>
      <c r="CQ700" s="35">
        <v>11.612059701070418</v>
      </c>
      <c r="CR700" s="35">
        <v>12.268874870611226</v>
      </c>
      <c r="CS700" s="35">
        <v>11.717985079698552</v>
      </c>
      <c r="CT700" s="35">
        <v>12.979306123010982</v>
      </c>
      <c r="CU700" s="35">
        <v>12.568756363693909</v>
      </c>
      <c r="CW700" s="35">
        <v>12.095504562720013</v>
      </c>
      <c r="CY700" s="35">
        <v>11.984710748856385</v>
      </c>
      <c r="CZ700" s="35">
        <v>11.579819919387829</v>
      </c>
      <c r="DA700" s="35">
        <v>12.546510371576868</v>
      </c>
      <c r="DB700" s="35">
        <v>13.072054817407452</v>
      </c>
      <c r="DC700" s="35">
        <v>12.621037509256501</v>
      </c>
      <c r="DD700" s="35">
        <v>12.784903878136483</v>
      </c>
      <c r="DE700" s="35">
        <v>12.49932166236734</v>
      </c>
      <c r="DH700" s="35">
        <v>12.363483708457993</v>
      </c>
      <c r="DI700" s="35">
        <v>12.597562135095545</v>
      </c>
      <c r="DJ700" s="35">
        <v>12.318943233889698</v>
      </c>
      <c r="DK700" s="35">
        <v>12.422497214012886</v>
      </c>
      <c r="DL700" s="35">
        <v>13.067518181689728</v>
      </c>
      <c r="DO700" s="35">
        <v>12.786379241950733</v>
      </c>
      <c r="DP700" s="35">
        <v>12.870089369990669</v>
      </c>
      <c r="DQ700" s="35">
        <v>13.0073936801081</v>
      </c>
      <c r="DR700" s="35">
        <v>12.72795108666074</v>
      </c>
      <c r="DS700" s="35">
        <v>12.473015529609485</v>
      </c>
      <c r="DT700" s="35">
        <v>12.278845186028056</v>
      </c>
      <c r="DU700" s="35">
        <v>12.249090374443464</v>
      </c>
      <c r="DV700" s="35">
        <v>12.367194573837674</v>
      </c>
      <c r="DW700" s="35">
        <v>11.481791487069309</v>
      </c>
      <c r="DX700" s="35">
        <v>12.316943915663002</v>
      </c>
      <c r="DY700" s="35">
        <v>13.046229382006574</v>
      </c>
      <c r="DZ700" s="35">
        <v>11.106047099452127</v>
      </c>
      <c r="EA700" s="35">
        <v>12.068039569856856</v>
      </c>
      <c r="EB700" s="35">
        <v>12.199905338825502</v>
      </c>
      <c r="EC700" s="35">
        <v>10.499344005306266</v>
      </c>
      <c r="ED700" s="35">
        <v>12.112642206668127</v>
      </c>
      <c r="EF700" s="35">
        <v>12.584449404682182</v>
      </c>
      <c r="EG700" s="35">
        <v>12.96320177760682</v>
      </c>
      <c r="EH700" s="35">
        <v>12.467928643989628</v>
      </c>
      <c r="EI700" s="35">
        <v>12.587476877613915</v>
      </c>
      <c r="EJ700" s="35">
        <v>12.813597235707791</v>
      </c>
      <c r="EK700" s="35">
        <v>12.31543851113069</v>
      </c>
      <c r="EL700" s="35">
        <v>12.976404566873104</v>
      </c>
      <c r="EM700" s="35">
        <v>12.751370565358258</v>
      </c>
      <c r="EO700" s="35">
        <v>12.035419569683857</v>
      </c>
      <c r="EP700" s="35">
        <v>13.052630113851141</v>
      </c>
      <c r="EQ700" s="35">
        <v>11.834122417001311</v>
      </c>
      <c r="ER700" s="35">
        <v>12.877288861348664</v>
      </c>
      <c r="ES700" s="35">
        <v>12.971179023622614</v>
      </c>
      <c r="ET700" s="35">
        <v>12.273468285274463</v>
      </c>
      <c r="EU700" s="35">
        <v>12.117183939487223</v>
      </c>
      <c r="EV700" s="35">
        <v>11.416085297207232</v>
      </c>
      <c r="EW700" s="35">
        <v>11.954281219722144</v>
      </c>
      <c r="EX700" s="35">
        <v>11.977673833529209</v>
      </c>
      <c r="EY700" s="35">
        <v>11.528049010723166</v>
      </c>
      <c r="EZ700" s="35">
        <v>12.658609043221276</v>
      </c>
      <c r="FB700" s="35">
        <v>11.942024368159775</v>
      </c>
      <c r="FC700" s="35">
        <v>12.853757822189316</v>
      </c>
      <c r="FE700" s="35">
        <v>12.946541375227831</v>
      </c>
      <c r="FF700" s="35">
        <v>12.459424819310371</v>
      </c>
      <c r="FH700" s="35">
        <v>12.586075217649341</v>
      </c>
      <c r="FI700" s="35">
        <v>13.411818839743637</v>
      </c>
      <c r="FJ700" s="35">
        <v>13.793136104287388</v>
      </c>
      <c r="FK700" s="35">
        <v>13.753254309006742</v>
      </c>
      <c r="FL700" s="35">
        <v>12.322022560958192</v>
      </c>
      <c r="FN700" s="35">
        <v>12.152284185900395</v>
      </c>
      <c r="FP700" s="35">
        <v>12.939168704776547</v>
      </c>
      <c r="FQ700" s="35">
        <v>12.219636365389606</v>
      </c>
      <c r="FR700" s="35">
        <v>13.39161014704128</v>
      </c>
      <c r="FS700" s="35">
        <v>12.401893720946891</v>
      </c>
      <c r="FU700" s="35">
        <v>12.910135946426827</v>
      </c>
      <c r="FW700" s="35">
        <v>12.60999567421878</v>
      </c>
      <c r="FX700" s="35">
        <v>12.957034486506686</v>
      </c>
      <c r="FY700" s="35">
        <v>12.460652137577458</v>
      </c>
      <c r="FZ700" s="35">
        <v>12.938271766970074</v>
      </c>
      <c r="GA700" s="35">
        <v>12.460186064606507</v>
      </c>
      <c r="GC700" s="35">
        <v>12.822131549687514</v>
      </c>
      <c r="GD700" s="35">
        <v>12.950277142067506</v>
      </c>
      <c r="GF700" s="35">
        <v>12.937736575944893</v>
      </c>
      <c r="GH700" s="35">
        <v>12.525042339627591</v>
      </c>
      <c r="GI700" s="35">
        <v>11.400750866655358</v>
      </c>
      <c r="GJ700" s="35">
        <v>14.450848437937166</v>
      </c>
      <c r="GK700" s="35">
        <v>12.153375134226033</v>
      </c>
      <c r="GL700" s="35">
        <v>12.181274194442146</v>
      </c>
      <c r="GM700" s="35">
        <v>11.924667553884657</v>
      </c>
      <c r="GN700" s="35">
        <v>12.07408577922471</v>
      </c>
      <c r="GO700" s="35">
        <v>0.97799999999999998</v>
      </c>
      <c r="GP700" s="35" t="s">
        <v>1680</v>
      </c>
      <c r="GU700" s="59"/>
    </row>
    <row r="701" spans="1:203" x14ac:dyDescent="0.2">
      <c r="A701" s="35" t="s">
        <v>1969</v>
      </c>
      <c r="B701" s="35" t="s">
        <v>3857</v>
      </c>
      <c r="C701" s="35" t="s">
        <v>3858</v>
      </c>
      <c r="D701" s="9">
        <v>9</v>
      </c>
      <c r="E701" s="9">
        <v>9</v>
      </c>
      <c r="F701" s="9">
        <v>0.36775217799999999</v>
      </c>
      <c r="G701" s="9">
        <v>-0.40763473099999997</v>
      </c>
      <c r="H701" s="9">
        <v>0.93860942800000002</v>
      </c>
      <c r="I701" s="9">
        <v>8.7543032000000007E-2</v>
      </c>
      <c r="J701" s="9">
        <v>0</v>
      </c>
      <c r="K701" s="78">
        <v>0</v>
      </c>
      <c r="L701" s="79"/>
      <c r="M701" s="79">
        <v>10.422446471730293</v>
      </c>
      <c r="N701" s="79">
        <v>10.034599825281294</v>
      </c>
      <c r="O701" s="79"/>
      <c r="Q701" s="78">
        <v>10.592561083855562</v>
      </c>
      <c r="T701" s="35">
        <v>10.345156550057478</v>
      </c>
      <c r="Z701" s="35">
        <v>8.7051471265460876</v>
      </c>
      <c r="AE701" s="35">
        <v>11.056891299563574</v>
      </c>
      <c r="AG701" s="35">
        <v>11.0297137239537</v>
      </c>
      <c r="AL701" s="35">
        <v>10.803760216406173</v>
      </c>
      <c r="AQ701" s="35">
        <v>12.053188027341848</v>
      </c>
      <c r="AR701" s="35">
        <v>11.197387936366455</v>
      </c>
      <c r="AS701" s="35">
        <v>11.232141498538207</v>
      </c>
      <c r="AZ701" s="35">
        <v>11.565565696033921</v>
      </c>
      <c r="BB701" s="35">
        <v>10.801218266042831</v>
      </c>
      <c r="BF701" s="35">
        <v>10.022616717100746</v>
      </c>
      <c r="BH701" s="35">
        <v>11.34077414595111</v>
      </c>
      <c r="BI701" s="35">
        <v>11.209127263869581</v>
      </c>
      <c r="BJ701" s="35">
        <v>11.875864463426343</v>
      </c>
      <c r="BN701" s="35">
        <v>10.604615437306018</v>
      </c>
      <c r="BU701" s="35">
        <v>11.297250314130592</v>
      </c>
      <c r="BY701" s="35">
        <v>9.5325286666284672</v>
      </c>
      <c r="BZ701" s="35">
        <v>10.284908295778504</v>
      </c>
      <c r="CD701" s="35">
        <v>10.44927708007323</v>
      </c>
      <c r="CG701" s="35">
        <v>11.25496193705534</v>
      </c>
      <c r="CI701" s="35">
        <v>12.056336461461164</v>
      </c>
      <c r="CK701" s="35">
        <v>9.9747689302968841</v>
      </c>
      <c r="CQ701" s="35">
        <v>11.339690391273988</v>
      </c>
      <c r="CU701" s="35">
        <v>9.1925185163621759</v>
      </c>
      <c r="DH701" s="35">
        <v>9.0075557368603327</v>
      </c>
      <c r="DQ701" s="35">
        <v>12.753522261235325</v>
      </c>
      <c r="DT701" s="35">
        <v>10.324695183974264</v>
      </c>
      <c r="DV701" s="35">
        <v>10.622637850469824</v>
      </c>
      <c r="DW701" s="35">
        <v>10.874615351825851</v>
      </c>
      <c r="DX701" s="35">
        <v>8.5931539767501572</v>
      </c>
      <c r="DY701" s="35">
        <v>10.969777934923988</v>
      </c>
      <c r="EB701" s="35">
        <v>10.228995861969523</v>
      </c>
      <c r="EG701" s="35">
        <v>10.71340076117793</v>
      </c>
      <c r="EH701" s="35">
        <v>10.92300385758279</v>
      </c>
      <c r="EI701" s="35">
        <v>10.842980096214553</v>
      </c>
      <c r="EN701" s="35">
        <v>8.265162726462977</v>
      </c>
      <c r="EW701" s="35">
        <v>10.185448175743804</v>
      </c>
      <c r="FB701" s="35">
        <v>10.926686433471223</v>
      </c>
      <c r="FC701" s="35">
        <v>11.484825802941108</v>
      </c>
      <c r="FF701" s="35">
        <v>10.256024274900208</v>
      </c>
      <c r="FG701" s="35">
        <v>10.636297858627776</v>
      </c>
      <c r="FH701" s="35">
        <v>11.220886294855548</v>
      </c>
      <c r="FI701" s="35">
        <v>10.41690169669611</v>
      </c>
      <c r="FP701" s="35">
        <v>10.379524233881863</v>
      </c>
      <c r="FQ701" s="35">
        <v>10.587549265498069</v>
      </c>
      <c r="GB701" s="35">
        <v>10.226343791584938</v>
      </c>
      <c r="GC701" s="35">
        <v>10.595281590868614</v>
      </c>
      <c r="GH701" s="35">
        <v>10.644960540641188</v>
      </c>
      <c r="GJ701" s="35">
        <v>12.592091293761072</v>
      </c>
      <c r="GK701" s="35">
        <v>9.7356239515031433</v>
      </c>
      <c r="GL701" s="35">
        <v>10.999766436163055</v>
      </c>
      <c r="GM701" s="35">
        <v>10.335740475013353</v>
      </c>
      <c r="GN701" s="35">
        <v>13.03003045100937</v>
      </c>
      <c r="GO701" s="35">
        <v>0.53400000000000003</v>
      </c>
      <c r="GP701" s="35" t="s">
        <v>993</v>
      </c>
      <c r="GU701" s="59"/>
    </row>
    <row r="702" spans="1:203" x14ac:dyDescent="0.2">
      <c r="A702" s="35" t="s">
        <v>1379</v>
      </c>
      <c r="B702" s="35" t="s">
        <v>3151</v>
      </c>
      <c r="C702" s="35" t="s">
        <v>3152</v>
      </c>
      <c r="D702" s="9">
        <v>13</v>
      </c>
      <c r="E702" s="9">
        <v>13</v>
      </c>
      <c r="F702" s="9">
        <v>0.244063323</v>
      </c>
      <c r="G702" s="9">
        <v>0.10708978700000001</v>
      </c>
      <c r="H702" s="9">
        <v>0.359854707</v>
      </c>
      <c r="I702" s="9">
        <v>8.8342942999999993E-2</v>
      </c>
      <c r="J702" s="9">
        <v>0</v>
      </c>
      <c r="K702" s="78">
        <v>0</v>
      </c>
      <c r="L702" s="80">
        <v>13.213374166572132</v>
      </c>
      <c r="M702" s="79">
        <v>13.301277599804333</v>
      </c>
      <c r="N702" s="79">
        <v>13.712521479001364</v>
      </c>
      <c r="O702" s="79">
        <v>13.122911055877134</v>
      </c>
      <c r="P702" s="78">
        <v>13.454441061019791</v>
      </c>
      <c r="Q702" s="78">
        <v>13.633384386358461</v>
      </c>
      <c r="R702" s="35">
        <v>12.743490927872116</v>
      </c>
      <c r="S702" s="35">
        <v>13.582103351388589</v>
      </c>
      <c r="T702" s="35">
        <v>13.039065856619784</v>
      </c>
      <c r="U702" s="35">
        <v>13.197280465406388</v>
      </c>
      <c r="V702" s="35">
        <v>12.808118451098554</v>
      </c>
      <c r="W702" s="35">
        <v>13.932841786818379</v>
      </c>
      <c r="X702" s="35">
        <v>13.81370038834719</v>
      </c>
      <c r="Y702" s="35">
        <v>13.25439130908196</v>
      </c>
      <c r="Z702" s="35">
        <v>13.552993965532696</v>
      </c>
      <c r="AA702" s="35">
        <v>13.563208905985865</v>
      </c>
      <c r="AB702" s="35">
        <v>13.693279259275876</v>
      </c>
      <c r="AC702" s="35">
        <v>13.426622874672827</v>
      </c>
      <c r="AD702" s="35">
        <v>13.581530974162003</v>
      </c>
      <c r="AE702" s="35">
        <v>13.931152506130733</v>
      </c>
      <c r="AF702" s="35">
        <v>13.985770624449472</v>
      </c>
      <c r="AG702" s="35">
        <v>13.483678591030898</v>
      </c>
      <c r="AH702" s="35">
        <v>13.591887542305084</v>
      </c>
      <c r="AI702" s="35">
        <v>13.161335601675614</v>
      </c>
      <c r="AJ702" s="35">
        <v>13.769512607981309</v>
      </c>
      <c r="AK702" s="35">
        <v>14.195911315682944</v>
      </c>
      <c r="AL702" s="35">
        <v>13.132498024770076</v>
      </c>
      <c r="AM702" s="35">
        <v>13.668218799119407</v>
      </c>
      <c r="AN702" s="35">
        <v>13.617317497851953</v>
      </c>
      <c r="AO702" s="35">
        <v>13.512378040055161</v>
      </c>
      <c r="AP702" s="35">
        <v>13.524918449452572</v>
      </c>
      <c r="AQ702" s="35">
        <v>13.819738247564457</v>
      </c>
      <c r="AR702" s="35">
        <v>13.893959484355811</v>
      </c>
      <c r="AS702" s="35">
        <v>13.407473399161068</v>
      </c>
      <c r="AT702" s="35">
        <v>13.894847112651034</v>
      </c>
      <c r="AU702" s="35">
        <v>13.047873957897789</v>
      </c>
      <c r="AV702" s="35">
        <v>13.38302445599842</v>
      </c>
      <c r="AW702" s="35">
        <v>13.90080509639261</v>
      </c>
      <c r="AX702" s="35">
        <v>13.259750946940997</v>
      </c>
      <c r="AY702" s="35">
        <v>13.435552764517034</v>
      </c>
      <c r="AZ702" s="35">
        <v>14.004874419305578</v>
      </c>
      <c r="BA702" s="35">
        <v>12.930840414789657</v>
      </c>
      <c r="BB702" s="35">
        <v>13.700884387793371</v>
      </c>
      <c r="BC702" s="35">
        <v>13.663660346453474</v>
      </c>
      <c r="BD702" s="35">
        <v>13.310155935604051</v>
      </c>
      <c r="BE702" s="35">
        <v>13.234333572071925</v>
      </c>
      <c r="BF702" s="35">
        <v>14.065198430400827</v>
      </c>
      <c r="BG702" s="35">
        <v>13.404529308265081</v>
      </c>
      <c r="BH702" s="35">
        <v>13.96374089970074</v>
      </c>
      <c r="BI702" s="35">
        <v>13.332343115264432</v>
      </c>
      <c r="BJ702" s="35">
        <v>13.768546033151411</v>
      </c>
      <c r="BK702" s="35">
        <v>14.309764166982806</v>
      </c>
      <c r="BL702" s="35">
        <v>13.597939856883272</v>
      </c>
      <c r="BM702" s="35">
        <v>13.095943075225602</v>
      </c>
      <c r="BN702" s="35">
        <v>12.802429590931663</v>
      </c>
      <c r="BO702" s="35">
        <v>13.049572980948572</v>
      </c>
      <c r="BP702" s="35">
        <v>13.717018372607287</v>
      </c>
      <c r="BQ702" s="35">
        <v>13.556550958579761</v>
      </c>
      <c r="BR702" s="35">
        <v>13.56680558720112</v>
      </c>
      <c r="BS702" s="35">
        <v>13.85698519641682</v>
      </c>
      <c r="BT702" s="35">
        <v>13.342430684710305</v>
      </c>
      <c r="BU702" s="35">
        <v>14.194652752364014</v>
      </c>
      <c r="BV702" s="35">
        <v>13.17602823957472</v>
      </c>
      <c r="BW702" s="35">
        <v>12.900043606139453</v>
      </c>
      <c r="BX702" s="35">
        <v>13.061993860002101</v>
      </c>
      <c r="BY702" s="35">
        <v>13.185314528236685</v>
      </c>
      <c r="BZ702" s="35">
        <v>13.451387081271648</v>
      </c>
      <c r="CA702" s="35">
        <v>13.420260620620883</v>
      </c>
      <c r="CB702" s="35">
        <v>12.298961880076272</v>
      </c>
      <c r="CC702" s="35">
        <v>13.426026494114103</v>
      </c>
      <c r="CD702" s="35">
        <v>12.672722080687787</v>
      </c>
      <c r="CE702" s="35">
        <v>14.46137895829184</v>
      </c>
      <c r="CF702" s="35">
        <v>13.927197571152806</v>
      </c>
      <c r="CG702" s="35">
        <v>13.641087520687581</v>
      </c>
      <c r="CH702" s="35">
        <v>13.172221145674616</v>
      </c>
      <c r="CI702" s="35">
        <v>13.721630111259552</v>
      </c>
      <c r="CJ702" s="35">
        <v>14.296993984203656</v>
      </c>
      <c r="CK702" s="35">
        <v>13.279088484654855</v>
      </c>
      <c r="CL702" s="35">
        <v>13.119145659436747</v>
      </c>
      <c r="CM702" s="35">
        <v>13.411319787457311</v>
      </c>
      <c r="CN702" s="35">
        <v>12.585333317545775</v>
      </c>
      <c r="CO702" s="35">
        <v>14.278428924812072</v>
      </c>
      <c r="CP702" s="35">
        <v>13.392283681747326</v>
      </c>
      <c r="CQ702" s="35">
        <v>13.034616033546127</v>
      </c>
      <c r="CR702" s="35">
        <v>13.070176744274004</v>
      </c>
      <c r="CS702" s="35">
        <v>12.949561782486352</v>
      </c>
      <c r="CT702" s="35">
        <v>13.679304881398483</v>
      </c>
      <c r="CU702" s="35">
        <v>13.369528782892283</v>
      </c>
      <c r="CV702" s="35">
        <v>13.822405650486809</v>
      </c>
      <c r="CW702" s="35">
        <v>13.649968299160186</v>
      </c>
      <c r="CX702" s="35">
        <v>13.414121080631043</v>
      </c>
      <c r="CY702" s="35">
        <v>13.333927024238752</v>
      </c>
      <c r="CZ702" s="35">
        <v>13.323484026896665</v>
      </c>
      <c r="DA702" s="35">
        <v>13.265590737658639</v>
      </c>
      <c r="DB702" s="35">
        <v>14.067296120335637</v>
      </c>
      <c r="DC702" s="35">
        <v>13.600072113419182</v>
      </c>
      <c r="DD702" s="35">
        <v>14.354101413336261</v>
      </c>
      <c r="DE702" s="35">
        <v>13.532614864344485</v>
      </c>
      <c r="DF702" s="35">
        <v>13.62024761971376</v>
      </c>
      <c r="DG702" s="35">
        <v>13.728540550360776</v>
      </c>
      <c r="DH702" s="35">
        <v>13.187882083965057</v>
      </c>
      <c r="DI702" s="35">
        <v>13.827028130662391</v>
      </c>
      <c r="DJ702" s="35">
        <v>13.402028579959232</v>
      </c>
      <c r="DK702" s="35">
        <v>13.692906973408688</v>
      </c>
      <c r="DL702" s="35">
        <v>13.686232897991085</v>
      </c>
      <c r="DM702" s="35">
        <v>13.019283600025302</v>
      </c>
      <c r="DN702" s="35">
        <v>13.091713533850726</v>
      </c>
      <c r="DO702" s="35">
        <v>13.943720880114629</v>
      </c>
      <c r="DP702" s="35">
        <v>13.992845695604769</v>
      </c>
      <c r="DQ702" s="35">
        <v>13.808890119379248</v>
      </c>
      <c r="DR702" s="35">
        <v>13.487036163879125</v>
      </c>
      <c r="DS702" s="35">
        <v>13.304602680322915</v>
      </c>
      <c r="DT702" s="35">
        <v>13.628496114422944</v>
      </c>
      <c r="DU702" s="35">
        <v>13.746981072631172</v>
      </c>
      <c r="DV702" s="35">
        <v>14.170868204345407</v>
      </c>
      <c r="DW702" s="35">
        <v>13.23621742034301</v>
      </c>
      <c r="DX702" s="35">
        <v>13.344035403946725</v>
      </c>
      <c r="DY702" s="35">
        <v>13.756466626205482</v>
      </c>
      <c r="DZ702" s="35">
        <v>13.403351156894795</v>
      </c>
      <c r="EA702" s="35">
        <v>13.615519777623962</v>
      </c>
      <c r="EB702" s="35">
        <v>13.400237786809187</v>
      </c>
      <c r="EC702" s="35">
        <v>13.719868528516287</v>
      </c>
      <c r="ED702" s="35">
        <v>13.281911512840828</v>
      </c>
      <c r="EE702" s="35">
        <v>13.49770056296142</v>
      </c>
      <c r="EF702" s="35">
        <v>12.989926630559889</v>
      </c>
      <c r="EG702" s="35">
        <v>13.749025796811159</v>
      </c>
      <c r="EH702" s="35">
        <v>13.103333348483257</v>
      </c>
      <c r="EI702" s="35">
        <v>14.067109392340944</v>
      </c>
      <c r="EJ702" s="35">
        <v>13.636427025918385</v>
      </c>
      <c r="EK702" s="35">
        <v>13.560031262242992</v>
      </c>
      <c r="EL702" s="35">
        <v>13.784062866170689</v>
      </c>
      <c r="EM702" s="35">
        <v>13.584244298980268</v>
      </c>
      <c r="EN702" s="35">
        <v>13.726993394663396</v>
      </c>
      <c r="EO702" s="35">
        <v>13.714937866170994</v>
      </c>
      <c r="EP702" s="35">
        <v>12.925340937253184</v>
      </c>
      <c r="EQ702" s="35">
        <v>13.850282727435561</v>
      </c>
      <c r="ER702" s="35">
        <v>13.87010685719561</v>
      </c>
      <c r="ES702" s="35">
        <v>12.946771259643485</v>
      </c>
      <c r="ET702" s="35">
        <v>13.508587969929405</v>
      </c>
      <c r="EU702" s="35">
        <v>13.238359295078485</v>
      </c>
      <c r="EV702" s="35">
        <v>13.556312872214729</v>
      </c>
      <c r="EW702" s="35">
        <v>13.531363366223244</v>
      </c>
      <c r="EX702" s="35">
        <v>13.20377208975731</v>
      </c>
      <c r="EY702" s="35">
        <v>12.563105145887832</v>
      </c>
      <c r="EZ702" s="35">
        <v>12.90304120599003</v>
      </c>
      <c r="FA702" s="35">
        <v>13.738757051515407</v>
      </c>
      <c r="FB702" s="35">
        <v>13.563391656547491</v>
      </c>
      <c r="FC702" s="35">
        <v>13.975996064274828</v>
      </c>
      <c r="FD702" s="35">
        <v>13.442895772947931</v>
      </c>
      <c r="FE702" s="35">
        <v>14.015293309533051</v>
      </c>
      <c r="FF702" s="35">
        <v>13.419791316963057</v>
      </c>
      <c r="FG702" s="35">
        <v>13.366609364032669</v>
      </c>
      <c r="FH702" s="35">
        <v>13.103768900073042</v>
      </c>
      <c r="FI702" s="35">
        <v>13.215675736221108</v>
      </c>
      <c r="FJ702" s="35">
        <v>13.652536187400676</v>
      </c>
      <c r="FK702" s="35">
        <v>13.637150860996737</v>
      </c>
      <c r="FL702" s="35">
        <v>13.89264035270716</v>
      </c>
      <c r="FM702" s="35">
        <v>13.506002204757333</v>
      </c>
      <c r="FN702" s="35">
        <v>13.261531604220288</v>
      </c>
      <c r="FO702" s="35">
        <v>13.511199061104213</v>
      </c>
      <c r="FP702" s="35">
        <v>13.22046199414735</v>
      </c>
      <c r="FQ702" s="35">
        <v>13.808874453730363</v>
      </c>
      <c r="FR702" s="35">
        <v>14.111084077832414</v>
      </c>
      <c r="FS702" s="35">
        <v>13.850223852720802</v>
      </c>
      <c r="FT702" s="35">
        <v>13.612554981621185</v>
      </c>
      <c r="FU702" s="35">
        <v>13.400429906601584</v>
      </c>
      <c r="FV702" s="35">
        <v>13.765808176386573</v>
      </c>
      <c r="FW702" s="35">
        <v>13.300382607478957</v>
      </c>
      <c r="FX702" s="35">
        <v>13.740725746283822</v>
      </c>
      <c r="FY702" s="35">
        <v>13.301933314190894</v>
      </c>
      <c r="FZ702" s="35">
        <v>13.29564576604337</v>
      </c>
      <c r="GA702" s="35">
        <v>13.614385921688589</v>
      </c>
      <c r="GB702" s="35">
        <v>12.913809159667199</v>
      </c>
      <c r="GC702" s="35">
        <v>15.003802654285513</v>
      </c>
      <c r="GD702" s="35">
        <v>14.477880545757625</v>
      </c>
      <c r="GE702" s="35">
        <v>13.268250424436259</v>
      </c>
      <c r="GF702" s="35">
        <v>13.703345597498057</v>
      </c>
      <c r="GG702" s="35">
        <v>13.437221781621401</v>
      </c>
      <c r="GH702" s="35">
        <v>14.249708768031535</v>
      </c>
      <c r="GI702" s="35">
        <v>13.651172807120442</v>
      </c>
      <c r="GJ702" s="35">
        <v>13.789122140680249</v>
      </c>
      <c r="GK702" s="35">
        <v>13.805669807141701</v>
      </c>
      <c r="GL702" s="35">
        <v>14.097054920722412</v>
      </c>
      <c r="GM702" s="35">
        <v>13.582239231261859</v>
      </c>
      <c r="GN702" s="35">
        <v>13.39671191370959</v>
      </c>
      <c r="GO702" s="35">
        <v>28.922000000000001</v>
      </c>
      <c r="GP702" s="35" t="s">
        <v>1217</v>
      </c>
      <c r="GU702" s="59"/>
    </row>
    <row r="703" spans="1:203" x14ac:dyDescent="0.2">
      <c r="A703" s="35" t="s">
        <v>2271</v>
      </c>
      <c r="B703" s="35" t="s">
        <v>4391</v>
      </c>
      <c r="C703" s="35" t="s">
        <v>4392</v>
      </c>
      <c r="D703" s="9">
        <v>7</v>
      </c>
      <c r="E703" s="9">
        <v>7</v>
      </c>
      <c r="F703" s="9">
        <v>0.46843606500000001</v>
      </c>
      <c r="G703" s="9">
        <v>-0.30667686399999999</v>
      </c>
      <c r="H703" s="9">
        <v>0.90614839000000003</v>
      </c>
      <c r="I703" s="9">
        <v>8.8789346000000005E-2</v>
      </c>
      <c r="J703" s="9">
        <v>0</v>
      </c>
      <c r="K703" s="78">
        <v>0</v>
      </c>
      <c r="L703" s="79"/>
      <c r="M703" s="79"/>
      <c r="N703" s="79">
        <v>10.989854129208322</v>
      </c>
      <c r="O703" s="79">
        <v>11.711439774119146</v>
      </c>
      <c r="Q703" s="78">
        <v>11.294566682019731</v>
      </c>
      <c r="U703" s="35">
        <v>11.442948253443488</v>
      </c>
      <c r="V703" s="35">
        <v>12.795784393917119</v>
      </c>
      <c r="Y703" s="35">
        <v>9.622947124842657</v>
      </c>
      <c r="Z703" s="35">
        <v>13.070487176422521</v>
      </c>
      <c r="AA703" s="35">
        <v>11.962248205555936</v>
      </c>
      <c r="AG703" s="35">
        <v>12.006651518619321</v>
      </c>
      <c r="AH703" s="35">
        <v>11.831015042622594</v>
      </c>
      <c r="AK703" s="35">
        <v>12.49080552491624</v>
      </c>
      <c r="AN703" s="35">
        <v>11.667006285475075</v>
      </c>
      <c r="AQ703" s="35">
        <v>11.879518012537236</v>
      </c>
      <c r="AS703" s="35">
        <v>11.22831437664577</v>
      </c>
      <c r="AZ703" s="35">
        <v>12.216799460137693</v>
      </c>
      <c r="BF703" s="35">
        <v>10.701468437424591</v>
      </c>
      <c r="BG703" s="35">
        <v>11.366274891974772</v>
      </c>
      <c r="BI703" s="35">
        <v>11.214326900024325</v>
      </c>
      <c r="BM703" s="35">
        <v>11.032126390427081</v>
      </c>
      <c r="BT703" s="35">
        <v>11.568864501889946</v>
      </c>
      <c r="BU703" s="35">
        <v>11.154231511332558</v>
      </c>
      <c r="BV703" s="35">
        <v>11.344788693087985</v>
      </c>
      <c r="BX703" s="35">
        <v>11.320540280635855</v>
      </c>
      <c r="CB703" s="35">
        <v>10.893055878905409</v>
      </c>
      <c r="CE703" s="35">
        <v>11.216309139588905</v>
      </c>
      <c r="CG703" s="35">
        <v>10.689212566497517</v>
      </c>
      <c r="CJ703" s="35">
        <v>10.71459649934677</v>
      </c>
      <c r="CL703" s="35">
        <v>13.102863356231072</v>
      </c>
      <c r="CN703" s="35">
        <v>10.825226564805462</v>
      </c>
      <c r="CO703" s="35">
        <v>11.64579598987811</v>
      </c>
      <c r="CP703" s="35">
        <v>11.715427162292476</v>
      </c>
      <c r="CQ703" s="35">
        <v>11.164668324519933</v>
      </c>
      <c r="CS703" s="35">
        <v>13.203888673741879</v>
      </c>
      <c r="CU703" s="35">
        <v>10.622130693424687</v>
      </c>
      <c r="CZ703" s="35">
        <v>11.805533581087124</v>
      </c>
      <c r="DA703" s="35">
        <v>11.292148683638262</v>
      </c>
      <c r="DG703" s="35">
        <v>11.127047243380547</v>
      </c>
      <c r="DK703" s="35">
        <v>11.486429587859426</v>
      </c>
      <c r="DO703" s="35">
        <v>10.74824369279802</v>
      </c>
      <c r="DT703" s="35">
        <v>9.969953776922118</v>
      </c>
      <c r="DX703" s="35">
        <v>11.160393222298438</v>
      </c>
      <c r="DY703" s="35">
        <v>12.833550149908303</v>
      </c>
      <c r="EB703" s="35">
        <v>10.512083706243619</v>
      </c>
      <c r="EC703" s="35">
        <v>10.690053242561351</v>
      </c>
      <c r="EG703" s="35">
        <v>10.714084304900853</v>
      </c>
      <c r="EI703" s="35">
        <v>12.259823221562497</v>
      </c>
      <c r="EK703" s="35">
        <v>11.077062745381731</v>
      </c>
      <c r="EL703" s="35">
        <v>11.239232001177831</v>
      </c>
      <c r="EO703" s="35">
        <v>11.295758949474063</v>
      </c>
      <c r="ES703" s="35">
        <v>12.069423756142715</v>
      </c>
      <c r="EV703" s="35">
        <v>15.316043591858037</v>
      </c>
      <c r="EW703" s="35">
        <v>10.839862680868688</v>
      </c>
      <c r="EY703" s="35">
        <v>13.480111124175782</v>
      </c>
      <c r="FA703" s="35">
        <v>10.417271579757417</v>
      </c>
      <c r="FB703" s="35">
        <v>11.198293378857645</v>
      </c>
      <c r="FC703" s="35">
        <v>10.988548573013116</v>
      </c>
      <c r="FD703" s="35">
        <v>10.899118414733698</v>
      </c>
      <c r="FF703" s="35">
        <v>10.993006013384054</v>
      </c>
      <c r="FG703" s="35">
        <v>10.73131181231577</v>
      </c>
      <c r="FI703" s="35">
        <v>10.700702650358741</v>
      </c>
      <c r="FJ703" s="35">
        <v>11.619027265293148</v>
      </c>
      <c r="FL703" s="35">
        <v>10.537035997566889</v>
      </c>
      <c r="FO703" s="35">
        <v>11.131551959714239</v>
      </c>
      <c r="FQ703" s="35">
        <v>10.689450778238722</v>
      </c>
      <c r="FR703" s="35">
        <v>12.625318666205064</v>
      </c>
      <c r="FU703" s="35">
        <v>11.75470314667842</v>
      </c>
      <c r="FW703" s="35">
        <v>11.381456586920063</v>
      </c>
      <c r="FY703" s="35">
        <v>13.35760915180883</v>
      </c>
      <c r="GA703" s="35">
        <v>12.722852918761355</v>
      </c>
      <c r="GB703" s="35">
        <v>10.803550071383144</v>
      </c>
      <c r="GC703" s="35">
        <v>10.609002430342601</v>
      </c>
      <c r="GF703" s="35">
        <v>11.218979273159059</v>
      </c>
      <c r="GH703" s="35">
        <v>11.634953952227267</v>
      </c>
      <c r="GI703" s="35">
        <v>12.11939271862126</v>
      </c>
      <c r="GJ703" s="35">
        <v>12.009966360445347</v>
      </c>
      <c r="GO703" s="35">
        <v>16.805</v>
      </c>
      <c r="GP703" s="35" t="s">
        <v>2037</v>
      </c>
      <c r="GU703" s="59"/>
    </row>
    <row r="704" spans="1:203" x14ac:dyDescent="0.2">
      <c r="A704" s="35" t="s">
        <v>1166</v>
      </c>
      <c r="B704" s="35" t="s">
        <v>2891</v>
      </c>
      <c r="C704" s="35" t="s">
        <v>2892</v>
      </c>
      <c r="D704" s="9">
        <v>3</v>
      </c>
      <c r="E704" s="9">
        <v>3</v>
      </c>
      <c r="F704" s="9">
        <v>0.13849298800000001</v>
      </c>
      <c r="G704" s="9">
        <v>0.31010686300000001</v>
      </c>
      <c r="H704" s="9">
        <v>0.90783443900000005</v>
      </c>
      <c r="I704" s="9">
        <v>8.9587369E-2</v>
      </c>
      <c r="J704" s="9">
        <v>0</v>
      </c>
      <c r="K704" s="78">
        <v>0</v>
      </c>
      <c r="L704" s="79"/>
      <c r="M704" s="79">
        <v>11.774308079005101</v>
      </c>
      <c r="N704" s="79"/>
      <c r="O704" s="79"/>
      <c r="P704" s="78">
        <v>11.233260894707348</v>
      </c>
      <c r="T704" s="35">
        <v>10.663014980635793</v>
      </c>
      <c r="AB704" s="35">
        <v>10.852914133301187</v>
      </c>
      <c r="AG704" s="35">
        <v>10.860054289937979</v>
      </c>
      <c r="AS704" s="35">
        <v>11.638095356057921</v>
      </c>
      <c r="BI704" s="35">
        <v>11.869951779106046</v>
      </c>
      <c r="BK704" s="35">
        <v>12.227342765595766</v>
      </c>
      <c r="BP704" s="35">
        <v>11.55236095214115</v>
      </c>
      <c r="BX704" s="35">
        <v>11.89376481316696</v>
      </c>
      <c r="CE704" s="35">
        <v>12.084181571383217</v>
      </c>
      <c r="CH704" s="35">
        <v>11.753515487799099</v>
      </c>
      <c r="CM704" s="35">
        <v>11.915402961711218</v>
      </c>
      <c r="CR704" s="35">
        <v>12.095244588277669</v>
      </c>
      <c r="CS704" s="35">
        <v>11.288747081334503</v>
      </c>
      <c r="DI704" s="35">
        <v>11.76571757726802</v>
      </c>
      <c r="DK704" s="35">
        <v>12.008729575408028</v>
      </c>
      <c r="DQ704" s="35">
        <v>11.893355191401564</v>
      </c>
      <c r="DV704" s="35">
        <v>12.00108368885585</v>
      </c>
      <c r="EB704" s="35">
        <v>12.034970274552924</v>
      </c>
      <c r="EE704" s="35">
        <v>11.836993525534641</v>
      </c>
      <c r="EG704" s="35">
        <v>12.063267118693087</v>
      </c>
      <c r="EH704" s="35">
        <v>11.342265942723358</v>
      </c>
      <c r="EI704" s="35">
        <v>12.414023870711793</v>
      </c>
      <c r="ER704" s="35">
        <v>11.542101683706122</v>
      </c>
      <c r="FB704" s="35">
        <v>11.479065728453099</v>
      </c>
      <c r="FG704" s="35">
        <v>11.48523188443678</v>
      </c>
      <c r="FN704" s="35">
        <v>12.050454910839326</v>
      </c>
      <c r="FZ704" s="35">
        <v>11.664172880997857</v>
      </c>
      <c r="GO704" s="35">
        <v>3.6949999999999998</v>
      </c>
      <c r="GP704" s="35" t="s">
        <v>1042</v>
      </c>
      <c r="GU704" s="59"/>
    </row>
    <row r="705" spans="1:203" x14ac:dyDescent="0.2">
      <c r="A705" s="35" t="s">
        <v>1408</v>
      </c>
      <c r="B705" s="35" t="s">
        <v>3187</v>
      </c>
      <c r="C705" s="35" t="s">
        <v>3188</v>
      </c>
      <c r="D705" s="9">
        <v>2</v>
      </c>
      <c r="E705" s="9">
        <v>2</v>
      </c>
      <c r="F705" s="9">
        <v>0.86266797100000003</v>
      </c>
      <c r="G705" s="9">
        <v>-9.3076619999999999E-2</v>
      </c>
      <c r="H705" s="9">
        <v>0.83407271699999996</v>
      </c>
      <c r="I705" s="9">
        <v>8.9875615000000006E-2</v>
      </c>
      <c r="J705" s="9">
        <v>0</v>
      </c>
      <c r="K705" s="78">
        <v>0</v>
      </c>
      <c r="L705" s="79"/>
      <c r="M705" s="79">
        <v>9.8774138160976186</v>
      </c>
      <c r="N705" s="79"/>
      <c r="O705" s="79">
        <v>9.8829616063027057</v>
      </c>
      <c r="T705" s="35">
        <v>10.032511696004454</v>
      </c>
      <c r="U705" s="35">
        <v>9.9398746186326132</v>
      </c>
      <c r="Y705" s="35">
        <v>10.001371137467114</v>
      </c>
      <c r="AE705" s="35">
        <v>10.439140167328201</v>
      </c>
      <c r="AI705" s="35">
        <v>9.5381519324877537</v>
      </c>
      <c r="AS705" s="35">
        <v>9.6042030269002119</v>
      </c>
      <c r="AW705" s="35">
        <v>10.316614655668216</v>
      </c>
      <c r="AZ705" s="35">
        <v>10.571651392586137</v>
      </c>
      <c r="BC705" s="35">
        <v>9.9150869837237003</v>
      </c>
      <c r="BD705" s="35">
        <v>10.001266748474711</v>
      </c>
      <c r="BF705" s="35">
        <v>10.930121213627594</v>
      </c>
      <c r="BK705" s="35">
        <v>11.708201387751007</v>
      </c>
      <c r="BM705" s="35">
        <v>10.159247287640889</v>
      </c>
      <c r="BR705" s="35">
        <v>10.534244917979883</v>
      </c>
      <c r="BS705" s="35">
        <v>10.728623811731744</v>
      </c>
      <c r="BT705" s="35">
        <v>9.177583001132982</v>
      </c>
      <c r="BX705" s="35">
        <v>9.2948059074950571</v>
      </c>
      <c r="CD705" s="35">
        <v>10.136880747358518</v>
      </c>
      <c r="CE705" s="35">
        <v>10.507005415920311</v>
      </c>
      <c r="CF705" s="35">
        <v>10.79813610113235</v>
      </c>
      <c r="CI705" s="35">
        <v>9.8175405840263181</v>
      </c>
      <c r="CL705" s="35">
        <v>10.012421539104267</v>
      </c>
      <c r="DD705" s="35">
        <v>10.931553434205167</v>
      </c>
      <c r="DJ705" s="35">
        <v>10.186269419749522</v>
      </c>
      <c r="DQ705" s="35">
        <v>9.7697865616280808</v>
      </c>
      <c r="DT705" s="35">
        <v>10.131105830854127</v>
      </c>
      <c r="DV705" s="35">
        <v>10.427914401277327</v>
      </c>
      <c r="EB705" s="35">
        <v>9.8631606287656695</v>
      </c>
      <c r="EJ705" s="35">
        <v>9.7054329035017446</v>
      </c>
      <c r="EL705" s="35">
        <v>10.598348176492726</v>
      </c>
      <c r="EP705" s="35">
        <v>9.020636451881364</v>
      </c>
      <c r="EV705" s="35">
        <v>10.5057947734777</v>
      </c>
      <c r="EY705" s="35">
        <v>10.004486859236746</v>
      </c>
      <c r="FC705" s="35">
        <v>10.577427943330266</v>
      </c>
      <c r="FG705" s="35">
        <v>10.356290374190269</v>
      </c>
      <c r="FL705" s="35">
        <v>10.034505838095695</v>
      </c>
      <c r="FN705" s="35">
        <v>9.7402770059519899</v>
      </c>
      <c r="FP705" s="35">
        <v>9.9044604325380501</v>
      </c>
      <c r="FQ705" s="35">
        <v>10.192601728906695</v>
      </c>
      <c r="FR705" s="35">
        <v>10.764895435216076</v>
      </c>
      <c r="GB705" s="35">
        <v>10.130749987296552</v>
      </c>
      <c r="GD705" s="35">
        <v>10.582282066974997</v>
      </c>
      <c r="GF705" s="35">
        <v>10.452794451644113</v>
      </c>
      <c r="GI705" s="35">
        <v>10.047890095177658</v>
      </c>
      <c r="GO705" s="35">
        <v>10.619</v>
      </c>
      <c r="GP705" s="35" t="s">
        <v>4687</v>
      </c>
      <c r="GU705" s="59"/>
    </row>
    <row r="706" spans="1:203" x14ac:dyDescent="0.2">
      <c r="A706" s="35" t="s">
        <v>1616</v>
      </c>
      <c r="B706" s="35" t="s">
        <v>3443</v>
      </c>
      <c r="C706" s="35" t="s">
        <v>3444</v>
      </c>
      <c r="D706" s="9">
        <v>4</v>
      </c>
      <c r="E706" s="9">
        <v>4</v>
      </c>
      <c r="F706" s="9">
        <v>0.93988063200000005</v>
      </c>
      <c r="G706" s="9">
        <v>-7.4294176000000003E-2</v>
      </c>
      <c r="H706" s="9">
        <v>0.92793559000000003</v>
      </c>
      <c r="I706" s="9">
        <v>9.0492639E-2</v>
      </c>
      <c r="J706" s="9">
        <v>0</v>
      </c>
      <c r="K706" s="78">
        <v>0</v>
      </c>
      <c r="L706" s="79">
        <v>12.272949428125662</v>
      </c>
      <c r="M706" s="79"/>
      <c r="N706" s="79"/>
      <c r="O706" s="79">
        <v>10.712710166338605</v>
      </c>
      <c r="Q706" s="78">
        <v>10.626966433666526</v>
      </c>
      <c r="S706" s="35">
        <v>12.382091853596474</v>
      </c>
      <c r="U706" s="35">
        <v>10.629778175926775</v>
      </c>
      <c r="V706" s="35">
        <v>12.281350271683447</v>
      </c>
      <c r="Y706" s="35">
        <v>11.692081140672448</v>
      </c>
      <c r="Z706" s="35">
        <v>12.739598587953518</v>
      </c>
      <c r="AE706" s="35">
        <v>12.955405210228461</v>
      </c>
      <c r="AG706" s="35">
        <v>13.392008348437162</v>
      </c>
      <c r="AH706" s="35">
        <v>10.581635061905702</v>
      </c>
      <c r="AI706" s="35">
        <v>12.082600853770693</v>
      </c>
      <c r="AJ706" s="35">
        <v>12.592791926563649</v>
      </c>
      <c r="AK706" s="35">
        <v>12.033426992984852</v>
      </c>
      <c r="AL706" s="35">
        <v>11.752183726636678</v>
      </c>
      <c r="AM706" s="35">
        <v>12.521875074969214</v>
      </c>
      <c r="AN706" s="35">
        <v>12.53086621430783</v>
      </c>
      <c r="AO706" s="35">
        <v>10.653149394857166</v>
      </c>
      <c r="AQ706" s="35">
        <v>12.98192202420802</v>
      </c>
      <c r="AR706" s="35">
        <v>12.618759565749928</v>
      </c>
      <c r="AS706" s="35">
        <v>11.502131117640342</v>
      </c>
      <c r="AT706" s="35">
        <v>12.507669154313431</v>
      </c>
      <c r="AV706" s="35">
        <v>10.588682339512602</v>
      </c>
      <c r="AW706" s="35">
        <v>12.504890133982848</v>
      </c>
      <c r="AX706" s="35">
        <v>11.182499212007343</v>
      </c>
      <c r="AZ706" s="35">
        <v>13.73300353771852</v>
      </c>
      <c r="BB706" s="35">
        <v>12.645148819057798</v>
      </c>
      <c r="BC706" s="35">
        <v>10.549368592462157</v>
      </c>
      <c r="BG706" s="35">
        <v>11.403697632819974</v>
      </c>
      <c r="BK706" s="35">
        <v>11.646863008121491</v>
      </c>
      <c r="BL706" s="35">
        <v>12.874956084486218</v>
      </c>
      <c r="BP706" s="35">
        <v>12.538092082465814</v>
      </c>
      <c r="BU706" s="35">
        <v>12.142254425331814</v>
      </c>
      <c r="BV706" s="35">
        <v>12.838051676406652</v>
      </c>
      <c r="CC706" s="35">
        <v>12.165097259909972</v>
      </c>
      <c r="CD706" s="35">
        <v>10.726811055602139</v>
      </c>
      <c r="CE706" s="35">
        <v>11.212683637507876</v>
      </c>
      <c r="CF706" s="35">
        <v>11.785980038826411</v>
      </c>
      <c r="CG706" s="35">
        <v>12.626393302425305</v>
      </c>
      <c r="CK706" s="35">
        <v>10.284993731314637</v>
      </c>
      <c r="CQ706" s="35">
        <v>11.466296487675821</v>
      </c>
      <c r="CT706" s="35">
        <v>12.032978794899359</v>
      </c>
      <c r="CU706" s="35">
        <v>11.202672725454709</v>
      </c>
      <c r="CV706" s="35">
        <v>11.772981860953744</v>
      </c>
      <c r="CW706" s="35">
        <v>11.28399545673472</v>
      </c>
      <c r="CZ706" s="35">
        <v>12.547152121120774</v>
      </c>
      <c r="DA706" s="35">
        <v>12.01331687770295</v>
      </c>
      <c r="DD706" s="35">
        <v>13.31816161767399</v>
      </c>
      <c r="DG706" s="35">
        <v>11.772328076781287</v>
      </c>
      <c r="DH706" s="35">
        <v>10.700332084901845</v>
      </c>
      <c r="DI706" s="35">
        <v>12.515339011160458</v>
      </c>
      <c r="DJ706" s="35">
        <v>12.06354499698887</v>
      </c>
      <c r="DK706" s="35">
        <v>13.396700962272392</v>
      </c>
      <c r="DQ706" s="35">
        <v>12.564334002713347</v>
      </c>
      <c r="DR706" s="35">
        <v>11.207183157409421</v>
      </c>
      <c r="DT706" s="35">
        <v>12.105373936935003</v>
      </c>
      <c r="DU706" s="35">
        <v>10.954331765061935</v>
      </c>
      <c r="DW706" s="35">
        <v>10.910609610689882</v>
      </c>
      <c r="DZ706" s="35">
        <v>11.46258305260449</v>
      </c>
      <c r="EA706" s="35">
        <v>11.345617395632448</v>
      </c>
      <c r="EF706" s="35">
        <v>13.036688768795663</v>
      </c>
      <c r="EH706" s="35">
        <v>12.016179366354264</v>
      </c>
      <c r="EI706" s="35">
        <v>11.528822673704138</v>
      </c>
      <c r="EJ706" s="35">
        <v>10.068187011847847</v>
      </c>
      <c r="EK706" s="35">
        <v>11.244700494476664</v>
      </c>
      <c r="EL706" s="35">
        <v>11.057095010218966</v>
      </c>
      <c r="EM706" s="35">
        <v>11.473600608700329</v>
      </c>
      <c r="EN706" s="35">
        <v>11.691805029377559</v>
      </c>
      <c r="EO706" s="35">
        <v>13.453220847136118</v>
      </c>
      <c r="ER706" s="35">
        <v>11.05784968969599</v>
      </c>
      <c r="EU706" s="35">
        <v>10.689612770099032</v>
      </c>
      <c r="EW706" s="35">
        <v>10.83642177038768</v>
      </c>
      <c r="EZ706" s="35">
        <v>11.184483401939699</v>
      </c>
      <c r="FB706" s="35">
        <v>12.179256598807306</v>
      </c>
      <c r="FE706" s="35">
        <v>11.053446918468598</v>
      </c>
      <c r="FG706" s="35">
        <v>11.568279435199125</v>
      </c>
      <c r="FI706" s="35">
        <v>11.621979838319788</v>
      </c>
      <c r="FJ706" s="35">
        <v>12.124224706333896</v>
      </c>
      <c r="FL706" s="35">
        <v>10.768445693388593</v>
      </c>
      <c r="FN706" s="35">
        <v>12.381424458396692</v>
      </c>
      <c r="FS706" s="35">
        <v>11.911166094095131</v>
      </c>
      <c r="FU706" s="35">
        <v>11.868726844969229</v>
      </c>
      <c r="FW706" s="35">
        <v>12.864111714909654</v>
      </c>
      <c r="GA706" s="35">
        <v>12.319548356643397</v>
      </c>
      <c r="GE706" s="35">
        <v>10.895996071581681</v>
      </c>
      <c r="GH706" s="35">
        <v>13.36112198825807</v>
      </c>
      <c r="GI706" s="35">
        <v>11.680466480077229</v>
      </c>
      <c r="GJ706" s="35">
        <v>16.533387610395238</v>
      </c>
      <c r="GM706" s="35">
        <v>11.872692931269544</v>
      </c>
      <c r="GO706" s="35">
        <v>0.66300000000000003</v>
      </c>
      <c r="GP706" s="35" t="s">
        <v>4746</v>
      </c>
      <c r="GU706" s="59"/>
    </row>
    <row r="707" spans="1:203" x14ac:dyDescent="0.2">
      <c r="A707" s="35" t="s">
        <v>1241</v>
      </c>
      <c r="B707" s="35" t="s">
        <v>2969</v>
      </c>
      <c r="C707" s="35" t="s">
        <v>2970</v>
      </c>
      <c r="D707" s="9">
        <v>2</v>
      </c>
      <c r="E707" s="9">
        <v>2</v>
      </c>
      <c r="F707" s="9">
        <v>0.99732545800000005</v>
      </c>
      <c r="G707" s="9">
        <v>-1.2124289E-2</v>
      </c>
      <c r="H707" s="9">
        <v>0.84433251399999998</v>
      </c>
      <c r="I707" s="9">
        <v>9.0936683000000004E-2</v>
      </c>
      <c r="J707" s="9">
        <v>0</v>
      </c>
      <c r="K707" s="78">
        <v>0</v>
      </c>
      <c r="L707" s="79">
        <v>13.375720368958103</v>
      </c>
      <c r="M707" s="79">
        <v>11.008773332642123</v>
      </c>
      <c r="N707" s="79">
        <v>13.069789253743595</v>
      </c>
      <c r="O707" s="79">
        <v>9.8459334865681196</v>
      </c>
      <c r="P707" s="78">
        <v>12.700327512156228</v>
      </c>
      <c r="S707" s="35">
        <v>12.806960980319229</v>
      </c>
      <c r="X707" s="35">
        <v>12.46932553845456</v>
      </c>
      <c r="Y707" s="35">
        <v>12.391877027391997</v>
      </c>
      <c r="Z707" s="35">
        <v>13.090369806250134</v>
      </c>
      <c r="AB707" s="35">
        <v>12.766429431472979</v>
      </c>
      <c r="AC707" s="35">
        <v>12.610106107195223</v>
      </c>
      <c r="AD707" s="35">
        <v>12.613687370897715</v>
      </c>
      <c r="AE707" s="35">
        <v>14.362736889423674</v>
      </c>
      <c r="AF707" s="35">
        <v>13.109225460815715</v>
      </c>
      <c r="AH707" s="35">
        <v>11.858530248020664</v>
      </c>
      <c r="AI707" s="35">
        <v>13.245477726422472</v>
      </c>
      <c r="AJ707" s="35">
        <v>13.341780508578724</v>
      </c>
      <c r="AK707" s="35">
        <v>14.021918558568853</v>
      </c>
      <c r="AL707" s="35">
        <v>10.999154775367041</v>
      </c>
      <c r="AM707" s="35">
        <v>11.980401898944752</v>
      </c>
      <c r="AN707" s="35">
        <v>12.743845940474644</v>
      </c>
      <c r="AO707" s="35">
        <v>10.752282586876417</v>
      </c>
      <c r="AP707" s="35">
        <v>12.538861887576761</v>
      </c>
      <c r="AQ707" s="35">
        <v>13.870216663934629</v>
      </c>
      <c r="AR707" s="35">
        <v>12.160217492947547</v>
      </c>
      <c r="AU707" s="35">
        <v>11.242953954593423</v>
      </c>
      <c r="AV707" s="35">
        <v>12.931890126046621</v>
      </c>
      <c r="AW707" s="35">
        <v>12.084005838288633</v>
      </c>
      <c r="AX707" s="35">
        <v>10.67604727839452</v>
      </c>
      <c r="AY707" s="35">
        <v>12.131250252012093</v>
      </c>
      <c r="AZ707" s="35">
        <v>13.181411313191989</v>
      </c>
      <c r="BA707" s="35">
        <v>12.775732841326679</v>
      </c>
      <c r="BB707" s="35">
        <v>12.579491544570576</v>
      </c>
      <c r="BC707" s="35">
        <v>12.267209531549444</v>
      </c>
      <c r="BD707" s="35">
        <v>11.058106128919482</v>
      </c>
      <c r="BF707" s="35">
        <v>12.475197294158651</v>
      </c>
      <c r="BH707" s="35">
        <v>13.339002680220837</v>
      </c>
      <c r="BJ707" s="35">
        <v>11.182362166294997</v>
      </c>
      <c r="BK707" s="35">
        <v>13.428846484233112</v>
      </c>
      <c r="BM707" s="35">
        <v>11.713704165788162</v>
      </c>
      <c r="BN707" s="35">
        <v>11.574860125664435</v>
      </c>
      <c r="BO707" s="35">
        <v>12.156140512938746</v>
      </c>
      <c r="BT707" s="35">
        <v>11.779342057987296</v>
      </c>
      <c r="BU707" s="35">
        <v>13.102496187014093</v>
      </c>
      <c r="BX707" s="35">
        <v>11.342687349954323</v>
      </c>
      <c r="BY707" s="35">
        <v>12.062246446030676</v>
      </c>
      <c r="BZ707" s="35">
        <v>12.980433881065872</v>
      </c>
      <c r="CA707" s="35">
        <v>11.601908364834802</v>
      </c>
      <c r="CC707" s="35">
        <v>11.482667212461212</v>
      </c>
      <c r="CE707" s="35">
        <v>13.10604310185319</v>
      </c>
      <c r="CF707" s="35">
        <v>12.871369657719526</v>
      </c>
      <c r="CG707" s="35">
        <v>13.768641395838193</v>
      </c>
      <c r="CH707" s="35">
        <v>12.049918936526886</v>
      </c>
      <c r="CI707" s="35">
        <v>11.649321904534409</v>
      </c>
      <c r="CJ707" s="35">
        <v>12.138044547359801</v>
      </c>
      <c r="CK707" s="35">
        <v>12.184354291554405</v>
      </c>
      <c r="CL707" s="35">
        <v>11.778079747032855</v>
      </c>
      <c r="CM707" s="35">
        <v>12.732549006017717</v>
      </c>
      <c r="CN707" s="35">
        <v>12.245297354234896</v>
      </c>
      <c r="CO707" s="35">
        <v>14.845261497373917</v>
      </c>
      <c r="CP707" s="35">
        <v>12.531743287222925</v>
      </c>
      <c r="CQ707" s="35">
        <v>13.063391911018249</v>
      </c>
      <c r="CS707" s="35">
        <v>12.343316023873925</v>
      </c>
      <c r="CT707" s="35">
        <v>12.756041671236149</v>
      </c>
      <c r="CW707" s="35">
        <v>12.22440666044492</v>
      </c>
      <c r="CX707" s="35">
        <v>13.027752233189748</v>
      </c>
      <c r="CZ707" s="35">
        <v>12.173788761662063</v>
      </c>
      <c r="DA707" s="35">
        <v>12.482879569044226</v>
      </c>
      <c r="DB707" s="35">
        <v>13.129502443029645</v>
      </c>
      <c r="DC707" s="35">
        <v>10.690056370249707</v>
      </c>
      <c r="DD707" s="35">
        <v>13.626730488818009</v>
      </c>
      <c r="DE707" s="35">
        <v>12.720495352949854</v>
      </c>
      <c r="DG707" s="35">
        <v>12.297606994726118</v>
      </c>
      <c r="DH707" s="35">
        <v>11.226607453236818</v>
      </c>
      <c r="DJ707" s="35">
        <v>10.699747763354802</v>
      </c>
      <c r="DK707" s="35">
        <v>12.738015246263334</v>
      </c>
      <c r="DL707" s="35">
        <v>12.609977789592913</v>
      </c>
      <c r="DO707" s="35">
        <v>11.318984941957165</v>
      </c>
      <c r="DQ707" s="35">
        <v>11.292289762501035</v>
      </c>
      <c r="DR707" s="35">
        <v>12.089874716460793</v>
      </c>
      <c r="DT707" s="35">
        <v>10.455173396251357</v>
      </c>
      <c r="DU707" s="35">
        <v>12.702266338200616</v>
      </c>
      <c r="DV707" s="35">
        <v>12.561497555655919</v>
      </c>
      <c r="DW707" s="35">
        <v>12.817566036192364</v>
      </c>
      <c r="DY707" s="35">
        <v>12.932427620141876</v>
      </c>
      <c r="DZ707" s="35">
        <v>13.558661341087982</v>
      </c>
      <c r="EA707" s="35">
        <v>12.124791745723666</v>
      </c>
      <c r="EB707" s="35">
        <v>13.355954109974682</v>
      </c>
      <c r="EE707" s="35">
        <v>12.319446001459287</v>
      </c>
      <c r="EG707" s="35">
        <v>12.75325806863189</v>
      </c>
      <c r="EI707" s="35">
        <v>12.095133029663884</v>
      </c>
      <c r="EJ707" s="35">
        <v>12.374115207622133</v>
      </c>
      <c r="EK707" s="35">
        <v>12.371904926469085</v>
      </c>
      <c r="EL707" s="35">
        <v>13.621559859543524</v>
      </c>
      <c r="EM707" s="35">
        <v>13.379101659254747</v>
      </c>
      <c r="EP707" s="35">
        <v>12.782319867968559</v>
      </c>
      <c r="EQ707" s="35">
        <v>12.777163691117627</v>
      </c>
      <c r="ER707" s="35">
        <v>13.205598738327577</v>
      </c>
      <c r="ES707" s="35">
        <v>12.785520506722833</v>
      </c>
      <c r="ET707" s="35">
        <v>12.237228779442582</v>
      </c>
      <c r="EU707" s="35">
        <v>11.995350163445544</v>
      </c>
      <c r="EW707" s="35">
        <v>13.551433060104515</v>
      </c>
      <c r="EZ707" s="35">
        <v>11.748084374730784</v>
      </c>
      <c r="FA707" s="35">
        <v>12.937573924994126</v>
      </c>
      <c r="FB707" s="35">
        <v>13.321867764830444</v>
      </c>
      <c r="FD707" s="35">
        <v>13.172279039581181</v>
      </c>
      <c r="FE707" s="35">
        <v>12.786252428496965</v>
      </c>
      <c r="FF707" s="35">
        <v>11.646379382679465</v>
      </c>
      <c r="FG707" s="35">
        <v>11.6046671154254</v>
      </c>
      <c r="FH707" s="35">
        <v>10.926522948330389</v>
      </c>
      <c r="FI707" s="35">
        <v>10.29437956448459</v>
      </c>
      <c r="FJ707" s="35">
        <v>12.725615640796434</v>
      </c>
      <c r="FL707" s="35">
        <v>12.327074046296286</v>
      </c>
      <c r="FM707" s="35">
        <v>13.253881294417605</v>
      </c>
      <c r="FN707" s="35">
        <v>12.744613196161966</v>
      </c>
      <c r="FP707" s="35">
        <v>11.051081242158705</v>
      </c>
      <c r="FQ707" s="35">
        <v>12.213251314809632</v>
      </c>
      <c r="FR707" s="35">
        <v>12.172153872235905</v>
      </c>
      <c r="FT707" s="35">
        <v>13.587562561080066</v>
      </c>
      <c r="FU707" s="35">
        <v>14.348664119041167</v>
      </c>
      <c r="FV707" s="35">
        <v>12.860207577692348</v>
      </c>
      <c r="FW707" s="35">
        <v>13.420151539286817</v>
      </c>
      <c r="FX707" s="35">
        <v>12.463566101642472</v>
      </c>
      <c r="FY707" s="35">
        <v>12.044954804995301</v>
      </c>
      <c r="FZ707" s="35">
        <v>12.750543402218179</v>
      </c>
      <c r="GA707" s="35">
        <v>13.53100171780776</v>
      </c>
      <c r="GB707" s="35">
        <v>11.588305346675119</v>
      </c>
      <c r="GC707" s="35">
        <v>12.651740351005129</v>
      </c>
      <c r="GD707" s="35">
        <v>14.108132550889026</v>
      </c>
      <c r="GE707" s="35">
        <v>13.128867721016402</v>
      </c>
      <c r="GF707" s="35">
        <v>11.617181269544995</v>
      </c>
      <c r="GH707" s="35">
        <v>11.742816824882265</v>
      </c>
      <c r="GJ707" s="35">
        <v>13.543067336931887</v>
      </c>
      <c r="GK707" s="35">
        <v>12.911308012315729</v>
      </c>
      <c r="GL707" s="35">
        <v>11.401713152854008</v>
      </c>
      <c r="GM707" s="35">
        <v>12.496662886146925</v>
      </c>
      <c r="GO707" s="35">
        <v>4.907</v>
      </c>
      <c r="GP707" s="35" t="s">
        <v>1111</v>
      </c>
      <c r="GU707" s="59"/>
    </row>
    <row r="708" spans="1:203" x14ac:dyDescent="0.2">
      <c r="A708" s="35" t="s">
        <v>1954</v>
      </c>
      <c r="B708" s="35" t="s">
        <v>3847</v>
      </c>
      <c r="C708" s="35" t="s">
        <v>3848</v>
      </c>
      <c r="D708" s="9">
        <v>2</v>
      </c>
      <c r="E708" s="9">
        <v>2</v>
      </c>
      <c r="F708" s="9">
        <v>5.3876177999999997E-2</v>
      </c>
      <c r="G708" s="9">
        <v>0.33738711500000002</v>
      </c>
      <c r="H708" s="9">
        <v>0.79800059199999995</v>
      </c>
      <c r="I708" s="9">
        <v>9.2398462000000001E-2</v>
      </c>
      <c r="J708" s="9">
        <v>0</v>
      </c>
      <c r="K708" s="78">
        <v>0</v>
      </c>
      <c r="L708" s="79"/>
      <c r="M708" s="79">
        <v>11.068487736014848</v>
      </c>
      <c r="N708" s="79"/>
      <c r="O708" s="79"/>
      <c r="R708" s="35">
        <v>9.6255440710917703</v>
      </c>
      <c r="S708" s="35">
        <v>10.344029598769165</v>
      </c>
      <c r="U708" s="35">
        <v>10.158083291147568</v>
      </c>
      <c r="V708" s="35">
        <v>11.823599437887562</v>
      </c>
      <c r="X708" s="35">
        <v>10.58300315805557</v>
      </c>
      <c r="Z708" s="35">
        <v>9.887955405219012</v>
      </c>
      <c r="AB708" s="35">
        <v>10.298343919047618</v>
      </c>
      <c r="AC708" s="35">
        <v>9.3566867902381503</v>
      </c>
      <c r="AE708" s="35">
        <v>10.417275562768271</v>
      </c>
      <c r="AF708" s="35">
        <v>9.4389546293513718</v>
      </c>
      <c r="AH708" s="35">
        <v>10.47805538150671</v>
      </c>
      <c r="AI708" s="35">
        <v>10.654665125218887</v>
      </c>
      <c r="AJ708" s="35">
        <v>10.351690523803036</v>
      </c>
      <c r="AK708" s="35">
        <v>11.216443369729472</v>
      </c>
      <c r="AL708" s="35">
        <v>10.304838643645219</v>
      </c>
      <c r="AM708" s="35">
        <v>10.40536106624279</v>
      </c>
      <c r="AN708" s="35">
        <v>10.506416196583253</v>
      </c>
      <c r="AO708" s="35">
        <v>10.754159874117088</v>
      </c>
      <c r="AP708" s="35">
        <v>9.7388549239566444</v>
      </c>
      <c r="AR708" s="35">
        <v>11.655938754308885</v>
      </c>
      <c r="AS708" s="35">
        <v>10.205366946307068</v>
      </c>
      <c r="AT708" s="35">
        <v>10.759755676188174</v>
      </c>
      <c r="AV708" s="35">
        <v>10.537966956982238</v>
      </c>
      <c r="AW708" s="35">
        <v>10.469448555379181</v>
      </c>
      <c r="AY708" s="35">
        <v>10.414073369031417</v>
      </c>
      <c r="BB708" s="35">
        <v>10.772042512120024</v>
      </c>
      <c r="BC708" s="35">
        <v>10.081252739772435</v>
      </c>
      <c r="BD708" s="35">
        <v>10.730226879938533</v>
      </c>
      <c r="BE708" s="35">
        <v>12.060380879867946</v>
      </c>
      <c r="BF708" s="35">
        <v>9.9251422725671112</v>
      </c>
      <c r="BG708" s="35">
        <v>9.6802547625297226</v>
      </c>
      <c r="BI708" s="35">
        <v>11.212751217146351</v>
      </c>
      <c r="BJ708" s="35">
        <v>10.042461845088049</v>
      </c>
      <c r="BN708" s="35">
        <v>9.754196772175483</v>
      </c>
      <c r="BO708" s="35">
        <v>10.272856530282562</v>
      </c>
      <c r="BP708" s="35">
        <v>10.425314014646835</v>
      </c>
      <c r="BQ708" s="35">
        <v>10.557392073644582</v>
      </c>
      <c r="BR708" s="35">
        <v>11.052874578494665</v>
      </c>
      <c r="BT708" s="35">
        <v>10.336606522255805</v>
      </c>
      <c r="BY708" s="35">
        <v>10.909232911261896</v>
      </c>
      <c r="CA708" s="35">
        <v>10.040452616998275</v>
      </c>
      <c r="CB708" s="35">
        <v>11.172641422011335</v>
      </c>
      <c r="CC708" s="35">
        <v>9.9967386666195033</v>
      </c>
      <c r="CE708" s="35">
        <v>11.866757533376713</v>
      </c>
      <c r="CF708" s="35">
        <v>10.657244357794685</v>
      </c>
      <c r="CI708" s="35">
        <v>11.74847383156334</v>
      </c>
      <c r="CJ708" s="35">
        <v>9.9059421514939565</v>
      </c>
      <c r="CK708" s="35">
        <v>10.337061718815349</v>
      </c>
      <c r="CL708" s="35">
        <v>10.371699524138288</v>
      </c>
      <c r="CM708" s="35">
        <v>10.130564140731511</v>
      </c>
      <c r="CN708" s="35">
        <v>10.297169041061895</v>
      </c>
      <c r="CO708" s="35">
        <v>10.269118443618716</v>
      </c>
      <c r="CP708" s="35">
        <v>10.347367421158275</v>
      </c>
      <c r="CQ708" s="35">
        <v>10.321211504939678</v>
      </c>
      <c r="CR708" s="35">
        <v>10.579684169715348</v>
      </c>
      <c r="CU708" s="35">
        <v>10.895500884729092</v>
      </c>
      <c r="CV708" s="35">
        <v>10.290576385758738</v>
      </c>
      <c r="CW708" s="35">
        <v>11.015111714601787</v>
      </c>
      <c r="CX708" s="35">
        <v>10.910127421429156</v>
      </c>
      <c r="CY708" s="35">
        <v>11.334770921381541</v>
      </c>
      <c r="CZ708" s="35">
        <v>10.461503260868071</v>
      </c>
      <c r="DA708" s="35">
        <v>10.386578199126859</v>
      </c>
      <c r="DC708" s="35">
        <v>11.733999717837305</v>
      </c>
      <c r="DD708" s="35">
        <v>10.249412087980865</v>
      </c>
      <c r="DE708" s="35">
        <v>10.70186781909219</v>
      </c>
      <c r="DF708" s="35">
        <v>11.869159779208116</v>
      </c>
      <c r="DG708" s="35">
        <v>10.569596835689984</v>
      </c>
      <c r="DI708" s="35">
        <v>10.005110914401897</v>
      </c>
      <c r="DK708" s="35">
        <v>11.455663431333168</v>
      </c>
      <c r="DL708" s="35">
        <v>9.85463496312682</v>
      </c>
      <c r="DM708" s="35">
        <v>9.933039121274911</v>
      </c>
      <c r="DQ708" s="35">
        <v>11.681537448327134</v>
      </c>
      <c r="DR708" s="35">
        <v>10.545388358146806</v>
      </c>
      <c r="DT708" s="35">
        <v>9.9594133498483259</v>
      </c>
      <c r="DU708" s="35">
        <v>11.478098291974316</v>
      </c>
      <c r="DV708" s="35">
        <v>11.938910662668775</v>
      </c>
      <c r="DX708" s="35">
        <v>10.190498058021564</v>
      </c>
      <c r="DZ708" s="35">
        <v>10.440698303538589</v>
      </c>
      <c r="EB708" s="35">
        <v>10.402765641879729</v>
      </c>
      <c r="EG708" s="35">
        <v>9.8162941745254262</v>
      </c>
      <c r="EH708" s="35">
        <v>12.945913976012092</v>
      </c>
      <c r="EI708" s="35">
        <v>11.676044435997264</v>
      </c>
      <c r="EJ708" s="35">
        <v>11.015346401265493</v>
      </c>
      <c r="EM708" s="35">
        <v>10.909643110598999</v>
      </c>
      <c r="EN708" s="35">
        <v>11.643922028752241</v>
      </c>
      <c r="EO708" s="35">
        <v>10.591316532960057</v>
      </c>
      <c r="EP708" s="35">
        <v>11.401061869983785</v>
      </c>
      <c r="ER708" s="35">
        <v>10.166036550848551</v>
      </c>
      <c r="ES708" s="35">
        <v>10.67779253333145</v>
      </c>
      <c r="ET708" s="35">
        <v>10.355651813104345</v>
      </c>
      <c r="EU708" s="35">
        <v>9.3706319592620062</v>
      </c>
      <c r="FA708" s="35">
        <v>11.93348461988942</v>
      </c>
      <c r="FB708" s="35">
        <v>10.223980082593634</v>
      </c>
      <c r="FC708" s="35">
        <v>11.581228082982292</v>
      </c>
      <c r="FF708" s="35">
        <v>11.188940633680462</v>
      </c>
      <c r="FG708" s="35">
        <v>10.804033878337423</v>
      </c>
      <c r="FJ708" s="35">
        <v>10.314523833750792</v>
      </c>
      <c r="FL708" s="35">
        <v>10.090109398828981</v>
      </c>
      <c r="FO708" s="35">
        <v>10.515393650300865</v>
      </c>
      <c r="FP708" s="35">
        <v>10.107535334663657</v>
      </c>
      <c r="FQ708" s="35">
        <v>9.7488199293137239</v>
      </c>
      <c r="FR708" s="35">
        <v>10.996127153601318</v>
      </c>
      <c r="FW708" s="35">
        <v>10.344700616812865</v>
      </c>
      <c r="FX708" s="35">
        <v>10.963607955675741</v>
      </c>
      <c r="FY708" s="35">
        <v>12.194049604567196</v>
      </c>
      <c r="FZ708" s="35">
        <v>10.207249570800386</v>
      </c>
      <c r="GA708" s="35">
        <v>10.281466386254056</v>
      </c>
      <c r="GB708" s="35">
        <v>9.9220427438521153</v>
      </c>
      <c r="GC708" s="35">
        <v>10.162565450609506</v>
      </c>
      <c r="GD708" s="35">
        <v>10.651942944943881</v>
      </c>
      <c r="GF708" s="35">
        <v>10.486831158308831</v>
      </c>
      <c r="GI708" s="35">
        <v>11.718115652139211</v>
      </c>
      <c r="GL708" s="35">
        <v>10.483972369996057</v>
      </c>
      <c r="GO708" s="35">
        <v>4.5179999999999998</v>
      </c>
      <c r="GP708" s="35" t="s">
        <v>1662</v>
      </c>
      <c r="GU708" s="59"/>
    </row>
    <row r="709" spans="1:203" x14ac:dyDescent="0.2">
      <c r="A709" s="35" t="s">
        <v>1091</v>
      </c>
      <c r="B709" s="35" t="s">
        <v>2817</v>
      </c>
      <c r="C709" s="35" t="s">
        <v>2818</v>
      </c>
      <c r="D709" s="9">
        <v>7</v>
      </c>
      <c r="E709" s="9">
        <v>6</v>
      </c>
      <c r="F709" s="9">
        <v>0.33124205600000001</v>
      </c>
      <c r="G709" s="9">
        <v>9.8104576999999998E-2</v>
      </c>
      <c r="H709" s="9">
        <v>0.35057774000000003</v>
      </c>
      <c r="I709" s="9">
        <v>9.3270336999999995E-2</v>
      </c>
      <c r="J709" s="9">
        <v>0</v>
      </c>
      <c r="K709" s="78">
        <v>0</v>
      </c>
      <c r="L709" s="79">
        <v>18.774110962835248</v>
      </c>
      <c r="M709" s="79">
        <v>19.437928772011482</v>
      </c>
      <c r="N709" s="79">
        <v>19.687334166402472</v>
      </c>
      <c r="O709" s="79">
        <v>18.718386163081973</v>
      </c>
      <c r="P709" s="78">
        <v>19.690022871319282</v>
      </c>
      <c r="Q709" s="78">
        <v>19.12732183475611</v>
      </c>
      <c r="R709" s="35">
        <v>19.35047498006621</v>
      </c>
      <c r="S709" s="35">
        <v>18.977740280683946</v>
      </c>
      <c r="T709" s="35">
        <v>19.188834364158328</v>
      </c>
      <c r="U709" s="35">
        <v>19.219042022183409</v>
      </c>
      <c r="V709" s="35">
        <v>19.145977564477683</v>
      </c>
      <c r="W709" s="35">
        <v>19.091777538339763</v>
      </c>
      <c r="X709" s="35">
        <v>18.654479696344993</v>
      </c>
      <c r="Y709" s="35">
        <v>18.847920005716013</v>
      </c>
      <c r="Z709" s="35">
        <v>19.160325072495876</v>
      </c>
      <c r="AA709" s="35">
        <v>19.475781071378893</v>
      </c>
      <c r="AB709" s="35">
        <v>19.198343675952287</v>
      </c>
      <c r="AC709" s="35">
        <v>19.675471084976575</v>
      </c>
      <c r="AD709" s="35">
        <v>20.068593038842245</v>
      </c>
      <c r="AE709" s="35">
        <v>18.800103960155791</v>
      </c>
      <c r="AF709" s="35">
        <v>19.43510937125026</v>
      </c>
      <c r="AG709" s="35">
        <v>19.582249842578804</v>
      </c>
      <c r="AH709" s="35">
        <v>19.428502466494201</v>
      </c>
      <c r="AI709" s="35">
        <v>18.756747230600507</v>
      </c>
      <c r="AJ709" s="35">
        <v>20.342100995214736</v>
      </c>
      <c r="AK709" s="35">
        <v>19.950071990457594</v>
      </c>
      <c r="AL709" s="35">
        <v>19.078410240204072</v>
      </c>
      <c r="AM709" s="35">
        <v>19.096201079498172</v>
      </c>
      <c r="AN709" s="35">
        <v>19.890277690782248</v>
      </c>
      <c r="AO709" s="35">
        <v>19.149517116456462</v>
      </c>
      <c r="AP709" s="35">
        <v>19.148221716389003</v>
      </c>
      <c r="AQ709" s="35">
        <v>19.344112683511391</v>
      </c>
      <c r="AR709" s="35">
        <v>19.213184628052549</v>
      </c>
      <c r="AS709" s="35">
        <v>18.888975938245885</v>
      </c>
      <c r="AT709" s="35">
        <v>19.704151967526812</v>
      </c>
      <c r="AU709" s="35">
        <v>19.503754327211055</v>
      </c>
      <c r="AV709" s="35">
        <v>19.064399240754831</v>
      </c>
      <c r="AW709" s="35">
        <v>19.380385600174804</v>
      </c>
      <c r="AX709" s="35">
        <v>18.939126754138119</v>
      </c>
      <c r="AY709" s="35">
        <v>19.071572694865274</v>
      </c>
      <c r="AZ709" s="35">
        <v>19.447962165072596</v>
      </c>
      <c r="BA709" s="35">
        <v>18.635610894032428</v>
      </c>
      <c r="BB709" s="35">
        <v>19.587639144751439</v>
      </c>
      <c r="BC709" s="35">
        <v>19.349250528087708</v>
      </c>
      <c r="BD709" s="35">
        <v>19.222264729303554</v>
      </c>
      <c r="BE709" s="35">
        <v>20.050060698013574</v>
      </c>
      <c r="BF709" s="35">
        <v>19.641756245627889</v>
      </c>
      <c r="BG709" s="35">
        <v>18.70146543192913</v>
      </c>
      <c r="BH709" s="35">
        <v>19.838454962904503</v>
      </c>
      <c r="BI709" s="35">
        <v>20.162140898099224</v>
      </c>
      <c r="BJ709" s="35">
        <v>19.239079043504972</v>
      </c>
      <c r="BK709" s="35">
        <v>19.706136156627636</v>
      </c>
      <c r="BL709" s="35">
        <v>19.535480100170275</v>
      </c>
      <c r="BM709" s="35">
        <v>18.958441194767875</v>
      </c>
      <c r="BN709" s="35">
        <v>19.097562421796191</v>
      </c>
      <c r="BO709" s="35">
        <v>19.226270086423966</v>
      </c>
      <c r="BP709" s="35">
        <v>19.244164933831211</v>
      </c>
      <c r="BQ709" s="35">
        <v>18.857678472215444</v>
      </c>
      <c r="BR709" s="35">
        <v>19.08615982972518</v>
      </c>
      <c r="BS709" s="35">
        <v>19.347929441085185</v>
      </c>
      <c r="BT709" s="35">
        <v>18.669227019685184</v>
      </c>
      <c r="BU709" s="35">
        <v>19.454579638634126</v>
      </c>
      <c r="BV709" s="35">
        <v>19.255404753694791</v>
      </c>
      <c r="BW709" s="35">
        <v>19.960000455165648</v>
      </c>
      <c r="BX709" s="35">
        <v>19.522955025646343</v>
      </c>
      <c r="BY709" s="35">
        <v>19.597869859421156</v>
      </c>
      <c r="BZ709" s="35">
        <v>19.344524155556591</v>
      </c>
      <c r="CA709" s="35">
        <v>20.129678944461681</v>
      </c>
      <c r="CB709" s="35">
        <v>19.718487644433441</v>
      </c>
      <c r="CC709" s="35">
        <v>18.613016632375949</v>
      </c>
      <c r="CD709" s="35">
        <v>18.972595811488084</v>
      </c>
      <c r="CE709" s="35">
        <v>20.635939534478769</v>
      </c>
      <c r="CF709" s="35">
        <v>18.817071497147261</v>
      </c>
      <c r="CG709" s="35">
        <v>18.968107420325133</v>
      </c>
      <c r="CH709" s="35">
        <v>19.290128512796048</v>
      </c>
      <c r="CI709" s="35">
        <v>19.100675524795626</v>
      </c>
      <c r="CJ709" s="35">
        <v>18.910842982837242</v>
      </c>
      <c r="CK709" s="35">
        <v>18.709797573381852</v>
      </c>
      <c r="CL709" s="35">
        <v>18.963031636028969</v>
      </c>
      <c r="CM709" s="35">
        <v>19.068336638988683</v>
      </c>
      <c r="CN709" s="35">
        <v>19.764487752237606</v>
      </c>
      <c r="CO709" s="35">
        <v>19.638442332086615</v>
      </c>
      <c r="CP709" s="35">
        <v>19.361932054662248</v>
      </c>
      <c r="CQ709" s="35">
        <v>19.379656230942182</v>
      </c>
      <c r="CR709" s="35">
        <v>18.828823995620201</v>
      </c>
      <c r="CS709" s="35">
        <v>19.440994551957367</v>
      </c>
      <c r="CT709" s="35">
        <v>19.233342864619232</v>
      </c>
      <c r="CU709" s="35">
        <v>19.322721461927838</v>
      </c>
      <c r="CV709" s="35">
        <v>18.969455666658014</v>
      </c>
      <c r="CW709" s="35">
        <v>19.2638625371914</v>
      </c>
      <c r="CX709" s="35">
        <v>19.670888358957782</v>
      </c>
      <c r="CY709" s="35">
        <v>18.771792743516091</v>
      </c>
      <c r="CZ709" s="35">
        <v>19.06097442090941</v>
      </c>
      <c r="DA709" s="35">
        <v>19.201869648106435</v>
      </c>
      <c r="DB709" s="35">
        <v>20.344082454037391</v>
      </c>
      <c r="DC709" s="35">
        <v>19.55644507427052</v>
      </c>
      <c r="DD709" s="35">
        <v>19.371906003836919</v>
      </c>
      <c r="DE709" s="35">
        <v>19.013658844482059</v>
      </c>
      <c r="DF709" s="35">
        <v>19.476615219643126</v>
      </c>
      <c r="DG709" s="35">
        <v>19.207568392110197</v>
      </c>
      <c r="DH709" s="35">
        <v>18.492450388075952</v>
      </c>
      <c r="DI709" s="35">
        <v>19.347881294863743</v>
      </c>
      <c r="DJ709" s="35">
        <v>19.32318582457038</v>
      </c>
      <c r="DK709" s="35">
        <v>19.551555271737037</v>
      </c>
      <c r="DL709" s="35">
        <v>19.557770950379275</v>
      </c>
      <c r="DM709" s="35">
        <v>18.999943940838246</v>
      </c>
      <c r="DN709" s="35">
        <v>19.861898199372618</v>
      </c>
      <c r="DO709" s="35">
        <v>19.262540024585718</v>
      </c>
      <c r="DP709" s="35">
        <v>19.912934932880241</v>
      </c>
      <c r="DQ709" s="35">
        <v>19.180344031041844</v>
      </c>
      <c r="DR709" s="35">
        <v>18.919766940902466</v>
      </c>
      <c r="DS709" s="35">
        <v>19.346613464918917</v>
      </c>
      <c r="DT709" s="35">
        <v>18.808064837466571</v>
      </c>
      <c r="DU709" s="35">
        <v>19.474270571827429</v>
      </c>
      <c r="DV709" s="35">
        <v>19.053427478680199</v>
      </c>
      <c r="DW709" s="35">
        <v>19.417728597470031</v>
      </c>
      <c r="DX709" s="35">
        <v>19.058665678896507</v>
      </c>
      <c r="DY709" s="35">
        <v>19.38021351833078</v>
      </c>
      <c r="DZ709" s="35">
        <v>19.618923464305141</v>
      </c>
      <c r="EA709" s="35">
        <v>19.372788598637257</v>
      </c>
      <c r="EB709" s="35">
        <v>19.930744726974183</v>
      </c>
      <c r="EC709" s="35">
        <v>19.79897730324813</v>
      </c>
      <c r="ED709" s="35">
        <v>19.570323258026093</v>
      </c>
      <c r="EE709" s="35">
        <v>19.594417396661512</v>
      </c>
      <c r="EF709" s="35">
        <v>19.29960826422057</v>
      </c>
      <c r="EG709" s="35">
        <v>19.367135927731127</v>
      </c>
      <c r="EH709" s="35">
        <v>20.396167021556828</v>
      </c>
      <c r="EI709" s="35">
        <v>19.362822620423358</v>
      </c>
      <c r="EJ709" s="35">
        <v>18.640767132796601</v>
      </c>
      <c r="EK709" s="35">
        <v>18.912251661264573</v>
      </c>
      <c r="EL709" s="35">
        <v>19.26788327338938</v>
      </c>
      <c r="EM709" s="35">
        <v>19.344899845994306</v>
      </c>
      <c r="EN709" s="35">
        <v>19.631777747329146</v>
      </c>
      <c r="EO709" s="35">
        <v>20.013962452761938</v>
      </c>
      <c r="EP709" s="35">
        <v>19.237592151678861</v>
      </c>
      <c r="EQ709" s="35">
        <v>19.473375843339774</v>
      </c>
      <c r="ER709" s="35">
        <v>19.869161100402817</v>
      </c>
      <c r="ES709" s="35">
        <v>20.049542963758711</v>
      </c>
      <c r="ET709" s="35">
        <v>19.871094409883895</v>
      </c>
      <c r="EU709" s="35">
        <v>18.602190778847675</v>
      </c>
      <c r="EV709" s="35">
        <v>19.496518371859558</v>
      </c>
      <c r="EW709" s="35">
        <v>18.708959720662452</v>
      </c>
      <c r="EX709" s="35">
        <v>19.405735576030516</v>
      </c>
      <c r="EY709" s="35">
        <v>19.129476588119282</v>
      </c>
      <c r="EZ709" s="35">
        <v>18.837345989512986</v>
      </c>
      <c r="FA709" s="35">
        <v>19.586694357479015</v>
      </c>
      <c r="FB709" s="35">
        <v>19.847282208508034</v>
      </c>
      <c r="FC709" s="35">
        <v>18.957325323579951</v>
      </c>
      <c r="FD709" s="35">
        <v>19.599069224799486</v>
      </c>
      <c r="FE709" s="35">
        <v>19.515425645131749</v>
      </c>
      <c r="FF709" s="35">
        <v>19.680711143873861</v>
      </c>
      <c r="FG709" s="35">
        <v>18.887244428119878</v>
      </c>
      <c r="FH709" s="35">
        <v>18.976958652199162</v>
      </c>
      <c r="FI709" s="35">
        <v>19.109784694887832</v>
      </c>
      <c r="FJ709" s="35">
        <v>20.111801599206366</v>
      </c>
      <c r="FK709" s="35">
        <v>19.421494894914542</v>
      </c>
      <c r="FL709" s="35">
        <v>19.268920911505553</v>
      </c>
      <c r="FM709" s="35">
        <v>19.247411059757813</v>
      </c>
      <c r="FN709" s="35">
        <v>19.422163380175387</v>
      </c>
      <c r="FO709" s="35">
        <v>19.419655704811461</v>
      </c>
      <c r="FP709" s="35">
        <v>19.388512198717621</v>
      </c>
      <c r="FQ709" s="35">
        <v>18.876381767201501</v>
      </c>
      <c r="FR709" s="35">
        <v>19.844212151229502</v>
      </c>
      <c r="FS709" s="35">
        <v>19.14905770706125</v>
      </c>
      <c r="FT709" s="35">
        <v>19.858298260110232</v>
      </c>
      <c r="FU709" s="35">
        <v>19.387789551417519</v>
      </c>
      <c r="FV709" s="35">
        <v>19.504344204316588</v>
      </c>
      <c r="FW709" s="35">
        <v>19.341587482628409</v>
      </c>
      <c r="FX709" s="35">
        <v>19.911116282525111</v>
      </c>
      <c r="FY709" s="35">
        <v>19.17022114651072</v>
      </c>
      <c r="FZ709" s="35">
        <v>18.868598571949004</v>
      </c>
      <c r="GA709" s="35">
        <v>19.950218062415821</v>
      </c>
      <c r="GB709" s="35">
        <v>18.949943933833815</v>
      </c>
      <c r="GC709" s="35">
        <v>19.200673979314907</v>
      </c>
      <c r="GD709" s="35">
        <v>19.579807349703785</v>
      </c>
      <c r="GE709" s="35">
        <v>19.111716724744149</v>
      </c>
      <c r="GF709" s="35">
        <v>19.864017969052991</v>
      </c>
      <c r="GG709" s="35">
        <v>18.788253525927519</v>
      </c>
      <c r="GH709" s="35">
        <v>19.344888534727811</v>
      </c>
      <c r="GI709" s="35">
        <v>19.765051267172403</v>
      </c>
      <c r="GJ709" s="35">
        <v>20.594120998334454</v>
      </c>
      <c r="GK709" s="35">
        <v>19.144765503950218</v>
      </c>
      <c r="GL709" s="35">
        <v>19.495852475157513</v>
      </c>
      <c r="GM709" s="35">
        <v>19.578455062858602</v>
      </c>
      <c r="GN709" s="35">
        <v>19.025617007881749</v>
      </c>
      <c r="GO709" s="35">
        <v>20.675000000000001</v>
      </c>
      <c r="GP709" s="35" t="s">
        <v>996</v>
      </c>
      <c r="GU709" s="59"/>
    </row>
    <row r="710" spans="1:203" x14ac:dyDescent="0.2">
      <c r="A710" s="35" t="s">
        <v>1022</v>
      </c>
      <c r="B710" s="35" t="s">
        <v>2719</v>
      </c>
      <c r="C710" s="35" t="s">
        <v>2720</v>
      </c>
      <c r="D710" s="9">
        <v>3</v>
      </c>
      <c r="E710" s="9">
        <v>3</v>
      </c>
      <c r="F710" s="9">
        <v>0.999368598</v>
      </c>
      <c r="G710" s="9">
        <v>-6.0082520000000004E-3</v>
      </c>
      <c r="H710" s="9">
        <v>0.84201129299999999</v>
      </c>
      <c r="I710" s="9">
        <v>9.3569744999999996E-2</v>
      </c>
      <c r="J710" s="9">
        <v>0</v>
      </c>
      <c r="K710" s="78">
        <v>0</v>
      </c>
      <c r="L710" s="79"/>
      <c r="M710" s="79">
        <v>10.94142916108615</v>
      </c>
      <c r="N710" s="79"/>
      <c r="O710" s="79"/>
      <c r="Q710" s="78">
        <v>10.363932027832732</v>
      </c>
      <c r="S710" s="35">
        <v>11.498137867440647</v>
      </c>
      <c r="Y710" s="35">
        <v>11.408005173060941</v>
      </c>
      <c r="AF710" s="35">
        <v>10.695591263987016</v>
      </c>
      <c r="AG710" s="35">
        <v>11.164833000046929</v>
      </c>
      <c r="AH710" s="35">
        <v>10.868856876384886</v>
      </c>
      <c r="AJ710" s="35">
        <v>11.804623250544481</v>
      </c>
      <c r="AK710" s="35">
        <v>10.684048919812469</v>
      </c>
      <c r="AL710" s="35">
        <v>11.141784011990536</v>
      </c>
      <c r="AN710" s="35">
        <v>10.980465159593626</v>
      </c>
      <c r="AT710" s="35">
        <v>11.770576735388595</v>
      </c>
      <c r="AV710" s="35">
        <v>11.406569438988921</v>
      </c>
      <c r="AZ710" s="35">
        <v>11.745494481901718</v>
      </c>
      <c r="BB710" s="35">
        <v>11.149302241212608</v>
      </c>
      <c r="BG710" s="35">
        <v>10.972435514023033</v>
      </c>
      <c r="BJ710" s="35">
        <v>11.491772905864215</v>
      </c>
      <c r="BY710" s="35">
        <v>11.937267245591062</v>
      </c>
      <c r="BZ710" s="35">
        <v>12.133048832682608</v>
      </c>
      <c r="CD710" s="35">
        <v>10.216097078228016</v>
      </c>
      <c r="CF710" s="35">
        <v>12.830236622120896</v>
      </c>
      <c r="CH710" s="35">
        <v>11.266771865712837</v>
      </c>
      <c r="CJ710" s="35">
        <v>12.876314630039754</v>
      </c>
      <c r="CK710" s="35">
        <v>12.36587518119283</v>
      </c>
      <c r="CP710" s="35">
        <v>10.953224276627248</v>
      </c>
      <c r="CR710" s="35">
        <v>11.109565681066494</v>
      </c>
      <c r="DF710" s="35">
        <v>11.162750510514726</v>
      </c>
      <c r="DI710" s="35">
        <v>11.496499299810855</v>
      </c>
      <c r="DJ710" s="35">
        <v>10.719455794694934</v>
      </c>
      <c r="DK710" s="35">
        <v>11.854204683788019</v>
      </c>
      <c r="DP710" s="35">
        <v>11.876765798319401</v>
      </c>
      <c r="DQ710" s="35">
        <v>11.301672295322756</v>
      </c>
      <c r="DS710" s="35">
        <v>11.19324998429488</v>
      </c>
      <c r="DT710" s="35">
        <v>11.603489786777512</v>
      </c>
      <c r="DU710" s="35">
        <v>11.313237389743739</v>
      </c>
      <c r="DX710" s="35">
        <v>11.083146731054304</v>
      </c>
      <c r="EC710" s="35">
        <v>10.810245510523485</v>
      </c>
      <c r="EE710" s="35">
        <v>11.965934353667286</v>
      </c>
      <c r="EF710" s="35">
        <v>11.043710863347156</v>
      </c>
      <c r="EL710" s="35">
        <v>11.541850712377466</v>
      </c>
      <c r="EO710" s="35">
        <v>11.58381217820237</v>
      </c>
      <c r="EU710" s="35">
        <v>10.685391892188058</v>
      </c>
      <c r="EV710" s="35">
        <v>10.641599509818057</v>
      </c>
      <c r="EW710" s="35">
        <v>11.724285620183863</v>
      </c>
      <c r="EY710" s="35">
        <v>10.633698614417412</v>
      </c>
      <c r="FA710" s="35">
        <v>10.58123106297038</v>
      </c>
      <c r="FB710" s="35">
        <v>11.422579239090449</v>
      </c>
      <c r="FF710" s="35">
        <v>10.971039855354961</v>
      </c>
      <c r="FH710" s="35">
        <v>11.229321833822125</v>
      </c>
      <c r="FI710" s="35">
        <v>11.551481640108685</v>
      </c>
      <c r="FJ710" s="35">
        <v>11.906295875424879</v>
      </c>
      <c r="FM710" s="35">
        <v>11.786899211212724</v>
      </c>
      <c r="FO710" s="35">
        <v>11.04667641924021</v>
      </c>
      <c r="FQ710" s="35">
        <v>11.814560332230499</v>
      </c>
      <c r="FS710" s="35">
        <v>11.793481006860681</v>
      </c>
      <c r="FW710" s="35">
        <v>13.260845773884267</v>
      </c>
      <c r="GA710" s="35">
        <v>11.691144969694255</v>
      </c>
      <c r="GD710" s="35">
        <v>12.153585814398259</v>
      </c>
      <c r="GK710" s="35">
        <v>11.558316361083966</v>
      </c>
      <c r="GO710" s="35">
        <v>10.305999999999999</v>
      </c>
      <c r="GP710" s="35" t="s">
        <v>4590</v>
      </c>
      <c r="GU710" s="59"/>
    </row>
    <row r="711" spans="1:203" x14ac:dyDescent="0.2">
      <c r="A711" s="35" t="s">
        <v>1033</v>
      </c>
      <c r="B711" s="35" t="s">
        <v>2731</v>
      </c>
      <c r="C711" s="35" t="s">
        <v>2732</v>
      </c>
      <c r="D711" s="9">
        <v>4</v>
      </c>
      <c r="E711" s="9">
        <v>4</v>
      </c>
      <c r="F711" s="9">
        <v>0.35159119599999999</v>
      </c>
      <c r="G711" s="9">
        <v>0.123751943</v>
      </c>
      <c r="H711" s="9">
        <v>0.52730226099999999</v>
      </c>
      <c r="I711" s="9">
        <v>9.4212694E-2</v>
      </c>
      <c r="J711" s="9">
        <v>0</v>
      </c>
      <c r="K711" s="78">
        <v>0</v>
      </c>
      <c r="L711" s="79">
        <v>10.462728477591579</v>
      </c>
      <c r="M711" s="79">
        <v>11.083377244867197</v>
      </c>
      <c r="N711" s="79">
        <v>10.972654555220196</v>
      </c>
      <c r="O711" s="79">
        <v>10.874584788285107</v>
      </c>
      <c r="P711" s="78">
        <v>10.252800574687708</v>
      </c>
      <c r="Q711" s="78">
        <v>11.254127432015592</v>
      </c>
      <c r="S711" s="35">
        <v>11.344597708711607</v>
      </c>
      <c r="T711" s="35">
        <v>11.126795058475761</v>
      </c>
      <c r="U711" s="35">
        <v>10.660251320035401</v>
      </c>
      <c r="W711" s="35">
        <v>11.131012133446653</v>
      </c>
      <c r="Z711" s="35">
        <v>11.204064321050907</v>
      </c>
      <c r="AA711" s="35">
        <v>11.397687296038425</v>
      </c>
      <c r="AB711" s="35">
        <v>10.758014414254861</v>
      </c>
      <c r="AC711" s="35">
        <v>10.96228947139606</v>
      </c>
      <c r="AD711" s="35">
        <v>10.911707824199985</v>
      </c>
      <c r="AE711" s="35">
        <v>10.292768941962482</v>
      </c>
      <c r="AG711" s="35">
        <v>11.107006295793418</v>
      </c>
      <c r="AH711" s="35">
        <v>10.880202806255328</v>
      </c>
      <c r="AI711" s="35">
        <v>10.585854353072344</v>
      </c>
      <c r="AJ711" s="35">
        <v>10.729540046662034</v>
      </c>
      <c r="AK711" s="35">
        <v>10.86653671424169</v>
      </c>
      <c r="AL711" s="35">
        <v>11.328738813314809</v>
      </c>
      <c r="AM711" s="35">
        <v>11.271999483950832</v>
      </c>
      <c r="AN711" s="35">
        <v>10.978223523849522</v>
      </c>
      <c r="AO711" s="35">
        <v>11.010608990319664</v>
      </c>
      <c r="AP711" s="35">
        <v>10.71297164914216</v>
      </c>
      <c r="AQ711" s="35">
        <v>11.474825809418251</v>
      </c>
      <c r="AR711" s="35">
        <v>10.063685275975626</v>
      </c>
      <c r="AS711" s="35">
        <v>10.640019206244183</v>
      </c>
      <c r="AT711" s="35">
        <v>10.962111620863054</v>
      </c>
      <c r="AU711" s="35">
        <v>10.799342533974849</v>
      </c>
      <c r="AV711" s="35">
        <v>10.367597003240322</v>
      </c>
      <c r="AW711" s="35">
        <v>10.504890133982848</v>
      </c>
      <c r="AX711" s="35">
        <v>10.860341223877379</v>
      </c>
      <c r="AY711" s="35">
        <v>11.065257624255798</v>
      </c>
      <c r="AZ711" s="35">
        <v>11.331301538728376</v>
      </c>
      <c r="BA711" s="35">
        <v>10.403221589041877</v>
      </c>
      <c r="BB711" s="35">
        <v>10.761977209061268</v>
      </c>
      <c r="BC711" s="35">
        <v>10.512985163832049</v>
      </c>
      <c r="BD711" s="35">
        <v>11.740200869438539</v>
      </c>
      <c r="BE711" s="35">
        <v>10.968476803040307</v>
      </c>
      <c r="BF711" s="35">
        <v>10.537863756200972</v>
      </c>
      <c r="BG711" s="35">
        <v>10.982703849476859</v>
      </c>
      <c r="BH711" s="35">
        <v>10.977639009666103</v>
      </c>
      <c r="BI711" s="35">
        <v>11.039897358143183</v>
      </c>
      <c r="BJ711" s="35">
        <v>11.435763974614282</v>
      </c>
      <c r="BK711" s="35">
        <v>10.69966705756549</v>
      </c>
      <c r="BM711" s="35">
        <v>11.01983654495983</v>
      </c>
      <c r="BO711" s="35">
        <v>10.904485498004208</v>
      </c>
      <c r="BP711" s="35">
        <v>11.003497451176798</v>
      </c>
      <c r="BR711" s="35">
        <v>10.730630574123474</v>
      </c>
      <c r="BT711" s="35">
        <v>11.616426366577928</v>
      </c>
      <c r="BU711" s="35">
        <v>11.186900433305553</v>
      </c>
      <c r="BV711" s="35">
        <v>10.954284913963376</v>
      </c>
      <c r="BW711" s="35">
        <v>10.513815509500521</v>
      </c>
      <c r="BX711" s="35">
        <v>10.597939035689592</v>
      </c>
      <c r="BY711" s="35">
        <v>9.7911259603344849</v>
      </c>
      <c r="BZ711" s="35">
        <v>10.859384484965824</v>
      </c>
      <c r="CB711" s="35">
        <v>9.5972258435977551</v>
      </c>
      <c r="CC711" s="35">
        <v>10.057378333278859</v>
      </c>
      <c r="CD711" s="35">
        <v>10.370375164321917</v>
      </c>
      <c r="CE711" s="35">
        <v>11.259860655372727</v>
      </c>
      <c r="CF711" s="35">
        <v>10.800995895667523</v>
      </c>
      <c r="CG711" s="35">
        <v>10.793532510448586</v>
      </c>
      <c r="CI711" s="35">
        <v>11.218854364685958</v>
      </c>
      <c r="CJ711" s="35">
        <v>10.324168467411926</v>
      </c>
      <c r="CK711" s="35">
        <v>10.463125917621806</v>
      </c>
      <c r="CL711" s="35">
        <v>10.96421933562133</v>
      </c>
      <c r="CM711" s="35">
        <v>10.784922694576874</v>
      </c>
      <c r="CN711" s="35">
        <v>10.606032269568804</v>
      </c>
      <c r="CO711" s="35">
        <v>11.50107329223936</v>
      </c>
      <c r="CP711" s="35">
        <v>10.330401079389553</v>
      </c>
      <c r="CQ711" s="35">
        <v>12.19811789611512</v>
      </c>
      <c r="CR711" s="35">
        <v>10.300927666343851</v>
      </c>
      <c r="CS711" s="35">
        <v>11.482669691124221</v>
      </c>
      <c r="CT711" s="35">
        <v>10.907567149186717</v>
      </c>
      <c r="CW711" s="35">
        <v>11.349115068237893</v>
      </c>
      <c r="CX711" s="35">
        <v>10.668156907867747</v>
      </c>
      <c r="CY711" s="35">
        <v>11.053164723590246</v>
      </c>
      <c r="CZ711" s="35">
        <v>10.404526747402652</v>
      </c>
      <c r="DA711" s="35">
        <v>10.695026774250891</v>
      </c>
      <c r="DC711" s="35">
        <v>10.803190960263766</v>
      </c>
      <c r="DD711" s="35">
        <v>11.754745456821766</v>
      </c>
      <c r="DE711" s="35">
        <v>10.638007034707435</v>
      </c>
      <c r="DF711" s="35">
        <v>10.149626488514835</v>
      </c>
      <c r="DG711" s="35">
        <v>10.683371427018013</v>
      </c>
      <c r="DH711" s="35">
        <v>9.8073181115787786</v>
      </c>
      <c r="DI711" s="35">
        <v>12.045672473123835</v>
      </c>
      <c r="DJ711" s="35">
        <v>10.148185104087041</v>
      </c>
      <c r="DK711" s="35">
        <v>12.195323742508089</v>
      </c>
      <c r="DL711" s="35">
        <v>10.550265615117077</v>
      </c>
      <c r="DM711" s="35">
        <v>10.919188722077259</v>
      </c>
      <c r="DO711" s="35">
        <v>11.095831662969363</v>
      </c>
      <c r="DP711" s="35">
        <v>12.217762163754543</v>
      </c>
      <c r="DQ711" s="35">
        <v>10.359329938022251</v>
      </c>
      <c r="DR711" s="35">
        <v>11.09154678346659</v>
      </c>
      <c r="DS711" s="35">
        <v>10.705155927255804</v>
      </c>
      <c r="DT711" s="35">
        <v>10.142652659999397</v>
      </c>
      <c r="DV711" s="35">
        <v>10.890514862564256</v>
      </c>
      <c r="DW711" s="35">
        <v>11.241203758031482</v>
      </c>
      <c r="DY711" s="35">
        <v>11.060807326494398</v>
      </c>
      <c r="DZ711" s="35">
        <v>10.6960684960425</v>
      </c>
      <c r="EA711" s="35">
        <v>10.730681434399887</v>
      </c>
      <c r="EB711" s="35">
        <v>10.959448943824658</v>
      </c>
      <c r="EC711" s="35">
        <v>11.192212743585383</v>
      </c>
      <c r="ED711" s="35">
        <v>10.989869907424064</v>
      </c>
      <c r="EE711" s="35">
        <v>11.336642335798382</v>
      </c>
      <c r="EF711" s="35">
        <v>11.439376153686107</v>
      </c>
      <c r="EG711" s="35">
        <v>10.485930955421486</v>
      </c>
      <c r="EH711" s="35">
        <v>11.468411877972002</v>
      </c>
      <c r="EI711" s="35">
        <v>11.497602453500873</v>
      </c>
      <c r="EJ711" s="35">
        <v>10.823169468423576</v>
      </c>
      <c r="EK711" s="35">
        <v>11.69511297723427</v>
      </c>
      <c r="EL711" s="35">
        <v>11.934009622149993</v>
      </c>
      <c r="EM711" s="35">
        <v>10.807021391874988</v>
      </c>
      <c r="EN711" s="35">
        <v>11.175286302043098</v>
      </c>
      <c r="EO711" s="35">
        <v>11.812738461802265</v>
      </c>
      <c r="EP711" s="35">
        <v>10.274008893784902</v>
      </c>
      <c r="EQ711" s="35">
        <v>10.900190987112763</v>
      </c>
      <c r="ER711" s="35">
        <v>10.808009066061118</v>
      </c>
      <c r="ES711" s="35">
        <v>11.784707737247961</v>
      </c>
      <c r="ET711" s="35">
        <v>10.04124056833415</v>
      </c>
      <c r="EV711" s="35">
        <v>10.513942326625809</v>
      </c>
      <c r="EW711" s="35">
        <v>10.662838373340163</v>
      </c>
      <c r="EX711" s="35">
        <v>10.93277197623431</v>
      </c>
      <c r="EY711" s="35">
        <v>10.443962556806618</v>
      </c>
      <c r="EZ711" s="35">
        <v>10.775179161290534</v>
      </c>
      <c r="FA711" s="35">
        <v>11.134034895917162</v>
      </c>
      <c r="FB711" s="35">
        <v>11.116940499628212</v>
      </c>
      <c r="FC711" s="35">
        <v>10.135582470247071</v>
      </c>
      <c r="FD711" s="35">
        <v>10.010149727122441</v>
      </c>
      <c r="FE711" s="35">
        <v>10.917581174893908</v>
      </c>
      <c r="FF711" s="35">
        <v>10.504529515195253</v>
      </c>
      <c r="FG711" s="35">
        <v>11.338251082383321</v>
      </c>
      <c r="FH711" s="35">
        <v>10.756771000154124</v>
      </c>
      <c r="FI711" s="35">
        <v>12.492712461557442</v>
      </c>
      <c r="FJ711" s="35">
        <v>11.752333017235895</v>
      </c>
      <c r="FK711" s="35">
        <v>11.488586473830836</v>
      </c>
      <c r="FL711" s="35">
        <v>10.340301205468272</v>
      </c>
      <c r="FM711" s="35">
        <v>11.388725872571669</v>
      </c>
      <c r="FN711" s="35">
        <v>11.261322469684716</v>
      </c>
      <c r="FO711" s="35">
        <v>10.150397649320752</v>
      </c>
      <c r="FP711" s="35">
        <v>10.836542498225342</v>
      </c>
      <c r="FQ711" s="35">
        <v>11.061384842552018</v>
      </c>
      <c r="FR711" s="35">
        <v>11.483566339305778</v>
      </c>
      <c r="FS711" s="35">
        <v>10.795318111267159</v>
      </c>
      <c r="FU711" s="35">
        <v>11.275776470647173</v>
      </c>
      <c r="FW711" s="35">
        <v>10.931562164129669</v>
      </c>
      <c r="FY711" s="35">
        <v>10.90590698013798</v>
      </c>
      <c r="FZ711" s="35">
        <v>10.890131338972274</v>
      </c>
      <c r="GA711" s="35">
        <v>11.302923574558168</v>
      </c>
      <c r="GB711" s="35">
        <v>10.514512781242212</v>
      </c>
      <c r="GC711" s="35">
        <v>11.05075436377906</v>
      </c>
      <c r="GE711" s="35">
        <v>10.668796759054425</v>
      </c>
      <c r="GF711" s="35">
        <v>10.831229961035509</v>
      </c>
      <c r="GG711" s="35">
        <v>11.310047680755169</v>
      </c>
      <c r="GH711" s="35">
        <v>11.26786365831126</v>
      </c>
      <c r="GI711" s="35">
        <v>11.282369035218533</v>
      </c>
      <c r="GJ711" s="35">
        <v>11.947172611535432</v>
      </c>
      <c r="GK711" s="35">
        <v>10.073902662495309</v>
      </c>
      <c r="GL711" s="35">
        <v>10.781607984970895</v>
      </c>
      <c r="GM711" s="35">
        <v>10.692572117042896</v>
      </c>
      <c r="GN711" s="35">
        <v>11.489763921255731</v>
      </c>
      <c r="GO711" s="35">
        <v>4.931</v>
      </c>
      <c r="GP711" s="35" t="s">
        <v>941</v>
      </c>
      <c r="GU711" s="59"/>
    </row>
    <row r="712" spans="1:203" x14ac:dyDescent="0.2">
      <c r="A712" s="35" t="s">
        <v>2223</v>
      </c>
      <c r="B712" s="35" t="s">
        <v>4295</v>
      </c>
      <c r="C712" s="35" t="s">
        <v>4296</v>
      </c>
      <c r="D712" s="9">
        <v>16</v>
      </c>
      <c r="E712" s="9">
        <v>16</v>
      </c>
      <c r="F712" s="9">
        <v>0.38194325899999998</v>
      </c>
      <c r="G712" s="9">
        <v>7.3161851E-2</v>
      </c>
      <c r="H712" s="9">
        <v>0.19640366400000001</v>
      </c>
      <c r="I712" s="9">
        <v>9.4369706999999997E-2</v>
      </c>
      <c r="J712" s="9">
        <v>0</v>
      </c>
      <c r="K712" s="78">
        <v>0</v>
      </c>
      <c r="L712" s="79">
        <v>15.486315183450079</v>
      </c>
      <c r="M712" s="79">
        <v>15.384022004137984</v>
      </c>
      <c r="N712" s="79">
        <v>15.271912659453175</v>
      </c>
      <c r="O712" s="79">
        <v>15.561721850539085</v>
      </c>
      <c r="P712" s="78">
        <v>15.493245654188289</v>
      </c>
      <c r="Q712" s="78">
        <v>15.667073110242379</v>
      </c>
      <c r="R712" s="35">
        <v>15.282753788557068</v>
      </c>
      <c r="S712" s="35">
        <v>15.901799321653407</v>
      </c>
      <c r="T712" s="35">
        <v>14.818060620349913</v>
      </c>
      <c r="U712" s="35">
        <v>14.918342988769306</v>
      </c>
      <c r="V712" s="35">
        <v>15.458614077873811</v>
      </c>
      <c r="W712" s="35">
        <v>15.388105824572525</v>
      </c>
      <c r="X712" s="35">
        <v>15.881468921176566</v>
      </c>
      <c r="Y712" s="35">
        <v>15.674568696400463</v>
      </c>
      <c r="Z712" s="35">
        <v>15.513422346687731</v>
      </c>
      <c r="AA712" s="35">
        <v>14.922874969113803</v>
      </c>
      <c r="AB712" s="35">
        <v>15.468860288673472</v>
      </c>
      <c r="AC712" s="35">
        <v>15.541131277464423</v>
      </c>
      <c r="AD712" s="35">
        <v>15.572213941182781</v>
      </c>
      <c r="AE712" s="35">
        <v>15.82174139314329</v>
      </c>
      <c r="AF712" s="35">
        <v>15.322658344311844</v>
      </c>
      <c r="AG712" s="35">
        <v>15.318481827064913</v>
      </c>
      <c r="AH712" s="35">
        <v>15.526681600725292</v>
      </c>
      <c r="AI712" s="35">
        <v>15.354478951022648</v>
      </c>
      <c r="AJ712" s="35">
        <v>15.616174507545814</v>
      </c>
      <c r="AK712" s="35">
        <v>15.190297610305365</v>
      </c>
      <c r="AL712" s="35">
        <v>15.236986260641745</v>
      </c>
      <c r="AM712" s="35">
        <v>15.656525910305511</v>
      </c>
      <c r="AN712" s="35">
        <v>15.167077622480388</v>
      </c>
      <c r="AO712" s="35">
        <v>15.38202744610034</v>
      </c>
      <c r="AP712" s="35">
        <v>15.676065582779456</v>
      </c>
      <c r="AQ712" s="35">
        <v>15.693525611487736</v>
      </c>
      <c r="AR712" s="35">
        <v>16.181161530004502</v>
      </c>
      <c r="AS712" s="35">
        <v>15.433795141801168</v>
      </c>
      <c r="AT712" s="35">
        <v>15.620982796100153</v>
      </c>
      <c r="AU712" s="35">
        <v>15.710593350091351</v>
      </c>
      <c r="AV712" s="35">
        <v>15.167321524583475</v>
      </c>
      <c r="AW712" s="35">
        <v>15.413486439939108</v>
      </c>
      <c r="AX712" s="35">
        <v>15.429206188879927</v>
      </c>
      <c r="AY712" s="35">
        <v>15.638072538292864</v>
      </c>
      <c r="AZ712" s="35">
        <v>15.835905021983884</v>
      </c>
      <c r="BA712" s="35">
        <v>16.086553434842976</v>
      </c>
      <c r="BB712" s="35">
        <v>15.584271885224796</v>
      </c>
      <c r="BC712" s="35">
        <v>15.343569481296203</v>
      </c>
      <c r="BD712" s="35">
        <v>14.521955894567</v>
      </c>
      <c r="BE712" s="35">
        <v>15.493513460795322</v>
      </c>
      <c r="BF712" s="35">
        <v>15.41763922342489</v>
      </c>
      <c r="BG712" s="35">
        <v>15.255906720279068</v>
      </c>
      <c r="BH712" s="35">
        <v>14.898748621604311</v>
      </c>
      <c r="BI712" s="35">
        <v>15.030588953787293</v>
      </c>
      <c r="BJ712" s="35">
        <v>15.386244924943359</v>
      </c>
      <c r="BK712" s="35">
        <v>14.982524145239763</v>
      </c>
      <c r="BL712" s="35">
        <v>15.15442676914202</v>
      </c>
      <c r="BM712" s="35">
        <v>15.387378273681888</v>
      </c>
      <c r="BN712" s="35">
        <v>15.438753393305168</v>
      </c>
      <c r="BO712" s="35">
        <v>15.511392470869753</v>
      </c>
      <c r="BP712" s="35">
        <v>15.208466513539401</v>
      </c>
      <c r="BQ712" s="35">
        <v>15.362819887176286</v>
      </c>
      <c r="BR712" s="35">
        <v>15.625975622166427</v>
      </c>
      <c r="BS712" s="35">
        <v>15.939760194720954</v>
      </c>
      <c r="BT712" s="35">
        <v>15.574535662929591</v>
      </c>
      <c r="BU712" s="35">
        <v>15.149263348468899</v>
      </c>
      <c r="BV712" s="35">
        <v>15.040907644324365</v>
      </c>
      <c r="BW712" s="35">
        <v>15.195680378339924</v>
      </c>
      <c r="BX712" s="35">
        <v>14.948659414418326</v>
      </c>
      <c r="BY712" s="35">
        <v>14.960983201985966</v>
      </c>
      <c r="BZ712" s="35">
        <v>15.528480090388381</v>
      </c>
      <c r="CA712" s="35">
        <v>15.315375787442147</v>
      </c>
      <c r="CB712" s="35">
        <v>15.439894906539635</v>
      </c>
      <c r="CC712" s="35">
        <v>15.333729451923414</v>
      </c>
      <c r="CD712" s="35">
        <v>15.440958733449602</v>
      </c>
      <c r="CE712" s="35">
        <v>15.803719257323849</v>
      </c>
      <c r="CF712" s="35">
        <v>15.86094512552566</v>
      </c>
      <c r="CG712" s="35">
        <v>15.691536226357229</v>
      </c>
      <c r="CH712" s="35">
        <v>15.551964700842097</v>
      </c>
      <c r="CI712" s="35">
        <v>15.522545895120182</v>
      </c>
      <c r="CJ712" s="35">
        <v>15.179040339519876</v>
      </c>
      <c r="CK712" s="35">
        <v>14.966020182586204</v>
      </c>
      <c r="CL712" s="35">
        <v>15.64331803278095</v>
      </c>
      <c r="CM712" s="35">
        <v>15.64237581431617</v>
      </c>
      <c r="CN712" s="35">
        <v>15.56900948591338</v>
      </c>
      <c r="CO712" s="35">
        <v>14.963994926002593</v>
      </c>
      <c r="CP712" s="35">
        <v>15.199688757240313</v>
      </c>
      <c r="CQ712" s="35">
        <v>15.234617471130907</v>
      </c>
      <c r="CR712" s="35">
        <v>15.349850482530542</v>
      </c>
      <c r="CS712" s="35">
        <v>15.531700110883811</v>
      </c>
      <c r="CT712" s="35">
        <v>15.782356868393327</v>
      </c>
      <c r="CU712" s="35">
        <v>15.316502751448001</v>
      </c>
      <c r="CV712" s="35">
        <v>15.70759937799151</v>
      </c>
      <c r="CW712" s="35">
        <v>15.043672407634215</v>
      </c>
      <c r="CX712" s="35">
        <v>16.205647737494136</v>
      </c>
      <c r="CY712" s="35">
        <v>15.503744430653882</v>
      </c>
      <c r="CZ712" s="35">
        <v>15.426866853612548</v>
      </c>
      <c r="DA712" s="35">
        <v>15.098781212348015</v>
      </c>
      <c r="DB712" s="35">
        <v>15.471672702697798</v>
      </c>
      <c r="DC712" s="35">
        <v>15.989736474714787</v>
      </c>
      <c r="DD712" s="35">
        <v>15.252500385353493</v>
      </c>
      <c r="DE712" s="35">
        <v>15.077629675143065</v>
      </c>
      <c r="DF712" s="35">
        <v>16.116094475735046</v>
      </c>
      <c r="DG712" s="35">
        <v>15.141717773799201</v>
      </c>
      <c r="DH712" s="35">
        <v>15.699973444126119</v>
      </c>
      <c r="DI712" s="35">
        <v>15.49124641882489</v>
      </c>
      <c r="DJ712" s="35">
        <v>15.266142822205744</v>
      </c>
      <c r="DK712" s="35">
        <v>15.669838547270075</v>
      </c>
      <c r="DL712" s="35">
        <v>15.123094481162624</v>
      </c>
      <c r="DM712" s="35">
        <v>15.582857159179934</v>
      </c>
      <c r="DN712" s="35">
        <v>15.878068577440548</v>
      </c>
      <c r="DO712" s="35">
        <v>15.335143403358177</v>
      </c>
      <c r="DP712" s="35">
        <v>15.660638838539723</v>
      </c>
      <c r="DQ712" s="35">
        <v>15.731588634634004</v>
      </c>
      <c r="DR712" s="35">
        <v>15.106985762341896</v>
      </c>
      <c r="DS712" s="35">
        <v>16.205523095678501</v>
      </c>
      <c r="DT712" s="35">
        <v>15.327881476888797</v>
      </c>
      <c r="DU712" s="35">
        <v>15.373806760077068</v>
      </c>
      <c r="DV712" s="35">
        <v>15.549671466228606</v>
      </c>
      <c r="DW712" s="35">
        <v>15.344849238279998</v>
      </c>
      <c r="DX712" s="35">
        <v>15.609662737493425</v>
      </c>
      <c r="DY712" s="35">
        <v>15.465807794015962</v>
      </c>
      <c r="DZ712" s="35">
        <v>15.611844010631021</v>
      </c>
      <c r="EA712" s="35">
        <v>15.591610863971209</v>
      </c>
      <c r="EB712" s="35">
        <v>15.405613669480481</v>
      </c>
      <c r="EC712" s="35">
        <v>15.333256347363156</v>
      </c>
      <c r="ED712" s="35">
        <v>15.687664240369076</v>
      </c>
      <c r="EE712" s="35">
        <v>15.931930049265391</v>
      </c>
      <c r="EF712" s="35">
        <v>15.265029611857837</v>
      </c>
      <c r="EG712" s="35">
        <v>15.175809419175136</v>
      </c>
      <c r="EH712" s="35">
        <v>15.384470803788346</v>
      </c>
      <c r="EI712" s="35">
        <v>15.20000349360814</v>
      </c>
      <c r="EJ712" s="35">
        <v>15.621732979785172</v>
      </c>
      <c r="EK712" s="35">
        <v>15.687225543092225</v>
      </c>
      <c r="EL712" s="35">
        <v>15.808617794610246</v>
      </c>
      <c r="EM712" s="35">
        <v>15.570261476505568</v>
      </c>
      <c r="EN712" s="35">
        <v>15.575237605495532</v>
      </c>
      <c r="EO712" s="35">
        <v>15.507388192347895</v>
      </c>
      <c r="EP712" s="35">
        <v>15.021473694083538</v>
      </c>
      <c r="EQ712" s="35">
        <v>15.884216984724944</v>
      </c>
      <c r="ER712" s="35">
        <v>15.316826744815145</v>
      </c>
      <c r="ES712" s="35">
        <v>15.14183409436931</v>
      </c>
      <c r="ET712" s="35">
        <v>15.641304832474827</v>
      </c>
      <c r="EU712" s="35">
        <v>15.96569849865277</v>
      </c>
      <c r="EV712" s="35">
        <v>15.224435709430825</v>
      </c>
      <c r="EW712" s="35">
        <v>15.35649220062523</v>
      </c>
      <c r="EX712" s="35">
        <v>15.710044580069884</v>
      </c>
      <c r="EY712" s="35">
        <v>15.368072268743362</v>
      </c>
      <c r="EZ712" s="35">
        <v>15.379153309171393</v>
      </c>
      <c r="FA712" s="35">
        <v>15.341474657421136</v>
      </c>
      <c r="FB712" s="35">
        <v>15.385829622374905</v>
      </c>
      <c r="FC712" s="35">
        <v>15.6832298235339</v>
      </c>
      <c r="FD712" s="35">
        <v>15.505399207194614</v>
      </c>
      <c r="FE712" s="35">
        <v>15.442320548899064</v>
      </c>
      <c r="FF712" s="35">
        <v>16.042321293818983</v>
      </c>
      <c r="FG712" s="35">
        <v>15.147331685028011</v>
      </c>
      <c r="FH712" s="35">
        <v>15.570404151893745</v>
      </c>
      <c r="FI712" s="35">
        <v>15.331132619303268</v>
      </c>
      <c r="FJ712" s="35">
        <v>15.690170200685717</v>
      </c>
      <c r="FK712" s="35">
        <v>15.165018105082913</v>
      </c>
      <c r="FL712" s="35">
        <v>15.174553430459431</v>
      </c>
      <c r="FM712" s="35">
        <v>15.789636876561882</v>
      </c>
      <c r="FN712" s="35">
        <v>15.36536192827216</v>
      </c>
      <c r="FO712" s="35">
        <v>14.931183025612265</v>
      </c>
      <c r="FP712" s="35">
        <v>14.976724425495302</v>
      </c>
      <c r="FQ712" s="35">
        <v>15.665392054284599</v>
      </c>
      <c r="FR712" s="35">
        <v>15.714984074842</v>
      </c>
      <c r="FS712" s="35">
        <v>15.183973986526791</v>
      </c>
      <c r="FT712" s="35">
        <v>15.38106814542906</v>
      </c>
      <c r="FU712" s="35">
        <v>16.222569575072939</v>
      </c>
      <c r="FV712" s="35">
        <v>15.675782539921963</v>
      </c>
      <c r="FW712" s="35">
        <v>14.806225546021565</v>
      </c>
      <c r="FX712" s="35">
        <v>15.488864469992928</v>
      </c>
      <c r="FY712" s="35">
        <v>15.440373502381792</v>
      </c>
      <c r="FZ712" s="35">
        <v>15.079837758021077</v>
      </c>
      <c r="GA712" s="35">
        <v>15.819343747755759</v>
      </c>
      <c r="GB712" s="35">
        <v>15.18946991069291</v>
      </c>
      <c r="GC712" s="35">
        <v>15.92537074580277</v>
      </c>
      <c r="GD712" s="35">
        <v>15.456707698751405</v>
      </c>
      <c r="GE712" s="35">
        <v>15.642186409771767</v>
      </c>
      <c r="GF712" s="35">
        <v>15.099062202818464</v>
      </c>
      <c r="GG712" s="35">
        <v>16.976171544822108</v>
      </c>
      <c r="GH712" s="35">
        <v>15.384690154892841</v>
      </c>
      <c r="GI712" s="35">
        <v>15.186933929505138</v>
      </c>
      <c r="GJ712" s="35">
        <v>16.183053825842315</v>
      </c>
      <c r="GK712" s="35">
        <v>16.331865290670194</v>
      </c>
      <c r="GL712" s="35">
        <v>15.320899056007384</v>
      </c>
      <c r="GM712" s="35">
        <v>15.626208824765776</v>
      </c>
      <c r="GN712" s="35">
        <v>15.97100831480742</v>
      </c>
      <c r="GO712" s="35">
        <v>52.475000000000001</v>
      </c>
      <c r="GP712" s="35" t="s">
        <v>1962</v>
      </c>
      <c r="GU712" s="59"/>
    </row>
    <row r="713" spans="1:203" x14ac:dyDescent="0.2">
      <c r="A713" s="35" t="s">
        <v>1921</v>
      </c>
      <c r="B713" s="35" t="s">
        <v>3801</v>
      </c>
      <c r="C713" s="35" t="s">
        <v>3802</v>
      </c>
      <c r="D713" s="9">
        <v>4</v>
      </c>
      <c r="E713" s="9">
        <v>4</v>
      </c>
      <c r="F713" s="9">
        <v>8.1507929999999999E-3</v>
      </c>
      <c r="G713" s="9">
        <v>2.5205918000000001E-2</v>
      </c>
      <c r="H713" s="9">
        <v>0.53067978900000001</v>
      </c>
      <c r="I713" s="9">
        <v>9.5732394999999998E-2</v>
      </c>
      <c r="J713" s="56" t="s">
        <v>5710</v>
      </c>
      <c r="K713" s="78">
        <v>0</v>
      </c>
      <c r="L713" s="79"/>
      <c r="M713" s="79">
        <v>10.491610817135427</v>
      </c>
      <c r="N713" s="79">
        <v>10.314101048662746</v>
      </c>
      <c r="O713" s="79">
        <v>10.226401586034536</v>
      </c>
      <c r="P713" s="78">
        <v>10.454934084460284</v>
      </c>
      <c r="Q713" s="78">
        <v>10.664824923888672</v>
      </c>
      <c r="R713" s="35">
        <v>9.6735854822729923</v>
      </c>
      <c r="U713" s="35">
        <v>9.4809812415697863</v>
      </c>
      <c r="Z713" s="35">
        <v>10.01625058296484</v>
      </c>
      <c r="AB713" s="35">
        <v>10.320078211402146</v>
      </c>
      <c r="AC713" s="35">
        <v>10.104069000349696</v>
      </c>
      <c r="AE713" s="35">
        <v>10.203287373729696</v>
      </c>
      <c r="AF713" s="35">
        <v>10.082300040207365</v>
      </c>
      <c r="AG713" s="35">
        <v>10.542392319096765</v>
      </c>
      <c r="AH713" s="35">
        <v>10.324477222408577</v>
      </c>
      <c r="AI713" s="35">
        <v>9.7009014073968007</v>
      </c>
      <c r="AJ713" s="35">
        <v>10.998104915950671</v>
      </c>
      <c r="AL713" s="35">
        <v>10.395062336358281</v>
      </c>
      <c r="AM713" s="35">
        <v>10.454405491735832</v>
      </c>
      <c r="AO713" s="35">
        <v>10.438783114059635</v>
      </c>
      <c r="AP713" s="35">
        <v>9.308719882412154</v>
      </c>
      <c r="AR713" s="35">
        <v>10.431434819740796</v>
      </c>
      <c r="AT713" s="35">
        <v>10.950266544743261</v>
      </c>
      <c r="AU713" s="35">
        <v>9.9704280997823318</v>
      </c>
      <c r="AW713" s="35">
        <v>9.9929090603123498</v>
      </c>
      <c r="AX713" s="35">
        <v>10.340008781758936</v>
      </c>
      <c r="AY713" s="35">
        <v>9.8787682360597628</v>
      </c>
      <c r="AZ713" s="35">
        <v>11.042957111511727</v>
      </c>
      <c r="BB713" s="35">
        <v>10.346148067230352</v>
      </c>
      <c r="BC713" s="35">
        <v>10.027331313901357</v>
      </c>
      <c r="BD713" s="35">
        <v>10.262330400381591</v>
      </c>
      <c r="BF713" s="35">
        <v>10.036781321611889</v>
      </c>
      <c r="BG713" s="35">
        <v>10.307130904984273</v>
      </c>
      <c r="BI713" s="35">
        <v>10.386451542528221</v>
      </c>
      <c r="BO713" s="35">
        <v>10.14585125354724</v>
      </c>
      <c r="BP713" s="35">
        <v>10.409742111763999</v>
      </c>
      <c r="BT713" s="35">
        <v>9.9832613453832018</v>
      </c>
      <c r="BU713" s="35">
        <v>10.489149435735751</v>
      </c>
      <c r="BV713" s="35">
        <v>10.074134615930477</v>
      </c>
      <c r="BY713" s="35">
        <v>9.8697508593212646</v>
      </c>
      <c r="BZ713" s="35">
        <v>10.339587752336914</v>
      </c>
      <c r="CA713" s="35">
        <v>10.682959162127197</v>
      </c>
      <c r="CB713" s="35">
        <v>10.105121162079962</v>
      </c>
      <c r="CF713" s="35">
        <v>10.102464757482021</v>
      </c>
      <c r="CJ713" s="35">
        <v>10.398116021800437</v>
      </c>
      <c r="CK713" s="35">
        <v>9.3852845449198981</v>
      </c>
      <c r="CL713" s="35">
        <v>10.014338987699059</v>
      </c>
      <c r="CR713" s="35">
        <v>10.263554088908784</v>
      </c>
      <c r="CV713" s="35">
        <v>10.610712422753227</v>
      </c>
      <c r="CZ713" s="35">
        <v>9.9581499993068583</v>
      </c>
      <c r="DK713" s="35">
        <v>10.042667283736629</v>
      </c>
      <c r="DQ713" s="35">
        <v>9.8132290536091222</v>
      </c>
      <c r="DR713" s="35">
        <v>10.505210000578959</v>
      </c>
      <c r="DU713" s="35">
        <v>10.516003104823497</v>
      </c>
      <c r="DX713" s="35">
        <v>10.328042402769817</v>
      </c>
      <c r="DY713" s="35">
        <v>10.541443613031685</v>
      </c>
      <c r="EB713" s="35">
        <v>9.7863438632578941</v>
      </c>
      <c r="EI713" s="35">
        <v>10.518113030549541</v>
      </c>
      <c r="EK713" s="35">
        <v>9.9116379172319906</v>
      </c>
      <c r="EL713" s="35">
        <v>10.920061088287603</v>
      </c>
      <c r="ER713" s="35">
        <v>10.222131112919477</v>
      </c>
      <c r="EU713" s="35">
        <v>9.6209925350606884</v>
      </c>
      <c r="EW713" s="35">
        <v>9.7454552725637686</v>
      </c>
      <c r="EZ713" s="35">
        <v>9.9553228360787216</v>
      </c>
      <c r="FA713" s="35">
        <v>10.623601861018873</v>
      </c>
      <c r="FB713" s="35">
        <v>10.170018924862468</v>
      </c>
      <c r="FC713" s="35">
        <v>10.810805601709683</v>
      </c>
      <c r="FD713" s="35">
        <v>10.144864839521782</v>
      </c>
      <c r="FE713" s="35">
        <v>10.642413571193652</v>
      </c>
      <c r="FF713" s="35">
        <v>9.8987796427547767</v>
      </c>
      <c r="FG713" s="35">
        <v>10.00446141969776</v>
      </c>
      <c r="FH713" s="35">
        <v>10.366463119141164</v>
      </c>
      <c r="FJ713" s="35">
        <v>10.213634363614988</v>
      </c>
      <c r="FK713" s="35">
        <v>9.9740596093656819</v>
      </c>
      <c r="FM713" s="35">
        <v>10.463188360410046</v>
      </c>
      <c r="FO713" s="35">
        <v>9.6200609993451636</v>
      </c>
      <c r="FP713" s="35">
        <v>10.288147178068982</v>
      </c>
      <c r="FQ713" s="35">
        <v>9.669635883887107</v>
      </c>
      <c r="FR713" s="35">
        <v>11.214969748494157</v>
      </c>
      <c r="FW713" s="35">
        <v>10.387208960045951</v>
      </c>
      <c r="FY713" s="35">
        <v>10.851016582515127</v>
      </c>
      <c r="GC713" s="35">
        <v>10.188599751801638</v>
      </c>
      <c r="GF713" s="35">
        <v>10.739250036132056</v>
      </c>
      <c r="GG713" s="35">
        <v>10.667121250560912</v>
      </c>
      <c r="GH713" s="35">
        <v>10.909566795231404</v>
      </c>
      <c r="GJ713" s="35">
        <v>11.372482837912097</v>
      </c>
      <c r="GK713" s="35">
        <v>9.7599281898158523</v>
      </c>
      <c r="GL713" s="35">
        <v>10.493987774052382</v>
      </c>
      <c r="GO713" s="35">
        <v>6.9359999999999999</v>
      </c>
      <c r="GP713" s="35" t="s">
        <v>1627</v>
      </c>
      <c r="GU713" s="59"/>
    </row>
    <row r="714" spans="1:203" x14ac:dyDescent="0.2">
      <c r="A714" s="35" t="s">
        <v>1457</v>
      </c>
      <c r="B714" s="35" t="s">
        <v>3249</v>
      </c>
      <c r="C714" s="35" t="s">
        <v>3250</v>
      </c>
      <c r="D714" s="9">
        <v>9</v>
      </c>
      <c r="E714" s="9">
        <v>8</v>
      </c>
      <c r="F714" s="9">
        <v>0.97084870499999998</v>
      </c>
      <c r="G714" s="9">
        <v>2.3553872999999999E-2</v>
      </c>
      <c r="H714" s="9">
        <v>0.61113102900000005</v>
      </c>
      <c r="I714" s="9">
        <v>9.5778425E-2</v>
      </c>
      <c r="J714" s="9">
        <v>0</v>
      </c>
      <c r="K714" s="78">
        <v>0</v>
      </c>
      <c r="L714" s="79">
        <v>14.145646062538891</v>
      </c>
      <c r="M714" s="79">
        <v>13.259303671665812</v>
      </c>
      <c r="N714" s="79">
        <v>12.80299913946944</v>
      </c>
      <c r="O714" s="79">
        <v>13.314587888515891</v>
      </c>
      <c r="P714" s="78">
        <v>12.915803755771746</v>
      </c>
      <c r="Q714" s="78">
        <v>12.88245736992409</v>
      </c>
      <c r="R714" s="35">
        <v>13.515856138590152</v>
      </c>
      <c r="S714" s="35">
        <v>12.829550830567696</v>
      </c>
      <c r="T714" s="35">
        <v>13.17997206865906</v>
      </c>
      <c r="U714" s="35">
        <v>13.589223679946265</v>
      </c>
      <c r="V714" s="35">
        <v>11.505625398896536</v>
      </c>
      <c r="W714" s="35">
        <v>13.156205938113487</v>
      </c>
      <c r="X714" s="35">
        <v>11.723969151565624</v>
      </c>
      <c r="Y714" s="35">
        <v>13.806795267092784</v>
      </c>
      <c r="Z714" s="35">
        <v>13.719718879610275</v>
      </c>
      <c r="AA714" s="35">
        <v>13.556321895165349</v>
      </c>
      <c r="AB714" s="35">
        <v>12.855446615307782</v>
      </c>
      <c r="AC714" s="35">
        <v>12.910748047044585</v>
      </c>
      <c r="AD714" s="35">
        <v>13.320415473351922</v>
      </c>
      <c r="AE714" s="35">
        <v>13.604774389308192</v>
      </c>
      <c r="AF714" s="35">
        <v>13.213405752631152</v>
      </c>
      <c r="AG714" s="35">
        <v>12.770710676839373</v>
      </c>
      <c r="AH714" s="35">
        <v>13.600454726646861</v>
      </c>
      <c r="AI714" s="35">
        <v>13.319593359645065</v>
      </c>
      <c r="AJ714" s="35">
        <v>13.367167625709191</v>
      </c>
      <c r="AK714" s="35">
        <v>12.551340282115099</v>
      </c>
      <c r="AL714" s="35">
        <v>13.45488649628634</v>
      </c>
      <c r="AM714" s="35">
        <v>13.516734067330637</v>
      </c>
      <c r="AN714" s="35">
        <v>13.52989812984849</v>
      </c>
      <c r="AO714" s="35">
        <v>13.278781826012983</v>
      </c>
      <c r="AP714" s="35">
        <v>13.533542268385387</v>
      </c>
      <c r="AQ714" s="35">
        <v>13.900534227022108</v>
      </c>
      <c r="AR714" s="35">
        <v>13.124381980354284</v>
      </c>
      <c r="AS714" s="35">
        <v>13.082830551426429</v>
      </c>
      <c r="AT714" s="35">
        <v>14.022204280886225</v>
      </c>
      <c r="AU714" s="35">
        <v>13.332543438805885</v>
      </c>
      <c r="AV714" s="35">
        <v>13.189140459642122</v>
      </c>
      <c r="AW714" s="35">
        <v>13.217064141942219</v>
      </c>
      <c r="AX714" s="35">
        <v>13.20535280991415</v>
      </c>
      <c r="AY714" s="35">
        <v>13.145089159477157</v>
      </c>
      <c r="AZ714" s="35">
        <v>13.545152755986663</v>
      </c>
      <c r="BA714" s="35">
        <v>13.040836931202042</v>
      </c>
      <c r="BB714" s="35">
        <v>12.417721521325022</v>
      </c>
      <c r="BC714" s="35">
        <v>10.088996080898308</v>
      </c>
      <c r="BD714" s="35">
        <v>13.633066023486748</v>
      </c>
      <c r="BE714" s="35">
        <v>13.227441097313381</v>
      </c>
      <c r="BF714" s="35">
        <v>13.494704633743909</v>
      </c>
      <c r="BG714" s="35">
        <v>13.399339194794425</v>
      </c>
      <c r="BH714" s="35">
        <v>13.460211139822572</v>
      </c>
      <c r="BI714" s="35">
        <v>13.244740442463979</v>
      </c>
      <c r="BJ714" s="35">
        <v>13.095774447283118</v>
      </c>
      <c r="BK714" s="35">
        <v>13.530997215281085</v>
      </c>
      <c r="BL714" s="35">
        <v>13.452479648904744</v>
      </c>
      <c r="BM714" s="35">
        <v>12.735292073378636</v>
      </c>
      <c r="BN714" s="35">
        <v>13.157117678311298</v>
      </c>
      <c r="BO714" s="35">
        <v>13.781699791738616</v>
      </c>
      <c r="BP714" s="35">
        <v>13.525411375976262</v>
      </c>
      <c r="BQ714" s="35">
        <v>13.783304814166025</v>
      </c>
      <c r="BR714" s="35">
        <v>13.481754702193337</v>
      </c>
      <c r="BS714" s="35">
        <v>13.587181265785119</v>
      </c>
      <c r="BT714" s="35">
        <v>13.152988241301831</v>
      </c>
      <c r="BU714" s="35">
        <v>13.095637688076295</v>
      </c>
      <c r="BV714" s="35">
        <v>13.255807146595124</v>
      </c>
      <c r="BW714" s="35">
        <v>14.074770106289279</v>
      </c>
      <c r="BX714" s="35">
        <v>13.158873643452761</v>
      </c>
      <c r="BY714" s="35">
        <v>13.487787400689641</v>
      </c>
      <c r="BZ714" s="35">
        <v>11.882171036916661</v>
      </c>
      <c r="CA714" s="35">
        <v>13.31017647785702</v>
      </c>
      <c r="CB714" s="35">
        <v>13.620646353287798</v>
      </c>
      <c r="CC714" s="35">
        <v>13.053617795843325</v>
      </c>
      <c r="CD714" s="35">
        <v>13.093133269847955</v>
      </c>
      <c r="CE714" s="35">
        <v>13.13271004629984</v>
      </c>
      <c r="CF714" s="35">
        <v>15.817500053825576</v>
      </c>
      <c r="CG714" s="35">
        <v>13.364505966343003</v>
      </c>
      <c r="CH714" s="35">
        <v>12.907016801935184</v>
      </c>
      <c r="CI714" s="35">
        <v>12.853145760325553</v>
      </c>
      <c r="CJ714" s="35">
        <v>13.574136048001924</v>
      </c>
      <c r="CK714" s="35">
        <v>12.741566170615101</v>
      </c>
      <c r="CL714" s="35">
        <v>13.207705475556939</v>
      </c>
      <c r="CM714" s="35">
        <v>13.516416070174866</v>
      </c>
      <c r="CN714" s="35">
        <v>14.047688033828337</v>
      </c>
      <c r="CO714" s="35">
        <v>13.18030917666086</v>
      </c>
      <c r="CP714" s="35">
        <v>13.933155051819465</v>
      </c>
      <c r="CQ714" s="35">
        <v>13.400868606198479</v>
      </c>
      <c r="CR714" s="35">
        <v>13.574324816350673</v>
      </c>
      <c r="CS714" s="35">
        <v>12.606416052989628</v>
      </c>
      <c r="CT714" s="35">
        <v>13.335828007740114</v>
      </c>
      <c r="CU714" s="35">
        <v>12.860855967302742</v>
      </c>
      <c r="CV714" s="35">
        <v>13.671176013778002</v>
      </c>
      <c r="CW714" s="35">
        <v>13.138126741277837</v>
      </c>
      <c r="CX714" s="35">
        <v>13.669148184773663</v>
      </c>
      <c r="CY714" s="35">
        <v>15.338999052470012</v>
      </c>
      <c r="CZ714" s="35">
        <v>13.239527564262909</v>
      </c>
      <c r="DA714" s="35">
        <v>12.887209740816211</v>
      </c>
      <c r="DB714" s="35">
        <v>13.819644974971061</v>
      </c>
      <c r="DC714" s="35">
        <v>13.269167467983186</v>
      </c>
      <c r="DD714" s="35">
        <v>13.387531827110857</v>
      </c>
      <c r="DE714" s="35">
        <v>13.449263324371206</v>
      </c>
      <c r="DF714" s="35">
        <v>13.184821589899389</v>
      </c>
      <c r="DG714" s="35">
        <v>13.263208248891537</v>
      </c>
      <c r="DH714" s="35">
        <v>12.867279386544261</v>
      </c>
      <c r="DI714" s="35">
        <v>13.065258575755959</v>
      </c>
      <c r="DJ714" s="35">
        <v>13.426852320205441</v>
      </c>
      <c r="DK714" s="35">
        <v>13.345358235747277</v>
      </c>
      <c r="DL714" s="35">
        <v>13.780661345677492</v>
      </c>
      <c r="DM714" s="35">
        <v>12.82357810006433</v>
      </c>
      <c r="DO714" s="35">
        <v>13.655941801227426</v>
      </c>
      <c r="DP714" s="35">
        <v>13.367638461672282</v>
      </c>
      <c r="DQ714" s="35">
        <v>13.837933097452591</v>
      </c>
      <c r="DR714" s="35">
        <v>13.647811334685521</v>
      </c>
      <c r="DS714" s="35">
        <v>13.682268059779149</v>
      </c>
      <c r="DT714" s="35">
        <v>13.245541207475094</v>
      </c>
      <c r="DU714" s="35">
        <v>13.200722993858776</v>
      </c>
      <c r="DV714" s="35">
        <v>13.068713617449237</v>
      </c>
      <c r="DW714" s="35">
        <v>13.194731690077512</v>
      </c>
      <c r="DX714" s="35">
        <v>13.177686671052227</v>
      </c>
      <c r="DY714" s="35">
        <v>13.226139674285877</v>
      </c>
      <c r="DZ714" s="35">
        <v>13.03037002950143</v>
      </c>
      <c r="EA714" s="35">
        <v>13.319332750837948</v>
      </c>
      <c r="EB714" s="35">
        <v>12.861611762957196</v>
      </c>
      <c r="EC714" s="35">
        <v>13.320205249619049</v>
      </c>
      <c r="ED714" s="35">
        <v>12.928845058391998</v>
      </c>
      <c r="EE714" s="35">
        <v>13.662857198525691</v>
      </c>
      <c r="EF714" s="35">
        <v>13.542306422582591</v>
      </c>
      <c r="EG714" s="35">
        <v>13.879195487386507</v>
      </c>
      <c r="EH714" s="35">
        <v>13.503376463405635</v>
      </c>
      <c r="EI714" s="35">
        <v>13.185767992340496</v>
      </c>
      <c r="EJ714" s="35">
        <v>13.075374387157218</v>
      </c>
      <c r="EK714" s="35">
        <v>12.745440479431192</v>
      </c>
      <c r="EL714" s="35">
        <v>13.47872015005489</v>
      </c>
      <c r="EM714" s="35">
        <v>13.316053071741917</v>
      </c>
      <c r="EN714" s="35">
        <v>13.623192279761621</v>
      </c>
      <c r="EO714" s="35">
        <v>12.962522992028553</v>
      </c>
      <c r="EP714" s="35">
        <v>13.702285553008133</v>
      </c>
      <c r="EQ714" s="35">
        <v>13.780814825115085</v>
      </c>
      <c r="ER714" s="35">
        <v>12.290849891602978</v>
      </c>
      <c r="ES714" s="35">
        <v>13.282387656783756</v>
      </c>
      <c r="ET714" s="35">
        <v>13.582896317953033</v>
      </c>
      <c r="EU714" s="35">
        <v>14.040167864976468</v>
      </c>
      <c r="EV714" s="35">
        <v>14.513441207092582</v>
      </c>
      <c r="EW714" s="35">
        <v>13.950189858740796</v>
      </c>
      <c r="EX714" s="35">
        <v>12.719668595767246</v>
      </c>
      <c r="EY714" s="35">
        <v>13.347602690507586</v>
      </c>
      <c r="EZ714" s="35">
        <v>13.069191860643665</v>
      </c>
      <c r="FA714" s="35">
        <v>12.977901616110733</v>
      </c>
      <c r="FB714" s="35">
        <v>13.292367431624097</v>
      </c>
      <c r="FC714" s="35">
        <v>14.056687360675721</v>
      </c>
      <c r="FD714" s="35">
        <v>12.871810099748188</v>
      </c>
      <c r="FE714" s="35">
        <v>13.11601320776599</v>
      </c>
      <c r="FF714" s="35">
        <v>13.627813652312497</v>
      </c>
      <c r="FG714" s="35">
        <v>11.483660160141843</v>
      </c>
      <c r="FH714" s="35">
        <v>13.398410418984035</v>
      </c>
      <c r="FI714" s="35">
        <v>12.544373199539251</v>
      </c>
      <c r="FJ714" s="35">
        <v>13.417456491526623</v>
      </c>
      <c r="FK714" s="35">
        <v>11.836072479668019</v>
      </c>
      <c r="FL714" s="35">
        <v>12.720213496518156</v>
      </c>
      <c r="FM714" s="35">
        <v>13.751516027908139</v>
      </c>
      <c r="FN714" s="35">
        <v>12.887614289707914</v>
      </c>
      <c r="FO714" s="35">
        <v>13.400597909047388</v>
      </c>
      <c r="FP714" s="35">
        <v>13.82050360887707</v>
      </c>
      <c r="FQ714" s="35">
        <v>15.737772132326544</v>
      </c>
      <c r="FR714" s="35">
        <v>13.276131762375543</v>
      </c>
      <c r="FS714" s="35">
        <v>13.001751008280957</v>
      </c>
      <c r="FT714" s="35">
        <v>13.697086849253314</v>
      </c>
      <c r="FU714" s="35">
        <v>13.16706748494504</v>
      </c>
      <c r="FV714" s="35">
        <v>12.91082900224947</v>
      </c>
      <c r="FW714" s="35">
        <v>13.597389123693324</v>
      </c>
      <c r="FX714" s="35">
        <v>14.101017360672955</v>
      </c>
      <c r="FZ714" s="35">
        <v>13.629993681419061</v>
      </c>
      <c r="GA714" s="35">
        <v>13.206781939148692</v>
      </c>
      <c r="GB714" s="35">
        <v>12.969118958712345</v>
      </c>
      <c r="GC714" s="35">
        <v>12.456419071879393</v>
      </c>
      <c r="GD714" s="35">
        <v>13.933218705341126</v>
      </c>
      <c r="GE714" s="35">
        <v>12.967425315624094</v>
      </c>
      <c r="GF714" s="35">
        <v>13.135552585517184</v>
      </c>
      <c r="GH714" s="35">
        <v>13.239154927638602</v>
      </c>
      <c r="GI714" s="35">
        <v>14.523304528479612</v>
      </c>
      <c r="GJ714" s="35">
        <v>13.601009164761185</v>
      </c>
      <c r="GK714" s="35">
        <v>14.671628555424643</v>
      </c>
      <c r="GL714" s="35">
        <v>13.216046934045808</v>
      </c>
      <c r="GM714" s="35">
        <v>12.968169021137417</v>
      </c>
      <c r="GN714" s="35">
        <v>13.536135947741981</v>
      </c>
      <c r="GO714" s="35">
        <v>8.3179999999999996</v>
      </c>
      <c r="GP714" s="35" t="s">
        <v>1276</v>
      </c>
      <c r="GU714" s="59"/>
    </row>
    <row r="715" spans="1:203" x14ac:dyDescent="0.2">
      <c r="A715" s="35" t="s">
        <v>843</v>
      </c>
      <c r="B715" s="35" t="s">
        <v>2523</v>
      </c>
      <c r="C715" s="35" t="s">
        <v>2524</v>
      </c>
      <c r="D715" s="9">
        <v>2</v>
      </c>
      <c r="E715" s="9">
        <v>2</v>
      </c>
      <c r="F715" s="9">
        <v>0.60619360899999997</v>
      </c>
      <c r="G715" s="9">
        <v>-0.37703467699999998</v>
      </c>
      <c r="H715" s="9">
        <v>0.97039788299999996</v>
      </c>
      <c r="I715" s="9">
        <v>9.6070157000000003E-2</v>
      </c>
      <c r="J715" s="9">
        <v>0</v>
      </c>
      <c r="K715" s="78">
        <v>0</v>
      </c>
      <c r="L715" s="80"/>
      <c r="M715" s="79"/>
      <c r="N715" s="79"/>
      <c r="O715" s="79"/>
      <c r="W715" s="35">
        <v>12.778827400011446</v>
      </c>
      <c r="AA715" s="35">
        <v>13.022058110067873</v>
      </c>
      <c r="AH715" s="35">
        <v>10.38129956144245</v>
      </c>
      <c r="AV715" s="35">
        <v>12.229436000339733</v>
      </c>
      <c r="AW715" s="35">
        <v>12.357983621809007</v>
      </c>
      <c r="BD715" s="35">
        <v>12.052154974825896</v>
      </c>
      <c r="BE715" s="35">
        <v>11.831659071978628</v>
      </c>
      <c r="BF715" s="35">
        <v>9.766765315366996</v>
      </c>
      <c r="BL715" s="35">
        <v>13.127298154150289</v>
      </c>
      <c r="BR715" s="35">
        <v>12.421304341666833</v>
      </c>
      <c r="BS715" s="35">
        <v>12.568653890929111</v>
      </c>
      <c r="BT715" s="35">
        <v>10.492456338486393</v>
      </c>
      <c r="CA715" s="35">
        <v>11.708732879794402</v>
      </c>
      <c r="CF715" s="35">
        <v>11.086441723426852</v>
      </c>
      <c r="CX715" s="35">
        <v>11.566124174076093</v>
      </c>
      <c r="CY715" s="35">
        <v>12.495153176620919</v>
      </c>
      <c r="DB715" s="35">
        <v>12.398031226540352</v>
      </c>
      <c r="DD715" s="35">
        <v>10.934468952289132</v>
      </c>
      <c r="DI715" s="35">
        <v>12.552296053142241</v>
      </c>
      <c r="DN715" s="35">
        <v>11.800269449330836</v>
      </c>
      <c r="EA715" s="35">
        <v>12.400627806213459</v>
      </c>
      <c r="EJ715" s="35">
        <v>9.9955417100160808</v>
      </c>
      <c r="EK715" s="35">
        <v>10.354799634459814</v>
      </c>
      <c r="EU715" s="35">
        <v>11.825275974644288</v>
      </c>
      <c r="FD715" s="35">
        <v>10.862944802180213</v>
      </c>
      <c r="FK715" s="35">
        <v>12.392528168726974</v>
      </c>
      <c r="GC715" s="35">
        <v>12.023638232544958</v>
      </c>
      <c r="GK715" s="35">
        <v>12.331017096785285</v>
      </c>
      <c r="GN715" s="35">
        <v>12.348397444217968</v>
      </c>
      <c r="GO715" s="35">
        <v>4.4749999999999996</v>
      </c>
      <c r="GP715" s="35" t="s">
        <v>4538</v>
      </c>
      <c r="GU715" s="59"/>
    </row>
    <row r="716" spans="1:203" x14ac:dyDescent="0.2">
      <c r="A716" s="35" t="s">
        <v>1225</v>
      </c>
      <c r="B716" s="35" t="s">
        <v>2949</v>
      </c>
      <c r="C716" s="35" t="s">
        <v>2950</v>
      </c>
      <c r="D716" s="9">
        <v>13</v>
      </c>
      <c r="E716" s="9">
        <v>13</v>
      </c>
      <c r="F716" s="9">
        <v>6.1786481999999997E-2</v>
      </c>
      <c r="G716" s="9">
        <v>0.336202793</v>
      </c>
      <c r="H716" s="9">
        <v>0.75966125299999998</v>
      </c>
      <c r="I716" s="9">
        <v>9.7815447999999999E-2</v>
      </c>
      <c r="J716" s="9">
        <v>0</v>
      </c>
      <c r="K716" s="78">
        <v>0</v>
      </c>
      <c r="L716" s="79">
        <v>12.233976650155945</v>
      </c>
      <c r="M716" s="79">
        <v>13.032522767740712</v>
      </c>
      <c r="N716" s="79">
        <v>11.691407748068109</v>
      </c>
      <c r="O716" s="79">
        <v>13.030508999621659</v>
      </c>
      <c r="P716" s="78">
        <v>13.012901068867277</v>
      </c>
      <c r="Q716" s="78">
        <v>13.196458993778892</v>
      </c>
      <c r="R716" s="35">
        <v>11.977895828905176</v>
      </c>
      <c r="S716" s="35">
        <v>13.023097719199223</v>
      </c>
      <c r="T716" s="35">
        <v>12.062488961247542</v>
      </c>
      <c r="U716" s="35">
        <v>12.851408984537603</v>
      </c>
      <c r="V716" s="35">
        <v>12.88663654091258</v>
      </c>
      <c r="W716" s="35">
        <v>12.506092750482281</v>
      </c>
      <c r="X716" s="35">
        <v>12.668745254115763</v>
      </c>
      <c r="Y716" s="35">
        <v>11.830472342584791</v>
      </c>
      <c r="Z716" s="35">
        <v>13.046939386740178</v>
      </c>
      <c r="AA716" s="35">
        <v>12.539138487111193</v>
      </c>
      <c r="AB716" s="35">
        <v>13.182100038843558</v>
      </c>
      <c r="AC716" s="35">
        <v>12.681906984397244</v>
      </c>
      <c r="AD716" s="35">
        <v>13.191277496069423</v>
      </c>
      <c r="AE716" s="35">
        <v>12.781240919259476</v>
      </c>
      <c r="AF716" s="35">
        <v>12.090102858225572</v>
      </c>
      <c r="AG716" s="35">
        <v>12.671840760125788</v>
      </c>
      <c r="AH716" s="35">
        <v>12.437187883834318</v>
      </c>
      <c r="AI716" s="35">
        <v>14.018353829039619</v>
      </c>
      <c r="AJ716" s="35">
        <v>11.282389086197425</v>
      </c>
      <c r="AK716" s="35">
        <v>13.847317178970771</v>
      </c>
      <c r="AL716" s="35">
        <v>12.308061317722306</v>
      </c>
      <c r="AM716" s="35">
        <v>11.539796982966477</v>
      </c>
      <c r="AN716" s="35">
        <v>13.648218382321435</v>
      </c>
      <c r="AO716" s="35">
        <v>12.065165542160772</v>
      </c>
      <c r="AP716" s="35">
        <v>10.518684005639132</v>
      </c>
      <c r="AQ716" s="35">
        <v>12.873331802928032</v>
      </c>
      <c r="AR716" s="35">
        <v>14.304210415403345</v>
      </c>
      <c r="AS716" s="35">
        <v>13.083310844933536</v>
      </c>
      <c r="AT716" s="35">
        <v>12.039683451304452</v>
      </c>
      <c r="AU716" s="35">
        <v>13.753479192238593</v>
      </c>
      <c r="AV716" s="35">
        <v>13.490390055467335</v>
      </c>
      <c r="AW716" s="35">
        <v>12.886115915530763</v>
      </c>
      <c r="AX716" s="35">
        <v>12.364792190502644</v>
      </c>
      <c r="AY716" s="35">
        <v>11.315566665250259</v>
      </c>
      <c r="AZ716" s="35">
        <v>13.14029345087031</v>
      </c>
      <c r="BA716" s="35">
        <v>9.7892805451692411</v>
      </c>
      <c r="BB716" s="35">
        <v>13.340007124684043</v>
      </c>
      <c r="BC716" s="35">
        <v>12.771518342305859</v>
      </c>
      <c r="BD716" s="35">
        <v>13.12986156155085</v>
      </c>
      <c r="BE716" s="35">
        <v>14.157137690173521</v>
      </c>
      <c r="BF716" s="35">
        <v>13.179234908851271</v>
      </c>
      <c r="BG716" s="35">
        <v>12.755247874364601</v>
      </c>
      <c r="BH716" s="35">
        <v>13.848089990446976</v>
      </c>
      <c r="BI716" s="35">
        <v>13.231825088687057</v>
      </c>
      <c r="BJ716" s="35">
        <v>12.473529923264866</v>
      </c>
      <c r="BL716" s="35">
        <v>11.923630042678335</v>
      </c>
      <c r="BM716" s="35">
        <v>12.313103262912316</v>
      </c>
      <c r="BN716" s="35">
        <v>12.080778551273731</v>
      </c>
      <c r="BO716" s="35">
        <v>12.023603482048513</v>
      </c>
      <c r="BP716" s="35">
        <v>12.103807206093576</v>
      </c>
      <c r="BQ716" s="35">
        <v>13.269005324431546</v>
      </c>
      <c r="BR716" s="35">
        <v>12.896951765155459</v>
      </c>
      <c r="BT716" s="35">
        <v>13.10517383949729</v>
      </c>
      <c r="BU716" s="35">
        <v>13.359669505915686</v>
      </c>
      <c r="BV716" s="35">
        <v>12.060339453950832</v>
      </c>
      <c r="BW716" s="35">
        <v>11.38559888036443</v>
      </c>
      <c r="BX716" s="35">
        <v>13.596534667633483</v>
      </c>
      <c r="BY716" s="35">
        <v>12.340633153182864</v>
      </c>
      <c r="BZ716" s="35">
        <v>13.104687910678589</v>
      </c>
      <c r="CA716" s="35">
        <v>12.473932315407325</v>
      </c>
      <c r="CB716" s="35">
        <v>12.11594566630971</v>
      </c>
      <c r="CC716" s="35">
        <v>12.80151664719288</v>
      </c>
      <c r="CD716" s="35">
        <v>11.922158653924358</v>
      </c>
      <c r="CE716" s="35">
        <v>15.62876879185279</v>
      </c>
      <c r="CF716" s="35">
        <v>13.060664292923814</v>
      </c>
      <c r="CG716" s="35">
        <v>12.525542504261132</v>
      </c>
      <c r="CH716" s="35">
        <v>12.485374064226313</v>
      </c>
      <c r="CI716" s="35">
        <v>13.107100154665904</v>
      </c>
      <c r="CJ716" s="35">
        <v>13.202046423899022</v>
      </c>
      <c r="CK716" s="35">
        <v>13.060573849956119</v>
      </c>
      <c r="CL716" s="35">
        <v>12.570643514574671</v>
      </c>
      <c r="CM716" s="35">
        <v>12.890680014983257</v>
      </c>
      <c r="CN716" s="35">
        <v>12.021809603963558</v>
      </c>
      <c r="CO716" s="35">
        <v>13.080706701543754</v>
      </c>
      <c r="CP716" s="35">
        <v>11.621702384361294</v>
      </c>
      <c r="CQ716" s="35">
        <v>13.563877669307946</v>
      </c>
      <c r="CR716" s="35">
        <v>10.970236971601922</v>
      </c>
      <c r="CS716" s="35">
        <v>11.48067635919231</v>
      </c>
      <c r="CU716" s="35">
        <v>13.198345275867306</v>
      </c>
      <c r="CV716" s="35">
        <v>12.831616768680728</v>
      </c>
      <c r="CW716" s="35">
        <v>12.925797926131205</v>
      </c>
      <c r="CX716" s="35">
        <v>12.665014923592626</v>
      </c>
      <c r="CY716" s="35">
        <v>13.661830776812353</v>
      </c>
      <c r="CZ716" s="35">
        <v>13.731590837520514</v>
      </c>
      <c r="DA716" s="35">
        <v>13.712049326085589</v>
      </c>
      <c r="DB716" s="35">
        <v>12.600510470404195</v>
      </c>
      <c r="DC716" s="35">
        <v>13.287693707117711</v>
      </c>
      <c r="DD716" s="35">
        <v>14.398243307367943</v>
      </c>
      <c r="DE716" s="35">
        <v>12.807832881690981</v>
      </c>
      <c r="DF716" s="35">
        <v>13.194738156107505</v>
      </c>
      <c r="DG716" s="35">
        <v>12.161219054396744</v>
      </c>
      <c r="DI716" s="35">
        <v>13.101097122587213</v>
      </c>
      <c r="DJ716" s="35">
        <v>12.770636616467847</v>
      </c>
      <c r="DK716" s="35">
        <v>13.293970780148868</v>
      </c>
      <c r="DL716" s="35">
        <v>12.920425209793182</v>
      </c>
      <c r="DM716" s="35">
        <v>12.556394151596287</v>
      </c>
      <c r="DN716" s="35">
        <v>12.144474017346013</v>
      </c>
      <c r="DO716" s="35">
        <v>13.273820518912739</v>
      </c>
      <c r="DP716" s="35">
        <v>12.623416042597132</v>
      </c>
      <c r="DQ716" s="35">
        <v>13.098639138788167</v>
      </c>
      <c r="DR716" s="35">
        <v>13.210081514797343</v>
      </c>
      <c r="DS716" s="35">
        <v>12.716604149712458</v>
      </c>
      <c r="DT716" s="35">
        <v>12.946831600286838</v>
      </c>
      <c r="DU716" s="35">
        <v>13.120607045628283</v>
      </c>
      <c r="DV716" s="35">
        <v>13.104126984926666</v>
      </c>
      <c r="DX716" s="35">
        <v>13.07261256845392</v>
      </c>
      <c r="DY716" s="35">
        <v>13.189056540490309</v>
      </c>
      <c r="DZ716" s="35">
        <v>13.160969403783668</v>
      </c>
      <c r="EA716" s="35">
        <v>12.019154134215871</v>
      </c>
      <c r="EB716" s="35">
        <v>12.893152329790361</v>
      </c>
      <c r="EC716" s="35">
        <v>11.833226506448852</v>
      </c>
      <c r="EG716" s="35">
        <v>12.828722352421096</v>
      </c>
      <c r="EH716" s="35">
        <v>16.197516938472766</v>
      </c>
      <c r="EI716" s="35">
        <v>12.854228360280999</v>
      </c>
      <c r="EJ716" s="35">
        <v>13.387073352324615</v>
      </c>
      <c r="EK716" s="35">
        <v>11.637005706183436</v>
      </c>
      <c r="EL716" s="35">
        <v>12.936335755409859</v>
      </c>
      <c r="EM716" s="35">
        <v>11.391264115477092</v>
      </c>
      <c r="EN716" s="35">
        <v>14.646604449805562</v>
      </c>
      <c r="EO716" s="35">
        <v>13.042682400487468</v>
      </c>
      <c r="EP716" s="35">
        <v>13.481452068206451</v>
      </c>
      <c r="EQ716" s="35">
        <v>12.594423664181466</v>
      </c>
      <c r="ER716" s="35">
        <v>13.018334988212706</v>
      </c>
      <c r="ES716" s="35">
        <v>13.762936018241923</v>
      </c>
      <c r="ET716" s="35">
        <v>13.281660531891751</v>
      </c>
      <c r="EU716" s="35">
        <v>12.205042931285165</v>
      </c>
      <c r="EV716" s="35">
        <v>12.962890043360041</v>
      </c>
      <c r="EW716" s="35">
        <v>11.1109251974858</v>
      </c>
      <c r="EZ716" s="35">
        <v>11.297522295645727</v>
      </c>
      <c r="FA716" s="35">
        <v>13.734189288569109</v>
      </c>
      <c r="FB716" s="35">
        <v>12.754820529143954</v>
      </c>
      <c r="FC716" s="35">
        <v>12.718216173257167</v>
      </c>
      <c r="FD716" s="35">
        <v>11.411766710638963</v>
      </c>
      <c r="FE716" s="35">
        <v>13.60776118248304</v>
      </c>
      <c r="FF716" s="35">
        <v>12.980952330838692</v>
      </c>
      <c r="FG716" s="35">
        <v>12.906708273453873</v>
      </c>
      <c r="FH716" s="35">
        <v>11.642922666175647</v>
      </c>
      <c r="FI716" s="35">
        <v>13.332533264982295</v>
      </c>
      <c r="FJ716" s="35">
        <v>11.78271295207127</v>
      </c>
      <c r="FK716" s="35">
        <v>13.613741397471877</v>
      </c>
      <c r="FL716" s="35">
        <v>13.06017354175032</v>
      </c>
      <c r="FN716" s="35">
        <v>12.081825537779725</v>
      </c>
      <c r="FO716" s="35">
        <v>13.129278327354637</v>
      </c>
      <c r="FP716" s="35">
        <v>12.397159817975833</v>
      </c>
      <c r="FQ716" s="35">
        <v>13.005558516983587</v>
      </c>
      <c r="FR716" s="35">
        <v>13.544229726699324</v>
      </c>
      <c r="FS716" s="35">
        <v>12.191536432084114</v>
      </c>
      <c r="FT716" s="35">
        <v>12.899393194338776</v>
      </c>
      <c r="FU716" s="35">
        <v>14.306537348622022</v>
      </c>
      <c r="FW716" s="35">
        <v>11.619212325006579</v>
      </c>
      <c r="FX716" s="35">
        <v>12.977510512186884</v>
      </c>
      <c r="FY716" s="35">
        <v>13.908125418012261</v>
      </c>
      <c r="FZ716" s="35">
        <v>12.56503323643587</v>
      </c>
      <c r="GA716" s="35">
        <v>12.087957473771294</v>
      </c>
      <c r="GB716" s="35">
        <v>12.754570448328167</v>
      </c>
      <c r="GC716" s="35">
        <v>12.701351494949954</v>
      </c>
      <c r="GD716" s="35">
        <v>12.254074202136136</v>
      </c>
      <c r="GE716" s="35">
        <v>13.519876416628609</v>
      </c>
      <c r="GF716" s="35">
        <v>13.12660326054106</v>
      </c>
      <c r="GH716" s="35">
        <v>12.077382865973489</v>
      </c>
      <c r="GI716" s="35">
        <v>14.017760226516014</v>
      </c>
      <c r="GJ716" s="35">
        <v>13.643954952437465</v>
      </c>
      <c r="GK716" s="35">
        <v>12.38450568682342</v>
      </c>
      <c r="GL716" s="35">
        <v>12.541221328550318</v>
      </c>
      <c r="GM716" s="35">
        <v>13.102715657214866</v>
      </c>
      <c r="GN716" s="35">
        <v>12.775224058151242</v>
      </c>
      <c r="GO716" s="35">
        <v>16.716999999999999</v>
      </c>
      <c r="GP716" s="35" t="s">
        <v>1095</v>
      </c>
      <c r="GU716" s="59"/>
    </row>
    <row r="717" spans="1:203" x14ac:dyDescent="0.2">
      <c r="A717" s="35" t="s">
        <v>1587</v>
      </c>
      <c r="B717" s="35" t="s">
        <v>3419</v>
      </c>
      <c r="C717" s="35" t="s">
        <v>3420</v>
      </c>
      <c r="D717" s="9">
        <v>5</v>
      </c>
      <c r="E717" s="9">
        <v>2</v>
      </c>
      <c r="F717" s="9">
        <v>0.48850511400000002</v>
      </c>
      <c r="G717" s="9">
        <v>0.31169988399999998</v>
      </c>
      <c r="H717" s="9">
        <v>0.92111735299999997</v>
      </c>
      <c r="I717" s="9">
        <v>0.100144338</v>
      </c>
      <c r="J717" s="9">
        <v>0</v>
      </c>
      <c r="K717" s="78">
        <v>0</v>
      </c>
      <c r="L717" s="80">
        <v>18.665937856764362</v>
      </c>
      <c r="M717" s="79">
        <v>18.010627285331097</v>
      </c>
      <c r="N717" s="79">
        <v>18.480281396701436</v>
      </c>
      <c r="O717" s="79">
        <v>17.633105865395514</v>
      </c>
      <c r="P717" s="78">
        <v>17.073128090390178</v>
      </c>
      <c r="Q717" s="78">
        <v>15.009879232742485</v>
      </c>
      <c r="R717" s="35">
        <v>17.505161793512862</v>
      </c>
      <c r="U717" s="35">
        <v>17.679248531897102</v>
      </c>
      <c r="V717" s="35">
        <v>19.200007550694895</v>
      </c>
      <c r="W717" s="35">
        <v>18.117133213841221</v>
      </c>
      <c r="X717" s="35">
        <v>18.290088583012345</v>
      </c>
      <c r="Y717" s="35">
        <v>18.386920498524319</v>
      </c>
      <c r="Z717" s="35">
        <v>17.012960264033971</v>
      </c>
      <c r="AA717" s="35">
        <v>19.04260097481626</v>
      </c>
      <c r="AB717" s="35">
        <v>18.225336597809317</v>
      </c>
      <c r="AC717" s="35">
        <v>14.576048306093664</v>
      </c>
      <c r="AD717" s="35">
        <v>17.739105942149884</v>
      </c>
      <c r="AE717" s="35">
        <v>16.75538710654337</v>
      </c>
      <c r="AF717" s="35">
        <v>17.434228098288099</v>
      </c>
      <c r="AG717" s="35">
        <v>19.202709435127691</v>
      </c>
      <c r="AH717" s="35">
        <v>18.637669322331316</v>
      </c>
      <c r="AI717" s="35">
        <v>16.627927920072906</v>
      </c>
      <c r="AJ717" s="35">
        <v>16.014848234086298</v>
      </c>
      <c r="AK717" s="35">
        <v>17.627253313554405</v>
      </c>
      <c r="AL717" s="35">
        <v>18.907777535501669</v>
      </c>
      <c r="AM717" s="35">
        <v>18.61766803409046</v>
      </c>
      <c r="AN717" s="35">
        <v>17.409577957871292</v>
      </c>
      <c r="AO717" s="35">
        <v>19.049819766675967</v>
      </c>
      <c r="AP717" s="35">
        <v>16.493197611779713</v>
      </c>
      <c r="AQ717" s="35">
        <v>19.129924299793228</v>
      </c>
      <c r="AR717" s="35">
        <v>18.467876551629292</v>
      </c>
      <c r="AS717" s="35">
        <v>17.328820496604621</v>
      </c>
      <c r="AT717" s="35">
        <v>19.113082249501751</v>
      </c>
      <c r="AU717" s="35">
        <v>18.152171911323606</v>
      </c>
      <c r="AV717" s="35">
        <v>15.997293369164886</v>
      </c>
      <c r="AW717" s="35">
        <v>18.68477910328928</v>
      </c>
      <c r="AX717" s="35">
        <v>17.672546294946464</v>
      </c>
      <c r="AY717" s="35">
        <v>17.649187839280323</v>
      </c>
      <c r="AZ717" s="35">
        <v>13.091260155313194</v>
      </c>
      <c r="BA717" s="35">
        <v>18.245946194941791</v>
      </c>
      <c r="BB717" s="35">
        <v>17.430648110000156</v>
      </c>
      <c r="BC717" s="35">
        <v>13.988870809212614</v>
      </c>
      <c r="BD717" s="35">
        <v>18.27076614262203</v>
      </c>
      <c r="BE717" s="35">
        <v>19.416953716274506</v>
      </c>
      <c r="BF717" s="35">
        <v>17.368062841024773</v>
      </c>
      <c r="BG717" s="35">
        <v>18.965173827197322</v>
      </c>
      <c r="BH717" s="35">
        <v>18.086245302360354</v>
      </c>
      <c r="BI717" s="35">
        <v>18.751754346499084</v>
      </c>
      <c r="BJ717" s="35">
        <v>18.970658012652049</v>
      </c>
      <c r="BK717" s="35">
        <v>18.876750518161934</v>
      </c>
      <c r="BL717" s="35">
        <v>19.125072570988401</v>
      </c>
      <c r="BM717" s="35">
        <v>17.500704680343262</v>
      </c>
      <c r="BN717" s="35">
        <v>18.403235839726186</v>
      </c>
      <c r="BO717" s="35">
        <v>19.135130136218081</v>
      </c>
      <c r="BP717" s="35">
        <v>18.874427833981692</v>
      </c>
      <c r="BR717" s="35">
        <v>18.396660128788628</v>
      </c>
      <c r="BS717" s="35">
        <v>18.819865136025449</v>
      </c>
      <c r="BT717" s="35">
        <v>18.904094245992439</v>
      </c>
      <c r="BU717" s="35">
        <v>17.816526429351661</v>
      </c>
      <c r="BV717" s="35">
        <v>19.331903689528907</v>
      </c>
      <c r="BW717" s="35">
        <v>17.231094074095374</v>
      </c>
      <c r="BX717" s="35">
        <v>18.252778713619801</v>
      </c>
      <c r="BY717" s="35">
        <v>16.470887463136552</v>
      </c>
      <c r="BZ717" s="35">
        <v>17.320737735217143</v>
      </c>
      <c r="CA717" s="35">
        <v>17.29791424920019</v>
      </c>
      <c r="CB717" s="35">
        <v>16.130414972308031</v>
      </c>
      <c r="CC717" s="35">
        <v>18.299139445499264</v>
      </c>
      <c r="CD717" s="35">
        <v>15.918331639320726</v>
      </c>
      <c r="CE717" s="35">
        <v>17.31747200224925</v>
      </c>
      <c r="CF717" s="35">
        <v>17.786049397497653</v>
      </c>
      <c r="CH717" s="35">
        <v>17.423365767585</v>
      </c>
      <c r="CK717" s="35">
        <v>10.591735422387325</v>
      </c>
      <c r="CL717" s="35">
        <v>17.54311431910309</v>
      </c>
      <c r="CM717" s="35">
        <v>17.275131048966642</v>
      </c>
      <c r="CN717" s="35">
        <v>14.258969244818999</v>
      </c>
      <c r="CO717" s="35">
        <v>18.711424478406911</v>
      </c>
      <c r="CP717" s="35">
        <v>15.771422080655606</v>
      </c>
      <c r="CQ717" s="35">
        <v>18.789092484495523</v>
      </c>
      <c r="CR717" s="35">
        <v>18.654890717817679</v>
      </c>
      <c r="CS717" s="35">
        <v>16.534559840992411</v>
      </c>
      <c r="CT717" s="35">
        <v>18.618423220647216</v>
      </c>
      <c r="CU717" s="35">
        <v>18.857414915214196</v>
      </c>
      <c r="CV717" s="35">
        <v>17.882570168098532</v>
      </c>
      <c r="CW717" s="35">
        <v>13.414786697194687</v>
      </c>
      <c r="CX717" s="35">
        <v>15.54644202798651</v>
      </c>
      <c r="CY717" s="35">
        <v>18.465119832417908</v>
      </c>
      <c r="DA717" s="35">
        <v>19.222716715843575</v>
      </c>
      <c r="DC717" s="35">
        <v>19.369851582766103</v>
      </c>
      <c r="DD717" s="35">
        <v>17.893990847991368</v>
      </c>
      <c r="DE717" s="35">
        <v>17.135220449017208</v>
      </c>
      <c r="DF717" s="35">
        <v>18.984904588338061</v>
      </c>
      <c r="DG717" s="35">
        <v>16.553360324390635</v>
      </c>
      <c r="DH717" s="35">
        <v>17.64751800308769</v>
      </c>
      <c r="DI717" s="35">
        <v>18.54320141648838</v>
      </c>
      <c r="DJ717" s="35">
        <v>17.296947507941617</v>
      </c>
      <c r="DK717" s="35">
        <v>17.377817775182255</v>
      </c>
      <c r="DL717" s="35">
        <v>14.383827502415881</v>
      </c>
      <c r="DM717" s="35">
        <v>18.441952085958611</v>
      </c>
      <c r="DN717" s="35">
        <v>13.565459618136831</v>
      </c>
      <c r="DO717" s="35">
        <v>19.349261758729998</v>
      </c>
      <c r="DP717" s="35">
        <v>19.432850307697841</v>
      </c>
      <c r="DQ717" s="35">
        <v>18.608132617432261</v>
      </c>
      <c r="DR717" s="35">
        <v>19.073268590082154</v>
      </c>
      <c r="DS717" s="35">
        <v>17.602407568918434</v>
      </c>
      <c r="DT717" s="35">
        <v>17.577912963038045</v>
      </c>
      <c r="DU717" s="35">
        <v>18.79707366469766</v>
      </c>
      <c r="DV717" s="35">
        <v>16.813780958841008</v>
      </c>
      <c r="DW717" s="35">
        <v>18.946043841277934</v>
      </c>
      <c r="DX717" s="35">
        <v>18.916428401231631</v>
      </c>
      <c r="DY717" s="35">
        <v>19.20645515056848</v>
      </c>
      <c r="DZ717" s="35">
        <v>19.361719373311139</v>
      </c>
      <c r="EA717" s="35">
        <v>18.583408691220967</v>
      </c>
      <c r="EB717" s="35">
        <v>17.78487376817246</v>
      </c>
      <c r="EC717" s="35">
        <v>17.64672539319351</v>
      </c>
      <c r="EE717" s="35">
        <v>17.512352486270604</v>
      </c>
      <c r="EF717" s="35">
        <v>19.589567031711923</v>
      </c>
      <c r="EG717" s="35">
        <v>18.514404699445187</v>
      </c>
      <c r="EI717" s="35">
        <v>12.938021999764247</v>
      </c>
      <c r="EK717" s="35">
        <v>19.346896881430062</v>
      </c>
      <c r="EL717" s="35">
        <v>17.143099192044144</v>
      </c>
      <c r="EM717" s="35">
        <v>18.79370082197552</v>
      </c>
      <c r="EN717" s="35">
        <v>18.758534995051718</v>
      </c>
      <c r="EO717" s="35">
        <v>14.735943894216122</v>
      </c>
      <c r="EP717" s="35">
        <v>18.095466120762445</v>
      </c>
      <c r="EQ717" s="35">
        <v>19.120992199859081</v>
      </c>
      <c r="ER717" s="35">
        <v>17.874141294334549</v>
      </c>
      <c r="ES717" s="35">
        <v>14.362730426373478</v>
      </c>
      <c r="ET717" s="35">
        <v>17.322308920019999</v>
      </c>
      <c r="EU717" s="35">
        <v>17.646688522489683</v>
      </c>
      <c r="EV717" s="35">
        <v>18.793551973924409</v>
      </c>
      <c r="EW717" s="35">
        <v>16.934410735201645</v>
      </c>
      <c r="EX717" s="35">
        <v>18.982824373597492</v>
      </c>
      <c r="EZ717" s="35">
        <v>19.017902840919461</v>
      </c>
      <c r="FA717" s="35">
        <v>16.777828342396255</v>
      </c>
      <c r="FB717" s="35">
        <v>12.491947019749832</v>
      </c>
      <c r="FC717" s="35">
        <v>19.340566494747378</v>
      </c>
      <c r="FD717" s="35">
        <v>16.543502910353872</v>
      </c>
      <c r="FE717" s="35">
        <v>19.535234012500538</v>
      </c>
      <c r="FF717" s="35">
        <v>17.146298951362017</v>
      </c>
      <c r="FG717" s="35">
        <v>18.199095299204558</v>
      </c>
      <c r="FH717" s="35">
        <v>19.07048831754895</v>
      </c>
      <c r="FI717" s="35">
        <v>19.116735531019746</v>
      </c>
      <c r="FJ717" s="35">
        <v>17.793010804453356</v>
      </c>
      <c r="FL717" s="35">
        <v>17.195427854137986</v>
      </c>
      <c r="FM717" s="35">
        <v>17.013938050819718</v>
      </c>
      <c r="FN717" s="35">
        <v>19.025570799425058</v>
      </c>
      <c r="FO717" s="35">
        <v>18.131235606618503</v>
      </c>
      <c r="FP717" s="35">
        <v>17.400821345008051</v>
      </c>
      <c r="FQ717" s="35">
        <v>18.305152495287341</v>
      </c>
      <c r="FS717" s="35">
        <v>18.38725860099364</v>
      </c>
      <c r="FT717" s="35">
        <v>15.451234239423528</v>
      </c>
      <c r="FU717" s="35">
        <v>15.852304571433885</v>
      </c>
      <c r="FV717" s="35">
        <v>18.061315389014695</v>
      </c>
      <c r="FW717" s="35">
        <v>16.74018245045422</v>
      </c>
      <c r="FX717" s="35">
        <v>19.281874704591878</v>
      </c>
      <c r="FY717" s="35">
        <v>18.552370261269047</v>
      </c>
      <c r="FZ717" s="35">
        <v>17.988028201003694</v>
      </c>
      <c r="GA717" s="35">
        <v>17.439097077242657</v>
      </c>
      <c r="GB717" s="35">
        <v>16.655760796910872</v>
      </c>
      <c r="GC717" s="35">
        <v>19.17745041207143</v>
      </c>
      <c r="GD717" s="35">
        <v>18.744106855359064</v>
      </c>
      <c r="GE717" s="35">
        <v>16.417097317541135</v>
      </c>
      <c r="GF717" s="35">
        <v>16.965905532044083</v>
      </c>
      <c r="GG717" s="35">
        <v>18.907074624366214</v>
      </c>
      <c r="GH717" s="35">
        <v>19.41326509782003</v>
      </c>
      <c r="GI717" s="35">
        <v>19.068180196049539</v>
      </c>
      <c r="GK717" s="35">
        <v>15.962672832954482</v>
      </c>
      <c r="GL717" s="35">
        <v>16.484198259497852</v>
      </c>
      <c r="GM717" s="35">
        <v>18.055421806645796</v>
      </c>
      <c r="GN717" s="35">
        <v>19.133741490217091</v>
      </c>
      <c r="GO717" s="35">
        <v>15.247999999999999</v>
      </c>
      <c r="GP717" s="35" t="s">
        <v>1398</v>
      </c>
      <c r="GU717" s="59"/>
    </row>
    <row r="718" spans="1:203" x14ac:dyDescent="0.2">
      <c r="A718" s="35" t="s">
        <v>2208</v>
      </c>
      <c r="B718" s="35" t="s">
        <v>4265</v>
      </c>
      <c r="C718" s="35" t="s">
        <v>4266</v>
      </c>
      <c r="D718" s="9">
        <v>7</v>
      </c>
      <c r="E718" s="9">
        <v>7</v>
      </c>
      <c r="F718" s="9">
        <v>0.98415770599999997</v>
      </c>
      <c r="G718" s="9">
        <v>8.4486637000000003E-2</v>
      </c>
      <c r="H718" s="9">
        <v>0.97940487499999995</v>
      </c>
      <c r="I718" s="9">
        <v>0.100947909</v>
      </c>
      <c r="J718" s="9">
        <v>0</v>
      </c>
      <c r="K718" s="78">
        <v>0</v>
      </c>
      <c r="L718" s="79"/>
      <c r="M718" s="79"/>
      <c r="N718" s="79">
        <v>12.829176142617596</v>
      </c>
      <c r="O718" s="79">
        <v>15.976164476809856</v>
      </c>
      <c r="Q718" s="78">
        <v>17.860175755771643</v>
      </c>
      <c r="S718" s="35">
        <v>16.131677059647515</v>
      </c>
      <c r="U718" s="35">
        <v>16.910770753801536</v>
      </c>
      <c r="X718" s="35">
        <v>16.000923278183507</v>
      </c>
      <c r="Z718" s="35">
        <v>10.521997305166781</v>
      </c>
      <c r="AB718" s="35">
        <v>12.027932678086549</v>
      </c>
      <c r="AD718" s="35">
        <v>17.816270657494975</v>
      </c>
      <c r="AE718" s="35">
        <v>17.620339406884071</v>
      </c>
      <c r="AF718" s="35">
        <v>11.605755376112761</v>
      </c>
      <c r="AI718" s="35">
        <v>17.997962288869161</v>
      </c>
      <c r="AJ718" s="35">
        <v>17.620857057366464</v>
      </c>
      <c r="AK718" s="35">
        <v>12.567382551275903</v>
      </c>
      <c r="AM718" s="35">
        <v>14.868622322172422</v>
      </c>
      <c r="AN718" s="35">
        <v>13.658190599089817</v>
      </c>
      <c r="AQ718" s="35">
        <v>16.1906608267754</v>
      </c>
      <c r="AS718" s="35">
        <v>16.763507178644019</v>
      </c>
      <c r="AV718" s="35">
        <v>13.720599967494506</v>
      </c>
      <c r="BA718" s="35">
        <v>17.76922829755107</v>
      </c>
      <c r="BB718" s="35">
        <v>11.584688385883254</v>
      </c>
      <c r="BD718" s="35">
        <v>17.907682069810811</v>
      </c>
      <c r="BF718" s="35">
        <v>15.52515380374733</v>
      </c>
      <c r="BI718" s="35">
        <v>15.835662749308208</v>
      </c>
      <c r="BP718" s="35">
        <v>15.658675312571077</v>
      </c>
      <c r="BQ718" s="35">
        <v>16.232968103452226</v>
      </c>
      <c r="BU718" s="35">
        <v>13.345295412635013</v>
      </c>
      <c r="BY718" s="35">
        <v>17.27888853061474</v>
      </c>
      <c r="BZ718" s="35">
        <v>11.723347427578904</v>
      </c>
      <c r="CA718" s="35">
        <v>17.565859868295586</v>
      </c>
      <c r="CB718" s="35">
        <v>17.075992096259544</v>
      </c>
      <c r="CC718" s="35">
        <v>16.194161033776858</v>
      </c>
      <c r="CD718" s="35">
        <v>17.056102866788187</v>
      </c>
      <c r="CE718" s="35">
        <v>16.205130393407437</v>
      </c>
      <c r="CF718" s="35">
        <v>15.933514170337672</v>
      </c>
      <c r="CG718" s="35">
        <v>16.790023895495658</v>
      </c>
      <c r="CH718" s="35">
        <v>18.284363257388222</v>
      </c>
      <c r="CJ718" s="35">
        <v>18.020770915981601</v>
      </c>
      <c r="CM718" s="35">
        <v>18.211551250885918</v>
      </c>
      <c r="CN718" s="35">
        <v>13.626240247494454</v>
      </c>
      <c r="CP718" s="35">
        <v>16.702831836022192</v>
      </c>
      <c r="CQ718" s="35">
        <v>15.849439439231766</v>
      </c>
      <c r="CR718" s="35">
        <v>15.737543143520142</v>
      </c>
      <c r="CS718" s="35">
        <v>17.96787605918302</v>
      </c>
      <c r="CV718" s="35">
        <v>17.041602147363243</v>
      </c>
      <c r="CX718" s="35">
        <v>12.525251892660565</v>
      </c>
      <c r="CZ718" s="35">
        <v>16.03514875080733</v>
      </c>
      <c r="DA718" s="35">
        <v>17.287544616712836</v>
      </c>
      <c r="DC718" s="35">
        <v>15.941868173049404</v>
      </c>
      <c r="DE718" s="35">
        <v>11.395109584951744</v>
      </c>
      <c r="DG718" s="35">
        <v>11.752139539508837</v>
      </c>
      <c r="DH718" s="35">
        <v>16.094218786694178</v>
      </c>
      <c r="DL718" s="35">
        <v>17.098248494740844</v>
      </c>
      <c r="DN718" s="35">
        <v>17.240312776275591</v>
      </c>
      <c r="DQ718" s="35">
        <v>16.913922881635489</v>
      </c>
      <c r="DR718" s="35">
        <v>16.041370871862902</v>
      </c>
      <c r="DW718" s="35">
        <v>18.095108240246816</v>
      </c>
      <c r="DY718" s="35">
        <v>17.750363924068871</v>
      </c>
      <c r="DZ718" s="35">
        <v>16.740849725937764</v>
      </c>
      <c r="EB718" s="35">
        <v>11.440180627880013</v>
      </c>
      <c r="EC718" s="35">
        <v>16.751802555170794</v>
      </c>
      <c r="ED718" s="35">
        <v>15.147873407180736</v>
      </c>
      <c r="EE718" s="35">
        <v>16.019339311740431</v>
      </c>
      <c r="EF718" s="35">
        <v>15.588769852018313</v>
      </c>
      <c r="EG718" s="35">
        <v>14.052702856220568</v>
      </c>
      <c r="EH718" s="35">
        <v>10.499006955175071</v>
      </c>
      <c r="EI718" s="35">
        <v>17.892975224120889</v>
      </c>
      <c r="EJ718" s="35">
        <v>16.992113992156348</v>
      </c>
      <c r="EK718" s="35">
        <v>16.129775799580582</v>
      </c>
      <c r="EL718" s="35">
        <v>17.230028467078661</v>
      </c>
      <c r="EM718" s="35">
        <v>17.121279818387471</v>
      </c>
      <c r="EP718" s="35">
        <v>17.223055319139565</v>
      </c>
      <c r="ES718" s="35">
        <v>13.103170464064579</v>
      </c>
      <c r="EW718" s="35">
        <v>15.841178901632423</v>
      </c>
      <c r="EY718" s="35">
        <v>15.891860615855947</v>
      </c>
      <c r="FA718" s="35">
        <v>17.287736885492819</v>
      </c>
      <c r="FB718" s="35">
        <v>10.388972262232146</v>
      </c>
      <c r="FD718" s="35">
        <v>17.535142218785897</v>
      </c>
      <c r="FE718" s="35">
        <v>17.276050550340791</v>
      </c>
      <c r="FF718" s="35">
        <v>16.285699902080747</v>
      </c>
      <c r="FG718" s="35">
        <v>12.68825672025066</v>
      </c>
      <c r="FJ718" s="35">
        <v>11.829477791378302</v>
      </c>
      <c r="FL718" s="35">
        <v>17.650116951582522</v>
      </c>
      <c r="FM718" s="35">
        <v>17.82732639905953</v>
      </c>
      <c r="FO718" s="35">
        <v>13.86592497001438</v>
      </c>
      <c r="FP718" s="35">
        <v>17.435181759688362</v>
      </c>
      <c r="FQ718" s="35">
        <v>16.939918625196089</v>
      </c>
      <c r="FT718" s="35">
        <v>18.198356955041511</v>
      </c>
      <c r="FW718" s="35">
        <v>11.957606403063846</v>
      </c>
      <c r="FX718" s="35">
        <v>18.532340198820481</v>
      </c>
      <c r="GA718" s="35">
        <v>12.321036054677664</v>
      </c>
      <c r="GE718" s="35">
        <v>18.376021770443451</v>
      </c>
      <c r="GI718" s="35">
        <v>17.850245965283577</v>
      </c>
      <c r="GL718" s="35">
        <v>17.793459650590915</v>
      </c>
      <c r="GM718" s="35">
        <v>16.616125040193975</v>
      </c>
      <c r="GO718" s="35">
        <v>7.2560000000000002</v>
      </c>
      <c r="GP718" s="35" t="s">
        <v>4909</v>
      </c>
      <c r="GU718" s="59"/>
    </row>
    <row r="719" spans="1:203" x14ac:dyDescent="0.2">
      <c r="A719" s="35" t="s">
        <v>1945</v>
      </c>
      <c r="B719" s="35" t="s">
        <v>3835</v>
      </c>
      <c r="C719" s="35" t="s">
        <v>3836</v>
      </c>
      <c r="D719" s="9">
        <v>12</v>
      </c>
      <c r="E719" s="9">
        <v>12</v>
      </c>
      <c r="F719" s="9">
        <v>0.96015314500000004</v>
      </c>
      <c r="G719" s="9">
        <v>2.3774363E-2</v>
      </c>
      <c r="H719" s="9">
        <v>0.443009398</v>
      </c>
      <c r="I719" s="9">
        <v>0.101008046</v>
      </c>
      <c r="J719" s="9">
        <v>0</v>
      </c>
      <c r="K719" s="78">
        <v>0</v>
      </c>
      <c r="L719" s="79">
        <v>11.716158676633736</v>
      </c>
      <c r="M719" s="79">
        <v>10.855598939452953</v>
      </c>
      <c r="N719" s="79">
        <v>10.48779690777039</v>
      </c>
      <c r="O719" s="79">
        <v>11.465531028460811</v>
      </c>
      <c r="Q719" s="78">
        <v>11.580461262007278</v>
      </c>
      <c r="R719" s="35">
        <v>11.501690670739487</v>
      </c>
      <c r="S719" s="35">
        <v>12.269670029416668</v>
      </c>
      <c r="T719" s="35">
        <v>11.128772237522506</v>
      </c>
      <c r="U719" s="35">
        <v>10.704835842809191</v>
      </c>
      <c r="V719" s="35">
        <v>11.988664135376661</v>
      </c>
      <c r="W719" s="35">
        <v>10.750546931165491</v>
      </c>
      <c r="X719" s="35">
        <v>11.704237697020075</v>
      </c>
      <c r="Y719" s="35">
        <v>10.733459701190387</v>
      </c>
      <c r="Z719" s="35">
        <v>10.921651649611857</v>
      </c>
      <c r="AE719" s="35">
        <v>10.89016854592186</v>
      </c>
      <c r="AF719" s="35">
        <v>10.723541651283639</v>
      </c>
      <c r="AG719" s="35">
        <v>11.674002637373494</v>
      </c>
      <c r="AH719" s="35">
        <v>11.069221771629291</v>
      </c>
      <c r="AI719" s="35">
        <v>11.261068765897789</v>
      </c>
      <c r="AJ719" s="35">
        <v>11.203007258131354</v>
      </c>
      <c r="AK719" s="35">
        <v>11.805158005311736</v>
      </c>
      <c r="AL719" s="35">
        <v>10.884381225826383</v>
      </c>
      <c r="AM719" s="35">
        <v>11.532408003737105</v>
      </c>
      <c r="AN719" s="35">
        <v>11.31235512984005</v>
      </c>
      <c r="AO719" s="35">
        <v>11.516812840372662</v>
      </c>
      <c r="AP719" s="35">
        <v>11.102282705206946</v>
      </c>
      <c r="AR719" s="35">
        <v>11.780994276909828</v>
      </c>
      <c r="AS719" s="35">
        <v>11.408749135115155</v>
      </c>
      <c r="AT719" s="35">
        <v>11.367118755004633</v>
      </c>
      <c r="AU719" s="35">
        <v>11.483669232455526</v>
      </c>
      <c r="AW719" s="35">
        <v>11.5330587918367</v>
      </c>
      <c r="AX719" s="35">
        <v>11.10360246487466</v>
      </c>
      <c r="AY719" s="35">
        <v>11.378191063979077</v>
      </c>
      <c r="AZ719" s="35">
        <v>11.74995930570786</v>
      </c>
      <c r="BA719" s="35">
        <v>11.377738769481592</v>
      </c>
      <c r="BB719" s="35">
        <v>11.584290324737019</v>
      </c>
      <c r="BC719" s="35">
        <v>11.480817562015819</v>
      </c>
      <c r="BF719" s="35">
        <v>10.408900842956028</v>
      </c>
      <c r="BG719" s="35">
        <v>11.598781935509308</v>
      </c>
      <c r="BH719" s="35">
        <v>11.458923593962112</v>
      </c>
      <c r="BI719" s="35">
        <v>11.024839437141143</v>
      </c>
      <c r="BJ719" s="35">
        <v>11.142004428678856</v>
      </c>
      <c r="BK719" s="35">
        <v>11.163076369795144</v>
      </c>
      <c r="BL719" s="35">
        <v>11.561373869013352</v>
      </c>
      <c r="BM719" s="35">
        <v>11.354263411894973</v>
      </c>
      <c r="BN719" s="35">
        <v>11.412157080989308</v>
      </c>
      <c r="BO719" s="35">
        <v>11.322263916041884</v>
      </c>
      <c r="BP719" s="35">
        <v>11.204269276772132</v>
      </c>
      <c r="BQ719" s="35">
        <v>12.293238076555632</v>
      </c>
      <c r="BR719" s="35">
        <v>11.054451305915467</v>
      </c>
      <c r="BS719" s="35">
        <v>11.634983171697568</v>
      </c>
      <c r="BT719" s="35">
        <v>10.865249729443384</v>
      </c>
      <c r="BU719" s="35">
        <v>11.286597193356275</v>
      </c>
      <c r="BV719" s="35">
        <v>11.391203849408344</v>
      </c>
      <c r="BW719" s="35">
        <v>11.518253521159355</v>
      </c>
      <c r="BX719" s="35">
        <v>10.83080284702694</v>
      </c>
      <c r="BY719" s="35">
        <v>11.651124743655192</v>
      </c>
      <c r="BZ719" s="35">
        <v>11.038958706945561</v>
      </c>
      <c r="CB719" s="35">
        <v>11.31476659254856</v>
      </c>
      <c r="CC719" s="35">
        <v>11.374778748672277</v>
      </c>
      <c r="CD719" s="35">
        <v>11.427805549770405</v>
      </c>
      <c r="CE719" s="35">
        <v>11.720830661705746</v>
      </c>
      <c r="CF719" s="35">
        <v>11.790592990181361</v>
      </c>
      <c r="CG719" s="35">
        <v>11.468471194349579</v>
      </c>
      <c r="CH719" s="35">
        <v>12.426643202491228</v>
      </c>
      <c r="CI719" s="35">
        <v>10.814977311144338</v>
      </c>
      <c r="CK719" s="35">
        <v>10.783105698677698</v>
      </c>
      <c r="CL719" s="35">
        <v>10.075475289027512</v>
      </c>
      <c r="CM719" s="35">
        <v>11.446333908928743</v>
      </c>
      <c r="CN719" s="35">
        <v>10.197789896861837</v>
      </c>
      <c r="CO719" s="35">
        <v>11.32197032588445</v>
      </c>
      <c r="CP719" s="35">
        <v>10.876649751519643</v>
      </c>
      <c r="CQ719" s="35">
        <v>12.177614663856575</v>
      </c>
      <c r="CR719" s="35">
        <v>10.888882276760171</v>
      </c>
      <c r="CS719" s="35">
        <v>12.025377205636257</v>
      </c>
      <c r="CT719" s="35">
        <v>11.286513687594823</v>
      </c>
      <c r="CU719" s="35">
        <v>11.394991689016731</v>
      </c>
      <c r="CV719" s="35">
        <v>11.379529797895586</v>
      </c>
      <c r="CW719" s="35">
        <v>11.362894750306204</v>
      </c>
      <c r="CY719" s="35">
        <v>11.817734983225213</v>
      </c>
      <c r="CZ719" s="35">
        <v>11.062089277706487</v>
      </c>
      <c r="DA719" s="35">
        <v>10.82573639193739</v>
      </c>
      <c r="DC719" s="35">
        <v>11.144962830001301</v>
      </c>
      <c r="DD719" s="35">
        <v>11.850723267439101</v>
      </c>
      <c r="DE719" s="35">
        <v>12.123008818398503</v>
      </c>
      <c r="DF719" s="35">
        <v>11.377839217150571</v>
      </c>
      <c r="DH719" s="35">
        <v>10.735109307097368</v>
      </c>
      <c r="DI719" s="35">
        <v>11.620418024119047</v>
      </c>
      <c r="DJ719" s="35">
        <v>11.246475808103927</v>
      </c>
      <c r="DK719" s="35">
        <v>11.404792423284821</v>
      </c>
      <c r="DM719" s="35">
        <v>11.211371952450952</v>
      </c>
      <c r="DN719" s="35">
        <v>11.188986719870794</v>
      </c>
      <c r="DP719" s="35">
        <v>12.068639476950636</v>
      </c>
      <c r="DQ719" s="35">
        <v>11.339796140022546</v>
      </c>
      <c r="DS719" s="35">
        <v>11.908281258862672</v>
      </c>
      <c r="DT719" s="35">
        <v>10.874354949939747</v>
      </c>
      <c r="DU719" s="35">
        <v>11.748857845260826</v>
      </c>
      <c r="DV719" s="35">
        <v>11.087279747723633</v>
      </c>
      <c r="DW719" s="35">
        <v>11.547616267391065</v>
      </c>
      <c r="DX719" s="35">
        <v>11.689306860281267</v>
      </c>
      <c r="DY719" s="35">
        <v>11.060151391555021</v>
      </c>
      <c r="DZ719" s="35">
        <v>11.738446054854535</v>
      </c>
      <c r="EA719" s="35">
        <v>11.483830017904763</v>
      </c>
      <c r="EB719" s="35">
        <v>10.751472075706868</v>
      </c>
      <c r="EC719" s="35">
        <v>11.717648290813823</v>
      </c>
      <c r="ED719" s="35">
        <v>11.365071443617275</v>
      </c>
      <c r="EE719" s="35">
        <v>11.945618457128372</v>
      </c>
      <c r="EF719" s="35">
        <v>10.671269520158404</v>
      </c>
      <c r="EG719" s="35">
        <v>11.206281460659781</v>
      </c>
      <c r="EI719" s="35">
        <v>10.773571463235371</v>
      </c>
      <c r="EJ719" s="35">
        <v>10.130252602862976</v>
      </c>
      <c r="EM719" s="35">
        <v>11.417191135200966</v>
      </c>
      <c r="EN719" s="35">
        <v>11.609865300623579</v>
      </c>
      <c r="EO719" s="35">
        <v>12.048313627340624</v>
      </c>
      <c r="EQ719" s="35">
        <v>11.706691796788327</v>
      </c>
      <c r="ER719" s="35">
        <v>10.704060495853492</v>
      </c>
      <c r="ES719" s="35">
        <v>10.525130395577865</v>
      </c>
      <c r="ET719" s="35">
        <v>10.614373226067055</v>
      </c>
      <c r="EU719" s="35">
        <v>11.376589210569435</v>
      </c>
      <c r="EV719" s="35">
        <v>11.428314485941597</v>
      </c>
      <c r="EW719" s="35">
        <v>10.625909169967738</v>
      </c>
      <c r="EX719" s="35">
        <v>10.944133534505291</v>
      </c>
      <c r="EY719" s="35">
        <v>11.66941297808345</v>
      </c>
      <c r="EZ719" s="35">
        <v>11.395012966754713</v>
      </c>
      <c r="FB719" s="35">
        <v>11.804870301375985</v>
      </c>
      <c r="FC719" s="35">
        <v>10.576118545793365</v>
      </c>
      <c r="FD719" s="35">
        <v>11.085135940636544</v>
      </c>
      <c r="FE719" s="35">
        <v>11.269064224284223</v>
      </c>
      <c r="FF719" s="35">
        <v>11.899403436190308</v>
      </c>
      <c r="FG719" s="35">
        <v>10.112865372882009</v>
      </c>
      <c r="FH719" s="35">
        <v>10.972404166675068</v>
      </c>
      <c r="FI719" s="35">
        <v>11.755003000654259</v>
      </c>
      <c r="FJ719" s="35">
        <v>11.646706177311705</v>
      </c>
      <c r="FK719" s="35">
        <v>12.047364040064481</v>
      </c>
      <c r="FL719" s="35">
        <v>11.168729425977411</v>
      </c>
      <c r="FO719" s="35">
        <v>10.611869216894178</v>
      </c>
      <c r="FP719" s="35">
        <v>11.272320325788625</v>
      </c>
      <c r="FQ719" s="35">
        <v>11.555962142924074</v>
      </c>
      <c r="FR719" s="35">
        <v>11.639831232752204</v>
      </c>
      <c r="FS719" s="35">
        <v>11.747508750014557</v>
      </c>
      <c r="FU719" s="35">
        <v>11.863096561322505</v>
      </c>
      <c r="FV719" s="35">
        <v>12.245035356016142</v>
      </c>
      <c r="FW719" s="35">
        <v>11.873942724269348</v>
      </c>
      <c r="FX719" s="35">
        <v>11.845906563101869</v>
      </c>
      <c r="FY719" s="35">
        <v>11.87089007515748</v>
      </c>
      <c r="FZ719" s="35">
        <v>10.260872437347683</v>
      </c>
      <c r="GA719" s="35">
        <v>11.576090622300612</v>
      </c>
      <c r="GB719" s="35">
        <v>10.871453148704925</v>
      </c>
      <c r="GC719" s="35">
        <v>11.110890275545506</v>
      </c>
      <c r="GD719" s="35">
        <v>11.445118360690039</v>
      </c>
      <c r="GE719" s="35">
        <v>11.786658507371616</v>
      </c>
      <c r="GF719" s="35">
        <v>11.326242427467065</v>
      </c>
      <c r="GG719" s="35">
        <v>12.218297787210069</v>
      </c>
      <c r="GH719" s="35">
        <v>11.671280668586073</v>
      </c>
      <c r="GI719" s="35">
        <v>11.707130428779458</v>
      </c>
      <c r="GJ719" s="35">
        <v>12.388003466311822</v>
      </c>
      <c r="GK719" s="35">
        <v>11.866407781840406</v>
      </c>
      <c r="GL719" s="35">
        <v>11.099257445527035</v>
      </c>
      <c r="GM719" s="35">
        <v>11.829663138533231</v>
      </c>
      <c r="GN719" s="35">
        <v>11.935700769985365</v>
      </c>
      <c r="GO719" s="35">
        <v>13.462</v>
      </c>
      <c r="GP719" s="35" t="s">
        <v>4825</v>
      </c>
      <c r="GU719" s="59"/>
    </row>
    <row r="720" spans="1:203" x14ac:dyDescent="0.2">
      <c r="A720" s="35" t="s">
        <v>1895</v>
      </c>
      <c r="B720" s="35" t="s">
        <v>3755</v>
      </c>
      <c r="C720" s="35" t="s">
        <v>3756</v>
      </c>
      <c r="D720" s="9">
        <v>2</v>
      </c>
      <c r="E720" s="9">
        <v>1</v>
      </c>
      <c r="F720" s="9">
        <v>7.4167590000000002E-3</v>
      </c>
      <c r="G720" s="9">
        <v>0.77678643599999997</v>
      </c>
      <c r="H720" s="9">
        <v>0.90235610700000002</v>
      </c>
      <c r="I720" s="9">
        <v>0.10106340799999999</v>
      </c>
      <c r="J720" s="58" t="s">
        <v>5711</v>
      </c>
      <c r="K720" s="78">
        <v>0</v>
      </c>
      <c r="L720" s="79"/>
      <c r="M720" s="79">
        <v>14.238863127260629</v>
      </c>
      <c r="N720" s="79"/>
      <c r="O720" s="79">
        <v>10.857274962639057</v>
      </c>
      <c r="P720" s="78">
        <v>11.588939394481601</v>
      </c>
      <c r="R720" s="35">
        <v>11.379952596745769</v>
      </c>
      <c r="S720" s="35">
        <v>14.228279635581414</v>
      </c>
      <c r="T720" s="35">
        <v>11.444917979815862</v>
      </c>
      <c r="U720" s="35">
        <v>12.826367643702364</v>
      </c>
      <c r="V720" s="35">
        <v>14.399372767154059</v>
      </c>
      <c r="W720" s="35">
        <v>13.075063664778492</v>
      </c>
      <c r="X720" s="35">
        <v>13.057950865747204</v>
      </c>
      <c r="Y720" s="35">
        <v>13.494424312923986</v>
      </c>
      <c r="AA720" s="35">
        <v>12.123136665496498</v>
      </c>
      <c r="AB720" s="35">
        <v>13.380179393236936</v>
      </c>
      <c r="AC720" s="35">
        <v>12.379376238546254</v>
      </c>
      <c r="AD720" s="35">
        <v>15.11466834677484</v>
      </c>
      <c r="AF720" s="35">
        <v>12.213286894629599</v>
      </c>
      <c r="AG720" s="35">
        <v>12.949062700389959</v>
      </c>
      <c r="AH720" s="35">
        <v>13.151508900930091</v>
      </c>
      <c r="AI720" s="35">
        <v>15.162855353625186</v>
      </c>
      <c r="AJ720" s="35">
        <v>11.838181306665858</v>
      </c>
      <c r="AM720" s="35">
        <v>13.617654025339103</v>
      </c>
      <c r="AN720" s="35">
        <v>13.797346785956822</v>
      </c>
      <c r="AO720" s="35">
        <v>13.161569230222922</v>
      </c>
      <c r="AP720" s="35">
        <v>12.953236231228718</v>
      </c>
      <c r="AQ720" s="35">
        <v>11.681777537019855</v>
      </c>
      <c r="AR720" s="35">
        <v>16.420061817685273</v>
      </c>
      <c r="AS720" s="35">
        <v>14.258991632768588</v>
      </c>
      <c r="AT720" s="35">
        <v>13.209980679451954</v>
      </c>
      <c r="AU720" s="35">
        <v>11.42356038497149</v>
      </c>
      <c r="AW720" s="35">
        <v>13.148687972929807</v>
      </c>
      <c r="AX720" s="35">
        <v>11.146656904566237</v>
      </c>
      <c r="AY720" s="35">
        <v>11.467399779897953</v>
      </c>
      <c r="AZ720" s="35">
        <v>12.591067160453752</v>
      </c>
      <c r="BA720" s="35">
        <v>10.784769739760021</v>
      </c>
      <c r="BC720" s="35">
        <v>12.86441977065925</v>
      </c>
      <c r="BD720" s="35">
        <v>13.537909426623614</v>
      </c>
      <c r="BE720" s="35">
        <v>15.132770103487887</v>
      </c>
      <c r="BG720" s="35">
        <v>12.254663485090138</v>
      </c>
      <c r="BH720" s="35">
        <v>12.150883081714843</v>
      </c>
      <c r="BI720" s="35">
        <v>14.327086477912689</v>
      </c>
      <c r="BJ720" s="35">
        <v>12.659160184504628</v>
      </c>
      <c r="BK720" s="35">
        <v>11.432529317631067</v>
      </c>
      <c r="BL720" s="35">
        <v>12.500729652041965</v>
      </c>
      <c r="BN720" s="35">
        <v>12.237968979450191</v>
      </c>
      <c r="BO720" s="35">
        <v>13.134621116972079</v>
      </c>
      <c r="BP720" s="35">
        <v>13.674660107399296</v>
      </c>
      <c r="BQ720" s="35">
        <v>13.890367590490245</v>
      </c>
      <c r="BT720" s="35">
        <v>13.424172350624072</v>
      </c>
      <c r="BU720" s="35">
        <v>12.17145833373486</v>
      </c>
      <c r="BV720" s="35">
        <v>10.91601072391923</v>
      </c>
      <c r="BW720" s="35">
        <v>12.205185863798526</v>
      </c>
      <c r="CA720" s="35">
        <v>12.462499174796482</v>
      </c>
      <c r="CC720" s="35">
        <v>13.629240920748732</v>
      </c>
      <c r="CD720" s="35">
        <v>12.137559183788087</v>
      </c>
      <c r="CF720" s="35">
        <v>11.624078484315124</v>
      </c>
      <c r="CG720" s="35">
        <v>12.195472500156272</v>
      </c>
      <c r="CH720" s="35">
        <v>12.535685961786516</v>
      </c>
      <c r="CI720" s="35">
        <v>15.469093345161408</v>
      </c>
      <c r="CK720" s="35">
        <v>13.440156339243899</v>
      </c>
      <c r="CL720" s="35">
        <v>12.989956829458713</v>
      </c>
      <c r="CN720" s="35">
        <v>13.211710630444847</v>
      </c>
      <c r="CQ720" s="35">
        <v>13.856267544083938</v>
      </c>
      <c r="CR720" s="35">
        <v>13.647307965959817</v>
      </c>
      <c r="CS720" s="35">
        <v>12.917475716987951</v>
      </c>
      <c r="CT720" s="35">
        <v>11.249140112512665</v>
      </c>
      <c r="CU720" s="35">
        <v>14.21523927828456</v>
      </c>
      <c r="CV720" s="35">
        <v>13.179895140988492</v>
      </c>
      <c r="CW720" s="35">
        <v>13.898194642461885</v>
      </c>
      <c r="CX720" s="35">
        <v>12.944325773681721</v>
      </c>
      <c r="CY720" s="35">
        <v>15.139438981748304</v>
      </c>
      <c r="CZ720" s="35">
        <v>14.776744997329297</v>
      </c>
      <c r="DA720" s="35">
        <v>14.190416610614955</v>
      </c>
      <c r="DB720" s="35">
        <v>13.088267506330299</v>
      </c>
      <c r="DC720" s="35">
        <v>14.771601578272854</v>
      </c>
      <c r="DD720" s="35">
        <v>16.139086170421258</v>
      </c>
      <c r="DE720" s="35">
        <v>12.785011137317543</v>
      </c>
      <c r="DF720" s="35">
        <v>15.093783579478421</v>
      </c>
      <c r="DG720" s="35">
        <v>13.905388773394247</v>
      </c>
      <c r="DH720" s="35">
        <v>11.582891102750082</v>
      </c>
      <c r="DI720" s="35">
        <v>13.444444963682145</v>
      </c>
      <c r="DJ720" s="35">
        <v>11.173660912249131</v>
      </c>
      <c r="DL720" s="35">
        <v>13.376770626392538</v>
      </c>
      <c r="DM720" s="35">
        <v>12.675236431778295</v>
      </c>
      <c r="DQ720" s="35">
        <v>15.706682805397769</v>
      </c>
      <c r="DR720" s="35">
        <v>13.762421643479149</v>
      </c>
      <c r="DS720" s="35">
        <v>11.465565934266573</v>
      </c>
      <c r="DU720" s="35">
        <v>15.23094788333858</v>
      </c>
      <c r="DV720" s="35">
        <v>15.791493475952649</v>
      </c>
      <c r="DX720" s="35">
        <v>13.406753176873883</v>
      </c>
      <c r="DY720" s="35">
        <v>12.595443695388985</v>
      </c>
      <c r="DZ720" s="35">
        <v>13.755006493718149</v>
      </c>
      <c r="EE720" s="35">
        <v>11.056952843067927</v>
      </c>
      <c r="EF720" s="35">
        <v>11.509775004326936</v>
      </c>
      <c r="EG720" s="35">
        <v>13.098438468321651</v>
      </c>
      <c r="EH720" s="35">
        <v>16.464253794966965</v>
      </c>
      <c r="EI720" s="35">
        <v>14.678704249389146</v>
      </c>
      <c r="EK720" s="35">
        <v>13.217021180734605</v>
      </c>
      <c r="EM720" s="35">
        <v>14.129902842947965</v>
      </c>
      <c r="EN720" s="35">
        <v>14.979673652027019</v>
      </c>
      <c r="EO720" s="35">
        <v>13.414980103248686</v>
      </c>
      <c r="EP720" s="35">
        <v>15.325356690994017</v>
      </c>
      <c r="ER720" s="35">
        <v>13.269634011466458</v>
      </c>
      <c r="ES720" s="35">
        <v>14.017652994809925</v>
      </c>
      <c r="ET720" s="35">
        <v>13.214612587373932</v>
      </c>
      <c r="EU720" s="35">
        <v>11.939734699229204</v>
      </c>
      <c r="EV720" s="35">
        <v>13.405664941408446</v>
      </c>
      <c r="EW720" s="35">
        <v>11.151152546301137</v>
      </c>
      <c r="EY720" s="35">
        <v>11.433616947633233</v>
      </c>
      <c r="EZ720" s="35">
        <v>11.253309209253237</v>
      </c>
      <c r="FA720" s="35">
        <v>15.282634183511806</v>
      </c>
      <c r="FC720" s="35">
        <v>15.039969511250616</v>
      </c>
      <c r="FD720" s="35">
        <v>11.643894600929878</v>
      </c>
      <c r="FE720" s="35">
        <v>12.287591359331142</v>
      </c>
      <c r="FG720" s="35">
        <v>14.17699805917289</v>
      </c>
      <c r="FJ720" s="35">
        <v>13.09645181369279</v>
      </c>
      <c r="FK720" s="35">
        <v>11.845393585579725</v>
      </c>
      <c r="FL720" s="35">
        <v>13.202233283833761</v>
      </c>
      <c r="FP720" s="35">
        <v>12.818561108191943</v>
      </c>
      <c r="FQ720" s="35">
        <v>13.366534725211141</v>
      </c>
      <c r="FR720" s="35">
        <v>13.370815524710798</v>
      </c>
      <c r="FS720" s="35">
        <v>13.114544714049007</v>
      </c>
      <c r="FU720" s="35">
        <v>13.663977058420368</v>
      </c>
      <c r="FV720" s="35">
        <v>13.39595224269137</v>
      </c>
      <c r="FW720" s="35">
        <v>12.038141114684704</v>
      </c>
      <c r="FY720" s="35">
        <v>14.7551392075398</v>
      </c>
      <c r="FZ720" s="35">
        <v>13.536925822722845</v>
      </c>
      <c r="GB720" s="35">
        <v>13.418071516152983</v>
      </c>
      <c r="GC720" s="35">
        <v>12.944999471342241</v>
      </c>
      <c r="GD720" s="35">
        <v>13.764240564824107</v>
      </c>
      <c r="GE720" s="35">
        <v>14.852783623266145</v>
      </c>
      <c r="GF720" s="35">
        <v>12.974756810883408</v>
      </c>
      <c r="GI720" s="35">
        <v>12.988896879026614</v>
      </c>
      <c r="GJ720" s="35">
        <v>11.95283737963671</v>
      </c>
      <c r="GL720" s="35">
        <v>13.410336218145048</v>
      </c>
      <c r="GM720" s="35">
        <v>12.01412300453044</v>
      </c>
      <c r="GN720" s="35">
        <v>13.006576594988378</v>
      </c>
      <c r="GO720" s="35">
        <v>1.651</v>
      </c>
      <c r="GP720" s="35" t="s">
        <v>4815</v>
      </c>
      <c r="GU720" s="59"/>
    </row>
    <row r="721" spans="1:203" x14ac:dyDescent="0.2">
      <c r="A721" s="35" t="s">
        <v>1663</v>
      </c>
      <c r="B721" s="35" t="s">
        <v>3495</v>
      </c>
      <c r="C721" s="35" t="s">
        <v>3496</v>
      </c>
      <c r="D721" s="9">
        <v>3</v>
      </c>
      <c r="E721" s="9">
        <v>3</v>
      </c>
      <c r="F721" s="9">
        <v>0.63784299200000005</v>
      </c>
      <c r="G721" s="9">
        <v>0.16283713699999999</v>
      </c>
      <c r="H721" s="9">
        <v>0.82243898999999998</v>
      </c>
      <c r="I721" s="9">
        <v>0.10262510900000001</v>
      </c>
      <c r="J721" s="9">
        <v>0</v>
      </c>
      <c r="K721" s="78">
        <v>0</v>
      </c>
      <c r="L721" s="79">
        <v>11.310137653857783</v>
      </c>
      <c r="M721" s="79">
        <v>11.328042972057455</v>
      </c>
      <c r="N721" s="79">
        <v>10.681040987191555</v>
      </c>
      <c r="O721" s="79">
        <v>10.864566338347519</v>
      </c>
      <c r="U721" s="35">
        <v>10.421583157556746</v>
      </c>
      <c r="AG721" s="35">
        <v>10.914000405552811</v>
      </c>
      <c r="AH721" s="35">
        <v>10.870984222615849</v>
      </c>
      <c r="AI721" s="35">
        <v>11.177987548242584</v>
      </c>
      <c r="AL721" s="35">
        <v>9.9193915906540884</v>
      </c>
      <c r="AS721" s="35">
        <v>11.280796003086937</v>
      </c>
      <c r="AU721" s="35">
        <v>11.51678776127974</v>
      </c>
      <c r="AV721" s="35">
        <v>10.736757057376213</v>
      </c>
      <c r="BB721" s="35">
        <v>10.200243806875784</v>
      </c>
      <c r="BG721" s="35">
        <v>10.026374321133837</v>
      </c>
      <c r="BH721" s="35">
        <v>11.070358306044458</v>
      </c>
      <c r="BJ721" s="35">
        <v>10.454098016123746</v>
      </c>
      <c r="BN721" s="35">
        <v>10.69216826982613</v>
      </c>
      <c r="BO721" s="35">
        <v>10.992426947125395</v>
      </c>
      <c r="BQ721" s="35">
        <v>11.783413553193087</v>
      </c>
      <c r="BT721" s="35">
        <v>10.173667951129598</v>
      </c>
      <c r="BV721" s="35">
        <v>11.490293526102075</v>
      </c>
      <c r="BY721" s="35">
        <v>10.151321216592487</v>
      </c>
      <c r="CB721" s="35">
        <v>9.9276252787178372</v>
      </c>
      <c r="CI721" s="35">
        <v>11.057629058194031</v>
      </c>
      <c r="CK721" s="35">
        <v>11.001611216550389</v>
      </c>
      <c r="CL721" s="35">
        <v>9.8159405242014177</v>
      </c>
      <c r="CM721" s="35">
        <v>10.886714202895169</v>
      </c>
      <c r="CT721" s="35">
        <v>11.435362002499284</v>
      </c>
      <c r="CW721" s="35">
        <v>10.998267448055381</v>
      </c>
      <c r="DG721" s="35">
        <v>11.120197341619665</v>
      </c>
      <c r="DH721" s="35">
        <v>10.701818633246546</v>
      </c>
      <c r="DJ721" s="35">
        <v>10.547694559802562</v>
      </c>
      <c r="DR721" s="35">
        <v>11.267004954496722</v>
      </c>
      <c r="DV721" s="35">
        <v>11.491108227764521</v>
      </c>
      <c r="DZ721" s="35">
        <v>11.030421375534438</v>
      </c>
      <c r="EC721" s="35">
        <v>11.774796674519195</v>
      </c>
      <c r="EF721" s="35">
        <v>10.625708843064466</v>
      </c>
      <c r="EI721" s="35">
        <v>11.119949349835093</v>
      </c>
      <c r="EP721" s="35">
        <v>9.9426339398800909</v>
      </c>
      <c r="EV721" s="35">
        <v>11.00086065417219</v>
      </c>
      <c r="EW721" s="35">
        <v>10.556476124975093</v>
      </c>
      <c r="FA721" s="35">
        <v>10.628630038360999</v>
      </c>
      <c r="FB721" s="35">
        <v>11.114877370670008</v>
      </c>
      <c r="FH721" s="35">
        <v>11.295932896182425</v>
      </c>
      <c r="FQ721" s="35">
        <v>11.284307983025041</v>
      </c>
      <c r="GD721" s="35">
        <v>11.616703540728546</v>
      </c>
      <c r="GH721" s="35">
        <v>10.415912479049142</v>
      </c>
      <c r="GI721" s="35">
        <v>11.444659302527503</v>
      </c>
      <c r="GK721" s="35">
        <v>9.9441764893370941</v>
      </c>
      <c r="GN721" s="35">
        <v>10.618598107933954</v>
      </c>
      <c r="GO721" s="35">
        <v>1.385</v>
      </c>
      <c r="GP721" s="35" t="s">
        <v>1448</v>
      </c>
      <c r="GU721" s="59"/>
    </row>
    <row r="722" spans="1:203" x14ac:dyDescent="0.2">
      <c r="A722" s="35" t="s">
        <v>1593</v>
      </c>
      <c r="B722" s="35" t="s">
        <v>3427</v>
      </c>
      <c r="C722" s="35" t="s">
        <v>3428</v>
      </c>
      <c r="D722" s="9">
        <v>2</v>
      </c>
      <c r="E722" s="9">
        <v>1</v>
      </c>
      <c r="F722" s="9">
        <v>0.99991809799999998</v>
      </c>
      <c r="G722" s="9">
        <v>-8.82126E-4</v>
      </c>
      <c r="H722" s="9">
        <v>0.300944133</v>
      </c>
      <c r="I722" s="9">
        <v>0.104111166</v>
      </c>
      <c r="J722" s="9">
        <v>0</v>
      </c>
      <c r="K722" s="78">
        <v>0</v>
      </c>
      <c r="L722" s="80"/>
      <c r="M722" s="79">
        <v>10.622817789522728</v>
      </c>
      <c r="N722" s="79">
        <v>10.850899445194319</v>
      </c>
      <c r="O722" s="79">
        <v>11.198871376340122</v>
      </c>
      <c r="P722" s="78">
        <v>10.831345210617897</v>
      </c>
      <c r="Q722" s="78">
        <v>11.07598390170525</v>
      </c>
      <c r="S722" s="35">
        <v>10.126866370973444</v>
      </c>
      <c r="T722" s="35">
        <v>10.194156547242715</v>
      </c>
      <c r="U722" s="35">
        <v>10.92927551160269</v>
      </c>
      <c r="W722" s="35">
        <v>11.07788234696633</v>
      </c>
      <c r="X722" s="35">
        <v>11.39525257071635</v>
      </c>
      <c r="Y722" s="35">
        <v>10.921672367500433</v>
      </c>
      <c r="Z722" s="35">
        <v>10.887191063457617</v>
      </c>
      <c r="AA722" s="35">
        <v>11.164769100278518</v>
      </c>
      <c r="AC722" s="35">
        <v>11.092083384749017</v>
      </c>
      <c r="AD722" s="35">
        <v>10.977382307160337</v>
      </c>
      <c r="AE722" s="35">
        <v>10.548672901519847</v>
      </c>
      <c r="AF722" s="35">
        <v>10.494678570061019</v>
      </c>
      <c r="AG722" s="35">
        <v>10.71520310062882</v>
      </c>
      <c r="AH722" s="35">
        <v>10.714723295167643</v>
      </c>
      <c r="AI722" s="35">
        <v>10.667049665670012</v>
      </c>
      <c r="AJ722" s="35">
        <v>10.750543257030619</v>
      </c>
      <c r="AL722" s="35">
        <v>10.760927359708655</v>
      </c>
      <c r="AM722" s="35">
        <v>10.843803169856576</v>
      </c>
      <c r="AO722" s="35">
        <v>11.048434046830357</v>
      </c>
      <c r="AP722" s="35">
        <v>11.545330064480192</v>
      </c>
      <c r="AR722" s="35">
        <v>11.078818579500782</v>
      </c>
      <c r="AS722" s="35">
        <v>10.712018930106719</v>
      </c>
      <c r="AT722" s="35">
        <v>11.179258739627615</v>
      </c>
      <c r="AU722" s="35">
        <v>10.779822167113535</v>
      </c>
      <c r="AW722" s="35">
        <v>11.304094805263942</v>
      </c>
      <c r="AX722" s="35">
        <v>10.850536742530746</v>
      </c>
      <c r="AY722" s="35">
        <v>10.897352921478451</v>
      </c>
      <c r="AZ722" s="35">
        <v>11.465027181720174</v>
      </c>
      <c r="BA722" s="35">
        <v>10.799760606936774</v>
      </c>
      <c r="BB722" s="35">
        <v>10.964912329831838</v>
      </c>
      <c r="BC722" s="35">
        <v>11.360018092432195</v>
      </c>
      <c r="BD722" s="35">
        <v>11.16038023108295</v>
      </c>
      <c r="BF722" s="35">
        <v>11.42356056084922</v>
      </c>
      <c r="BG722" s="35">
        <v>11.422258877675958</v>
      </c>
      <c r="BH722" s="35">
        <v>11.36734004380159</v>
      </c>
      <c r="BI722" s="35">
        <v>11.293684373944508</v>
      </c>
      <c r="BJ722" s="35">
        <v>10.640984258540183</v>
      </c>
      <c r="BL722" s="35">
        <v>11.379388749936764</v>
      </c>
      <c r="BM722" s="35">
        <v>10.208032833343747</v>
      </c>
      <c r="BN722" s="35">
        <v>10.350123128989292</v>
      </c>
      <c r="BO722" s="35">
        <v>10.921818846765477</v>
      </c>
      <c r="BP722" s="35">
        <v>11.04754377308468</v>
      </c>
      <c r="BQ722" s="35">
        <v>10.647127346931748</v>
      </c>
      <c r="BR722" s="35">
        <v>11.008373047823882</v>
      </c>
      <c r="BS722" s="35">
        <v>11.903369983646582</v>
      </c>
      <c r="BT722" s="35">
        <v>11.144961579563784</v>
      </c>
      <c r="BU722" s="35">
        <v>11.032402690372184</v>
      </c>
      <c r="BV722" s="35">
        <v>11.004025722492463</v>
      </c>
      <c r="BW722" s="35">
        <v>10.89355577179921</v>
      </c>
      <c r="BX722" s="35">
        <v>10.545890210779314</v>
      </c>
      <c r="BY722" s="35">
        <v>10.738642990187564</v>
      </c>
      <c r="BZ722" s="35">
        <v>11.560954856695059</v>
      </c>
      <c r="CA722" s="35">
        <v>11.227622564874519</v>
      </c>
      <c r="CB722" s="35">
        <v>10.781304068140029</v>
      </c>
      <c r="CC722" s="35">
        <v>11.126454256316258</v>
      </c>
      <c r="CD722" s="35">
        <v>10.289969186004946</v>
      </c>
      <c r="CF722" s="35">
        <v>10.6040754596675</v>
      </c>
      <c r="CG722" s="35">
        <v>10.874689855937172</v>
      </c>
      <c r="CH722" s="35">
        <v>10.811560713393735</v>
      </c>
      <c r="CI722" s="35">
        <v>10.850455206499053</v>
      </c>
      <c r="CJ722" s="35">
        <v>10.032174444357848</v>
      </c>
      <c r="CM722" s="35">
        <v>10.782377543080434</v>
      </c>
      <c r="CP722" s="35">
        <v>10.864850355434479</v>
      </c>
      <c r="CQ722" s="35">
        <v>11.051756212265724</v>
      </c>
      <c r="CR722" s="35">
        <v>10.826441701984264</v>
      </c>
      <c r="CT722" s="35">
        <v>11.191199228772325</v>
      </c>
      <c r="CU722" s="35">
        <v>10.474805750588322</v>
      </c>
      <c r="CV722" s="35">
        <v>11.182825133052336</v>
      </c>
      <c r="CX722" s="35">
        <v>11.633055182195079</v>
      </c>
      <c r="CY722" s="35">
        <v>11.089581094193779</v>
      </c>
      <c r="CZ722" s="35">
        <v>10.302125664437742</v>
      </c>
      <c r="DA722" s="35">
        <v>11.004234725953287</v>
      </c>
      <c r="DC722" s="35">
        <v>10.625418904683382</v>
      </c>
      <c r="DD722" s="35">
        <v>10.633264743650621</v>
      </c>
      <c r="DE722" s="35">
        <v>10.72419634357029</v>
      </c>
      <c r="DF722" s="35">
        <v>11.259005961955445</v>
      </c>
      <c r="DG722" s="35">
        <v>10.787379804764253</v>
      </c>
      <c r="DH722" s="35">
        <v>10.537269565578399</v>
      </c>
      <c r="DI722" s="35">
        <v>10.79866003693447</v>
      </c>
      <c r="DJ722" s="35">
        <v>10.105510358611298</v>
      </c>
      <c r="DK722" s="35">
        <v>11.536443362150891</v>
      </c>
      <c r="DL722" s="35">
        <v>10.671327749763762</v>
      </c>
      <c r="DM722" s="35">
        <v>10.891186963290689</v>
      </c>
      <c r="DN722" s="35">
        <v>11.03258090877949</v>
      </c>
      <c r="DO722" s="35">
        <v>10.881088469017779</v>
      </c>
      <c r="DP722" s="35">
        <v>11.136400395540653</v>
      </c>
      <c r="DQ722" s="35">
        <v>10.60855800297003</v>
      </c>
      <c r="DR722" s="35">
        <v>10.834279922177005</v>
      </c>
      <c r="DS722" s="35">
        <v>12.483285564992485</v>
      </c>
      <c r="DT722" s="35">
        <v>10.605062207880499</v>
      </c>
      <c r="DV722" s="35">
        <v>10.595880549681581</v>
      </c>
      <c r="DX722" s="35">
        <v>10.790498558516603</v>
      </c>
      <c r="DY722" s="35">
        <v>11.626059866746861</v>
      </c>
      <c r="EA722" s="35">
        <v>11.266810750596093</v>
      </c>
      <c r="EB722" s="35">
        <v>11.232941846914864</v>
      </c>
      <c r="EC722" s="35">
        <v>10.531829721977342</v>
      </c>
      <c r="ED722" s="35">
        <v>10.9988393724588</v>
      </c>
      <c r="EF722" s="35">
        <v>11.352595231134304</v>
      </c>
      <c r="EG722" s="35">
        <v>10.792792740145922</v>
      </c>
      <c r="EH722" s="35">
        <v>10.709048273394982</v>
      </c>
      <c r="EI722" s="35">
        <v>11.091335462214797</v>
      </c>
      <c r="EJ722" s="35">
        <v>10.918686425605966</v>
      </c>
      <c r="EK722" s="35">
        <v>10.876218139992814</v>
      </c>
      <c r="EL722" s="35">
        <v>10.617584395355642</v>
      </c>
      <c r="EM722" s="35">
        <v>10.662497366438691</v>
      </c>
      <c r="EN722" s="35">
        <v>11.031492560344963</v>
      </c>
      <c r="EQ722" s="35">
        <v>11.315403803321122</v>
      </c>
      <c r="ER722" s="35">
        <v>11.675325003935637</v>
      </c>
      <c r="ES722" s="35">
        <v>10.641766171615284</v>
      </c>
      <c r="ET722" s="35">
        <v>11.02616749796082</v>
      </c>
      <c r="EU722" s="35">
        <v>11.050542864038425</v>
      </c>
      <c r="EV722" s="35">
        <v>10.273250734865627</v>
      </c>
      <c r="EW722" s="35">
        <v>10.092624142739048</v>
      </c>
      <c r="EX722" s="35">
        <v>10.60644020576771</v>
      </c>
      <c r="EZ722" s="35">
        <v>10.836081220052829</v>
      </c>
      <c r="FA722" s="35">
        <v>10.724243566204278</v>
      </c>
      <c r="FB722" s="35">
        <v>11.309342884236774</v>
      </c>
      <c r="FC722" s="35">
        <v>11.248552339895014</v>
      </c>
      <c r="FD722" s="35">
        <v>10.207240710096029</v>
      </c>
      <c r="FE722" s="35">
        <v>11.846872659914901</v>
      </c>
      <c r="FF722" s="35">
        <v>11.636373531329907</v>
      </c>
      <c r="FG722" s="35">
        <v>10.797132519036547</v>
      </c>
      <c r="FH722" s="35">
        <v>11.125162235254653</v>
      </c>
      <c r="FI722" s="35">
        <v>10.919579196314469</v>
      </c>
      <c r="FJ722" s="35">
        <v>11.877357407151345</v>
      </c>
      <c r="FK722" s="35">
        <v>11.147468004074121</v>
      </c>
      <c r="FL722" s="35">
        <v>11.276363225962752</v>
      </c>
      <c r="FM722" s="35">
        <v>10.952909162651654</v>
      </c>
      <c r="FN722" s="35">
        <v>10.65264273162666</v>
      </c>
      <c r="FO722" s="35">
        <v>10.79444737284957</v>
      </c>
      <c r="FP722" s="35">
        <v>11.481914830344419</v>
      </c>
      <c r="FQ722" s="35">
        <v>11.18711827479153</v>
      </c>
      <c r="FR722" s="35">
        <v>12.245700704645941</v>
      </c>
      <c r="FS722" s="35">
        <v>10.943650662684767</v>
      </c>
      <c r="FT722" s="35">
        <v>11.377702328027002</v>
      </c>
      <c r="FU722" s="35">
        <v>10.918029764711305</v>
      </c>
      <c r="FW722" s="35">
        <v>11.010183885136923</v>
      </c>
      <c r="FX722" s="35">
        <v>11.460419546325607</v>
      </c>
      <c r="FY722" s="35">
        <v>11.006308877095817</v>
      </c>
      <c r="FZ722" s="35">
        <v>10.446843263288057</v>
      </c>
      <c r="GA722" s="35">
        <v>11.458843691400068</v>
      </c>
      <c r="GB722" s="35">
        <v>10.850021620812935</v>
      </c>
      <c r="GC722" s="35">
        <v>11.109043577260984</v>
      </c>
      <c r="GD722" s="35">
        <v>10.824204877372731</v>
      </c>
      <c r="GE722" s="35">
        <v>10.607994299668531</v>
      </c>
      <c r="GF722" s="35">
        <v>11.332171034122434</v>
      </c>
      <c r="GG722" s="35">
        <v>10.936330041620314</v>
      </c>
      <c r="GH722" s="35">
        <v>11.401090139343619</v>
      </c>
      <c r="GJ722" s="35">
        <v>11.015898702905508</v>
      </c>
      <c r="GK722" s="35">
        <v>11.49645306455267</v>
      </c>
      <c r="GL722" s="35">
        <v>11.476805811844191</v>
      </c>
      <c r="GM722" s="35">
        <v>10.552262851096055</v>
      </c>
      <c r="GN722" s="35">
        <v>10.633682435473009</v>
      </c>
      <c r="GO722" s="35">
        <v>2.7229999999999999</v>
      </c>
      <c r="GP722" s="35" t="s">
        <v>1405</v>
      </c>
      <c r="GU722" s="59"/>
    </row>
    <row r="723" spans="1:203" x14ac:dyDescent="0.2">
      <c r="A723" s="35" t="s">
        <v>2152</v>
      </c>
      <c r="B723" s="35" t="s">
        <v>4153</v>
      </c>
      <c r="C723" s="35" t="s">
        <v>4154</v>
      </c>
      <c r="D723" s="9">
        <v>4</v>
      </c>
      <c r="E723" s="9">
        <v>4</v>
      </c>
      <c r="F723" s="9">
        <v>0.452365403</v>
      </c>
      <c r="G723" s="9">
        <v>0.18972962199999999</v>
      </c>
      <c r="H723" s="9">
        <v>1.6322376999999999E-2</v>
      </c>
      <c r="I723" s="9">
        <v>0.10464865499999999</v>
      </c>
      <c r="J723" s="9">
        <v>0</v>
      </c>
      <c r="K723" s="56" t="s">
        <v>5710</v>
      </c>
      <c r="L723" s="79">
        <v>11.782090824317748</v>
      </c>
      <c r="M723" s="79">
        <v>13.463698071415021</v>
      </c>
      <c r="N723" s="79">
        <v>13.059114903062596</v>
      </c>
      <c r="O723" s="79">
        <v>12.328439053425241</v>
      </c>
      <c r="P723" s="78">
        <v>12.493456278813687</v>
      </c>
      <c r="Q723" s="78">
        <v>12.692351414992608</v>
      </c>
      <c r="R723" s="35">
        <v>10.025504356023415</v>
      </c>
      <c r="S723" s="35">
        <v>11.454623544663004</v>
      </c>
      <c r="T723" s="35">
        <v>13.255054327663373</v>
      </c>
      <c r="V723" s="35">
        <v>11.746314138150431</v>
      </c>
      <c r="W723" s="35">
        <v>11.8539246710108</v>
      </c>
      <c r="Y723" s="35">
        <v>11.578978050782915</v>
      </c>
      <c r="AA723" s="35">
        <v>12.877152387357642</v>
      </c>
      <c r="AB723" s="35">
        <v>12.04825565484663</v>
      </c>
      <c r="AC723" s="35">
        <v>12.0248695122316</v>
      </c>
      <c r="AE723" s="35">
        <v>12.382312093653868</v>
      </c>
      <c r="AF723" s="35">
        <v>11.238628814327353</v>
      </c>
      <c r="AH723" s="35">
        <v>11.936777254322857</v>
      </c>
      <c r="AL723" s="35">
        <v>10.575823367009647</v>
      </c>
      <c r="AO723" s="35">
        <v>11.677095090482197</v>
      </c>
      <c r="AQ723" s="35">
        <v>12.373305040114365</v>
      </c>
      <c r="AR723" s="35">
        <v>12.317339627011441</v>
      </c>
      <c r="AS723" s="35">
        <v>13.908602353744858</v>
      </c>
      <c r="AT723" s="35">
        <v>12.687368321440999</v>
      </c>
      <c r="AU723" s="35">
        <v>11.684052310710531</v>
      </c>
      <c r="AW723" s="35">
        <v>11.583586539814025</v>
      </c>
      <c r="AZ723" s="35">
        <v>12.551240709459901</v>
      </c>
      <c r="BB723" s="35">
        <v>12.009116378205308</v>
      </c>
      <c r="BC723" s="35">
        <v>11.910471996540462</v>
      </c>
      <c r="BF723" s="35">
        <v>12.16937707259769</v>
      </c>
      <c r="BH723" s="35">
        <v>12.955755184404602</v>
      </c>
      <c r="BI723" s="35">
        <v>12.186575021040092</v>
      </c>
      <c r="BJ723" s="35">
        <v>12.87917009568466</v>
      </c>
      <c r="BK723" s="35">
        <v>12.448879749586732</v>
      </c>
      <c r="BL723" s="35">
        <v>12.77211405360605</v>
      </c>
      <c r="BM723" s="35">
        <v>13.205928992136402</v>
      </c>
      <c r="BN723" s="35">
        <v>12.988823500865792</v>
      </c>
      <c r="BO723" s="35">
        <v>11.268798313708208</v>
      </c>
      <c r="BP723" s="35">
        <v>12.273328482670941</v>
      </c>
      <c r="BQ723" s="35">
        <v>12.616204367169855</v>
      </c>
      <c r="BR723" s="35">
        <v>12.010144312676076</v>
      </c>
      <c r="BS723" s="35">
        <v>12.133785860237211</v>
      </c>
      <c r="BT723" s="35">
        <v>10.550218058050042</v>
      </c>
      <c r="BU723" s="35">
        <v>11.679671341785177</v>
      </c>
      <c r="BV723" s="35">
        <v>11.696380040632627</v>
      </c>
      <c r="BW723" s="35">
        <v>11.374950557106011</v>
      </c>
      <c r="BX723" s="35">
        <v>11.850873770975145</v>
      </c>
      <c r="BY723" s="35">
        <v>11.430832037532907</v>
      </c>
      <c r="BZ723" s="35">
        <v>10.766818161449896</v>
      </c>
      <c r="CA723" s="35">
        <v>12.354615514517906</v>
      </c>
      <c r="CC723" s="35">
        <v>12.958256909429663</v>
      </c>
      <c r="CD723" s="35">
        <v>12.447798683044699</v>
      </c>
      <c r="CE723" s="35">
        <v>13.059432979388584</v>
      </c>
      <c r="CF723" s="35">
        <v>11.24039255385518</v>
      </c>
      <c r="CG723" s="35">
        <v>14.749744364423686</v>
      </c>
      <c r="CH723" s="35">
        <v>12.373724729166669</v>
      </c>
      <c r="CI723" s="35">
        <v>14.415110544688051</v>
      </c>
      <c r="CJ723" s="35">
        <v>13.237000024321011</v>
      </c>
      <c r="CK723" s="35">
        <v>11.555318530078782</v>
      </c>
      <c r="CL723" s="35">
        <v>11.089472235264655</v>
      </c>
      <c r="CM723" s="35">
        <v>13.252056356769309</v>
      </c>
      <c r="CN723" s="35">
        <v>11.730087908552701</v>
      </c>
      <c r="CP723" s="35">
        <v>13.02848458307135</v>
      </c>
      <c r="CQ723" s="35">
        <v>11.506751969032724</v>
      </c>
      <c r="CR723" s="35">
        <v>12.366554834305125</v>
      </c>
      <c r="CS723" s="35">
        <v>12.021059386604172</v>
      </c>
      <c r="CT723" s="35">
        <v>10.536979785114154</v>
      </c>
      <c r="CU723" s="35">
        <v>13.13283948953146</v>
      </c>
      <c r="CV723" s="35">
        <v>13.425945695391933</v>
      </c>
      <c r="CW723" s="35">
        <v>12.356831544157094</v>
      </c>
      <c r="CY723" s="35">
        <v>13.074656529638764</v>
      </c>
      <c r="CZ723" s="35">
        <v>11.975025996175724</v>
      </c>
      <c r="DA723" s="35">
        <v>11.960061241889019</v>
      </c>
      <c r="DD723" s="35">
        <v>14.223203089274262</v>
      </c>
      <c r="DF723" s="35">
        <v>13.06411440781854</v>
      </c>
      <c r="DH723" s="35">
        <v>11.689843155183283</v>
      </c>
      <c r="DI723" s="35">
        <v>12.310552785321807</v>
      </c>
      <c r="DJ723" s="35">
        <v>12.465070266749944</v>
      </c>
      <c r="DK723" s="35">
        <v>13.216117798594668</v>
      </c>
      <c r="DM723" s="35">
        <v>11.180568547332163</v>
      </c>
      <c r="DO723" s="35">
        <v>12.963076829454096</v>
      </c>
      <c r="DP723" s="35">
        <v>11.845074352875772</v>
      </c>
      <c r="DQ723" s="35">
        <v>12.110417715140157</v>
      </c>
      <c r="DR723" s="35">
        <v>12.218235978716038</v>
      </c>
      <c r="DS723" s="35">
        <v>11.3165034500123</v>
      </c>
      <c r="DT723" s="35">
        <v>12.711548244322215</v>
      </c>
      <c r="DU723" s="35">
        <v>12.247891198091287</v>
      </c>
      <c r="DV723" s="35">
        <v>11.976646870123908</v>
      </c>
      <c r="DW723" s="35">
        <v>14.043865250288652</v>
      </c>
      <c r="DX723" s="35">
        <v>11.849560291549967</v>
      </c>
      <c r="DY723" s="35">
        <v>13.048650956238397</v>
      </c>
      <c r="DZ723" s="35">
        <v>12.440065616043062</v>
      </c>
      <c r="EA723" s="35">
        <v>12.052157933133113</v>
      </c>
      <c r="EB723" s="35">
        <v>12.107450768256008</v>
      </c>
      <c r="EC723" s="35">
        <v>14.549202996959501</v>
      </c>
      <c r="ED723" s="35">
        <v>12.326563451528472</v>
      </c>
      <c r="EE723" s="35">
        <v>12.664872617589984</v>
      </c>
      <c r="EF723" s="35">
        <v>12.465045035331013</v>
      </c>
      <c r="EG723" s="35">
        <v>11.429893541325342</v>
      </c>
      <c r="EH723" s="35">
        <v>11.949552990115968</v>
      </c>
      <c r="EI723" s="35">
        <v>11.342357422415185</v>
      </c>
      <c r="EK723" s="35">
        <v>12.156109736050185</v>
      </c>
      <c r="EM723" s="35">
        <v>12.252856126350567</v>
      </c>
      <c r="EO723" s="35">
        <v>13.133255025803061</v>
      </c>
      <c r="EQ723" s="35">
        <v>13.158408151695921</v>
      </c>
      <c r="ES723" s="35">
        <v>12.762607505924214</v>
      </c>
      <c r="ET723" s="35">
        <v>11.764971816047634</v>
      </c>
      <c r="EU723" s="35">
        <v>11.332001494911967</v>
      </c>
      <c r="EV723" s="35">
        <v>11.576843359773374</v>
      </c>
      <c r="EW723" s="35">
        <v>12.927328532263708</v>
      </c>
      <c r="EY723" s="35">
        <v>12.728381736355338</v>
      </c>
      <c r="EZ723" s="35">
        <v>11.59794789054636</v>
      </c>
      <c r="FA723" s="35">
        <v>11.720310728582351</v>
      </c>
      <c r="FB723" s="35">
        <v>11.486171621001851</v>
      </c>
      <c r="FC723" s="35">
        <v>12.787146261886315</v>
      </c>
      <c r="FE723" s="35">
        <v>12.177782630589652</v>
      </c>
      <c r="FF723" s="35">
        <v>12.200324901009468</v>
      </c>
      <c r="FG723" s="35">
        <v>10.12636730287308</v>
      </c>
      <c r="FH723" s="35">
        <v>12.875149422514706</v>
      </c>
      <c r="FI723" s="35">
        <v>12.176322707428852</v>
      </c>
      <c r="FJ723" s="35">
        <v>12.645756255782622</v>
      </c>
      <c r="FK723" s="35">
        <v>12.439253251151221</v>
      </c>
      <c r="FL723" s="35">
        <v>12.269947294582856</v>
      </c>
      <c r="FM723" s="35">
        <v>12.08918507586151</v>
      </c>
      <c r="FN723" s="35">
        <v>13.064458900362073</v>
      </c>
      <c r="FO723" s="35">
        <v>12.054608130784951</v>
      </c>
      <c r="FP723" s="35">
        <v>12.537452307224768</v>
      </c>
      <c r="FQ723" s="35">
        <v>11.989446895748255</v>
      </c>
      <c r="FR723" s="35">
        <v>12.329857803802774</v>
      </c>
      <c r="FS723" s="35">
        <v>11.940167292996229</v>
      </c>
      <c r="FT723" s="35">
        <v>13.255898654248472</v>
      </c>
      <c r="FU723" s="35">
        <v>12.516435081082749</v>
      </c>
      <c r="FV723" s="35">
        <v>12.747898169944516</v>
      </c>
      <c r="FW723" s="35">
        <v>11.309347455424707</v>
      </c>
      <c r="FX723" s="35">
        <v>12.757474537785102</v>
      </c>
      <c r="FZ723" s="35">
        <v>10.771175025678581</v>
      </c>
      <c r="GA723" s="35">
        <v>12.510935925817609</v>
      </c>
      <c r="GB723" s="35">
        <v>12.035478043441156</v>
      </c>
      <c r="GC723" s="35">
        <v>13.957513731332359</v>
      </c>
      <c r="GD723" s="35">
        <v>13.717234405195599</v>
      </c>
      <c r="GE723" s="35">
        <v>12.138024973362693</v>
      </c>
      <c r="GF723" s="35">
        <v>13.564886473630045</v>
      </c>
      <c r="GG723" s="35">
        <v>12.415588204149913</v>
      </c>
      <c r="GH723" s="35">
        <v>11.761244048274303</v>
      </c>
      <c r="GI723" s="35">
        <v>12.703351009244592</v>
      </c>
      <c r="GJ723" s="35">
        <v>13.280970199431284</v>
      </c>
      <c r="GK723" s="35">
        <v>12.517848106308465</v>
      </c>
      <c r="GL723" s="35">
        <v>13.097566990917528</v>
      </c>
      <c r="GM723" s="35">
        <v>12.44928794992985</v>
      </c>
      <c r="GN723" s="35">
        <v>12.180226769918448</v>
      </c>
      <c r="GO723" s="35">
        <v>41.228000000000002</v>
      </c>
      <c r="GP723" s="35" t="s">
        <v>1859</v>
      </c>
      <c r="GU723" s="59"/>
    </row>
    <row r="724" spans="1:203" x14ac:dyDescent="0.2">
      <c r="A724" s="35" t="s">
        <v>1930</v>
      </c>
      <c r="B724" s="35" t="s">
        <v>3811</v>
      </c>
      <c r="C724" s="35" t="s">
        <v>3812</v>
      </c>
      <c r="D724" s="9">
        <v>11</v>
      </c>
      <c r="E724" s="9">
        <v>11</v>
      </c>
      <c r="F724" s="9">
        <v>0.26584969800000002</v>
      </c>
      <c r="G724" s="9">
        <v>-0.136008135</v>
      </c>
      <c r="H724" s="9">
        <v>0.39070159300000001</v>
      </c>
      <c r="I724" s="9">
        <v>0.105062223</v>
      </c>
      <c r="J724" s="9">
        <v>0</v>
      </c>
      <c r="K724" s="78">
        <v>0</v>
      </c>
      <c r="L724" s="79">
        <v>10.932969878807377</v>
      </c>
      <c r="M724" s="79">
        <v>11.285824316857218</v>
      </c>
      <c r="N724" s="79">
        <v>11.953654022489186</v>
      </c>
      <c r="O724" s="79">
        <v>11.345846590342816</v>
      </c>
      <c r="P724" s="78">
        <v>11.188441805557307</v>
      </c>
      <c r="Q724" s="78">
        <v>11.919273660792275</v>
      </c>
      <c r="R724" s="35">
        <v>11.952847959883245</v>
      </c>
      <c r="S724" s="35">
        <v>10.920372320464008</v>
      </c>
      <c r="U724" s="35">
        <v>11.742813005254117</v>
      </c>
      <c r="V724" s="35">
        <v>11.870675880509555</v>
      </c>
      <c r="W724" s="35">
        <v>11.405618325324662</v>
      </c>
      <c r="X724" s="35">
        <v>11.578963032321008</v>
      </c>
      <c r="Y724" s="35">
        <v>11.35185806636353</v>
      </c>
      <c r="Z724" s="35">
        <v>11.494828467117255</v>
      </c>
      <c r="AA724" s="35">
        <v>12.080963655665029</v>
      </c>
      <c r="AB724" s="35">
        <v>12.227676981639398</v>
      </c>
      <c r="AC724" s="35">
        <v>11.602622639528011</v>
      </c>
      <c r="AD724" s="35">
        <v>11.558734655975774</v>
      </c>
      <c r="AE724" s="35">
        <v>11.613030625990715</v>
      </c>
      <c r="AF724" s="35">
        <v>11.395537668722415</v>
      </c>
      <c r="AG724" s="35">
        <v>11.509063322792469</v>
      </c>
      <c r="AH724" s="35">
        <v>11.199162803305207</v>
      </c>
      <c r="AI724" s="35">
        <v>11.459154699498164</v>
      </c>
      <c r="AJ724" s="35">
        <v>11.780027151852408</v>
      </c>
      <c r="AK724" s="35">
        <v>10.683889780556383</v>
      </c>
      <c r="AL724" s="35">
        <v>11.193448534768875</v>
      </c>
      <c r="AM724" s="35">
        <v>12.112242265649416</v>
      </c>
      <c r="AO724" s="35">
        <v>11.61218149037582</v>
      </c>
      <c r="AP724" s="35">
        <v>11.33419386421777</v>
      </c>
      <c r="AQ724" s="35">
        <v>12.132753778273512</v>
      </c>
      <c r="AR724" s="35">
        <v>11.723987538137042</v>
      </c>
      <c r="AS724" s="35">
        <v>12.126429721885192</v>
      </c>
      <c r="AU724" s="35">
        <v>11.856426073896728</v>
      </c>
      <c r="AV724" s="35">
        <v>11.284664044448043</v>
      </c>
      <c r="AW724" s="35">
        <v>11.461319670727811</v>
      </c>
      <c r="AX724" s="35">
        <v>11.14752043168825</v>
      </c>
      <c r="AY724" s="35">
        <v>11.335795206884864</v>
      </c>
      <c r="AZ724" s="35">
        <v>11.790119256541962</v>
      </c>
      <c r="BA724" s="35">
        <v>11.416572917513943</v>
      </c>
      <c r="BB724" s="35">
        <v>11.476620091547268</v>
      </c>
      <c r="BC724" s="35">
        <v>10.857428454663273</v>
      </c>
      <c r="BD724" s="35">
        <v>11.724616710853963</v>
      </c>
      <c r="BE724" s="35">
        <v>11.395049970153467</v>
      </c>
      <c r="BF724" s="35">
        <v>10.920716288779595</v>
      </c>
      <c r="BG724" s="35">
        <v>11.324956324302809</v>
      </c>
      <c r="BI724" s="35">
        <v>12.654031924515829</v>
      </c>
      <c r="BJ724" s="35">
        <v>11.453016704000312</v>
      </c>
      <c r="BL724" s="35">
        <v>11.373368553250939</v>
      </c>
      <c r="BM724" s="35">
        <v>11.595421275706254</v>
      </c>
      <c r="BO724" s="35">
        <v>12.05277738490701</v>
      </c>
      <c r="BP724" s="35">
        <v>11.423658389207667</v>
      </c>
      <c r="BQ724" s="35">
        <v>11.728898853816299</v>
      </c>
      <c r="BR724" s="35">
        <v>11.873571683365132</v>
      </c>
      <c r="BS724" s="35">
        <v>12.244441857984235</v>
      </c>
      <c r="BT724" s="35">
        <v>10.736830486906904</v>
      </c>
      <c r="BU724" s="35">
        <v>11.870969952504435</v>
      </c>
      <c r="BV724" s="35">
        <v>12.545955189069343</v>
      </c>
      <c r="BW724" s="35">
        <v>11.782105069205254</v>
      </c>
      <c r="BX724" s="35">
        <v>12.409637183852391</v>
      </c>
      <c r="BY724" s="35">
        <v>11.970133007804627</v>
      </c>
      <c r="BZ724" s="35">
        <v>11.229473408125889</v>
      </c>
      <c r="CA724" s="35">
        <v>11.905217661211001</v>
      </c>
      <c r="CB724" s="35">
        <v>11.435386957658761</v>
      </c>
      <c r="CC724" s="35">
        <v>11.407618450595619</v>
      </c>
      <c r="CD724" s="35">
        <v>11.262878914666766</v>
      </c>
      <c r="CE724" s="35">
        <v>10.933259804272987</v>
      </c>
      <c r="CF724" s="35">
        <v>11.602711384959056</v>
      </c>
      <c r="CH724" s="35">
        <v>11.760233746362932</v>
      </c>
      <c r="CI724" s="35">
        <v>11.401170141353099</v>
      </c>
      <c r="CJ724" s="35">
        <v>12.115685783095373</v>
      </c>
      <c r="CK724" s="35">
        <v>11.521312539364743</v>
      </c>
      <c r="CL724" s="35">
        <v>11.321961286098571</v>
      </c>
      <c r="CM724" s="35">
        <v>12.743310395205505</v>
      </c>
      <c r="CN724" s="35">
        <v>11.45898456467047</v>
      </c>
      <c r="CO724" s="35">
        <v>12.497650631284522</v>
      </c>
      <c r="CP724" s="35">
        <v>11.871841011838631</v>
      </c>
      <c r="CQ724" s="35">
        <v>11.653797547247724</v>
      </c>
      <c r="CR724" s="35">
        <v>11.772499568194494</v>
      </c>
      <c r="CS724" s="35">
        <v>12.077901027166753</v>
      </c>
      <c r="CT724" s="35">
        <v>11.596632355700015</v>
      </c>
      <c r="CU724" s="35">
        <v>10.845028029033422</v>
      </c>
      <c r="CV724" s="35">
        <v>10.98738972149388</v>
      </c>
      <c r="CW724" s="35">
        <v>11.537048944858409</v>
      </c>
      <c r="CX724" s="35">
        <v>12.15913125890852</v>
      </c>
      <c r="CY724" s="35">
        <v>10.79325321114278</v>
      </c>
      <c r="CZ724" s="35">
        <v>10.551233403814322</v>
      </c>
      <c r="DA724" s="35">
        <v>11.771273870540172</v>
      </c>
      <c r="DB724" s="35">
        <v>11.074888590105951</v>
      </c>
      <c r="DC724" s="35">
        <v>11.493688206264594</v>
      </c>
      <c r="DD724" s="35">
        <v>11.302677266112255</v>
      </c>
      <c r="DF724" s="35">
        <v>10.953808440360483</v>
      </c>
      <c r="DG724" s="35">
        <v>11.348505709809309</v>
      </c>
      <c r="DI724" s="35">
        <v>11.518751738376286</v>
      </c>
      <c r="DJ724" s="35">
        <v>11.405545059598579</v>
      </c>
      <c r="DK724" s="35">
        <v>11.328551237292462</v>
      </c>
      <c r="DL724" s="35">
        <v>11.462496222504356</v>
      </c>
      <c r="DO724" s="35">
        <v>11.82089944160653</v>
      </c>
      <c r="DQ724" s="35">
        <v>11.460944184974972</v>
      </c>
      <c r="DR724" s="35">
        <v>11.730207974614473</v>
      </c>
      <c r="DS724" s="35">
        <v>11.047163048710001</v>
      </c>
      <c r="DT724" s="35">
        <v>10.917459971026066</v>
      </c>
      <c r="DU724" s="35">
        <v>11.576288453980599</v>
      </c>
      <c r="DV724" s="35">
        <v>11.562137728167096</v>
      </c>
      <c r="DW724" s="35">
        <v>11.182014844545646</v>
      </c>
      <c r="DX724" s="35">
        <v>12.056609059988542</v>
      </c>
      <c r="DY724" s="35">
        <v>11.424638749205318</v>
      </c>
      <c r="DZ724" s="35">
        <v>10.638290846104912</v>
      </c>
      <c r="EA724" s="35">
        <v>11.060530723694422</v>
      </c>
      <c r="EB724" s="35">
        <v>11.394719452650163</v>
      </c>
      <c r="EC724" s="35">
        <v>11.029131700908893</v>
      </c>
      <c r="ED724" s="35">
        <v>11.460904589197991</v>
      </c>
      <c r="EE724" s="35">
        <v>12.25952450212205</v>
      </c>
      <c r="EF724" s="35">
        <v>12.072901943405997</v>
      </c>
      <c r="EG724" s="35">
        <v>11.496469016101857</v>
      </c>
      <c r="EI724" s="35">
        <v>11.927055037128179</v>
      </c>
      <c r="EJ724" s="35">
        <v>11.234612934059482</v>
      </c>
      <c r="EK724" s="35">
        <v>11.900526971897872</v>
      </c>
      <c r="EL724" s="35">
        <v>11.698099001045588</v>
      </c>
      <c r="EM724" s="35">
        <v>11.194029293181005</v>
      </c>
      <c r="EO724" s="35">
        <v>11.702925978833433</v>
      </c>
      <c r="EP724" s="35">
        <v>12.233051062022236</v>
      </c>
      <c r="EQ724" s="35">
        <v>11.825993594650539</v>
      </c>
      <c r="ES724" s="35">
        <v>11.688836448267839</v>
      </c>
      <c r="ET724" s="35">
        <v>10.90988298733398</v>
      </c>
      <c r="EU724" s="35">
        <v>10.711005144951965</v>
      </c>
      <c r="EV724" s="35">
        <v>10.904102634098843</v>
      </c>
      <c r="EW724" s="35">
        <v>12.121625907284006</v>
      </c>
      <c r="EX724" s="35">
        <v>12.636436660999475</v>
      </c>
      <c r="EY724" s="35">
        <v>10.885547257546163</v>
      </c>
      <c r="EZ724" s="35">
        <v>11.063515772951186</v>
      </c>
      <c r="FA724" s="35">
        <v>11.844758704112385</v>
      </c>
      <c r="FB724" s="35">
        <v>12.042426158872061</v>
      </c>
      <c r="FD724" s="35">
        <v>11.384397680562833</v>
      </c>
      <c r="FE724" s="35">
        <v>11.955891289785761</v>
      </c>
      <c r="FF724" s="35">
        <v>11.782224397793362</v>
      </c>
      <c r="FG724" s="35">
        <v>11.839992163944391</v>
      </c>
      <c r="FH724" s="35">
        <v>11.775567859327699</v>
      </c>
      <c r="FI724" s="35">
        <v>11.704435862531078</v>
      </c>
      <c r="FJ724" s="35">
        <v>12.18306214664231</v>
      </c>
      <c r="FK724" s="35">
        <v>12.13925414203077</v>
      </c>
      <c r="FL724" s="35">
        <v>12.042879446487905</v>
      </c>
      <c r="FM724" s="35">
        <v>11.824705083693452</v>
      </c>
      <c r="FN724" s="35">
        <v>11.732944359717521</v>
      </c>
      <c r="FO724" s="35">
        <v>11.791389389602978</v>
      </c>
      <c r="FP724" s="35">
        <v>11.717522092331585</v>
      </c>
      <c r="FQ724" s="35">
        <v>11.807552389125709</v>
      </c>
      <c r="FR724" s="35">
        <v>12.021352482059928</v>
      </c>
      <c r="FS724" s="35">
        <v>11.464521249401045</v>
      </c>
      <c r="FT724" s="35">
        <v>11.798552845164355</v>
      </c>
      <c r="FU724" s="35">
        <v>11.230993320482355</v>
      </c>
      <c r="FV724" s="35">
        <v>11.215457096427622</v>
      </c>
      <c r="FW724" s="35">
        <v>11.138708520164638</v>
      </c>
      <c r="FX724" s="35">
        <v>12.788378972313971</v>
      </c>
      <c r="FY724" s="35">
        <v>11.178363856949474</v>
      </c>
      <c r="FZ724" s="35">
        <v>10.656892046589473</v>
      </c>
      <c r="GB724" s="35">
        <v>12.136793121094291</v>
      </c>
      <c r="GC724" s="35">
        <v>11.473255030953887</v>
      </c>
      <c r="GD724" s="35">
        <v>11.409161313580368</v>
      </c>
      <c r="GE724" s="35">
        <v>11.033745950178824</v>
      </c>
      <c r="GF724" s="35">
        <v>11.355889928036516</v>
      </c>
      <c r="GG724" s="35">
        <v>11.876680553174157</v>
      </c>
      <c r="GH724" s="35">
        <v>11.709045291678377</v>
      </c>
      <c r="GI724" s="35">
        <v>11.456284253867388</v>
      </c>
      <c r="GJ724" s="35">
        <v>13.385760110588818</v>
      </c>
      <c r="GK724" s="35">
        <v>12.139894043307439</v>
      </c>
      <c r="GL724" s="35">
        <v>13.115134262694555</v>
      </c>
      <c r="GM724" s="35">
        <v>11.87364523813056</v>
      </c>
      <c r="GN724" s="35">
        <v>11.423292448321906</v>
      </c>
      <c r="GO724" s="35">
        <v>4.0940000000000003</v>
      </c>
      <c r="GP724" s="35" t="s">
        <v>1632</v>
      </c>
      <c r="GU724" s="59"/>
    </row>
    <row r="725" spans="1:203" x14ac:dyDescent="0.2">
      <c r="A725" s="35" t="s">
        <v>2305</v>
      </c>
      <c r="B725" s="35" t="s">
        <v>4457</v>
      </c>
      <c r="C725" s="35" t="s">
        <v>4458</v>
      </c>
      <c r="D725" s="9">
        <v>2</v>
      </c>
      <c r="E725" s="9">
        <v>2</v>
      </c>
      <c r="F725" s="9">
        <v>0.38845369600000001</v>
      </c>
      <c r="G725" s="9">
        <v>0.117246609</v>
      </c>
      <c r="H725" s="9">
        <v>0.54897755599999998</v>
      </c>
      <c r="I725" s="9">
        <v>0.105601034</v>
      </c>
      <c r="J725" s="9">
        <v>0</v>
      </c>
      <c r="K725" s="78">
        <v>0</v>
      </c>
      <c r="L725" s="79"/>
      <c r="M725" s="79"/>
      <c r="N725" s="79"/>
      <c r="O725" s="79"/>
      <c r="S725" s="35">
        <v>9.6671426792425503</v>
      </c>
      <c r="T725" s="35">
        <v>9.8166473176655025</v>
      </c>
      <c r="U725" s="35">
        <v>9.906178699748132</v>
      </c>
      <c r="V725" s="35">
        <v>10.652252361376052</v>
      </c>
      <c r="X725" s="35">
        <v>11.211781891069215</v>
      </c>
      <c r="Y725" s="35">
        <v>10.435293650308633</v>
      </c>
      <c r="Z725" s="35">
        <v>10.464743974494468</v>
      </c>
      <c r="AB725" s="35">
        <v>10.45506942273507</v>
      </c>
      <c r="AC725" s="35">
        <v>10.174952486506205</v>
      </c>
      <c r="AE725" s="35">
        <v>10.401021832614505</v>
      </c>
      <c r="AF725" s="35">
        <v>9.8629016102199145</v>
      </c>
      <c r="AH725" s="35">
        <v>10.348086419458172</v>
      </c>
      <c r="AI725" s="35">
        <v>9.9475604935259323</v>
      </c>
      <c r="AL725" s="35">
        <v>9.8866657790209356</v>
      </c>
      <c r="AP725" s="35">
        <v>10.320393034176412</v>
      </c>
      <c r="AR725" s="35">
        <v>10.252363197920744</v>
      </c>
      <c r="AS725" s="35">
        <v>10.212624500445358</v>
      </c>
      <c r="AU725" s="35">
        <v>10.204828424188673</v>
      </c>
      <c r="AY725" s="35">
        <v>9.6843179021833823</v>
      </c>
      <c r="BA725" s="35">
        <v>9.9747917350872779</v>
      </c>
      <c r="BB725" s="35">
        <v>10.222158583304225</v>
      </c>
      <c r="BC725" s="35">
        <v>10.208683454942989</v>
      </c>
      <c r="BF725" s="35">
        <v>10.016743568375343</v>
      </c>
      <c r="BG725" s="35">
        <v>10.668994646513555</v>
      </c>
      <c r="BJ725" s="35">
        <v>10.015445096499382</v>
      </c>
      <c r="BN725" s="35">
        <v>9.9280726208801262</v>
      </c>
      <c r="BQ725" s="35">
        <v>10.592569244037907</v>
      </c>
      <c r="BT725" s="35">
        <v>10.347073521306873</v>
      </c>
      <c r="BY725" s="35">
        <v>9.9864050664380457</v>
      </c>
      <c r="CB725" s="35">
        <v>10.439785244894786</v>
      </c>
      <c r="CC725" s="35">
        <v>9.8089448326959001</v>
      </c>
      <c r="CG725" s="35">
        <v>10.338279100048126</v>
      </c>
      <c r="CK725" s="35">
        <v>9.6204542395088506</v>
      </c>
      <c r="CL725" s="35">
        <v>10.044246984959665</v>
      </c>
      <c r="CP725" s="35">
        <v>10.18184865167521</v>
      </c>
      <c r="CQ725" s="35">
        <v>10.597411282191317</v>
      </c>
      <c r="CR725" s="35">
        <v>10.43343050903542</v>
      </c>
      <c r="CU725" s="35">
        <v>10.148619821697803</v>
      </c>
      <c r="CY725" s="35">
        <v>9.7633159269886765</v>
      </c>
      <c r="CZ725" s="35">
        <v>9.8551671887866803</v>
      </c>
      <c r="DA725" s="35">
        <v>9.9508728207596278</v>
      </c>
      <c r="DC725" s="35">
        <v>10.317759471476803</v>
      </c>
      <c r="DF725" s="35">
        <v>10.184362010907167</v>
      </c>
      <c r="DG725" s="35">
        <v>10.140853994952989</v>
      </c>
      <c r="DJ725" s="35">
        <v>9.8377021997637879</v>
      </c>
      <c r="DK725" s="35">
        <v>10.577981080587175</v>
      </c>
      <c r="DL725" s="35">
        <v>10.465324288966347</v>
      </c>
      <c r="DM725" s="35">
        <v>10.154068549354106</v>
      </c>
      <c r="DO725" s="35">
        <v>10.880362584705162</v>
      </c>
      <c r="DR725" s="35">
        <v>10.353433333807697</v>
      </c>
      <c r="DT725" s="35">
        <v>9.9875442663626774</v>
      </c>
      <c r="DX725" s="35">
        <v>10.558725772268199</v>
      </c>
      <c r="EB725" s="35">
        <v>10.74348122354262</v>
      </c>
      <c r="ED725" s="35">
        <v>10.579457337616155</v>
      </c>
      <c r="EG725" s="35">
        <v>10.100965662604249</v>
      </c>
      <c r="EJ725" s="35">
        <v>10.189202412809212</v>
      </c>
      <c r="EL725" s="35">
        <v>10.455995253081396</v>
      </c>
      <c r="EP725" s="35">
        <v>10.069574174798561</v>
      </c>
      <c r="ER725" s="35">
        <v>10.655995882660745</v>
      </c>
      <c r="ES725" s="35">
        <v>10.725289527177567</v>
      </c>
      <c r="EU725" s="35">
        <v>10.094499338909708</v>
      </c>
      <c r="EW725" s="35">
        <v>9.9836002489841942</v>
      </c>
      <c r="EX725" s="35">
        <v>10.639971102740502</v>
      </c>
      <c r="EY725" s="35">
        <v>9.8032114761509099</v>
      </c>
      <c r="FF725" s="35">
        <v>9.8321707895807968</v>
      </c>
      <c r="FG725" s="35">
        <v>9.9119323012412046</v>
      </c>
      <c r="FJ725" s="35">
        <v>10.573343200855847</v>
      </c>
      <c r="FO725" s="35">
        <v>9.7101826424882063</v>
      </c>
      <c r="FP725" s="35">
        <v>10.6683279545753</v>
      </c>
      <c r="FT725" s="35">
        <v>11.064544442767373</v>
      </c>
      <c r="FY725" s="35">
        <v>10.856066241515204</v>
      </c>
      <c r="GC725" s="35">
        <v>10.294285822488625</v>
      </c>
      <c r="GK725" s="35">
        <v>9.9207175165131041</v>
      </c>
      <c r="GO725" s="35">
        <v>2.93</v>
      </c>
      <c r="GP725" s="35" t="s">
        <v>2089</v>
      </c>
      <c r="GU725" s="59"/>
    </row>
    <row r="726" spans="1:203" x14ac:dyDescent="0.2">
      <c r="A726" s="35" t="s">
        <v>1822</v>
      </c>
      <c r="B726" s="35" t="s">
        <v>1822</v>
      </c>
      <c r="C726" s="35" t="s">
        <v>1822</v>
      </c>
      <c r="D726" s="9">
        <v>5</v>
      </c>
      <c r="E726" s="9">
        <v>5</v>
      </c>
      <c r="F726" s="9">
        <v>0.82639679799999999</v>
      </c>
      <c r="G726" s="9">
        <v>-8.9460551999999999E-2</v>
      </c>
      <c r="H726" s="9">
        <v>0.71077252199999996</v>
      </c>
      <c r="I726" s="9">
        <v>0.106384437</v>
      </c>
      <c r="J726" s="9">
        <v>0</v>
      </c>
      <c r="K726" s="78">
        <v>0</v>
      </c>
      <c r="L726" s="79">
        <v>12.538017536046949</v>
      </c>
      <c r="M726" s="79"/>
      <c r="N726" s="79">
        <v>11.367532264866092</v>
      </c>
      <c r="O726" s="79">
        <v>12.250088773226624</v>
      </c>
      <c r="P726" s="78">
        <v>12.034863909584246</v>
      </c>
      <c r="Q726" s="78">
        <v>12.041430490676841</v>
      </c>
      <c r="R726" s="35">
        <v>11.076285169034902</v>
      </c>
      <c r="S726" s="35">
        <v>12.05668658844597</v>
      </c>
      <c r="T726" s="35">
        <v>12.801085461482755</v>
      </c>
      <c r="U726" s="35">
        <v>12.864015738465563</v>
      </c>
      <c r="V726" s="35">
        <v>13.094110752185594</v>
      </c>
      <c r="Y726" s="35">
        <v>12.232881946121934</v>
      </c>
      <c r="Z726" s="35">
        <v>11.528764731716864</v>
      </c>
      <c r="AB726" s="35">
        <v>11.385858286040953</v>
      </c>
      <c r="AC726" s="35">
        <v>13.030826827699531</v>
      </c>
      <c r="AD726" s="35">
        <v>13.022224624970329</v>
      </c>
      <c r="AE726" s="35">
        <v>11.858131879219039</v>
      </c>
      <c r="AF726" s="35">
        <v>11.713825345658213</v>
      </c>
      <c r="AG726" s="35">
        <v>11.837609526868601</v>
      </c>
      <c r="AI726" s="35">
        <v>11.367016725431702</v>
      </c>
      <c r="AJ726" s="35">
        <v>12.112032570581226</v>
      </c>
      <c r="AK726" s="35">
        <v>13.563773392634358</v>
      </c>
      <c r="AL726" s="35">
        <v>12.367266411797495</v>
      </c>
      <c r="AM726" s="35">
        <v>11.836735499470107</v>
      </c>
      <c r="AN726" s="35">
        <v>13.475899687882425</v>
      </c>
      <c r="AO726" s="35">
        <v>12.619538262756631</v>
      </c>
      <c r="AP726" s="35">
        <v>12.165262848144071</v>
      </c>
      <c r="AQ726" s="35">
        <v>14.363715401781691</v>
      </c>
      <c r="AR726" s="35">
        <v>12.029593561689436</v>
      </c>
      <c r="AS726" s="35">
        <v>12.511888069895232</v>
      </c>
      <c r="AT726" s="35">
        <v>11.620334099807982</v>
      </c>
      <c r="AU726" s="35">
        <v>12.873063204547179</v>
      </c>
      <c r="AV726" s="35">
        <v>12.676118117296459</v>
      </c>
      <c r="AW726" s="35">
        <v>12.932281392081771</v>
      </c>
      <c r="AX726" s="35">
        <v>12.381051459229525</v>
      </c>
      <c r="AY726" s="35">
        <v>12.705370487981</v>
      </c>
      <c r="AZ726" s="35">
        <v>11.429898336096091</v>
      </c>
      <c r="BA726" s="35">
        <v>12.317527924510742</v>
      </c>
      <c r="BB726" s="35">
        <v>11.543858719008451</v>
      </c>
      <c r="BC726" s="35">
        <v>12.498375285018572</v>
      </c>
      <c r="BE726" s="35">
        <v>13.674218707456141</v>
      </c>
      <c r="BF726" s="35">
        <v>12.988742775107099</v>
      </c>
      <c r="BG726" s="35">
        <v>11.655508100194037</v>
      </c>
      <c r="BH726" s="35">
        <v>12.643123738812037</v>
      </c>
      <c r="BI726" s="35">
        <v>11.689090544181562</v>
      </c>
      <c r="BJ726" s="35">
        <v>12.505651146203746</v>
      </c>
      <c r="BM726" s="35">
        <v>12.146179385653305</v>
      </c>
      <c r="BN726" s="35">
        <v>13.082701961764554</v>
      </c>
      <c r="BQ726" s="35">
        <v>12.896513372855479</v>
      </c>
      <c r="BR726" s="35">
        <v>13.360988611732266</v>
      </c>
      <c r="BT726" s="35">
        <v>12.077522234231914</v>
      </c>
      <c r="BU726" s="35">
        <v>12.460117282167285</v>
      </c>
      <c r="BW726" s="35">
        <v>10.858313557718754</v>
      </c>
      <c r="BX726" s="35">
        <v>12.168582877998732</v>
      </c>
      <c r="BY726" s="35">
        <v>12.455996598102143</v>
      </c>
      <c r="BZ726" s="35">
        <v>13.093493871361972</v>
      </c>
      <c r="CA726" s="35">
        <v>11.877192784972564</v>
      </c>
      <c r="CB726" s="35">
        <v>11.315252443024917</v>
      </c>
      <c r="CC726" s="35">
        <v>11.781384552408387</v>
      </c>
      <c r="CD726" s="35">
        <v>12.079075228860461</v>
      </c>
      <c r="CE726" s="35">
        <v>13.34874583209259</v>
      </c>
      <c r="CF726" s="35">
        <v>12.265676685956485</v>
      </c>
      <c r="CG726" s="35">
        <v>13.061587039268083</v>
      </c>
      <c r="CH726" s="35">
        <v>11.959625089382122</v>
      </c>
      <c r="CI726" s="35">
        <v>11.697895387727407</v>
      </c>
      <c r="CJ726" s="35">
        <v>12.877984086786746</v>
      </c>
      <c r="CK726" s="35">
        <v>12.120066156322412</v>
      </c>
      <c r="CL726" s="35">
        <v>11.721591084185834</v>
      </c>
      <c r="CM726" s="35">
        <v>12.044849333817444</v>
      </c>
      <c r="CN726" s="35">
        <v>11.944465941300626</v>
      </c>
      <c r="CO726" s="35">
        <v>13.51296028555636</v>
      </c>
      <c r="CP726" s="35">
        <v>11.634189675738366</v>
      </c>
      <c r="CQ726" s="35">
        <v>13.865783664977826</v>
      </c>
      <c r="CR726" s="35">
        <v>11.943305459675162</v>
      </c>
      <c r="CS726" s="35">
        <v>13.184127556529655</v>
      </c>
      <c r="CT726" s="35">
        <v>12.257088629645946</v>
      </c>
      <c r="CU726" s="35">
        <v>12.467939707238111</v>
      </c>
      <c r="CV726" s="35">
        <v>11.733751027690829</v>
      </c>
      <c r="CW726" s="35">
        <v>13.458853807855863</v>
      </c>
      <c r="CZ726" s="35">
        <v>12.416670716683848</v>
      </c>
      <c r="DA726" s="35">
        <v>12.315362103972067</v>
      </c>
      <c r="DC726" s="35">
        <v>11.038510759647258</v>
      </c>
      <c r="DD726" s="35">
        <v>13.496646510281835</v>
      </c>
      <c r="DE726" s="35">
        <v>12.362949266234745</v>
      </c>
      <c r="DG726" s="35">
        <v>10.450023663706167</v>
      </c>
      <c r="DJ726" s="35">
        <v>11.365407178636268</v>
      </c>
      <c r="DL726" s="35">
        <v>11.639891175876095</v>
      </c>
      <c r="DO726" s="35">
        <v>12.457072769623105</v>
      </c>
      <c r="DQ726" s="35">
        <v>11.73737430452594</v>
      </c>
      <c r="DR726" s="35">
        <v>11.520534696009678</v>
      </c>
      <c r="DT726" s="35">
        <v>13.068856279544674</v>
      </c>
      <c r="DU726" s="35">
        <v>11.525284442845628</v>
      </c>
      <c r="DV726" s="35">
        <v>13.055969022867313</v>
      </c>
      <c r="DW726" s="35">
        <v>13.045081822818243</v>
      </c>
      <c r="DX726" s="35">
        <v>11.171955998012161</v>
      </c>
      <c r="DY726" s="35">
        <v>12.648592621975968</v>
      </c>
      <c r="DZ726" s="35">
        <v>13.113512216426573</v>
      </c>
      <c r="EB726" s="35">
        <v>12.669852179561254</v>
      </c>
      <c r="EC726" s="35">
        <v>12.626450836212662</v>
      </c>
      <c r="EE726" s="35">
        <v>12.582616018255941</v>
      </c>
      <c r="EF726" s="35">
        <v>11.911766470659551</v>
      </c>
      <c r="EG726" s="35">
        <v>11.922553473014165</v>
      </c>
      <c r="EI726" s="35">
        <v>12.185227243265409</v>
      </c>
      <c r="EJ726" s="35">
        <v>11.804881079174606</v>
      </c>
      <c r="EK726" s="35">
        <v>12.263331388169457</v>
      </c>
      <c r="EL726" s="35">
        <v>12.269950586275806</v>
      </c>
      <c r="EN726" s="35">
        <v>13.259581326696315</v>
      </c>
      <c r="EO726" s="35">
        <v>12.645433324254039</v>
      </c>
      <c r="EP726" s="35">
        <v>11.455257084888952</v>
      </c>
      <c r="ER726" s="35">
        <v>14.342232770675635</v>
      </c>
      <c r="ES726" s="35">
        <v>12.537087471755909</v>
      </c>
      <c r="ET726" s="35">
        <v>12.613411830374719</v>
      </c>
      <c r="EU726" s="35">
        <v>11.6347854217332</v>
      </c>
      <c r="EV726" s="35">
        <v>13.765908945591672</v>
      </c>
      <c r="EW726" s="35">
        <v>11.690464552908058</v>
      </c>
      <c r="EY726" s="35">
        <v>12.588664987366496</v>
      </c>
      <c r="FA726" s="35">
        <v>12.026043290390529</v>
      </c>
      <c r="FB726" s="35">
        <v>11.927477900056086</v>
      </c>
      <c r="FC726" s="35">
        <v>13.095638597822038</v>
      </c>
      <c r="FD726" s="35">
        <v>11.489179160631512</v>
      </c>
      <c r="FE726" s="35">
        <v>12.383934430157762</v>
      </c>
      <c r="FF726" s="35">
        <v>11.308023090753995</v>
      </c>
      <c r="FG726" s="35">
        <v>11.179010382409865</v>
      </c>
      <c r="FH726" s="35">
        <v>9.5675368191541406</v>
      </c>
      <c r="FI726" s="35">
        <v>13.352879737590575</v>
      </c>
      <c r="FJ726" s="35">
        <v>11.941253148954015</v>
      </c>
      <c r="FL726" s="35">
        <v>12.548696582818486</v>
      </c>
      <c r="FM726" s="35">
        <v>12.276890625643118</v>
      </c>
      <c r="FN726" s="35">
        <v>12.271912837647857</v>
      </c>
      <c r="FO726" s="35">
        <v>12.312971934448051</v>
      </c>
      <c r="FP726" s="35">
        <v>12.266187805165705</v>
      </c>
      <c r="FQ726" s="35">
        <v>13.177056926347428</v>
      </c>
      <c r="FR726" s="35">
        <v>12.500433451941616</v>
      </c>
      <c r="FS726" s="35">
        <v>11.551911515837375</v>
      </c>
      <c r="FT726" s="35">
        <v>12.109380090833445</v>
      </c>
      <c r="FU726" s="35">
        <v>13.706027752635652</v>
      </c>
      <c r="FW726" s="35">
        <v>13.170668106970613</v>
      </c>
      <c r="FX726" s="35">
        <v>12.853248104231154</v>
      </c>
      <c r="FY726" s="35">
        <v>12.919626709687639</v>
      </c>
      <c r="FZ726" s="35">
        <v>12.906982258767616</v>
      </c>
      <c r="GA726" s="35">
        <v>12.776311839186665</v>
      </c>
      <c r="GB726" s="35">
        <v>12.173955179243267</v>
      </c>
      <c r="GC726" s="35">
        <v>11.407204938820113</v>
      </c>
      <c r="GD726" s="35">
        <v>13.561314159108489</v>
      </c>
      <c r="GE726" s="35">
        <v>13.472191821773631</v>
      </c>
      <c r="GF726" s="35">
        <v>13.719833783823264</v>
      </c>
      <c r="GG726" s="35">
        <v>11.245304558657121</v>
      </c>
      <c r="GH726" s="35">
        <v>12.482845125662418</v>
      </c>
      <c r="GI726" s="35">
        <v>13.835386976987541</v>
      </c>
      <c r="GJ726" s="35">
        <v>13.202800500329245</v>
      </c>
      <c r="GK726" s="35">
        <v>14.045205458773612</v>
      </c>
      <c r="GL726" s="35">
        <v>12.53093461638071</v>
      </c>
      <c r="GM726" s="35">
        <v>11.903127278434743</v>
      </c>
      <c r="GO726" s="35">
        <v>4.6420000000000003</v>
      </c>
      <c r="GP726" s="35" t="s">
        <v>4798</v>
      </c>
      <c r="GU726" s="59"/>
    </row>
    <row r="727" spans="1:203" x14ac:dyDescent="0.2">
      <c r="A727" s="35" t="s">
        <v>1855</v>
      </c>
      <c r="B727" s="35" t="s">
        <v>3713</v>
      </c>
      <c r="C727" s="35" t="s">
        <v>3714</v>
      </c>
      <c r="D727" s="9">
        <v>2</v>
      </c>
      <c r="E727" s="9">
        <v>2</v>
      </c>
      <c r="F727" s="9">
        <v>0.85736596899999995</v>
      </c>
      <c r="G727" s="9">
        <v>0.10129824599999999</v>
      </c>
      <c r="H727" s="9">
        <v>0.87088860800000001</v>
      </c>
      <c r="I727" s="9">
        <v>0.106923563</v>
      </c>
      <c r="J727" s="9">
        <v>0</v>
      </c>
      <c r="K727" s="78">
        <v>0</v>
      </c>
      <c r="L727" s="79"/>
      <c r="M727" s="79">
        <v>10.594138202642387</v>
      </c>
      <c r="N727" s="79"/>
      <c r="O727" s="79"/>
      <c r="Y727" s="35">
        <v>10.202743979722042</v>
      </c>
      <c r="Z727" s="35">
        <v>9.9573255207466573</v>
      </c>
      <c r="AD727" s="35">
        <v>10.629290631791319</v>
      </c>
      <c r="AG727" s="35">
        <v>9.9696982109561958</v>
      </c>
      <c r="AI727" s="35">
        <v>10.009383971219211</v>
      </c>
      <c r="AR727" s="35">
        <v>10.555256623443769</v>
      </c>
      <c r="BC727" s="35">
        <v>9.6207941700601776</v>
      </c>
      <c r="BF727" s="35">
        <v>10.141503574116582</v>
      </c>
      <c r="BI727" s="35">
        <v>10.698074629023845</v>
      </c>
      <c r="CE727" s="35">
        <v>9.5622060199380652</v>
      </c>
      <c r="CI727" s="35">
        <v>10.795172770997864</v>
      </c>
      <c r="CP727" s="35">
        <v>9.8019663909015726</v>
      </c>
      <c r="CR727" s="35">
        <v>10.483553988461255</v>
      </c>
      <c r="CV727" s="35">
        <v>11.920121665426787</v>
      </c>
      <c r="DA727" s="35">
        <v>10.291959496136332</v>
      </c>
      <c r="DD727" s="35">
        <v>10.738213316002236</v>
      </c>
      <c r="DL727" s="35">
        <v>10.331841283492095</v>
      </c>
      <c r="DQ727" s="35">
        <v>10.540752323045345</v>
      </c>
      <c r="DT727" s="35">
        <v>9.8014429335885858</v>
      </c>
      <c r="DU727" s="35">
        <v>10.800549956107449</v>
      </c>
      <c r="DV727" s="35">
        <v>10.590643901315435</v>
      </c>
      <c r="EP727" s="35">
        <v>10.350305609535887</v>
      </c>
      <c r="FA727" s="35">
        <v>10.643474619911627</v>
      </c>
      <c r="FC727" s="35">
        <v>10.92628281912962</v>
      </c>
      <c r="FF727" s="35">
        <v>10.241184501231871</v>
      </c>
      <c r="FG727" s="35">
        <v>10.296151218538263</v>
      </c>
      <c r="FJ727" s="35">
        <v>10.384245219617823</v>
      </c>
      <c r="FO727" s="35">
        <v>10.12669513938136</v>
      </c>
      <c r="GO727" s="35">
        <v>3.33</v>
      </c>
      <c r="GP727" s="35" t="s">
        <v>4810</v>
      </c>
      <c r="GU727" s="59"/>
    </row>
    <row r="728" spans="1:203" x14ac:dyDescent="0.2">
      <c r="A728" s="35" t="s">
        <v>1376</v>
      </c>
      <c r="B728" s="35" t="s">
        <v>3145</v>
      </c>
      <c r="C728" s="35" t="s">
        <v>3146</v>
      </c>
      <c r="D728" s="9">
        <v>7</v>
      </c>
      <c r="E728" s="9">
        <v>3</v>
      </c>
      <c r="F728" s="9">
        <v>0.323068835</v>
      </c>
      <c r="G728" s="9">
        <v>0.13293359099999999</v>
      </c>
      <c r="H728" s="9">
        <v>0.43467284</v>
      </c>
      <c r="I728" s="9">
        <v>0.108340905</v>
      </c>
      <c r="J728" s="9">
        <v>0</v>
      </c>
      <c r="K728" s="78">
        <v>0</v>
      </c>
      <c r="L728" s="79">
        <v>12.542335046499229</v>
      </c>
      <c r="M728" s="79"/>
      <c r="N728" s="79">
        <v>12.445941488948382</v>
      </c>
      <c r="O728" s="79">
        <v>12.215241228987926</v>
      </c>
      <c r="Q728" s="78">
        <v>12.448419898303142</v>
      </c>
      <c r="R728" s="35">
        <v>11.765821512462638</v>
      </c>
      <c r="S728" s="35">
        <v>13.298866633103922</v>
      </c>
      <c r="T728" s="35">
        <v>13.063031383072662</v>
      </c>
      <c r="U728" s="35">
        <v>12.332192041411375</v>
      </c>
      <c r="V728" s="35">
        <v>11.649582186560719</v>
      </c>
      <c r="W728" s="35">
        <v>13.315746177065218</v>
      </c>
      <c r="Y728" s="35">
        <v>13.111489684535316</v>
      </c>
      <c r="AA728" s="35">
        <v>13.265368316111942</v>
      </c>
      <c r="AC728" s="35">
        <v>12.26148500688543</v>
      </c>
      <c r="AD728" s="35">
        <v>13.188342248305752</v>
      </c>
      <c r="AF728" s="35">
        <v>13.286429082437987</v>
      </c>
      <c r="AH728" s="35">
        <v>11.474719857989189</v>
      </c>
      <c r="AI728" s="35">
        <v>13.573646596149649</v>
      </c>
      <c r="AK728" s="35">
        <v>12.67279778483776</v>
      </c>
      <c r="AL728" s="35">
        <v>12.238842516706548</v>
      </c>
      <c r="AM728" s="35">
        <v>13.174855999119021</v>
      </c>
      <c r="AN728" s="35">
        <v>12.74353796842931</v>
      </c>
      <c r="AO728" s="35">
        <v>12.105192213694957</v>
      </c>
      <c r="AP728" s="35">
        <v>12.456234229935834</v>
      </c>
      <c r="AQ728" s="35">
        <v>12.702661303959644</v>
      </c>
      <c r="AR728" s="35">
        <v>13.316674882475473</v>
      </c>
      <c r="AS728" s="35">
        <v>13.257927167292241</v>
      </c>
      <c r="AT728" s="35">
        <v>12.282484009632446</v>
      </c>
      <c r="AU728" s="35">
        <v>12.854017243637603</v>
      </c>
      <c r="AV728" s="35">
        <v>12.107417724087217</v>
      </c>
      <c r="AW728" s="35">
        <v>13.223505251276736</v>
      </c>
      <c r="AX728" s="35">
        <v>12.855735649205066</v>
      </c>
      <c r="AY728" s="35">
        <v>12.529420790630329</v>
      </c>
      <c r="AZ728" s="35">
        <v>13.356858050915564</v>
      </c>
      <c r="BA728" s="35">
        <v>12.466032091955253</v>
      </c>
      <c r="BC728" s="35">
        <v>12.25360292051448</v>
      </c>
      <c r="BD728" s="35">
        <v>12.841374992973916</v>
      </c>
      <c r="BE728" s="35">
        <v>12.8109239124321</v>
      </c>
      <c r="BF728" s="35">
        <v>12.921006621723661</v>
      </c>
      <c r="BG728" s="35">
        <v>12.810859093871182</v>
      </c>
      <c r="BH728" s="35">
        <v>13.084040309926447</v>
      </c>
      <c r="BI728" s="35">
        <v>13.21598506982555</v>
      </c>
      <c r="BJ728" s="35">
        <v>12.635175775005834</v>
      </c>
      <c r="BL728" s="35">
        <v>13.142548772282316</v>
      </c>
      <c r="BM728" s="35">
        <v>12.575524748354798</v>
      </c>
      <c r="BN728" s="35">
        <v>11.418729768126672</v>
      </c>
      <c r="BO728" s="35">
        <v>12.088933319478715</v>
      </c>
      <c r="BP728" s="35">
        <v>12.729879642999895</v>
      </c>
      <c r="BQ728" s="35">
        <v>12.377769103337684</v>
      </c>
      <c r="BR728" s="35">
        <v>13.065067343977235</v>
      </c>
      <c r="BS728" s="35">
        <v>12.90440796312285</v>
      </c>
      <c r="BT728" s="35">
        <v>12.984618425538981</v>
      </c>
      <c r="BU728" s="35">
        <v>12.43994716966076</v>
      </c>
      <c r="BV728" s="35">
        <v>12.260420251932713</v>
      </c>
      <c r="BW728" s="35">
        <v>12.714804577967087</v>
      </c>
      <c r="BX728" s="35">
        <v>13.362855692822205</v>
      </c>
      <c r="BZ728" s="35">
        <v>12.011755134931756</v>
      </c>
      <c r="CA728" s="35">
        <v>13.235755962930718</v>
      </c>
      <c r="CB728" s="35">
        <v>13.08976355796313</v>
      </c>
      <c r="CC728" s="35">
        <v>12.842738252522128</v>
      </c>
      <c r="CD728" s="35">
        <v>12.46386155778189</v>
      </c>
      <c r="CE728" s="35">
        <v>13.43514893511241</v>
      </c>
      <c r="CF728" s="35">
        <v>12.873181735168645</v>
      </c>
      <c r="CG728" s="35">
        <v>12.499160906235449</v>
      </c>
      <c r="CI728" s="35">
        <v>12.726819465691953</v>
      </c>
      <c r="CJ728" s="35">
        <v>12.423256703125741</v>
      </c>
      <c r="CK728" s="35">
        <v>12.842953554857935</v>
      </c>
      <c r="CL728" s="35">
        <v>12.978677706301294</v>
      </c>
      <c r="CM728" s="35">
        <v>13.622611868573314</v>
      </c>
      <c r="CN728" s="35">
        <v>12.546966410631811</v>
      </c>
      <c r="CO728" s="35">
        <v>13.28996159429834</v>
      </c>
      <c r="CQ728" s="35">
        <v>13.246977892362517</v>
      </c>
      <c r="CR728" s="35">
        <v>12.030184987088198</v>
      </c>
      <c r="CS728" s="35">
        <v>13.009427591913218</v>
      </c>
      <c r="CT728" s="35">
        <v>12.87106501614371</v>
      </c>
      <c r="CU728" s="35">
        <v>12.696793204893089</v>
      </c>
      <c r="CW728" s="35">
        <v>12.333854495804623</v>
      </c>
      <c r="CY728" s="35">
        <v>13.480837581731034</v>
      </c>
      <c r="CZ728" s="35">
        <v>12.979336927014037</v>
      </c>
      <c r="DA728" s="35">
        <v>12.279027164289328</v>
      </c>
      <c r="DB728" s="35">
        <v>13.478695538265141</v>
      </c>
      <c r="DC728" s="35">
        <v>12.543156882528894</v>
      </c>
      <c r="DD728" s="35">
        <v>12.874820543812241</v>
      </c>
      <c r="DE728" s="35">
        <v>12.51474297794134</v>
      </c>
      <c r="DF728" s="35">
        <v>13.298597138809306</v>
      </c>
      <c r="DG728" s="35">
        <v>13.062745676226811</v>
      </c>
      <c r="DH728" s="35">
        <v>12.157869514898616</v>
      </c>
      <c r="DI728" s="35">
        <v>13.300237643155965</v>
      </c>
      <c r="DJ728" s="35">
        <v>13.008719738207112</v>
      </c>
      <c r="DK728" s="35">
        <v>12.882650464730045</v>
      </c>
      <c r="DL728" s="35">
        <v>12.661332588516974</v>
      </c>
      <c r="DM728" s="35">
        <v>12.880606073534796</v>
      </c>
      <c r="DN728" s="35">
        <v>12.820014092934917</v>
      </c>
      <c r="DO728" s="35">
        <v>12.490516210079663</v>
      </c>
      <c r="DQ728" s="35">
        <v>12.751002267990234</v>
      </c>
      <c r="DR728" s="35">
        <v>12.532040087762278</v>
      </c>
      <c r="DS728" s="35">
        <v>12.686305310402531</v>
      </c>
      <c r="DT728" s="35">
        <v>12.881484943845173</v>
      </c>
      <c r="DV728" s="35">
        <v>12.724566053658435</v>
      </c>
      <c r="DW728" s="35">
        <v>13.542686690121165</v>
      </c>
      <c r="DX728" s="35">
        <v>12.889192492367908</v>
      </c>
      <c r="DY728" s="35">
        <v>12.87973535865707</v>
      </c>
      <c r="DZ728" s="35">
        <v>13.073640502260364</v>
      </c>
      <c r="EA728" s="35">
        <v>13.17268213384086</v>
      </c>
      <c r="EB728" s="35">
        <v>12.773492643586337</v>
      </c>
      <c r="EC728" s="35">
        <v>12.842475430227712</v>
      </c>
      <c r="EF728" s="35">
        <v>13.413098984915264</v>
      </c>
      <c r="EG728" s="35">
        <v>12.56416171696349</v>
      </c>
      <c r="EJ728" s="35">
        <v>12.024758767261794</v>
      </c>
      <c r="EK728" s="35">
        <v>13.213508467006788</v>
      </c>
      <c r="EM728" s="35">
        <v>12.75886927560313</v>
      </c>
      <c r="EN728" s="35">
        <v>12.930333606564854</v>
      </c>
      <c r="EO728" s="35">
        <v>13.277452842893311</v>
      </c>
      <c r="EQ728" s="35">
        <v>12.88321401088756</v>
      </c>
      <c r="ER728" s="35">
        <v>13.15134437785018</v>
      </c>
      <c r="ET728" s="35">
        <v>12.787768470524036</v>
      </c>
      <c r="EU728" s="35">
        <v>11.838007279115047</v>
      </c>
      <c r="EV728" s="35">
        <v>13.154870695157111</v>
      </c>
      <c r="EW728" s="35">
        <v>12.39771422638734</v>
      </c>
      <c r="EX728" s="35">
        <v>13.058571807134445</v>
      </c>
      <c r="EY728" s="35">
        <v>12.814502636915845</v>
      </c>
      <c r="EZ728" s="35">
        <v>13.029934700070159</v>
      </c>
      <c r="FA728" s="35">
        <v>12.664549612615943</v>
      </c>
      <c r="FB728" s="35">
        <v>12.722559947891249</v>
      </c>
      <c r="FC728" s="35">
        <v>12.923682083400156</v>
      </c>
      <c r="FD728" s="35">
        <v>12.094765980837616</v>
      </c>
      <c r="FE728" s="35">
        <v>12.766966686353681</v>
      </c>
      <c r="FF728" s="35">
        <v>12.877657445940264</v>
      </c>
      <c r="FG728" s="35">
        <v>12.484060390226336</v>
      </c>
      <c r="FH728" s="35">
        <v>12.0768704788322</v>
      </c>
      <c r="FI728" s="35">
        <v>14.573490625403034</v>
      </c>
      <c r="FK728" s="35">
        <v>13.56055737128208</v>
      </c>
      <c r="FM728" s="35">
        <v>12.252915999476656</v>
      </c>
      <c r="FN728" s="35">
        <v>12.892622904445794</v>
      </c>
      <c r="FO728" s="35">
        <v>13.183408006124363</v>
      </c>
      <c r="FP728" s="35">
        <v>12.695127731786972</v>
      </c>
      <c r="FQ728" s="35">
        <v>13.12380554582427</v>
      </c>
      <c r="FS728" s="35">
        <v>13.340681362269443</v>
      </c>
      <c r="FT728" s="35">
        <v>13.230145139613144</v>
      </c>
      <c r="FU728" s="35">
        <v>13.81890134452679</v>
      </c>
      <c r="FV728" s="35">
        <v>12.699740915689386</v>
      </c>
      <c r="FX728" s="35">
        <v>12.880286436806616</v>
      </c>
      <c r="FY728" s="35">
        <v>11.482513758203405</v>
      </c>
      <c r="FZ728" s="35">
        <v>12.562374906626737</v>
      </c>
      <c r="GA728" s="35">
        <v>12.655032025419603</v>
      </c>
      <c r="GB728" s="35">
        <v>12.27818655407739</v>
      </c>
      <c r="GC728" s="35">
        <v>13.016442068534165</v>
      </c>
      <c r="GD728" s="35">
        <v>12.659378345222711</v>
      </c>
      <c r="GE728" s="35">
        <v>13.392479072405877</v>
      </c>
      <c r="GF728" s="35">
        <v>12.942390603883775</v>
      </c>
      <c r="GG728" s="35">
        <v>11.939349285919107</v>
      </c>
      <c r="GH728" s="35">
        <v>12.895754701651038</v>
      </c>
      <c r="GI728" s="35">
        <v>14.54114380460439</v>
      </c>
      <c r="GK728" s="35">
        <v>12.220848714905355</v>
      </c>
      <c r="GL728" s="35">
        <v>12.599092169866845</v>
      </c>
      <c r="GM728" s="35">
        <v>13.28644517875658</v>
      </c>
      <c r="GN728" s="35">
        <v>13.101857098421487</v>
      </c>
      <c r="GO728" s="35">
        <v>2.9329999999999998</v>
      </c>
      <c r="GP728" s="35" t="s">
        <v>4679</v>
      </c>
      <c r="GU728" s="59"/>
    </row>
    <row r="729" spans="1:203" x14ac:dyDescent="0.2">
      <c r="A729" s="35" t="s">
        <v>838</v>
      </c>
      <c r="B729" s="35" t="s">
        <v>2519</v>
      </c>
      <c r="C729" s="35" t="s">
        <v>2520</v>
      </c>
      <c r="D729" s="9">
        <v>2</v>
      </c>
      <c r="E729" s="9">
        <v>2</v>
      </c>
      <c r="F729" s="9">
        <v>0.97501500399999996</v>
      </c>
      <c r="G729" s="9">
        <v>-5.1854962999999997E-2</v>
      </c>
      <c r="H729" s="9">
        <v>0.90771613399999995</v>
      </c>
      <c r="I729" s="9">
        <v>0.108474206</v>
      </c>
      <c r="J729" s="9">
        <v>0</v>
      </c>
      <c r="K729" s="78">
        <v>0</v>
      </c>
      <c r="L729" s="79"/>
      <c r="M729" s="79">
        <v>12.090329751437251</v>
      </c>
      <c r="N729" s="79"/>
      <c r="O729" s="79"/>
      <c r="AC729" s="35">
        <v>10.549658528442531</v>
      </c>
      <c r="AH729" s="35">
        <v>10.237014381158238</v>
      </c>
      <c r="AI729" s="35">
        <v>10.248811764100671</v>
      </c>
      <c r="AS729" s="35">
        <v>10.991179775267305</v>
      </c>
      <c r="BF729" s="35">
        <v>9.9619077022952442</v>
      </c>
      <c r="BJ729" s="35">
        <v>11.760150112030356</v>
      </c>
      <c r="BK729" s="35">
        <v>10.091434702379891</v>
      </c>
      <c r="BZ729" s="35">
        <v>10.453108616751356</v>
      </c>
      <c r="CD729" s="35">
        <v>10.516540306977909</v>
      </c>
      <c r="CF729" s="35">
        <v>9.2442004960318176</v>
      </c>
      <c r="CG729" s="35">
        <v>10.742115696849194</v>
      </c>
      <c r="CK729" s="35">
        <v>10.509273262195352</v>
      </c>
      <c r="CM729" s="35">
        <v>10.802726188472237</v>
      </c>
      <c r="DA729" s="35">
        <v>9.2762003819058449</v>
      </c>
      <c r="DJ729" s="35">
        <v>11.001054547282614</v>
      </c>
      <c r="DK729" s="35">
        <v>11.177362268846062</v>
      </c>
      <c r="DM729" s="35">
        <v>10.060959144962625</v>
      </c>
      <c r="DO729" s="35">
        <v>11.18960147393995</v>
      </c>
      <c r="DT729" s="35">
        <v>9.6602150968417657</v>
      </c>
      <c r="DV729" s="35">
        <v>10.396249041423079</v>
      </c>
      <c r="DY729" s="35">
        <v>10.538896930921339</v>
      </c>
      <c r="EC729" s="35">
        <v>10.88376116150881</v>
      </c>
      <c r="EI729" s="35">
        <v>9.3717565002456329</v>
      </c>
      <c r="EK729" s="35">
        <v>11.284498273096348</v>
      </c>
      <c r="EM729" s="35">
        <v>11.564429586900344</v>
      </c>
      <c r="EY729" s="35">
        <v>10.442642116236428</v>
      </c>
      <c r="FA729" s="35">
        <v>10.587961408589601</v>
      </c>
      <c r="FF729" s="35">
        <v>10.619928274303607</v>
      </c>
      <c r="FI729" s="35">
        <v>9.579109041417702</v>
      </c>
      <c r="FL729" s="35">
        <v>11.190282203087408</v>
      </c>
      <c r="FM729" s="35">
        <v>10.743951960676144</v>
      </c>
      <c r="FU729" s="35">
        <v>10.746250307530234</v>
      </c>
      <c r="GG729" s="35">
        <v>10.86402525236813</v>
      </c>
      <c r="GI729" s="35">
        <v>10.383889664875158</v>
      </c>
      <c r="GJ729" s="35">
        <v>11.782738465224398</v>
      </c>
      <c r="GO729" s="35">
        <v>2.8759999999999999</v>
      </c>
      <c r="GP729" s="35" t="s">
        <v>785</v>
      </c>
      <c r="GU729" s="59"/>
    </row>
    <row r="730" spans="1:203" x14ac:dyDescent="0.2">
      <c r="A730" s="35" t="s">
        <v>1332</v>
      </c>
      <c r="B730" s="35" t="s">
        <v>3095</v>
      </c>
      <c r="C730" s="35" t="s">
        <v>3096</v>
      </c>
      <c r="D730" s="9">
        <v>47</v>
      </c>
      <c r="E730" s="9">
        <v>47</v>
      </c>
      <c r="F730" s="9">
        <v>0.15870172900000001</v>
      </c>
      <c r="G730" s="9">
        <v>0.24555933499999999</v>
      </c>
      <c r="H730" s="9">
        <v>0.66831318699999998</v>
      </c>
      <c r="I730" s="9">
        <v>0.108617537</v>
      </c>
      <c r="J730" s="9">
        <v>0</v>
      </c>
      <c r="K730" s="78">
        <v>0</v>
      </c>
      <c r="L730" s="80">
        <v>14.822339385706153</v>
      </c>
      <c r="M730" s="79">
        <v>15.101650649739593</v>
      </c>
      <c r="N730" s="79">
        <v>14.330052546476097</v>
      </c>
      <c r="O730" s="79">
        <v>15.162420621740592</v>
      </c>
      <c r="P730" s="78">
        <v>13.693769155594968</v>
      </c>
      <c r="Q730" s="78">
        <v>13.181034849444046</v>
      </c>
      <c r="R730" s="35">
        <v>13.913684772846297</v>
      </c>
      <c r="S730" s="35">
        <v>15.430921566908708</v>
      </c>
      <c r="T730" s="35">
        <v>15.808894549578692</v>
      </c>
      <c r="U730" s="35">
        <v>14.189251851833495</v>
      </c>
      <c r="V730" s="35">
        <v>15.089155582663182</v>
      </c>
      <c r="W730" s="35">
        <v>14.393884835350299</v>
      </c>
      <c r="X730" s="35">
        <v>14.52759122619905</v>
      </c>
      <c r="Y730" s="35">
        <v>14.131736286266511</v>
      </c>
      <c r="Z730" s="35">
        <v>14.645320364006491</v>
      </c>
      <c r="AA730" s="35">
        <v>14.481948473271647</v>
      </c>
      <c r="AB730" s="35">
        <v>13.538248089641515</v>
      </c>
      <c r="AC730" s="35">
        <v>15.185377282305826</v>
      </c>
      <c r="AD730" s="35">
        <v>14.151374960271221</v>
      </c>
      <c r="AE730" s="35">
        <v>13.869944966146347</v>
      </c>
      <c r="AF730" s="35">
        <v>15.376530892577133</v>
      </c>
      <c r="AG730" s="35">
        <v>14.731590290861217</v>
      </c>
      <c r="AH730" s="35">
        <v>13.990703283382755</v>
      </c>
      <c r="AI730" s="35">
        <v>14.559020181375612</v>
      </c>
      <c r="AJ730" s="35">
        <v>14.570263023268405</v>
      </c>
      <c r="AK730" s="35">
        <v>14.963224252860465</v>
      </c>
      <c r="AL730" s="35">
        <v>14.683105661141468</v>
      </c>
      <c r="AM730" s="35">
        <v>13.600579966521902</v>
      </c>
      <c r="AN730" s="35">
        <v>15.922947765069587</v>
      </c>
      <c r="AO730" s="35">
        <v>14.95324356416759</v>
      </c>
      <c r="AP730" s="35">
        <v>14.080950379178542</v>
      </c>
      <c r="AQ730" s="35">
        <v>13.562124780120492</v>
      </c>
      <c r="AR730" s="35">
        <v>14.857051493366264</v>
      </c>
      <c r="AS730" s="35">
        <v>14.44056039769745</v>
      </c>
      <c r="AT730" s="35">
        <v>14.917843163980596</v>
      </c>
      <c r="AU730" s="35">
        <v>16.086409874517987</v>
      </c>
      <c r="AV730" s="35">
        <v>15.666791851422509</v>
      </c>
      <c r="AW730" s="35">
        <v>14.332893550217801</v>
      </c>
      <c r="AX730" s="35">
        <v>14.524957783986959</v>
      </c>
      <c r="AY730" s="35">
        <v>13.554774655806209</v>
      </c>
      <c r="AZ730" s="35">
        <v>13.804898119555119</v>
      </c>
      <c r="BA730" s="35">
        <v>14.447720979950914</v>
      </c>
      <c r="BB730" s="35">
        <v>13.951884871948049</v>
      </c>
      <c r="BC730" s="35">
        <v>15.140284044997873</v>
      </c>
      <c r="BD730" s="35">
        <v>14.212260319262455</v>
      </c>
      <c r="BE730" s="35">
        <v>15.116487422860176</v>
      </c>
      <c r="BF730" s="35">
        <v>14.502863218627446</v>
      </c>
      <c r="BG730" s="35">
        <v>13.173683434287287</v>
      </c>
      <c r="BH730" s="35">
        <v>14.903810123637564</v>
      </c>
      <c r="BI730" s="35">
        <v>15.387134989423341</v>
      </c>
      <c r="BJ730" s="35">
        <v>15.323855295271157</v>
      </c>
      <c r="BK730" s="35">
        <v>15.914222764451171</v>
      </c>
      <c r="BL730" s="35">
        <v>13.481665230474292</v>
      </c>
      <c r="BM730" s="35">
        <v>13.145883494937982</v>
      </c>
      <c r="BN730" s="35">
        <v>14.049820644216242</v>
      </c>
      <c r="BO730" s="35">
        <v>15.115490787589142</v>
      </c>
      <c r="BP730" s="35">
        <v>13.539580829339199</v>
      </c>
      <c r="BQ730" s="35">
        <v>14.956763091051826</v>
      </c>
      <c r="BR730" s="35">
        <v>14.771218844031544</v>
      </c>
      <c r="BS730" s="35">
        <v>13.992316207233561</v>
      </c>
      <c r="BT730" s="35">
        <v>14.336489092480363</v>
      </c>
      <c r="BU730" s="35">
        <v>14.793914231445333</v>
      </c>
      <c r="BV730" s="35">
        <v>14.81307601015626</v>
      </c>
      <c r="BW730" s="35">
        <v>15.377775583769157</v>
      </c>
      <c r="BX730" s="35">
        <v>14.470411342540693</v>
      </c>
      <c r="BY730" s="35">
        <v>13.954051557564689</v>
      </c>
      <c r="BZ730" s="35">
        <v>17.323837189484728</v>
      </c>
      <c r="CA730" s="35">
        <v>14.886164653920858</v>
      </c>
      <c r="CB730" s="35">
        <v>14.317738108185843</v>
      </c>
      <c r="CC730" s="35">
        <v>14.150082371763039</v>
      </c>
      <c r="CD730" s="35">
        <v>16.438663060597889</v>
      </c>
      <c r="CE730" s="35">
        <v>16.292168717972743</v>
      </c>
      <c r="CF730" s="35">
        <v>15.023449341016846</v>
      </c>
      <c r="CG730" s="35">
        <v>15.786910718987029</v>
      </c>
      <c r="CH730" s="35">
        <v>13.890104350567643</v>
      </c>
      <c r="CI730" s="35">
        <v>15.477634035017525</v>
      </c>
      <c r="CJ730" s="35">
        <v>13.367363049809313</v>
      </c>
      <c r="CK730" s="35">
        <v>16.136195521625108</v>
      </c>
      <c r="CL730" s="35">
        <v>15.298438947044845</v>
      </c>
      <c r="CM730" s="35">
        <v>14.858375365081571</v>
      </c>
      <c r="CN730" s="35">
        <v>14.633486841523609</v>
      </c>
      <c r="CO730" s="35">
        <v>14.437952646254629</v>
      </c>
      <c r="CP730" s="35">
        <v>14.305897580863553</v>
      </c>
      <c r="CQ730" s="35">
        <v>15.368792486434888</v>
      </c>
      <c r="CR730" s="35">
        <v>13.306411631212439</v>
      </c>
      <c r="CS730" s="35">
        <v>13.738299405028425</v>
      </c>
      <c r="CT730" s="35">
        <v>14.796003502397138</v>
      </c>
      <c r="CU730" s="35">
        <v>13.414063500767901</v>
      </c>
      <c r="CV730" s="35">
        <v>13.08814472965906</v>
      </c>
      <c r="CW730" s="35">
        <v>14.728523323568831</v>
      </c>
      <c r="CX730" s="35">
        <v>15.177902127557275</v>
      </c>
      <c r="CY730" s="35">
        <v>13.919145621319258</v>
      </c>
      <c r="CZ730" s="35">
        <v>16.484374077391337</v>
      </c>
      <c r="DA730" s="35">
        <v>15.470039754604109</v>
      </c>
      <c r="DB730" s="35">
        <v>14.701272951121799</v>
      </c>
      <c r="DC730" s="35">
        <v>13.922894176033809</v>
      </c>
      <c r="DD730" s="35">
        <v>16.60124143053508</v>
      </c>
      <c r="DE730" s="35">
        <v>15.404602978429502</v>
      </c>
      <c r="DF730" s="35">
        <v>14.354940894551317</v>
      </c>
      <c r="DG730" s="35">
        <v>14.857958473278039</v>
      </c>
      <c r="DH730" s="35">
        <v>13.150259045436702</v>
      </c>
      <c r="DI730" s="35">
        <v>14.725486609422838</v>
      </c>
      <c r="DJ730" s="35">
        <v>14.827008476970533</v>
      </c>
      <c r="DK730" s="35">
        <v>13.977893410177193</v>
      </c>
      <c r="DL730" s="35">
        <v>14.156254931703034</v>
      </c>
      <c r="DM730" s="35">
        <v>14.861229445463266</v>
      </c>
      <c r="DN730" s="35">
        <v>14.172367498300673</v>
      </c>
      <c r="DO730" s="35">
        <v>15.263266295910325</v>
      </c>
      <c r="DP730" s="35">
        <v>15.815890140968481</v>
      </c>
      <c r="DQ730" s="35">
        <v>14.981830336367468</v>
      </c>
      <c r="DR730" s="35">
        <v>14.092995755185925</v>
      </c>
      <c r="DS730" s="35">
        <v>13.417411289023381</v>
      </c>
      <c r="DT730" s="35">
        <v>14.286444467688742</v>
      </c>
      <c r="DU730" s="35">
        <v>14.192062075471185</v>
      </c>
      <c r="DV730" s="35">
        <v>14.566897405067399</v>
      </c>
      <c r="DW730" s="35">
        <v>15.398969417185826</v>
      </c>
      <c r="DX730" s="35">
        <v>13.889365727603028</v>
      </c>
      <c r="DY730" s="35">
        <v>16.238573978063819</v>
      </c>
      <c r="DZ730" s="35">
        <v>15.60912122031691</v>
      </c>
      <c r="EA730" s="35">
        <v>15.325952801311111</v>
      </c>
      <c r="EB730" s="35">
        <v>15.380603457699392</v>
      </c>
      <c r="EC730" s="35">
        <v>16.396936685793158</v>
      </c>
      <c r="ED730" s="35">
        <v>14.508496330699064</v>
      </c>
      <c r="EE730" s="35">
        <v>14.16139236912769</v>
      </c>
      <c r="EF730" s="35">
        <v>14.043972023041343</v>
      </c>
      <c r="EG730" s="35">
        <v>15.138673810695201</v>
      </c>
      <c r="EH730" s="35">
        <v>15.605282622330886</v>
      </c>
      <c r="EI730" s="35">
        <v>15.086237616120945</v>
      </c>
      <c r="EJ730" s="35">
        <v>13.250875979730003</v>
      </c>
      <c r="EK730" s="35">
        <v>15.208241971424373</v>
      </c>
      <c r="EL730" s="35">
        <v>14.985647010925156</v>
      </c>
      <c r="EM730" s="35">
        <v>15.037466906521328</v>
      </c>
      <c r="EN730" s="35">
        <v>14.42934932298304</v>
      </c>
      <c r="EO730" s="35">
        <v>14.953334805698129</v>
      </c>
      <c r="EP730" s="35">
        <v>15.251998620198261</v>
      </c>
      <c r="EQ730" s="35">
        <v>15.501914013822271</v>
      </c>
      <c r="ER730" s="35">
        <v>14.687669817092198</v>
      </c>
      <c r="ES730" s="35">
        <v>13.920657616902552</v>
      </c>
      <c r="ET730" s="35">
        <v>14.786916822075321</v>
      </c>
      <c r="EU730" s="35">
        <v>13.541963947220687</v>
      </c>
      <c r="EV730" s="35">
        <v>15.278631658401252</v>
      </c>
      <c r="EW730" s="35">
        <v>14.258433810034459</v>
      </c>
      <c r="EX730" s="35">
        <v>14.382160324417013</v>
      </c>
      <c r="EY730" s="35">
        <v>16.159488341746364</v>
      </c>
      <c r="EZ730" s="35">
        <v>14.421208636072636</v>
      </c>
      <c r="FA730" s="35">
        <v>14.597740830937781</v>
      </c>
      <c r="FB730" s="35">
        <v>15.412827396789911</v>
      </c>
      <c r="FC730" s="35">
        <v>14.817502825482396</v>
      </c>
      <c r="FD730" s="35">
        <v>14.263492415812607</v>
      </c>
      <c r="FE730" s="35">
        <v>14.776617472878918</v>
      </c>
      <c r="FF730" s="35">
        <v>15.245102542444251</v>
      </c>
      <c r="FG730" s="35">
        <v>14.537857059023109</v>
      </c>
      <c r="FH730" s="35">
        <v>13.93697122698868</v>
      </c>
      <c r="FI730" s="35">
        <v>14.022296899144916</v>
      </c>
      <c r="FJ730" s="35">
        <v>13.895166791865734</v>
      </c>
      <c r="FK730" s="35">
        <v>15.515705193785902</v>
      </c>
      <c r="FL730" s="35">
        <v>14.516027554762051</v>
      </c>
      <c r="FM730" s="35">
        <v>13.844211044670153</v>
      </c>
      <c r="FN730" s="35">
        <v>14.292216158134602</v>
      </c>
      <c r="FO730" s="35">
        <v>14.262023985713331</v>
      </c>
      <c r="FP730" s="35">
        <v>14.955388224321277</v>
      </c>
      <c r="FQ730" s="35">
        <v>14.178282908604308</v>
      </c>
      <c r="FR730" s="35">
        <v>14.355935204609846</v>
      </c>
      <c r="FS730" s="35">
        <v>15.562020223115582</v>
      </c>
      <c r="FT730" s="35">
        <v>15.28920533040133</v>
      </c>
      <c r="FU730" s="35">
        <v>16.48330860407679</v>
      </c>
      <c r="FV730" s="35">
        <v>13.996511431389461</v>
      </c>
      <c r="FW730" s="35">
        <v>14.46209081967668</v>
      </c>
      <c r="FX730" s="35">
        <v>14.809456418066338</v>
      </c>
      <c r="FY730" s="35">
        <v>13.966761893769551</v>
      </c>
      <c r="FZ730" s="35">
        <v>14.513997098997493</v>
      </c>
      <c r="GA730" s="35">
        <v>14.972703554205106</v>
      </c>
      <c r="GB730" s="35">
        <v>14.928277675379437</v>
      </c>
      <c r="GC730" s="35">
        <v>14.805116062537985</v>
      </c>
      <c r="GD730" s="35">
        <v>15.233254748896577</v>
      </c>
      <c r="GE730" s="35">
        <v>15.255373933934997</v>
      </c>
      <c r="GF730" s="35">
        <v>14.807232852525186</v>
      </c>
      <c r="GG730" s="35">
        <v>15.108382104163171</v>
      </c>
      <c r="GH730" s="35">
        <v>14.768034848078335</v>
      </c>
      <c r="GI730" s="35">
        <v>16.38874590504718</v>
      </c>
      <c r="GJ730" s="35">
        <v>15.672883740459984</v>
      </c>
      <c r="GK730" s="35">
        <v>14.205504530101617</v>
      </c>
      <c r="GL730" s="35">
        <v>14.417693659307176</v>
      </c>
      <c r="GM730" s="35">
        <v>14.431708771073481</v>
      </c>
      <c r="GN730" s="35">
        <v>14.106714251414205</v>
      </c>
      <c r="GO730" s="35">
        <v>63.576000000000001</v>
      </c>
      <c r="GP730" s="35" t="s">
        <v>1177</v>
      </c>
      <c r="GU730" s="59"/>
    </row>
    <row r="731" spans="1:203" x14ac:dyDescent="0.2">
      <c r="A731" s="35" t="s">
        <v>2164</v>
      </c>
      <c r="B731" s="35" t="s">
        <v>4177</v>
      </c>
      <c r="C731" s="35" t="s">
        <v>4178</v>
      </c>
      <c r="D731" s="9">
        <v>4</v>
      </c>
      <c r="E731" s="9">
        <v>4</v>
      </c>
      <c r="F731" s="9">
        <v>0.93708168199999997</v>
      </c>
      <c r="G731" s="9">
        <v>7.2749018999999998E-2</v>
      </c>
      <c r="H731" s="9">
        <v>0.85683153000000001</v>
      </c>
      <c r="I731" s="9">
        <v>0.108727857</v>
      </c>
      <c r="J731" s="9">
        <v>0</v>
      </c>
      <c r="K731" s="78">
        <v>0</v>
      </c>
      <c r="L731" s="79"/>
      <c r="M731" s="79"/>
      <c r="N731" s="79"/>
      <c r="O731" s="79"/>
      <c r="Q731" s="78">
        <v>12.106835799696141</v>
      </c>
      <c r="S731" s="35">
        <v>10.933386641552236</v>
      </c>
      <c r="T731" s="35">
        <v>11.140553636268461</v>
      </c>
      <c r="Z731" s="35">
        <v>11.276406939422813</v>
      </c>
      <c r="AB731" s="35">
        <v>11.452706596712165</v>
      </c>
      <c r="AE731" s="35">
        <v>12.056036407441168</v>
      </c>
      <c r="AG731" s="35">
        <v>11.890012968392007</v>
      </c>
      <c r="AH731" s="35">
        <v>11.128575829253883</v>
      </c>
      <c r="AK731" s="35">
        <v>11.09398314160558</v>
      </c>
      <c r="AL731" s="35">
        <v>10.947019685851885</v>
      </c>
      <c r="AO731" s="35">
        <v>11.401220338473754</v>
      </c>
      <c r="AW731" s="35">
        <v>12.727995442817345</v>
      </c>
      <c r="AY731" s="35">
        <v>11.182848316627805</v>
      </c>
      <c r="BB731" s="35">
        <v>10.585533962760575</v>
      </c>
      <c r="BC731" s="35">
        <v>11.115518357716631</v>
      </c>
      <c r="BI731" s="35">
        <v>12.713289365486713</v>
      </c>
      <c r="BJ731" s="35">
        <v>12.40084967256993</v>
      </c>
      <c r="BW731" s="35">
        <v>11.281620461260276</v>
      </c>
      <c r="BZ731" s="35">
        <v>10.848454268204531</v>
      </c>
      <c r="CC731" s="35">
        <v>13.478170350216047</v>
      </c>
      <c r="CD731" s="35">
        <v>11.116096841375747</v>
      </c>
      <c r="CE731" s="35">
        <v>11.019747017674847</v>
      </c>
      <c r="CF731" s="35">
        <v>11.315897065741469</v>
      </c>
      <c r="CG731" s="35">
        <v>11.449598691994405</v>
      </c>
      <c r="CJ731" s="35">
        <v>11.430723307935434</v>
      </c>
      <c r="CL731" s="35">
        <v>10.872658882324458</v>
      </c>
      <c r="CN731" s="35">
        <v>10.991432087580126</v>
      </c>
      <c r="CO731" s="35">
        <v>12.154990800729774</v>
      </c>
      <c r="CP731" s="35">
        <v>10.689675449307922</v>
      </c>
      <c r="CS731" s="35">
        <v>11.425660209275723</v>
      </c>
      <c r="CU731" s="35">
        <v>10.837900618106163</v>
      </c>
      <c r="CZ731" s="35">
        <v>10.688241554414077</v>
      </c>
      <c r="DJ731" s="35">
        <v>11.56488008158645</v>
      </c>
      <c r="DK731" s="35">
        <v>11.300840619371009</v>
      </c>
      <c r="DL731" s="35">
        <v>11.617701801529016</v>
      </c>
      <c r="DO731" s="35">
        <v>11.682313267811775</v>
      </c>
      <c r="DT731" s="35">
        <v>10.924993995077825</v>
      </c>
      <c r="EB731" s="35">
        <v>11.070441053076461</v>
      </c>
      <c r="EC731" s="35">
        <v>12.837366521116614</v>
      </c>
      <c r="EG731" s="35">
        <v>11.020628237760812</v>
      </c>
      <c r="EJ731" s="35">
        <v>11.443722982535721</v>
      </c>
      <c r="EO731" s="35">
        <v>12.640057186969237</v>
      </c>
      <c r="EU731" s="35">
        <v>10.835520887536472</v>
      </c>
      <c r="FB731" s="35">
        <v>11.721863068940301</v>
      </c>
      <c r="FF731" s="35">
        <v>11.066535852583321</v>
      </c>
      <c r="FH731" s="35">
        <v>11.549878542715959</v>
      </c>
      <c r="FS731" s="35">
        <v>11.053565292499453</v>
      </c>
      <c r="FZ731" s="35">
        <v>11.077992659131699</v>
      </c>
      <c r="GA731" s="35">
        <v>11.537782236132358</v>
      </c>
      <c r="GC731" s="35">
        <v>12.036698960256022</v>
      </c>
      <c r="GD731" s="35">
        <v>12.99272870910994</v>
      </c>
      <c r="GF731" s="35">
        <v>11.670699481988247</v>
      </c>
      <c r="GI731" s="35">
        <v>11.955303181633248</v>
      </c>
      <c r="GK731" s="35">
        <v>11.25083605668986</v>
      </c>
      <c r="GO731" s="35">
        <v>2.09</v>
      </c>
      <c r="GP731" s="35" t="s">
        <v>1879</v>
      </c>
      <c r="GU731" s="59"/>
    </row>
    <row r="732" spans="1:203" x14ac:dyDescent="0.2">
      <c r="A732" s="35" t="s">
        <v>957</v>
      </c>
      <c r="B732" s="35" t="s">
        <v>2675</v>
      </c>
      <c r="C732" s="35" t="s">
        <v>2676</v>
      </c>
      <c r="D732" s="9">
        <v>2</v>
      </c>
      <c r="E732" s="9">
        <v>2</v>
      </c>
      <c r="F732" s="9">
        <v>0.980326629</v>
      </c>
      <c r="G732" s="9">
        <v>-1.4610365E-2</v>
      </c>
      <c r="H732" s="9">
        <v>0.33500261599999998</v>
      </c>
      <c r="I732" s="9">
        <v>0.108987691</v>
      </c>
      <c r="J732" s="9">
        <v>0</v>
      </c>
      <c r="K732" s="78">
        <v>0</v>
      </c>
      <c r="L732" s="79">
        <v>14.635505073848309</v>
      </c>
      <c r="M732" s="79">
        <v>14.694417963645593</v>
      </c>
      <c r="N732" s="79">
        <v>14.485055443684864</v>
      </c>
      <c r="O732" s="79">
        <v>15.086793455181823</v>
      </c>
      <c r="P732" s="78">
        <v>14.341023242943887</v>
      </c>
      <c r="Q732" s="78">
        <v>14.874893947110111</v>
      </c>
      <c r="R732" s="35">
        <v>14.141627207454617</v>
      </c>
      <c r="S732" s="35">
        <v>15.266392868389579</v>
      </c>
      <c r="T732" s="35">
        <v>15.20706377729182</v>
      </c>
      <c r="U732" s="35">
        <v>14.850281016062004</v>
      </c>
      <c r="V732" s="35">
        <v>15.180168857355383</v>
      </c>
      <c r="W732" s="35">
        <v>15.127302244584314</v>
      </c>
      <c r="X732" s="35">
        <v>15.044455560472228</v>
      </c>
      <c r="Y732" s="35">
        <v>15.690084625722843</v>
      </c>
      <c r="Z732" s="35">
        <v>15.243157165925357</v>
      </c>
      <c r="AA732" s="35">
        <v>15.347806850546872</v>
      </c>
      <c r="AB732" s="35">
        <v>15.341543061910278</v>
      </c>
      <c r="AC732" s="35">
        <v>15.078413431504112</v>
      </c>
      <c r="AD732" s="35">
        <v>15.032752929650208</v>
      </c>
      <c r="AE732" s="35">
        <v>14.588224825488652</v>
      </c>
      <c r="AF732" s="35">
        <v>14.872859446255601</v>
      </c>
      <c r="AG732" s="35">
        <v>13.385658326523368</v>
      </c>
      <c r="AH732" s="35">
        <v>13.817663614653215</v>
      </c>
      <c r="AI732" s="35">
        <v>15.272024328811828</v>
      </c>
      <c r="AJ732" s="35">
        <v>15.540345018289404</v>
      </c>
      <c r="AK732" s="35">
        <v>14.96896340037415</v>
      </c>
      <c r="AL732" s="35">
        <v>14.951425594989328</v>
      </c>
      <c r="AM732" s="35">
        <v>14.954834482245321</v>
      </c>
      <c r="AN732" s="35">
        <v>15.405075726295719</v>
      </c>
      <c r="AO732" s="35">
        <v>15.094357254875556</v>
      </c>
      <c r="AP732" s="35">
        <v>15.030610209220244</v>
      </c>
      <c r="AQ732" s="35">
        <v>15.088960102814758</v>
      </c>
      <c r="AR732" s="35">
        <v>15.087144887784394</v>
      </c>
      <c r="AS732" s="35">
        <v>15.247018208695774</v>
      </c>
      <c r="AT732" s="35">
        <v>14.973244169169059</v>
      </c>
      <c r="AU732" s="35">
        <v>13.247113706930474</v>
      </c>
      <c r="AV732" s="35">
        <v>14.749588930358392</v>
      </c>
      <c r="AW732" s="35">
        <v>15.47061606781717</v>
      </c>
      <c r="AX732" s="35">
        <v>14.466981638016701</v>
      </c>
      <c r="AY732" s="35">
        <v>15.342153987241144</v>
      </c>
      <c r="AZ732" s="35">
        <v>15.410150115741768</v>
      </c>
      <c r="BA732" s="35">
        <v>14.548897100913067</v>
      </c>
      <c r="BB732" s="35">
        <v>15.193927409888653</v>
      </c>
      <c r="BC732" s="35">
        <v>15.064213852895055</v>
      </c>
      <c r="BD732" s="35">
        <v>15.098480013312736</v>
      </c>
      <c r="BE732" s="35">
        <v>14.622659756861985</v>
      </c>
      <c r="BF732" s="35">
        <v>15.494780086532341</v>
      </c>
      <c r="BG732" s="35">
        <v>14.156287473507422</v>
      </c>
      <c r="BH732" s="35">
        <v>15.131483635064548</v>
      </c>
      <c r="BI732" s="35">
        <v>15.659724508799282</v>
      </c>
      <c r="BJ732" s="35">
        <v>14.858591888593024</v>
      </c>
      <c r="BK732" s="35">
        <v>14.664471761298481</v>
      </c>
      <c r="BL732" s="35">
        <v>15.066097571838226</v>
      </c>
      <c r="BM732" s="35">
        <v>15.331960705148928</v>
      </c>
      <c r="BN732" s="35">
        <v>14.682190117980181</v>
      </c>
      <c r="BO732" s="35">
        <v>13.196816401320492</v>
      </c>
      <c r="BP732" s="35">
        <v>14.939701782509315</v>
      </c>
      <c r="BQ732" s="35">
        <v>15.591389683941347</v>
      </c>
      <c r="BR732" s="35">
        <v>15.356644449940747</v>
      </c>
      <c r="BS732" s="35">
        <v>15.713029814088214</v>
      </c>
      <c r="BT732" s="35">
        <v>14.802549296936787</v>
      </c>
      <c r="BU732" s="35">
        <v>15.049001104032547</v>
      </c>
      <c r="BV732" s="35">
        <v>14.369112596655455</v>
      </c>
      <c r="BW732" s="35">
        <v>13.578786712551551</v>
      </c>
      <c r="BX732" s="35">
        <v>14.687548294338903</v>
      </c>
      <c r="BY732" s="35">
        <v>15.25716258715768</v>
      </c>
      <c r="BZ732" s="35">
        <v>15.225754240264779</v>
      </c>
      <c r="CA732" s="35">
        <v>15.215641923451406</v>
      </c>
      <c r="CB732" s="35">
        <v>14.794723296976207</v>
      </c>
      <c r="CC732" s="35">
        <v>15.255585535742103</v>
      </c>
      <c r="CD732" s="35">
        <v>15.554598330419374</v>
      </c>
      <c r="CE732" s="35">
        <v>15.313765926927157</v>
      </c>
      <c r="CF732" s="35">
        <v>15.604390149393012</v>
      </c>
      <c r="CG732" s="35">
        <v>15.82870147771842</v>
      </c>
      <c r="CH732" s="35">
        <v>15.228747659138065</v>
      </c>
      <c r="CI732" s="35">
        <v>15.474382170616806</v>
      </c>
      <c r="CJ732" s="35">
        <v>15.460695399158672</v>
      </c>
      <c r="CK732" s="35">
        <v>15.314866316597989</v>
      </c>
      <c r="CL732" s="35">
        <v>15.366109501309282</v>
      </c>
      <c r="CM732" s="35">
        <v>15.611437149045422</v>
      </c>
      <c r="CN732" s="35">
        <v>15.14590602817788</v>
      </c>
      <c r="CO732" s="35">
        <v>15.857396765069177</v>
      </c>
      <c r="CP732" s="35">
        <v>15.422538404159841</v>
      </c>
      <c r="CQ732" s="35">
        <v>15.171834174659185</v>
      </c>
      <c r="CR732" s="35">
        <v>14.90850883950656</v>
      </c>
      <c r="CS732" s="35">
        <v>15.469716172286963</v>
      </c>
      <c r="CT732" s="35">
        <v>15.609402234578699</v>
      </c>
      <c r="CU732" s="35">
        <v>14.805165035906409</v>
      </c>
      <c r="CV732" s="35">
        <v>14.821677208841335</v>
      </c>
      <c r="CW732" s="35">
        <v>14.815692422986272</v>
      </c>
      <c r="CX732" s="35">
        <v>14.891192151705944</v>
      </c>
      <c r="CY732" s="35">
        <v>15.230062317743609</v>
      </c>
      <c r="CZ732" s="35">
        <v>15.333815820003</v>
      </c>
      <c r="DA732" s="35">
        <v>14.578337381498029</v>
      </c>
      <c r="DB732" s="35">
        <v>15.066536124116599</v>
      </c>
      <c r="DC732" s="35">
        <v>14.774070209285288</v>
      </c>
      <c r="DD732" s="35">
        <v>14.780617348014921</v>
      </c>
      <c r="DE732" s="35">
        <v>14.998465034151815</v>
      </c>
      <c r="DF732" s="35">
        <v>15.155734634923423</v>
      </c>
      <c r="DG732" s="35">
        <v>14.693371711572393</v>
      </c>
      <c r="DH732" s="35">
        <v>14.635338114252221</v>
      </c>
      <c r="DI732" s="35">
        <v>15.419413157549533</v>
      </c>
      <c r="DJ732" s="35">
        <v>15.337910345490677</v>
      </c>
      <c r="DK732" s="35">
        <v>14.509994032636811</v>
      </c>
      <c r="DL732" s="35">
        <v>15.642537522518253</v>
      </c>
      <c r="DM732" s="35">
        <v>14.288886403851631</v>
      </c>
      <c r="DN732" s="35">
        <v>15.243627977122113</v>
      </c>
      <c r="DO732" s="35">
        <v>15.678012689235759</v>
      </c>
      <c r="DP732" s="35">
        <v>14.305015641976176</v>
      </c>
      <c r="DQ732" s="35">
        <v>15.040761082553381</v>
      </c>
      <c r="DR732" s="35">
        <v>15.633106963639351</v>
      </c>
      <c r="DS732" s="35">
        <v>14.784261935523187</v>
      </c>
      <c r="DT732" s="35">
        <v>15.263031262375719</v>
      </c>
      <c r="DU732" s="35">
        <v>15.138459861552112</v>
      </c>
      <c r="DV732" s="35">
        <v>15.404261869315047</v>
      </c>
      <c r="DW732" s="35">
        <v>15.23589120619093</v>
      </c>
      <c r="DX732" s="35">
        <v>15.222037461681204</v>
      </c>
      <c r="DY732" s="35">
        <v>14.981606023253423</v>
      </c>
      <c r="DZ732" s="35">
        <v>15.675741050573253</v>
      </c>
      <c r="EA732" s="35">
        <v>14.539460302986207</v>
      </c>
      <c r="EB732" s="35">
        <v>14.906491408134531</v>
      </c>
      <c r="EC732" s="35">
        <v>15.452333612176135</v>
      </c>
      <c r="ED732" s="35">
        <v>14.883277425977566</v>
      </c>
      <c r="EE732" s="35">
        <v>15.140782251829721</v>
      </c>
      <c r="EF732" s="35">
        <v>14.959005752031025</v>
      </c>
      <c r="EG732" s="35">
        <v>14.723918449964739</v>
      </c>
      <c r="EH732" s="35">
        <v>13.448587811225014</v>
      </c>
      <c r="EI732" s="35">
        <v>15.123393537457464</v>
      </c>
      <c r="EJ732" s="35">
        <v>15.608135100269418</v>
      </c>
      <c r="EK732" s="35">
        <v>14.626604249921341</v>
      </c>
      <c r="EL732" s="35">
        <v>15.586499082488368</v>
      </c>
      <c r="EM732" s="35">
        <v>14.77189895720279</v>
      </c>
      <c r="EN732" s="35">
        <v>14.494899095509414</v>
      </c>
      <c r="EO732" s="35">
        <v>14.860445474523766</v>
      </c>
      <c r="EP732" s="35">
        <v>15.35861038812855</v>
      </c>
      <c r="EQ732" s="35">
        <v>15.181443161398221</v>
      </c>
      <c r="ER732" s="35">
        <v>14.417305184453539</v>
      </c>
      <c r="ES732" s="35">
        <v>14.874205148764959</v>
      </c>
      <c r="ET732" s="35">
        <v>14.765579701718318</v>
      </c>
      <c r="EU732" s="35">
        <v>15.597388183300993</v>
      </c>
      <c r="EV732" s="35">
        <v>15.537327586569321</v>
      </c>
      <c r="EW732" s="35">
        <v>15.339189375652879</v>
      </c>
      <c r="EX732" s="35">
        <v>14.751281573768741</v>
      </c>
      <c r="EY732" s="35">
        <v>15.65429656449343</v>
      </c>
      <c r="EZ732" s="35">
        <v>14.398910282592823</v>
      </c>
      <c r="FA732" s="35">
        <v>14.779466940617427</v>
      </c>
      <c r="FB732" s="35">
        <v>14.519238711417572</v>
      </c>
      <c r="FC732" s="35">
        <v>15.048377163979856</v>
      </c>
      <c r="FD732" s="35">
        <v>14.657716018390003</v>
      </c>
      <c r="FE732" s="35">
        <v>14.869254709761064</v>
      </c>
      <c r="FF732" s="35">
        <v>14.932979113411912</v>
      </c>
      <c r="FG732" s="35">
        <v>15.188701057813935</v>
      </c>
      <c r="FH732" s="35">
        <v>15.181217228882691</v>
      </c>
      <c r="FI732" s="35">
        <v>15.213604062570109</v>
      </c>
      <c r="FJ732" s="35">
        <v>15.158673211865798</v>
      </c>
      <c r="FK732" s="35">
        <v>15.614188661106288</v>
      </c>
      <c r="FL732" s="35">
        <v>15.086524266173971</v>
      </c>
      <c r="FM732" s="35">
        <v>15.157181517253298</v>
      </c>
      <c r="FN732" s="35">
        <v>15.495740035600713</v>
      </c>
      <c r="FO732" s="35">
        <v>15.11414650624158</v>
      </c>
      <c r="FP732" s="35">
        <v>15.165947450164177</v>
      </c>
      <c r="FQ732" s="35">
        <v>14.383835096594225</v>
      </c>
      <c r="FR732" s="35">
        <v>15.390908879387089</v>
      </c>
      <c r="FS732" s="35">
        <v>15.510857306475758</v>
      </c>
      <c r="FT732" s="35">
        <v>15.072869307418303</v>
      </c>
      <c r="FU732" s="35">
        <v>15.442236190498175</v>
      </c>
      <c r="FV732" s="35">
        <v>15.008221646494155</v>
      </c>
      <c r="FW732" s="35">
        <v>14.469007555486259</v>
      </c>
      <c r="FX732" s="35">
        <v>15.099913161709374</v>
      </c>
      <c r="FY732" s="35">
        <v>15.044387239371359</v>
      </c>
      <c r="FZ732" s="35">
        <v>14.793255914299797</v>
      </c>
      <c r="GA732" s="35">
        <v>15.423227172506158</v>
      </c>
      <c r="GB732" s="35">
        <v>15.302422870062507</v>
      </c>
      <c r="GC732" s="35">
        <v>14.426135659398629</v>
      </c>
      <c r="GD732" s="35">
        <v>15.320839864195307</v>
      </c>
      <c r="GE732" s="35">
        <v>15.003826462208689</v>
      </c>
      <c r="GF732" s="35">
        <v>15.390464945323677</v>
      </c>
      <c r="GG732" s="35">
        <v>15.224416345053774</v>
      </c>
      <c r="GH732" s="35">
        <v>14.839660139580111</v>
      </c>
      <c r="GI732" s="35">
        <v>15.579860185316502</v>
      </c>
      <c r="GJ732" s="35">
        <v>15.574015596941683</v>
      </c>
      <c r="GK732" s="35">
        <v>15.052408645421009</v>
      </c>
      <c r="GL732" s="35">
        <v>15.656206205363249</v>
      </c>
      <c r="GM732" s="35">
        <v>15.50317807059657</v>
      </c>
      <c r="GN732" s="35">
        <v>15.216946859134142</v>
      </c>
      <c r="GO732" s="35">
        <v>5.2510000000000003</v>
      </c>
      <c r="GP732" s="35" t="s">
        <v>884</v>
      </c>
      <c r="GU732" s="59"/>
    </row>
    <row r="733" spans="1:203" x14ac:dyDescent="0.2">
      <c r="A733" s="35" t="s">
        <v>833</v>
      </c>
      <c r="B733" s="35" t="s">
        <v>2513</v>
      </c>
      <c r="C733" s="35" t="s">
        <v>2514</v>
      </c>
      <c r="D733" s="9">
        <v>2</v>
      </c>
      <c r="E733" s="9">
        <v>2</v>
      </c>
      <c r="F733" s="9">
        <v>0.74220063300000005</v>
      </c>
      <c r="H733" s="9">
        <v>0.18266522199999999</v>
      </c>
      <c r="I733" s="9">
        <v>0.109327351</v>
      </c>
      <c r="J733" s="9">
        <v>0</v>
      </c>
      <c r="K733" s="78">
        <v>0</v>
      </c>
      <c r="L733" s="79"/>
      <c r="M733" s="79"/>
      <c r="N733" s="79"/>
      <c r="O733" s="79"/>
      <c r="CK733" s="35">
        <v>9.9941226648868469</v>
      </c>
      <c r="FW733" s="35">
        <v>9.9213274497019537</v>
      </c>
      <c r="FZ733" s="35">
        <v>10.170873626337857</v>
      </c>
      <c r="GB733" s="35">
        <v>10.218148971291559</v>
      </c>
      <c r="GO733" s="35">
        <v>9.6460000000000008</v>
      </c>
      <c r="GP733" s="35" t="s">
        <v>4535</v>
      </c>
      <c r="GU733" s="59"/>
    </row>
    <row r="734" spans="1:203" x14ac:dyDescent="0.2">
      <c r="A734" s="35" t="s">
        <v>1971</v>
      </c>
      <c r="B734" s="35" t="s">
        <v>3861</v>
      </c>
      <c r="C734" s="35" t="s">
        <v>3862</v>
      </c>
      <c r="D734" s="9">
        <v>5</v>
      </c>
      <c r="E734" s="9">
        <v>5</v>
      </c>
      <c r="F734" s="9">
        <v>0.91745354700000004</v>
      </c>
      <c r="G734" s="9">
        <v>3.7579677999999998E-2</v>
      </c>
      <c r="H734" s="9">
        <v>0.47611737300000001</v>
      </c>
      <c r="I734" s="9">
        <v>0.10953998</v>
      </c>
      <c r="J734" s="9">
        <v>0</v>
      </c>
      <c r="K734" s="78">
        <v>0</v>
      </c>
      <c r="L734" s="79">
        <v>15.020556004973624</v>
      </c>
      <c r="M734" s="79">
        <v>14.251569733751708</v>
      </c>
      <c r="N734" s="79">
        <v>13.699049645864919</v>
      </c>
      <c r="O734" s="79">
        <v>14.456664626823883</v>
      </c>
      <c r="P734" s="78">
        <v>13.900060594370178</v>
      </c>
      <c r="Q734" s="78">
        <v>14.398870679379021</v>
      </c>
      <c r="R734" s="35">
        <v>11.270686362619113</v>
      </c>
      <c r="S734" s="35">
        <v>14.430171341773802</v>
      </c>
      <c r="T734" s="35">
        <v>14.640689875217049</v>
      </c>
      <c r="U734" s="35">
        <v>14.47791235449351</v>
      </c>
      <c r="V734" s="35">
        <v>14.404212299724012</v>
      </c>
      <c r="W734" s="35">
        <v>14.926227367549753</v>
      </c>
      <c r="X734" s="35">
        <v>14.882191000159665</v>
      </c>
      <c r="Y734" s="35">
        <v>14.685809965582543</v>
      </c>
      <c r="Z734" s="35">
        <v>13.813492599600337</v>
      </c>
      <c r="AA734" s="35">
        <v>14.51674972827333</v>
      </c>
      <c r="AB734" s="35">
        <v>14.032086788115263</v>
      </c>
      <c r="AC734" s="35">
        <v>15.053764500917605</v>
      </c>
      <c r="AD734" s="35">
        <v>14.771871033206324</v>
      </c>
      <c r="AE734" s="35">
        <v>14.530506007144098</v>
      </c>
      <c r="AF734" s="35">
        <v>14.287374433975641</v>
      </c>
      <c r="AG734" s="35">
        <v>14.243615710347708</v>
      </c>
      <c r="AH734" s="35">
        <v>14.088886933354773</v>
      </c>
      <c r="AI734" s="35">
        <v>14.805825007768028</v>
      </c>
      <c r="AJ734" s="35">
        <v>14.407020899497921</v>
      </c>
      <c r="AK734" s="35">
        <v>15.738576821121192</v>
      </c>
      <c r="AL734" s="35">
        <v>14.112588975279831</v>
      </c>
      <c r="AM734" s="35">
        <v>13.820737930799091</v>
      </c>
      <c r="AN734" s="35">
        <v>14.784777370576101</v>
      </c>
      <c r="AO734" s="35">
        <v>14.418450274115873</v>
      </c>
      <c r="AP734" s="35">
        <v>14.498580390493551</v>
      </c>
      <c r="AQ734" s="35">
        <v>15.347181753583151</v>
      </c>
      <c r="AR734" s="35">
        <v>14.85166814283839</v>
      </c>
      <c r="AS734" s="35">
        <v>14.79454832515969</v>
      </c>
      <c r="AT734" s="35">
        <v>14.86677926527539</v>
      </c>
      <c r="AU734" s="35">
        <v>14.091637524708895</v>
      </c>
      <c r="AV734" s="35">
        <v>14.286966490966652</v>
      </c>
      <c r="AW734" s="35">
        <v>14.655635732175186</v>
      </c>
      <c r="AX734" s="35">
        <v>14.495424893177745</v>
      </c>
      <c r="AY734" s="35">
        <v>14.342844236444487</v>
      </c>
      <c r="AZ734" s="35">
        <v>14.768184037820813</v>
      </c>
      <c r="BA734" s="35">
        <v>13.866658128825643</v>
      </c>
      <c r="BB734" s="35">
        <v>14.910027312027157</v>
      </c>
      <c r="BC734" s="35">
        <v>14.916577221029728</v>
      </c>
      <c r="BD734" s="35">
        <v>14.672433648534639</v>
      </c>
      <c r="BE734" s="35">
        <v>15.205956243993592</v>
      </c>
      <c r="BF734" s="35">
        <v>15.231160521866535</v>
      </c>
      <c r="BG734" s="35">
        <v>14.158082668668827</v>
      </c>
      <c r="BH734" s="35">
        <v>14.885494593802097</v>
      </c>
      <c r="BI734" s="35">
        <v>15.313480800370041</v>
      </c>
      <c r="BJ734" s="35">
        <v>14.214100344992055</v>
      </c>
      <c r="BK734" s="35">
        <v>15.346733677892839</v>
      </c>
      <c r="BL734" s="35">
        <v>14.429485417797348</v>
      </c>
      <c r="BM734" s="35">
        <v>14.019505874049724</v>
      </c>
      <c r="BN734" s="35">
        <v>14.369168665970609</v>
      </c>
      <c r="BO734" s="35">
        <v>13.996067239077949</v>
      </c>
      <c r="BP734" s="35">
        <v>14.164515068534143</v>
      </c>
      <c r="BQ734" s="35">
        <v>14.646456293091761</v>
      </c>
      <c r="BR734" s="35">
        <v>15.126130135597979</v>
      </c>
      <c r="BS734" s="35">
        <v>14.734302438215526</v>
      </c>
      <c r="BT734" s="35">
        <v>14.615684659448167</v>
      </c>
      <c r="BU734" s="35">
        <v>14.042492658678109</v>
      </c>
      <c r="BV734" s="35">
        <v>15.233797644230783</v>
      </c>
      <c r="BW734" s="35">
        <v>14.525827375935908</v>
      </c>
      <c r="BX734" s="35">
        <v>14.266821500446916</v>
      </c>
      <c r="BY734" s="35">
        <v>14.538047525697836</v>
      </c>
      <c r="BZ734" s="35">
        <v>14.601196881698232</v>
      </c>
      <c r="CA734" s="35">
        <v>14.340354405555638</v>
      </c>
      <c r="CB734" s="35">
        <v>14.010832471589765</v>
      </c>
      <c r="CC734" s="35">
        <v>14.653542799879919</v>
      </c>
      <c r="CD734" s="35">
        <v>14.357758491060864</v>
      </c>
      <c r="CE734" s="35">
        <v>15.074525073154422</v>
      </c>
      <c r="CF734" s="35">
        <v>15.022144019560287</v>
      </c>
      <c r="CG734" s="35">
        <v>15.156380747430704</v>
      </c>
      <c r="CH734" s="35">
        <v>14.056601873675383</v>
      </c>
      <c r="CI734" s="35">
        <v>14.125533104896556</v>
      </c>
      <c r="CJ734" s="35">
        <v>14.862763506236114</v>
      </c>
      <c r="CK734" s="35">
        <v>14.268707512051606</v>
      </c>
      <c r="CL734" s="35">
        <v>14.345421914548927</v>
      </c>
      <c r="CM734" s="35">
        <v>14.389869666904197</v>
      </c>
      <c r="CN734" s="35">
        <v>14.062768910254</v>
      </c>
      <c r="CO734" s="35">
        <v>15.797607919805282</v>
      </c>
      <c r="CP734" s="35">
        <v>13.909268402974435</v>
      </c>
      <c r="CQ734" s="35">
        <v>15.725996117620415</v>
      </c>
      <c r="CR734" s="35">
        <v>13.923022701859015</v>
      </c>
      <c r="CS734" s="35">
        <v>14.143378937161984</v>
      </c>
      <c r="CT734" s="35">
        <v>14.554573306967338</v>
      </c>
      <c r="CU734" s="35">
        <v>14.331818695164246</v>
      </c>
      <c r="CV734" s="35">
        <v>14.260536625530994</v>
      </c>
      <c r="CW734" s="35">
        <v>14.430010443276451</v>
      </c>
      <c r="CY734" s="35">
        <v>14.943827141996646</v>
      </c>
      <c r="CZ734" s="35">
        <v>14.395715348646814</v>
      </c>
      <c r="DA734" s="35">
        <v>14.700967001177879</v>
      </c>
      <c r="DB734" s="35">
        <v>15.340917075313918</v>
      </c>
      <c r="DC734" s="35">
        <v>14.757365974165097</v>
      </c>
      <c r="DD734" s="35">
        <v>15.401538149705345</v>
      </c>
      <c r="DE734" s="35">
        <v>14.563261533405891</v>
      </c>
      <c r="DF734" s="35">
        <v>14.207165483206404</v>
      </c>
      <c r="DG734" s="35">
        <v>13.584430485121288</v>
      </c>
      <c r="DH734" s="35">
        <v>13.685682320481384</v>
      </c>
      <c r="DI734" s="35">
        <v>14.52612522466916</v>
      </c>
      <c r="DJ734" s="35">
        <v>14.456316875039573</v>
      </c>
      <c r="DK734" s="35">
        <v>14.768167733897959</v>
      </c>
      <c r="DL734" s="35">
        <v>14.443372709164493</v>
      </c>
      <c r="DM734" s="35">
        <v>13.776835577284253</v>
      </c>
      <c r="DO734" s="35">
        <v>15.020317514316341</v>
      </c>
      <c r="DP734" s="35">
        <v>14.98685967640197</v>
      </c>
      <c r="DQ734" s="35">
        <v>14.210321522155631</v>
      </c>
      <c r="DR734" s="35">
        <v>14.561235135891147</v>
      </c>
      <c r="DS734" s="35">
        <v>14.246774153441557</v>
      </c>
      <c r="DT734" s="35">
        <v>13.208390569296395</v>
      </c>
      <c r="DU734" s="35">
        <v>13.600566698890274</v>
      </c>
      <c r="DV734" s="35">
        <v>14.684693541946491</v>
      </c>
      <c r="DW734" s="35">
        <v>14.934359221085545</v>
      </c>
      <c r="DX734" s="35">
        <v>13.964987413200429</v>
      </c>
      <c r="DY734" s="35">
        <v>14.446556697285377</v>
      </c>
      <c r="DZ734" s="35">
        <v>15.887362483340436</v>
      </c>
      <c r="EA734" s="35">
        <v>14.707496330883117</v>
      </c>
      <c r="EB734" s="35">
        <v>14.728552802324868</v>
      </c>
      <c r="EC734" s="35">
        <v>14.548148882319488</v>
      </c>
      <c r="ED734" s="35">
        <v>14.798695828522497</v>
      </c>
      <c r="EE734" s="35">
        <v>14.233810954074528</v>
      </c>
      <c r="EF734" s="35">
        <v>14.803035635514904</v>
      </c>
      <c r="EG734" s="35">
        <v>14.226905317662638</v>
      </c>
      <c r="EI734" s="35">
        <v>14.309133725056537</v>
      </c>
      <c r="EJ734" s="35">
        <v>13.958316553859817</v>
      </c>
      <c r="EK734" s="35">
        <v>14.229586897054748</v>
      </c>
      <c r="EL734" s="35">
        <v>16.342747477551363</v>
      </c>
      <c r="EM734" s="35">
        <v>14.250363140538685</v>
      </c>
      <c r="EN734" s="35">
        <v>14.979104426232114</v>
      </c>
      <c r="EO734" s="35">
        <v>15.12569863471926</v>
      </c>
      <c r="EP734" s="35">
        <v>13.756983486777637</v>
      </c>
      <c r="EQ734" s="35">
        <v>14.958087784994886</v>
      </c>
      <c r="ER734" s="35">
        <v>15.34138503148791</v>
      </c>
      <c r="ES734" s="35">
        <v>14.304746608729239</v>
      </c>
      <c r="ET734" s="35">
        <v>14.633979919324599</v>
      </c>
      <c r="EU734" s="35">
        <v>14.283595550220136</v>
      </c>
      <c r="EV734" s="35">
        <v>15.325090966882332</v>
      </c>
      <c r="EW734" s="35">
        <v>14.05700359458066</v>
      </c>
      <c r="EX734" s="35">
        <v>14.10530992388172</v>
      </c>
      <c r="EY734" s="35">
        <v>14.609388207011234</v>
      </c>
      <c r="EZ734" s="35">
        <v>14.431681001227343</v>
      </c>
      <c r="FA734" s="35">
        <v>14.283735279609466</v>
      </c>
      <c r="FB734" s="35">
        <v>14.782109365279835</v>
      </c>
      <c r="FC734" s="35">
        <v>14.90488955196005</v>
      </c>
      <c r="FD734" s="35">
        <v>14.185717978634777</v>
      </c>
      <c r="FE734" s="35">
        <v>14.180396526181383</v>
      </c>
      <c r="FF734" s="35">
        <v>14.302816775343633</v>
      </c>
      <c r="FG734" s="35">
        <v>14.137105886391751</v>
      </c>
      <c r="FH734" s="35">
        <v>14.367207018036869</v>
      </c>
      <c r="FI734" s="35">
        <v>15.26326475869732</v>
      </c>
      <c r="FJ734" s="35">
        <v>14.661149705585238</v>
      </c>
      <c r="FK734" s="35">
        <v>15.889506210880411</v>
      </c>
      <c r="FL734" s="35">
        <v>14.156175174316967</v>
      </c>
      <c r="FN734" s="35">
        <v>13.712468770686595</v>
      </c>
      <c r="FO734" s="35">
        <v>14.411729126879919</v>
      </c>
      <c r="FP734" s="35">
        <v>14.620471291062964</v>
      </c>
      <c r="FQ734" s="35">
        <v>15.018636756996251</v>
      </c>
      <c r="FR734" s="35">
        <v>14.856246786012676</v>
      </c>
      <c r="FS734" s="35">
        <v>14.988532489248467</v>
      </c>
      <c r="FT734" s="35">
        <v>14.88742906311858</v>
      </c>
      <c r="FU734" s="35">
        <v>15.118574562611169</v>
      </c>
      <c r="FV734" s="35">
        <v>14.247156823917113</v>
      </c>
      <c r="FW734" s="35">
        <v>14.800764167652053</v>
      </c>
      <c r="FX734" s="35">
        <v>14.753711038824964</v>
      </c>
      <c r="FY734" s="35">
        <v>14.781534478831674</v>
      </c>
      <c r="FZ734" s="35">
        <v>14.789950626341792</v>
      </c>
      <c r="GA734" s="35">
        <v>14.609358517874803</v>
      </c>
      <c r="GB734" s="35">
        <v>13.797397068898249</v>
      </c>
      <c r="GC734" s="35">
        <v>14.286160367280427</v>
      </c>
      <c r="GD734" s="35">
        <v>14.90365001690591</v>
      </c>
      <c r="GE734" s="35">
        <v>14.894935679481319</v>
      </c>
      <c r="GF734" s="35">
        <v>15.198846536105055</v>
      </c>
      <c r="GH734" s="35">
        <v>14.161155397020226</v>
      </c>
      <c r="GI734" s="35">
        <v>15.704416208902348</v>
      </c>
      <c r="GJ734" s="35">
        <v>16.048923647252714</v>
      </c>
      <c r="GK734" s="35">
        <v>14.706531540713836</v>
      </c>
      <c r="GL734" s="35">
        <v>14.305004574657511</v>
      </c>
      <c r="GM734" s="35">
        <v>13.785164060636852</v>
      </c>
      <c r="GN734" s="35">
        <v>14.365475106284652</v>
      </c>
      <c r="GO734" s="35">
        <v>30.207999999999998</v>
      </c>
      <c r="GP734" s="35" t="s">
        <v>1672</v>
      </c>
      <c r="GU734" s="59"/>
    </row>
    <row r="735" spans="1:203" x14ac:dyDescent="0.2">
      <c r="A735" s="35" t="s">
        <v>1815</v>
      </c>
      <c r="B735" s="35" t="s">
        <v>3665</v>
      </c>
      <c r="C735" s="35" t="s">
        <v>3666</v>
      </c>
      <c r="D735" s="9">
        <v>5</v>
      </c>
      <c r="E735" s="9">
        <v>2</v>
      </c>
      <c r="F735" s="9">
        <v>0.29811399799999999</v>
      </c>
      <c r="G735" s="9">
        <v>-0.28894120299999998</v>
      </c>
      <c r="H735" s="9">
        <v>0.78043728700000004</v>
      </c>
      <c r="I735" s="9">
        <v>0.11003049099999999</v>
      </c>
      <c r="J735" s="9">
        <v>0</v>
      </c>
      <c r="K735" s="78">
        <v>0</v>
      </c>
      <c r="L735" s="79">
        <v>10.657462396682629</v>
      </c>
      <c r="M735" s="79">
        <v>10.898820894483537</v>
      </c>
      <c r="N735" s="79"/>
      <c r="O735" s="79">
        <v>10.16675768717654</v>
      </c>
      <c r="Q735" s="78">
        <v>10.404429872198103</v>
      </c>
      <c r="S735" s="35">
        <v>10.979827969740327</v>
      </c>
      <c r="T735" s="35">
        <v>11.121540668291431</v>
      </c>
      <c r="V735" s="35">
        <v>10.240410538642472</v>
      </c>
      <c r="Y735" s="35">
        <v>11.401575534500314</v>
      </c>
      <c r="AA735" s="35">
        <v>11.262601473701368</v>
      </c>
      <c r="AI735" s="35">
        <v>10.342121882783943</v>
      </c>
      <c r="AK735" s="35">
        <v>11.332787330966941</v>
      </c>
      <c r="AN735" s="35">
        <v>11.061765261695474</v>
      </c>
      <c r="AR735" s="35">
        <v>11.398738048876226</v>
      </c>
      <c r="AV735" s="35">
        <v>10.799116129943735</v>
      </c>
      <c r="AW735" s="35">
        <v>11.315783370689362</v>
      </c>
      <c r="AX735" s="35">
        <v>11.291383428159195</v>
      </c>
      <c r="AY735" s="35">
        <v>10.931025565025848</v>
      </c>
      <c r="BB735" s="35">
        <v>9.8477776366887415</v>
      </c>
      <c r="BG735" s="35">
        <v>11.092661046341131</v>
      </c>
      <c r="BJ735" s="35">
        <v>10.935677819702043</v>
      </c>
      <c r="BM735" s="35">
        <v>11.194780426629833</v>
      </c>
      <c r="BO735" s="35">
        <v>10.362754121785386</v>
      </c>
      <c r="BP735" s="35">
        <v>11.268057929553706</v>
      </c>
      <c r="BR735" s="35">
        <v>10.211133921128638</v>
      </c>
      <c r="BT735" s="35">
        <v>9.5638745959881195</v>
      </c>
      <c r="BV735" s="35">
        <v>11.657974833404927</v>
      </c>
      <c r="BW735" s="35">
        <v>10.084799169551243</v>
      </c>
      <c r="CD735" s="35">
        <v>10.706685662188583</v>
      </c>
      <c r="CE735" s="35">
        <v>11.980137659172973</v>
      </c>
      <c r="CF735" s="35">
        <v>11.271261942839329</v>
      </c>
      <c r="CH735" s="35">
        <v>10.597075765229077</v>
      </c>
      <c r="CI735" s="35">
        <v>10.902892825725147</v>
      </c>
      <c r="CK735" s="35">
        <v>10.484820218470812</v>
      </c>
      <c r="CL735" s="35">
        <v>10.802046082543038</v>
      </c>
      <c r="CM735" s="35">
        <v>10.895837755506143</v>
      </c>
      <c r="CQ735" s="35">
        <v>12.61299348858449</v>
      </c>
      <c r="CU735" s="35">
        <v>10.519457517066112</v>
      </c>
      <c r="CY735" s="35">
        <v>11.65293600721823</v>
      </c>
      <c r="CZ735" s="35">
        <v>11.435116845545455</v>
      </c>
      <c r="DA735" s="35">
        <v>11.016933789759454</v>
      </c>
      <c r="DD735" s="35">
        <v>12.07011782818433</v>
      </c>
      <c r="DE735" s="35">
        <v>10.581332843413991</v>
      </c>
      <c r="DF735" s="35">
        <v>10.498177460007209</v>
      </c>
      <c r="DH735" s="35">
        <v>9.8168745429241238</v>
      </c>
      <c r="DJ735" s="35">
        <v>10.306048543208833</v>
      </c>
      <c r="DK735" s="35">
        <v>10.857033242603841</v>
      </c>
      <c r="DO735" s="35">
        <v>10.962219562187272</v>
      </c>
      <c r="DQ735" s="35">
        <v>10.578300181877349</v>
      </c>
      <c r="DS735" s="35">
        <v>10.446161538972946</v>
      </c>
      <c r="DU735" s="35">
        <v>7.7385673817059963</v>
      </c>
      <c r="DV735" s="35">
        <v>9.8217196615245683</v>
      </c>
      <c r="EC735" s="35">
        <v>10.493426209675997</v>
      </c>
      <c r="EK735" s="35">
        <v>10.920277928105502</v>
      </c>
      <c r="EL735" s="35">
        <v>10.474869701072709</v>
      </c>
      <c r="EN735" s="35">
        <v>11.735464381195685</v>
      </c>
      <c r="EO735" s="35">
        <v>11.27094619368075</v>
      </c>
      <c r="ES735" s="35">
        <v>9.1182139283771289</v>
      </c>
      <c r="EU735" s="35">
        <v>10.054475701660351</v>
      </c>
      <c r="EV735" s="35">
        <v>11.301766106329847</v>
      </c>
      <c r="EW735" s="35">
        <v>11.039090849733942</v>
      </c>
      <c r="EY735" s="35">
        <v>11.379353498248671</v>
      </c>
      <c r="EZ735" s="35">
        <v>10.958169325080183</v>
      </c>
      <c r="FB735" s="35">
        <v>11.306611368669975</v>
      </c>
      <c r="FC735" s="35">
        <v>10.74175861098275</v>
      </c>
      <c r="FE735" s="35">
        <v>11.246035800021794</v>
      </c>
      <c r="FG735" s="35">
        <v>10.759541959091402</v>
      </c>
      <c r="FI735" s="35">
        <v>11.827036554861287</v>
      </c>
      <c r="FL735" s="35">
        <v>9.7091510512256605</v>
      </c>
      <c r="FM735" s="35">
        <v>10.467641126416677</v>
      </c>
      <c r="FP735" s="35">
        <v>10.76348518761564</v>
      </c>
      <c r="FR735" s="35">
        <v>10.511711480954473</v>
      </c>
      <c r="FS735" s="35">
        <v>11.867101481586175</v>
      </c>
      <c r="FV735" s="35">
        <v>11.760363668900247</v>
      </c>
      <c r="FW735" s="35">
        <v>11.722194174685164</v>
      </c>
      <c r="FX735" s="35">
        <v>10.512611032653586</v>
      </c>
      <c r="GA735" s="35">
        <v>11.682045185367798</v>
      </c>
      <c r="GC735" s="35">
        <v>11.475055944700436</v>
      </c>
      <c r="GD735" s="35">
        <v>12.215245245832914</v>
      </c>
      <c r="GE735" s="35">
        <v>11.391838586250678</v>
      </c>
      <c r="GI735" s="35">
        <v>11.966031611404329</v>
      </c>
      <c r="GL735" s="35">
        <v>10.93695356328613</v>
      </c>
      <c r="GM735" s="35">
        <v>10.016178324032822</v>
      </c>
      <c r="GN735" s="35">
        <v>10.577956123436609</v>
      </c>
      <c r="GO735" s="35">
        <v>18.978000000000002</v>
      </c>
      <c r="GP735" s="35" t="s">
        <v>1565</v>
      </c>
      <c r="GU735" s="59"/>
    </row>
    <row r="736" spans="1:203" x14ac:dyDescent="0.2">
      <c r="A736" s="35" t="s">
        <v>1090</v>
      </c>
      <c r="B736" s="35" t="s">
        <v>2815</v>
      </c>
      <c r="C736" s="35" t="s">
        <v>2816</v>
      </c>
      <c r="D736" s="9">
        <v>4</v>
      </c>
      <c r="E736" s="9">
        <v>4</v>
      </c>
      <c r="F736" s="9">
        <v>0.85329247399999997</v>
      </c>
      <c r="G736" s="9">
        <v>7.5275329000000002E-2</v>
      </c>
      <c r="H736" s="9">
        <v>0.69003548599999998</v>
      </c>
      <c r="I736" s="9">
        <v>0.110818535</v>
      </c>
      <c r="J736" s="9">
        <v>0</v>
      </c>
      <c r="K736" s="78">
        <v>0</v>
      </c>
      <c r="L736" s="79">
        <v>12.503371966725979</v>
      </c>
      <c r="M736" s="79">
        <v>11.912682902617203</v>
      </c>
      <c r="N736" s="79">
        <v>11.092284367980866</v>
      </c>
      <c r="O736" s="79">
        <v>12.141091661665483</v>
      </c>
      <c r="P736" s="78">
        <v>11.4585573281759</v>
      </c>
      <c r="Q736" s="78">
        <v>11.707920450463375</v>
      </c>
      <c r="R736" s="35">
        <v>11.074969815542417</v>
      </c>
      <c r="T736" s="35">
        <v>11.967998934449724</v>
      </c>
      <c r="U736" s="35">
        <v>11.994863853230266</v>
      </c>
      <c r="V736" s="35">
        <v>12.144835239539997</v>
      </c>
      <c r="W736" s="35">
        <v>11.43742473365347</v>
      </c>
      <c r="Y736" s="35">
        <v>11.65853222711854</v>
      </c>
      <c r="Z736" s="35">
        <v>11.412314503781372</v>
      </c>
      <c r="AA736" s="35">
        <v>11.884302872971597</v>
      </c>
      <c r="AC736" s="35">
        <v>11.756617397126787</v>
      </c>
      <c r="AD736" s="35">
        <v>11.696833372147553</v>
      </c>
      <c r="AE736" s="35">
        <v>10.964581856603436</v>
      </c>
      <c r="AF736" s="35">
        <v>11.387767170763574</v>
      </c>
      <c r="AG736" s="35">
        <v>11.936437538337161</v>
      </c>
      <c r="AH736" s="35">
        <v>11.963802458015689</v>
      </c>
      <c r="AI736" s="35">
        <v>11.57913719661228</v>
      </c>
      <c r="AK736" s="35">
        <v>12.206074396345926</v>
      </c>
      <c r="AL736" s="35">
        <v>11.663737463578279</v>
      </c>
      <c r="AM736" s="35">
        <v>11.80641357124254</v>
      </c>
      <c r="AN736" s="35">
        <v>5.0052836311516025</v>
      </c>
      <c r="AO736" s="35">
        <v>12.028794761281034</v>
      </c>
      <c r="AP736" s="35">
        <v>11.860290862715502</v>
      </c>
      <c r="AQ736" s="35">
        <v>11.709555917038053</v>
      </c>
      <c r="AR736" s="35">
        <v>12.004629238358195</v>
      </c>
      <c r="AU736" s="35">
        <v>11.853370053185994</v>
      </c>
      <c r="AV736" s="35">
        <v>12.398541475799668</v>
      </c>
      <c r="AW736" s="35">
        <v>12.317416991232935</v>
      </c>
      <c r="AY736" s="35">
        <v>11.459335043334525</v>
      </c>
      <c r="AZ736" s="35">
        <v>11.889538322251637</v>
      </c>
      <c r="BA736" s="35">
        <v>12.148540473305177</v>
      </c>
      <c r="BE736" s="35">
        <v>12.001970401455562</v>
      </c>
      <c r="BF736" s="35">
        <v>11.853581089453941</v>
      </c>
      <c r="BG736" s="35">
        <v>10.484602189145695</v>
      </c>
      <c r="BH736" s="35">
        <v>11.531492219912757</v>
      </c>
      <c r="BI736" s="35">
        <v>12.38677239097631</v>
      </c>
      <c r="BJ736" s="35">
        <v>11.717782919469524</v>
      </c>
      <c r="BK736" s="35">
        <v>11.498502249741664</v>
      </c>
      <c r="BL736" s="35">
        <v>11.832330008924686</v>
      </c>
      <c r="BM736" s="35">
        <v>12.031942798458591</v>
      </c>
      <c r="BN736" s="35">
        <v>11.934477154357317</v>
      </c>
      <c r="BP736" s="35">
        <v>11.690032828191981</v>
      </c>
      <c r="BQ736" s="35">
        <v>11.822459876630903</v>
      </c>
      <c r="BR736" s="35">
        <v>11.445462754547094</v>
      </c>
      <c r="BS736" s="35">
        <v>11.613380248056085</v>
      </c>
      <c r="BT736" s="35">
        <v>11.424481267874649</v>
      </c>
      <c r="BU736" s="35">
        <v>11.747934368568187</v>
      </c>
      <c r="BX736" s="35">
        <v>11.186357269938533</v>
      </c>
      <c r="BZ736" s="35">
        <v>11.565687673634457</v>
      </c>
      <c r="CE736" s="35">
        <v>12.096398461515928</v>
      </c>
      <c r="CF736" s="35">
        <v>12.103704015583636</v>
      </c>
      <c r="CH736" s="35">
        <v>11.814367513969509</v>
      </c>
      <c r="CK736" s="35">
        <v>12.426749396279583</v>
      </c>
      <c r="CN736" s="35">
        <v>11.291707402874135</v>
      </c>
      <c r="CP736" s="35">
        <v>11.395014503511776</v>
      </c>
      <c r="CR736" s="35">
        <v>11.758633735955643</v>
      </c>
      <c r="CS736" s="35">
        <v>12.364811268388969</v>
      </c>
      <c r="CV736" s="35">
        <v>12.027058988611129</v>
      </c>
      <c r="CW736" s="35">
        <v>11.980795517874519</v>
      </c>
      <c r="CX736" s="35">
        <v>11.6998018899253</v>
      </c>
      <c r="CZ736" s="35">
        <v>11.52938701927995</v>
      </c>
      <c r="DC736" s="35">
        <v>11.479237049967054</v>
      </c>
      <c r="DD736" s="35">
        <v>11.719742089348005</v>
      </c>
      <c r="DE736" s="35">
        <v>11.617908777385393</v>
      </c>
      <c r="DG736" s="35">
        <v>11.663141507859963</v>
      </c>
      <c r="DH736" s="35">
        <v>11.173668224745356</v>
      </c>
      <c r="DI736" s="35">
        <v>11.458065349124734</v>
      </c>
      <c r="DJ736" s="35">
        <v>11.491231292769523</v>
      </c>
      <c r="DK736" s="35">
        <v>11.072908827416764</v>
      </c>
      <c r="DM736" s="35">
        <v>11.612110154355703</v>
      </c>
      <c r="DO736" s="35">
        <v>11.940794715142047</v>
      </c>
      <c r="DR736" s="35">
        <v>11.711335288244761</v>
      </c>
      <c r="DS736" s="35">
        <v>12.367114043193737</v>
      </c>
      <c r="DT736" s="35">
        <v>11.633346850435952</v>
      </c>
      <c r="DW736" s="35">
        <v>12.148157415478037</v>
      </c>
      <c r="DX736" s="35">
        <v>11.750203815544157</v>
      </c>
      <c r="DY736" s="35">
        <v>12.272672837648747</v>
      </c>
      <c r="DZ736" s="35">
        <v>12.181562901297333</v>
      </c>
      <c r="EA736" s="35">
        <v>11.79026824990809</v>
      </c>
      <c r="EC736" s="35">
        <v>11.938019319337661</v>
      </c>
      <c r="EE736" s="35">
        <v>11.781745557679837</v>
      </c>
      <c r="EG736" s="35">
        <v>11.674512080666505</v>
      </c>
      <c r="EI736" s="35">
        <v>11.989325998500082</v>
      </c>
      <c r="EJ736" s="35">
        <v>11.9369654805393</v>
      </c>
      <c r="EK736" s="35">
        <v>10.820614869887967</v>
      </c>
      <c r="EL736" s="35">
        <v>12.545930578261395</v>
      </c>
      <c r="EM736" s="35">
        <v>11.324199310443557</v>
      </c>
      <c r="EN736" s="35">
        <v>11.62521844546106</v>
      </c>
      <c r="EO736" s="35">
        <v>12.466457418951343</v>
      </c>
      <c r="EQ736" s="35">
        <v>11.986248739273918</v>
      </c>
      <c r="ER736" s="35">
        <v>11.34144749480151</v>
      </c>
      <c r="ET736" s="35">
        <v>11.702344147985048</v>
      </c>
      <c r="EU736" s="35">
        <v>11.658664687266313</v>
      </c>
      <c r="EV736" s="35">
        <v>11.869596402112839</v>
      </c>
      <c r="EW736" s="35">
        <v>11.669066883831938</v>
      </c>
      <c r="EY736" s="35">
        <v>12.176004415251734</v>
      </c>
      <c r="EZ736" s="35">
        <v>11.275159930474896</v>
      </c>
      <c r="FA736" s="35">
        <v>12.131404639872491</v>
      </c>
      <c r="FB736" s="35">
        <v>11.406180838201358</v>
      </c>
      <c r="FE736" s="35">
        <v>12.075728365844604</v>
      </c>
      <c r="FF736" s="35">
        <v>11.963513328704058</v>
      </c>
      <c r="FG736" s="35">
        <v>11.389204996663004</v>
      </c>
      <c r="FI736" s="35">
        <v>11.510199331897551</v>
      </c>
      <c r="FK736" s="35">
        <v>11.229648082335963</v>
      </c>
      <c r="FM736" s="35">
        <v>11.660355669897804</v>
      </c>
      <c r="FN736" s="35">
        <v>11.393682916068888</v>
      </c>
      <c r="FO736" s="35">
        <v>11.629455617137108</v>
      </c>
      <c r="FP736" s="35">
        <v>12.343592849069333</v>
      </c>
      <c r="FQ736" s="35">
        <v>11.719871070563666</v>
      </c>
      <c r="FR736" s="35">
        <v>12.29258181528577</v>
      </c>
      <c r="FS736" s="35">
        <v>11.582326385116279</v>
      </c>
      <c r="FT736" s="35">
        <v>12.235548498142478</v>
      </c>
      <c r="FU736" s="35">
        <v>11.701496402498417</v>
      </c>
      <c r="FV736" s="35">
        <v>12.206021462123037</v>
      </c>
      <c r="FW736" s="35">
        <v>11.363433303326548</v>
      </c>
      <c r="FY736" s="35">
        <v>11.705672144538408</v>
      </c>
      <c r="GA736" s="35">
        <v>11.905428376494331</v>
      </c>
      <c r="GC736" s="35">
        <v>11.047162823251316</v>
      </c>
      <c r="GD736" s="35">
        <v>12.396685204811298</v>
      </c>
      <c r="GE736" s="35">
        <v>12.176688411244939</v>
      </c>
      <c r="GF736" s="35">
        <v>12.088755901568943</v>
      </c>
      <c r="GG736" s="35">
        <v>11.893902293702745</v>
      </c>
      <c r="GI736" s="35">
        <v>11.514772146125051</v>
      </c>
      <c r="GJ736" s="35">
        <v>11.233845219210764</v>
      </c>
      <c r="GL736" s="35">
        <v>12.090292275335452</v>
      </c>
      <c r="GN736" s="35">
        <v>12.022627283036211</v>
      </c>
      <c r="GO736" s="35">
        <v>7.9749999999999996</v>
      </c>
      <c r="GP736" s="35" t="s">
        <v>995</v>
      </c>
      <c r="GU736" s="59"/>
    </row>
    <row r="737" spans="1:203" x14ac:dyDescent="0.2">
      <c r="A737" s="35" t="s">
        <v>1788</v>
      </c>
      <c r="B737" s="35" t="s">
        <v>3627</v>
      </c>
      <c r="C737" s="35" t="s">
        <v>3628</v>
      </c>
      <c r="D737" s="9">
        <v>3</v>
      </c>
      <c r="E737" s="9">
        <v>3</v>
      </c>
      <c r="F737" s="9">
        <v>0.343975849</v>
      </c>
      <c r="G737" s="9">
        <v>0.619954852</v>
      </c>
      <c r="H737" s="9">
        <v>0.73049381599999996</v>
      </c>
      <c r="I737" s="9">
        <v>0.111089546</v>
      </c>
      <c r="J737" s="9">
        <v>0</v>
      </c>
      <c r="K737" s="78">
        <v>0</v>
      </c>
      <c r="L737" s="79"/>
      <c r="M737" s="79"/>
      <c r="N737" s="79"/>
      <c r="O737" s="79">
        <v>10.890124629570893</v>
      </c>
      <c r="AM737" s="35">
        <v>11.710472446461972</v>
      </c>
      <c r="BJ737" s="35">
        <v>11.770289050206355</v>
      </c>
      <c r="CD737" s="35">
        <v>10.955629746098019</v>
      </c>
      <c r="CG737" s="35">
        <v>11.993136601076303</v>
      </c>
      <c r="CI737" s="35">
        <v>11.175550580465098</v>
      </c>
      <c r="CW737" s="35">
        <v>11.879574542220441</v>
      </c>
      <c r="DV737" s="35">
        <v>12.102065937018622</v>
      </c>
      <c r="FM737" s="35">
        <v>12.296743256069309</v>
      </c>
      <c r="FQ737" s="35">
        <v>11.152084837190221</v>
      </c>
      <c r="GH737" s="35">
        <v>11.116541241944601</v>
      </c>
      <c r="GM737" s="35">
        <v>11.807433191149766</v>
      </c>
      <c r="GO737" s="35">
        <v>1.2350000000000001</v>
      </c>
      <c r="GP737" s="35" t="s">
        <v>1533</v>
      </c>
      <c r="GU737" s="59"/>
    </row>
    <row r="738" spans="1:203" x14ac:dyDescent="0.2">
      <c r="A738" s="35" t="s">
        <v>701</v>
      </c>
      <c r="B738" s="35" t="s">
        <v>2359</v>
      </c>
      <c r="C738" s="35" t="s">
        <v>2360</v>
      </c>
      <c r="D738" s="9">
        <v>3</v>
      </c>
      <c r="E738" s="9">
        <v>3</v>
      </c>
      <c r="F738" s="9">
        <v>0.39739353799999999</v>
      </c>
      <c r="G738" s="9">
        <v>-8.6207861999999996E-2</v>
      </c>
      <c r="H738" s="9">
        <v>0.203668248</v>
      </c>
      <c r="I738" s="9">
        <v>0.111447773</v>
      </c>
      <c r="J738" s="9">
        <v>0</v>
      </c>
      <c r="K738" s="78">
        <v>0</v>
      </c>
      <c r="L738" s="79">
        <v>12.783718990112636</v>
      </c>
      <c r="M738" s="79">
        <v>12.06529881771662</v>
      </c>
      <c r="N738" s="79">
        <v>12.587172805581522</v>
      </c>
      <c r="O738" s="79">
        <v>12.827735269984585</v>
      </c>
      <c r="P738" s="78">
        <v>12.03304382043901</v>
      </c>
      <c r="Q738" s="78">
        <v>13.248739851926979</v>
      </c>
      <c r="R738" s="35">
        <v>12.025952447995371</v>
      </c>
      <c r="S738" s="35">
        <v>11.926691988978227</v>
      </c>
      <c r="T738" s="35">
        <v>12.23684085066278</v>
      </c>
      <c r="U738" s="35">
        <v>12.528556602761984</v>
      </c>
      <c r="V738" s="35">
        <v>11.822508688138466</v>
      </c>
      <c r="W738" s="35">
        <v>12.237338111036358</v>
      </c>
      <c r="X738" s="35">
        <v>12.329638905789432</v>
      </c>
      <c r="Y738" s="35">
        <v>12.291424822487603</v>
      </c>
      <c r="Z738" s="35">
        <v>12.143212848073109</v>
      </c>
      <c r="AA738" s="35">
        <v>11.727458879000324</v>
      </c>
      <c r="AB738" s="35">
        <v>13.089113367782971</v>
      </c>
      <c r="AC738" s="35">
        <v>12.209390147375107</v>
      </c>
      <c r="AD738" s="35">
        <v>11.871957239634174</v>
      </c>
      <c r="AE738" s="35">
        <v>11.958716066884421</v>
      </c>
      <c r="AF738" s="35">
        <v>12.580779218817522</v>
      </c>
      <c r="AG738" s="35">
        <v>11.51321688995421</v>
      </c>
      <c r="AH738" s="35">
        <v>12.581049246377855</v>
      </c>
      <c r="AI738" s="35">
        <v>11.905840832732725</v>
      </c>
      <c r="AJ738" s="35">
        <v>12.30635320096026</v>
      </c>
      <c r="AK738" s="35">
        <v>12.387884747128666</v>
      </c>
      <c r="AL738" s="35">
        <v>12.285444840009514</v>
      </c>
      <c r="AM738" s="35">
        <v>12.749901172399841</v>
      </c>
      <c r="AN738" s="35">
        <v>12.340866835577286</v>
      </c>
      <c r="AO738" s="35">
        <v>12.108780630711546</v>
      </c>
      <c r="AP738" s="35">
        <v>12.301940443352528</v>
      </c>
      <c r="AQ738" s="35">
        <v>12.400751102649238</v>
      </c>
      <c r="AR738" s="35">
        <v>12.192874866460709</v>
      </c>
      <c r="AS738" s="35">
        <v>12.656195394925703</v>
      </c>
      <c r="AT738" s="35">
        <v>12.631769799321894</v>
      </c>
      <c r="AU738" s="35">
        <v>12.374682014529437</v>
      </c>
      <c r="AV738" s="35">
        <v>12.200783724473098</v>
      </c>
      <c r="AW738" s="35">
        <v>12.345048665370172</v>
      </c>
      <c r="AX738" s="35">
        <v>12.136487878485886</v>
      </c>
      <c r="AY738" s="35">
        <v>12.181849119916727</v>
      </c>
      <c r="AZ738" s="35">
        <v>12.825915674235773</v>
      </c>
      <c r="BA738" s="35">
        <v>12.528868600812325</v>
      </c>
      <c r="BB738" s="35">
        <v>12.605712725671758</v>
      </c>
      <c r="BC738" s="35">
        <v>12.171627261457022</v>
      </c>
      <c r="BD738" s="35">
        <v>12.376958607735805</v>
      </c>
      <c r="BE738" s="35">
        <v>12.055550038096971</v>
      </c>
      <c r="BF738" s="35">
        <v>12.849321704188174</v>
      </c>
      <c r="BG738" s="35">
        <v>12.314770688238728</v>
      </c>
      <c r="BH738" s="35">
        <v>12.915020463837232</v>
      </c>
      <c r="BI738" s="35">
        <v>12.627540876381186</v>
      </c>
      <c r="BJ738" s="35">
        <v>12.45842913628114</v>
      </c>
      <c r="BK738" s="35">
        <v>12.640361290997363</v>
      </c>
      <c r="BL738" s="35">
        <v>12.000233305902894</v>
      </c>
      <c r="BM738" s="35">
        <v>12.486494572674383</v>
      </c>
      <c r="BN738" s="35">
        <v>12.45177406458787</v>
      </c>
      <c r="BO738" s="35">
        <v>11.855217962736583</v>
      </c>
      <c r="BP738" s="35">
        <v>11.594202691214409</v>
      </c>
      <c r="BQ738" s="35">
        <v>13.311308214518576</v>
      </c>
      <c r="BR738" s="35">
        <v>12.565949065213104</v>
      </c>
      <c r="BS738" s="35">
        <v>12.866420829713586</v>
      </c>
      <c r="BT738" s="35">
        <v>12.582722848212633</v>
      </c>
      <c r="BU738" s="35">
        <v>13.626481910778839</v>
      </c>
      <c r="BV738" s="35">
        <v>11.642533075815557</v>
      </c>
      <c r="BX738" s="35">
        <v>12.066279529856283</v>
      </c>
      <c r="BY738" s="35">
        <v>12.27877725783582</v>
      </c>
      <c r="BZ738" s="35">
        <v>12.844264271625256</v>
      </c>
      <c r="CA738" s="35">
        <v>12.121411960228421</v>
      </c>
      <c r="CB738" s="35">
        <v>12.610876744509175</v>
      </c>
      <c r="CC738" s="35">
        <v>12.39120709055004</v>
      </c>
      <c r="CD738" s="35">
        <v>12.074831855747886</v>
      </c>
      <c r="CE738" s="35">
        <v>12.239471177858347</v>
      </c>
      <c r="CF738" s="35">
        <v>12.892500568762372</v>
      </c>
      <c r="CG738" s="35">
        <v>12.773545950301372</v>
      </c>
      <c r="CH738" s="35">
        <v>12.377195855406487</v>
      </c>
      <c r="CI738" s="35">
        <v>12.960508782607645</v>
      </c>
      <c r="CJ738" s="35">
        <v>13.149219498621118</v>
      </c>
      <c r="CK738" s="35">
        <v>12.396033684075331</v>
      </c>
      <c r="CL738" s="35">
        <v>12.197508117891292</v>
      </c>
      <c r="CM738" s="35">
        <v>12.651855156952433</v>
      </c>
      <c r="CN738" s="35">
        <v>12.334749291226197</v>
      </c>
      <c r="CP738" s="35">
        <v>12.69694632383726</v>
      </c>
      <c r="CQ738" s="35">
        <v>12.483216639626042</v>
      </c>
      <c r="CR738" s="35">
        <v>12.275495085380671</v>
      </c>
      <c r="CS738" s="35">
        <v>12.861187944134883</v>
      </c>
      <c r="CT738" s="35">
        <v>13.184413066492734</v>
      </c>
      <c r="CU738" s="35">
        <v>11.575310240833783</v>
      </c>
      <c r="CV738" s="35">
        <v>13.00958223108195</v>
      </c>
      <c r="CW738" s="35">
        <v>13.403294733150034</v>
      </c>
      <c r="CX738" s="35">
        <v>12.732642150657766</v>
      </c>
      <c r="CY738" s="35">
        <v>12.056930798171695</v>
      </c>
      <c r="CZ738" s="35">
        <v>11.920746819020012</v>
      </c>
      <c r="DA738" s="35">
        <v>12.019458054867751</v>
      </c>
      <c r="DC738" s="35">
        <v>12.116291441194765</v>
      </c>
      <c r="DD738" s="35">
        <v>12.328230299448926</v>
      </c>
      <c r="DE738" s="35">
        <v>12.962921053412527</v>
      </c>
      <c r="DF738" s="35">
        <v>12.214126682197502</v>
      </c>
      <c r="DG738" s="35">
        <v>11.747011364232399</v>
      </c>
      <c r="DH738" s="35">
        <v>12.173668224745356</v>
      </c>
      <c r="DI738" s="35">
        <v>12.987798517254264</v>
      </c>
      <c r="DJ738" s="35">
        <v>12.594392184574234</v>
      </c>
      <c r="DK738" s="35">
        <v>12.112900135011495</v>
      </c>
      <c r="DL738" s="35">
        <v>12.285608574814798</v>
      </c>
      <c r="DM738" s="35">
        <v>11.716038118656392</v>
      </c>
      <c r="DN738" s="35">
        <v>12.10021725523981</v>
      </c>
      <c r="DO738" s="35">
        <v>12.450568295228301</v>
      </c>
      <c r="DP738" s="35">
        <v>12.546684364848861</v>
      </c>
      <c r="DQ738" s="35">
        <v>12.360226139143368</v>
      </c>
      <c r="DR738" s="35">
        <v>12.341988281329986</v>
      </c>
      <c r="DS738" s="35">
        <v>11.624370106683671</v>
      </c>
      <c r="DT738" s="35">
        <v>12.670516527872186</v>
      </c>
      <c r="DU738" s="35">
        <v>11.927499620317331</v>
      </c>
      <c r="DV738" s="35">
        <v>12.907842705729188</v>
      </c>
      <c r="DW738" s="35">
        <v>12.396986256874186</v>
      </c>
      <c r="DX738" s="35">
        <v>12.014944167853548</v>
      </c>
      <c r="DY738" s="35">
        <v>13.026552350675583</v>
      </c>
      <c r="DZ738" s="35">
        <v>12.445906666996233</v>
      </c>
      <c r="EA738" s="35">
        <v>12.507921039166206</v>
      </c>
      <c r="EB738" s="35">
        <v>12.451635733438781</v>
      </c>
      <c r="EC738" s="35">
        <v>11.955189948935358</v>
      </c>
      <c r="ED738" s="35">
        <v>12.024700320356335</v>
      </c>
      <c r="EE738" s="35">
        <v>12.726340327429517</v>
      </c>
      <c r="EF738" s="35">
        <v>11.686500527183219</v>
      </c>
      <c r="EG738" s="35">
        <v>12.432829823168461</v>
      </c>
      <c r="EH738" s="35">
        <v>11.628317001282124</v>
      </c>
      <c r="EI738" s="35">
        <v>12.676404409855891</v>
      </c>
      <c r="EJ738" s="35">
        <v>12.732282458340368</v>
      </c>
      <c r="EK738" s="35">
        <v>12.804614479875024</v>
      </c>
      <c r="EL738" s="35">
        <v>12.645929660370781</v>
      </c>
      <c r="EM738" s="35">
        <v>12.524064926537164</v>
      </c>
      <c r="EN738" s="35">
        <v>12.467598001161377</v>
      </c>
      <c r="EO738" s="35">
        <v>12.684597472893451</v>
      </c>
      <c r="EP738" s="35">
        <v>12.327713429554322</v>
      </c>
      <c r="EQ738" s="35">
        <v>12.556311051215225</v>
      </c>
      <c r="ER738" s="35">
        <v>12.016698611921729</v>
      </c>
      <c r="ES738" s="35">
        <v>12.304974181031175</v>
      </c>
      <c r="ET738" s="35">
        <v>13.096633910101875</v>
      </c>
      <c r="EU738" s="35">
        <v>12.211102533615476</v>
      </c>
      <c r="EV738" s="35">
        <v>12.434664577144723</v>
      </c>
      <c r="EW738" s="35">
        <v>12.044892164904798</v>
      </c>
      <c r="EX738" s="35">
        <v>12.313832432614914</v>
      </c>
      <c r="EY738" s="35">
        <v>13.097461263716353</v>
      </c>
      <c r="EZ738" s="35">
        <v>11.972716574110066</v>
      </c>
      <c r="FA738" s="35">
        <v>12.299733299656829</v>
      </c>
      <c r="FB738" s="35">
        <v>12.235856845265799</v>
      </c>
      <c r="FC738" s="35">
        <v>12.387687274331071</v>
      </c>
      <c r="FD738" s="35">
        <v>12.303533682275297</v>
      </c>
      <c r="FE738" s="35">
        <v>13.144913911722837</v>
      </c>
      <c r="FF738" s="35">
        <v>12.496165122846932</v>
      </c>
      <c r="FG738" s="35">
        <v>12.42854879750462</v>
      </c>
      <c r="FH738" s="35">
        <v>12.717560101621949</v>
      </c>
      <c r="FI738" s="35">
        <v>12.065001417845174</v>
      </c>
      <c r="FJ738" s="35">
        <v>13.154641453390488</v>
      </c>
      <c r="FK738" s="35">
        <v>12.392525701433577</v>
      </c>
      <c r="FL738" s="35">
        <v>12.797215457152646</v>
      </c>
      <c r="FM738" s="35">
        <v>12.519141719428877</v>
      </c>
      <c r="FN738" s="35">
        <v>12.152956228710504</v>
      </c>
      <c r="FO738" s="35">
        <v>12.883921105597024</v>
      </c>
      <c r="FP738" s="35">
        <v>11.971205256114221</v>
      </c>
      <c r="FQ738" s="35">
        <v>12.506014199181628</v>
      </c>
      <c r="FR738" s="35">
        <v>13.270893400387834</v>
      </c>
      <c r="FS738" s="35">
        <v>12.552841507217092</v>
      </c>
      <c r="FT738" s="35">
        <v>12.498529670403002</v>
      </c>
      <c r="FU738" s="35">
        <v>12.48127237802802</v>
      </c>
      <c r="FV738" s="35">
        <v>12.221251245192036</v>
      </c>
      <c r="FW738" s="35">
        <v>12.570291543724061</v>
      </c>
      <c r="FX738" s="35">
        <v>12.558057508705172</v>
      </c>
      <c r="FY738" s="35">
        <v>12.747450586140822</v>
      </c>
      <c r="FZ738" s="35">
        <v>12.733163968306549</v>
      </c>
      <c r="GA738" s="35">
        <v>12.918603800277847</v>
      </c>
      <c r="GB738" s="35">
        <v>12.68480751488565</v>
      </c>
      <c r="GC738" s="35">
        <v>12.123625619162109</v>
      </c>
      <c r="GD738" s="35">
        <v>12.732627403086315</v>
      </c>
      <c r="GE738" s="35">
        <v>12.625690626068176</v>
      </c>
      <c r="GF738" s="35">
        <v>12.784397652051652</v>
      </c>
      <c r="GG738" s="35">
        <v>12.207307333717072</v>
      </c>
      <c r="GH738" s="35">
        <v>12.307747630544345</v>
      </c>
      <c r="GI738" s="35">
        <v>12.494484231978925</v>
      </c>
      <c r="GJ738" s="35">
        <v>12.292328713995598</v>
      </c>
      <c r="GK738" s="35">
        <v>12.494654707798183</v>
      </c>
      <c r="GL738" s="35">
        <v>12.705644107223289</v>
      </c>
      <c r="GM738" s="35">
        <v>12.371145814398204</v>
      </c>
      <c r="GN738" s="35">
        <v>13.37027440532303</v>
      </c>
      <c r="GO738" s="35">
        <v>3.5419999999999998</v>
      </c>
      <c r="GP738" s="35" t="s">
        <v>4494</v>
      </c>
      <c r="GU738" s="59"/>
    </row>
    <row r="739" spans="1:203" x14ac:dyDescent="0.2">
      <c r="A739" s="35" t="s">
        <v>1805</v>
      </c>
      <c r="B739" s="35" t="s">
        <v>3653</v>
      </c>
      <c r="C739" s="35" t="s">
        <v>3654</v>
      </c>
      <c r="D739" s="9">
        <v>3</v>
      </c>
      <c r="E739" s="9">
        <v>2</v>
      </c>
      <c r="F739" s="9">
        <v>0.36111997600000001</v>
      </c>
      <c r="G739" s="9">
        <v>-0.78895950500000001</v>
      </c>
      <c r="H739" s="9">
        <v>0.29613625300000002</v>
      </c>
      <c r="I739" s="9">
        <v>0.111826749</v>
      </c>
      <c r="J739" s="9">
        <v>0</v>
      </c>
      <c r="K739" s="78">
        <v>0</v>
      </c>
      <c r="L739" s="79"/>
      <c r="M739" s="79"/>
      <c r="N739" s="79"/>
      <c r="O739" s="79"/>
      <c r="AF739" s="35">
        <v>13.548477913460335</v>
      </c>
      <c r="BB739" s="35">
        <v>13.823341436483711</v>
      </c>
      <c r="BF739" s="35">
        <v>11.807428128644466</v>
      </c>
      <c r="BY739" s="35">
        <v>13.525649266853367</v>
      </c>
      <c r="CP739" s="35">
        <v>13.678700403899816</v>
      </c>
      <c r="CQ739" s="35">
        <v>11.379439615175817</v>
      </c>
      <c r="CX739" s="35">
        <v>12.614469481795048</v>
      </c>
      <c r="DK739" s="35">
        <v>12.910586154621354</v>
      </c>
      <c r="DU739" s="35">
        <v>11.333639477801354</v>
      </c>
      <c r="FJ739" s="35">
        <v>13.022899070130647</v>
      </c>
      <c r="GO739" s="35">
        <v>6.17</v>
      </c>
      <c r="GP739" s="35" t="s">
        <v>4793</v>
      </c>
      <c r="GU739" s="59"/>
    </row>
    <row r="740" spans="1:203" x14ac:dyDescent="0.2">
      <c r="A740" s="35" t="s">
        <v>1808</v>
      </c>
      <c r="B740" s="35" t="s">
        <v>3655</v>
      </c>
      <c r="C740" s="35" t="s">
        <v>3656</v>
      </c>
      <c r="D740" s="9">
        <v>2</v>
      </c>
      <c r="E740" s="9">
        <v>1</v>
      </c>
      <c r="F740" s="9">
        <v>0.56268925800000003</v>
      </c>
      <c r="G740" s="9">
        <v>0.106360092</v>
      </c>
      <c r="H740" s="9">
        <v>0.54146809500000004</v>
      </c>
      <c r="I740" s="9">
        <v>0.111971919</v>
      </c>
      <c r="J740" s="9">
        <v>0</v>
      </c>
      <c r="K740" s="78">
        <v>0</v>
      </c>
      <c r="L740" s="79"/>
      <c r="M740" s="79">
        <v>10.586069417399006</v>
      </c>
      <c r="N740" s="79">
        <v>10.462237361339772</v>
      </c>
      <c r="O740" s="79">
        <v>9.7241238769246792</v>
      </c>
      <c r="P740" s="78">
        <v>10.080792490811277</v>
      </c>
      <c r="Q740" s="78">
        <v>10.485528029126927</v>
      </c>
      <c r="R740" s="35">
        <v>9.7007594744126724</v>
      </c>
      <c r="S740" s="35">
        <v>9.8825801992005786</v>
      </c>
      <c r="T740" s="35">
        <v>9.6238637017145265</v>
      </c>
      <c r="U740" s="35">
        <v>8.8869257386836544</v>
      </c>
      <c r="V740" s="35">
        <v>10.423915232881129</v>
      </c>
      <c r="Z740" s="35">
        <v>9.939740396483975</v>
      </c>
      <c r="AB740" s="35">
        <v>10.680153440077785</v>
      </c>
      <c r="AC740" s="35">
        <v>10.097486624517103</v>
      </c>
      <c r="AD740" s="35">
        <v>10.872412747558794</v>
      </c>
      <c r="AE740" s="35">
        <v>10.340880294087414</v>
      </c>
      <c r="AF740" s="35">
        <v>10.131894971729345</v>
      </c>
      <c r="AG740" s="35">
        <v>10.159016976327843</v>
      </c>
      <c r="AJ740" s="35">
        <v>10.339801955069683</v>
      </c>
      <c r="AL740" s="35">
        <v>9.4923929327972978</v>
      </c>
      <c r="AN740" s="35">
        <v>10.411376061919682</v>
      </c>
      <c r="AO740" s="35">
        <v>10.766303057191351</v>
      </c>
      <c r="AT740" s="35">
        <v>10.516771361420684</v>
      </c>
      <c r="AU740" s="35">
        <v>9.8692081042632189</v>
      </c>
      <c r="AV740" s="35">
        <v>10.450427437815499</v>
      </c>
      <c r="AX740" s="35">
        <v>9.7089766323417948</v>
      </c>
      <c r="BB740" s="35">
        <v>9.5466942208972156</v>
      </c>
      <c r="BC740" s="35">
        <v>9.9337213864949412</v>
      </c>
      <c r="BF740" s="35">
        <v>10.277534280069677</v>
      </c>
      <c r="BI740" s="35">
        <v>10.796989655096532</v>
      </c>
      <c r="BJ740" s="35">
        <v>10.046523371157928</v>
      </c>
      <c r="BO740" s="35">
        <v>10.06910480241609</v>
      </c>
      <c r="BW740" s="35">
        <v>10.283952278546463</v>
      </c>
      <c r="BX740" s="35">
        <v>10.261978665479688</v>
      </c>
      <c r="BY740" s="35">
        <v>9.9112429882397279</v>
      </c>
      <c r="BZ740" s="35">
        <v>11.404696916973993</v>
      </c>
      <c r="CD740" s="35">
        <v>10.101895045696136</v>
      </c>
      <c r="CE740" s="35">
        <v>10.060000187982832</v>
      </c>
      <c r="CG740" s="35">
        <v>10.204821458451308</v>
      </c>
      <c r="CK740" s="35">
        <v>10.216654460140191</v>
      </c>
      <c r="CL740" s="35">
        <v>9.7012349870317482</v>
      </c>
      <c r="CR740" s="35">
        <v>10.032892579451691</v>
      </c>
      <c r="CU740" s="35">
        <v>10.101669406771233</v>
      </c>
      <c r="CV740" s="35">
        <v>10.077610100258735</v>
      </c>
      <c r="CW740" s="35">
        <v>10.720759143485127</v>
      </c>
      <c r="CZ740" s="35">
        <v>10.44173811546791</v>
      </c>
      <c r="DA740" s="35">
        <v>10.039203585666606</v>
      </c>
      <c r="DC740" s="35">
        <v>10.616642767199146</v>
      </c>
      <c r="DD740" s="35">
        <v>10.55989439847156</v>
      </c>
      <c r="DJ740" s="35">
        <v>9.8061317863647801</v>
      </c>
      <c r="DL740" s="35">
        <v>10.32594068205241</v>
      </c>
      <c r="DM740" s="35">
        <v>10.022969559081364</v>
      </c>
      <c r="DO740" s="35">
        <v>10.688858018191583</v>
      </c>
      <c r="DP740" s="35">
        <v>10.790460735429392</v>
      </c>
      <c r="DQ740" s="35">
        <v>9.7532780676367281</v>
      </c>
      <c r="DR740" s="35">
        <v>10.004204923619318</v>
      </c>
      <c r="DV740" s="35">
        <v>10.141992121431381</v>
      </c>
      <c r="DW740" s="35">
        <v>9.5455367870346137</v>
      </c>
      <c r="DY740" s="35">
        <v>10.64082334299418</v>
      </c>
      <c r="EB740" s="35">
        <v>10.318050973869774</v>
      </c>
      <c r="EC740" s="35">
        <v>10.552031340693944</v>
      </c>
      <c r="EG740" s="35">
        <v>10.021190144307697</v>
      </c>
      <c r="EH740" s="35">
        <v>10.383584938632094</v>
      </c>
      <c r="EP740" s="35">
        <v>9.4995100747496757</v>
      </c>
      <c r="EQ740" s="35">
        <v>10.684828732604494</v>
      </c>
      <c r="ER740" s="35">
        <v>10.920688645482592</v>
      </c>
      <c r="EV740" s="35">
        <v>10.015481138810124</v>
      </c>
      <c r="EW740" s="35">
        <v>10.391232967041287</v>
      </c>
      <c r="EY740" s="35">
        <v>10.469753381385008</v>
      </c>
      <c r="FA740" s="35">
        <v>10.208298239412642</v>
      </c>
      <c r="FB740" s="35">
        <v>10.37673520091834</v>
      </c>
      <c r="FE740" s="35">
        <v>10.011956916717715</v>
      </c>
      <c r="FF740" s="35">
        <v>10.199325639042634</v>
      </c>
      <c r="FG740" s="35">
        <v>9.8294701410492316</v>
      </c>
      <c r="FJ740" s="35">
        <v>11.237616053542316</v>
      </c>
      <c r="FM740" s="35">
        <v>10.088462463754798</v>
      </c>
      <c r="FO740" s="35">
        <v>10.185624209853696</v>
      </c>
      <c r="FP740" s="35">
        <v>10.671201277653916</v>
      </c>
      <c r="FQ740" s="35">
        <v>9.8128855326997808</v>
      </c>
      <c r="FS740" s="35">
        <v>9.9913027322597152</v>
      </c>
      <c r="FU740" s="35">
        <v>11.146026685960397</v>
      </c>
      <c r="FZ740" s="35">
        <v>9.9258880425142415</v>
      </c>
      <c r="GC740" s="35">
        <v>9.6392087191965086</v>
      </c>
      <c r="GF740" s="35">
        <v>10.720507677976842</v>
      </c>
      <c r="GG740" s="35">
        <v>10.29694990232683</v>
      </c>
      <c r="GI740" s="35">
        <v>10.37769983805175</v>
      </c>
      <c r="GO740" s="35">
        <v>1.236</v>
      </c>
      <c r="GP740" s="35" t="s">
        <v>746</v>
      </c>
      <c r="GU740" s="59"/>
    </row>
    <row r="741" spans="1:203" x14ac:dyDescent="0.2">
      <c r="A741" s="35" t="s">
        <v>2285</v>
      </c>
      <c r="B741" s="35" t="s">
        <v>4419</v>
      </c>
      <c r="C741" s="35" t="s">
        <v>4420</v>
      </c>
      <c r="D741" s="9">
        <v>5</v>
      </c>
      <c r="E741" s="9">
        <v>5</v>
      </c>
      <c r="F741" s="9">
        <v>0.91070330499999996</v>
      </c>
      <c r="G741" s="9">
        <v>2.7146350999999999E-2</v>
      </c>
      <c r="H741" s="9">
        <v>0.19306919</v>
      </c>
      <c r="I741" s="9">
        <v>0.112204674</v>
      </c>
      <c r="J741" s="9">
        <v>0</v>
      </c>
      <c r="K741" s="78">
        <v>0</v>
      </c>
      <c r="L741" s="79">
        <v>11.770167605136141</v>
      </c>
      <c r="M741" s="79"/>
      <c r="N741" s="79">
        <v>10.976740837073409</v>
      </c>
      <c r="O741" s="79">
        <v>11.482518708224575</v>
      </c>
      <c r="R741" s="35">
        <v>11.189529579805273</v>
      </c>
      <c r="V741" s="35">
        <v>11.686001152730594</v>
      </c>
      <c r="Y741" s="35">
        <v>11.865342570437068</v>
      </c>
      <c r="Z741" s="35">
        <v>11.596133286787696</v>
      </c>
      <c r="AE741" s="35">
        <v>11.812285619467918</v>
      </c>
      <c r="AF741" s="35">
        <v>11.456718908827211</v>
      </c>
      <c r="AG741" s="35">
        <v>11.326926034676143</v>
      </c>
      <c r="AH741" s="35">
        <v>12.095298686502609</v>
      </c>
      <c r="AI741" s="35">
        <v>11.604039868144211</v>
      </c>
      <c r="AK741" s="35">
        <v>12.058269763603876</v>
      </c>
      <c r="AL741" s="35">
        <v>11.79963088903914</v>
      </c>
      <c r="AN741" s="35">
        <v>12.008931814895686</v>
      </c>
      <c r="AO741" s="35">
        <v>11.616468731530697</v>
      </c>
      <c r="AR741" s="35">
        <v>11.61703282103046</v>
      </c>
      <c r="AS741" s="35">
        <v>11.37529194774938</v>
      </c>
      <c r="AV741" s="35">
        <v>11.46751368697195</v>
      </c>
      <c r="AY741" s="35">
        <v>11.581032775898946</v>
      </c>
      <c r="AZ741" s="35">
        <v>11.767681694136165</v>
      </c>
      <c r="BA741" s="35">
        <v>11.559371304143044</v>
      </c>
      <c r="BB741" s="35">
        <v>11.002240607568663</v>
      </c>
      <c r="BC741" s="35">
        <v>11.178718549208053</v>
      </c>
      <c r="BF741" s="35">
        <v>11.575615882970576</v>
      </c>
      <c r="BG741" s="35">
        <v>11.564631492300776</v>
      </c>
      <c r="BJ741" s="35">
        <v>11.531478486594207</v>
      </c>
      <c r="BN741" s="35">
        <v>11.899986323922812</v>
      </c>
      <c r="BO741" s="35">
        <v>11.589009505961014</v>
      </c>
      <c r="BQ741" s="35">
        <v>11.900729727656548</v>
      </c>
      <c r="BR741" s="35">
        <v>11.880100471807165</v>
      </c>
      <c r="BS741" s="35">
        <v>12.285269504665289</v>
      </c>
      <c r="BT741" s="35">
        <v>11.745503017865143</v>
      </c>
      <c r="BY741" s="35">
        <v>11.307803634785829</v>
      </c>
      <c r="BZ741" s="35">
        <v>12.148050996021855</v>
      </c>
      <c r="CB741" s="35">
        <v>11.207969569671713</v>
      </c>
      <c r="CC741" s="35">
        <v>11.338788797488057</v>
      </c>
      <c r="CE741" s="35">
        <v>12.074669876779717</v>
      </c>
      <c r="CF741" s="35">
        <v>11.639001699739122</v>
      </c>
      <c r="CG741" s="35">
        <v>12.032477878215072</v>
      </c>
      <c r="CI741" s="35">
        <v>11.626114513373084</v>
      </c>
      <c r="CJ741" s="35">
        <v>11.370686846040917</v>
      </c>
      <c r="CK741" s="35">
        <v>11.399744479591428</v>
      </c>
      <c r="CM741" s="35">
        <v>11.399761521493968</v>
      </c>
      <c r="CN741" s="35">
        <v>11.324634000524748</v>
      </c>
      <c r="CP741" s="35">
        <v>11.540756136960537</v>
      </c>
      <c r="CQ741" s="35">
        <v>11.931007998340947</v>
      </c>
      <c r="CR741" s="35">
        <v>11.138905817073809</v>
      </c>
      <c r="CS741" s="35">
        <v>11.499879386654783</v>
      </c>
      <c r="CT741" s="35">
        <v>12.184615326685602</v>
      </c>
      <c r="CU741" s="35">
        <v>11.659457053620116</v>
      </c>
      <c r="CV741" s="35">
        <v>12.01013131409751</v>
      </c>
      <c r="CW741" s="35">
        <v>11.612026096944973</v>
      </c>
      <c r="CX741" s="35">
        <v>11.403334525404807</v>
      </c>
      <c r="CY741" s="35">
        <v>11.254824252127586</v>
      </c>
      <c r="CZ741" s="35">
        <v>11.651542807375529</v>
      </c>
      <c r="DA741" s="35">
        <v>11.677972497712648</v>
      </c>
      <c r="DD741" s="35">
        <v>11.457270906258389</v>
      </c>
      <c r="DE741" s="35">
        <v>11.573804412479767</v>
      </c>
      <c r="DF741" s="35">
        <v>11.353605885364122</v>
      </c>
      <c r="DG741" s="35">
        <v>11.67046691449721</v>
      </c>
      <c r="DJ741" s="35">
        <v>11.933626619762324</v>
      </c>
      <c r="DK741" s="35">
        <v>12.20350219663379</v>
      </c>
      <c r="DO741" s="35">
        <v>11.928909106024538</v>
      </c>
      <c r="DQ741" s="35">
        <v>11.482532114862824</v>
      </c>
      <c r="DR741" s="35">
        <v>11.458770787084799</v>
      </c>
      <c r="DS741" s="35">
        <v>11.293289940698664</v>
      </c>
      <c r="DT741" s="35">
        <v>11.261953310313748</v>
      </c>
      <c r="DV741" s="35">
        <v>11.969491777930642</v>
      </c>
      <c r="DW741" s="35">
        <v>12.045777222168191</v>
      </c>
      <c r="DX741" s="35">
        <v>11.527651139273816</v>
      </c>
      <c r="DY741" s="35">
        <v>11.792982380027651</v>
      </c>
      <c r="DZ741" s="35">
        <v>12.252506153188966</v>
      </c>
      <c r="EA741" s="35">
        <v>11.627341684707204</v>
      </c>
      <c r="EB741" s="35">
        <v>11.282514826412086</v>
      </c>
      <c r="EC741" s="35">
        <v>11.693600591671213</v>
      </c>
      <c r="EG741" s="35">
        <v>11.411580118515344</v>
      </c>
      <c r="EJ741" s="35">
        <v>11.493128153999205</v>
      </c>
      <c r="EK741" s="35">
        <v>11.405789672138589</v>
      </c>
      <c r="EL741" s="35">
        <v>11.497543996769222</v>
      </c>
      <c r="EN741" s="35">
        <v>12.090999100412768</v>
      </c>
      <c r="EP741" s="35">
        <v>11.387611485134652</v>
      </c>
      <c r="ER741" s="35">
        <v>11.628584765977626</v>
      </c>
      <c r="ES741" s="35">
        <v>11.8421176662905</v>
      </c>
      <c r="ET741" s="35">
        <v>11.288209461652368</v>
      </c>
      <c r="EV741" s="35">
        <v>11.928254233654339</v>
      </c>
      <c r="EW741" s="35">
        <v>11.037166329425272</v>
      </c>
      <c r="FA741" s="35">
        <v>11.497407709101877</v>
      </c>
      <c r="FB741" s="35">
        <v>11.500338290008973</v>
      </c>
      <c r="FC741" s="35">
        <v>12.496946936798206</v>
      </c>
      <c r="FD741" s="35">
        <v>11.739461748745212</v>
      </c>
      <c r="FF741" s="35">
        <v>11.317955383656999</v>
      </c>
      <c r="FG741" s="35">
        <v>11.721885470314373</v>
      </c>
      <c r="FH741" s="35">
        <v>11.680965442696214</v>
      </c>
      <c r="FI741" s="35">
        <v>11.602544611729758</v>
      </c>
      <c r="FJ741" s="35">
        <v>11.877357407151345</v>
      </c>
      <c r="FL741" s="35">
        <v>11.3426504895583</v>
      </c>
      <c r="FM741" s="35">
        <v>11.62092185065352</v>
      </c>
      <c r="FN741" s="35">
        <v>11.921736344354915</v>
      </c>
      <c r="FO741" s="35">
        <v>11.342374688137861</v>
      </c>
      <c r="FP741" s="35">
        <v>11.49687622992589</v>
      </c>
      <c r="FQ741" s="35">
        <v>11.289434836469065</v>
      </c>
      <c r="FR741" s="35">
        <v>12.099685681040489</v>
      </c>
      <c r="FS741" s="35">
        <v>11.910760443863051</v>
      </c>
      <c r="FT741" s="35">
        <v>11.857252588860575</v>
      </c>
      <c r="FU741" s="35">
        <v>11.840724038543856</v>
      </c>
      <c r="FW741" s="35">
        <v>11.881272266067837</v>
      </c>
      <c r="FZ741" s="35">
        <v>11.492458997612516</v>
      </c>
      <c r="GA741" s="35">
        <v>12.200935755478282</v>
      </c>
      <c r="GE741" s="35">
        <v>11.551190158863339</v>
      </c>
      <c r="GH741" s="35">
        <v>11.871092647416768</v>
      </c>
      <c r="GI741" s="35">
        <v>11.707935588660444</v>
      </c>
      <c r="GJ741" s="35">
        <v>12.74363316678947</v>
      </c>
      <c r="GL741" s="35">
        <v>11.874858148617951</v>
      </c>
      <c r="GM741" s="35">
        <v>11.65493218741819</v>
      </c>
      <c r="GN741" s="35">
        <v>11.8539295849779</v>
      </c>
      <c r="GO741" s="35">
        <v>7.0309999999999997</v>
      </c>
      <c r="GP741" s="35" t="s">
        <v>2058</v>
      </c>
      <c r="GU741" s="59"/>
    </row>
    <row r="742" spans="1:203" x14ac:dyDescent="0.2">
      <c r="A742" s="35" t="s">
        <v>1709</v>
      </c>
      <c r="B742" s="35" t="s">
        <v>3551</v>
      </c>
      <c r="C742" s="35" t="s">
        <v>3552</v>
      </c>
      <c r="D742" s="9">
        <v>2</v>
      </c>
      <c r="E742" s="9">
        <v>2</v>
      </c>
      <c r="F742" s="9">
        <v>0.95644128699999997</v>
      </c>
      <c r="G742" s="9">
        <v>-4.1729598999999999E-2</v>
      </c>
      <c r="H742" s="9">
        <v>0.68183184399999996</v>
      </c>
      <c r="I742" s="9">
        <v>0.11289473799999999</v>
      </c>
      <c r="J742" s="9">
        <v>0</v>
      </c>
      <c r="K742" s="78">
        <v>0</v>
      </c>
      <c r="L742" s="79">
        <v>12.404939295135023</v>
      </c>
      <c r="M742" s="79"/>
      <c r="N742" s="79"/>
      <c r="O742" s="79">
        <v>10.983193435264143</v>
      </c>
      <c r="P742" s="78">
        <v>11.604129605437009</v>
      </c>
      <c r="S742" s="35">
        <v>12.87459731034463</v>
      </c>
      <c r="AB742" s="35">
        <v>12.436285352966612</v>
      </c>
      <c r="AL742" s="35">
        <v>11.281589697614178</v>
      </c>
      <c r="AP742" s="35">
        <v>12.009819759595086</v>
      </c>
      <c r="AQ742" s="35">
        <v>12.268491944502603</v>
      </c>
      <c r="AT742" s="35">
        <v>11.948161647148973</v>
      </c>
      <c r="AW742" s="35">
        <v>12.559283889541932</v>
      </c>
      <c r="AX742" s="35">
        <v>12.06322406360386</v>
      </c>
      <c r="AY742" s="35">
        <v>12.364198623336215</v>
      </c>
      <c r="AZ742" s="35">
        <v>12.172915705636393</v>
      </c>
      <c r="BA742" s="35">
        <v>12.129061615824913</v>
      </c>
      <c r="BD742" s="35">
        <v>12.540527748650627</v>
      </c>
      <c r="BG742" s="35">
        <v>12.067958125067323</v>
      </c>
      <c r="BI742" s="35">
        <v>12.895655973369022</v>
      </c>
      <c r="BJ742" s="35">
        <v>11.560672366157002</v>
      </c>
      <c r="BM742" s="35">
        <v>12.512587571778313</v>
      </c>
      <c r="BP742" s="35">
        <v>12.199152633697413</v>
      </c>
      <c r="BQ742" s="35">
        <v>12.47711271204895</v>
      </c>
      <c r="BR742" s="35">
        <v>12.067408518120834</v>
      </c>
      <c r="BT742" s="35">
        <v>11.85069813276184</v>
      </c>
      <c r="CC742" s="35">
        <v>12.021614114298709</v>
      </c>
      <c r="CD742" s="35">
        <v>12.560966037003459</v>
      </c>
      <c r="CH742" s="35">
        <v>12.031944928614038</v>
      </c>
      <c r="CI742" s="35">
        <v>12.368819958491185</v>
      </c>
      <c r="CJ742" s="35">
        <v>12.593079267377366</v>
      </c>
      <c r="CK742" s="35">
        <v>12.617832859089729</v>
      </c>
      <c r="CL742" s="35">
        <v>11.892243891514616</v>
      </c>
      <c r="CS742" s="35">
        <v>13.414192767743335</v>
      </c>
      <c r="CU742" s="35">
        <v>12.170076209437944</v>
      </c>
      <c r="CX742" s="35">
        <v>12.245706491164999</v>
      </c>
      <c r="CY742" s="35">
        <v>12.061785049052048</v>
      </c>
      <c r="CZ742" s="35">
        <v>12.758951873527378</v>
      </c>
      <c r="DC742" s="35">
        <v>12.509577078767958</v>
      </c>
      <c r="DD742" s="35">
        <v>12.198150451670841</v>
      </c>
      <c r="DF742" s="35">
        <v>11.750820259994407</v>
      </c>
      <c r="DJ742" s="35">
        <v>11.512953585814046</v>
      </c>
      <c r="DN742" s="35">
        <v>11.69355065070234</v>
      </c>
      <c r="DO742" s="35">
        <v>12.7663367708693</v>
      </c>
      <c r="DR742" s="35">
        <v>12.043391214291397</v>
      </c>
      <c r="DS742" s="35">
        <v>11.70846317832647</v>
      </c>
      <c r="DU742" s="35">
        <v>11.989198011055123</v>
      </c>
      <c r="DX742" s="35">
        <v>12.427193654239304</v>
      </c>
      <c r="DZ742" s="35">
        <v>13.204646514410374</v>
      </c>
      <c r="EA742" s="35">
        <v>12.363592896565725</v>
      </c>
      <c r="EF742" s="35">
        <v>12.344295907915816</v>
      </c>
      <c r="EI742" s="35">
        <v>12.081797578467677</v>
      </c>
      <c r="EL742" s="35">
        <v>11.610134090870435</v>
      </c>
      <c r="EQ742" s="35">
        <v>11.952506752731585</v>
      </c>
      <c r="ES742" s="35">
        <v>12.237401462491041</v>
      </c>
      <c r="EU742" s="35">
        <v>11.284236680035297</v>
      </c>
      <c r="EV742" s="35">
        <v>12.637077368069015</v>
      </c>
      <c r="EX742" s="35">
        <v>12.350924748762338</v>
      </c>
      <c r="EY742" s="35">
        <v>12.834606672426444</v>
      </c>
      <c r="EZ742" s="35">
        <v>11.967381817553967</v>
      </c>
      <c r="FA742" s="35">
        <v>11.661818097049144</v>
      </c>
      <c r="FC742" s="35">
        <v>11.29292576907598</v>
      </c>
      <c r="FE742" s="35">
        <v>13.265034284049841</v>
      </c>
      <c r="FI742" s="35">
        <v>12.960105768440952</v>
      </c>
      <c r="FK742" s="35">
        <v>13.343849992874533</v>
      </c>
      <c r="FL742" s="35">
        <v>12.358668550738617</v>
      </c>
      <c r="FN742" s="35">
        <v>11.439450276280178</v>
      </c>
      <c r="FP742" s="35">
        <v>12.228145649960505</v>
      </c>
      <c r="FV742" s="35">
        <v>11.950115834221231</v>
      </c>
      <c r="FX742" s="35">
        <v>12.643059767180329</v>
      </c>
      <c r="GA742" s="35">
        <v>13.029317998397794</v>
      </c>
      <c r="GG742" s="35">
        <v>12.095919541471732</v>
      </c>
      <c r="GH742" s="35">
        <v>11.113513549247033</v>
      </c>
      <c r="GJ742" s="35">
        <v>13.211865367607988</v>
      </c>
      <c r="GL742" s="35">
        <v>13.328945140031434</v>
      </c>
      <c r="GM742" s="35">
        <v>11.940449323907387</v>
      </c>
      <c r="GO742" s="35">
        <v>6.3460000000000001</v>
      </c>
      <c r="GP742" s="35" t="s">
        <v>4772</v>
      </c>
      <c r="GU742" s="59"/>
    </row>
    <row r="743" spans="1:203" x14ac:dyDescent="0.2">
      <c r="A743" s="35" t="s">
        <v>1325</v>
      </c>
      <c r="B743" s="35" t="s">
        <v>3081</v>
      </c>
      <c r="C743" s="35" t="s">
        <v>3082</v>
      </c>
      <c r="D743" s="9">
        <v>8</v>
      </c>
      <c r="E743" s="9">
        <v>8</v>
      </c>
      <c r="F743" s="9">
        <v>0.63319373700000003</v>
      </c>
      <c r="G743" s="9">
        <v>-0.123572874</v>
      </c>
      <c r="H743" s="9">
        <v>0.65082173399999999</v>
      </c>
      <c r="I743" s="9">
        <v>0.112930946</v>
      </c>
      <c r="J743" s="9">
        <v>0</v>
      </c>
      <c r="K743" s="78">
        <v>0</v>
      </c>
      <c r="L743" s="79">
        <v>11.559690019028089</v>
      </c>
      <c r="M743" s="79">
        <v>12.155575776052689</v>
      </c>
      <c r="N743" s="79">
        <v>11.237985197508102</v>
      </c>
      <c r="O743" s="79">
        <v>11.595303413500091</v>
      </c>
      <c r="P743" s="78">
        <v>11.060483508410936</v>
      </c>
      <c r="Q743" s="78">
        <v>11.242172633148648</v>
      </c>
      <c r="S743" s="35">
        <v>10.732432864424496</v>
      </c>
      <c r="T743" s="35">
        <v>11.427430553087021</v>
      </c>
      <c r="U743" s="35">
        <v>11.261518622733291</v>
      </c>
      <c r="V743" s="35">
        <v>11.116129181530086</v>
      </c>
      <c r="W743" s="35">
        <v>11.996303345567449</v>
      </c>
      <c r="X743" s="35">
        <v>10.69073526440468</v>
      </c>
      <c r="Y743" s="35">
        <v>11.263209782869684</v>
      </c>
      <c r="Z743" s="35">
        <v>11.004138525534154</v>
      </c>
      <c r="AA743" s="35">
        <v>11.225485524938904</v>
      </c>
      <c r="AB743" s="35">
        <v>10.867747649139993</v>
      </c>
      <c r="AC743" s="35">
        <v>11.715767883542979</v>
      </c>
      <c r="AD743" s="35">
        <v>12.181134998396942</v>
      </c>
      <c r="AE743" s="35">
        <v>10.525828288350786</v>
      </c>
      <c r="AF743" s="35">
        <v>10.628324393908441</v>
      </c>
      <c r="AG743" s="35">
        <v>11.055683637801037</v>
      </c>
      <c r="AH743" s="35">
        <v>11.636018699064241</v>
      </c>
      <c r="AI743" s="35">
        <v>11.901754223239761</v>
      </c>
      <c r="AJ743" s="35">
        <v>11.565396390344771</v>
      </c>
      <c r="AK743" s="35">
        <v>12.494505579245201</v>
      </c>
      <c r="AL743" s="35">
        <v>12.098831209953351</v>
      </c>
      <c r="AN743" s="35">
        <v>12.072103676815159</v>
      </c>
      <c r="AO743" s="35">
        <v>11.740020312642553</v>
      </c>
      <c r="AQ743" s="35">
        <v>13.634710401328769</v>
      </c>
      <c r="AR743" s="35">
        <v>11.519655255646953</v>
      </c>
      <c r="AS743" s="35">
        <v>12.299418004690089</v>
      </c>
      <c r="AU743" s="35">
        <v>11.263766265437036</v>
      </c>
      <c r="AV743" s="35">
        <v>10.428044581993014</v>
      </c>
      <c r="AW743" s="35">
        <v>11.948511748664501</v>
      </c>
      <c r="AX743" s="35">
        <v>12.36776947495955</v>
      </c>
      <c r="AY743" s="35">
        <v>11.073081010632535</v>
      </c>
      <c r="AZ743" s="35">
        <v>12.352460704231842</v>
      </c>
      <c r="BA743" s="35">
        <v>11.401697450203129</v>
      </c>
      <c r="BB743" s="35">
        <v>11.523537273458373</v>
      </c>
      <c r="BC743" s="35">
        <v>12.132350729055073</v>
      </c>
      <c r="BD743" s="35">
        <v>11.412021132165602</v>
      </c>
      <c r="BE743" s="35">
        <v>12.306784611157619</v>
      </c>
      <c r="BF743" s="35">
        <v>11.972576131633083</v>
      </c>
      <c r="BG743" s="35">
        <v>11.346541014347595</v>
      </c>
      <c r="BH743" s="35">
        <v>12.307825265185105</v>
      </c>
      <c r="BI743" s="35">
        <v>10.669877737193191</v>
      </c>
      <c r="BJ743" s="35">
        <v>11.822967978862303</v>
      </c>
      <c r="BK743" s="35">
        <v>13.84241907049976</v>
      </c>
      <c r="BL743" s="35">
        <v>10.927553941073258</v>
      </c>
      <c r="BN743" s="35">
        <v>11.540485099886302</v>
      </c>
      <c r="BO743" s="35">
        <v>11.780116674010474</v>
      </c>
      <c r="BP743" s="35">
        <v>10.905917383492866</v>
      </c>
      <c r="BQ743" s="35">
        <v>11.202793906566775</v>
      </c>
      <c r="BR743" s="35">
        <v>11.35699246466705</v>
      </c>
      <c r="BT743" s="35">
        <v>12.379422443860893</v>
      </c>
      <c r="BU743" s="35">
        <v>11.989851527244911</v>
      </c>
      <c r="BV743" s="35">
        <v>12.820437350903681</v>
      </c>
      <c r="BX743" s="35">
        <v>11.432088119398234</v>
      </c>
      <c r="BY743" s="35">
        <v>11.398129831676053</v>
      </c>
      <c r="BZ743" s="35">
        <v>12.368818074230877</v>
      </c>
      <c r="CC743" s="35">
        <v>11.022327789821988</v>
      </c>
      <c r="CD743" s="35">
        <v>9.947141010481694</v>
      </c>
      <c r="CE743" s="35">
        <v>11.823932829749308</v>
      </c>
      <c r="CF743" s="35">
        <v>11.502756600905485</v>
      </c>
      <c r="CG743" s="35">
        <v>10.648953991526355</v>
      </c>
      <c r="CI743" s="35">
        <v>11.827748374542734</v>
      </c>
      <c r="CJ743" s="35">
        <v>11.285529440163868</v>
      </c>
      <c r="CK743" s="35">
        <v>10.651549622679411</v>
      </c>
      <c r="CL743" s="35">
        <v>10.144307179527406</v>
      </c>
      <c r="CN743" s="35">
        <v>10.929073741180776</v>
      </c>
      <c r="CO743" s="35">
        <v>11.997445119511049</v>
      </c>
      <c r="CP743" s="35">
        <v>10.951079642605301</v>
      </c>
      <c r="CQ743" s="35">
        <v>12.925617216063557</v>
      </c>
      <c r="CR743" s="35">
        <v>10.919117539117519</v>
      </c>
      <c r="CS743" s="35">
        <v>11.037487044614529</v>
      </c>
      <c r="CT743" s="35">
        <v>11.294179460364395</v>
      </c>
      <c r="CU743" s="35">
        <v>11.225312578692288</v>
      </c>
      <c r="CW743" s="35">
        <v>12.417640067066252</v>
      </c>
      <c r="CY743" s="35">
        <v>11.056561359130761</v>
      </c>
      <c r="CZ743" s="35">
        <v>10.964974746826156</v>
      </c>
      <c r="DA743" s="35">
        <v>12.039114024608232</v>
      </c>
      <c r="DB743" s="35">
        <v>12.26249495064296</v>
      </c>
      <c r="DC743" s="35">
        <v>10.666627874859431</v>
      </c>
      <c r="DD743" s="35">
        <v>13.01998876962168</v>
      </c>
      <c r="DF743" s="35">
        <v>10.79724459708576</v>
      </c>
      <c r="DG743" s="35">
        <v>9.8738293782138609</v>
      </c>
      <c r="DH743" s="35">
        <v>11.004625526600673</v>
      </c>
      <c r="DJ743" s="35">
        <v>10.907058372132745</v>
      </c>
      <c r="DK743" s="35">
        <v>11.677823159862797</v>
      </c>
      <c r="DL743" s="35">
        <v>11.64526502258396</v>
      </c>
      <c r="DM743" s="35">
        <v>10.918434138433913</v>
      </c>
      <c r="DO743" s="35">
        <v>11.779633593482759</v>
      </c>
      <c r="DP743" s="35">
        <v>11.819210219659952</v>
      </c>
      <c r="DQ743" s="35">
        <v>11.018824004733252</v>
      </c>
      <c r="DR743" s="35">
        <v>10.464914281283445</v>
      </c>
      <c r="DS743" s="35">
        <v>11.220673808281649</v>
      </c>
      <c r="DT743" s="35">
        <v>10.832918781045212</v>
      </c>
      <c r="DV743" s="35">
        <v>11.476514027192005</v>
      </c>
      <c r="DW743" s="35">
        <v>11.258180202805866</v>
      </c>
      <c r="DY743" s="35">
        <v>11.72066817521176</v>
      </c>
      <c r="DZ743" s="35">
        <v>11.661299711310951</v>
      </c>
      <c r="EB743" s="35">
        <v>12.38391564053679</v>
      </c>
      <c r="EC743" s="35">
        <v>11.130664397280057</v>
      </c>
      <c r="ED743" s="35">
        <v>11.04016354786574</v>
      </c>
      <c r="EF743" s="35">
        <v>11.573143921650157</v>
      </c>
      <c r="EG743" s="35">
        <v>11.552352942882921</v>
      </c>
      <c r="EI743" s="35">
        <v>11.417971055228456</v>
      </c>
      <c r="EJ743" s="35">
        <v>11.10016803368822</v>
      </c>
      <c r="EK743" s="35">
        <v>11.18013852258721</v>
      </c>
      <c r="EL743" s="35">
        <v>11.738497805971985</v>
      </c>
      <c r="EM743" s="35">
        <v>11.613115022432293</v>
      </c>
      <c r="EN743" s="35">
        <v>12.313466546843015</v>
      </c>
      <c r="EO743" s="35">
        <v>11.625340271945309</v>
      </c>
      <c r="ER743" s="35">
        <v>11.755229831847727</v>
      </c>
      <c r="ES743" s="35">
        <v>12.555415756893829</v>
      </c>
      <c r="ET743" s="35">
        <v>11.892150149989133</v>
      </c>
      <c r="EU743" s="35">
        <v>10.430870975412375</v>
      </c>
      <c r="EV743" s="35">
        <v>12.833082155145078</v>
      </c>
      <c r="EW743" s="35">
        <v>10.528061440459531</v>
      </c>
      <c r="EX743" s="35">
        <v>10.650977094128159</v>
      </c>
      <c r="EY743" s="35">
        <v>10.955626709304774</v>
      </c>
      <c r="EZ743" s="35">
        <v>12.280476527850659</v>
      </c>
      <c r="FA743" s="35">
        <v>11.211599530282079</v>
      </c>
      <c r="FB743" s="35">
        <v>12.680769544055451</v>
      </c>
      <c r="FC743" s="35">
        <v>12.29920195659912</v>
      </c>
      <c r="FD743" s="35">
        <v>10.615506820803832</v>
      </c>
      <c r="FE743" s="35">
        <v>11.710617882491475</v>
      </c>
      <c r="FF743" s="35">
        <v>10.99899575891839</v>
      </c>
      <c r="FG743" s="35">
        <v>11.096496256470415</v>
      </c>
      <c r="FH743" s="35">
        <v>12.290002843625231</v>
      </c>
      <c r="FI743" s="35">
        <v>11.646561987292419</v>
      </c>
      <c r="FJ743" s="35">
        <v>10.710190440363474</v>
      </c>
      <c r="FK743" s="35">
        <v>10.29762782582992</v>
      </c>
      <c r="FL743" s="35">
        <v>12.192367776332269</v>
      </c>
      <c r="FM743" s="35">
        <v>10.931310330569156</v>
      </c>
      <c r="FO743" s="35">
        <v>11.35252496523816</v>
      </c>
      <c r="FP743" s="35">
        <v>11.124286520047733</v>
      </c>
      <c r="FQ743" s="35">
        <v>12.996512342122733</v>
      </c>
      <c r="FR743" s="35">
        <v>12.35575681406562</v>
      </c>
      <c r="FS743" s="35">
        <v>11.366203245653494</v>
      </c>
      <c r="FU743" s="35">
        <v>13.477681176903273</v>
      </c>
      <c r="FW743" s="35">
        <v>11.770289692553135</v>
      </c>
      <c r="FX743" s="35">
        <v>12.538627962951352</v>
      </c>
      <c r="FZ743" s="35">
        <v>11.311955303206883</v>
      </c>
      <c r="GA743" s="35">
        <v>11.748657428349462</v>
      </c>
      <c r="GB743" s="35">
        <v>10.587514612185119</v>
      </c>
      <c r="GC743" s="35">
        <v>11.402520657070633</v>
      </c>
      <c r="GD743" s="35">
        <v>12.364413977189338</v>
      </c>
      <c r="GE743" s="35">
        <v>12.213762630261797</v>
      </c>
      <c r="GF743" s="35">
        <v>12.166648523252086</v>
      </c>
      <c r="GH743" s="35">
        <v>11.910003116130206</v>
      </c>
      <c r="GI743" s="35">
        <v>11.87284049763878</v>
      </c>
      <c r="GJ743" s="35">
        <v>13.214208772369245</v>
      </c>
      <c r="GK743" s="35">
        <v>10.733243797016794</v>
      </c>
      <c r="GL743" s="35">
        <v>10.313491437754763</v>
      </c>
      <c r="GO743" s="35">
        <v>30.768999999999998</v>
      </c>
      <c r="GP743" s="35" t="s">
        <v>1170</v>
      </c>
      <c r="GU743" s="59"/>
    </row>
    <row r="744" spans="1:203" x14ac:dyDescent="0.2">
      <c r="A744" s="35" t="s">
        <v>1409</v>
      </c>
      <c r="B744" s="35" t="s">
        <v>3189</v>
      </c>
      <c r="C744" s="35" t="s">
        <v>3190</v>
      </c>
      <c r="D744" s="9">
        <v>16</v>
      </c>
      <c r="E744" s="9">
        <v>13</v>
      </c>
      <c r="F744" s="9">
        <v>0.47279085599999998</v>
      </c>
      <c r="G744" s="9">
        <v>-7.2934241999999996E-2</v>
      </c>
      <c r="H744" s="9">
        <v>0.16417605599999999</v>
      </c>
      <c r="I744" s="9">
        <v>0.113338193</v>
      </c>
      <c r="J744" s="9">
        <v>0</v>
      </c>
      <c r="K744" s="78">
        <v>0</v>
      </c>
      <c r="L744" s="79">
        <v>14.965374251056478</v>
      </c>
      <c r="M744" s="79">
        <v>14.285439391706273</v>
      </c>
      <c r="N744" s="79">
        <v>14.576039334873235</v>
      </c>
      <c r="O744" s="79">
        <v>14.687160566690599</v>
      </c>
      <c r="P744" s="78">
        <v>14.249536683618686</v>
      </c>
      <c r="Q744" s="78">
        <v>14.960618251879302</v>
      </c>
      <c r="R744" s="35">
        <v>13.688489957930274</v>
      </c>
      <c r="S744" s="35">
        <v>14.713697429289805</v>
      </c>
      <c r="T744" s="35">
        <v>15.138175355766444</v>
      </c>
      <c r="U744" s="35">
        <v>14.62532769137175</v>
      </c>
      <c r="V744" s="35">
        <v>14.757308501798056</v>
      </c>
      <c r="W744" s="35">
        <v>14.351321551243078</v>
      </c>
      <c r="X744" s="35">
        <v>13.80438682572826</v>
      </c>
      <c r="Y744" s="35">
        <v>13.907092640600744</v>
      </c>
      <c r="Z744" s="35">
        <v>14.681932807139908</v>
      </c>
      <c r="AA744" s="35">
        <v>14.344613206483412</v>
      </c>
      <c r="AB744" s="35">
        <v>14.50974117710984</v>
      </c>
      <c r="AC744" s="35">
        <v>14.542443550762627</v>
      </c>
      <c r="AD744" s="35">
        <v>14.825588293448963</v>
      </c>
      <c r="AE744" s="35">
        <v>14.845140310036619</v>
      </c>
      <c r="AF744" s="35">
        <v>14.539031420211508</v>
      </c>
      <c r="AG744" s="35">
        <v>14.867794410356659</v>
      </c>
      <c r="AH744" s="35">
        <v>14.642320683075546</v>
      </c>
      <c r="AI744" s="35">
        <v>15.000595473582734</v>
      </c>
      <c r="AJ744" s="35">
        <v>14.259131190652006</v>
      </c>
      <c r="AK744" s="35">
        <v>14.756842313070532</v>
      </c>
      <c r="AL744" s="35">
        <v>14.979841696330327</v>
      </c>
      <c r="AM744" s="35">
        <v>14.639769372135444</v>
      </c>
      <c r="AN744" s="35">
        <v>14.462274055088489</v>
      </c>
      <c r="AO744" s="35">
        <v>14.733043079111296</v>
      </c>
      <c r="AP744" s="35">
        <v>14.871615237663521</v>
      </c>
      <c r="AQ744" s="35">
        <v>14.560045474926252</v>
      </c>
      <c r="AR744" s="35">
        <v>15.261126238524078</v>
      </c>
      <c r="AS744" s="35">
        <v>14.367921996415562</v>
      </c>
      <c r="AT744" s="35">
        <v>14.84028585038341</v>
      </c>
      <c r="AU744" s="35">
        <v>14.972051895397851</v>
      </c>
      <c r="AV744" s="35">
        <v>14.99611528195917</v>
      </c>
      <c r="AW744" s="35">
        <v>14.939172606960344</v>
      </c>
      <c r="AX744" s="35">
        <v>14.833632560659444</v>
      </c>
      <c r="AY744" s="35">
        <v>14.367965298269631</v>
      </c>
      <c r="AZ744" s="35">
        <v>15.063563346661194</v>
      </c>
      <c r="BA744" s="35">
        <v>14.700405552197898</v>
      </c>
      <c r="BB744" s="35">
        <v>15.07052973577418</v>
      </c>
      <c r="BC744" s="35">
        <v>14.952367062352593</v>
      </c>
      <c r="BD744" s="35">
        <v>15.000256603426539</v>
      </c>
      <c r="BE744" s="35">
        <v>14.338548331515977</v>
      </c>
      <c r="BF744" s="35">
        <v>14.605202730542638</v>
      </c>
      <c r="BG744" s="35">
        <v>15.130279371243976</v>
      </c>
      <c r="BH744" s="35">
        <v>14.639572349663696</v>
      </c>
      <c r="BI744" s="35">
        <v>15.438334625715205</v>
      </c>
      <c r="BJ744" s="35">
        <v>15.428564700985854</v>
      </c>
      <c r="BK744" s="35">
        <v>13.846956051399328</v>
      </c>
      <c r="BL744" s="35">
        <v>14.938510461986887</v>
      </c>
      <c r="BM744" s="35">
        <v>14.879379652837081</v>
      </c>
      <c r="BN744" s="35">
        <v>14.297351729569566</v>
      </c>
      <c r="BO744" s="35">
        <v>14.657595027591276</v>
      </c>
      <c r="BP744" s="35">
        <v>14.174239021179124</v>
      </c>
      <c r="BQ744" s="35">
        <v>14.407828059105029</v>
      </c>
      <c r="BR744" s="35">
        <v>14.208843864596837</v>
      </c>
      <c r="BS744" s="35">
        <v>14.727093311859552</v>
      </c>
      <c r="BT744" s="35">
        <v>14.796585634924403</v>
      </c>
      <c r="BU744" s="35">
        <v>14.852797668087298</v>
      </c>
      <c r="BV744" s="35">
        <v>14.480692568529271</v>
      </c>
      <c r="BW744" s="35">
        <v>14.784055650599084</v>
      </c>
      <c r="BX744" s="35">
        <v>14.697044886818606</v>
      </c>
      <c r="BY744" s="35">
        <v>14.470251309985208</v>
      </c>
      <c r="BZ744" s="35">
        <v>14.394895644276144</v>
      </c>
      <c r="CA744" s="35">
        <v>14.803553905935347</v>
      </c>
      <c r="CB744" s="35">
        <v>15.094220103702851</v>
      </c>
      <c r="CC744" s="35">
        <v>14.519660364715406</v>
      </c>
      <c r="CD744" s="35">
        <v>14.137474396679785</v>
      </c>
      <c r="CE744" s="35">
        <v>14.592509271139612</v>
      </c>
      <c r="CF744" s="35">
        <v>14.790068073690076</v>
      </c>
      <c r="CG744" s="35">
        <v>14.277913492200945</v>
      </c>
      <c r="CH744" s="35">
        <v>14.478079030392971</v>
      </c>
      <c r="CI744" s="35">
        <v>13.643188338464626</v>
      </c>
      <c r="CJ744" s="35">
        <v>15.001829595005235</v>
      </c>
      <c r="CK744" s="35">
        <v>14.716424481232785</v>
      </c>
      <c r="CL744" s="35">
        <v>14.993065958053073</v>
      </c>
      <c r="CM744" s="35">
        <v>15.279919253092419</v>
      </c>
      <c r="CN744" s="35">
        <v>14.314800896410695</v>
      </c>
      <c r="CO744" s="35">
        <v>14.408445237592058</v>
      </c>
      <c r="CP744" s="35">
        <v>14.764965062827002</v>
      </c>
      <c r="CQ744" s="35">
        <v>14.422931244731847</v>
      </c>
      <c r="CR744" s="35">
        <v>14.577164978424754</v>
      </c>
      <c r="CS744" s="35">
        <v>15.20401704509082</v>
      </c>
      <c r="CT744" s="35">
        <v>14.80180129237783</v>
      </c>
      <c r="CU744" s="35">
        <v>14.631122462154902</v>
      </c>
      <c r="CV744" s="35">
        <v>14.692618597424893</v>
      </c>
      <c r="CW744" s="35">
        <v>13.897286358782942</v>
      </c>
      <c r="CX744" s="35">
        <v>14.584495394417887</v>
      </c>
      <c r="CY744" s="35">
        <v>14.353083829866929</v>
      </c>
      <c r="CZ744" s="35">
        <v>14.820658329113055</v>
      </c>
      <c r="DA744" s="35">
        <v>14.903930621759525</v>
      </c>
      <c r="DB744" s="35">
        <v>14.067328209981662</v>
      </c>
      <c r="DC744" s="35">
        <v>14.804149942496606</v>
      </c>
      <c r="DD744" s="35">
        <v>14.338481602053585</v>
      </c>
      <c r="DE744" s="35">
        <v>14.795116174594348</v>
      </c>
      <c r="DF744" s="35">
        <v>14.810156743549225</v>
      </c>
      <c r="DG744" s="35">
        <v>14.888264124148201</v>
      </c>
      <c r="DH744" s="35">
        <v>14.776507829811241</v>
      </c>
      <c r="DI744" s="35">
        <v>14.402392290990353</v>
      </c>
      <c r="DJ744" s="35">
        <v>14.697047918387039</v>
      </c>
      <c r="DK744" s="35">
        <v>14.254099250550654</v>
      </c>
      <c r="DL744" s="35">
        <v>14.952552774346444</v>
      </c>
      <c r="DM744" s="35">
        <v>14.112571585764186</v>
      </c>
      <c r="DN744" s="35">
        <v>14.311822163319343</v>
      </c>
      <c r="DO744" s="35">
        <v>14.550436972058117</v>
      </c>
      <c r="DP744" s="35">
        <v>14.705689489282584</v>
      </c>
      <c r="DQ744" s="35">
        <v>15.021041415324133</v>
      </c>
      <c r="DR744" s="35">
        <v>14.806556767253909</v>
      </c>
      <c r="DS744" s="35">
        <v>15.087844554932037</v>
      </c>
      <c r="DT744" s="35">
        <v>14.787847087828624</v>
      </c>
      <c r="DU744" s="35">
        <v>14.241355047245628</v>
      </c>
      <c r="DV744" s="35">
        <v>14.228949667446715</v>
      </c>
      <c r="DW744" s="35">
        <v>13.793140941575922</v>
      </c>
      <c r="DX744" s="35">
        <v>14.263102055052032</v>
      </c>
      <c r="DY744" s="35">
        <v>14.934427281774123</v>
      </c>
      <c r="DZ744" s="35">
        <v>14.70013798872256</v>
      </c>
      <c r="EA744" s="35">
        <v>14.507810528752231</v>
      </c>
      <c r="EB744" s="35">
        <v>14.862804885196821</v>
      </c>
      <c r="EC744" s="35">
        <v>14.70274130575962</v>
      </c>
      <c r="ED744" s="35">
        <v>14.385141245754156</v>
      </c>
      <c r="EE744" s="35">
        <v>13.923272697004752</v>
      </c>
      <c r="EF744" s="35">
        <v>15.057603287911952</v>
      </c>
      <c r="EG744" s="35">
        <v>14.35785497315071</v>
      </c>
      <c r="EH744" s="35">
        <v>14.206206277456925</v>
      </c>
      <c r="EI744" s="35">
        <v>14.986704447732182</v>
      </c>
      <c r="EJ744" s="35">
        <v>15.174715737788791</v>
      </c>
      <c r="EK744" s="35">
        <v>14.117903607467529</v>
      </c>
      <c r="EL744" s="35">
        <v>14.704926411684484</v>
      </c>
      <c r="EM744" s="35">
        <v>13.968082165974334</v>
      </c>
      <c r="EN744" s="35">
        <v>15.038227208827024</v>
      </c>
      <c r="EO744" s="35">
        <v>15.068713287112153</v>
      </c>
      <c r="EP744" s="35">
        <v>13.801000326167802</v>
      </c>
      <c r="EQ744" s="35">
        <v>14.644177269557851</v>
      </c>
      <c r="ER744" s="35">
        <v>14.165958515731592</v>
      </c>
      <c r="ES744" s="35">
        <v>14.824675564337403</v>
      </c>
      <c r="ET744" s="35">
        <v>14.824606350921293</v>
      </c>
      <c r="EU744" s="35">
        <v>14.899721223238748</v>
      </c>
      <c r="EV744" s="35">
        <v>14.968946290815225</v>
      </c>
      <c r="EW744" s="35">
        <v>14.062153352326549</v>
      </c>
      <c r="EX744" s="35">
        <v>14.824017917934006</v>
      </c>
      <c r="EY744" s="35">
        <v>14.462341410908364</v>
      </c>
      <c r="EZ744" s="35">
        <v>14.539388579178059</v>
      </c>
      <c r="FA744" s="35">
        <v>14.914017616670556</v>
      </c>
      <c r="FB744" s="35">
        <v>15.235809018182053</v>
      </c>
      <c r="FC744" s="35">
        <v>14.94117533654903</v>
      </c>
      <c r="FD744" s="35">
        <v>14.813594740746852</v>
      </c>
      <c r="FE744" s="35">
        <v>15.400781174121898</v>
      </c>
      <c r="FF744" s="35">
        <v>14.885187327149943</v>
      </c>
      <c r="FG744" s="35">
        <v>14.538511661596448</v>
      </c>
      <c r="FH744" s="35">
        <v>14.59766724171422</v>
      </c>
      <c r="FI744" s="35">
        <v>14.733583285586914</v>
      </c>
      <c r="FJ744" s="35">
        <v>15.056389110602684</v>
      </c>
      <c r="FK744" s="35">
        <v>14.642743352795542</v>
      </c>
      <c r="FL744" s="35">
        <v>15.062937105373033</v>
      </c>
      <c r="FM744" s="35">
        <v>15.252393088745784</v>
      </c>
      <c r="FN744" s="35">
        <v>14.303903373509192</v>
      </c>
      <c r="FO744" s="35">
        <v>13.963665616595332</v>
      </c>
      <c r="FP744" s="35">
        <v>15.034593684458731</v>
      </c>
      <c r="FQ744" s="35">
        <v>14.187217932889977</v>
      </c>
      <c r="FR744" s="35">
        <v>14.956773464455559</v>
      </c>
      <c r="FS744" s="35">
        <v>15.092833879957798</v>
      </c>
      <c r="FT744" s="35">
        <v>14.943230157116767</v>
      </c>
      <c r="FU744" s="35">
        <v>14.485971304075694</v>
      </c>
      <c r="FV744" s="35">
        <v>15.188953179172321</v>
      </c>
      <c r="FW744" s="35">
        <v>14.777602078373654</v>
      </c>
      <c r="FX744" s="35">
        <v>15.373007637143051</v>
      </c>
      <c r="FY744" s="35">
        <v>14.96311366094173</v>
      </c>
      <c r="FZ744" s="35">
        <v>14.276584798328386</v>
      </c>
      <c r="GA744" s="35">
        <v>15.116130723355514</v>
      </c>
      <c r="GB744" s="35">
        <v>14.590164442996725</v>
      </c>
      <c r="GC744" s="35">
        <v>14.463303184903626</v>
      </c>
      <c r="GD744" s="35">
        <v>14.908113170398755</v>
      </c>
      <c r="GE744" s="35">
        <v>14.469994846997109</v>
      </c>
      <c r="GF744" s="35">
        <v>14.949716587900959</v>
      </c>
      <c r="GG744" s="35">
        <v>14.946008883197697</v>
      </c>
      <c r="GH744" s="35">
        <v>13.817981720113615</v>
      </c>
      <c r="GI744" s="35">
        <v>14.091684263585996</v>
      </c>
      <c r="GJ744" s="35">
        <v>15.218308561775352</v>
      </c>
      <c r="GK744" s="35">
        <v>15.209589361714784</v>
      </c>
      <c r="GL744" s="35">
        <v>14.991515304976875</v>
      </c>
      <c r="GM744" s="35">
        <v>14.2705082936643</v>
      </c>
      <c r="GN744" s="35">
        <v>14.314715886577373</v>
      </c>
      <c r="GO744" s="35">
        <v>10.345000000000001</v>
      </c>
      <c r="GP744" s="35" t="s">
        <v>4689</v>
      </c>
      <c r="GU744" s="59"/>
    </row>
    <row r="745" spans="1:203" x14ac:dyDescent="0.2">
      <c r="A745" s="35" t="s">
        <v>1637</v>
      </c>
      <c r="B745" s="35" t="s">
        <v>3465</v>
      </c>
      <c r="C745" s="35" t="s">
        <v>3466</v>
      </c>
      <c r="D745" s="9">
        <v>5</v>
      </c>
      <c r="E745" s="9">
        <v>5</v>
      </c>
      <c r="F745" s="9">
        <v>0.99655370700000001</v>
      </c>
      <c r="G745" s="9">
        <v>-9.3859760000000007E-3</v>
      </c>
      <c r="H745" s="9">
        <v>0.60213804299999996</v>
      </c>
      <c r="I745" s="9">
        <v>0.114482417</v>
      </c>
      <c r="J745" s="9">
        <v>0</v>
      </c>
      <c r="K745" s="78">
        <v>0</v>
      </c>
      <c r="L745" s="79">
        <v>10.170404307344187</v>
      </c>
      <c r="M745" s="79"/>
      <c r="N745" s="79">
        <v>10.825659022163698</v>
      </c>
      <c r="O745" s="79">
        <v>11.298145280664567</v>
      </c>
      <c r="P745" s="78">
        <v>10.622007096167264</v>
      </c>
      <c r="Q745" s="78">
        <v>12.203590522978986</v>
      </c>
      <c r="R745" s="35">
        <v>10.085808480531337</v>
      </c>
      <c r="S745" s="35">
        <v>11.137893774942899</v>
      </c>
      <c r="T745" s="35">
        <v>11.044380050232133</v>
      </c>
      <c r="U745" s="35">
        <v>10.774664545104189</v>
      </c>
      <c r="V745" s="35">
        <v>11.088435225627311</v>
      </c>
      <c r="W745" s="35">
        <v>11.249370906642197</v>
      </c>
      <c r="Y745" s="35">
        <v>10.51874259686163</v>
      </c>
      <c r="Z745" s="35">
        <v>11.12522614130944</v>
      </c>
      <c r="AC745" s="35">
        <v>10.786674630982967</v>
      </c>
      <c r="AD745" s="35">
        <v>12.077800811396957</v>
      </c>
      <c r="AE745" s="35">
        <v>11.710536233996898</v>
      </c>
      <c r="AF745" s="35">
        <v>10.741681814473161</v>
      </c>
      <c r="AG745" s="35">
        <v>9.9516136616349549</v>
      </c>
      <c r="AH745" s="35">
        <v>11.862064208827777</v>
      </c>
      <c r="AI745" s="35">
        <v>11.423610739911455</v>
      </c>
      <c r="AJ745" s="35">
        <v>9.5921310449380179</v>
      </c>
      <c r="AK745" s="35">
        <v>11.831866543026514</v>
      </c>
      <c r="AL745" s="35">
        <v>11.474842291658476</v>
      </c>
      <c r="AN745" s="35">
        <v>11.959779281943996</v>
      </c>
      <c r="AO745" s="35">
        <v>9.1533695051999047</v>
      </c>
      <c r="AP745" s="35">
        <v>10.944142420401651</v>
      </c>
      <c r="AQ745" s="35">
        <v>11.025958915926191</v>
      </c>
      <c r="AR745" s="35">
        <v>11.829272944354257</v>
      </c>
      <c r="AS745" s="35">
        <v>11.721121540924116</v>
      </c>
      <c r="AU745" s="35">
        <v>11.061628989127854</v>
      </c>
      <c r="AV745" s="35">
        <v>11.35265856986573</v>
      </c>
      <c r="AX745" s="35">
        <v>11.259485076733824</v>
      </c>
      <c r="AY745" s="35">
        <v>11.031300665091278</v>
      </c>
      <c r="AZ745" s="35">
        <v>11.061195613454544</v>
      </c>
      <c r="BA745" s="35">
        <v>10.97748544100571</v>
      </c>
      <c r="BB745" s="35">
        <v>11.136162431957111</v>
      </c>
      <c r="BC745" s="35">
        <v>10.920707548810316</v>
      </c>
      <c r="BF745" s="35">
        <v>11.520133820544272</v>
      </c>
      <c r="BG745" s="35">
        <v>11.356812654532728</v>
      </c>
      <c r="BH745" s="35">
        <v>11.897403906337063</v>
      </c>
      <c r="BI745" s="35">
        <v>14.407209774150987</v>
      </c>
      <c r="BJ745" s="35">
        <v>11.825249883459033</v>
      </c>
      <c r="BM745" s="35">
        <v>10.975611906167671</v>
      </c>
      <c r="BN745" s="35">
        <v>11.806980803962764</v>
      </c>
      <c r="BO745" s="35">
        <v>11.08355251298214</v>
      </c>
      <c r="BR745" s="35">
        <v>10.947742885535543</v>
      </c>
      <c r="BS745" s="35">
        <v>12.237021531186311</v>
      </c>
      <c r="BT745" s="35">
        <v>10.690432529197768</v>
      </c>
      <c r="BU745" s="35">
        <v>12.343078677708871</v>
      </c>
      <c r="BW745" s="35">
        <v>10.668523462798014</v>
      </c>
      <c r="BX745" s="35">
        <v>10.993621883156486</v>
      </c>
      <c r="BY745" s="35">
        <v>11.142637389854652</v>
      </c>
      <c r="BZ745" s="35">
        <v>10.975102407737127</v>
      </c>
      <c r="CA745" s="35">
        <v>11.23143937443521</v>
      </c>
      <c r="CB745" s="35">
        <v>11.246898624126104</v>
      </c>
      <c r="CC745" s="35">
        <v>11.500364856261012</v>
      </c>
      <c r="CD745" s="35">
        <v>11.832111625196195</v>
      </c>
      <c r="CE745" s="35">
        <v>11.051557230516131</v>
      </c>
      <c r="CF745" s="35">
        <v>11.524165858773697</v>
      </c>
      <c r="CG745" s="35">
        <v>11.450726323026183</v>
      </c>
      <c r="CI745" s="35">
        <v>11.534209839512872</v>
      </c>
      <c r="CK745" s="35">
        <v>11.215359543477586</v>
      </c>
      <c r="CL745" s="35">
        <v>11.871018386662591</v>
      </c>
      <c r="CM745" s="35">
        <v>11.630679841418177</v>
      </c>
      <c r="CN745" s="35">
        <v>11.138499412544803</v>
      </c>
      <c r="CO745" s="35">
        <v>12.357071929975543</v>
      </c>
      <c r="CP745" s="35">
        <v>10.926202758502518</v>
      </c>
      <c r="CQ745" s="35">
        <v>11.124495899149299</v>
      </c>
      <c r="CR745" s="35">
        <v>10.480912495429962</v>
      </c>
      <c r="CT745" s="35">
        <v>11.416521219082144</v>
      </c>
      <c r="CV745" s="35">
        <v>11.17434442333551</v>
      </c>
      <c r="CY745" s="35">
        <v>11.011099566474515</v>
      </c>
      <c r="CZ745" s="35">
        <v>10.909955966195998</v>
      </c>
      <c r="DA745" s="35">
        <v>10.458882369014326</v>
      </c>
      <c r="DC745" s="35">
        <v>8.9585227782754693</v>
      </c>
      <c r="DD745" s="35">
        <v>11.774401405756285</v>
      </c>
      <c r="DE745" s="35">
        <v>11.144438457691537</v>
      </c>
      <c r="DF745" s="35">
        <v>11.150939459519211</v>
      </c>
      <c r="DG745" s="35">
        <v>11.689147893927387</v>
      </c>
      <c r="DI745" s="35">
        <v>13.404355049451253</v>
      </c>
      <c r="DJ745" s="35">
        <v>11.319952698283281</v>
      </c>
      <c r="DK745" s="35">
        <v>10.600273901961708</v>
      </c>
      <c r="DL745" s="35">
        <v>11.277846393851364</v>
      </c>
      <c r="DM745" s="35">
        <v>10.477829413966113</v>
      </c>
      <c r="DN745" s="35">
        <v>10.89090995993271</v>
      </c>
      <c r="DO745" s="35">
        <v>11.390377384510595</v>
      </c>
      <c r="DQ745" s="35">
        <v>12.049067598251023</v>
      </c>
      <c r="DR745" s="35">
        <v>11.040994425966023</v>
      </c>
      <c r="DS745" s="35">
        <v>12.011455090993826</v>
      </c>
      <c r="DT745" s="35">
        <v>10.392985282625308</v>
      </c>
      <c r="DU745" s="35">
        <v>10.996071273416616</v>
      </c>
      <c r="DV745" s="35">
        <v>11.152809121487758</v>
      </c>
      <c r="DW745" s="35">
        <v>10.323918723355103</v>
      </c>
      <c r="DX745" s="35">
        <v>10.810001009253222</v>
      </c>
      <c r="DY745" s="35">
        <v>11.605587440874947</v>
      </c>
      <c r="DZ745" s="35">
        <v>11.701072340529874</v>
      </c>
      <c r="EB745" s="35">
        <v>11.308373138100297</v>
      </c>
      <c r="EC745" s="35">
        <v>11.777554647144415</v>
      </c>
      <c r="ED745" s="35">
        <v>10.855794268652016</v>
      </c>
      <c r="EE745" s="35">
        <v>11.775270533765941</v>
      </c>
      <c r="EF745" s="35">
        <v>11.192292814470767</v>
      </c>
      <c r="EG745" s="35">
        <v>11.262214757538006</v>
      </c>
      <c r="EH745" s="35">
        <v>10.981728305620164</v>
      </c>
      <c r="EI745" s="35">
        <v>11.645996706125999</v>
      </c>
      <c r="EJ745" s="35">
        <v>11.113829677403558</v>
      </c>
      <c r="EK745" s="35">
        <v>11.205238063074693</v>
      </c>
      <c r="EL745" s="35">
        <v>11.932320098254371</v>
      </c>
      <c r="EN745" s="35">
        <v>11.565203361342423</v>
      </c>
      <c r="EO745" s="35">
        <v>11.821121599557314</v>
      </c>
      <c r="EP745" s="35">
        <v>10.974156944652298</v>
      </c>
      <c r="ES745" s="35">
        <v>11.57638811516119</v>
      </c>
      <c r="ET745" s="35">
        <v>11.481116783365087</v>
      </c>
      <c r="EU745" s="35">
        <v>11.02362033257042</v>
      </c>
      <c r="EV745" s="35">
        <v>11.281455657687351</v>
      </c>
      <c r="EW745" s="35">
        <v>10.738871527041557</v>
      </c>
      <c r="EX745" s="35">
        <v>11.199858774571341</v>
      </c>
      <c r="EY745" s="35">
        <v>11.927985274755713</v>
      </c>
      <c r="FA745" s="35">
        <v>11.422466078816438</v>
      </c>
      <c r="FB745" s="35">
        <v>11.145317036458561</v>
      </c>
      <c r="FC745" s="35">
        <v>11.655274718528291</v>
      </c>
      <c r="FD745" s="35">
        <v>11.67070220576948</v>
      </c>
      <c r="FF745" s="35">
        <v>10.748116543473097</v>
      </c>
      <c r="FG745" s="35">
        <v>11.44124024660999</v>
      </c>
      <c r="FH745" s="35">
        <v>11.216873232348924</v>
      </c>
      <c r="FI745" s="35">
        <v>10.92602734402314</v>
      </c>
      <c r="FL745" s="35">
        <v>11.729986739831528</v>
      </c>
      <c r="FM745" s="35">
        <v>11.213068131070258</v>
      </c>
      <c r="FN745" s="35">
        <v>10.878777554648924</v>
      </c>
      <c r="FO745" s="35">
        <v>10.881437084673497</v>
      </c>
      <c r="FP745" s="35">
        <v>12.250803353973321</v>
      </c>
      <c r="FQ745" s="35">
        <v>11.539273507597995</v>
      </c>
      <c r="FR745" s="35">
        <v>10.303769306103773</v>
      </c>
      <c r="FS745" s="35">
        <v>11.909136701383387</v>
      </c>
      <c r="FU745" s="35">
        <v>12.400925114477307</v>
      </c>
      <c r="FW745" s="35">
        <v>11.771605020139358</v>
      </c>
      <c r="FX745" s="35">
        <v>11.597677595491241</v>
      </c>
      <c r="FY745" s="35">
        <v>11.363792642833269</v>
      </c>
      <c r="GA745" s="35">
        <v>11.43430978818437</v>
      </c>
      <c r="GB745" s="35">
        <v>11.038734646071179</v>
      </c>
      <c r="GC745" s="35">
        <v>11.38480149071542</v>
      </c>
      <c r="GE745" s="35">
        <v>10.547637857130542</v>
      </c>
      <c r="GF745" s="35">
        <v>11.679993190721493</v>
      </c>
      <c r="GH745" s="35">
        <v>10.079362611760095</v>
      </c>
      <c r="GI745" s="35">
        <v>11.966795491152659</v>
      </c>
      <c r="GJ745" s="35">
        <v>11.829104534971403</v>
      </c>
      <c r="GK745" s="35">
        <v>11.054534088008902</v>
      </c>
      <c r="GL745" s="35">
        <v>12.411305612654999</v>
      </c>
      <c r="GM745" s="35">
        <v>11.146110064223482</v>
      </c>
      <c r="GN745" s="35">
        <v>11.140840899208804</v>
      </c>
      <c r="GO745" s="35">
        <v>7.7069999999999999</v>
      </c>
      <c r="GP745" s="35" t="s">
        <v>1434</v>
      </c>
      <c r="GU745" s="59"/>
    </row>
    <row r="746" spans="1:203" x14ac:dyDescent="0.2">
      <c r="A746" s="35" t="s">
        <v>1551</v>
      </c>
      <c r="B746" s="35" t="s">
        <v>3369</v>
      </c>
      <c r="C746" s="35" t="s">
        <v>3370</v>
      </c>
      <c r="D746" s="9">
        <v>4</v>
      </c>
      <c r="E746" s="9">
        <v>4</v>
      </c>
      <c r="F746" s="9">
        <v>0.65208614200000004</v>
      </c>
      <c r="G746" s="9">
        <v>0.28554646900000002</v>
      </c>
      <c r="H746" s="9">
        <v>0.91762774599999997</v>
      </c>
      <c r="I746" s="9">
        <v>0.115025576</v>
      </c>
      <c r="J746" s="9">
        <v>0</v>
      </c>
      <c r="K746" s="78">
        <v>0</v>
      </c>
      <c r="L746" s="79"/>
      <c r="M746" s="79"/>
      <c r="N746" s="79"/>
      <c r="O746" s="79"/>
      <c r="AA746" s="35">
        <v>11.396770002188379</v>
      </c>
      <c r="BL746" s="35">
        <v>10.834209742142908</v>
      </c>
      <c r="BT746" s="35">
        <v>10.695183047007527</v>
      </c>
      <c r="CQ746" s="35">
        <v>10.259730841898332</v>
      </c>
      <c r="DK746" s="35">
        <v>11.24768804328969</v>
      </c>
      <c r="DW746" s="35">
        <v>10.565287293718121</v>
      </c>
      <c r="EO746" s="35">
        <v>11.738488262582603</v>
      </c>
      <c r="ER746" s="35">
        <v>10.776615907830443</v>
      </c>
      <c r="FC746" s="35">
        <v>10.066112645518867</v>
      </c>
      <c r="FJ746" s="35">
        <v>11.295639106225167</v>
      </c>
      <c r="FX746" s="35">
        <v>11.368449687848697</v>
      </c>
      <c r="GC746" s="35">
        <v>10.993803003004194</v>
      </c>
      <c r="GJ746" s="35">
        <v>10.833490477366585</v>
      </c>
      <c r="GO746" s="35">
        <v>0.88</v>
      </c>
      <c r="GP746" s="35" t="s">
        <v>4730</v>
      </c>
      <c r="GU746" s="59"/>
    </row>
    <row r="747" spans="1:203" x14ac:dyDescent="0.2">
      <c r="A747" s="35" t="s">
        <v>2001</v>
      </c>
      <c r="B747" s="35" t="s">
        <v>3903</v>
      </c>
      <c r="C747" s="35" t="s">
        <v>3904</v>
      </c>
      <c r="D747" s="9">
        <v>16</v>
      </c>
      <c r="E747" s="9">
        <v>12</v>
      </c>
      <c r="F747" s="9">
        <v>0.53472374600000006</v>
      </c>
      <c r="G747" s="9">
        <v>8.3259691999999996E-2</v>
      </c>
      <c r="H747" s="9">
        <v>0.29036794799999999</v>
      </c>
      <c r="I747" s="9">
        <v>0.11606731100000001</v>
      </c>
      <c r="J747" s="9">
        <v>0</v>
      </c>
      <c r="K747" s="78">
        <v>0</v>
      </c>
      <c r="L747" s="79">
        <v>16.40481503777362</v>
      </c>
      <c r="M747" s="79">
        <v>16.909819866668464</v>
      </c>
      <c r="N747" s="79">
        <v>16.754674170109976</v>
      </c>
      <c r="O747" s="79">
        <v>16.488221551257237</v>
      </c>
      <c r="P747" s="78">
        <v>16.254098842613459</v>
      </c>
      <c r="Q747" s="78">
        <v>16.171579665843403</v>
      </c>
      <c r="R747" s="35">
        <v>15.915873981651089</v>
      </c>
      <c r="S747" s="35">
        <v>16.101957837148802</v>
      </c>
      <c r="T747" s="35">
        <v>15.639262131725452</v>
      </c>
      <c r="U747" s="35">
        <v>15.45749327787329</v>
      </c>
      <c r="V747" s="35">
        <v>15.760889338010443</v>
      </c>
      <c r="W747" s="35">
        <v>16.085430151459725</v>
      </c>
      <c r="X747" s="35">
        <v>15.665875761213409</v>
      </c>
      <c r="Y747" s="35">
        <v>15.929531966448947</v>
      </c>
      <c r="Z747" s="35">
        <v>16.046424876848949</v>
      </c>
      <c r="AA747" s="35">
        <v>15.749725680673308</v>
      </c>
      <c r="AB747" s="35">
        <v>16.042814033196699</v>
      </c>
      <c r="AC747" s="35">
        <v>15.470268547566931</v>
      </c>
      <c r="AD747" s="35">
        <v>16.001700896457706</v>
      </c>
      <c r="AE747" s="35">
        <v>16.681954202112237</v>
      </c>
      <c r="AF747" s="35">
        <v>15.957027374521077</v>
      </c>
      <c r="AG747" s="35">
        <v>16.455681773400414</v>
      </c>
      <c r="AH747" s="35">
        <v>15.886908425136919</v>
      </c>
      <c r="AI747" s="35">
        <v>15.809405747622399</v>
      </c>
      <c r="AJ747" s="35">
        <v>16.740544944795374</v>
      </c>
      <c r="AK747" s="35">
        <v>16.569982076567378</v>
      </c>
      <c r="AL747" s="35">
        <v>15.89470861315108</v>
      </c>
      <c r="AM747" s="35">
        <v>16.249060579235049</v>
      </c>
      <c r="AN747" s="35">
        <v>15.491154004858439</v>
      </c>
      <c r="AO747" s="35">
        <v>16.124071505825569</v>
      </c>
      <c r="AP747" s="35">
        <v>15.654532375746877</v>
      </c>
      <c r="AQ747" s="35">
        <v>16.262237678437927</v>
      </c>
      <c r="AR747" s="35">
        <v>16.244782066618789</v>
      </c>
      <c r="AS747" s="35">
        <v>16.339133053259289</v>
      </c>
      <c r="AT747" s="35">
        <v>16.515851673644882</v>
      </c>
      <c r="AU747" s="35">
        <v>15.761643913722219</v>
      </c>
      <c r="AV747" s="35">
        <v>15.663683593985171</v>
      </c>
      <c r="AW747" s="35">
        <v>16.589661078080471</v>
      </c>
      <c r="AX747" s="35">
        <v>16.112728973551889</v>
      </c>
      <c r="AY747" s="35">
        <v>15.925447428191635</v>
      </c>
      <c r="AZ747" s="35">
        <v>17.06464797023731</v>
      </c>
      <c r="BA747" s="35">
        <v>15.39920929933681</v>
      </c>
      <c r="BB747" s="35">
        <v>16.000834688709347</v>
      </c>
      <c r="BC747" s="35">
        <v>15.739212555938934</v>
      </c>
      <c r="BD747" s="35">
        <v>15.647156031683538</v>
      </c>
      <c r="BE747" s="35">
        <v>15.824938741355858</v>
      </c>
      <c r="BF747" s="35">
        <v>15.455638170687582</v>
      </c>
      <c r="BG747" s="35">
        <v>16.448037772788467</v>
      </c>
      <c r="BH747" s="35">
        <v>16.504949116591114</v>
      </c>
      <c r="BI747" s="35">
        <v>16.665587875840114</v>
      </c>
      <c r="BJ747" s="35">
        <v>17.392211763975254</v>
      </c>
      <c r="BK747" s="35">
        <v>16.596511082385938</v>
      </c>
      <c r="BL747" s="35">
        <v>15.901938559656424</v>
      </c>
      <c r="BM747" s="35">
        <v>16.115994254585225</v>
      </c>
      <c r="BN747" s="35">
        <v>16.408499359825868</v>
      </c>
      <c r="BO747" s="35">
        <v>16.341044147659346</v>
      </c>
      <c r="BP747" s="35">
        <v>16.058074992520591</v>
      </c>
      <c r="BQ747" s="35">
        <v>16.233882850404704</v>
      </c>
      <c r="BR747" s="35">
        <v>16.040227317243087</v>
      </c>
      <c r="BS747" s="35">
        <v>16.190963764097535</v>
      </c>
      <c r="BT747" s="35">
        <v>15.397522752479464</v>
      </c>
      <c r="BU747" s="35">
        <v>16.412205305853746</v>
      </c>
      <c r="BV747" s="35">
        <v>16.071164747626302</v>
      </c>
      <c r="BW747" s="35">
        <v>16.318114240719527</v>
      </c>
      <c r="BX747" s="35">
        <v>15.981630837754015</v>
      </c>
      <c r="BY747" s="35">
        <v>16.185040479727441</v>
      </c>
      <c r="BZ747" s="35">
        <v>16.447167909665133</v>
      </c>
      <c r="CA747" s="35">
        <v>16.252980907548327</v>
      </c>
      <c r="CB747" s="35">
        <v>15.608022770809628</v>
      </c>
      <c r="CC747" s="35">
        <v>16.128141635607946</v>
      </c>
      <c r="CD747" s="35">
        <v>16.601992123568795</v>
      </c>
      <c r="CE747" s="35">
        <v>16.296588213729741</v>
      </c>
      <c r="CF747" s="35">
        <v>16.095626682386197</v>
      </c>
      <c r="CG747" s="35">
        <v>17.149170415792831</v>
      </c>
      <c r="CH747" s="35">
        <v>16.516681060002139</v>
      </c>
      <c r="CI747" s="35">
        <v>16.718039589322686</v>
      </c>
      <c r="CJ747" s="35">
        <v>15.682026400362751</v>
      </c>
      <c r="CK747" s="35">
        <v>15.688704970741558</v>
      </c>
      <c r="CL747" s="35">
        <v>16.367884631914585</v>
      </c>
      <c r="CM747" s="35">
        <v>16.843306903202496</v>
      </c>
      <c r="CN747" s="35">
        <v>15.616724144924158</v>
      </c>
      <c r="CO747" s="35">
        <v>16.233450869713884</v>
      </c>
      <c r="CP747" s="35">
        <v>15.987055186761078</v>
      </c>
      <c r="CQ747" s="35">
        <v>15.784936747765412</v>
      </c>
      <c r="CR747" s="35">
        <v>16.136959086790888</v>
      </c>
      <c r="CS747" s="35">
        <v>16.208742110348247</v>
      </c>
      <c r="CT747" s="35">
        <v>15.257072051843309</v>
      </c>
      <c r="CU747" s="35">
        <v>16.171291410247729</v>
      </c>
      <c r="CV747" s="35">
        <v>16.385100018649133</v>
      </c>
      <c r="CW747" s="35">
        <v>16.253107161443289</v>
      </c>
      <c r="CX747" s="35">
        <v>16.528963003170006</v>
      </c>
      <c r="CY747" s="35">
        <v>15.998425320754222</v>
      </c>
      <c r="CZ747" s="35">
        <v>15.748506876354146</v>
      </c>
      <c r="DA747" s="35">
        <v>16.112448380142432</v>
      </c>
      <c r="DB747" s="35">
        <v>16.585910730104331</v>
      </c>
      <c r="DC747" s="35">
        <v>16.35631830067485</v>
      </c>
      <c r="DD747" s="35">
        <v>16.172372430564799</v>
      </c>
      <c r="DE747" s="35">
        <v>16.368125626220255</v>
      </c>
      <c r="DF747" s="35">
        <v>16.736866874616215</v>
      </c>
      <c r="DG747" s="35">
        <v>16.017326946394185</v>
      </c>
      <c r="DH747" s="35">
        <v>15.457351310467912</v>
      </c>
      <c r="DI747" s="35">
        <v>15.714072249514199</v>
      </c>
      <c r="DJ747" s="35">
        <v>16.284434094717287</v>
      </c>
      <c r="DK747" s="35">
        <v>16.171449833369486</v>
      </c>
      <c r="DL747" s="35">
        <v>15.659676297325813</v>
      </c>
      <c r="DM747" s="35">
        <v>15.844392833084729</v>
      </c>
      <c r="DN747" s="35">
        <v>15.954341171353935</v>
      </c>
      <c r="DO747" s="35">
        <v>16.549629120817762</v>
      </c>
      <c r="DP747" s="35">
        <v>16.748753549596728</v>
      </c>
      <c r="DQ747" s="35">
        <v>16.369938836266396</v>
      </c>
      <c r="DR747" s="35">
        <v>16.005806017275894</v>
      </c>
      <c r="DS747" s="35">
        <v>16.725937393803544</v>
      </c>
      <c r="DT747" s="35">
        <v>15.91927373607254</v>
      </c>
      <c r="DU747" s="35">
        <v>16.023990275981255</v>
      </c>
      <c r="DV747" s="35">
        <v>16.32928092873734</v>
      </c>
      <c r="DW747" s="35">
        <v>16.525490089235284</v>
      </c>
      <c r="DX747" s="35">
        <v>16.415433646094023</v>
      </c>
      <c r="DY747" s="35">
        <v>17.054408759395209</v>
      </c>
      <c r="DZ747" s="35">
        <v>16.289029874373725</v>
      </c>
      <c r="EA747" s="35">
        <v>15.79080454685001</v>
      </c>
      <c r="EB747" s="35">
        <v>16.258002084904994</v>
      </c>
      <c r="EC747" s="35">
        <v>16.781844936399814</v>
      </c>
      <c r="ED747" s="35">
        <v>15.747630818397568</v>
      </c>
      <c r="EE747" s="35">
        <v>16.483378339946654</v>
      </c>
      <c r="EF747" s="35">
        <v>16.54600753936915</v>
      </c>
      <c r="EG747" s="35">
        <v>16.055841037168975</v>
      </c>
      <c r="EH747" s="35">
        <v>16.149842444002935</v>
      </c>
      <c r="EI747" s="35">
        <v>16.521245111445261</v>
      </c>
      <c r="EJ747" s="35">
        <v>15.530835496402862</v>
      </c>
      <c r="EK747" s="35">
        <v>16.108508725096279</v>
      </c>
      <c r="EL747" s="35">
        <v>15.991061698227497</v>
      </c>
      <c r="EM747" s="35">
        <v>15.846558243727902</v>
      </c>
      <c r="EN747" s="35">
        <v>17.255123377257341</v>
      </c>
      <c r="EO747" s="35">
        <v>17.403656461182219</v>
      </c>
      <c r="EP747" s="35">
        <v>15.360937225572391</v>
      </c>
      <c r="EQ747" s="35">
        <v>16.382783821048928</v>
      </c>
      <c r="ER747" s="35">
        <v>15.816325879561845</v>
      </c>
      <c r="ES747" s="35">
        <v>15.875698775352111</v>
      </c>
      <c r="ET747" s="35">
        <v>15.841761576477239</v>
      </c>
      <c r="EU747" s="35">
        <v>16.227484333325982</v>
      </c>
      <c r="EV747" s="35">
        <v>15.680120213032385</v>
      </c>
      <c r="EW747" s="35">
        <v>16.114509691213662</v>
      </c>
      <c r="EX747" s="35">
        <v>15.891001978992337</v>
      </c>
      <c r="EY747" s="35">
        <v>16.292045329062638</v>
      </c>
      <c r="EZ747" s="35">
        <v>15.680939427322649</v>
      </c>
      <c r="FA747" s="35">
        <v>16.254812649559682</v>
      </c>
      <c r="FB747" s="35">
        <v>17.114129025777991</v>
      </c>
      <c r="FC747" s="35">
        <v>16.609815513957756</v>
      </c>
      <c r="FD747" s="35">
        <v>15.053818396967406</v>
      </c>
      <c r="FE747" s="35">
        <v>16.507334638719112</v>
      </c>
      <c r="FF747" s="35">
        <v>16.385253577465335</v>
      </c>
      <c r="FG747" s="35">
        <v>15.965372048382076</v>
      </c>
      <c r="FH747" s="35">
        <v>16.460885016743998</v>
      </c>
      <c r="FI747" s="35">
        <v>16.309698506581441</v>
      </c>
      <c r="FJ747" s="35">
        <v>16.214206916492948</v>
      </c>
      <c r="FK747" s="35">
        <v>15.771511827229705</v>
      </c>
      <c r="FL747" s="35">
        <v>16.675382248887917</v>
      </c>
      <c r="FM747" s="35">
        <v>16.49495287403964</v>
      </c>
      <c r="FN747" s="35">
        <v>15.925023370818481</v>
      </c>
      <c r="FO747" s="35">
        <v>16.311867028396168</v>
      </c>
      <c r="FP747" s="35">
        <v>16.281828022656498</v>
      </c>
      <c r="FQ747" s="35">
        <v>16.423365175242264</v>
      </c>
      <c r="FR747" s="35">
        <v>16.486878029561019</v>
      </c>
      <c r="FS747" s="35">
        <v>15.834306135195281</v>
      </c>
      <c r="FT747" s="35">
        <v>16.665382206041034</v>
      </c>
      <c r="FU747" s="35">
        <v>15.282914489708659</v>
      </c>
      <c r="FV747" s="35">
        <v>15.72768642944162</v>
      </c>
      <c r="FW747" s="35">
        <v>16.707210221696798</v>
      </c>
      <c r="FX747" s="35">
        <v>17.291135656394175</v>
      </c>
      <c r="FY747" s="35">
        <v>15.580716615917437</v>
      </c>
      <c r="FZ747" s="35">
        <v>15.692395453884291</v>
      </c>
      <c r="GA747" s="35">
        <v>15.703940805984461</v>
      </c>
      <c r="GB747" s="35">
        <v>15.968511340201502</v>
      </c>
      <c r="GC747" s="35">
        <v>16.7986609633931</v>
      </c>
      <c r="GD747" s="35">
        <v>18.368920620886804</v>
      </c>
      <c r="GE747" s="35">
        <v>15.47156707412524</v>
      </c>
      <c r="GF747" s="35">
        <v>16.146718621946249</v>
      </c>
      <c r="GG747" s="35">
        <v>16.020873664041343</v>
      </c>
      <c r="GH747" s="35">
        <v>16.331839410353535</v>
      </c>
      <c r="GI747" s="35">
        <v>16.748463255762978</v>
      </c>
      <c r="GJ747" s="35">
        <v>16.86497643691915</v>
      </c>
      <c r="GK747" s="35">
        <v>16.669394300039642</v>
      </c>
      <c r="GL747" s="35">
        <v>16.838414879204713</v>
      </c>
      <c r="GM747" s="35">
        <v>16.441444884938459</v>
      </c>
      <c r="GN747" s="35">
        <v>16.418613648316128</v>
      </c>
      <c r="GO747" s="35">
        <v>10</v>
      </c>
      <c r="GP747" s="35" t="s">
        <v>4835</v>
      </c>
      <c r="GU747" s="59"/>
    </row>
    <row r="748" spans="1:203" x14ac:dyDescent="0.2">
      <c r="A748" s="35" t="s">
        <v>1479</v>
      </c>
      <c r="B748" s="35" t="s">
        <v>3279</v>
      </c>
      <c r="C748" s="35" t="s">
        <v>3280</v>
      </c>
      <c r="D748" s="9">
        <v>3</v>
      </c>
      <c r="E748" s="9">
        <v>3</v>
      </c>
      <c r="F748" s="9">
        <v>0.44632107500000001</v>
      </c>
      <c r="G748" s="9">
        <v>0.18633909000000001</v>
      </c>
      <c r="H748" s="9">
        <v>2.3610928E-2</v>
      </c>
      <c r="I748" s="9">
        <v>0.116097912</v>
      </c>
      <c r="J748" s="9">
        <v>0</v>
      </c>
      <c r="K748" s="56" t="s">
        <v>5710</v>
      </c>
      <c r="L748" s="79">
        <v>10.928635252582025</v>
      </c>
      <c r="M748" s="79">
        <v>11.357799498926527</v>
      </c>
      <c r="N748" s="79">
        <v>10.911368059287025</v>
      </c>
      <c r="O748" s="79"/>
      <c r="P748" s="78">
        <v>10.77268630244148</v>
      </c>
      <c r="R748" s="35">
        <v>10.651205899354476</v>
      </c>
      <c r="S748" s="35">
        <v>10.485016584638585</v>
      </c>
      <c r="T748" s="35">
        <v>10.878441180805773</v>
      </c>
      <c r="V748" s="35">
        <v>11.021210768723309</v>
      </c>
      <c r="AA748" s="35">
        <v>10.85690733675272</v>
      </c>
      <c r="AG748" s="35">
        <v>10.977062673302504</v>
      </c>
      <c r="AK748" s="35">
        <v>11.266291919180034</v>
      </c>
      <c r="AN748" s="35">
        <v>11.015579012737494</v>
      </c>
      <c r="AR748" s="35">
        <v>10.538022086027414</v>
      </c>
      <c r="AS748" s="35">
        <v>10.723677135291094</v>
      </c>
      <c r="AT748" s="35">
        <v>10.93294260931653</v>
      </c>
      <c r="AU748" s="35">
        <v>10.471170500651846</v>
      </c>
      <c r="AX748" s="35">
        <v>10.76776818007769</v>
      </c>
      <c r="BB748" s="35">
        <v>10.261490995702324</v>
      </c>
      <c r="BI748" s="35">
        <v>11.606274604252535</v>
      </c>
      <c r="BJ748" s="35">
        <v>11.754497824739349</v>
      </c>
      <c r="BL748" s="35">
        <v>11.312642322710262</v>
      </c>
      <c r="BM748" s="35">
        <v>10.542617276414704</v>
      </c>
      <c r="BQ748" s="35">
        <v>10.832584093904611</v>
      </c>
      <c r="BX748" s="35">
        <v>10.397987366939889</v>
      </c>
      <c r="CC748" s="35">
        <v>10.433793375810779</v>
      </c>
      <c r="CD748" s="35">
        <v>10.94015833733558</v>
      </c>
      <c r="CE748" s="35">
        <v>12.184349133737955</v>
      </c>
      <c r="CG748" s="35">
        <v>11.049694774743838</v>
      </c>
      <c r="CK748" s="35">
        <v>10.783044052766906</v>
      </c>
      <c r="CL748" s="35">
        <v>10.719036306083002</v>
      </c>
      <c r="CO748" s="35">
        <v>11.775161004547602</v>
      </c>
      <c r="CQ748" s="35">
        <v>10.507477123629991</v>
      </c>
      <c r="CS748" s="35">
        <v>11.087195003279914</v>
      </c>
      <c r="CU748" s="35">
        <v>11.327204955801662</v>
      </c>
      <c r="CV748" s="35">
        <v>11.193840598961307</v>
      </c>
      <c r="CW748" s="35">
        <v>11.721036859666954</v>
      </c>
      <c r="CZ748" s="35">
        <v>10.85516718878668</v>
      </c>
      <c r="DA748" s="35">
        <v>11.484670584206281</v>
      </c>
      <c r="DD748" s="35">
        <v>11.072325472135981</v>
      </c>
      <c r="DM748" s="35">
        <v>10.459493524100878</v>
      </c>
      <c r="DS748" s="35">
        <v>10.984542128698028</v>
      </c>
      <c r="DU748" s="35">
        <v>12.020996733128928</v>
      </c>
      <c r="DV748" s="35">
        <v>11.00108368885585</v>
      </c>
      <c r="DW748" s="35">
        <v>11.442263267244838</v>
      </c>
      <c r="EC748" s="35">
        <v>10.656924941958875</v>
      </c>
      <c r="EG748" s="35">
        <v>10.445321202255087</v>
      </c>
      <c r="EO748" s="35">
        <v>12.31706851297119</v>
      </c>
      <c r="EV748" s="35">
        <v>11.317146083245598</v>
      </c>
      <c r="EW748" s="35">
        <v>10.519596551862991</v>
      </c>
      <c r="EX748" s="35">
        <v>10.670939230784178</v>
      </c>
      <c r="EY748" s="35">
        <v>10.517912303254271</v>
      </c>
      <c r="FA748" s="35">
        <v>11.802621122886434</v>
      </c>
      <c r="FC748" s="35">
        <v>11.34213733793151</v>
      </c>
      <c r="FI748" s="35">
        <v>11.331549319705617</v>
      </c>
      <c r="FV748" s="35">
        <v>11.212570960769632</v>
      </c>
      <c r="GF748" s="35">
        <v>11.076876049653407</v>
      </c>
      <c r="GO748" s="35">
        <v>25.687999999999999</v>
      </c>
      <c r="GP748" s="35" t="s">
        <v>4703</v>
      </c>
      <c r="GU748" s="59"/>
    </row>
    <row r="749" spans="1:203" x14ac:dyDescent="0.2">
      <c r="A749" s="35" t="s">
        <v>808</v>
      </c>
      <c r="B749" s="35" t="s">
        <v>2487</v>
      </c>
      <c r="C749" s="35" t="s">
        <v>2488</v>
      </c>
      <c r="D749" s="9">
        <v>17</v>
      </c>
      <c r="E749" s="9">
        <v>17</v>
      </c>
      <c r="F749" s="9">
        <v>0.99928452300000004</v>
      </c>
      <c r="G749" s="9">
        <v>-3.5453009999999998E-3</v>
      </c>
      <c r="H749" s="9">
        <v>0.425920252</v>
      </c>
      <c r="I749" s="9">
        <v>0.12043625299999999</v>
      </c>
      <c r="J749" s="9">
        <v>0</v>
      </c>
      <c r="K749" s="78">
        <v>0</v>
      </c>
      <c r="L749" s="79">
        <v>12.821517059458257</v>
      </c>
      <c r="M749" s="79">
        <v>13.238305100874506</v>
      </c>
      <c r="N749" s="79">
        <v>12.923204374445113</v>
      </c>
      <c r="O749" s="79">
        <v>12.309215575831141</v>
      </c>
      <c r="P749" s="78">
        <v>13.214086159867193</v>
      </c>
      <c r="Q749" s="78">
        <v>12.742830631657828</v>
      </c>
      <c r="R749" s="35">
        <v>11.970888484376779</v>
      </c>
      <c r="S749" s="35">
        <v>12.660368675905186</v>
      </c>
      <c r="T749" s="35">
        <v>13.017449806337044</v>
      </c>
      <c r="U749" s="35">
        <v>12.532326580660163</v>
      </c>
      <c r="V749" s="35">
        <v>12.690496560708979</v>
      </c>
      <c r="W749" s="35">
        <v>12.986519168145772</v>
      </c>
      <c r="X749" s="35">
        <v>12.799445431421303</v>
      </c>
      <c r="Y749" s="35">
        <v>12.847991545174432</v>
      </c>
      <c r="Z749" s="35">
        <v>12.496931652718425</v>
      </c>
      <c r="AB749" s="35">
        <v>12.277166363869235</v>
      </c>
      <c r="AC749" s="35">
        <v>13.145240797544488</v>
      </c>
      <c r="AD749" s="35">
        <v>13.000645592795399</v>
      </c>
      <c r="AE749" s="35">
        <v>12.536303059478202</v>
      </c>
      <c r="AF749" s="35">
        <v>12.42853035028943</v>
      </c>
      <c r="AG749" s="35">
        <v>12.998012324036566</v>
      </c>
      <c r="AH749" s="35">
        <v>12.885492185224965</v>
      </c>
      <c r="AI749" s="35">
        <v>12.751453475980599</v>
      </c>
      <c r="AJ749" s="35">
        <v>13.102150521213337</v>
      </c>
      <c r="AK749" s="35">
        <v>13.297548505703958</v>
      </c>
      <c r="AL749" s="35">
        <v>13.33360645110135</v>
      </c>
      <c r="AN749" s="35">
        <v>12.519991128578519</v>
      </c>
      <c r="AO749" s="35">
        <v>13.049554906194469</v>
      </c>
      <c r="AP749" s="35">
        <v>12.898676224862486</v>
      </c>
      <c r="AQ749" s="35">
        <v>14.197391461740708</v>
      </c>
      <c r="AR749" s="35">
        <v>13.043671415957618</v>
      </c>
      <c r="AS749" s="35">
        <v>12.744868238253401</v>
      </c>
      <c r="AT749" s="35">
        <v>12.923847574996845</v>
      </c>
      <c r="AU749" s="35">
        <v>13.128110029650291</v>
      </c>
      <c r="AV749" s="35">
        <v>12.986825828008953</v>
      </c>
      <c r="AW749" s="35">
        <v>13.169623681863328</v>
      </c>
      <c r="AX749" s="35">
        <v>12.712167245860563</v>
      </c>
      <c r="AY749" s="35">
        <v>12.731149916415426</v>
      </c>
      <c r="AZ749" s="35">
        <v>13.525225425075666</v>
      </c>
      <c r="BA749" s="35">
        <v>12.442553024906044</v>
      </c>
      <c r="BB749" s="35">
        <v>13.224594749014244</v>
      </c>
      <c r="BC749" s="35">
        <v>13.91770205533329</v>
      </c>
      <c r="BD749" s="35">
        <v>12.486326008456739</v>
      </c>
      <c r="BE749" s="35">
        <v>13.985472363614075</v>
      </c>
      <c r="BF749" s="35">
        <v>13.252521745254963</v>
      </c>
      <c r="BG749" s="35">
        <v>12.500839602112105</v>
      </c>
      <c r="BH749" s="35">
        <v>13.107684674383872</v>
      </c>
      <c r="BI749" s="35">
        <v>13.79570658694794</v>
      </c>
      <c r="BJ749" s="35">
        <v>15.029205989618116</v>
      </c>
      <c r="BK749" s="35">
        <v>15.071872319558604</v>
      </c>
      <c r="BL749" s="35">
        <v>12.897833324952259</v>
      </c>
      <c r="BM749" s="35">
        <v>12.132736790481829</v>
      </c>
      <c r="BN749" s="35">
        <v>12.802986260457738</v>
      </c>
      <c r="BO749" s="35">
        <v>13.565122368263587</v>
      </c>
      <c r="BP749" s="35">
        <v>12.617455060399109</v>
      </c>
      <c r="BQ749" s="35">
        <v>13.10125388066883</v>
      </c>
      <c r="BR749" s="35">
        <v>12.533013424058851</v>
      </c>
      <c r="BS749" s="35">
        <v>13.077524136726563</v>
      </c>
      <c r="BT749" s="35">
        <v>12.787662883538754</v>
      </c>
      <c r="BU749" s="35">
        <v>13.091396184654307</v>
      </c>
      <c r="BV749" s="35">
        <v>13.686556214360682</v>
      </c>
      <c r="BW749" s="35">
        <v>12.899676352668287</v>
      </c>
      <c r="BX749" s="35">
        <v>12.925077998221671</v>
      </c>
      <c r="BY749" s="35">
        <v>11.958683772664987</v>
      </c>
      <c r="BZ749" s="35">
        <v>13.676558203314837</v>
      </c>
      <c r="CA749" s="35">
        <v>12.619257628619035</v>
      </c>
      <c r="CB749" s="35">
        <v>12.470698269692788</v>
      </c>
      <c r="CC749" s="35">
        <v>12.005494503571708</v>
      </c>
      <c r="CD749" s="35">
        <v>12.780959923186403</v>
      </c>
      <c r="CE749" s="35">
        <v>13.294758364148914</v>
      </c>
      <c r="CF749" s="35">
        <v>13.514345952162625</v>
      </c>
      <c r="CG749" s="35">
        <v>12.796067954994225</v>
      </c>
      <c r="CH749" s="35">
        <v>12.865331969834717</v>
      </c>
      <c r="CI749" s="35">
        <v>13.039762933673984</v>
      </c>
      <c r="CJ749" s="35">
        <v>12.686769199506534</v>
      </c>
      <c r="CK749" s="35">
        <v>11.516990812905183</v>
      </c>
      <c r="CL749" s="35">
        <v>12.66696440767624</v>
      </c>
      <c r="CM749" s="35">
        <v>12.716515427460724</v>
      </c>
      <c r="CN749" s="35">
        <v>12.618430714374728</v>
      </c>
      <c r="CO749" s="35">
        <v>13.625277153127406</v>
      </c>
      <c r="CP749" s="35">
        <v>12.194780623796092</v>
      </c>
      <c r="CQ749" s="35">
        <v>13.596985157115817</v>
      </c>
      <c r="CR749" s="35">
        <v>12.265653050954512</v>
      </c>
      <c r="CS749" s="35">
        <v>12.974516912842621</v>
      </c>
      <c r="CT749" s="35">
        <v>12.955090814318849</v>
      </c>
      <c r="CU749" s="35">
        <v>12.458748523879756</v>
      </c>
      <c r="CV749" s="35">
        <v>13.351663910738878</v>
      </c>
      <c r="CW749" s="35">
        <v>13.291748955896104</v>
      </c>
      <c r="CX749" s="35">
        <v>13.904200606686931</v>
      </c>
      <c r="CY749" s="35">
        <v>12.236671897581246</v>
      </c>
      <c r="CZ749" s="35">
        <v>13.182086405246375</v>
      </c>
      <c r="DA749" s="35">
        <v>12.820362412460485</v>
      </c>
      <c r="DB749" s="35">
        <v>13.779857187876623</v>
      </c>
      <c r="DC749" s="35">
        <v>12.647081592345067</v>
      </c>
      <c r="DD749" s="35">
        <v>14.238988914454378</v>
      </c>
      <c r="DE749" s="35">
        <v>13.448214119536727</v>
      </c>
      <c r="DF749" s="35">
        <v>12.267113010899088</v>
      </c>
      <c r="DG749" s="35">
        <v>12.930947825077151</v>
      </c>
      <c r="DH749" s="35">
        <v>12.935075727174539</v>
      </c>
      <c r="DI749" s="35">
        <v>12.878909479184475</v>
      </c>
      <c r="DJ749" s="35">
        <v>12.586718000143465</v>
      </c>
      <c r="DK749" s="35">
        <v>12.180722789447016</v>
      </c>
      <c r="DL749" s="35">
        <v>12.49484704893516</v>
      </c>
      <c r="DM749" s="35">
        <v>12.336192050819365</v>
      </c>
      <c r="DN749" s="35">
        <v>12.490138675312878</v>
      </c>
      <c r="DO749" s="35">
        <v>12.926160595119185</v>
      </c>
      <c r="DP749" s="35">
        <v>12.813790240711405</v>
      </c>
      <c r="DQ749" s="35">
        <v>12.698902321480196</v>
      </c>
      <c r="DR749" s="35">
        <v>13.225683614075614</v>
      </c>
      <c r="DS749" s="35">
        <v>12.221817371263995</v>
      </c>
      <c r="DT749" s="35">
        <v>12.844894999933615</v>
      </c>
      <c r="DU749" s="35">
        <v>13.213557565285498</v>
      </c>
      <c r="DV749" s="35">
        <v>12.731394119453967</v>
      </c>
      <c r="DW749" s="35">
        <v>12.692426101999541</v>
      </c>
      <c r="DY749" s="35">
        <v>12.954689170015323</v>
      </c>
      <c r="DZ749" s="35">
        <v>12.956223802191655</v>
      </c>
      <c r="EA749" s="35">
        <v>13.260257344558703</v>
      </c>
      <c r="EB749" s="35">
        <v>12.620293597414523</v>
      </c>
      <c r="EC749" s="35">
        <v>12.725841707702287</v>
      </c>
      <c r="ED749" s="35">
        <v>12.770977631934242</v>
      </c>
      <c r="EE749" s="35">
        <v>13.244685431829028</v>
      </c>
      <c r="EG749" s="35">
        <v>12.844449051233033</v>
      </c>
      <c r="EH749" s="35">
        <v>13.104779009318907</v>
      </c>
      <c r="EI749" s="35">
        <v>12.743390889345573</v>
      </c>
      <c r="EJ749" s="35">
        <v>11.967328107851429</v>
      </c>
      <c r="EK749" s="35">
        <v>12.686579808350109</v>
      </c>
      <c r="EL749" s="35">
        <v>13.014797018946975</v>
      </c>
      <c r="EM749" s="35">
        <v>13.336318383276094</v>
      </c>
      <c r="EN749" s="35">
        <v>13.578422115551488</v>
      </c>
      <c r="EO749" s="35">
        <v>12.619879899801763</v>
      </c>
      <c r="EP749" s="35">
        <v>13.034546512958633</v>
      </c>
      <c r="EQ749" s="35">
        <v>14.896547021246009</v>
      </c>
      <c r="ER749" s="35">
        <v>13.825494925382625</v>
      </c>
      <c r="ES749" s="35">
        <v>12.881712610963696</v>
      </c>
      <c r="ET749" s="35">
        <v>13.356951510914183</v>
      </c>
      <c r="EU749" s="35">
        <v>12.194056152635753</v>
      </c>
      <c r="EV749" s="35">
        <v>13.784838810612719</v>
      </c>
      <c r="EW749" s="35">
        <v>12.233155819646793</v>
      </c>
      <c r="EX749" s="35">
        <v>13.107429148891596</v>
      </c>
      <c r="EY749" s="35">
        <v>12.385288401422024</v>
      </c>
      <c r="EZ749" s="35">
        <v>12.845813442255896</v>
      </c>
      <c r="FA749" s="35">
        <v>12.864988503712764</v>
      </c>
      <c r="FB749" s="35">
        <v>13.894911686728101</v>
      </c>
      <c r="FC749" s="35">
        <v>14.953051058151839</v>
      </c>
      <c r="FD749" s="35">
        <v>12.193838020435361</v>
      </c>
      <c r="FE749" s="35">
        <v>13.038302400416896</v>
      </c>
      <c r="FF749" s="35">
        <v>12.731561282678566</v>
      </c>
      <c r="FG749" s="35">
        <v>12.871152350259784</v>
      </c>
      <c r="FH749" s="35">
        <v>12.301800159764579</v>
      </c>
      <c r="FI749" s="35">
        <v>12.252318811693405</v>
      </c>
      <c r="FJ749" s="35">
        <v>13.243400123043523</v>
      </c>
      <c r="FK749" s="35">
        <v>13.291419792650828</v>
      </c>
      <c r="FL749" s="35">
        <v>13.036714771746622</v>
      </c>
      <c r="FM749" s="35">
        <v>12.599816951914082</v>
      </c>
      <c r="FN749" s="35">
        <v>12.92184816814358</v>
      </c>
      <c r="FO749" s="35">
        <v>13.035296529885173</v>
      </c>
      <c r="FP749" s="35">
        <v>12.721645858817549</v>
      </c>
      <c r="FQ749" s="35">
        <v>12.952570664542781</v>
      </c>
      <c r="FR749" s="35">
        <v>13.310482028783879</v>
      </c>
      <c r="FS749" s="35">
        <v>12.814905776883956</v>
      </c>
      <c r="FT749" s="35">
        <v>13.356314413968025</v>
      </c>
      <c r="FU749" s="35">
        <v>13.21004391993494</v>
      </c>
      <c r="FV749" s="35">
        <v>13.279608884430274</v>
      </c>
      <c r="FW749" s="35">
        <v>14.218045739196853</v>
      </c>
      <c r="FX749" s="35">
        <v>13.59523897933709</v>
      </c>
      <c r="FY749" s="35">
        <v>11.344004287841496</v>
      </c>
      <c r="FZ749" s="35">
        <v>12.354638204478874</v>
      </c>
      <c r="GA749" s="35">
        <v>13.236167444641593</v>
      </c>
      <c r="GB749" s="35">
        <v>12.858658531651038</v>
      </c>
      <c r="GC749" s="35">
        <v>14.682769745395376</v>
      </c>
      <c r="GD749" s="35">
        <v>13.839038283145406</v>
      </c>
      <c r="GE749" s="35">
        <v>13.498336652498354</v>
      </c>
      <c r="GF749" s="35">
        <v>13.239453506696798</v>
      </c>
      <c r="GG749" s="35">
        <v>13.299615589653122</v>
      </c>
      <c r="GH749" s="35">
        <v>12.716356424359102</v>
      </c>
      <c r="GI749" s="35">
        <v>13.38980413538242</v>
      </c>
      <c r="GJ749" s="35">
        <v>13.140597708725201</v>
      </c>
      <c r="GK749" s="35">
        <v>12.803598467864441</v>
      </c>
      <c r="GL749" s="35">
        <v>13.343975978426423</v>
      </c>
      <c r="GM749" s="35">
        <v>12.650235023015696</v>
      </c>
      <c r="GN749" s="35">
        <v>13.587583993396901</v>
      </c>
      <c r="GO749" s="35">
        <v>43.466999999999999</v>
      </c>
      <c r="GP749" s="35" t="s">
        <v>758</v>
      </c>
      <c r="GU749" s="59"/>
    </row>
    <row r="750" spans="1:203" x14ac:dyDescent="0.2">
      <c r="A750" s="35" t="s">
        <v>1564</v>
      </c>
      <c r="B750" s="35" t="s">
        <v>3387</v>
      </c>
      <c r="C750" s="35" t="s">
        <v>3388</v>
      </c>
      <c r="D750" s="9">
        <v>5</v>
      </c>
      <c r="E750" s="9">
        <v>5</v>
      </c>
      <c r="F750" s="9">
        <v>0.62468326699999999</v>
      </c>
      <c r="G750" s="9">
        <v>7.5803335999999999E-2</v>
      </c>
      <c r="H750" s="9">
        <v>0.29418737900000003</v>
      </c>
      <c r="I750" s="9">
        <v>0.120707282</v>
      </c>
      <c r="J750" s="9">
        <v>0</v>
      </c>
      <c r="K750" s="78">
        <v>0</v>
      </c>
      <c r="L750" s="80">
        <v>12.775862340520073</v>
      </c>
      <c r="M750" s="79">
        <v>12.18365306272228</v>
      </c>
      <c r="N750" s="79">
        <v>11.886133770771931</v>
      </c>
      <c r="O750" s="79">
        <v>11.829640377631851</v>
      </c>
      <c r="P750" s="78">
        <v>12.645446009132092</v>
      </c>
      <c r="Q750" s="78">
        <v>12.731825194288874</v>
      </c>
      <c r="R750" s="35">
        <v>11.583453219065532</v>
      </c>
      <c r="S750" s="35">
        <v>12.93205019398942</v>
      </c>
      <c r="T750" s="35">
        <v>12.47179236016083</v>
      </c>
      <c r="U750" s="35">
        <v>11.834801598416698</v>
      </c>
      <c r="V750" s="35">
        <v>11.848494353883437</v>
      </c>
      <c r="W750" s="35">
        <v>12.531928057444652</v>
      </c>
      <c r="X750" s="35">
        <v>12.526622990868084</v>
      </c>
      <c r="Y750" s="35">
        <v>12.439361228409965</v>
      </c>
      <c r="Z750" s="35">
        <v>12.159339296783667</v>
      </c>
      <c r="AA750" s="35">
        <v>12.905468827186668</v>
      </c>
      <c r="AB750" s="35">
        <v>12.207043683246111</v>
      </c>
      <c r="AC750" s="35">
        <v>11.760573601729048</v>
      </c>
      <c r="AD750" s="35">
        <v>12.19686152962719</v>
      </c>
      <c r="AE750" s="35">
        <v>12.471916893408348</v>
      </c>
      <c r="AF750" s="35">
        <v>12.355008456447505</v>
      </c>
      <c r="AG750" s="35">
        <v>12.173833800441967</v>
      </c>
      <c r="AH750" s="35">
        <v>11.742919642014854</v>
      </c>
      <c r="AI750" s="35">
        <v>12.846382261715458</v>
      </c>
      <c r="AJ750" s="35">
        <v>11.937031599588893</v>
      </c>
      <c r="AK750" s="35">
        <v>12.782497407900564</v>
      </c>
      <c r="AL750" s="35">
        <v>11.9447320273412</v>
      </c>
      <c r="AM750" s="35">
        <v>13.104970814540257</v>
      </c>
      <c r="AN750" s="35">
        <v>12.247414615430802</v>
      </c>
      <c r="AO750" s="35">
        <v>12.354806427685595</v>
      </c>
      <c r="AP750" s="35">
        <v>12.610429406665441</v>
      </c>
      <c r="AQ750" s="35">
        <v>12.458849386233423</v>
      </c>
      <c r="AR750" s="35">
        <v>12.45186809314745</v>
      </c>
      <c r="AS750" s="35">
        <v>14.165853018237774</v>
      </c>
      <c r="AT750" s="35">
        <v>12.42133481833898</v>
      </c>
      <c r="AU750" s="35">
        <v>12.756323828280621</v>
      </c>
      <c r="AV750" s="35">
        <v>11.974493429031522</v>
      </c>
      <c r="AW750" s="35">
        <v>12.653424550555833</v>
      </c>
      <c r="AX750" s="35">
        <v>12.369587871022423</v>
      </c>
      <c r="AY750" s="35">
        <v>12.19009758867314</v>
      </c>
      <c r="AZ750" s="35">
        <v>12.349521675884844</v>
      </c>
      <c r="BA750" s="35">
        <v>11.965862177525745</v>
      </c>
      <c r="BB750" s="35">
        <v>12.226014879184033</v>
      </c>
      <c r="BC750" s="35">
        <v>12.13937970783569</v>
      </c>
      <c r="BD750" s="35">
        <v>12.242676880875322</v>
      </c>
      <c r="BE750" s="35">
        <v>12.505081356876603</v>
      </c>
      <c r="BF750" s="35">
        <v>12.623401140195819</v>
      </c>
      <c r="BG750" s="35">
        <v>11.997692303772372</v>
      </c>
      <c r="BH750" s="35">
        <v>12.584931478874218</v>
      </c>
      <c r="BI750" s="35">
        <v>12.104164550494538</v>
      </c>
      <c r="BJ750" s="35">
        <v>12.029794497957418</v>
      </c>
      <c r="BK750" s="35">
        <v>13.099088274923327</v>
      </c>
      <c r="BL750" s="35">
        <v>12.441128973102764</v>
      </c>
      <c r="BM750" s="35">
        <v>12.738616735753649</v>
      </c>
      <c r="BN750" s="35">
        <v>11.396818608359247</v>
      </c>
      <c r="BO750" s="35">
        <v>12.249478753089434</v>
      </c>
      <c r="BP750" s="35">
        <v>13.559596379665743</v>
      </c>
      <c r="BQ750" s="35">
        <v>12.811197894827984</v>
      </c>
      <c r="BR750" s="35">
        <v>12.436861832547857</v>
      </c>
      <c r="BS750" s="35">
        <v>12.790374822823187</v>
      </c>
      <c r="BT750" s="35">
        <v>12.707420872855289</v>
      </c>
      <c r="BU750" s="35">
        <v>12.201592182579336</v>
      </c>
      <c r="BV750" s="35">
        <v>12.429112285997279</v>
      </c>
      <c r="BW750" s="35">
        <v>12.369440177611745</v>
      </c>
      <c r="BX750" s="35">
        <v>13.099463891146005</v>
      </c>
      <c r="BY750" s="35">
        <v>11.823478338852087</v>
      </c>
      <c r="BZ750" s="35">
        <v>12.656142376185299</v>
      </c>
      <c r="CA750" s="35">
        <v>11.308163510041542</v>
      </c>
      <c r="CB750" s="35">
        <v>11.361626181969276</v>
      </c>
      <c r="CC750" s="35">
        <v>11.580999833690424</v>
      </c>
      <c r="CD750" s="35">
        <v>12.42836011254521</v>
      </c>
      <c r="CE750" s="35">
        <v>12.975033956899965</v>
      </c>
      <c r="CF750" s="35">
        <v>12.812001252865313</v>
      </c>
      <c r="CG750" s="35">
        <v>12.741330983726291</v>
      </c>
      <c r="CH750" s="35">
        <v>12.397927296990575</v>
      </c>
      <c r="CI750" s="35">
        <v>13.039079086994604</v>
      </c>
      <c r="CJ750" s="35">
        <v>12.951706207878585</v>
      </c>
      <c r="CK750" s="35">
        <v>12.485231184159645</v>
      </c>
      <c r="CL750" s="35">
        <v>12.409328663657169</v>
      </c>
      <c r="CM750" s="35">
        <v>13.160889166334163</v>
      </c>
      <c r="CN750" s="35">
        <v>12.7375027140362</v>
      </c>
      <c r="CO750" s="35">
        <v>12.74644780309036</v>
      </c>
      <c r="CP750" s="35">
        <v>11.774351175673502</v>
      </c>
      <c r="CQ750" s="35">
        <v>12.928844225845518</v>
      </c>
      <c r="CR750" s="35">
        <v>12.884058595989783</v>
      </c>
      <c r="CS750" s="35">
        <v>13.081068900483073</v>
      </c>
      <c r="CT750" s="35">
        <v>12.560044952077511</v>
      </c>
      <c r="CU750" s="35">
        <v>12.296530665258322</v>
      </c>
      <c r="CV750" s="35">
        <v>12.535896369268725</v>
      </c>
      <c r="CW750" s="35">
        <v>12.299547476262749</v>
      </c>
      <c r="CX750" s="35">
        <v>12.12067872854252</v>
      </c>
      <c r="CY750" s="35">
        <v>12.972349965470105</v>
      </c>
      <c r="CZ750" s="35">
        <v>12.570427476065856</v>
      </c>
      <c r="DA750" s="35">
        <v>12.135221757146931</v>
      </c>
      <c r="DB750" s="35">
        <v>12.908450324739352</v>
      </c>
      <c r="DC750" s="35">
        <v>12.233526742052399</v>
      </c>
      <c r="DD750" s="35">
        <v>13.411445418565036</v>
      </c>
      <c r="DE750" s="35">
        <v>12.693494671150606</v>
      </c>
      <c r="DF750" s="35">
        <v>12.244970715070778</v>
      </c>
      <c r="DG750" s="35">
        <v>12.315069832449923</v>
      </c>
      <c r="DH750" s="35">
        <v>11.425949574282274</v>
      </c>
      <c r="DI750" s="35">
        <v>13.49872854832171</v>
      </c>
      <c r="DJ750" s="35">
        <v>11.725670490635032</v>
      </c>
      <c r="DK750" s="35">
        <v>13.936248004628753</v>
      </c>
      <c r="DL750" s="35">
        <v>11.961495274497397</v>
      </c>
      <c r="DM750" s="35">
        <v>12.236127357412713</v>
      </c>
      <c r="DO750" s="35">
        <v>12.261050766140233</v>
      </c>
      <c r="DP750" s="35">
        <v>13.553073418224324</v>
      </c>
      <c r="DQ750" s="35">
        <v>12.53025300747024</v>
      </c>
      <c r="DR750" s="35">
        <v>11.937291590279852</v>
      </c>
      <c r="DS750" s="35">
        <v>12.460013850790748</v>
      </c>
      <c r="DT750" s="35">
        <v>12.42685322328215</v>
      </c>
      <c r="DU750" s="35">
        <v>12.601609471633575</v>
      </c>
      <c r="DV750" s="35">
        <v>12.477223607519887</v>
      </c>
      <c r="DW750" s="35">
        <v>12.456199174092037</v>
      </c>
      <c r="DX750" s="35">
        <v>13.027509422401486</v>
      </c>
      <c r="DY750" s="35">
        <v>12.095978326763808</v>
      </c>
      <c r="DZ750" s="35">
        <v>12.103371852759723</v>
      </c>
      <c r="EA750" s="35">
        <v>13.142390915960977</v>
      </c>
      <c r="EB750" s="35">
        <v>12.592979942048251</v>
      </c>
      <c r="EC750" s="35">
        <v>12.480281601377394</v>
      </c>
      <c r="ED750" s="35">
        <v>12.335196387873882</v>
      </c>
      <c r="EE750" s="35">
        <v>12.778467448928186</v>
      </c>
      <c r="EF750" s="35">
        <v>12.988862172783449</v>
      </c>
      <c r="EG750" s="35">
        <v>12.454962823442962</v>
      </c>
      <c r="EH750" s="35">
        <v>11.99486984378211</v>
      </c>
      <c r="EI750" s="35">
        <v>12.14735555406201</v>
      </c>
      <c r="EJ750" s="35">
        <v>11.668737133751243</v>
      </c>
      <c r="EK750" s="35">
        <v>13.232543884408816</v>
      </c>
      <c r="EL750" s="35">
        <v>12.326248332135233</v>
      </c>
      <c r="EM750" s="35">
        <v>12.396775997231618</v>
      </c>
      <c r="EN750" s="35">
        <v>12.642130973226253</v>
      </c>
      <c r="EO750" s="35">
        <v>13.012165381189835</v>
      </c>
      <c r="EP750" s="35">
        <v>12.103625816552395</v>
      </c>
      <c r="EQ750" s="35">
        <v>12.636958055134979</v>
      </c>
      <c r="ER750" s="35">
        <v>12.127716987624339</v>
      </c>
      <c r="ES750" s="35">
        <v>12.460122291532274</v>
      </c>
      <c r="ET750" s="35">
        <v>11.7325061184953</v>
      </c>
      <c r="EU750" s="35">
        <v>11.806250021788182</v>
      </c>
      <c r="EV750" s="35">
        <v>12.434310753189225</v>
      </c>
      <c r="EW750" s="35">
        <v>12.856277755318468</v>
      </c>
      <c r="EX750" s="35">
        <v>12.649834546320847</v>
      </c>
      <c r="EY750" s="35">
        <v>12.577448832929321</v>
      </c>
      <c r="EZ750" s="35">
        <v>12.555088799708868</v>
      </c>
      <c r="FA750" s="35">
        <v>12.19682795070127</v>
      </c>
      <c r="FB750" s="35">
        <v>12.328095585569413</v>
      </c>
      <c r="FC750" s="35">
        <v>12.324797239403299</v>
      </c>
      <c r="FD750" s="35">
        <v>11.580192808007858</v>
      </c>
      <c r="FE750" s="35">
        <v>12.369106260069714</v>
      </c>
      <c r="FF750" s="35">
        <v>12.780538021165475</v>
      </c>
      <c r="FG750" s="35">
        <v>11.988283187371319</v>
      </c>
      <c r="FH750" s="35">
        <v>11.442832237616322</v>
      </c>
      <c r="FI750" s="35">
        <v>12.927885056955907</v>
      </c>
      <c r="FJ750" s="35">
        <v>12.860040284464008</v>
      </c>
      <c r="FK750" s="35">
        <v>12.840222630076566</v>
      </c>
      <c r="FL750" s="35">
        <v>12.298348748852334</v>
      </c>
      <c r="FM750" s="35">
        <v>11.798875533979233</v>
      </c>
      <c r="FN750" s="35">
        <v>12.757995731772889</v>
      </c>
      <c r="FO750" s="35">
        <v>11.857100196646012</v>
      </c>
      <c r="FP750" s="35">
        <v>12.710139912571421</v>
      </c>
      <c r="FQ750" s="35">
        <v>12.926828201230739</v>
      </c>
      <c r="FR750" s="35">
        <v>12.576790885930979</v>
      </c>
      <c r="FS750" s="35">
        <v>12.588680200728042</v>
      </c>
      <c r="FT750" s="35">
        <v>13.293686934194</v>
      </c>
      <c r="FU750" s="35">
        <v>13.445009081326052</v>
      </c>
      <c r="FV750" s="35">
        <v>12.02130473702843</v>
      </c>
      <c r="FW750" s="35">
        <v>12.582377055913515</v>
      </c>
      <c r="FX750" s="35">
        <v>13.452070462804642</v>
      </c>
      <c r="FY750" s="35">
        <v>12.972816659274489</v>
      </c>
      <c r="FZ750" s="35">
        <v>12.672819520342625</v>
      </c>
      <c r="GA750" s="35">
        <v>12.884904139544185</v>
      </c>
      <c r="GB750" s="35">
        <v>12.388301007912698</v>
      </c>
      <c r="GC750" s="35">
        <v>12.361150222650775</v>
      </c>
      <c r="GD750" s="35">
        <v>12.553534478562222</v>
      </c>
      <c r="GE750" s="35">
        <v>12.702189039541127</v>
      </c>
      <c r="GF750" s="35">
        <v>12.30337258454175</v>
      </c>
      <c r="GG750" s="35">
        <v>12.639556978695952</v>
      </c>
      <c r="GH750" s="35">
        <v>12.266976980196908</v>
      </c>
      <c r="GI750" s="35">
        <v>13.294308250114725</v>
      </c>
      <c r="GJ750" s="35">
        <v>13.663549734141453</v>
      </c>
      <c r="GK750" s="35">
        <v>12.435840128407364</v>
      </c>
      <c r="GL750" s="35">
        <v>12.850345069128846</v>
      </c>
      <c r="GM750" s="35">
        <v>12.893524899823927</v>
      </c>
      <c r="GN750" s="35">
        <v>12.568175102644023</v>
      </c>
      <c r="GO750" s="35">
        <v>1.1970000000000001</v>
      </c>
      <c r="GP750" s="35" t="s">
        <v>4734</v>
      </c>
      <c r="GU750" s="59"/>
    </row>
    <row r="751" spans="1:203" x14ac:dyDescent="0.2">
      <c r="A751" s="35" t="s">
        <v>986</v>
      </c>
      <c r="B751" s="35" t="s">
        <v>2689</v>
      </c>
      <c r="C751" s="35" t="s">
        <v>2690</v>
      </c>
      <c r="D751" s="9">
        <v>4</v>
      </c>
      <c r="E751" s="9">
        <v>4</v>
      </c>
      <c r="F751" s="9">
        <v>0.81165275400000003</v>
      </c>
      <c r="G751" s="9">
        <v>-8.0167523000000004E-2</v>
      </c>
      <c r="H751" s="9">
        <v>0.62480740700000004</v>
      </c>
      <c r="I751" s="9">
        <v>0.121300822</v>
      </c>
      <c r="J751" s="9">
        <v>0</v>
      </c>
      <c r="K751" s="78">
        <v>0</v>
      </c>
      <c r="L751" s="79"/>
      <c r="M751" s="79">
        <v>12.060938901914614</v>
      </c>
      <c r="N751" s="79">
        <v>11.879103206167246</v>
      </c>
      <c r="O751" s="79">
        <v>11.438466869209089</v>
      </c>
      <c r="Q751" s="78">
        <v>12.323803195435014</v>
      </c>
      <c r="S751" s="35">
        <v>10.834566413114366</v>
      </c>
      <c r="U751" s="35">
        <v>11.07175474706362</v>
      </c>
      <c r="V751" s="35">
        <v>11.517573837592829</v>
      </c>
      <c r="X751" s="35">
        <v>10.909246522403775</v>
      </c>
      <c r="Z751" s="35">
        <v>11.912406735983559</v>
      </c>
      <c r="AA751" s="35">
        <v>11.861415762424468</v>
      </c>
      <c r="AB751" s="35">
        <v>11.827645267263698</v>
      </c>
      <c r="AC751" s="35">
        <v>11.878429458486751</v>
      </c>
      <c r="AD751" s="35">
        <v>11.710639171672584</v>
      </c>
      <c r="AE751" s="35">
        <v>11.581318586579259</v>
      </c>
      <c r="AG751" s="35">
        <v>11.779371731723062</v>
      </c>
      <c r="AI751" s="35">
        <v>11.583861986206582</v>
      </c>
      <c r="AJ751" s="35">
        <v>12.332526371881377</v>
      </c>
      <c r="AK751" s="35">
        <v>11.702073981417582</v>
      </c>
      <c r="AL751" s="35">
        <v>11.348999788430556</v>
      </c>
      <c r="AN751" s="35">
        <v>11.081394068444407</v>
      </c>
      <c r="AO751" s="35">
        <v>12.165205213984372</v>
      </c>
      <c r="AQ751" s="35">
        <v>12.846173344487028</v>
      </c>
      <c r="AS751" s="35">
        <v>11.796897376372842</v>
      </c>
      <c r="AX751" s="35">
        <v>12.259702990040015</v>
      </c>
      <c r="AZ751" s="35">
        <v>13.109182063310456</v>
      </c>
      <c r="BB751" s="35">
        <v>11.774232951150394</v>
      </c>
      <c r="BC751" s="35">
        <v>11.368268515463168</v>
      </c>
      <c r="BF751" s="35">
        <v>11.567077806285619</v>
      </c>
      <c r="BG751" s="35">
        <v>11.649791619051083</v>
      </c>
      <c r="BN751" s="35">
        <v>10.847639830030545</v>
      </c>
      <c r="BO751" s="35">
        <v>11.763548439328007</v>
      </c>
      <c r="BT751" s="35">
        <v>11.882227079154807</v>
      </c>
      <c r="BU751" s="35">
        <v>13.2958576268441</v>
      </c>
      <c r="BV751" s="35">
        <v>11.590949739546906</v>
      </c>
      <c r="CC751" s="35">
        <v>10.533948814932467</v>
      </c>
      <c r="CE751" s="35">
        <v>12.154384996943209</v>
      </c>
      <c r="CF751" s="35">
        <v>12.253526232450564</v>
      </c>
      <c r="CG751" s="35">
        <v>11.719183914407823</v>
      </c>
      <c r="CK751" s="35">
        <v>10.873924204632043</v>
      </c>
      <c r="CP751" s="35">
        <v>11.609269875409886</v>
      </c>
      <c r="CQ751" s="35">
        <v>11.545397896932208</v>
      </c>
      <c r="CS751" s="35">
        <v>11.549189287711922</v>
      </c>
      <c r="CW751" s="35">
        <v>12.525618179742887</v>
      </c>
      <c r="CY751" s="35">
        <v>12.005341054277624</v>
      </c>
      <c r="CZ751" s="35">
        <v>10.900970878399805</v>
      </c>
      <c r="DA751" s="35">
        <v>11.94162550393297</v>
      </c>
      <c r="DC751" s="35">
        <v>12.333317511535531</v>
      </c>
      <c r="DE751" s="35">
        <v>11.289540993935368</v>
      </c>
      <c r="DF751" s="35">
        <v>11.581515906030322</v>
      </c>
      <c r="DG751" s="35">
        <v>12.42646655206682</v>
      </c>
      <c r="DH751" s="35">
        <v>10.958400237842289</v>
      </c>
      <c r="DJ751" s="35">
        <v>11.26879002041488</v>
      </c>
      <c r="DL751" s="35">
        <v>11.55570509204521</v>
      </c>
      <c r="DN751" s="35">
        <v>10.680530205056741</v>
      </c>
      <c r="DQ751" s="35">
        <v>11.432330368234489</v>
      </c>
      <c r="DT751" s="35">
        <v>11.367820588998708</v>
      </c>
      <c r="DY751" s="35">
        <v>12.568852335325399</v>
      </c>
      <c r="DZ751" s="35">
        <v>12.214630602982997</v>
      </c>
      <c r="ED751" s="35">
        <v>11.599518667960927</v>
      </c>
      <c r="EF751" s="35">
        <v>11.892922223630592</v>
      </c>
      <c r="EG751" s="35">
        <v>11.597512602035556</v>
      </c>
      <c r="EI751" s="35">
        <v>12.405179501783083</v>
      </c>
      <c r="EK751" s="35">
        <v>11.813793459296946</v>
      </c>
      <c r="EO751" s="35">
        <v>11.71362431169468</v>
      </c>
      <c r="EW751" s="35">
        <v>11.816007013760174</v>
      </c>
      <c r="EZ751" s="35">
        <v>11.26576966174933</v>
      </c>
      <c r="FA751" s="35">
        <v>12.481747016574758</v>
      </c>
      <c r="FB751" s="35">
        <v>11.62581388363418</v>
      </c>
      <c r="FC751" s="35">
        <v>12.133734358867777</v>
      </c>
      <c r="FE751" s="35">
        <v>12.077701147556203</v>
      </c>
      <c r="FG751" s="35">
        <v>12.04790382476714</v>
      </c>
      <c r="FH751" s="35">
        <v>11.937799948546868</v>
      </c>
      <c r="FI751" s="35">
        <v>11.865063276755363</v>
      </c>
      <c r="FJ751" s="35">
        <v>11.61601089563163</v>
      </c>
      <c r="FL751" s="35">
        <v>11.825205924048623</v>
      </c>
      <c r="FM751" s="35">
        <v>11.518956777608121</v>
      </c>
      <c r="FO751" s="35">
        <v>11.285273098113992</v>
      </c>
      <c r="FR751" s="35">
        <v>13.028932243890544</v>
      </c>
      <c r="FU751" s="35">
        <v>11.605338360095521</v>
      </c>
      <c r="FX751" s="35">
        <v>12.445435054862292</v>
      </c>
      <c r="GA751" s="35">
        <v>11.775491398749883</v>
      </c>
      <c r="GC751" s="35">
        <v>11.634875706942823</v>
      </c>
      <c r="GH751" s="35">
        <v>11.820466574346801</v>
      </c>
      <c r="GJ751" s="35">
        <v>11.764888298867614</v>
      </c>
      <c r="GO751" s="35">
        <v>8.0619999999999994</v>
      </c>
      <c r="GP751" s="35" t="s">
        <v>901</v>
      </c>
      <c r="GU751" s="59"/>
    </row>
    <row r="752" spans="1:203" x14ac:dyDescent="0.2">
      <c r="A752" s="35" t="s">
        <v>903</v>
      </c>
      <c r="B752" s="35" t="s">
        <v>2597</v>
      </c>
      <c r="C752" s="35" t="s">
        <v>2598</v>
      </c>
      <c r="D752" s="9">
        <v>48</v>
      </c>
      <c r="E752" s="9">
        <v>48</v>
      </c>
      <c r="F752" s="9">
        <v>0.41272481799999999</v>
      </c>
      <c r="G752" s="9">
        <v>0.21789473700000001</v>
      </c>
      <c r="H752" s="9">
        <v>0.74123663799999995</v>
      </c>
      <c r="I752" s="9">
        <v>0.12189607600000001</v>
      </c>
      <c r="J752" s="9">
        <v>0</v>
      </c>
      <c r="K752" s="78">
        <v>0</v>
      </c>
      <c r="L752" s="79">
        <v>14.338982912864218</v>
      </c>
      <c r="M752" s="79">
        <v>12.670456851027041</v>
      </c>
      <c r="N752" s="79">
        <v>14.417632995679835</v>
      </c>
      <c r="O752" s="79">
        <v>14.774920496631346</v>
      </c>
      <c r="P752" s="78">
        <v>13.00203638155142</v>
      </c>
      <c r="Q752" s="78">
        <v>14.09002005399833</v>
      </c>
      <c r="R752" s="35">
        <v>14.539156054382834</v>
      </c>
      <c r="S752" s="35">
        <v>14.983845785698819</v>
      </c>
      <c r="T752" s="35">
        <v>15.636476074703326</v>
      </c>
      <c r="U752" s="35">
        <v>12.219181113160396</v>
      </c>
      <c r="V752" s="35">
        <v>14.479804793550537</v>
      </c>
      <c r="W752" s="35">
        <v>14.72005454492826</v>
      </c>
      <c r="X752" s="35">
        <v>15.994842944470271</v>
      </c>
      <c r="Y752" s="35">
        <v>12.131949808837135</v>
      </c>
      <c r="Z752" s="35">
        <v>12.82542092798532</v>
      </c>
      <c r="AA752" s="35">
        <v>15.298894127260706</v>
      </c>
      <c r="AB752" s="35">
        <v>13.788930222402865</v>
      </c>
      <c r="AC752" s="35">
        <v>12.85107212414103</v>
      </c>
      <c r="AD752" s="35">
        <v>13.500010802620363</v>
      </c>
      <c r="AE752" s="35">
        <v>13.297206857022713</v>
      </c>
      <c r="AF752" s="35">
        <v>14.545621904295329</v>
      </c>
      <c r="AG752" s="35">
        <v>14.691296616355148</v>
      </c>
      <c r="AH752" s="35">
        <v>14.331250876293634</v>
      </c>
      <c r="AI752" s="35">
        <v>13.914472643799225</v>
      </c>
      <c r="AJ752" s="35">
        <v>12.97775635509851</v>
      </c>
      <c r="AK752" s="35">
        <v>14.831857916537835</v>
      </c>
      <c r="AL752" s="35">
        <v>14.251728443513215</v>
      </c>
      <c r="AM752" s="35">
        <v>13.713749866186063</v>
      </c>
      <c r="AN752" s="35">
        <v>15.854740957193618</v>
      </c>
      <c r="AO752" s="35">
        <v>14.574855679442607</v>
      </c>
      <c r="AP752" s="35">
        <v>13.86676880415393</v>
      </c>
      <c r="AQ752" s="35">
        <v>13.945211772905507</v>
      </c>
      <c r="AR752" s="35">
        <v>14.568178718646031</v>
      </c>
      <c r="AS752" s="35">
        <v>13.774631956388966</v>
      </c>
      <c r="AT752" s="35">
        <v>15.745536955474915</v>
      </c>
      <c r="AU752" s="35">
        <v>16.847122959098986</v>
      </c>
      <c r="AV752" s="35">
        <v>15.141690575288393</v>
      </c>
      <c r="AW752" s="35">
        <v>14.458474584462287</v>
      </c>
      <c r="AX752" s="35">
        <v>13.842196753502673</v>
      </c>
      <c r="AY752" s="35">
        <v>12.113729168386014</v>
      </c>
      <c r="AZ752" s="35">
        <v>14.958373119107728</v>
      </c>
      <c r="BA752" s="35">
        <v>15.319420563794461</v>
      </c>
      <c r="BB752" s="35">
        <v>12.732556101449495</v>
      </c>
      <c r="BC752" s="35">
        <v>12.734790004664145</v>
      </c>
      <c r="BD752" s="35">
        <v>14.332017346746071</v>
      </c>
      <c r="BE752" s="35">
        <v>14.869282417653109</v>
      </c>
      <c r="BF752" s="35">
        <v>13.364176692034253</v>
      </c>
      <c r="BG752" s="35">
        <v>12.754899495110614</v>
      </c>
      <c r="BH752" s="35">
        <v>14.005643927639568</v>
      </c>
      <c r="BI752" s="35">
        <v>14.39220614312076</v>
      </c>
      <c r="BJ752" s="35">
        <v>14.124843349142187</v>
      </c>
      <c r="BK752" s="35">
        <v>15.496141033462454</v>
      </c>
      <c r="BL752" s="35">
        <v>13.153716321707474</v>
      </c>
      <c r="BM752" s="35">
        <v>13.758577004429341</v>
      </c>
      <c r="BN752" s="35">
        <v>14.082896602652857</v>
      </c>
      <c r="BO752" s="35">
        <v>13.875826768484334</v>
      </c>
      <c r="BP752" s="35">
        <v>13.833482992004143</v>
      </c>
      <c r="BQ752" s="35">
        <v>15.229662237330391</v>
      </c>
      <c r="BR752" s="35">
        <v>14.705524293924835</v>
      </c>
      <c r="BS752" s="35">
        <v>14.378329730644444</v>
      </c>
      <c r="BT752" s="35">
        <v>14.20169452761445</v>
      </c>
      <c r="BU752" s="35">
        <v>13.681751680530303</v>
      </c>
      <c r="BV752" s="35">
        <v>14.123478377656465</v>
      </c>
      <c r="BW752" s="35">
        <v>13.187102302131695</v>
      </c>
      <c r="BX752" s="35">
        <v>12.951677400063431</v>
      </c>
      <c r="BY752" s="35">
        <v>13.680876038523127</v>
      </c>
      <c r="BZ752" s="35">
        <v>12.713295986580121</v>
      </c>
      <c r="CA752" s="35">
        <v>13.34506742651587</v>
      </c>
      <c r="CB752" s="35">
        <v>12.689735296679595</v>
      </c>
      <c r="CC752" s="35">
        <v>14.058114103305721</v>
      </c>
      <c r="CD752" s="35">
        <v>14.827266240215486</v>
      </c>
      <c r="CE752" s="35">
        <v>14.700490626010239</v>
      </c>
      <c r="CF752" s="35">
        <v>13.003239670952507</v>
      </c>
      <c r="CG752" s="35">
        <v>15.099077764747019</v>
      </c>
      <c r="CH752" s="35">
        <v>14.603398258205587</v>
      </c>
      <c r="CI752" s="35">
        <v>14.977926310388156</v>
      </c>
      <c r="CJ752" s="35">
        <v>13.100265775356917</v>
      </c>
      <c r="CK752" s="35">
        <v>14.833250602071153</v>
      </c>
      <c r="CL752" s="35">
        <v>14.156002916167187</v>
      </c>
      <c r="CM752" s="35">
        <v>13.386927773320922</v>
      </c>
      <c r="CN752" s="35">
        <v>12.811707263824566</v>
      </c>
      <c r="CO752" s="35">
        <v>14.785226179199459</v>
      </c>
      <c r="CP752" s="35">
        <v>13.182194714822655</v>
      </c>
      <c r="CQ752" s="35">
        <v>15.109426864048373</v>
      </c>
      <c r="CR752" s="35">
        <v>13.860795216474401</v>
      </c>
      <c r="CS752" s="35">
        <v>13.289708050036825</v>
      </c>
      <c r="CT752" s="35">
        <v>14.23492278085954</v>
      </c>
      <c r="CU752" s="35">
        <v>14.245014838359102</v>
      </c>
      <c r="CV752" s="35">
        <v>13.318082676024156</v>
      </c>
      <c r="CW752" s="35">
        <v>15.659697025149379</v>
      </c>
      <c r="CX752" s="35">
        <v>15.884471205285493</v>
      </c>
      <c r="CY752" s="35">
        <v>13.557261451058228</v>
      </c>
      <c r="CZ752" s="35">
        <v>15.454568281276398</v>
      </c>
      <c r="DA752" s="35">
        <v>15.284484555468655</v>
      </c>
      <c r="DB752" s="35">
        <v>14.252966211742322</v>
      </c>
      <c r="DC752" s="35">
        <v>15.465628273736577</v>
      </c>
      <c r="DD752" s="35">
        <v>15.205821394056905</v>
      </c>
      <c r="DE752" s="35">
        <v>16.558542684995015</v>
      </c>
      <c r="DF752" s="35">
        <v>13.781627159365645</v>
      </c>
      <c r="DG752" s="35">
        <v>12.731564623649732</v>
      </c>
      <c r="DH752" s="35">
        <v>12.309871815937225</v>
      </c>
      <c r="DI752" s="35">
        <v>14.957012196400877</v>
      </c>
      <c r="DJ752" s="35">
        <v>13.896561947560464</v>
      </c>
      <c r="DK752" s="35">
        <v>14.074727656262198</v>
      </c>
      <c r="DL752" s="35">
        <v>13.027193397061932</v>
      </c>
      <c r="DM752" s="35">
        <v>12.662855630198342</v>
      </c>
      <c r="DN752" s="35">
        <v>12.60098412918925</v>
      </c>
      <c r="DO752" s="35">
        <v>13.977339512607635</v>
      </c>
      <c r="DP752" s="35">
        <v>15.370615150511615</v>
      </c>
      <c r="DQ752" s="35">
        <v>15.337082728269325</v>
      </c>
      <c r="DR752" s="35">
        <v>14.416467147796636</v>
      </c>
      <c r="DS752" s="35">
        <v>13.079992492249964</v>
      </c>
      <c r="DT752" s="35">
        <v>12.452337581262622</v>
      </c>
      <c r="DU752" s="35">
        <v>15.963526315310649</v>
      </c>
      <c r="DV752" s="35">
        <v>14.818282535186807</v>
      </c>
      <c r="DW752" s="35">
        <v>15.693594038643111</v>
      </c>
      <c r="DX752" s="35">
        <v>13.738823881040112</v>
      </c>
      <c r="DY752" s="35">
        <v>15.266879409391999</v>
      </c>
      <c r="DZ752" s="35">
        <v>14.79827836163691</v>
      </c>
      <c r="EA752" s="35">
        <v>14.23670486622359</v>
      </c>
      <c r="EB752" s="35">
        <v>13.332709127901312</v>
      </c>
      <c r="EC752" s="35">
        <v>15.158852542851962</v>
      </c>
      <c r="ED752" s="35">
        <v>13.049404708258649</v>
      </c>
      <c r="EE752" s="35">
        <v>15.009831549212066</v>
      </c>
      <c r="EF752" s="35">
        <v>13.353284691143072</v>
      </c>
      <c r="EG752" s="35">
        <v>14.745050551333151</v>
      </c>
      <c r="EH752" s="35">
        <v>13.981023401767763</v>
      </c>
      <c r="EI752" s="35">
        <v>14.434917659448523</v>
      </c>
      <c r="EJ752" s="35">
        <v>12.0743084032813</v>
      </c>
      <c r="EK752" s="35">
        <v>14.662356997694907</v>
      </c>
      <c r="EL752" s="35">
        <v>14.260505379379339</v>
      </c>
      <c r="EM752" s="35">
        <v>13.921201492932875</v>
      </c>
      <c r="EN752" s="35">
        <v>14.545498282169316</v>
      </c>
      <c r="EO752" s="35">
        <v>14.279866725350647</v>
      </c>
      <c r="EP752" s="35">
        <v>14.436466705327851</v>
      </c>
      <c r="EQ752" s="35">
        <v>17.339599320899485</v>
      </c>
      <c r="ER752" s="35">
        <v>14.165809589569898</v>
      </c>
      <c r="ES752" s="35">
        <v>14.471182450344129</v>
      </c>
      <c r="ET752" s="35">
        <v>13.132117659776817</v>
      </c>
      <c r="EU752" s="35">
        <v>12.344051984313081</v>
      </c>
      <c r="EV752" s="35">
        <v>14.711289812136553</v>
      </c>
      <c r="EW752" s="35">
        <v>15.88375010744975</v>
      </c>
      <c r="EX752" s="35">
        <v>14.361707953040156</v>
      </c>
      <c r="EY752" s="35">
        <v>14.901452876130328</v>
      </c>
      <c r="EZ752" s="35">
        <v>13.43927561512546</v>
      </c>
      <c r="FA752" s="35">
        <v>14.199897129554426</v>
      </c>
      <c r="FB752" s="35">
        <v>14.35388899449452</v>
      </c>
      <c r="FC752" s="35">
        <v>13.352102265176331</v>
      </c>
      <c r="FD752" s="35">
        <v>14.509861077261199</v>
      </c>
      <c r="FE752" s="35">
        <v>13.547737895757926</v>
      </c>
      <c r="FF752" s="35">
        <v>13.639188815135999</v>
      </c>
      <c r="FG752" s="35">
        <v>14.637432176088602</v>
      </c>
      <c r="FH752" s="35">
        <v>12.481664881605752</v>
      </c>
      <c r="FI752" s="35">
        <v>12.816893608867261</v>
      </c>
      <c r="FJ752" s="35">
        <v>11.915338543702839</v>
      </c>
      <c r="FK752" s="35">
        <v>15.085239426950414</v>
      </c>
      <c r="FL752" s="35">
        <v>13.905890151999952</v>
      </c>
      <c r="FM752" s="35">
        <v>13.514071219069084</v>
      </c>
      <c r="FN752" s="35">
        <v>14.036056021594508</v>
      </c>
      <c r="FO752" s="35">
        <v>15.133696127178666</v>
      </c>
      <c r="FP752" s="35">
        <v>12.372979235095105</v>
      </c>
      <c r="FQ752" s="35">
        <v>14.510748470550627</v>
      </c>
      <c r="FR752" s="35">
        <v>13.421124126772566</v>
      </c>
      <c r="FS752" s="35">
        <v>15.747319838113093</v>
      </c>
      <c r="FT752" s="35">
        <v>15.628045684804206</v>
      </c>
      <c r="FU752" s="35">
        <v>16.21380531221984</v>
      </c>
      <c r="FV752" s="35">
        <v>14.815828610808074</v>
      </c>
      <c r="FW752" s="35">
        <v>14.326028805564873</v>
      </c>
      <c r="FX752" s="35">
        <v>14.741560150531672</v>
      </c>
      <c r="FY752" s="35">
        <v>14.643407873747186</v>
      </c>
      <c r="FZ752" s="35">
        <v>14.183225652027563</v>
      </c>
      <c r="GA752" s="35">
        <v>14.805237309465477</v>
      </c>
      <c r="GB752" s="35">
        <v>15.521955586039244</v>
      </c>
      <c r="GC752" s="35">
        <v>14.134987868680438</v>
      </c>
      <c r="GD752" s="35">
        <v>15.742171425552593</v>
      </c>
      <c r="GE752" s="35">
        <v>14.302826473148757</v>
      </c>
      <c r="GF752" s="35">
        <v>13.899259073606281</v>
      </c>
      <c r="GG752" s="35">
        <v>15.034182876055784</v>
      </c>
      <c r="GH752" s="35">
        <v>14.411122569893577</v>
      </c>
      <c r="GI752" s="35">
        <v>15.60875981883866</v>
      </c>
      <c r="GJ752" s="35">
        <v>13.752500867190964</v>
      </c>
      <c r="GK752" s="35">
        <v>12.320620545068852</v>
      </c>
      <c r="GL752" s="35">
        <v>13.687426819980026</v>
      </c>
      <c r="GM752" s="35">
        <v>14.053680145741495</v>
      </c>
      <c r="GN752" s="35">
        <v>14.248828188440903</v>
      </c>
      <c r="GO752" s="35">
        <v>60.134</v>
      </c>
      <c r="GP752" s="35" t="s">
        <v>836</v>
      </c>
      <c r="GU752" s="59"/>
    </row>
    <row r="753" spans="1:203" x14ac:dyDescent="0.2">
      <c r="A753" s="35" t="s">
        <v>1549</v>
      </c>
      <c r="B753" s="35" t="s">
        <v>3367</v>
      </c>
      <c r="C753" s="35" t="s">
        <v>3368</v>
      </c>
      <c r="D753" s="9">
        <v>15</v>
      </c>
      <c r="E753" s="9">
        <v>14</v>
      </c>
      <c r="F753" s="9">
        <v>0.933156388</v>
      </c>
      <c r="G753" s="9">
        <v>9.4611540999999993E-2</v>
      </c>
      <c r="H753" s="9">
        <v>8.2799999999999993E-5</v>
      </c>
      <c r="I753" s="9">
        <v>0.123245407</v>
      </c>
      <c r="J753" s="9">
        <v>0</v>
      </c>
      <c r="K753" s="58" t="s">
        <v>5712</v>
      </c>
      <c r="L753" s="79"/>
      <c r="M753" s="79"/>
      <c r="N753" s="79"/>
      <c r="O753" s="79"/>
      <c r="P753" s="78">
        <v>10.755250198333947</v>
      </c>
      <c r="Q753" s="78">
        <v>11.502471035363826</v>
      </c>
      <c r="R753" s="35">
        <v>9.4011530116770725</v>
      </c>
      <c r="V753" s="35">
        <v>11.097410837389376</v>
      </c>
      <c r="Y753" s="35">
        <v>12.441936316955834</v>
      </c>
      <c r="AA753" s="35">
        <v>10.822863115013647</v>
      </c>
      <c r="AB753" s="35">
        <v>11.763003320899477</v>
      </c>
      <c r="AU753" s="35">
        <v>10.035542883858925</v>
      </c>
      <c r="AW753" s="35">
        <v>11.90923915577635</v>
      </c>
      <c r="AZ753" s="35">
        <v>13.001899229914923</v>
      </c>
      <c r="BB753" s="35">
        <v>10.539730273147452</v>
      </c>
      <c r="BL753" s="35">
        <v>11.437423947420287</v>
      </c>
      <c r="BM753" s="35">
        <v>11.264887582390736</v>
      </c>
      <c r="BP753" s="35">
        <v>12.637714566165315</v>
      </c>
      <c r="BS753" s="35">
        <v>11.19763443142363</v>
      </c>
      <c r="BT753" s="35">
        <v>9.6874029497954091</v>
      </c>
      <c r="BY753" s="35">
        <v>10.194551683264606</v>
      </c>
      <c r="CF753" s="35">
        <v>12.266982377297715</v>
      </c>
      <c r="CJ753" s="35">
        <v>11.696847711234337</v>
      </c>
      <c r="CK753" s="35">
        <v>10.252152459983062</v>
      </c>
      <c r="CP753" s="35">
        <v>11.587548937733933</v>
      </c>
      <c r="CS753" s="35">
        <v>11.932472408481273</v>
      </c>
      <c r="CV753" s="35">
        <v>10.958596469149148</v>
      </c>
      <c r="DC753" s="35">
        <v>9.80322057639005</v>
      </c>
      <c r="DH753" s="35">
        <v>11.897899902637134</v>
      </c>
      <c r="DI753" s="35">
        <v>11.09042584289052</v>
      </c>
      <c r="DK753" s="35">
        <v>11.636258145347384</v>
      </c>
      <c r="DL753" s="35">
        <v>12.56269738109814</v>
      </c>
      <c r="DN753" s="35">
        <v>10.857658355468986</v>
      </c>
      <c r="DR753" s="35">
        <v>11.876982368097742</v>
      </c>
      <c r="DS753" s="35">
        <v>10.811254015014788</v>
      </c>
      <c r="DU753" s="35">
        <v>12.577336331047896</v>
      </c>
      <c r="DX753" s="35">
        <v>12.614545743537452</v>
      </c>
      <c r="DY753" s="35">
        <v>10.348547147479781</v>
      </c>
      <c r="ED753" s="35">
        <v>10.012308281142204</v>
      </c>
      <c r="EE753" s="35">
        <v>11.584868948740571</v>
      </c>
      <c r="EF753" s="35">
        <v>10.87964858193039</v>
      </c>
      <c r="EM753" s="35">
        <v>11.377292080383892</v>
      </c>
      <c r="ES753" s="35">
        <v>11.824536325906603</v>
      </c>
      <c r="EU753" s="35">
        <v>12.874357338508375</v>
      </c>
      <c r="EY753" s="35">
        <v>11.115837811141901</v>
      </c>
      <c r="EZ753" s="35">
        <v>12.775590277911489</v>
      </c>
      <c r="FC753" s="35">
        <v>11.975833656400162</v>
      </c>
      <c r="FE753" s="35">
        <v>9.8514922445244686</v>
      </c>
      <c r="FF753" s="35">
        <v>12.755795400949117</v>
      </c>
      <c r="FH753" s="35">
        <v>11.971114445331525</v>
      </c>
      <c r="FI753" s="35">
        <v>10.383822709640715</v>
      </c>
      <c r="FJ753" s="35">
        <v>11.243945298842533</v>
      </c>
      <c r="FL753" s="35">
        <v>10.741934646553705</v>
      </c>
      <c r="FN753" s="35">
        <v>11.468653978092242</v>
      </c>
      <c r="FO753" s="35">
        <v>12.2609203998095</v>
      </c>
      <c r="FP753" s="35">
        <v>10.400368519636043</v>
      </c>
      <c r="FQ753" s="35">
        <v>11.947134492668098</v>
      </c>
      <c r="FU753" s="35">
        <v>11.409063102424723</v>
      </c>
      <c r="FV753" s="35">
        <v>11.151482088317834</v>
      </c>
      <c r="FW753" s="35">
        <v>11.015512096624338</v>
      </c>
      <c r="GA753" s="35">
        <v>11.705124602883737</v>
      </c>
      <c r="GB753" s="35">
        <v>10.140510087965747</v>
      </c>
      <c r="GE753" s="35">
        <v>10.48493780548708</v>
      </c>
      <c r="GF753" s="35">
        <v>11.988617598012496</v>
      </c>
      <c r="GG753" s="35">
        <v>12.660251695863989</v>
      </c>
      <c r="GI753" s="35">
        <v>10.298128895706363</v>
      </c>
      <c r="GJ753" s="35">
        <v>10.490504470875329</v>
      </c>
      <c r="GK753" s="35">
        <v>10.653442000931808</v>
      </c>
      <c r="GL753" s="35">
        <v>10.464302281227379</v>
      </c>
      <c r="GM753" s="35">
        <v>11.576127124996063</v>
      </c>
      <c r="GN753" s="35">
        <v>11.734198532272853</v>
      </c>
      <c r="GO753" s="35">
        <v>2.1419999999999999</v>
      </c>
      <c r="GP753" s="35" t="s">
        <v>4729</v>
      </c>
      <c r="GU753" s="59"/>
    </row>
    <row r="754" spans="1:203" x14ac:dyDescent="0.2">
      <c r="A754" s="35" t="s">
        <v>2143</v>
      </c>
      <c r="B754" s="35" t="s">
        <v>4135</v>
      </c>
      <c r="C754" s="35" t="s">
        <v>4136</v>
      </c>
      <c r="D754" s="9">
        <v>4</v>
      </c>
      <c r="E754" s="9">
        <v>4</v>
      </c>
      <c r="F754" s="9">
        <v>0.40719883600000001</v>
      </c>
      <c r="G754" s="9">
        <v>0.122508309</v>
      </c>
      <c r="H754" s="9">
        <v>0.38664516700000001</v>
      </c>
      <c r="I754" s="9">
        <v>0.12328085499999999</v>
      </c>
      <c r="J754" s="9">
        <v>0</v>
      </c>
      <c r="K754" s="78">
        <v>0</v>
      </c>
      <c r="L754" s="79">
        <v>15.759729234087377</v>
      </c>
      <c r="M754" s="79">
        <v>15.828417594849466</v>
      </c>
      <c r="N754" s="79">
        <v>14.937748466072005</v>
      </c>
      <c r="O754" s="79">
        <v>15.265749949982487</v>
      </c>
      <c r="P754" s="78">
        <v>15.229942278367588</v>
      </c>
      <c r="Q754" s="78">
        <v>14.835265183232686</v>
      </c>
      <c r="R754" s="35">
        <v>15.221587861099671</v>
      </c>
      <c r="S754" s="35">
        <v>14.551527391067717</v>
      </c>
      <c r="T754" s="35">
        <v>15.112565326938046</v>
      </c>
      <c r="U754" s="35">
        <v>15.437169065998763</v>
      </c>
      <c r="V754" s="35">
        <v>15.506585952105501</v>
      </c>
      <c r="W754" s="35">
        <v>15.047648489116279</v>
      </c>
      <c r="X754" s="35">
        <v>15.461741461037127</v>
      </c>
      <c r="Y754" s="35">
        <v>15.518520492989506</v>
      </c>
      <c r="Z754" s="35">
        <v>14.928848764345958</v>
      </c>
      <c r="AA754" s="35">
        <v>16.269460707879855</v>
      </c>
      <c r="AB754" s="35">
        <v>15.07831736795092</v>
      </c>
      <c r="AC754" s="35">
        <v>15.113702304245679</v>
      </c>
      <c r="AD754" s="35">
        <v>15.447075494909097</v>
      </c>
      <c r="AE754" s="35">
        <v>15.249692595316798</v>
      </c>
      <c r="AF754" s="35">
        <v>14.388076324785104</v>
      </c>
      <c r="AG754" s="35">
        <v>14.480167826853645</v>
      </c>
      <c r="AH754" s="35">
        <v>15.439301215923791</v>
      </c>
      <c r="AI754" s="35">
        <v>15.122365175835077</v>
      </c>
      <c r="AJ754" s="35">
        <v>15.562960210041167</v>
      </c>
      <c r="AK754" s="35">
        <v>15.000873737214098</v>
      </c>
      <c r="AL754" s="35">
        <v>14.716144069152136</v>
      </c>
      <c r="AM754" s="35">
        <v>15.712517179228621</v>
      </c>
      <c r="AN754" s="35">
        <v>15.476310792510489</v>
      </c>
      <c r="AO754" s="35">
        <v>15.232525826489674</v>
      </c>
      <c r="AP754" s="35">
        <v>15.290821567089141</v>
      </c>
      <c r="AQ754" s="35">
        <v>15.299710003984469</v>
      </c>
      <c r="AR754" s="35">
        <v>15.344933333540254</v>
      </c>
      <c r="AS754" s="35">
        <v>15.474408983896943</v>
      </c>
      <c r="AT754" s="35">
        <v>15.879037105750466</v>
      </c>
      <c r="AU754" s="35">
        <v>15.946491403009436</v>
      </c>
      <c r="AV754" s="35">
        <v>15.234613912608225</v>
      </c>
      <c r="AW754" s="35">
        <v>15.867464839007987</v>
      </c>
      <c r="AX754" s="35">
        <v>14.880654010113268</v>
      </c>
      <c r="AY754" s="35">
        <v>14.292825005251039</v>
      </c>
      <c r="AZ754" s="35">
        <v>15.019286592809076</v>
      </c>
      <c r="BA754" s="35">
        <v>14.081047311720893</v>
      </c>
      <c r="BB754" s="35">
        <v>14.818039585209345</v>
      </c>
      <c r="BC754" s="35">
        <v>14.617845302578615</v>
      </c>
      <c r="BD754" s="35">
        <v>14.917567150520519</v>
      </c>
      <c r="BE754" s="35">
        <v>16.809592398686554</v>
      </c>
      <c r="BF754" s="35">
        <v>15.398761982242261</v>
      </c>
      <c r="BG754" s="35">
        <v>15.135540959275085</v>
      </c>
      <c r="BH754" s="35">
        <v>15.027115918771893</v>
      </c>
      <c r="BI754" s="35">
        <v>16.364816349426579</v>
      </c>
      <c r="BJ754" s="35">
        <v>16.268245093367376</v>
      </c>
      <c r="BK754" s="35">
        <v>16.599349807090551</v>
      </c>
      <c r="BL754" s="35">
        <v>16.114497213538336</v>
      </c>
      <c r="BM754" s="35">
        <v>15.1947007112771</v>
      </c>
      <c r="BN754" s="35">
        <v>15.42909297472252</v>
      </c>
      <c r="BO754" s="35">
        <v>14.703153463336847</v>
      </c>
      <c r="BP754" s="35">
        <v>16.152929158463785</v>
      </c>
      <c r="BQ754" s="35">
        <v>15.43519637257482</v>
      </c>
      <c r="BR754" s="35">
        <v>14.82798862753388</v>
      </c>
      <c r="BS754" s="35">
        <v>15.489315475773212</v>
      </c>
      <c r="BT754" s="35">
        <v>15.234186145630716</v>
      </c>
      <c r="BU754" s="35">
        <v>15.334377355770112</v>
      </c>
      <c r="BV754" s="35">
        <v>15.156945985377746</v>
      </c>
      <c r="BW754" s="35">
        <v>13.934874136723623</v>
      </c>
      <c r="BX754" s="35">
        <v>15.379521644624466</v>
      </c>
      <c r="BY754" s="35">
        <v>15.259310940291138</v>
      </c>
      <c r="BZ754" s="35">
        <v>14.982833270235222</v>
      </c>
      <c r="CA754" s="35">
        <v>15.471634829263532</v>
      </c>
      <c r="CB754" s="35">
        <v>14.495406619676494</v>
      </c>
      <c r="CC754" s="35">
        <v>14.600018085954108</v>
      </c>
      <c r="CD754" s="35">
        <v>15.370126133271668</v>
      </c>
      <c r="CE754" s="35">
        <v>16.127950287650386</v>
      </c>
      <c r="CF754" s="35">
        <v>14.328952353006413</v>
      </c>
      <c r="CG754" s="35">
        <v>16.550403503341883</v>
      </c>
      <c r="CH754" s="35">
        <v>15.177278325752505</v>
      </c>
      <c r="CI754" s="35">
        <v>16.037079259420082</v>
      </c>
      <c r="CJ754" s="35">
        <v>15.864697852476361</v>
      </c>
      <c r="CK754" s="35">
        <v>15.162887825165516</v>
      </c>
      <c r="CL754" s="35">
        <v>14.849351797321393</v>
      </c>
      <c r="CM754" s="35">
        <v>14.711286165064974</v>
      </c>
      <c r="CN754" s="35">
        <v>14.754213989926784</v>
      </c>
      <c r="CO754" s="35">
        <v>15.39993869570208</v>
      </c>
      <c r="CP754" s="35">
        <v>14.652806523693535</v>
      </c>
      <c r="CQ754" s="35">
        <v>15.604157435093587</v>
      </c>
      <c r="CR754" s="35">
        <v>15.262768858575772</v>
      </c>
      <c r="CS754" s="35">
        <v>15.741247741656014</v>
      </c>
      <c r="CT754" s="35">
        <v>15.030514167583824</v>
      </c>
      <c r="CU754" s="35">
        <v>15.33157189120481</v>
      </c>
      <c r="CV754" s="35">
        <v>14.900028706006038</v>
      </c>
      <c r="CW754" s="35">
        <v>15.310992964553169</v>
      </c>
      <c r="CX754" s="35">
        <v>15.369609381952706</v>
      </c>
      <c r="CY754" s="35">
        <v>15.196993343059221</v>
      </c>
      <c r="CZ754" s="35">
        <v>15.300185444470731</v>
      </c>
      <c r="DA754" s="35">
        <v>14.971580875574805</v>
      </c>
      <c r="DB754" s="35">
        <v>16.361856841573353</v>
      </c>
      <c r="DC754" s="35">
        <v>15.550759402088406</v>
      </c>
      <c r="DD754" s="35">
        <v>15.592172171859325</v>
      </c>
      <c r="DE754" s="35">
        <v>15.793300487018739</v>
      </c>
      <c r="DF754" s="35">
        <v>15.178317247262981</v>
      </c>
      <c r="DG754" s="35">
        <v>15.153233924916041</v>
      </c>
      <c r="DH754" s="35">
        <v>13.530104941070267</v>
      </c>
      <c r="DI754" s="35">
        <v>15.221104568891098</v>
      </c>
      <c r="DJ754" s="35">
        <v>14.501098575934158</v>
      </c>
      <c r="DK754" s="35">
        <v>16.291687339704183</v>
      </c>
      <c r="DL754" s="35">
        <v>15.941992322733647</v>
      </c>
      <c r="DM754" s="35">
        <v>15.158816078703708</v>
      </c>
      <c r="DN754" s="35">
        <v>15.957063682437184</v>
      </c>
      <c r="DO754" s="35">
        <v>15.175111495167066</v>
      </c>
      <c r="DP754" s="35">
        <v>15.470257853406794</v>
      </c>
      <c r="DQ754" s="35">
        <v>15.755593288892616</v>
      </c>
      <c r="DR754" s="35">
        <v>14.407927109670327</v>
      </c>
      <c r="DS754" s="35">
        <v>15.743411580654588</v>
      </c>
      <c r="DT754" s="35">
        <v>15.191217099132267</v>
      </c>
      <c r="DU754" s="35">
        <v>16.066057837351281</v>
      </c>
      <c r="DV754" s="35">
        <v>15.352915948729073</v>
      </c>
      <c r="DW754" s="35">
        <v>16.323361411718039</v>
      </c>
      <c r="DX754" s="35">
        <v>15.515432812093939</v>
      </c>
      <c r="DY754" s="35">
        <v>15.546863409139723</v>
      </c>
      <c r="DZ754" s="35">
        <v>15.736218745723086</v>
      </c>
      <c r="EA754" s="35">
        <v>15.353734098524763</v>
      </c>
      <c r="EB754" s="35">
        <v>15.243683659037863</v>
      </c>
      <c r="EC754" s="35">
        <v>15.559186500101736</v>
      </c>
      <c r="ED754" s="35">
        <v>15.01098869872331</v>
      </c>
      <c r="EE754" s="35">
        <v>14.88304831771765</v>
      </c>
      <c r="EF754" s="35">
        <v>16.352543508348603</v>
      </c>
      <c r="EG754" s="35">
        <v>15.109346803391905</v>
      </c>
      <c r="EH754" s="35">
        <v>14.98514055126523</v>
      </c>
      <c r="EI754" s="35">
        <v>15.308149062082736</v>
      </c>
      <c r="EJ754" s="35">
        <v>14.9958803310811</v>
      </c>
      <c r="EK754" s="35">
        <v>15.533167721985759</v>
      </c>
      <c r="EL754" s="35">
        <v>15.947082930924829</v>
      </c>
      <c r="EM754" s="35">
        <v>14.964122084414949</v>
      </c>
      <c r="EN754" s="35">
        <v>15.982294407529384</v>
      </c>
      <c r="EO754" s="35">
        <v>15.831946821050472</v>
      </c>
      <c r="EP754" s="35">
        <v>14.847058567274027</v>
      </c>
      <c r="EQ754" s="35">
        <v>15.196313257248184</v>
      </c>
      <c r="ER754" s="35">
        <v>15.060887794927268</v>
      </c>
      <c r="ES754" s="35">
        <v>15.469185592423411</v>
      </c>
      <c r="ET754" s="35">
        <v>15.542700992337865</v>
      </c>
      <c r="EU754" s="35">
        <v>14.689164887706166</v>
      </c>
      <c r="EV754" s="35">
        <v>15.165723330752771</v>
      </c>
      <c r="EW754" s="35">
        <v>15.150238927727836</v>
      </c>
      <c r="EX754" s="35">
        <v>15.907582426547441</v>
      </c>
      <c r="EY754" s="35">
        <v>15.25293987476628</v>
      </c>
      <c r="EZ754" s="35">
        <v>14.485682294159629</v>
      </c>
      <c r="FA754" s="35">
        <v>15.43761801306573</v>
      </c>
      <c r="FB754" s="35">
        <v>15.780838721097947</v>
      </c>
      <c r="FC754" s="35">
        <v>15.709427722621914</v>
      </c>
      <c r="FD754" s="35">
        <v>16.761935811996644</v>
      </c>
      <c r="FE754" s="35">
        <v>15.150501119417623</v>
      </c>
      <c r="FF754" s="35">
        <v>14.513964776635733</v>
      </c>
      <c r="FG754" s="35">
        <v>15.246696771904672</v>
      </c>
      <c r="FH754" s="35">
        <v>15.710366926015274</v>
      </c>
      <c r="FI754" s="35">
        <v>15.980817763795372</v>
      </c>
      <c r="FJ754" s="35">
        <v>14.566258714132312</v>
      </c>
      <c r="FK754" s="35">
        <v>15.722082562461118</v>
      </c>
      <c r="FL754" s="35">
        <v>15.425814371529334</v>
      </c>
      <c r="FM754" s="35">
        <v>15.472530271032271</v>
      </c>
      <c r="FN754" s="35">
        <v>16.317772845917123</v>
      </c>
      <c r="FO754" s="35">
        <v>15.157867883670898</v>
      </c>
      <c r="FP754" s="35">
        <v>15.100354606183547</v>
      </c>
      <c r="FQ754" s="35">
        <v>15.085583175847333</v>
      </c>
      <c r="FR754" s="35">
        <v>15.715781956218152</v>
      </c>
      <c r="FS754" s="35">
        <v>15.53176892464835</v>
      </c>
      <c r="FT754" s="35">
        <v>16.756451858130273</v>
      </c>
      <c r="FU754" s="35">
        <v>14.987875909222458</v>
      </c>
      <c r="FV754" s="35">
        <v>15.769623221294554</v>
      </c>
      <c r="FW754" s="35">
        <v>15.317259168445585</v>
      </c>
      <c r="FX754" s="35">
        <v>14.763322815531213</v>
      </c>
      <c r="FY754" s="35">
        <v>15.954264508344616</v>
      </c>
      <c r="FZ754" s="35">
        <v>14.733061655421176</v>
      </c>
      <c r="GA754" s="35">
        <v>15.336696484783172</v>
      </c>
      <c r="GB754" s="35">
        <v>14.846032755847066</v>
      </c>
      <c r="GC754" s="35">
        <v>15.417582590784024</v>
      </c>
      <c r="GD754" s="35">
        <v>16.083394821998056</v>
      </c>
      <c r="GE754" s="35">
        <v>14.580704125074391</v>
      </c>
      <c r="GF754" s="35">
        <v>15.838970431394966</v>
      </c>
      <c r="GG754" s="35">
        <v>14.748113044253095</v>
      </c>
      <c r="GH754" s="35">
        <v>15.695244762334912</v>
      </c>
      <c r="GI754" s="35">
        <v>16.484368003468589</v>
      </c>
      <c r="GJ754" s="35">
        <v>15.460496365802237</v>
      </c>
      <c r="GK754" s="35">
        <v>13.653597578909094</v>
      </c>
      <c r="GL754" s="35">
        <v>16.109588138382648</v>
      </c>
      <c r="GM754" s="35">
        <v>16.089845367406202</v>
      </c>
      <c r="GN754" s="35">
        <v>14.508419488210404</v>
      </c>
      <c r="GO754" s="35">
        <v>2.9369999999999998</v>
      </c>
      <c r="GP754" s="35" t="s">
        <v>1848</v>
      </c>
      <c r="GU754" s="59"/>
    </row>
    <row r="755" spans="1:203" x14ac:dyDescent="0.2">
      <c r="A755" s="35" t="s">
        <v>1650</v>
      </c>
      <c r="B755" s="35" t="s">
        <v>3481</v>
      </c>
      <c r="C755" s="35" t="s">
        <v>3482</v>
      </c>
      <c r="D755" s="9">
        <v>12</v>
      </c>
      <c r="E755" s="9">
        <v>11</v>
      </c>
      <c r="F755" s="9">
        <v>0.922625111</v>
      </c>
      <c r="G755" s="9">
        <v>2.2903448E-2</v>
      </c>
      <c r="H755" s="9">
        <v>9.4480327000000003E-2</v>
      </c>
      <c r="I755" s="9">
        <v>0.12758004000000001</v>
      </c>
      <c r="J755" s="9">
        <v>0</v>
      </c>
      <c r="K755" s="78">
        <v>0</v>
      </c>
      <c r="L755" s="79">
        <v>17.41292323744327</v>
      </c>
      <c r="M755" s="79">
        <v>17.746950035660021</v>
      </c>
      <c r="N755" s="79">
        <v>17.51162084522317</v>
      </c>
      <c r="O755" s="79">
        <v>17.209706437309265</v>
      </c>
      <c r="P755" s="78">
        <v>16.682484747854343</v>
      </c>
      <c r="Q755" s="78">
        <v>17.582449878550982</v>
      </c>
      <c r="R755" s="35">
        <v>16.757165920897378</v>
      </c>
      <c r="S755" s="35">
        <v>17.105796152790319</v>
      </c>
      <c r="T755" s="35">
        <v>17.593681218136489</v>
      </c>
      <c r="U755" s="35">
        <v>17.138349600541154</v>
      </c>
      <c r="V755" s="35">
        <v>17.61131975827908</v>
      </c>
      <c r="W755" s="35">
        <v>17.677340900871052</v>
      </c>
      <c r="X755" s="35">
        <v>16.644801024101696</v>
      </c>
      <c r="Y755" s="35">
        <v>17.073266417158845</v>
      </c>
      <c r="Z755" s="35">
        <v>16.872677075803413</v>
      </c>
      <c r="AA755" s="35">
        <v>17.121689134110095</v>
      </c>
      <c r="AB755" s="35">
        <v>17.281413109847243</v>
      </c>
      <c r="AC755" s="35">
        <v>16.925582256558165</v>
      </c>
      <c r="AD755" s="35">
        <v>16.924007662829073</v>
      </c>
      <c r="AE755" s="35">
        <v>17.247290862215497</v>
      </c>
      <c r="AF755" s="35">
        <v>16.6987677132363</v>
      </c>
      <c r="AG755" s="35">
        <v>17.516732828637103</v>
      </c>
      <c r="AH755" s="35">
        <v>16.982485573632289</v>
      </c>
      <c r="AI755" s="35">
        <v>17.351200520723037</v>
      </c>
      <c r="AJ755" s="35">
        <v>17.579729750486056</v>
      </c>
      <c r="AK755" s="35">
        <v>17.77493949031604</v>
      </c>
      <c r="AL755" s="35">
        <v>16.751863892855873</v>
      </c>
      <c r="AM755" s="35">
        <v>17.221327887582515</v>
      </c>
      <c r="AN755" s="35">
        <v>17.613294283499652</v>
      </c>
      <c r="AO755" s="35">
        <v>17.135703866163617</v>
      </c>
      <c r="AP755" s="35">
        <v>17.619069815909658</v>
      </c>
      <c r="AQ755" s="35">
        <v>17.619572763283241</v>
      </c>
      <c r="AR755" s="35">
        <v>17.668184160378225</v>
      </c>
      <c r="AS755" s="35">
        <v>18.137844489893965</v>
      </c>
      <c r="AT755" s="35">
        <v>17.72540705810863</v>
      </c>
      <c r="AU755" s="35">
        <v>16.91660475828813</v>
      </c>
      <c r="AV755" s="35">
        <v>17.373015606789323</v>
      </c>
      <c r="AW755" s="35">
        <v>17.520763954308165</v>
      </c>
      <c r="AX755" s="35">
        <v>17.087498899206086</v>
      </c>
      <c r="AY755" s="35">
        <v>17.039326593508509</v>
      </c>
      <c r="AZ755" s="35">
        <v>17.56567839092321</v>
      </c>
      <c r="BA755" s="35">
        <v>16.949638815940602</v>
      </c>
      <c r="BB755" s="35">
        <v>16.914463408125645</v>
      </c>
      <c r="BC755" s="35">
        <v>17.17525176278707</v>
      </c>
      <c r="BD755" s="35">
        <v>17.237489363788249</v>
      </c>
      <c r="BE755" s="35">
        <v>17.914615215474328</v>
      </c>
      <c r="BF755" s="35">
        <v>17.337410049091659</v>
      </c>
      <c r="BG755" s="35">
        <v>16.946165236021542</v>
      </c>
      <c r="BH755" s="35">
        <v>17.527168564291205</v>
      </c>
      <c r="BI755" s="35">
        <v>18.069648159092019</v>
      </c>
      <c r="BJ755" s="35">
        <v>17.808724679904593</v>
      </c>
      <c r="BK755" s="35">
        <v>18.173566405841466</v>
      </c>
      <c r="BL755" s="35">
        <v>17.335578015452555</v>
      </c>
      <c r="BM755" s="35">
        <v>16.751281114529498</v>
      </c>
      <c r="BN755" s="35">
        <v>17.545659494665149</v>
      </c>
      <c r="BO755" s="35">
        <v>17.102871773124349</v>
      </c>
      <c r="BP755" s="35">
        <v>17.172229547680217</v>
      </c>
      <c r="BQ755" s="35">
        <v>17.322918952473074</v>
      </c>
      <c r="BR755" s="35">
        <v>17.541655234310955</v>
      </c>
      <c r="BS755" s="35">
        <v>17.531286072574527</v>
      </c>
      <c r="BT755" s="35">
        <v>16.797132248018194</v>
      </c>
      <c r="BU755" s="35">
        <v>17.257399915016464</v>
      </c>
      <c r="BV755" s="35">
        <v>16.990085641617711</v>
      </c>
      <c r="BW755" s="35">
        <v>16.911415467971839</v>
      </c>
      <c r="BX755" s="35">
        <v>16.57679198287974</v>
      </c>
      <c r="BY755" s="35">
        <v>16.917659007494166</v>
      </c>
      <c r="BZ755" s="35">
        <v>17.731071042786802</v>
      </c>
      <c r="CA755" s="35">
        <v>17.276258423105244</v>
      </c>
      <c r="CB755" s="35">
        <v>17.251094422526783</v>
      </c>
      <c r="CC755" s="35">
        <v>17.376819936725681</v>
      </c>
      <c r="CD755" s="35">
        <v>17.881532126308759</v>
      </c>
      <c r="CE755" s="35">
        <v>17.686560891482735</v>
      </c>
      <c r="CF755" s="35">
        <v>17.354970642224878</v>
      </c>
      <c r="CG755" s="35">
        <v>18.059308635168204</v>
      </c>
      <c r="CH755" s="35">
        <v>17.164222018066976</v>
      </c>
      <c r="CI755" s="35">
        <v>18.118344510823654</v>
      </c>
      <c r="CJ755" s="35">
        <v>17.423333193048457</v>
      </c>
      <c r="CK755" s="35">
        <v>17.010350468752989</v>
      </c>
      <c r="CL755" s="35">
        <v>17.475112449517638</v>
      </c>
      <c r="CM755" s="35">
        <v>17.975515018802447</v>
      </c>
      <c r="CN755" s="35">
        <v>16.847130894298179</v>
      </c>
      <c r="CO755" s="35">
        <v>17.590198436776618</v>
      </c>
      <c r="CP755" s="35">
        <v>17.409379088463595</v>
      </c>
      <c r="CQ755" s="35">
        <v>17.345709416481132</v>
      </c>
      <c r="CR755" s="35">
        <v>17.556296363812891</v>
      </c>
      <c r="CS755" s="35">
        <v>17.698195762821047</v>
      </c>
      <c r="CT755" s="35">
        <v>17.593932860122692</v>
      </c>
      <c r="CU755" s="35">
        <v>17.190353976849067</v>
      </c>
      <c r="CV755" s="35">
        <v>17.165291092160729</v>
      </c>
      <c r="CW755" s="35">
        <v>17.397466646076381</v>
      </c>
      <c r="CX755" s="35">
        <v>17.564266057012873</v>
      </c>
      <c r="CY755" s="35">
        <v>17.089208654250005</v>
      </c>
      <c r="CZ755" s="35">
        <v>17.216198836396899</v>
      </c>
      <c r="DA755" s="35">
        <v>17.204050552157351</v>
      </c>
      <c r="DB755" s="35">
        <v>17.996737140881109</v>
      </c>
      <c r="DC755" s="35">
        <v>16.862701717531898</v>
      </c>
      <c r="DD755" s="35">
        <v>17.741849629967284</v>
      </c>
      <c r="DE755" s="35">
        <v>16.962270759130902</v>
      </c>
      <c r="DF755" s="35">
        <v>17.639213325328441</v>
      </c>
      <c r="DG755" s="35">
        <v>17.436238437618336</v>
      </c>
      <c r="DH755" s="35">
        <v>16.685094433340609</v>
      </c>
      <c r="DI755" s="35">
        <v>17.050765736957619</v>
      </c>
      <c r="DJ755" s="35">
        <v>17.100692691741564</v>
      </c>
      <c r="DK755" s="35">
        <v>16.94705370944855</v>
      </c>
      <c r="DL755" s="35">
        <v>17.06527964926709</v>
      </c>
      <c r="DM755" s="35">
        <v>16.837094075548492</v>
      </c>
      <c r="DN755" s="35">
        <v>17.024485668518544</v>
      </c>
      <c r="DO755" s="35">
        <v>17.634042613610749</v>
      </c>
      <c r="DP755" s="35">
        <v>17.337693300339659</v>
      </c>
      <c r="DQ755" s="35">
        <v>17.787871893731847</v>
      </c>
      <c r="DR755" s="35">
        <v>17.028008873265005</v>
      </c>
      <c r="DS755" s="35">
        <v>17.323503780258527</v>
      </c>
      <c r="DT755" s="35">
        <v>17.120562835565039</v>
      </c>
      <c r="DU755" s="35">
        <v>17.26009097506298</v>
      </c>
      <c r="DV755" s="35">
        <v>17.316646746031637</v>
      </c>
      <c r="DW755" s="35">
        <v>17.55878445285952</v>
      </c>
      <c r="DX755" s="35">
        <v>17.131426574945472</v>
      </c>
      <c r="DY755" s="35">
        <v>18.289226337384392</v>
      </c>
      <c r="DZ755" s="35">
        <v>17.650982168514091</v>
      </c>
      <c r="EA755" s="35">
        <v>17.044382770979041</v>
      </c>
      <c r="EB755" s="35">
        <v>17.386684869743931</v>
      </c>
      <c r="EC755" s="35">
        <v>17.760614517312884</v>
      </c>
      <c r="ED755" s="35">
        <v>17.179451356404634</v>
      </c>
      <c r="EE755" s="35">
        <v>17.617172960148086</v>
      </c>
      <c r="EF755" s="35">
        <v>17.325738482278851</v>
      </c>
      <c r="EG755" s="35">
        <v>17.312594324738015</v>
      </c>
      <c r="EH755" s="35">
        <v>17.609465924110339</v>
      </c>
      <c r="EI755" s="35">
        <v>17.565528549739746</v>
      </c>
      <c r="EJ755" s="35">
        <v>17.398418887417641</v>
      </c>
      <c r="EK755" s="35">
        <v>17.355681962129651</v>
      </c>
      <c r="EL755" s="35">
        <v>17.292180490836891</v>
      </c>
      <c r="EM755" s="35">
        <v>17.262881604107235</v>
      </c>
      <c r="EN755" s="35">
        <v>17.420639422650584</v>
      </c>
      <c r="EO755" s="35">
        <v>18.479954204070356</v>
      </c>
      <c r="EP755" s="35">
        <v>16.904680416028516</v>
      </c>
      <c r="EQ755" s="35">
        <v>17.840928149163453</v>
      </c>
      <c r="ER755" s="35">
        <v>17.257264333581844</v>
      </c>
      <c r="ES755" s="35">
        <v>17.350866410753238</v>
      </c>
      <c r="ET755" s="35">
        <v>17.471120073737819</v>
      </c>
      <c r="EU755" s="35">
        <v>17.192408478508142</v>
      </c>
      <c r="EV755" s="35">
        <v>17.383343528631027</v>
      </c>
      <c r="EW755" s="35">
        <v>17.227413273649987</v>
      </c>
      <c r="EX755" s="35">
        <v>17.587592708235789</v>
      </c>
      <c r="EY755" s="35">
        <v>17.634003058544657</v>
      </c>
      <c r="EZ755" s="35">
        <v>16.749008596808686</v>
      </c>
      <c r="FA755" s="35">
        <v>17.40978137185877</v>
      </c>
      <c r="FB755" s="35">
        <v>17.711323443303428</v>
      </c>
      <c r="FC755" s="35">
        <v>17.966975010631977</v>
      </c>
      <c r="FD755" s="35">
        <v>16.915308473445283</v>
      </c>
      <c r="FE755" s="35">
        <v>17.73736227014145</v>
      </c>
      <c r="FF755" s="35">
        <v>17.080959919893893</v>
      </c>
      <c r="FG755" s="35">
        <v>17.094979352054665</v>
      </c>
      <c r="FH755" s="35">
        <v>17.827293618469589</v>
      </c>
      <c r="FI755" s="35">
        <v>17.562882501094236</v>
      </c>
      <c r="FJ755" s="35">
        <v>17.517502863525806</v>
      </c>
      <c r="FK755" s="35">
        <v>17.24781878021091</v>
      </c>
      <c r="FL755" s="35">
        <v>17.311031393304972</v>
      </c>
      <c r="FM755" s="35">
        <v>17.633115370619418</v>
      </c>
      <c r="FN755" s="35">
        <v>17.177305135947048</v>
      </c>
      <c r="FO755" s="35">
        <v>16.844169935019835</v>
      </c>
      <c r="FP755" s="35">
        <v>17.385378591379968</v>
      </c>
      <c r="FQ755" s="35">
        <v>17.259897172980722</v>
      </c>
      <c r="FR755" s="35">
        <v>17.547379061172936</v>
      </c>
      <c r="FS755" s="35">
        <v>17.300225205718647</v>
      </c>
      <c r="FT755" s="35">
        <v>18.022603316311745</v>
      </c>
      <c r="FU755" s="35">
        <v>17.659635823243299</v>
      </c>
      <c r="FV755" s="35">
        <v>17.259563887051279</v>
      </c>
      <c r="FW755" s="35">
        <v>17.649801483024291</v>
      </c>
      <c r="FX755" s="35">
        <v>18.058040065218933</v>
      </c>
      <c r="FY755" s="35">
        <v>17.316769508524416</v>
      </c>
      <c r="FZ755" s="35">
        <v>16.915204636043953</v>
      </c>
      <c r="GA755" s="35">
        <v>17.547747329854332</v>
      </c>
      <c r="GB755" s="35">
        <v>17.555643899559946</v>
      </c>
      <c r="GC755" s="35">
        <v>18.235343599514955</v>
      </c>
      <c r="GD755" s="35">
        <v>18.000779295583794</v>
      </c>
      <c r="GE755" s="35">
        <v>17.739011838927503</v>
      </c>
      <c r="GF755" s="35">
        <v>17.304667645399526</v>
      </c>
      <c r="GG755" s="35">
        <v>17.260889537275943</v>
      </c>
      <c r="GH755" s="35">
        <v>17.484920765684684</v>
      </c>
      <c r="GI755" s="35">
        <v>17.467128130838297</v>
      </c>
      <c r="GJ755" s="35">
        <v>17.327669452767154</v>
      </c>
      <c r="GK755" s="35">
        <v>17.254730097667782</v>
      </c>
      <c r="GL755" s="35">
        <v>18.292816814663301</v>
      </c>
      <c r="GM755" s="35">
        <v>17.245012028739524</v>
      </c>
      <c r="GN755" s="35">
        <v>17.604403824774792</v>
      </c>
      <c r="GO755" s="35">
        <v>37.651000000000003</v>
      </c>
      <c r="GP755" s="35" t="s">
        <v>1438</v>
      </c>
      <c r="GU755" s="59"/>
    </row>
    <row r="756" spans="1:203" x14ac:dyDescent="0.2">
      <c r="A756" s="35" t="s">
        <v>826</v>
      </c>
      <c r="B756" s="35" t="s">
        <v>2509</v>
      </c>
      <c r="C756" s="35" t="s">
        <v>2510</v>
      </c>
      <c r="D756" s="9">
        <v>6</v>
      </c>
      <c r="E756" s="9">
        <v>6</v>
      </c>
      <c r="F756" s="9">
        <v>0.75166454900000002</v>
      </c>
      <c r="G756" s="9">
        <v>9.2825695E-2</v>
      </c>
      <c r="H756" s="9">
        <v>0.58475296499999996</v>
      </c>
      <c r="I756" s="9">
        <v>0.12827401999999999</v>
      </c>
      <c r="J756" s="9">
        <v>0</v>
      </c>
      <c r="K756" s="78">
        <v>0</v>
      </c>
      <c r="L756" s="80">
        <v>10.993769084312321</v>
      </c>
      <c r="M756" s="79">
        <v>11.425319138426243</v>
      </c>
      <c r="N756" s="79">
        <v>10.844077071505303</v>
      </c>
      <c r="O756" s="79">
        <v>10.845676966645065</v>
      </c>
      <c r="Q756" s="78">
        <v>11.03073282061035</v>
      </c>
      <c r="T756" s="35">
        <v>10.618875551902221</v>
      </c>
      <c r="U756" s="35">
        <v>10.545270711608193</v>
      </c>
      <c r="W756" s="35">
        <v>11.745237477056712</v>
      </c>
      <c r="X756" s="35">
        <v>11.824157915137814</v>
      </c>
      <c r="AG756" s="35">
        <v>11.297808338952422</v>
      </c>
      <c r="AI756" s="35">
        <v>10.596146465986578</v>
      </c>
      <c r="AJ756" s="35">
        <v>12.456190242244872</v>
      </c>
      <c r="AK756" s="35">
        <v>11.407913901453048</v>
      </c>
      <c r="AL756" s="35">
        <v>10.636529724743079</v>
      </c>
      <c r="AN756" s="35">
        <v>11.283875327606637</v>
      </c>
      <c r="AU756" s="35">
        <v>10.656135305516075</v>
      </c>
      <c r="BA756" s="35">
        <v>10.680875255206898</v>
      </c>
      <c r="BC756" s="35">
        <v>10.526093449970688</v>
      </c>
      <c r="BD756" s="35">
        <v>11.793060233381574</v>
      </c>
      <c r="BE756" s="35">
        <v>9.6927375809705083</v>
      </c>
      <c r="BF756" s="35">
        <v>11.421339320932541</v>
      </c>
      <c r="BG756" s="35">
        <v>10.829310571924434</v>
      </c>
      <c r="BH756" s="35">
        <v>11.414153723842089</v>
      </c>
      <c r="BI756" s="35">
        <v>11.642780009056356</v>
      </c>
      <c r="BJ756" s="35">
        <v>10.483885770105168</v>
      </c>
      <c r="BK756" s="35">
        <v>11.703905518450176</v>
      </c>
      <c r="BL756" s="35">
        <v>11.868244443940059</v>
      </c>
      <c r="BN756" s="35">
        <v>10.918873684033661</v>
      </c>
      <c r="BR756" s="35">
        <v>11.508160181689865</v>
      </c>
      <c r="BS756" s="35">
        <v>11.620197932241712</v>
      </c>
      <c r="BT756" s="35">
        <v>10.714848759822843</v>
      </c>
      <c r="BW756" s="35">
        <v>11.152308272735993</v>
      </c>
      <c r="BZ756" s="35">
        <v>11.553187593171792</v>
      </c>
      <c r="CA756" s="35">
        <v>9.7659364155352151</v>
      </c>
      <c r="CB756" s="35">
        <v>12.066694212995071</v>
      </c>
      <c r="CC756" s="35">
        <v>10.399401740585816</v>
      </c>
      <c r="CD756" s="35">
        <v>11.04440456022561</v>
      </c>
      <c r="CH756" s="35">
        <v>11.87073532836405</v>
      </c>
      <c r="CJ756" s="35">
        <v>11.151572161070392</v>
      </c>
      <c r="CK756" s="35">
        <v>10.456719194634582</v>
      </c>
      <c r="CM756" s="35">
        <v>10.806003845516971</v>
      </c>
      <c r="CT756" s="35">
        <v>11.87429170334952</v>
      </c>
      <c r="CU756" s="35">
        <v>10.678861171263431</v>
      </c>
      <c r="CV756" s="35">
        <v>12.009397224603298</v>
      </c>
      <c r="CX756" s="35">
        <v>11.679988540527727</v>
      </c>
      <c r="CY756" s="35">
        <v>10.808368017188663</v>
      </c>
      <c r="CZ756" s="35">
        <v>10.425739734452881</v>
      </c>
      <c r="DA756" s="35">
        <v>10.720184257868087</v>
      </c>
      <c r="DB756" s="35">
        <v>12.140644629308703</v>
      </c>
      <c r="DC756" s="35">
        <v>11.087323009000201</v>
      </c>
      <c r="DF756" s="35">
        <v>10.966456980563033</v>
      </c>
      <c r="DG756" s="35">
        <v>10.984416651823807</v>
      </c>
      <c r="DH756" s="35">
        <v>11.091752118321757</v>
      </c>
      <c r="DI756" s="35">
        <v>11.790191362482021</v>
      </c>
      <c r="DK756" s="35">
        <v>10.803979700474011</v>
      </c>
      <c r="DN756" s="35">
        <v>11.540903308804024</v>
      </c>
      <c r="DO756" s="35">
        <v>11.361218328494971</v>
      </c>
      <c r="DQ756" s="35">
        <v>11.03916308747486</v>
      </c>
      <c r="DY756" s="35">
        <v>11.523521705034424</v>
      </c>
      <c r="DZ756" s="35">
        <v>11.251582828331282</v>
      </c>
      <c r="EA756" s="35">
        <v>11.698750945508447</v>
      </c>
      <c r="EB756" s="35">
        <v>11.78457639354647</v>
      </c>
      <c r="EC756" s="35">
        <v>11.113922913714893</v>
      </c>
      <c r="EG756" s="35">
        <v>10.447141303738288</v>
      </c>
      <c r="EK756" s="35">
        <v>10.629515845341244</v>
      </c>
      <c r="EL756" s="35">
        <v>11.319737964404478</v>
      </c>
      <c r="EM756" s="35">
        <v>11.380143943495787</v>
      </c>
      <c r="EN756" s="35">
        <v>10.660446294809551</v>
      </c>
      <c r="EO756" s="35">
        <v>11.394984144418348</v>
      </c>
      <c r="EQ756" s="35">
        <v>12.381459632265237</v>
      </c>
      <c r="ES756" s="35">
        <v>11.101908263598339</v>
      </c>
      <c r="ET756" s="35">
        <v>12.162434607357856</v>
      </c>
      <c r="EW756" s="35">
        <v>10.557579102888825</v>
      </c>
      <c r="EX756" s="35">
        <v>10.682606501545703</v>
      </c>
      <c r="EY756" s="35">
        <v>10.887275740939385</v>
      </c>
      <c r="EZ756" s="35">
        <v>11.051308350862726</v>
      </c>
      <c r="FB756" s="35">
        <v>11.350992321718262</v>
      </c>
      <c r="FC756" s="35">
        <v>11.343665991151909</v>
      </c>
      <c r="FD756" s="35">
        <v>10.552249238508384</v>
      </c>
      <c r="FF756" s="35">
        <v>10.82312564997779</v>
      </c>
      <c r="FG756" s="35">
        <v>10.896164985382887</v>
      </c>
      <c r="FI756" s="35">
        <v>10.855983518815178</v>
      </c>
      <c r="FJ756" s="35">
        <v>12.281809189889408</v>
      </c>
      <c r="FK756" s="35">
        <v>11.589670236961185</v>
      </c>
      <c r="FN756" s="35">
        <v>10.864588365527991</v>
      </c>
      <c r="FS756" s="35">
        <v>11.132225236142697</v>
      </c>
      <c r="FT756" s="35">
        <v>11.940999376607357</v>
      </c>
      <c r="FV756" s="35">
        <v>12.131130901251575</v>
      </c>
      <c r="GA756" s="35">
        <v>10.706024146033025</v>
      </c>
      <c r="GB756" s="35">
        <v>11.04752135342955</v>
      </c>
      <c r="GC756" s="35">
        <v>11.319135283159309</v>
      </c>
      <c r="GD756" s="35">
        <v>11.963144633238185</v>
      </c>
      <c r="GF756" s="35">
        <v>11.319603738758063</v>
      </c>
      <c r="GK756" s="35">
        <v>11.827370152963724</v>
      </c>
      <c r="GO756" s="35">
        <v>35.762</v>
      </c>
      <c r="GP756" s="35" t="s">
        <v>773</v>
      </c>
      <c r="GU756" s="59"/>
    </row>
    <row r="757" spans="1:203" x14ac:dyDescent="0.2">
      <c r="A757" s="35" t="s">
        <v>1743</v>
      </c>
      <c r="B757" s="35" t="s">
        <v>3581</v>
      </c>
      <c r="C757" s="35" t="s">
        <v>3582</v>
      </c>
      <c r="D757" s="9">
        <v>2</v>
      </c>
      <c r="E757" s="9">
        <v>1</v>
      </c>
      <c r="F757" s="9">
        <v>8.7097071999999998E-2</v>
      </c>
      <c r="H757" s="9">
        <v>0.66950993599999997</v>
      </c>
      <c r="I757" s="9">
        <v>0.128862223</v>
      </c>
      <c r="J757" s="9">
        <v>0</v>
      </c>
      <c r="K757" s="78">
        <v>0</v>
      </c>
      <c r="L757" s="79"/>
      <c r="M757" s="79"/>
      <c r="N757" s="79"/>
      <c r="O757" s="79"/>
      <c r="T757" s="35">
        <v>10.175231548615166</v>
      </c>
      <c r="AR757" s="35">
        <v>10.505725037593892</v>
      </c>
      <c r="CD757" s="35">
        <v>9.5728028262667113</v>
      </c>
      <c r="CK757" s="35">
        <v>10.02271446553519</v>
      </c>
      <c r="CL757" s="35">
        <v>10.173380103723719</v>
      </c>
      <c r="EY757" s="35">
        <v>10.462614169819478</v>
      </c>
      <c r="FU757" s="35">
        <v>9.9750518688648739</v>
      </c>
      <c r="GO757" s="35">
        <v>1.7809999999999999</v>
      </c>
      <c r="GP757" s="35" t="s">
        <v>4775</v>
      </c>
      <c r="GU757" s="59"/>
    </row>
    <row r="758" spans="1:203" x14ac:dyDescent="0.2">
      <c r="A758" s="35" t="s">
        <v>1840</v>
      </c>
      <c r="B758" s="35" t="s">
        <v>3693</v>
      </c>
      <c r="C758" s="35" t="s">
        <v>3694</v>
      </c>
      <c r="D758" s="9">
        <v>4</v>
      </c>
      <c r="E758" s="9">
        <v>4</v>
      </c>
      <c r="F758" s="9">
        <v>0.21262861799999999</v>
      </c>
      <c r="G758" s="9">
        <v>0.16003678099999999</v>
      </c>
      <c r="H758" s="9">
        <v>0.338061361</v>
      </c>
      <c r="I758" s="9">
        <v>0.12962795899999999</v>
      </c>
      <c r="J758" s="9">
        <v>0</v>
      </c>
      <c r="K758" s="78">
        <v>0</v>
      </c>
      <c r="L758" s="79">
        <v>16.623316767052408</v>
      </c>
      <c r="M758" s="79">
        <v>16.673270454594455</v>
      </c>
      <c r="N758" s="79">
        <v>16.219493129348464</v>
      </c>
      <c r="O758" s="79">
        <v>15.652067945479359</v>
      </c>
      <c r="P758" s="78">
        <v>16.875739329976351</v>
      </c>
      <c r="Q758" s="78">
        <v>16.485528029126929</v>
      </c>
      <c r="R758" s="35">
        <v>15.589759318715846</v>
      </c>
      <c r="S758" s="35">
        <v>17.307669441380678</v>
      </c>
      <c r="T758" s="35">
        <v>16.917220674474521</v>
      </c>
      <c r="U758" s="35">
        <v>16.459369205091434</v>
      </c>
      <c r="V758" s="35">
        <v>16.171306980842488</v>
      </c>
      <c r="W758" s="35">
        <v>16.347725381596288</v>
      </c>
      <c r="X758" s="35">
        <v>16.209879650481707</v>
      </c>
      <c r="Y758" s="35">
        <v>16.760227312785435</v>
      </c>
      <c r="Z758" s="35">
        <v>15.775472931284519</v>
      </c>
      <c r="AA758" s="35">
        <v>16.864384326000824</v>
      </c>
      <c r="AB758" s="35">
        <v>16.688783076958956</v>
      </c>
      <c r="AC758" s="35">
        <v>16.489015763762094</v>
      </c>
      <c r="AD758" s="35">
        <v>16.60436119228012</v>
      </c>
      <c r="AE758" s="35">
        <v>15.360410886833201</v>
      </c>
      <c r="AF758" s="35">
        <v>16.301868971809533</v>
      </c>
      <c r="AG758" s="35">
        <v>16.806649789132578</v>
      </c>
      <c r="AH758" s="35">
        <v>14.982586233018266</v>
      </c>
      <c r="AI758" s="35">
        <v>16.925502733376643</v>
      </c>
      <c r="AJ758" s="35">
        <v>15.946516165019171</v>
      </c>
      <c r="AK758" s="35">
        <v>16.528238979233308</v>
      </c>
      <c r="AL758" s="35">
        <v>15.239530443393098</v>
      </c>
      <c r="AM758" s="35">
        <v>16.809842142333416</v>
      </c>
      <c r="AN758" s="35">
        <v>16.403492742187716</v>
      </c>
      <c r="AO758" s="35">
        <v>16.55569060012807</v>
      </c>
      <c r="AP758" s="35">
        <v>16.851062682475472</v>
      </c>
      <c r="AQ758" s="35">
        <v>16.927088599924438</v>
      </c>
      <c r="AR758" s="35">
        <v>16.71097297340517</v>
      </c>
      <c r="AS758" s="35">
        <v>17.798873778226596</v>
      </c>
      <c r="AT758" s="35">
        <v>15.590138034515356</v>
      </c>
      <c r="AU758" s="35">
        <v>16.44935331911633</v>
      </c>
      <c r="AV758" s="35">
        <v>16.012047524952898</v>
      </c>
      <c r="AW758" s="35">
        <v>16.45014162857904</v>
      </c>
      <c r="AX758" s="35">
        <v>16.87038278919513</v>
      </c>
      <c r="AY758" s="35">
        <v>16.332078225284707</v>
      </c>
      <c r="AZ758" s="35">
        <v>16.489597176703654</v>
      </c>
      <c r="BA758" s="35">
        <v>16.051386095129278</v>
      </c>
      <c r="BB758" s="35">
        <v>16.459602774612272</v>
      </c>
      <c r="BC758" s="35">
        <v>16.217363479072525</v>
      </c>
      <c r="BD758" s="35">
        <v>16.332148207819525</v>
      </c>
      <c r="BE758" s="35">
        <v>16.465111750202126</v>
      </c>
      <c r="BF758" s="35">
        <v>17.119456507728312</v>
      </c>
      <c r="BG758" s="35">
        <v>15.466446225926301</v>
      </c>
      <c r="BH758" s="35">
        <v>15.932390984345574</v>
      </c>
      <c r="BI758" s="35">
        <v>16.657150061372924</v>
      </c>
      <c r="BJ758" s="35">
        <v>16.124702106319621</v>
      </c>
      <c r="BK758" s="35">
        <v>15.906793663408232</v>
      </c>
      <c r="BL758" s="35">
        <v>16.454455027948129</v>
      </c>
      <c r="BM758" s="35">
        <v>16.59138520781169</v>
      </c>
      <c r="BN758" s="35">
        <v>14.791859914948358</v>
      </c>
      <c r="BO758" s="35">
        <v>15.999178882726827</v>
      </c>
      <c r="BP758" s="35">
        <v>16.983727575043005</v>
      </c>
      <c r="BQ758" s="35">
        <v>16.31067719906337</v>
      </c>
      <c r="BR758" s="35">
        <v>16.484425068802537</v>
      </c>
      <c r="BS758" s="35">
        <v>16.488539485593559</v>
      </c>
      <c r="BT758" s="35">
        <v>16.971602555352231</v>
      </c>
      <c r="BU758" s="35">
        <v>16.848673362214694</v>
      </c>
      <c r="BV758" s="35">
        <v>16.626549744403</v>
      </c>
      <c r="BW758" s="35">
        <v>16.633869209717833</v>
      </c>
      <c r="BX758" s="35">
        <v>17.299451375490225</v>
      </c>
      <c r="BY758" s="35">
        <v>14.887578275895853</v>
      </c>
      <c r="BZ758" s="35">
        <v>16.423407960695219</v>
      </c>
      <c r="CA758" s="35">
        <v>15.802608119625782</v>
      </c>
      <c r="CB758" s="35">
        <v>14.921427030814778</v>
      </c>
      <c r="CC758" s="35">
        <v>16.7748879374276</v>
      </c>
      <c r="CD758" s="35">
        <v>16.775829135908992</v>
      </c>
      <c r="CE758" s="35">
        <v>16.894580553749705</v>
      </c>
      <c r="CF758" s="35">
        <v>16.000642884395504</v>
      </c>
      <c r="CG758" s="35">
        <v>16.349779887240366</v>
      </c>
      <c r="CH758" s="35">
        <v>16.655914288389823</v>
      </c>
      <c r="CI758" s="35">
        <v>16.662971248308097</v>
      </c>
      <c r="CJ758" s="35">
        <v>16.789869745500397</v>
      </c>
      <c r="CK758" s="35">
        <v>16.532337230634329</v>
      </c>
      <c r="CL758" s="35">
        <v>16.702847981741876</v>
      </c>
      <c r="CM758" s="35">
        <v>16.880900173826433</v>
      </c>
      <c r="CN758" s="35">
        <v>16.917202452777456</v>
      </c>
      <c r="CO758" s="35">
        <v>16.851409306880967</v>
      </c>
      <c r="CP758" s="35">
        <v>15.774138891994813</v>
      </c>
      <c r="CQ758" s="35">
        <v>16.617597737721013</v>
      </c>
      <c r="CR758" s="35">
        <v>16.355887273175615</v>
      </c>
      <c r="CS758" s="35">
        <v>16.559203982934001</v>
      </c>
      <c r="CT758" s="35">
        <v>16.546927611626707</v>
      </c>
      <c r="CU758" s="35">
        <v>16.371567360606566</v>
      </c>
      <c r="CV758" s="35">
        <v>16.103847748069466</v>
      </c>
      <c r="CW758" s="35">
        <v>16.392620625911682</v>
      </c>
      <c r="CX758" s="35">
        <v>15.966784215898322</v>
      </c>
      <c r="CY758" s="35">
        <v>17.067312660704896</v>
      </c>
      <c r="CZ758" s="35">
        <v>16.923931488645355</v>
      </c>
      <c r="DA758" s="35">
        <v>16.980993938401888</v>
      </c>
      <c r="DB758" s="35">
        <v>16.924768774047418</v>
      </c>
      <c r="DC758" s="35">
        <v>16.189183072489097</v>
      </c>
      <c r="DD758" s="35">
        <v>16.778145356908361</v>
      </c>
      <c r="DE758" s="35">
        <v>16.297058545779048</v>
      </c>
      <c r="DF758" s="35">
        <v>16.468396410911392</v>
      </c>
      <c r="DG758" s="35">
        <v>16.520503332636064</v>
      </c>
      <c r="DH758" s="35">
        <v>15.754130170190859</v>
      </c>
      <c r="DI758" s="35">
        <v>17.347217798718955</v>
      </c>
      <c r="DJ758" s="35">
        <v>15.988192856522454</v>
      </c>
      <c r="DK758" s="35">
        <v>17.741594617576951</v>
      </c>
      <c r="DL758" s="35">
        <v>16.830051438670125</v>
      </c>
      <c r="DM758" s="35">
        <v>16.442758695827386</v>
      </c>
      <c r="DN758" s="35">
        <v>16.192852673474864</v>
      </c>
      <c r="DO758" s="35">
        <v>16.118281594837406</v>
      </c>
      <c r="DP758" s="35">
        <v>16.690710675505112</v>
      </c>
      <c r="DQ758" s="35">
        <v>16.195541733497663</v>
      </c>
      <c r="DR758" s="35">
        <v>16.142439292901777</v>
      </c>
      <c r="DS758" s="35">
        <v>16.10523348662052</v>
      </c>
      <c r="DT758" s="35">
        <v>16.480031001479794</v>
      </c>
      <c r="DU758" s="35">
        <v>17.033452938625793</v>
      </c>
      <c r="DV758" s="35">
        <v>16.630278355142913</v>
      </c>
      <c r="DW758" s="35">
        <v>16.78230995137244</v>
      </c>
      <c r="DX758" s="35">
        <v>16.429765989951683</v>
      </c>
      <c r="DY758" s="35">
        <v>16.112905339024636</v>
      </c>
      <c r="DZ758" s="35">
        <v>16.757238093989134</v>
      </c>
      <c r="EA758" s="35">
        <v>16.814734592405031</v>
      </c>
      <c r="EB758" s="35">
        <v>16.17214559037032</v>
      </c>
      <c r="EC758" s="35">
        <v>16.510040963255147</v>
      </c>
      <c r="ED758" s="35">
        <v>16.625094088438935</v>
      </c>
      <c r="EE758" s="35">
        <v>16.888741157258501</v>
      </c>
      <c r="EF758" s="35">
        <v>17.339362899767192</v>
      </c>
      <c r="EG758" s="35">
        <v>16.657103167888941</v>
      </c>
      <c r="EH758" s="35">
        <v>16.474062746547819</v>
      </c>
      <c r="EI758" s="35">
        <v>16.783841133237097</v>
      </c>
      <c r="EJ758" s="35">
        <v>15.726130642686709</v>
      </c>
      <c r="EK758" s="35">
        <v>17.745917454531298</v>
      </c>
      <c r="EL758" s="35">
        <v>16.252431498932687</v>
      </c>
      <c r="EM758" s="35">
        <v>16.22882564542595</v>
      </c>
      <c r="EN758" s="35">
        <v>16.290296261245537</v>
      </c>
      <c r="EO758" s="35">
        <v>17.326029101064123</v>
      </c>
      <c r="EP758" s="35">
        <v>15.335481356067291</v>
      </c>
      <c r="EQ758" s="35">
        <v>16.750455282454425</v>
      </c>
      <c r="ER758" s="35">
        <v>16.449253436040863</v>
      </c>
      <c r="ES758" s="35">
        <v>16.653161744770415</v>
      </c>
      <c r="ET758" s="35">
        <v>16.088925201214664</v>
      </c>
      <c r="EU758" s="35">
        <v>15.258771674039814</v>
      </c>
      <c r="EV758" s="35">
        <v>16.561551043683195</v>
      </c>
      <c r="EW758" s="35">
        <v>16.806463781927071</v>
      </c>
      <c r="EX758" s="35">
        <v>16.832429156799552</v>
      </c>
      <c r="EY758" s="35">
        <v>16.638312221878124</v>
      </c>
      <c r="EZ758" s="35">
        <v>16.764152533913869</v>
      </c>
      <c r="FA758" s="35">
        <v>16.754698751378523</v>
      </c>
      <c r="FB758" s="35">
        <v>16.555102381012716</v>
      </c>
      <c r="FC758" s="35">
        <v>16.257337549715878</v>
      </c>
      <c r="FD758" s="35">
        <v>15.679053466321069</v>
      </c>
      <c r="FE758" s="35">
        <v>16.406571671978519</v>
      </c>
      <c r="FF758" s="35">
        <v>16.143048608974777</v>
      </c>
      <c r="FG758" s="35">
        <v>16.373869721330909</v>
      </c>
      <c r="FH758" s="35">
        <v>15.472768996752595</v>
      </c>
      <c r="FI758" s="35">
        <v>17.896392272808157</v>
      </c>
      <c r="FJ758" s="35">
        <v>16.295228915188005</v>
      </c>
      <c r="FK758" s="35">
        <v>16.83194291938781</v>
      </c>
      <c r="FL758" s="35">
        <v>16.283839934213191</v>
      </c>
      <c r="FM758" s="35">
        <v>16.027588205022479</v>
      </c>
      <c r="FN758" s="35">
        <v>16.763629065915577</v>
      </c>
      <c r="FO758" s="35">
        <v>15.909935298116839</v>
      </c>
      <c r="FP758" s="35">
        <v>16.303193994933636</v>
      </c>
      <c r="FQ758" s="35">
        <v>16.676356353518067</v>
      </c>
      <c r="FR758" s="35">
        <v>16.561944862463641</v>
      </c>
      <c r="FS758" s="35">
        <v>16.579904579027684</v>
      </c>
      <c r="FT758" s="35">
        <v>16.830855832324605</v>
      </c>
      <c r="FU758" s="35">
        <v>17.739126866815155</v>
      </c>
      <c r="FV758" s="35">
        <v>16.330886650917613</v>
      </c>
      <c r="FW758" s="35">
        <v>16.371102149547401</v>
      </c>
      <c r="FX758" s="35">
        <v>17.14764513150692</v>
      </c>
      <c r="FY758" s="35">
        <v>16.386765044928271</v>
      </c>
      <c r="FZ758" s="35">
        <v>16.798836342239472</v>
      </c>
      <c r="GA758" s="35">
        <v>16.989702732152814</v>
      </c>
      <c r="GB758" s="35">
        <v>16.318565625429269</v>
      </c>
      <c r="GC758" s="35">
        <v>16.547894355570275</v>
      </c>
      <c r="GD758" s="35">
        <v>16.233663432972886</v>
      </c>
      <c r="GE758" s="35">
        <v>16.518854635291579</v>
      </c>
      <c r="GF758" s="35">
        <v>16.532651008970713</v>
      </c>
      <c r="GG758" s="35">
        <v>15.344155589327869</v>
      </c>
      <c r="GH758" s="35">
        <v>16.423897207433157</v>
      </c>
      <c r="GI758" s="35">
        <v>18.000683403047098</v>
      </c>
      <c r="GJ758" s="35">
        <v>18.705047306013753</v>
      </c>
      <c r="GK758" s="35">
        <v>15.57880410547158</v>
      </c>
      <c r="GL758" s="35">
        <v>16.083261284884344</v>
      </c>
      <c r="GM758" s="35">
        <v>16.687568064216748</v>
      </c>
      <c r="GN758" s="35">
        <v>16.504010510529085</v>
      </c>
      <c r="GO758" s="35">
        <v>17.32</v>
      </c>
      <c r="GP758" s="35" t="s">
        <v>4802</v>
      </c>
      <c r="GU758" s="59"/>
    </row>
    <row r="759" spans="1:203" x14ac:dyDescent="0.2">
      <c r="A759" s="35" t="s">
        <v>1620</v>
      </c>
      <c r="B759" s="35" t="s">
        <v>3449</v>
      </c>
      <c r="C759" s="35" t="s">
        <v>3450</v>
      </c>
      <c r="D759" s="9">
        <v>30</v>
      </c>
      <c r="E759" s="9">
        <v>28</v>
      </c>
      <c r="F759" s="9">
        <v>0.988485006</v>
      </c>
      <c r="G759" s="9">
        <v>-1.4979887000000001E-2</v>
      </c>
      <c r="H759" s="9">
        <v>0.41726643000000002</v>
      </c>
      <c r="I759" s="9">
        <v>0.130179349</v>
      </c>
      <c r="J759" s="9">
        <v>0</v>
      </c>
      <c r="K759" s="78">
        <v>0</v>
      </c>
      <c r="L759" s="79">
        <v>16.691327248405042</v>
      </c>
      <c r="M759" s="79">
        <v>17.142614014815489</v>
      </c>
      <c r="N759" s="79">
        <v>17.774957847420424</v>
      </c>
      <c r="O759" s="79">
        <v>17.505146314181982</v>
      </c>
      <c r="P759" s="78">
        <v>17.482586275914802</v>
      </c>
      <c r="Q759" s="78">
        <v>17.65654128759698</v>
      </c>
      <c r="R759" s="35">
        <v>16.60442521763721</v>
      </c>
      <c r="S759" s="35">
        <v>16.767342581278058</v>
      </c>
      <c r="T759" s="35">
        <v>17.028751660421925</v>
      </c>
      <c r="U759" s="35">
        <v>17.493880926506648</v>
      </c>
      <c r="V759" s="35">
        <v>17.630219686282771</v>
      </c>
      <c r="W759" s="35">
        <v>17.640725133676234</v>
      </c>
      <c r="X759" s="35">
        <v>17.470177240941197</v>
      </c>
      <c r="Y759" s="35">
        <v>16.510557050871558</v>
      </c>
      <c r="Z759" s="35">
        <v>16.882859130886292</v>
      </c>
      <c r="AA759" s="35">
        <v>16.791983029661836</v>
      </c>
      <c r="AB759" s="35">
        <v>16.683303094031935</v>
      </c>
      <c r="AC759" s="35">
        <v>17.025943605409022</v>
      </c>
      <c r="AD759" s="35">
        <v>17.569905139978786</v>
      </c>
      <c r="AE759" s="35">
        <v>17.051933323973795</v>
      </c>
      <c r="AF759" s="35">
        <v>16.834138114819218</v>
      </c>
      <c r="AG759" s="35">
        <v>16.934748477563101</v>
      </c>
      <c r="AH759" s="35">
        <v>16.519440867192145</v>
      </c>
      <c r="AI759" s="35">
        <v>14.212503390723151</v>
      </c>
      <c r="AJ759" s="35">
        <v>16.984042483980375</v>
      </c>
      <c r="AK759" s="35">
        <v>17.849365133623294</v>
      </c>
      <c r="AL759" s="35">
        <v>16.128485095021453</v>
      </c>
      <c r="AM759" s="35">
        <v>17.545160293664598</v>
      </c>
      <c r="AN759" s="35">
        <v>18.042540428660427</v>
      </c>
      <c r="AO759" s="35">
        <v>16.759543507514664</v>
      </c>
      <c r="AP759" s="35">
        <v>17.345300943089029</v>
      </c>
      <c r="AQ759" s="35">
        <v>17.521086814319819</v>
      </c>
      <c r="AR759" s="35">
        <v>16.984466326783551</v>
      </c>
      <c r="AS759" s="35">
        <v>16.714827430031153</v>
      </c>
      <c r="AT759" s="35">
        <v>16.818323027837188</v>
      </c>
      <c r="AU759" s="35">
        <v>17.243364782009863</v>
      </c>
      <c r="AV759" s="35">
        <v>14.210569251052856</v>
      </c>
      <c r="AW759" s="35">
        <v>17.026525982520727</v>
      </c>
      <c r="AX759" s="35">
        <v>16.619698005732317</v>
      </c>
      <c r="AY759" s="35">
        <v>16.508794935312686</v>
      </c>
      <c r="AZ759" s="35">
        <v>17.123275061333331</v>
      </c>
      <c r="BA759" s="35">
        <v>16.923212141043781</v>
      </c>
      <c r="BB759" s="35">
        <v>17.292857406636926</v>
      </c>
      <c r="BC759" s="35">
        <v>16.725600619590502</v>
      </c>
      <c r="BD759" s="35">
        <v>17.546349491213586</v>
      </c>
      <c r="BE759" s="35">
        <v>17.478169103362802</v>
      </c>
      <c r="BF759" s="35">
        <v>17.055503582045631</v>
      </c>
      <c r="BG759" s="35">
        <v>16.466278163252426</v>
      </c>
      <c r="BH759" s="35">
        <v>17.885909034954857</v>
      </c>
      <c r="BI759" s="35">
        <v>17.235408553563474</v>
      </c>
      <c r="BJ759" s="35">
        <v>17.29932184515615</v>
      </c>
      <c r="BK759" s="35">
        <v>17.442376409463556</v>
      </c>
      <c r="BL759" s="35">
        <v>17.18650115281039</v>
      </c>
      <c r="BM759" s="35">
        <v>16.678619493674233</v>
      </c>
      <c r="BN759" s="35">
        <v>16.769999776741223</v>
      </c>
      <c r="BO759" s="35">
        <v>17.573139302265425</v>
      </c>
      <c r="BP759" s="35">
        <v>16.825008397123952</v>
      </c>
      <c r="BQ759" s="35">
        <v>17.1740301135723</v>
      </c>
      <c r="BR759" s="35">
        <v>17.285571899013579</v>
      </c>
      <c r="BS759" s="35">
        <v>16.898564455934697</v>
      </c>
      <c r="BT759" s="35">
        <v>16.937951612005914</v>
      </c>
      <c r="BU759" s="35">
        <v>17.15847788655384</v>
      </c>
      <c r="BV759" s="35">
        <v>16.469903633921867</v>
      </c>
      <c r="BW759" s="35">
        <v>14.399154682308192</v>
      </c>
      <c r="BX759" s="35">
        <v>17.386443185492436</v>
      </c>
      <c r="BY759" s="35">
        <v>16.683878013248751</v>
      </c>
      <c r="BZ759" s="35">
        <v>16.951365318666706</v>
      </c>
      <c r="CA759" s="35">
        <v>17.446259425015739</v>
      </c>
      <c r="CB759" s="35">
        <v>16.736142562091146</v>
      </c>
      <c r="CC759" s="35">
        <v>17.138784537932025</v>
      </c>
      <c r="CD759" s="35">
        <v>16.993150578343304</v>
      </c>
      <c r="CE759" s="35">
        <v>18.177081877616295</v>
      </c>
      <c r="CF759" s="35">
        <v>16.73652023420604</v>
      </c>
      <c r="CG759" s="35">
        <v>17.498426520372512</v>
      </c>
      <c r="CH759" s="35">
        <v>18.195369114076797</v>
      </c>
      <c r="CI759" s="35">
        <v>17.109405907111675</v>
      </c>
      <c r="CJ759" s="35">
        <v>17.737876895237207</v>
      </c>
      <c r="CK759" s="35">
        <v>16.310275206190607</v>
      </c>
      <c r="CL759" s="35">
        <v>16.488725892684386</v>
      </c>
      <c r="CM759" s="35">
        <v>17.460947918037942</v>
      </c>
      <c r="CN759" s="35">
        <v>16.656918507603336</v>
      </c>
      <c r="CO759" s="35">
        <v>18.386032725546578</v>
      </c>
      <c r="CP759" s="35">
        <v>17.802863838202526</v>
      </c>
      <c r="CQ759" s="35">
        <v>17.454113948142783</v>
      </c>
      <c r="CR759" s="35">
        <v>16.537418490757595</v>
      </c>
      <c r="CS759" s="35">
        <v>17.819093698989509</v>
      </c>
      <c r="CT759" s="35">
        <v>17.452987540913163</v>
      </c>
      <c r="CU759" s="35">
        <v>16.614782636478488</v>
      </c>
      <c r="CV759" s="35">
        <v>17.286599192174904</v>
      </c>
      <c r="CW759" s="35">
        <v>16.544995719496253</v>
      </c>
      <c r="CX759" s="35">
        <v>17.279595311443245</v>
      </c>
      <c r="CY759" s="35">
        <v>16.148256040538399</v>
      </c>
      <c r="CZ759" s="35">
        <v>16.560910813291301</v>
      </c>
      <c r="DA759" s="35">
        <v>17.141203408186865</v>
      </c>
      <c r="DB759" s="35">
        <v>17.52619189964776</v>
      </c>
      <c r="DC759" s="35">
        <v>16.690274222132011</v>
      </c>
      <c r="DD759" s="35">
        <v>17.543880994039917</v>
      </c>
      <c r="DE759" s="35">
        <v>17.893800559801292</v>
      </c>
      <c r="DF759" s="35">
        <v>16.412957784330914</v>
      </c>
      <c r="DG759" s="35">
        <v>16.938830449894496</v>
      </c>
      <c r="DH759" s="35">
        <v>15.638554866289939</v>
      </c>
      <c r="DI759" s="35">
        <v>16.80511043122732</v>
      </c>
      <c r="DJ759" s="35">
        <v>16.577932765761425</v>
      </c>
      <c r="DK759" s="35">
        <v>16.268054476644011</v>
      </c>
      <c r="DL759" s="35">
        <v>18.144042880631112</v>
      </c>
      <c r="DM759" s="35">
        <v>16.408749866072984</v>
      </c>
      <c r="DN759" s="35">
        <v>17.283646010994204</v>
      </c>
      <c r="DO759" s="35">
        <v>16.73138306380805</v>
      </c>
      <c r="DP759" s="35">
        <v>17.266827636388676</v>
      </c>
      <c r="DQ759" s="35">
        <v>16.724918762250532</v>
      </c>
      <c r="DR759" s="35">
        <v>16.86606039948807</v>
      </c>
      <c r="DS759" s="35">
        <v>17.236139432394864</v>
      </c>
      <c r="DT759" s="35">
        <v>16.42166976419848</v>
      </c>
      <c r="DU759" s="35">
        <v>16.972011279424375</v>
      </c>
      <c r="DV759" s="35">
        <v>17.186904286423129</v>
      </c>
      <c r="DW759" s="35">
        <v>17.407016055070812</v>
      </c>
      <c r="DX759" s="35">
        <v>16.167817091277783</v>
      </c>
      <c r="DY759" s="35">
        <v>17.965136084062319</v>
      </c>
      <c r="DZ759" s="35">
        <v>17.179487096606273</v>
      </c>
      <c r="EA759" s="35">
        <v>17.362698738214547</v>
      </c>
      <c r="EB759" s="35">
        <v>16.463717985331982</v>
      </c>
      <c r="EC759" s="35">
        <v>17.55754104788727</v>
      </c>
      <c r="ED759" s="35">
        <v>16.858274714574769</v>
      </c>
      <c r="EE759" s="35">
        <v>17.771574506912309</v>
      </c>
      <c r="EF759" s="35">
        <v>16.876037247461365</v>
      </c>
      <c r="EG759" s="35">
        <v>16.86036357022012</v>
      </c>
      <c r="EH759" s="35">
        <v>16.76030788856405</v>
      </c>
      <c r="EI759" s="35">
        <v>17.65333600179828</v>
      </c>
      <c r="EJ759" s="35">
        <v>16.894111164669873</v>
      </c>
      <c r="EK759" s="35">
        <v>15.615384674643678</v>
      </c>
      <c r="EL759" s="35">
        <v>17.808324826509306</v>
      </c>
      <c r="EM759" s="35">
        <v>16.921385066787629</v>
      </c>
      <c r="EN759" s="35">
        <v>17.756077198935955</v>
      </c>
      <c r="EO759" s="35">
        <v>17.35870396697608</v>
      </c>
      <c r="EP759" s="35">
        <v>17.35631654369632</v>
      </c>
      <c r="EQ759" s="35">
        <v>16.93186727078011</v>
      </c>
      <c r="ER759" s="35">
        <v>17.063761488180706</v>
      </c>
      <c r="ES759" s="35">
        <v>17.405331885376732</v>
      </c>
      <c r="ET759" s="35">
        <v>17.231554520616598</v>
      </c>
      <c r="EU759" s="35">
        <v>16.37589674873719</v>
      </c>
      <c r="EV759" s="35">
        <v>17.346557704263674</v>
      </c>
      <c r="EW759" s="35">
        <v>16.739623433545219</v>
      </c>
      <c r="EX759" s="35">
        <v>16.603598149707206</v>
      </c>
      <c r="EY759" s="35">
        <v>16.567869672485735</v>
      </c>
      <c r="EZ759" s="35">
        <v>15.849847168685546</v>
      </c>
      <c r="FA759" s="35">
        <v>16.931770713855158</v>
      </c>
      <c r="FB759" s="35">
        <v>17.15304735523997</v>
      </c>
      <c r="FC759" s="35">
        <v>17.568790336509466</v>
      </c>
      <c r="FD759" s="35">
        <v>17.722182966123281</v>
      </c>
      <c r="FE759" s="35">
        <v>16.878351723580018</v>
      </c>
      <c r="FF759" s="35">
        <v>16.844922214532154</v>
      </c>
      <c r="FG759" s="35">
        <v>16.923593117569801</v>
      </c>
      <c r="FH759" s="35">
        <v>16.895540954129309</v>
      </c>
      <c r="FI759" s="35">
        <v>16.691465886279168</v>
      </c>
      <c r="FJ759" s="35">
        <v>17.279323543862464</v>
      </c>
      <c r="FK759" s="35">
        <v>17.07746083272977</v>
      </c>
      <c r="FL759" s="35">
        <v>17.430313353889193</v>
      </c>
      <c r="FM759" s="35">
        <v>16.702800004080018</v>
      </c>
      <c r="FN759" s="35">
        <v>16.536408322648612</v>
      </c>
      <c r="FO759" s="35">
        <v>16.758845900024511</v>
      </c>
      <c r="FP759" s="35">
        <v>17.27024373639042</v>
      </c>
      <c r="FQ759" s="35">
        <v>17.116805537557177</v>
      </c>
      <c r="FR759" s="35">
        <v>17.964880917091467</v>
      </c>
      <c r="FS759" s="35">
        <v>17.056140518314017</v>
      </c>
      <c r="FT759" s="35">
        <v>17.890651256696536</v>
      </c>
      <c r="FU759" s="35">
        <v>17.909260497829479</v>
      </c>
      <c r="FV759" s="35">
        <v>16.973542392589152</v>
      </c>
      <c r="FW759" s="35">
        <v>16.837125173447586</v>
      </c>
      <c r="FX759" s="35">
        <v>17.668318247158155</v>
      </c>
      <c r="FY759" s="35">
        <v>17.4695599726052</v>
      </c>
      <c r="FZ759" s="35">
        <v>16.208532974861274</v>
      </c>
      <c r="GA759" s="35">
        <v>17.261934599501728</v>
      </c>
      <c r="GB759" s="35">
        <v>17.073039264722652</v>
      </c>
      <c r="GC759" s="35">
        <v>18.951850101992928</v>
      </c>
      <c r="GD759" s="35">
        <v>17.808645489377444</v>
      </c>
      <c r="GE759" s="35">
        <v>17.218734583757673</v>
      </c>
      <c r="GF759" s="35">
        <v>17.475556451204753</v>
      </c>
      <c r="GG759" s="35">
        <v>16.674520955828957</v>
      </c>
      <c r="GH759" s="35">
        <v>16.789373009920229</v>
      </c>
      <c r="GI759" s="35">
        <v>17.34082754339056</v>
      </c>
      <c r="GJ759" s="35">
        <v>17.012783065592874</v>
      </c>
      <c r="GK759" s="35">
        <v>17.424605568995929</v>
      </c>
      <c r="GL759" s="35">
        <v>17.933983806241365</v>
      </c>
      <c r="GM759" s="35">
        <v>18.009395741296018</v>
      </c>
      <c r="GN759" s="35">
        <v>16.996818096686603</v>
      </c>
      <c r="GO759" s="35">
        <v>2.1960000000000002</v>
      </c>
      <c r="GP759" s="35" t="s">
        <v>1430</v>
      </c>
      <c r="GU759" s="59"/>
    </row>
    <row r="760" spans="1:203" x14ac:dyDescent="0.2">
      <c r="A760" s="35" t="s">
        <v>1459</v>
      </c>
      <c r="B760" s="35" t="s">
        <v>3253</v>
      </c>
      <c r="C760" s="35" t="s">
        <v>3254</v>
      </c>
      <c r="D760" s="9">
        <v>39</v>
      </c>
      <c r="E760" s="9">
        <v>25</v>
      </c>
      <c r="F760" s="9">
        <v>0.979441703</v>
      </c>
      <c r="G760" s="9">
        <v>1.2146331999999999E-2</v>
      </c>
      <c r="H760" s="9">
        <v>9.1960100000000003E-2</v>
      </c>
      <c r="I760" s="9">
        <v>0.13427952500000001</v>
      </c>
      <c r="J760" s="9">
        <v>0</v>
      </c>
      <c r="K760" s="78">
        <v>0</v>
      </c>
      <c r="L760" s="79">
        <v>13.404436729684715</v>
      </c>
      <c r="M760" s="79">
        <v>13.042846171501159</v>
      </c>
      <c r="N760" s="79">
        <v>11.681394914826097</v>
      </c>
      <c r="O760" s="79">
        <v>13.192360309434832</v>
      </c>
      <c r="P760" s="78">
        <v>13.260848787607319</v>
      </c>
      <c r="Q760" s="78">
        <v>13.269284424655886</v>
      </c>
      <c r="R760" s="35">
        <v>12.806638656176567</v>
      </c>
      <c r="S760" s="35">
        <v>13.14769348819973</v>
      </c>
      <c r="T760" s="35">
        <v>13.424943165182665</v>
      </c>
      <c r="U760" s="35">
        <v>13.087692335853015</v>
      </c>
      <c r="V760" s="35">
        <v>13.667565618783007</v>
      </c>
      <c r="W760" s="35">
        <v>12.938993927013239</v>
      </c>
      <c r="X760" s="35">
        <v>12.735852818609054</v>
      </c>
      <c r="Y760" s="35">
        <v>12.354603347754205</v>
      </c>
      <c r="Z760" s="35">
        <v>13.345298101278155</v>
      </c>
      <c r="AA760" s="35">
        <v>12.388558604863963</v>
      </c>
      <c r="AB760" s="35">
        <v>12.205169279910944</v>
      </c>
      <c r="AC760" s="35">
        <v>12.923748200729456</v>
      </c>
      <c r="AD760" s="35">
        <v>12.953180627380235</v>
      </c>
      <c r="AE760" s="35">
        <v>13.506277767249678</v>
      </c>
      <c r="AF760" s="35">
        <v>12.290618669186106</v>
      </c>
      <c r="AG760" s="35">
        <v>13.298610753107409</v>
      </c>
      <c r="AH760" s="35">
        <v>13.046514163529798</v>
      </c>
      <c r="AI760" s="35">
        <v>12.898895980836578</v>
      </c>
      <c r="AJ760" s="35">
        <v>13.087668221800103</v>
      </c>
      <c r="AK760" s="35">
        <v>13.410449096393778</v>
      </c>
      <c r="AL760" s="35">
        <v>13.161120937592639</v>
      </c>
      <c r="AM760" s="35">
        <v>12.886447307746595</v>
      </c>
      <c r="AN760" s="35">
        <v>13.735772652646759</v>
      </c>
      <c r="AO760" s="35">
        <v>13.168489915428928</v>
      </c>
      <c r="AP760" s="35">
        <v>12.934998216405873</v>
      </c>
      <c r="AQ760" s="35">
        <v>13.523818981022345</v>
      </c>
      <c r="AR760" s="35">
        <v>13.44245234350476</v>
      </c>
      <c r="AS760" s="35">
        <v>13.323980734805039</v>
      </c>
      <c r="AT760" s="35">
        <v>13.499619765861722</v>
      </c>
      <c r="AU760" s="35">
        <v>13.058388488543791</v>
      </c>
      <c r="AV760" s="35">
        <v>12.90332586636317</v>
      </c>
      <c r="AW760" s="35">
        <v>12.338061632144152</v>
      </c>
      <c r="AX760" s="35">
        <v>13.142563116485954</v>
      </c>
      <c r="AY760" s="35">
        <v>13.015663841600841</v>
      </c>
      <c r="AZ760" s="35">
        <v>13.915443707915266</v>
      </c>
      <c r="BA760" s="35">
        <v>12.595369223753567</v>
      </c>
      <c r="BB760" s="35">
        <v>13.071177396218658</v>
      </c>
      <c r="BC760" s="35">
        <v>12.947634989219068</v>
      </c>
      <c r="BD760" s="35">
        <v>12.466389479189864</v>
      </c>
      <c r="BE760" s="35">
        <v>13.337743058672013</v>
      </c>
      <c r="BF760" s="35">
        <v>13.175577119199911</v>
      </c>
      <c r="BG760" s="35">
        <v>13.088008900181997</v>
      </c>
      <c r="BH760" s="35">
        <v>13.311530078613758</v>
      </c>
      <c r="BI760" s="35">
        <v>13.452186618850371</v>
      </c>
      <c r="BJ760" s="35">
        <v>13.385522500071335</v>
      </c>
      <c r="BK760" s="35">
        <v>13.692023451628042</v>
      </c>
      <c r="BL760" s="35">
        <v>13.372009193469689</v>
      </c>
      <c r="BM760" s="35">
        <v>13.223401139884274</v>
      </c>
      <c r="BN760" s="35">
        <v>13.118674827205442</v>
      </c>
      <c r="BO760" s="35">
        <v>12.761553266283228</v>
      </c>
      <c r="BP760" s="35">
        <v>13.329209290747759</v>
      </c>
      <c r="BQ760" s="35">
        <v>12.689999738166341</v>
      </c>
      <c r="BR760" s="35">
        <v>13.311902078739955</v>
      </c>
      <c r="BS760" s="35">
        <v>13.3654527346125</v>
      </c>
      <c r="BT760" s="35">
        <v>12.568477793860664</v>
      </c>
      <c r="BU760" s="35">
        <v>13.714127795446235</v>
      </c>
      <c r="BV760" s="35">
        <v>13.234966411850985</v>
      </c>
      <c r="BW760" s="35">
        <v>12.328895488385031</v>
      </c>
      <c r="BX760" s="35">
        <v>12.679012845988815</v>
      </c>
      <c r="BY760" s="35">
        <v>12.860144592364778</v>
      </c>
      <c r="BZ760" s="35">
        <v>13.353354750412239</v>
      </c>
      <c r="CA760" s="35">
        <v>13.313051779809584</v>
      </c>
      <c r="CB760" s="35">
        <v>12.93420312784532</v>
      </c>
      <c r="CC760" s="35">
        <v>12.889311053546566</v>
      </c>
      <c r="CD760" s="35">
        <v>13.170260730320111</v>
      </c>
      <c r="CE760" s="35">
        <v>13.692619080641606</v>
      </c>
      <c r="CF760" s="35">
        <v>13.688563736647437</v>
      </c>
      <c r="CG760" s="35">
        <v>13.648252996066523</v>
      </c>
      <c r="CH760" s="35">
        <v>13.599052167767143</v>
      </c>
      <c r="CI760" s="35">
        <v>13.068712316369517</v>
      </c>
      <c r="CJ760" s="35">
        <v>13.771256024405506</v>
      </c>
      <c r="CK760" s="35">
        <v>13.264247452881452</v>
      </c>
      <c r="CL760" s="35">
        <v>13.141649529854629</v>
      </c>
      <c r="CM760" s="35">
        <v>13.375230866936093</v>
      </c>
      <c r="CN760" s="35">
        <v>13.081889223923973</v>
      </c>
      <c r="CO760" s="35">
        <v>13.832903582616998</v>
      </c>
      <c r="CP760" s="35">
        <v>12.702212414914221</v>
      </c>
      <c r="CQ760" s="35">
        <v>13.602629623740121</v>
      </c>
      <c r="CR760" s="35">
        <v>12.908986470712289</v>
      </c>
      <c r="CS760" s="35">
        <v>13.596274290069449</v>
      </c>
      <c r="CT760" s="35">
        <v>12.962800154765832</v>
      </c>
      <c r="CU760" s="35">
        <v>13.124933621792529</v>
      </c>
      <c r="CV760" s="35">
        <v>13.095706557544551</v>
      </c>
      <c r="CW760" s="35">
        <v>13.760446238001139</v>
      </c>
      <c r="CX760" s="35">
        <v>13.254792155013213</v>
      </c>
      <c r="CY760" s="35">
        <v>13.244195527064182</v>
      </c>
      <c r="CZ760" s="35">
        <v>13.417023848936577</v>
      </c>
      <c r="DA760" s="35">
        <v>12.716254023159994</v>
      </c>
      <c r="DB760" s="35">
        <v>13.411739895303384</v>
      </c>
      <c r="DC760" s="35">
        <v>13.328913326065372</v>
      </c>
      <c r="DD760" s="35">
        <v>13.603000318622277</v>
      </c>
      <c r="DE760" s="35">
        <v>13.128645061292062</v>
      </c>
      <c r="DF760" s="35">
        <v>13.010029268837663</v>
      </c>
      <c r="DG760" s="35">
        <v>13.1168759949484</v>
      </c>
      <c r="DH760" s="35">
        <v>13.381350100705081</v>
      </c>
      <c r="DI760" s="35">
        <v>13.064242906239464</v>
      </c>
      <c r="DJ760" s="35">
        <v>13.004938684327625</v>
      </c>
      <c r="DK760" s="35">
        <v>13.46442885989604</v>
      </c>
      <c r="DL760" s="35">
        <v>13.3019253803472</v>
      </c>
      <c r="DM760" s="35">
        <v>12.599174568200397</v>
      </c>
      <c r="DN760" s="35">
        <v>12.976401922194636</v>
      </c>
      <c r="DO760" s="35">
        <v>13.584489993470591</v>
      </c>
      <c r="DP760" s="35">
        <v>13.325295390336896</v>
      </c>
      <c r="DQ760" s="35">
        <v>12.969148695054178</v>
      </c>
      <c r="DR760" s="35">
        <v>12.957799642193454</v>
      </c>
      <c r="DS760" s="35">
        <v>13.405869538246225</v>
      </c>
      <c r="DT760" s="35">
        <v>13.271680972934107</v>
      </c>
      <c r="DU760" s="35">
        <v>13.393903639487903</v>
      </c>
      <c r="DV760" s="35">
        <v>13.33394367579554</v>
      </c>
      <c r="DW760" s="35">
        <v>13.625216578117792</v>
      </c>
      <c r="DX760" s="35">
        <v>11.880846696261669</v>
      </c>
      <c r="DY760" s="35">
        <v>13.568432613951554</v>
      </c>
      <c r="DZ760" s="35">
        <v>12.882599144169227</v>
      </c>
      <c r="EA760" s="35">
        <v>13.3980137539656</v>
      </c>
      <c r="EB760" s="35">
        <v>13.051080940268793</v>
      </c>
      <c r="EC760" s="35">
        <v>12.958549607092072</v>
      </c>
      <c r="ED760" s="35">
        <v>12.905807432258939</v>
      </c>
      <c r="EE760" s="35">
        <v>12.575962573748154</v>
      </c>
      <c r="EF760" s="35">
        <v>13.019224345159946</v>
      </c>
      <c r="EG760" s="35">
        <v>13.111416867357519</v>
      </c>
      <c r="EH760" s="35">
        <v>12.581526907676514</v>
      </c>
      <c r="EI760" s="35">
        <v>13.227916431382992</v>
      </c>
      <c r="EJ760" s="35">
        <v>13.296504766463848</v>
      </c>
      <c r="EK760" s="35">
        <v>12.951556527259401</v>
      </c>
      <c r="EL760" s="35">
        <v>13.161706496344717</v>
      </c>
      <c r="EM760" s="35">
        <v>13.245471580330964</v>
      </c>
      <c r="EN760" s="35">
        <v>13.052815761865727</v>
      </c>
      <c r="EO760" s="35">
        <v>13.80522861838319</v>
      </c>
      <c r="EP760" s="35">
        <v>13.071000669057902</v>
      </c>
      <c r="EQ760" s="35">
        <v>13.581180169059817</v>
      </c>
      <c r="ER760" s="35">
        <v>12.980133052252011</v>
      </c>
      <c r="ES760" s="35">
        <v>13.253337719387783</v>
      </c>
      <c r="ET760" s="35">
        <v>13.329444213453186</v>
      </c>
      <c r="EU760" s="35">
        <v>13.445033293344725</v>
      </c>
      <c r="EV760" s="35">
        <v>13.171242298444248</v>
      </c>
      <c r="EW760" s="35">
        <v>12.880246849887854</v>
      </c>
      <c r="EX760" s="35">
        <v>13.072998890024337</v>
      </c>
      <c r="EY760" s="35">
        <v>13.314647234123038</v>
      </c>
      <c r="EZ760" s="35">
        <v>12.871288099111625</v>
      </c>
      <c r="FA760" s="35">
        <v>13.32070984459116</v>
      </c>
      <c r="FB760" s="35">
        <v>12.791687984012167</v>
      </c>
      <c r="FC760" s="35">
        <v>13.603821641090656</v>
      </c>
      <c r="FD760" s="35">
        <v>13.2501059629972</v>
      </c>
      <c r="FE760" s="35">
        <v>12.889175222078173</v>
      </c>
      <c r="FF760" s="35">
        <v>13.190266974533486</v>
      </c>
      <c r="FG760" s="35">
        <v>13.074317758740976</v>
      </c>
      <c r="FH760" s="35">
        <v>12.420050657693421</v>
      </c>
      <c r="FI760" s="35">
        <v>13.021455503521537</v>
      </c>
      <c r="FJ760" s="35">
        <v>13.363531517515479</v>
      </c>
      <c r="FK760" s="35">
        <v>13.780786329172162</v>
      </c>
      <c r="FL760" s="35">
        <v>13.556370462004335</v>
      </c>
      <c r="FM760" s="35">
        <v>13.770723115165756</v>
      </c>
      <c r="FN760" s="35">
        <v>13.011472723761226</v>
      </c>
      <c r="FO760" s="35">
        <v>12.484592199418969</v>
      </c>
      <c r="FP760" s="35">
        <v>12.209400066223914</v>
      </c>
      <c r="FQ760" s="35">
        <v>13.455639282070056</v>
      </c>
      <c r="FR760" s="35">
        <v>13.831570560768634</v>
      </c>
      <c r="FS760" s="35">
        <v>13.418786898160565</v>
      </c>
      <c r="FT760" s="35">
        <v>13.18805760282293</v>
      </c>
      <c r="FU760" s="35">
        <v>13.778329163350577</v>
      </c>
      <c r="FV760" s="35">
        <v>13.639270707863648</v>
      </c>
      <c r="FW760" s="35">
        <v>13.262513481195406</v>
      </c>
      <c r="FX760" s="35">
        <v>13.537498222741231</v>
      </c>
      <c r="FY760" s="35">
        <v>13.530937614063491</v>
      </c>
      <c r="FZ760" s="35">
        <v>12.974421213275965</v>
      </c>
      <c r="GA760" s="35">
        <v>13.707622316551088</v>
      </c>
      <c r="GB760" s="35">
        <v>13.253281102349062</v>
      </c>
      <c r="GC760" s="35">
        <v>12.964222793467119</v>
      </c>
      <c r="GD760" s="35">
        <v>13.797184999862102</v>
      </c>
      <c r="GE760" s="35">
        <v>13.196705144623882</v>
      </c>
      <c r="GF760" s="35">
        <v>13.195655825206977</v>
      </c>
      <c r="GG760" s="35">
        <v>13.316382582414745</v>
      </c>
      <c r="GH760" s="35">
        <v>13.420799244134866</v>
      </c>
      <c r="GI760" s="35">
        <v>13.309767567612557</v>
      </c>
      <c r="GJ760" s="35">
        <v>13.470892549020688</v>
      </c>
      <c r="GK760" s="35">
        <v>13.524458722687921</v>
      </c>
      <c r="GL760" s="35">
        <v>13.539386008266888</v>
      </c>
      <c r="GM760" s="35">
        <v>13.151972045530091</v>
      </c>
      <c r="GN760" s="35">
        <v>13.466216124876311</v>
      </c>
      <c r="GO760" s="35">
        <v>36.183</v>
      </c>
      <c r="GP760" s="35" t="s">
        <v>4695</v>
      </c>
      <c r="GU760" s="59"/>
    </row>
    <row r="761" spans="1:203" x14ac:dyDescent="0.2">
      <c r="A761" s="35" t="s">
        <v>1219</v>
      </c>
      <c r="B761" s="35" t="s">
        <v>2945</v>
      </c>
      <c r="C761" s="35" t="s">
        <v>2946</v>
      </c>
      <c r="D761" s="9">
        <v>6</v>
      </c>
      <c r="E761" s="9">
        <v>6</v>
      </c>
      <c r="F761" s="9">
        <v>0.17232487799999999</v>
      </c>
      <c r="G761" s="9">
        <v>0.81292490100000003</v>
      </c>
      <c r="H761" s="9">
        <v>0.963661243</v>
      </c>
      <c r="I761" s="9">
        <v>0.13430198600000001</v>
      </c>
      <c r="J761" s="9">
        <v>0</v>
      </c>
      <c r="K761" s="78">
        <v>0</v>
      </c>
      <c r="L761" s="79"/>
      <c r="M761" s="79"/>
      <c r="N761" s="79"/>
      <c r="O761" s="79"/>
      <c r="Q761" s="78">
        <v>11.171447329529308</v>
      </c>
      <c r="S761" s="35">
        <v>10.407317829884647</v>
      </c>
      <c r="CI761" s="35">
        <v>10.468685708226964</v>
      </c>
      <c r="CM761" s="35">
        <v>10.753398476108668</v>
      </c>
      <c r="DS761" s="35">
        <v>11.818196913042806</v>
      </c>
      <c r="DV761" s="35">
        <v>12.549402230623905</v>
      </c>
      <c r="EC761" s="35">
        <v>10.5577315854201</v>
      </c>
      <c r="EH761" s="35">
        <v>11.840666126649671</v>
      </c>
      <c r="EM761" s="35">
        <v>10.799689326632532</v>
      </c>
      <c r="FP761" s="35">
        <v>10.373891449602372</v>
      </c>
      <c r="GE761" s="35">
        <v>11.295137195196165</v>
      </c>
      <c r="GO761" s="35">
        <v>7.6920000000000002</v>
      </c>
      <c r="GP761" s="35" t="s">
        <v>4641</v>
      </c>
      <c r="GU761" s="59"/>
    </row>
    <row r="762" spans="1:203" x14ac:dyDescent="0.2">
      <c r="A762" s="35" t="s">
        <v>939</v>
      </c>
      <c r="B762" s="35" t="s">
        <v>2649</v>
      </c>
      <c r="C762" s="35" t="s">
        <v>2650</v>
      </c>
      <c r="D762" s="9">
        <v>2</v>
      </c>
      <c r="E762" s="9">
        <v>2</v>
      </c>
      <c r="F762" s="9">
        <v>0.90611175899999996</v>
      </c>
      <c r="G762" s="9">
        <v>3.4231422999999997E-2</v>
      </c>
      <c r="H762" s="9">
        <v>0.21350216999999999</v>
      </c>
      <c r="I762" s="9">
        <v>0.13522398199999999</v>
      </c>
      <c r="J762" s="9">
        <v>0</v>
      </c>
      <c r="K762" s="78">
        <v>0</v>
      </c>
      <c r="L762" s="79"/>
      <c r="M762" s="79">
        <v>11.101127992030312</v>
      </c>
      <c r="N762" s="79">
        <v>11.145092886645116</v>
      </c>
      <c r="O762" s="79">
        <v>10.823686048424118</v>
      </c>
      <c r="P762" s="78">
        <v>11.235585198482028</v>
      </c>
      <c r="Q762" s="78">
        <v>11.669374580894448</v>
      </c>
      <c r="S762" s="35">
        <v>10.650986910851509</v>
      </c>
      <c r="T762" s="35">
        <v>10.932375024719002</v>
      </c>
      <c r="U762" s="35">
        <v>10.557499266834158</v>
      </c>
      <c r="V762" s="35">
        <v>10.234366499788178</v>
      </c>
      <c r="Y762" s="35">
        <v>11.35926472964235</v>
      </c>
      <c r="Z762" s="35">
        <v>10.534254770922066</v>
      </c>
      <c r="AA762" s="35">
        <v>11.521653674606863</v>
      </c>
      <c r="AB762" s="35">
        <v>10.981771086322651</v>
      </c>
      <c r="AC762" s="35">
        <v>10.618123124769147</v>
      </c>
      <c r="AD762" s="35">
        <v>11.107176733619161</v>
      </c>
      <c r="AF762" s="35">
        <v>10.62271515262424</v>
      </c>
      <c r="AG762" s="35">
        <v>11.096894985213829</v>
      </c>
      <c r="AI762" s="35">
        <v>10.740502110693484</v>
      </c>
      <c r="AK762" s="35">
        <v>10.575460783352055</v>
      </c>
      <c r="AL762" s="35">
        <v>10.653064255085123</v>
      </c>
      <c r="AM762" s="35">
        <v>10.896554836631918</v>
      </c>
      <c r="AN762" s="35">
        <v>10.893198323375975</v>
      </c>
      <c r="AO762" s="35">
        <v>11.195916863222369</v>
      </c>
      <c r="AP762" s="35">
        <v>11.144886003825748</v>
      </c>
      <c r="AQ762" s="35">
        <v>10.849818488200675</v>
      </c>
      <c r="AR762" s="35">
        <v>11.103155717603876</v>
      </c>
      <c r="AS762" s="35">
        <v>11.311056616039599</v>
      </c>
      <c r="AU762" s="35">
        <v>10.771648235667834</v>
      </c>
      <c r="AV762" s="35">
        <v>11.348030835213216</v>
      </c>
      <c r="AX762" s="35">
        <v>11.204400126564554</v>
      </c>
      <c r="AY762" s="35">
        <v>10.775616219837762</v>
      </c>
      <c r="AZ762" s="35">
        <v>11.384041904541039</v>
      </c>
      <c r="BA762" s="35">
        <v>10.546677198421854</v>
      </c>
      <c r="BB762" s="35">
        <v>10.861192907459429</v>
      </c>
      <c r="BC762" s="35">
        <v>10.958456825409815</v>
      </c>
      <c r="BF762" s="35">
        <v>11.421021721582687</v>
      </c>
      <c r="BG762" s="35">
        <v>10.113058379617145</v>
      </c>
      <c r="BH762" s="35">
        <v>10.934502635176006</v>
      </c>
      <c r="BI762" s="35">
        <v>11.157412227325425</v>
      </c>
      <c r="BM762" s="35">
        <v>10.96996534302653</v>
      </c>
      <c r="BQ762" s="35">
        <v>11.134874168519092</v>
      </c>
      <c r="BT762" s="35">
        <v>10.747479764062808</v>
      </c>
      <c r="BU762" s="35">
        <v>11.47436409897208</v>
      </c>
      <c r="BW762" s="35">
        <v>10.513516355285166</v>
      </c>
      <c r="BX762" s="35">
        <v>10.539056019691005</v>
      </c>
      <c r="BY762" s="35">
        <v>10.087763178497333</v>
      </c>
      <c r="BZ762" s="35">
        <v>11.114498436310829</v>
      </c>
      <c r="CA762" s="35">
        <v>10.507924078106088</v>
      </c>
      <c r="CC762" s="35">
        <v>10.737148522178853</v>
      </c>
      <c r="CD762" s="35">
        <v>10.635623963341686</v>
      </c>
      <c r="CE762" s="35">
        <v>11.0656600424012</v>
      </c>
      <c r="CF762" s="35">
        <v>10.977445508897251</v>
      </c>
      <c r="CG762" s="35">
        <v>10.990167073357108</v>
      </c>
      <c r="CI762" s="35">
        <v>11.333734810622353</v>
      </c>
      <c r="CJ762" s="35">
        <v>10.698999644295752</v>
      </c>
      <c r="CK762" s="35">
        <v>10.841991223499816</v>
      </c>
      <c r="CL762" s="35">
        <v>10.250435530388749</v>
      </c>
      <c r="CM762" s="35">
        <v>10.752561888644873</v>
      </c>
      <c r="CP762" s="35">
        <v>10.050987281203575</v>
      </c>
      <c r="CQ762" s="35">
        <v>11.29123384428298</v>
      </c>
      <c r="CR762" s="35">
        <v>10.906705777810778</v>
      </c>
      <c r="CT762" s="35">
        <v>11.124827753203773</v>
      </c>
      <c r="CU762" s="35">
        <v>10.825358572511766</v>
      </c>
      <c r="CV762" s="35">
        <v>10.855684042282059</v>
      </c>
      <c r="CW762" s="35">
        <v>11.385290571164628</v>
      </c>
      <c r="CY762" s="35">
        <v>11.425300847933677</v>
      </c>
      <c r="CZ762" s="35">
        <v>10.065715640736437</v>
      </c>
      <c r="DA762" s="35">
        <v>11.045989823043538</v>
      </c>
      <c r="DC762" s="35">
        <v>10.61566433715765</v>
      </c>
      <c r="DE762" s="35">
        <v>11.033922059617154</v>
      </c>
      <c r="DF762" s="35">
        <v>10.87220665476698</v>
      </c>
      <c r="DG762" s="35">
        <v>10.830162240498852</v>
      </c>
      <c r="DI762" s="35">
        <v>11.202192247209156</v>
      </c>
      <c r="DJ762" s="35">
        <v>10.62998967373245</v>
      </c>
      <c r="DK762" s="35">
        <v>11.49528101875128</v>
      </c>
      <c r="DL762" s="35">
        <v>10.685222191422142</v>
      </c>
      <c r="DM762" s="35">
        <v>10.80134402811259</v>
      </c>
      <c r="DO762" s="35">
        <v>11.167755459417345</v>
      </c>
      <c r="DQ762" s="35">
        <v>11.164806167329967</v>
      </c>
      <c r="DR762" s="35">
        <v>11.248494817381644</v>
      </c>
      <c r="DS762" s="35">
        <v>10.551610837556677</v>
      </c>
      <c r="DT762" s="35">
        <v>10.777503860417827</v>
      </c>
      <c r="DU762" s="35">
        <v>10.705345133713774</v>
      </c>
      <c r="DV762" s="35">
        <v>11.335979033332752</v>
      </c>
      <c r="DW762" s="35">
        <v>11.18413877553485</v>
      </c>
      <c r="DY762" s="35">
        <v>11.504721997905683</v>
      </c>
      <c r="DZ762" s="35">
        <v>11.084508190234267</v>
      </c>
      <c r="EB762" s="35">
        <v>10.872746677594867</v>
      </c>
      <c r="EC762" s="35">
        <v>10.830573029443906</v>
      </c>
      <c r="ED762" s="35">
        <v>10.443320649630127</v>
      </c>
      <c r="EF762" s="35">
        <v>10.957102041562287</v>
      </c>
      <c r="EG762" s="35">
        <v>10.960961569684356</v>
      </c>
      <c r="EH762" s="35">
        <v>10.685133375303085</v>
      </c>
      <c r="EI762" s="35">
        <v>11.311009202158596</v>
      </c>
      <c r="EK762" s="35">
        <v>11.188059997757867</v>
      </c>
      <c r="EL762" s="35">
        <v>10.556876023156386</v>
      </c>
      <c r="EO762" s="35">
        <v>11.123951734831396</v>
      </c>
      <c r="EQ762" s="35">
        <v>11.167057733484162</v>
      </c>
      <c r="ER762" s="35">
        <v>11.165400862342612</v>
      </c>
      <c r="EU762" s="35">
        <v>9.9251313165045225</v>
      </c>
      <c r="EV762" s="35">
        <v>10.864598870600094</v>
      </c>
      <c r="EW762" s="35">
        <v>10.63537849809884</v>
      </c>
      <c r="EY762" s="35">
        <v>11.222981488543232</v>
      </c>
      <c r="EZ762" s="35">
        <v>10.516987244382063</v>
      </c>
      <c r="FA762" s="35">
        <v>11.005707865310832</v>
      </c>
      <c r="FB762" s="35">
        <v>11.414990527631659</v>
      </c>
      <c r="FC762" s="35">
        <v>10.709286841879667</v>
      </c>
      <c r="FD762" s="35">
        <v>9.9464241295120548</v>
      </c>
      <c r="FE762" s="35">
        <v>11.41407775701191</v>
      </c>
      <c r="FF762" s="35">
        <v>11.232101396469433</v>
      </c>
      <c r="FG762" s="35">
        <v>10.940114204733224</v>
      </c>
      <c r="FI762" s="35">
        <v>11.973817011621456</v>
      </c>
      <c r="FK762" s="35">
        <v>11.149977767028128</v>
      </c>
      <c r="FL762" s="35">
        <v>10.852615460757896</v>
      </c>
      <c r="FM762" s="35">
        <v>10.829470031862201</v>
      </c>
      <c r="FN762" s="35">
        <v>10.759349739418864</v>
      </c>
      <c r="FO762" s="35">
        <v>11.224165393766491</v>
      </c>
      <c r="FP762" s="35">
        <v>11.52860806579246</v>
      </c>
      <c r="FQ762" s="35">
        <v>10.82211313391524</v>
      </c>
      <c r="FR762" s="35">
        <v>11.432320096129205</v>
      </c>
      <c r="FS762" s="35">
        <v>10.763078417042948</v>
      </c>
      <c r="FT762" s="35">
        <v>11.838910008738772</v>
      </c>
      <c r="FU762" s="35">
        <v>12.113452064400036</v>
      </c>
      <c r="FW762" s="35">
        <v>10.531871245586155</v>
      </c>
      <c r="FZ762" s="35">
        <v>10.054039317658763</v>
      </c>
      <c r="GA762" s="35">
        <v>11.533249657113142</v>
      </c>
      <c r="GB762" s="35">
        <v>11.222230148103375</v>
      </c>
      <c r="GC762" s="35">
        <v>10.678779603757482</v>
      </c>
      <c r="GE762" s="35">
        <v>10.730580905136847</v>
      </c>
      <c r="GF762" s="35">
        <v>11.458191745783839</v>
      </c>
      <c r="GG762" s="35">
        <v>11.303482415338497</v>
      </c>
      <c r="GI762" s="35">
        <v>11.354063473191419</v>
      </c>
      <c r="GJ762" s="35">
        <v>12.576688893751461</v>
      </c>
      <c r="GL762" s="35">
        <v>10.414402908325796</v>
      </c>
      <c r="GM762" s="35">
        <v>11.062980838921536</v>
      </c>
      <c r="GN762" s="35">
        <v>10.754919579146735</v>
      </c>
      <c r="GO762" s="35">
        <v>10.108000000000001</v>
      </c>
      <c r="GP762" s="35" t="s">
        <v>868</v>
      </c>
      <c r="GU762" s="59"/>
    </row>
    <row r="763" spans="1:203" x14ac:dyDescent="0.2">
      <c r="A763" s="35" t="s">
        <v>2179</v>
      </c>
      <c r="B763" s="35" t="s">
        <v>4207</v>
      </c>
      <c r="C763" s="35" t="s">
        <v>4208</v>
      </c>
      <c r="D763" s="9">
        <v>13</v>
      </c>
      <c r="E763" s="9">
        <v>13</v>
      </c>
      <c r="F763" s="9">
        <v>0.86555613600000003</v>
      </c>
      <c r="G763" s="9">
        <v>-4.3946909999999999E-2</v>
      </c>
      <c r="H763" s="9">
        <v>0.25335887000000001</v>
      </c>
      <c r="I763" s="9">
        <v>0.136522321</v>
      </c>
      <c r="J763" s="9">
        <v>0</v>
      </c>
      <c r="K763" s="78">
        <v>0</v>
      </c>
      <c r="L763" s="79">
        <v>15.181519116102066</v>
      </c>
      <c r="M763" s="79">
        <v>13.928900908639338</v>
      </c>
      <c r="N763" s="79">
        <v>13.175058105986233</v>
      </c>
      <c r="O763" s="79">
        <v>13.29301287452134</v>
      </c>
      <c r="P763" s="78">
        <v>14.039552029415301</v>
      </c>
      <c r="Q763" s="78">
        <v>13.488820106649767</v>
      </c>
      <c r="R763" s="35">
        <v>14.440389648023535</v>
      </c>
      <c r="S763" s="35">
        <v>14.048940923956613</v>
      </c>
      <c r="T763" s="35">
        <v>13.26704976134083</v>
      </c>
      <c r="U763" s="35">
        <v>13.117030026353342</v>
      </c>
      <c r="V763" s="35">
        <v>14.233837872141175</v>
      </c>
      <c r="W763" s="35">
        <v>13.751323865897</v>
      </c>
      <c r="X763" s="35">
        <v>14.099195727589944</v>
      </c>
      <c r="Y763" s="35">
        <v>14.043612760733385</v>
      </c>
      <c r="Z763" s="35">
        <v>14.162752140131717</v>
      </c>
      <c r="AA763" s="35">
        <v>13.290431352977411</v>
      </c>
      <c r="AB763" s="35">
        <v>14.473896981566476</v>
      </c>
      <c r="AC763" s="35">
        <v>13.918961710795317</v>
      </c>
      <c r="AD763" s="35">
        <v>13.297851540448619</v>
      </c>
      <c r="AE763" s="35">
        <v>13.710218647738433</v>
      </c>
      <c r="AF763" s="35">
        <v>13.701791797079352</v>
      </c>
      <c r="AG763" s="35">
        <v>14.108264164801376</v>
      </c>
      <c r="AH763" s="35">
        <v>14.119125248157667</v>
      </c>
      <c r="AI763" s="35">
        <v>13.743347583788076</v>
      </c>
      <c r="AJ763" s="35">
        <v>13.913615572696875</v>
      </c>
      <c r="AK763" s="35">
        <v>14.462740542220011</v>
      </c>
      <c r="AL763" s="35">
        <v>14.1099982818013</v>
      </c>
      <c r="AM763" s="35">
        <v>13.803171271833284</v>
      </c>
      <c r="AN763" s="35">
        <v>14.661339057942772</v>
      </c>
      <c r="AO763" s="35">
        <v>13.506303701217028</v>
      </c>
      <c r="AP763" s="35">
        <v>13.134198605331784</v>
      </c>
      <c r="AQ763" s="35">
        <v>14.717843184786883</v>
      </c>
      <c r="AR763" s="35">
        <v>14.723875443450632</v>
      </c>
      <c r="AS763" s="35">
        <v>13.853623498435867</v>
      </c>
      <c r="AT763" s="35">
        <v>14.338903727748011</v>
      </c>
      <c r="AU763" s="35">
        <v>13.632358870808392</v>
      </c>
      <c r="AV763" s="35">
        <v>13.850543762123385</v>
      </c>
      <c r="AW763" s="35">
        <v>14.646457980436358</v>
      </c>
      <c r="AX763" s="35">
        <v>14.225248439986824</v>
      </c>
      <c r="AY763" s="35">
        <v>13.90681217640927</v>
      </c>
      <c r="AZ763" s="35">
        <v>14.40822132955905</v>
      </c>
      <c r="BA763" s="35">
        <v>14.128468995140942</v>
      </c>
      <c r="BB763" s="35">
        <v>13.815819931612801</v>
      </c>
      <c r="BC763" s="35">
        <v>13.521873863594053</v>
      </c>
      <c r="BD763" s="35">
        <v>13.439052421534907</v>
      </c>
      <c r="BE763" s="35">
        <v>14.324771294519511</v>
      </c>
      <c r="BF763" s="35">
        <v>13.286898901589423</v>
      </c>
      <c r="BG763" s="35">
        <v>14.086689380506288</v>
      </c>
      <c r="BH763" s="35">
        <v>14.160467639784738</v>
      </c>
      <c r="BI763" s="35">
        <v>13.72027090099381</v>
      </c>
      <c r="BJ763" s="35">
        <v>14.601536985009743</v>
      </c>
      <c r="BK763" s="35">
        <v>12.858773945589617</v>
      </c>
      <c r="BL763" s="35">
        <v>13.979400110215863</v>
      </c>
      <c r="BM763" s="35">
        <v>14.239282776824741</v>
      </c>
      <c r="BN763" s="35">
        <v>13.66934151432328</v>
      </c>
      <c r="BO763" s="35">
        <v>12.82151666306407</v>
      </c>
      <c r="BP763" s="35">
        <v>13.548532484138741</v>
      </c>
      <c r="BQ763" s="35">
        <v>13.696789389515001</v>
      </c>
      <c r="BR763" s="35">
        <v>13.516791742478905</v>
      </c>
      <c r="BS763" s="35">
        <v>13.815681223430662</v>
      </c>
      <c r="BT763" s="35">
        <v>12.516396285450178</v>
      </c>
      <c r="BU763" s="35">
        <v>14.39839211210788</v>
      </c>
      <c r="BV763" s="35">
        <v>13.302199293216013</v>
      </c>
      <c r="BW763" s="35">
        <v>13.082820232102875</v>
      </c>
      <c r="BX763" s="35">
        <v>14.19681777518003</v>
      </c>
      <c r="BY763" s="35">
        <v>13.754682695162954</v>
      </c>
      <c r="BZ763" s="35">
        <v>13.635534093217009</v>
      </c>
      <c r="CA763" s="35">
        <v>13.235994264929344</v>
      </c>
      <c r="CB763" s="35">
        <v>13.49916201486811</v>
      </c>
      <c r="CC763" s="35">
        <v>13.455378145297097</v>
      </c>
      <c r="CD763" s="35">
        <v>13.616707545524278</v>
      </c>
      <c r="CE763" s="35">
        <v>13.91891952138146</v>
      </c>
      <c r="CF763" s="35">
        <v>14.021812364131309</v>
      </c>
      <c r="CG763" s="35">
        <v>13.927928474076603</v>
      </c>
      <c r="CH763" s="35">
        <v>13.674948330378038</v>
      </c>
      <c r="CI763" s="35">
        <v>13.025839885886112</v>
      </c>
      <c r="CJ763" s="35">
        <v>13.939010158175535</v>
      </c>
      <c r="CK763" s="35">
        <v>12.497557356461879</v>
      </c>
      <c r="CL763" s="35">
        <v>13.691107840659427</v>
      </c>
      <c r="CM763" s="35">
        <v>13.121625544420525</v>
      </c>
      <c r="CN763" s="35">
        <v>13.862324636185233</v>
      </c>
      <c r="CO763" s="35">
        <v>13.247423372519396</v>
      </c>
      <c r="CP763" s="35">
        <v>13.615385500823352</v>
      </c>
      <c r="CQ763" s="35">
        <v>13.899125599519692</v>
      </c>
      <c r="CR763" s="35">
        <v>13.723937069113044</v>
      </c>
      <c r="CS763" s="35">
        <v>14.260772795506481</v>
      </c>
      <c r="CT763" s="35">
        <v>14.069970956324266</v>
      </c>
      <c r="CV763" s="35">
        <v>14.561620993879796</v>
      </c>
      <c r="CW763" s="35">
        <v>13.86489843582965</v>
      </c>
      <c r="CX763" s="35">
        <v>14.349708367296559</v>
      </c>
      <c r="CY763" s="35">
        <v>12.883260487922858</v>
      </c>
      <c r="CZ763" s="35">
        <v>14.771832719052492</v>
      </c>
      <c r="DA763" s="35">
        <v>12.664120540274029</v>
      </c>
      <c r="DC763" s="35">
        <v>13.447273873247042</v>
      </c>
      <c r="DD763" s="35">
        <v>13.817785772765708</v>
      </c>
      <c r="DE763" s="35">
        <v>14.074675810445516</v>
      </c>
      <c r="DF763" s="35">
        <v>13.808874064091267</v>
      </c>
      <c r="DG763" s="35">
        <v>13.743733488844903</v>
      </c>
      <c r="DH763" s="35">
        <v>13.743814183641755</v>
      </c>
      <c r="DI763" s="35">
        <v>14.376315276775808</v>
      </c>
      <c r="DJ763" s="35">
        <v>13.964400186359244</v>
      </c>
      <c r="DK763" s="35">
        <v>14.707408518678555</v>
      </c>
      <c r="DL763" s="35">
        <v>13.820954781323204</v>
      </c>
      <c r="DM763" s="35">
        <v>13.56611803725705</v>
      </c>
      <c r="DN763" s="35">
        <v>13.915500487473786</v>
      </c>
      <c r="DO763" s="35">
        <v>13.802198740848699</v>
      </c>
      <c r="DP763" s="35">
        <v>14.288905714449017</v>
      </c>
      <c r="DQ763" s="35">
        <v>13.807273634669036</v>
      </c>
      <c r="DR763" s="35">
        <v>13.733753235167535</v>
      </c>
      <c r="DS763" s="35">
        <v>13.536781075025905</v>
      </c>
      <c r="DT763" s="35">
        <v>13.731667825812828</v>
      </c>
      <c r="DU763" s="35">
        <v>13.917563916425854</v>
      </c>
      <c r="DV763" s="35">
        <v>14.039704982883158</v>
      </c>
      <c r="DW763" s="35">
        <v>13.838997769691082</v>
      </c>
      <c r="DX763" s="35">
        <v>14.926339186230585</v>
      </c>
      <c r="DY763" s="35">
        <v>14.023295895489369</v>
      </c>
      <c r="DZ763" s="35">
        <v>14.013235641889032</v>
      </c>
      <c r="EA763" s="35">
        <v>13.900423043802105</v>
      </c>
      <c r="EB763" s="35">
        <v>13.347853275131042</v>
      </c>
      <c r="EC763" s="35">
        <v>12.519690999651825</v>
      </c>
      <c r="ED763" s="35">
        <v>13.826586185720226</v>
      </c>
      <c r="EE763" s="35">
        <v>14.585259660828143</v>
      </c>
      <c r="EF763" s="35">
        <v>13.12746284211477</v>
      </c>
      <c r="EG763" s="35">
        <v>13.604438985315756</v>
      </c>
      <c r="EH763" s="35">
        <v>13.333804363975162</v>
      </c>
      <c r="EI763" s="35">
        <v>13.936011864450096</v>
      </c>
      <c r="EJ763" s="35">
        <v>14.026829795499957</v>
      </c>
      <c r="EK763" s="35">
        <v>13.930025792615488</v>
      </c>
      <c r="EL763" s="35">
        <v>12.764083296018105</v>
      </c>
      <c r="EM763" s="35">
        <v>13.320311270682105</v>
      </c>
      <c r="EN763" s="35">
        <v>12.977970686996441</v>
      </c>
      <c r="EO763" s="35">
        <v>14.48198646553784</v>
      </c>
      <c r="EP763" s="35">
        <v>13.153547737133337</v>
      </c>
      <c r="EQ763" s="35">
        <v>13.291404484026346</v>
      </c>
      <c r="ER763" s="35">
        <v>13.449394091848758</v>
      </c>
      <c r="ES763" s="35">
        <v>14.008840950351875</v>
      </c>
      <c r="ET763" s="35">
        <v>13.765323419579914</v>
      </c>
      <c r="EU763" s="35">
        <v>14.043519894704545</v>
      </c>
      <c r="EV763" s="35">
        <v>14.49068788108749</v>
      </c>
      <c r="EW763" s="35">
        <v>13.830579529914031</v>
      </c>
      <c r="EX763" s="35">
        <v>13.634329851095529</v>
      </c>
      <c r="EY763" s="35">
        <v>15.00444204321261</v>
      </c>
      <c r="EZ763" s="35">
        <v>13.687927776747866</v>
      </c>
      <c r="FA763" s="35">
        <v>13.567623832306843</v>
      </c>
      <c r="FB763" s="35">
        <v>13.537700614915448</v>
      </c>
      <c r="FC763" s="35">
        <v>14.107293884812579</v>
      </c>
      <c r="FD763" s="35">
        <v>13.583653908915174</v>
      </c>
      <c r="FF763" s="35">
        <v>13.752292027613267</v>
      </c>
      <c r="FG763" s="35">
        <v>13.668367759605635</v>
      </c>
      <c r="FH763" s="35">
        <v>13.774809002686347</v>
      </c>
      <c r="FI763" s="35">
        <v>13.431539913573957</v>
      </c>
      <c r="FJ763" s="35">
        <v>14.229031118073172</v>
      </c>
      <c r="FK763" s="35">
        <v>14.060225257090892</v>
      </c>
      <c r="FL763" s="35">
        <v>14.64992501108261</v>
      </c>
      <c r="FM763" s="35">
        <v>13.766128388056821</v>
      </c>
      <c r="FN763" s="35">
        <v>13.427594119529733</v>
      </c>
      <c r="FO763" s="35">
        <v>13.433546232361726</v>
      </c>
      <c r="FP763" s="35">
        <v>13.759572985934778</v>
      </c>
      <c r="FQ763" s="35">
        <v>14.281158764400528</v>
      </c>
      <c r="FR763" s="35">
        <v>13.42732703016069</v>
      </c>
      <c r="FS763" s="35">
        <v>15.770792220318013</v>
      </c>
      <c r="FT763" s="35">
        <v>13.373297148907001</v>
      </c>
      <c r="FU763" s="35">
        <v>13.851694212689248</v>
      </c>
      <c r="FV763" s="35">
        <v>14.265051827707095</v>
      </c>
      <c r="FW763" s="35">
        <v>14.088427655077728</v>
      </c>
      <c r="FX763" s="35">
        <v>13.548742087691949</v>
      </c>
      <c r="FY763" s="35">
        <v>14.992722754224925</v>
      </c>
      <c r="FZ763" s="35">
        <v>14.183436672872496</v>
      </c>
      <c r="GA763" s="35">
        <v>14.139044278191818</v>
      </c>
      <c r="GB763" s="35">
        <v>13.730472566027162</v>
      </c>
      <c r="GC763" s="35">
        <v>13.976940041253638</v>
      </c>
      <c r="GD763" s="35">
        <v>13.73185436202326</v>
      </c>
      <c r="GE763" s="35">
        <v>13.026749554868164</v>
      </c>
      <c r="GF763" s="35">
        <v>13.915338754366861</v>
      </c>
      <c r="GG763" s="35">
        <v>15.009738613810505</v>
      </c>
      <c r="GH763" s="35">
        <v>13.331766971629104</v>
      </c>
      <c r="GI763" s="35">
        <v>13.879803445053874</v>
      </c>
      <c r="GJ763" s="35">
        <v>14.213263307029948</v>
      </c>
      <c r="GK763" s="35">
        <v>14.303707068297307</v>
      </c>
      <c r="GL763" s="35">
        <v>13.574804250256708</v>
      </c>
      <c r="GM763" s="35">
        <v>13.737497997938801</v>
      </c>
      <c r="GN763" s="35">
        <v>13.868050523163802</v>
      </c>
      <c r="GO763" s="35">
        <v>25.413</v>
      </c>
      <c r="GP763" s="35" t="s">
        <v>4890</v>
      </c>
      <c r="GU763" s="59"/>
    </row>
    <row r="764" spans="1:203" x14ac:dyDescent="0.2">
      <c r="A764" s="35" t="s">
        <v>1618</v>
      </c>
      <c r="B764" s="35" t="s">
        <v>3447</v>
      </c>
      <c r="C764" s="35" t="s">
        <v>3448</v>
      </c>
      <c r="D764" s="9">
        <v>3</v>
      </c>
      <c r="E764" s="9">
        <v>1</v>
      </c>
      <c r="F764" s="9">
        <v>0.89160124100000004</v>
      </c>
      <c r="G764" s="9">
        <v>-0.18386091900000001</v>
      </c>
      <c r="H764" s="9">
        <v>0.92413759100000004</v>
      </c>
      <c r="I764" s="9">
        <v>0.13952603199999999</v>
      </c>
      <c r="J764" s="9">
        <v>0</v>
      </c>
      <c r="K764" s="78">
        <v>0</v>
      </c>
      <c r="L764" s="79"/>
      <c r="M764" s="79"/>
      <c r="N764" s="79">
        <v>11.358963165248806</v>
      </c>
      <c r="O764" s="79"/>
      <c r="P764" s="78">
        <v>13.362238153120156</v>
      </c>
      <c r="Q764" s="78">
        <v>11.45633956159938</v>
      </c>
      <c r="U764" s="35">
        <v>11.95683344579245</v>
      </c>
      <c r="Z764" s="35">
        <v>13.652489681237435</v>
      </c>
      <c r="AC764" s="35">
        <v>14.353961741184801</v>
      </c>
      <c r="AD764" s="35">
        <v>14.279294233537382</v>
      </c>
      <c r="AE764" s="35">
        <v>12.199520743493171</v>
      </c>
      <c r="AF764" s="35">
        <v>13.324408054297599</v>
      </c>
      <c r="AJ764" s="35">
        <v>13.779054001703612</v>
      </c>
      <c r="AK764" s="35">
        <v>14.750827318407307</v>
      </c>
      <c r="AN764" s="35">
        <v>13.728366231440987</v>
      </c>
      <c r="BB764" s="35">
        <v>13.86317007860972</v>
      </c>
      <c r="BC764" s="35">
        <v>10.797261386092472</v>
      </c>
      <c r="BF764" s="35">
        <v>11.107960085933868</v>
      </c>
      <c r="BH764" s="35">
        <v>13.901919732347595</v>
      </c>
      <c r="BY764" s="35">
        <v>13.135891176022881</v>
      </c>
      <c r="BZ764" s="35">
        <v>13.789004664172751</v>
      </c>
      <c r="CA764" s="35">
        <v>13.665753472826855</v>
      </c>
      <c r="CB764" s="35">
        <v>13.738563825850441</v>
      </c>
      <c r="CE764" s="35">
        <v>13.708566927096673</v>
      </c>
      <c r="CN764" s="35">
        <v>13.011505983252789</v>
      </c>
      <c r="CP764" s="35">
        <v>13.720031679830324</v>
      </c>
      <c r="CV764" s="35">
        <v>13.365700805309334</v>
      </c>
      <c r="DA764" s="35">
        <v>11.596316425006874</v>
      </c>
      <c r="DL764" s="35">
        <v>14.413316569438342</v>
      </c>
      <c r="DN764" s="35">
        <v>13.061478813756304</v>
      </c>
      <c r="DY764" s="35">
        <v>11.739643934807253</v>
      </c>
      <c r="EB764" s="35">
        <v>14.145862068055539</v>
      </c>
      <c r="EE764" s="35">
        <v>12.367362787271269</v>
      </c>
      <c r="EP764" s="35">
        <v>13.142039700157623</v>
      </c>
      <c r="ER764" s="35">
        <v>13.398967728453279</v>
      </c>
      <c r="ES764" s="35">
        <v>13.526777442203175</v>
      </c>
      <c r="ET764" s="35">
        <v>14.704501496823092</v>
      </c>
      <c r="FB764" s="35">
        <v>12.983372587541517</v>
      </c>
      <c r="FD764" s="35">
        <v>11.722479588562866</v>
      </c>
      <c r="FJ764" s="35">
        <v>13.769317509130561</v>
      </c>
      <c r="FO764" s="35">
        <v>12.093137376447329</v>
      </c>
      <c r="FU764" s="35">
        <v>14.407828552432182</v>
      </c>
      <c r="FW764" s="35">
        <v>14.125775389010034</v>
      </c>
      <c r="GA764" s="35">
        <v>13.790066926319659</v>
      </c>
      <c r="GK764" s="35">
        <v>11.941847683277121</v>
      </c>
      <c r="GO764" s="35">
        <v>1.339</v>
      </c>
      <c r="GP764" s="35" t="s">
        <v>4747</v>
      </c>
      <c r="GU764" s="59"/>
    </row>
    <row r="765" spans="1:203" x14ac:dyDescent="0.2">
      <c r="A765" s="35" t="s">
        <v>2106</v>
      </c>
      <c r="B765" s="35" t="s">
        <v>4061</v>
      </c>
      <c r="C765" s="35" t="s">
        <v>4062</v>
      </c>
      <c r="D765" s="9">
        <v>2</v>
      </c>
      <c r="E765" s="9">
        <v>2</v>
      </c>
      <c r="F765" s="9">
        <v>0.62734780800000001</v>
      </c>
      <c r="G765" s="9">
        <v>0.16063570699999999</v>
      </c>
      <c r="H765" s="9">
        <v>0.68222394099999994</v>
      </c>
      <c r="I765" s="9">
        <v>0.14149899199999999</v>
      </c>
      <c r="J765" s="9">
        <v>0</v>
      </c>
      <c r="K765" s="78">
        <v>0</v>
      </c>
      <c r="L765" s="79"/>
      <c r="M765" s="79"/>
      <c r="N765" s="79">
        <v>17.696037083535842</v>
      </c>
      <c r="O765" s="79"/>
      <c r="P765" s="78">
        <v>18.929857822131343</v>
      </c>
      <c r="Q765" s="78">
        <v>16.313788308568789</v>
      </c>
      <c r="R765" s="35">
        <v>18.342268254392483</v>
      </c>
      <c r="U765" s="35">
        <v>19.055362262446522</v>
      </c>
      <c r="V765" s="35">
        <v>18.223270059450549</v>
      </c>
      <c r="W765" s="35">
        <v>19.091886477166696</v>
      </c>
      <c r="X765" s="35">
        <v>18.987822123975658</v>
      </c>
      <c r="Z765" s="35">
        <v>19.355004462444271</v>
      </c>
      <c r="AA765" s="35">
        <v>19.036057159680052</v>
      </c>
      <c r="AB765" s="35">
        <v>17.049737043854734</v>
      </c>
      <c r="AC765" s="35">
        <v>19.706591185131622</v>
      </c>
      <c r="AD765" s="35">
        <v>19.71674788707336</v>
      </c>
      <c r="AE765" s="35">
        <v>17.877913500178224</v>
      </c>
      <c r="AF765" s="35">
        <v>18.76775021914974</v>
      </c>
      <c r="AI765" s="35">
        <v>18.46430472829249</v>
      </c>
      <c r="AJ765" s="35">
        <v>19.255716547959892</v>
      </c>
      <c r="AK765" s="35">
        <v>20.366653556738555</v>
      </c>
      <c r="AM765" s="35">
        <v>17.581406622784602</v>
      </c>
      <c r="AN765" s="35">
        <v>18.766781759900923</v>
      </c>
      <c r="AP765" s="35">
        <v>18.564112030851391</v>
      </c>
      <c r="AQ765" s="35">
        <v>17.613762986537424</v>
      </c>
      <c r="AT765" s="35">
        <v>18.69122602134351</v>
      </c>
      <c r="AU765" s="35">
        <v>18.769320539422395</v>
      </c>
      <c r="AV765" s="35">
        <v>18.494256484339409</v>
      </c>
      <c r="AW765" s="35">
        <v>18.898387959459882</v>
      </c>
      <c r="AZ765" s="35">
        <v>17.40398208744795</v>
      </c>
      <c r="BB765" s="35">
        <v>18.817222081138443</v>
      </c>
      <c r="BC765" s="35">
        <v>17.680968836237803</v>
      </c>
      <c r="BE765" s="35">
        <v>19.377326908221185</v>
      </c>
      <c r="BF765" s="35">
        <v>17.247769555452855</v>
      </c>
      <c r="BH765" s="35">
        <v>19.407571861111176</v>
      </c>
      <c r="BJ765" s="35">
        <v>18.895632341359875</v>
      </c>
      <c r="BK765" s="35">
        <v>19.564242801790158</v>
      </c>
      <c r="BL765" s="35">
        <v>18.554240188641884</v>
      </c>
      <c r="BN765" s="35">
        <v>18.815373279134143</v>
      </c>
      <c r="BO765" s="35">
        <v>19.080328037818472</v>
      </c>
      <c r="BP765" s="35">
        <v>19.012956605744009</v>
      </c>
      <c r="BR765" s="35">
        <v>18.913346013258639</v>
      </c>
      <c r="BU765" s="35">
        <v>16.898069145668835</v>
      </c>
      <c r="BV765" s="35">
        <v>18.856174925954903</v>
      </c>
      <c r="BX765" s="35">
        <v>17.853256264100171</v>
      </c>
      <c r="BY765" s="35">
        <v>18.785803933673179</v>
      </c>
      <c r="BZ765" s="35">
        <v>18.425970211961566</v>
      </c>
      <c r="CA765" s="35">
        <v>18.821432406203435</v>
      </c>
      <c r="CB765" s="35">
        <v>18.807334216800051</v>
      </c>
      <c r="CE765" s="35">
        <v>19.105802735783268</v>
      </c>
      <c r="CG765" s="35">
        <v>18.967226788501122</v>
      </c>
      <c r="CJ765" s="35">
        <v>18.659735081031361</v>
      </c>
      <c r="CM765" s="35">
        <v>18.710492103713307</v>
      </c>
      <c r="CN765" s="35">
        <v>18.053609440354965</v>
      </c>
      <c r="CP765" s="35">
        <v>19.41363051230482</v>
      </c>
      <c r="CQ765" s="35">
        <v>18.533142577687883</v>
      </c>
      <c r="CR765" s="35">
        <v>18.611485416763987</v>
      </c>
      <c r="CS765" s="35">
        <v>17.772472118324071</v>
      </c>
      <c r="CT765" s="35">
        <v>18.764305371803694</v>
      </c>
      <c r="CV765" s="35">
        <v>19.053621853985064</v>
      </c>
      <c r="CX765" s="35">
        <v>18.687934381624078</v>
      </c>
      <c r="DA765" s="35">
        <v>17.510041894012865</v>
      </c>
      <c r="DB765" s="35">
        <v>19.520190679185042</v>
      </c>
      <c r="DC765" s="35">
        <v>18.890471548689302</v>
      </c>
      <c r="DE765" s="35">
        <v>18.794323192681976</v>
      </c>
      <c r="DF765" s="35">
        <v>18.816189659117992</v>
      </c>
      <c r="DH765" s="35">
        <v>18.55562229410706</v>
      </c>
      <c r="DI765" s="35">
        <v>18.912467522809425</v>
      </c>
      <c r="DJ765" s="35">
        <v>18.573354374499502</v>
      </c>
      <c r="DK765" s="35">
        <v>18.538916564698042</v>
      </c>
      <c r="DL765" s="35">
        <v>19.722979663529451</v>
      </c>
      <c r="DM765" s="35">
        <v>18.509291311329932</v>
      </c>
      <c r="DN765" s="35">
        <v>18.855472473308254</v>
      </c>
      <c r="DQ765" s="35">
        <v>19.088833796167151</v>
      </c>
      <c r="DU765" s="35">
        <v>18.905960555703842</v>
      </c>
      <c r="DV765" s="35">
        <v>17.721314938623607</v>
      </c>
      <c r="DW765" s="35">
        <v>18.756194112284362</v>
      </c>
      <c r="DY765" s="35">
        <v>17.808696458102382</v>
      </c>
      <c r="DZ765" s="35">
        <v>18.487085338775742</v>
      </c>
      <c r="EB765" s="35">
        <v>20.032321578280239</v>
      </c>
      <c r="EE765" s="35">
        <v>19.86462220330656</v>
      </c>
      <c r="EF765" s="35">
        <v>18.933517775652692</v>
      </c>
      <c r="EG765" s="35">
        <v>17.823337729387987</v>
      </c>
      <c r="EI765" s="35">
        <v>17.812668838760693</v>
      </c>
      <c r="EL765" s="35">
        <v>19.020313044267464</v>
      </c>
      <c r="EM765" s="35">
        <v>19.195683729001082</v>
      </c>
      <c r="EN765" s="35">
        <v>18.699559717708965</v>
      </c>
      <c r="EP765" s="35">
        <v>18.569782730037169</v>
      </c>
      <c r="ER765" s="35">
        <v>19.556474505242583</v>
      </c>
      <c r="ES765" s="35">
        <v>18.468691008317311</v>
      </c>
      <c r="ET765" s="35">
        <v>20.053659898306009</v>
      </c>
      <c r="EU765" s="35">
        <v>18.482942275370728</v>
      </c>
      <c r="EX765" s="35">
        <v>18.832866556914979</v>
      </c>
      <c r="EY765" s="35">
        <v>18.362445423686868</v>
      </c>
      <c r="FB765" s="35">
        <v>19.612295992327059</v>
      </c>
      <c r="FD765" s="35">
        <v>17.034463938283615</v>
      </c>
      <c r="FF765" s="35">
        <v>19.252721119533796</v>
      </c>
      <c r="FG765" s="35">
        <v>16.328427440972064</v>
      </c>
      <c r="FH765" s="35">
        <v>18.630376759897619</v>
      </c>
      <c r="FJ765" s="35">
        <v>18.963903398460133</v>
      </c>
      <c r="FL765" s="35">
        <v>17.649558308283261</v>
      </c>
      <c r="FM765" s="35">
        <v>18.940705798453354</v>
      </c>
      <c r="FO765" s="35">
        <v>18.022783874192307</v>
      </c>
      <c r="FP765" s="35">
        <v>18.610814399287644</v>
      </c>
      <c r="FQ765" s="35">
        <v>18.491917466726104</v>
      </c>
      <c r="FR765" s="35">
        <v>18.927401927788395</v>
      </c>
      <c r="FT765" s="35">
        <v>18.227810246338901</v>
      </c>
      <c r="FU765" s="35">
        <v>21.931522867706626</v>
      </c>
      <c r="FW765" s="35">
        <v>19.769263266397338</v>
      </c>
      <c r="FX765" s="35">
        <v>19.002034321864571</v>
      </c>
      <c r="FY765" s="35">
        <v>18.868171718270403</v>
      </c>
      <c r="GA765" s="35">
        <v>21.397548683020659</v>
      </c>
      <c r="GB765" s="35">
        <v>18.315029649090796</v>
      </c>
      <c r="GC765" s="35">
        <v>17.862568949391878</v>
      </c>
      <c r="GF765" s="35">
        <v>18.277922498926586</v>
      </c>
      <c r="GG765" s="35">
        <v>18.896040628049583</v>
      </c>
      <c r="GH765" s="35">
        <v>19.009804608036578</v>
      </c>
      <c r="GK765" s="35">
        <v>18.126527189230863</v>
      </c>
      <c r="GM765" s="35">
        <v>18.085344304332878</v>
      </c>
      <c r="GO765" s="35">
        <v>0.42699999999999999</v>
      </c>
      <c r="GP765" s="35" t="s">
        <v>4865</v>
      </c>
      <c r="GU765" s="59"/>
    </row>
    <row r="766" spans="1:203" x14ac:dyDescent="0.2">
      <c r="A766" s="35" t="s">
        <v>961</v>
      </c>
      <c r="B766" s="35" t="s">
        <v>2681</v>
      </c>
      <c r="C766" s="35" t="s">
        <v>2682</v>
      </c>
      <c r="D766" s="9">
        <v>4</v>
      </c>
      <c r="E766" s="9">
        <v>4</v>
      </c>
      <c r="F766" s="9">
        <v>0.99952874599999997</v>
      </c>
      <c r="G766" s="9">
        <v>8.2735819999999998E-3</v>
      </c>
      <c r="H766" s="9">
        <v>0.86610842200000004</v>
      </c>
      <c r="I766" s="9">
        <v>0.142086191</v>
      </c>
      <c r="J766" s="9">
        <v>0</v>
      </c>
      <c r="K766" s="78">
        <v>0</v>
      </c>
      <c r="L766" s="79"/>
      <c r="M766" s="79">
        <v>11.701857808609786</v>
      </c>
      <c r="N766" s="79"/>
      <c r="O766" s="79"/>
      <c r="S766" s="35">
        <v>12.767963032344863</v>
      </c>
      <c r="T766" s="35">
        <v>13.473858888773279</v>
      </c>
      <c r="W766" s="35">
        <v>11.286396763625664</v>
      </c>
      <c r="Y766" s="35">
        <v>10.146856396878523</v>
      </c>
      <c r="Z766" s="35">
        <v>11.929382541442516</v>
      </c>
      <c r="AC766" s="35">
        <v>15.447016592059008</v>
      </c>
      <c r="AG766" s="35">
        <v>11.527331419427108</v>
      </c>
      <c r="AH766" s="35">
        <v>12.525772505748897</v>
      </c>
      <c r="AI766" s="35">
        <v>12.334550440173118</v>
      </c>
      <c r="AR766" s="35">
        <v>12.133240274793232</v>
      </c>
      <c r="AU766" s="35">
        <v>11.548883169349104</v>
      </c>
      <c r="AW766" s="35">
        <v>13.169313150913139</v>
      </c>
      <c r="AY766" s="35">
        <v>11.905054561905587</v>
      </c>
      <c r="BA766" s="35">
        <v>12.367765375771777</v>
      </c>
      <c r="BE766" s="35">
        <v>11.876958093366476</v>
      </c>
      <c r="BJ766" s="35">
        <v>12.693593092435533</v>
      </c>
      <c r="BK766" s="35">
        <v>14.905742008611895</v>
      </c>
      <c r="BQ766" s="35">
        <v>13.172392578593026</v>
      </c>
      <c r="BR766" s="35">
        <v>11.480956618950719</v>
      </c>
      <c r="BZ766" s="35">
        <v>14.43700834127768</v>
      </c>
      <c r="CC766" s="35">
        <v>11.800093915113633</v>
      </c>
      <c r="CD766" s="35">
        <v>13.001818103102009</v>
      </c>
      <c r="CF766" s="35">
        <v>12.20281978073924</v>
      </c>
      <c r="CI766" s="35">
        <v>12.484476791060676</v>
      </c>
      <c r="CJ766" s="35">
        <v>11.439880288465341</v>
      </c>
      <c r="CK766" s="35">
        <v>11.23699545742504</v>
      </c>
      <c r="CL766" s="35">
        <v>11.767110391347851</v>
      </c>
      <c r="CV766" s="35">
        <v>12.732673152176716</v>
      </c>
      <c r="CX766" s="35">
        <v>12.489151151467137</v>
      </c>
      <c r="CZ766" s="35">
        <v>12.873070562794043</v>
      </c>
      <c r="DD766" s="35">
        <v>12.552701283062675</v>
      </c>
      <c r="DH766" s="35">
        <v>11.665203861498243</v>
      </c>
      <c r="DK766" s="35">
        <v>12.574181974968056</v>
      </c>
      <c r="DL766" s="35">
        <v>12.717835708388133</v>
      </c>
      <c r="DM766" s="35">
        <v>12.117895309915477</v>
      </c>
      <c r="DN766" s="35">
        <v>12.294269082198076</v>
      </c>
      <c r="DQ766" s="35">
        <v>12.479233893178019</v>
      </c>
      <c r="DS766" s="35">
        <v>12.449519405590522</v>
      </c>
      <c r="DZ766" s="35">
        <v>11.344576775554851</v>
      </c>
      <c r="EA766" s="35">
        <v>13.694070320417767</v>
      </c>
      <c r="EC766" s="35">
        <v>12.669155036222897</v>
      </c>
      <c r="ED766" s="35">
        <v>13.888649077137554</v>
      </c>
      <c r="EM766" s="35">
        <v>12.452615583570992</v>
      </c>
      <c r="EN766" s="35">
        <v>10.366062572107257</v>
      </c>
      <c r="EO766" s="35">
        <v>12.386356967065645</v>
      </c>
      <c r="ET766" s="35">
        <v>12.938275900282898</v>
      </c>
      <c r="EV766" s="35">
        <v>13.430165295528912</v>
      </c>
      <c r="EY766" s="35">
        <v>13.124644847924015</v>
      </c>
      <c r="FE766" s="35">
        <v>13.507041706095222</v>
      </c>
      <c r="FN766" s="35">
        <v>10.801144136360158</v>
      </c>
      <c r="FP766" s="35">
        <v>11.556226303943452</v>
      </c>
      <c r="FQ766" s="35">
        <v>13.275937791504392</v>
      </c>
      <c r="FS766" s="35">
        <v>11.355512167195238</v>
      </c>
      <c r="FV766" s="35">
        <v>12.833141669358318</v>
      </c>
      <c r="FY766" s="35">
        <v>12.707610795150552</v>
      </c>
      <c r="FZ766" s="35">
        <v>12.045186970886586</v>
      </c>
      <c r="GD766" s="35">
        <v>12.680797807616067</v>
      </c>
      <c r="GE766" s="35">
        <v>12.938719342793052</v>
      </c>
      <c r="GI766" s="35">
        <v>13.08584243511182</v>
      </c>
      <c r="GJ766" s="35">
        <v>12.879593228222653</v>
      </c>
      <c r="GK766" s="35">
        <v>13.76322930110487</v>
      </c>
      <c r="GN766" s="35">
        <v>10.284979402245375</v>
      </c>
      <c r="GO766" s="35">
        <v>10.593</v>
      </c>
      <c r="GP766" s="35" t="s">
        <v>887</v>
      </c>
      <c r="GU766" s="59"/>
    </row>
    <row r="767" spans="1:203" x14ac:dyDescent="0.2">
      <c r="A767" s="35" t="s">
        <v>2000</v>
      </c>
      <c r="B767" s="35" t="s">
        <v>3901</v>
      </c>
      <c r="C767" s="35" t="s">
        <v>3902</v>
      </c>
      <c r="D767" s="9">
        <v>5</v>
      </c>
      <c r="E767" s="9">
        <v>5</v>
      </c>
      <c r="F767" s="9">
        <v>0.85668138299999996</v>
      </c>
      <c r="G767" s="9">
        <v>6.9754488000000003E-2</v>
      </c>
      <c r="H767" s="9">
        <v>0.45156766500000001</v>
      </c>
      <c r="I767" s="9">
        <v>0.146076755</v>
      </c>
      <c r="J767" s="9">
        <v>0</v>
      </c>
      <c r="K767" s="78">
        <v>0</v>
      </c>
      <c r="L767" s="79"/>
      <c r="M767" s="79">
        <v>11.334507258768237</v>
      </c>
      <c r="N767" s="79">
        <v>10.569133227362505</v>
      </c>
      <c r="O767" s="79"/>
      <c r="P767" s="78">
        <v>11.043992990494699</v>
      </c>
      <c r="Q767" s="78">
        <v>11.798176092603423</v>
      </c>
      <c r="R767" s="35">
        <v>10.170577061076155</v>
      </c>
      <c r="S767" s="35">
        <v>12.002288707416056</v>
      </c>
      <c r="T767" s="35">
        <v>10.990653689547388</v>
      </c>
      <c r="V767" s="35">
        <v>11.666372327304266</v>
      </c>
      <c r="W767" s="35">
        <v>11.458297836564663</v>
      </c>
      <c r="Z767" s="35">
        <v>10.937896225146462</v>
      </c>
      <c r="AB767" s="35">
        <v>11.081852099150854</v>
      </c>
      <c r="AC767" s="35">
        <v>11.987380379357568</v>
      </c>
      <c r="AE767" s="35">
        <v>10.992407741279424</v>
      </c>
      <c r="AG767" s="35">
        <v>10.850462930239294</v>
      </c>
      <c r="AI767" s="35">
        <v>10.981069560198014</v>
      </c>
      <c r="AJ767" s="35">
        <v>10.498389701848026</v>
      </c>
      <c r="AK767" s="35">
        <v>12.802970446073973</v>
      </c>
      <c r="AL767" s="35">
        <v>11.403799287824695</v>
      </c>
      <c r="AO767" s="35">
        <v>12.185172418061223</v>
      </c>
      <c r="AP767" s="35">
        <v>11.564764197117812</v>
      </c>
      <c r="AR767" s="35">
        <v>11.774763839971751</v>
      </c>
      <c r="AY767" s="35">
        <v>11.285342672828785</v>
      </c>
      <c r="AZ767" s="35">
        <v>11.802486428680522</v>
      </c>
      <c r="BA767" s="35">
        <v>11.265603037788614</v>
      </c>
      <c r="BC767" s="35">
        <v>11.536114525507738</v>
      </c>
      <c r="BE767" s="35">
        <v>11.598723415895103</v>
      </c>
      <c r="BF767" s="35">
        <v>10.870892701911888</v>
      </c>
      <c r="BG767" s="35">
        <v>10.812351104143673</v>
      </c>
      <c r="BH767" s="35">
        <v>11.135163526616065</v>
      </c>
      <c r="BJ767" s="35">
        <v>11.387520759979434</v>
      </c>
      <c r="BK767" s="35">
        <v>12.060513691662454</v>
      </c>
      <c r="BM767" s="35">
        <v>11.789141458023568</v>
      </c>
      <c r="BN767" s="35">
        <v>10.996460264727727</v>
      </c>
      <c r="BP767" s="35">
        <v>11.282639006207319</v>
      </c>
      <c r="BQ767" s="35">
        <v>11.834684392777364</v>
      </c>
      <c r="BR767" s="35">
        <v>11.354439778097616</v>
      </c>
      <c r="BT767" s="35">
        <v>11.164439430772244</v>
      </c>
      <c r="BU767" s="35">
        <v>11.496044098616956</v>
      </c>
      <c r="BW767" s="35">
        <v>11.077337467774971</v>
      </c>
      <c r="BZ767" s="35">
        <v>10.561581344359098</v>
      </c>
      <c r="CA767" s="35">
        <v>11.327650258906329</v>
      </c>
      <c r="CC767" s="35">
        <v>11.725801260576262</v>
      </c>
      <c r="CF767" s="35">
        <v>11.024296582177614</v>
      </c>
      <c r="CG767" s="35">
        <v>11.50751199543692</v>
      </c>
      <c r="CJ767" s="35">
        <v>11.578023446471326</v>
      </c>
      <c r="CL767" s="35">
        <v>11.273145008587591</v>
      </c>
      <c r="CV767" s="35">
        <v>11.29539742630485</v>
      </c>
      <c r="CW767" s="35">
        <v>11.322396451136015</v>
      </c>
      <c r="CX767" s="35">
        <v>11.522358655544997</v>
      </c>
      <c r="CY767" s="35">
        <v>12.318327252577181</v>
      </c>
      <c r="DG767" s="35">
        <v>11.084605919137275</v>
      </c>
      <c r="DH767" s="35">
        <v>10.545572072901631</v>
      </c>
      <c r="DK767" s="35">
        <v>11.772520536673108</v>
      </c>
      <c r="DR767" s="35">
        <v>10.50123579509547</v>
      </c>
      <c r="DT767" s="35">
        <v>11.661709116280775</v>
      </c>
      <c r="DU767" s="35">
        <v>11.498730322942281</v>
      </c>
      <c r="DV767" s="35">
        <v>12.286637714425336</v>
      </c>
      <c r="DW767" s="35">
        <v>11.680957500910386</v>
      </c>
      <c r="DX767" s="35">
        <v>11.662436203947509</v>
      </c>
      <c r="EC767" s="35">
        <v>11.643078816092048</v>
      </c>
      <c r="ED767" s="35">
        <v>10.84345516668933</v>
      </c>
      <c r="EG767" s="35">
        <v>11.152654494500094</v>
      </c>
      <c r="EH767" s="35">
        <v>10.925117696848707</v>
      </c>
      <c r="EI767" s="35">
        <v>11.005155417844811</v>
      </c>
      <c r="EK767" s="35">
        <v>11.851698881297231</v>
      </c>
      <c r="EL767" s="35">
        <v>11.22774455616441</v>
      </c>
      <c r="EM767" s="35">
        <v>12.442191790084422</v>
      </c>
      <c r="EN767" s="35">
        <v>12.964295583288731</v>
      </c>
      <c r="EP767" s="35">
        <v>10.893993752525406</v>
      </c>
      <c r="ER767" s="35">
        <v>11.071824607235079</v>
      </c>
      <c r="EV767" s="35">
        <v>11.56146145300011</v>
      </c>
      <c r="EW767" s="35">
        <v>10.537036244151405</v>
      </c>
      <c r="EY767" s="35">
        <v>11.647539734725415</v>
      </c>
      <c r="EZ767" s="35">
        <v>10.678021374989523</v>
      </c>
      <c r="FA767" s="35">
        <v>11.786171315347479</v>
      </c>
      <c r="FB767" s="35">
        <v>11.31696653642943</v>
      </c>
      <c r="FC767" s="35">
        <v>12.344044679905441</v>
      </c>
      <c r="FE767" s="35">
        <v>10.830118593731902</v>
      </c>
      <c r="FF767" s="35">
        <v>10.632779617617459</v>
      </c>
      <c r="FI767" s="35">
        <v>11.424411838803389</v>
      </c>
      <c r="FJ767" s="35">
        <v>11.927468211984298</v>
      </c>
      <c r="FK767" s="35">
        <v>12.032932459485094</v>
      </c>
      <c r="FO767" s="35">
        <v>10.920572776025898</v>
      </c>
      <c r="FP767" s="35">
        <v>11.37670681008715</v>
      </c>
      <c r="FR767" s="35">
        <v>12.322580171301748</v>
      </c>
      <c r="FT767" s="35">
        <v>11.964618376833913</v>
      </c>
      <c r="FU767" s="35">
        <v>12.287300363275316</v>
      </c>
      <c r="FV767" s="35">
        <v>11.73848294167361</v>
      </c>
      <c r="FW767" s="35">
        <v>11.520441840868227</v>
      </c>
      <c r="GC767" s="35">
        <v>10.769255696964072</v>
      </c>
      <c r="GD767" s="35">
        <v>11.596585841374615</v>
      </c>
      <c r="GF767" s="35">
        <v>10.821120927856372</v>
      </c>
      <c r="GG767" s="35">
        <v>11.964760907185237</v>
      </c>
      <c r="GJ767" s="35">
        <v>12.317981494533127</v>
      </c>
      <c r="GL767" s="35">
        <v>11.434121142940301</v>
      </c>
      <c r="GN767" s="35">
        <v>11.56119832585378</v>
      </c>
      <c r="GO767" s="35">
        <v>2.8940000000000001</v>
      </c>
      <c r="GP767" s="35" t="s">
        <v>1414</v>
      </c>
      <c r="GU767" s="59"/>
    </row>
    <row r="768" spans="1:203" x14ac:dyDescent="0.2">
      <c r="A768" s="35" t="s">
        <v>2069</v>
      </c>
      <c r="B768" s="35" t="s">
        <v>4007</v>
      </c>
      <c r="C768" s="35" t="s">
        <v>4008</v>
      </c>
      <c r="D768" s="9">
        <v>4</v>
      </c>
      <c r="E768" s="9">
        <v>4</v>
      </c>
      <c r="F768" s="9">
        <v>0.43715683900000002</v>
      </c>
      <c r="G768" s="9">
        <v>-0.18799450000000001</v>
      </c>
      <c r="H768" s="9">
        <v>0.53509305699999998</v>
      </c>
      <c r="I768" s="9">
        <v>0.146368254</v>
      </c>
      <c r="J768" s="9">
        <v>0</v>
      </c>
      <c r="K768" s="78">
        <v>0</v>
      </c>
      <c r="L768" s="79">
        <v>12.657065926518673</v>
      </c>
      <c r="M768" s="79"/>
      <c r="N768" s="79">
        <v>12.495867010134042</v>
      </c>
      <c r="O768" s="79">
        <v>12.000446051929405</v>
      </c>
      <c r="P768" s="78">
        <v>11.640718440595109</v>
      </c>
      <c r="Q768" s="78">
        <v>12.78436252405344</v>
      </c>
      <c r="R768" s="35">
        <v>11.523274699920394</v>
      </c>
      <c r="S768" s="35">
        <v>11.900672920712804</v>
      </c>
      <c r="T768" s="35">
        <v>10.573237585271086</v>
      </c>
      <c r="U768" s="35">
        <v>11.494474012749055</v>
      </c>
      <c r="V768" s="35">
        <v>12.763125578861247</v>
      </c>
      <c r="X768" s="35">
        <v>11.275304499472346</v>
      </c>
      <c r="Y768" s="35">
        <v>14.299339931784571</v>
      </c>
      <c r="AA768" s="35">
        <v>12.621201877552274</v>
      </c>
      <c r="AB768" s="35">
        <v>12.135300610576092</v>
      </c>
      <c r="AE768" s="35">
        <v>12.753819705361872</v>
      </c>
      <c r="AG768" s="35">
        <v>11.586819295563346</v>
      </c>
      <c r="AH768" s="35">
        <v>11.543909661088126</v>
      </c>
      <c r="AI768" s="35">
        <v>11.749331793428148</v>
      </c>
      <c r="AJ768" s="35">
        <v>12.143947740613337</v>
      </c>
      <c r="AL768" s="35">
        <v>12.464381415653943</v>
      </c>
      <c r="AM768" s="35">
        <v>11.828052994371564</v>
      </c>
      <c r="AN768" s="35">
        <v>12.070202098844113</v>
      </c>
      <c r="AO768" s="35">
        <v>12.946629060115159</v>
      </c>
      <c r="AP768" s="35">
        <v>11.533548087680295</v>
      </c>
      <c r="AQ768" s="35">
        <v>11.812945852159256</v>
      </c>
      <c r="AR768" s="35">
        <v>11.75571389487234</v>
      </c>
      <c r="AT768" s="35">
        <v>12.06031393476186</v>
      </c>
      <c r="AU768" s="35">
        <v>11.913421482956561</v>
      </c>
      <c r="AV768" s="35">
        <v>11.609025904896502</v>
      </c>
      <c r="AW768" s="35">
        <v>12.81362945711367</v>
      </c>
      <c r="AZ768" s="35">
        <v>13.974141745522287</v>
      </c>
      <c r="BB768" s="35">
        <v>11.79745485404047</v>
      </c>
      <c r="BC768" s="35">
        <v>12.895370510428338</v>
      </c>
      <c r="BD768" s="35">
        <v>11.012626610639259</v>
      </c>
      <c r="BG768" s="35">
        <v>11.801329566968539</v>
      </c>
      <c r="BH768" s="35">
        <v>12.950064072326747</v>
      </c>
      <c r="BI768" s="35">
        <v>12.510002280871273</v>
      </c>
      <c r="BJ768" s="35">
        <v>11.913910967647812</v>
      </c>
      <c r="BL768" s="35">
        <v>12.790666571243237</v>
      </c>
      <c r="BM768" s="35">
        <v>12.747260740929086</v>
      </c>
      <c r="BN768" s="35">
        <v>10.877609342669114</v>
      </c>
      <c r="BP768" s="35">
        <v>11.531843934800637</v>
      </c>
      <c r="BQ768" s="35">
        <v>12.145876913216354</v>
      </c>
      <c r="BS768" s="35">
        <v>13.175895838457674</v>
      </c>
      <c r="BT768" s="35">
        <v>11.514372754268198</v>
      </c>
      <c r="BU768" s="35">
        <v>12.147509575297736</v>
      </c>
      <c r="BV768" s="35">
        <v>12.259854157868944</v>
      </c>
      <c r="BW768" s="35">
        <v>11.369000934179859</v>
      </c>
      <c r="BX768" s="35">
        <v>10.807674102729226</v>
      </c>
      <c r="BY768" s="35">
        <v>11.195118949312562</v>
      </c>
      <c r="BZ768" s="35">
        <v>11.351434763987699</v>
      </c>
      <c r="CA768" s="35">
        <v>11.398300952132193</v>
      </c>
      <c r="CB768" s="35">
        <v>10.866049999596884</v>
      </c>
      <c r="CC768" s="35">
        <v>11.286686377044354</v>
      </c>
      <c r="CD768" s="35">
        <v>10.285078689657874</v>
      </c>
      <c r="CF768" s="35">
        <v>14.415291819202498</v>
      </c>
      <c r="CH768" s="35">
        <v>12.205549508542392</v>
      </c>
      <c r="CI768" s="35">
        <v>12.599055501148662</v>
      </c>
      <c r="CJ768" s="35">
        <v>11.846440617577823</v>
      </c>
      <c r="CK768" s="35">
        <v>12.55107835032905</v>
      </c>
      <c r="CL768" s="35">
        <v>12.132399424954608</v>
      </c>
      <c r="CO768" s="35">
        <v>13.153527427484418</v>
      </c>
      <c r="CQ768" s="35">
        <v>12.445520934043804</v>
      </c>
      <c r="CS768" s="35">
        <v>12.21399471615196</v>
      </c>
      <c r="CT768" s="35">
        <v>12.424925291629009</v>
      </c>
      <c r="CU768" s="35">
        <v>11.757997360979155</v>
      </c>
      <c r="DD768" s="35">
        <v>12.20532065672624</v>
      </c>
      <c r="DE768" s="35">
        <v>12.078386651200759</v>
      </c>
      <c r="DF768" s="35">
        <v>11.782894592570553</v>
      </c>
      <c r="DG768" s="35">
        <v>12.290094042996245</v>
      </c>
      <c r="DI768" s="35">
        <v>11.738936801037536</v>
      </c>
      <c r="DJ768" s="35">
        <v>11.254767294754579</v>
      </c>
      <c r="DK768" s="35">
        <v>12.000943419498373</v>
      </c>
      <c r="DN768" s="35">
        <v>11.58805481299842</v>
      </c>
      <c r="DQ768" s="35">
        <v>11.672451619568657</v>
      </c>
      <c r="DR768" s="35">
        <v>12.747064232014399</v>
      </c>
      <c r="DS768" s="35">
        <v>11.645188773030974</v>
      </c>
      <c r="DU768" s="35">
        <v>11.879888647117497</v>
      </c>
      <c r="DV768" s="35">
        <v>11.811322067734832</v>
      </c>
      <c r="DW768" s="35">
        <v>11.755737136320372</v>
      </c>
      <c r="DX768" s="35">
        <v>12.033851021461132</v>
      </c>
      <c r="DY768" s="35">
        <v>12.443900329777534</v>
      </c>
      <c r="DZ768" s="35">
        <v>11.76150875383672</v>
      </c>
      <c r="EA768" s="35">
        <v>11.638015186221656</v>
      </c>
      <c r="EB768" s="35">
        <v>11.004259976091983</v>
      </c>
      <c r="ED768" s="35">
        <v>11.48837701138758</v>
      </c>
      <c r="EF768" s="35">
        <v>11.54882190845875</v>
      </c>
      <c r="EG768" s="35">
        <v>12.442743797487344</v>
      </c>
      <c r="EH768" s="35">
        <v>12.209890225781164</v>
      </c>
      <c r="EI768" s="35">
        <v>12.00904003609687</v>
      </c>
      <c r="EJ768" s="35">
        <v>11.542993856372059</v>
      </c>
      <c r="EL768" s="35">
        <v>13.122705096046349</v>
      </c>
      <c r="EO768" s="35">
        <v>11.313763368247518</v>
      </c>
      <c r="EU768" s="35">
        <v>11.155886619546997</v>
      </c>
      <c r="EX768" s="35">
        <v>12.322137361023325</v>
      </c>
      <c r="EY768" s="35">
        <v>12.013705991639315</v>
      </c>
      <c r="EZ768" s="35">
        <v>12.047081159037916</v>
      </c>
      <c r="FA768" s="35">
        <v>12.487021889745296</v>
      </c>
      <c r="FB768" s="35">
        <v>13.050486783400054</v>
      </c>
      <c r="FC768" s="35">
        <v>11.219587126180585</v>
      </c>
      <c r="FE768" s="35">
        <v>13.100778502136597</v>
      </c>
      <c r="FF768" s="35">
        <v>13.495847482844283</v>
      </c>
      <c r="FG768" s="35">
        <v>11.324998690555665</v>
      </c>
      <c r="FH768" s="35">
        <v>11.909771185455817</v>
      </c>
      <c r="FI768" s="35">
        <v>11.947648078596655</v>
      </c>
      <c r="FJ768" s="35">
        <v>12.159287185411308</v>
      </c>
      <c r="FK768" s="35">
        <v>13.193611813116332</v>
      </c>
      <c r="FL768" s="35">
        <v>12.799390791140267</v>
      </c>
      <c r="FM768" s="35">
        <v>11.453680353251194</v>
      </c>
      <c r="FN768" s="35">
        <v>12.41216445035904</v>
      </c>
      <c r="FO768" s="35">
        <v>11.512130408847696</v>
      </c>
      <c r="FP768" s="35">
        <v>10.929916004957489</v>
      </c>
      <c r="FQ768" s="35">
        <v>11.867043176667433</v>
      </c>
      <c r="FR768" s="35">
        <v>12.542819637394755</v>
      </c>
      <c r="FS768" s="35">
        <v>12.956088616915622</v>
      </c>
      <c r="FU768" s="35">
        <v>11.927003926076846</v>
      </c>
      <c r="FV768" s="35">
        <v>12.619234585425776</v>
      </c>
      <c r="FW768" s="35">
        <v>12.453998094270096</v>
      </c>
      <c r="GA768" s="35">
        <v>10.950531598512905</v>
      </c>
      <c r="GB768" s="35">
        <v>12.075210601859105</v>
      </c>
      <c r="GC768" s="35">
        <v>11.916146248702542</v>
      </c>
      <c r="GE768" s="35">
        <v>11.323689338873148</v>
      </c>
      <c r="GF768" s="35">
        <v>12.967583904369469</v>
      </c>
      <c r="GG768" s="35">
        <v>11.563649934590766</v>
      </c>
      <c r="GH768" s="35">
        <v>12.591832821741217</v>
      </c>
      <c r="GI768" s="35">
        <v>12.139311279624787</v>
      </c>
      <c r="GJ768" s="35">
        <v>13.282443092643247</v>
      </c>
      <c r="GK768" s="35">
        <v>13.77592299834247</v>
      </c>
      <c r="GM768" s="35">
        <v>12.563979154285487</v>
      </c>
      <c r="GO768" s="35">
        <v>2.71</v>
      </c>
      <c r="GP768" s="35" t="s">
        <v>1754</v>
      </c>
      <c r="GU768" s="59"/>
    </row>
    <row r="769" spans="1:203" x14ac:dyDescent="0.2">
      <c r="A769" s="35" t="s">
        <v>2278</v>
      </c>
      <c r="B769" s="35" t="s">
        <v>4405</v>
      </c>
      <c r="C769" s="35" t="s">
        <v>4406</v>
      </c>
      <c r="D769" s="9">
        <v>2</v>
      </c>
      <c r="E769" s="9">
        <v>2</v>
      </c>
      <c r="F769" s="9">
        <v>0.21846617400000001</v>
      </c>
      <c r="G769" s="9">
        <v>0.122150377</v>
      </c>
      <c r="H769" s="9">
        <v>0.106500214</v>
      </c>
      <c r="I769" s="9">
        <v>0.146895687</v>
      </c>
      <c r="J769" s="9">
        <v>0</v>
      </c>
      <c r="K769" s="78">
        <v>0</v>
      </c>
      <c r="L769" s="79">
        <v>12.392586448234223</v>
      </c>
      <c r="M769" s="79">
        <v>13.047389213601502</v>
      </c>
      <c r="N769" s="79">
        <v>13.127685879125972</v>
      </c>
      <c r="O769" s="79">
        <v>13.469206144025947</v>
      </c>
      <c r="P769" s="78">
        <v>12.818183074449955</v>
      </c>
      <c r="Q769" s="78">
        <v>12.933382434680903</v>
      </c>
      <c r="R769" s="35">
        <v>12.285611646565792</v>
      </c>
      <c r="S769" s="35">
        <v>13.963969727900533</v>
      </c>
      <c r="T769" s="35">
        <v>13.181735271720139</v>
      </c>
      <c r="U769" s="35">
        <v>13.089254295423576</v>
      </c>
      <c r="V769" s="35">
        <v>13.59374037313291</v>
      </c>
      <c r="W769" s="35">
        <v>13.725373847269555</v>
      </c>
      <c r="X769" s="35">
        <v>13.65410903824649</v>
      </c>
      <c r="Y769" s="35">
        <v>13.400567622638761</v>
      </c>
      <c r="Z769" s="35">
        <v>13.439759835503917</v>
      </c>
      <c r="AA769" s="35">
        <v>13.768952835236931</v>
      </c>
      <c r="AB769" s="35">
        <v>13.081734722944013</v>
      </c>
      <c r="AC769" s="35">
        <v>12.72912364226362</v>
      </c>
      <c r="AD769" s="35">
        <v>12.626467200187985</v>
      </c>
      <c r="AE769" s="35">
        <v>13.476341177451664</v>
      </c>
      <c r="AF769" s="35">
        <v>12.991352085746154</v>
      </c>
      <c r="AG769" s="35">
        <v>12.487888568805607</v>
      </c>
      <c r="AH769" s="35">
        <v>13.165163490368389</v>
      </c>
      <c r="AI769" s="35">
        <v>13.701065316580229</v>
      </c>
      <c r="AJ769" s="35">
        <v>13.184594981115692</v>
      </c>
      <c r="AK769" s="35">
        <v>13.690697412619574</v>
      </c>
      <c r="AL769" s="35">
        <v>12.764399448923717</v>
      </c>
      <c r="AM769" s="35">
        <v>13.327079813820951</v>
      </c>
      <c r="AN769" s="35">
        <v>13.418011354242186</v>
      </c>
      <c r="AO769" s="35">
        <v>13.028062776235494</v>
      </c>
      <c r="AP769" s="35">
        <v>13.675460924926</v>
      </c>
      <c r="AQ769" s="35">
        <v>13.470373258135561</v>
      </c>
      <c r="AR769" s="35">
        <v>13.414747029426053</v>
      </c>
      <c r="AS769" s="35">
        <v>13.530885328936552</v>
      </c>
      <c r="AT769" s="35">
        <v>13.351174334755765</v>
      </c>
      <c r="AU769" s="35">
        <v>13.328617561063727</v>
      </c>
      <c r="AV769" s="35">
        <v>13.177405013690102</v>
      </c>
      <c r="AW769" s="35">
        <v>13.765528074539921</v>
      </c>
      <c r="AX769" s="35">
        <v>13.150498771589891</v>
      </c>
      <c r="AY769" s="35">
        <v>12.904821652555752</v>
      </c>
      <c r="AZ769" s="35">
        <v>13.576434064260614</v>
      </c>
      <c r="BA769" s="35">
        <v>13.2426979034721</v>
      </c>
      <c r="BB769" s="35">
        <v>13.252746020451573</v>
      </c>
      <c r="BC769" s="35">
        <v>12.619980821875197</v>
      </c>
      <c r="BD769" s="35">
        <v>13.322067546277548</v>
      </c>
      <c r="BE769" s="35">
        <v>13.545879447095352</v>
      </c>
      <c r="BF769" s="35">
        <v>12.909627352322355</v>
      </c>
      <c r="BG769" s="35">
        <v>13.349874126846206</v>
      </c>
      <c r="BH769" s="35">
        <v>12.860807827727987</v>
      </c>
      <c r="BI769" s="35">
        <v>13.293662917542385</v>
      </c>
      <c r="BJ769" s="35">
        <v>13.398739910226086</v>
      </c>
      <c r="BK769" s="35">
        <v>13.822246605955893</v>
      </c>
      <c r="BL769" s="35">
        <v>13.435857497383388</v>
      </c>
      <c r="BM769" s="35">
        <v>13.664587585575628</v>
      </c>
      <c r="BN769" s="35">
        <v>13.297135824036548</v>
      </c>
      <c r="BO769" s="35">
        <v>12.577405419671544</v>
      </c>
      <c r="BP769" s="35">
        <v>13.364603808872067</v>
      </c>
      <c r="BQ769" s="35">
        <v>14.065743260078058</v>
      </c>
      <c r="BR769" s="35">
        <v>13.926210592606008</v>
      </c>
      <c r="BS769" s="35">
        <v>13.701703228532313</v>
      </c>
      <c r="BT769" s="35">
        <v>13.565596008276602</v>
      </c>
      <c r="BU769" s="35">
        <v>13.020424703590745</v>
      </c>
      <c r="BV769" s="35">
        <v>12.895301763638148</v>
      </c>
      <c r="BW769" s="35">
        <v>13.023238932691491</v>
      </c>
      <c r="BX769" s="35">
        <v>12.676429627851519</v>
      </c>
      <c r="BY769" s="35">
        <v>12.61191759418722</v>
      </c>
      <c r="BZ769" s="35">
        <v>12.997177223011779</v>
      </c>
      <c r="CA769" s="35">
        <v>12.473819061155176</v>
      </c>
      <c r="CB769" s="35">
        <v>12.601327754204053</v>
      </c>
      <c r="CC769" s="35">
        <v>12.918180039592588</v>
      </c>
      <c r="CD769" s="35">
        <v>13.205666037024212</v>
      </c>
      <c r="CE769" s="35">
        <v>13.607069609635433</v>
      </c>
      <c r="CF769" s="35">
        <v>13.098134250045941</v>
      </c>
      <c r="CG769" s="35">
        <v>13.697691598726884</v>
      </c>
      <c r="CH769" s="35">
        <v>13.462210257957771</v>
      </c>
      <c r="CI769" s="35">
        <v>13.598004071349685</v>
      </c>
      <c r="CJ769" s="35">
        <v>13.452039862391597</v>
      </c>
      <c r="CK769" s="35">
        <v>13.39495748727289</v>
      </c>
      <c r="CL769" s="35">
        <v>13.034543970459435</v>
      </c>
      <c r="CM769" s="35">
        <v>13.605064174169266</v>
      </c>
      <c r="CN769" s="35">
        <v>12.3797934858978</v>
      </c>
      <c r="CO769" s="35">
        <v>13.923463941579788</v>
      </c>
      <c r="CP769" s="35">
        <v>13.055678457717079</v>
      </c>
      <c r="CQ769" s="35">
        <v>13.565391871231199</v>
      </c>
      <c r="CR769" s="35">
        <v>13.322293709542546</v>
      </c>
      <c r="CS769" s="35">
        <v>13.90603780208661</v>
      </c>
      <c r="CT769" s="35">
        <v>13.651909675022548</v>
      </c>
      <c r="CU769" s="35">
        <v>13.241437873010611</v>
      </c>
      <c r="CV769" s="35">
        <v>13.149360720258613</v>
      </c>
      <c r="CW769" s="35">
        <v>13.575641914372437</v>
      </c>
      <c r="CX769" s="35">
        <v>13.21581236601271</v>
      </c>
      <c r="CY769" s="35">
        <v>13.1407990804531</v>
      </c>
      <c r="CZ769" s="35">
        <v>13.398789621340802</v>
      </c>
      <c r="DA769" s="35">
        <v>12.737849661574669</v>
      </c>
      <c r="DB769" s="35">
        <v>13.827403558735458</v>
      </c>
      <c r="DC769" s="35">
        <v>13.406070341357767</v>
      </c>
      <c r="DD769" s="35">
        <v>13.660460567451533</v>
      </c>
      <c r="DE769" s="35">
        <v>13.479662971862815</v>
      </c>
      <c r="DF769" s="35">
        <v>13.441012337273147</v>
      </c>
      <c r="DG769" s="35">
        <v>13.120032519718173</v>
      </c>
      <c r="DH769" s="35">
        <v>11.700859929860419</v>
      </c>
      <c r="DI769" s="35">
        <v>13.974404031185824</v>
      </c>
      <c r="DJ769" s="35">
        <v>13.357336737426545</v>
      </c>
      <c r="DK769" s="35">
        <v>14.72494369993818</v>
      </c>
      <c r="DL769" s="35">
        <v>13.190563618661738</v>
      </c>
      <c r="DM769" s="35">
        <v>12.578398641836461</v>
      </c>
      <c r="DN769" s="35">
        <v>13.646644210904331</v>
      </c>
      <c r="DO769" s="35">
        <v>13.401534038558811</v>
      </c>
      <c r="DP769" s="35">
        <v>13.973713869093501</v>
      </c>
      <c r="DQ769" s="35">
        <v>13.86343371745787</v>
      </c>
      <c r="DR769" s="35">
        <v>12.984381237938189</v>
      </c>
      <c r="DS769" s="35">
        <v>13.472256187746574</v>
      </c>
      <c r="DT769" s="35">
        <v>12.644228048616874</v>
      </c>
      <c r="DU769" s="35">
        <v>13.534206590233639</v>
      </c>
      <c r="DV769" s="35">
        <v>13.454641492072165</v>
      </c>
      <c r="DW769" s="35">
        <v>13.388231130985471</v>
      </c>
      <c r="DX769" s="35">
        <v>13.613300836689923</v>
      </c>
      <c r="DY769" s="35">
        <v>13.477271508369819</v>
      </c>
      <c r="DZ769" s="35">
        <v>13.559457266999296</v>
      </c>
      <c r="EA769" s="35">
        <v>13.767077136859543</v>
      </c>
      <c r="EB769" s="35">
        <v>13.299457336967905</v>
      </c>
      <c r="EC769" s="35">
        <v>13.629476692529098</v>
      </c>
      <c r="ED769" s="35">
        <v>13.458896116528722</v>
      </c>
      <c r="EE769" s="35">
        <v>13.031477276359308</v>
      </c>
      <c r="EF769" s="35">
        <v>13.694255172388072</v>
      </c>
      <c r="EG769" s="35">
        <v>13.169436742956488</v>
      </c>
      <c r="EH769" s="35">
        <v>13.155516925503621</v>
      </c>
      <c r="EI769" s="35">
        <v>13.617314223625186</v>
      </c>
      <c r="EJ769" s="35">
        <v>13.386486180169726</v>
      </c>
      <c r="EK769" s="35">
        <v>13.583216158020923</v>
      </c>
      <c r="EL769" s="35">
        <v>13.570593737935351</v>
      </c>
      <c r="EM769" s="35">
        <v>13.189128286309657</v>
      </c>
      <c r="EN769" s="35">
        <v>13.62293018819536</v>
      </c>
      <c r="EO769" s="35">
        <v>13.649590002607859</v>
      </c>
      <c r="EP769" s="35">
        <v>12.671485136816028</v>
      </c>
      <c r="EQ769" s="35">
        <v>12.861798956005334</v>
      </c>
      <c r="ER769" s="35">
        <v>13.084436613149471</v>
      </c>
      <c r="ES769" s="35">
        <v>13.424996300922128</v>
      </c>
      <c r="ET769" s="35">
        <v>12.616050036028611</v>
      </c>
      <c r="EU769" s="35">
        <v>13.576955771621751</v>
      </c>
      <c r="EV769" s="35">
        <v>13.670926843244363</v>
      </c>
      <c r="EW769" s="35">
        <v>13.730902389015235</v>
      </c>
      <c r="EX769" s="35">
        <v>13.543112760266618</v>
      </c>
      <c r="EY769" s="35">
        <v>13.190907578153997</v>
      </c>
      <c r="EZ769" s="35">
        <v>12.841074473236828</v>
      </c>
      <c r="FA769" s="35">
        <v>13.353991915443297</v>
      </c>
      <c r="FB769" s="35">
        <v>13.023164946851571</v>
      </c>
      <c r="FC769" s="35">
        <v>13.367466298526427</v>
      </c>
      <c r="FD769" s="35">
        <v>12.814521552090344</v>
      </c>
      <c r="FE769" s="35">
        <v>13.171360806284326</v>
      </c>
      <c r="FF769" s="35">
        <v>13.092700527742425</v>
      </c>
      <c r="FG769" s="35">
        <v>13.174166070293419</v>
      </c>
      <c r="FH769" s="35">
        <v>12.114633388269326</v>
      </c>
      <c r="FI769" s="35">
        <v>14.524549213924601</v>
      </c>
      <c r="FJ769" s="35">
        <v>13.378760026137506</v>
      </c>
      <c r="FK769" s="35">
        <v>13.469158644768786</v>
      </c>
      <c r="FL769" s="35">
        <v>13.25616412677755</v>
      </c>
      <c r="FM769" s="35">
        <v>13.399995826226608</v>
      </c>
      <c r="FN769" s="35">
        <v>13.671735484621415</v>
      </c>
      <c r="FO769" s="35">
        <v>12.643694727892058</v>
      </c>
      <c r="FP769" s="35">
        <v>13.249479100673284</v>
      </c>
      <c r="FQ769" s="35">
        <v>13.315885568971533</v>
      </c>
      <c r="FR769" s="35">
        <v>13.346793762010462</v>
      </c>
      <c r="FS769" s="35">
        <v>13.438170529739445</v>
      </c>
      <c r="FT769" s="35">
        <v>13.747846599172107</v>
      </c>
      <c r="FU769" s="35">
        <v>13.651537098248788</v>
      </c>
      <c r="FV769" s="35">
        <v>13.537095343677871</v>
      </c>
      <c r="FW769" s="35">
        <v>13.46548756605903</v>
      </c>
      <c r="FX769" s="35">
        <v>13.30535411662297</v>
      </c>
      <c r="FY769" s="35">
        <v>13.43519771793579</v>
      </c>
      <c r="FZ769" s="35">
        <v>12.686487451649832</v>
      </c>
      <c r="GA769" s="35">
        <v>13.894747068578781</v>
      </c>
      <c r="GB769" s="35">
        <v>13.696698563164162</v>
      </c>
      <c r="GC769" s="35">
        <v>12.713871371818332</v>
      </c>
      <c r="GD769" s="35">
        <v>13.670370598759227</v>
      </c>
      <c r="GE769" s="35">
        <v>13.464202603290325</v>
      </c>
      <c r="GF769" s="35">
        <v>13.316426193247025</v>
      </c>
      <c r="GG769" s="35">
        <v>13.664553349472992</v>
      </c>
      <c r="GH769" s="35">
        <v>13.354658437654351</v>
      </c>
      <c r="GI769" s="35">
        <v>13.935718685659726</v>
      </c>
      <c r="GJ769" s="35">
        <v>14.643131240237658</v>
      </c>
      <c r="GK769" s="35">
        <v>13.496585294518473</v>
      </c>
      <c r="GL769" s="35">
        <v>13.709770791124402</v>
      </c>
      <c r="GM769" s="35">
        <v>13.71405147989821</v>
      </c>
      <c r="GN769" s="35">
        <v>13.873236636546837</v>
      </c>
      <c r="GO769" s="35">
        <v>0.64900000000000002</v>
      </c>
      <c r="GP769" s="35" t="s">
        <v>4946</v>
      </c>
      <c r="GU769" s="59"/>
    </row>
    <row r="770" spans="1:203" x14ac:dyDescent="0.2">
      <c r="A770" s="35" t="s">
        <v>932</v>
      </c>
      <c r="B770" s="35" t="s">
        <v>2637</v>
      </c>
      <c r="C770" s="35" t="s">
        <v>2638</v>
      </c>
      <c r="D770" s="9">
        <v>3</v>
      </c>
      <c r="E770" s="9">
        <v>2</v>
      </c>
      <c r="F770" s="9">
        <v>0.93447256199999995</v>
      </c>
      <c r="G770" s="9">
        <v>0.12907126699999999</v>
      </c>
      <c r="H770" s="9">
        <v>0.89497442599999999</v>
      </c>
      <c r="I770" s="9">
        <v>0.14744759900000001</v>
      </c>
      <c r="J770" s="9">
        <v>0</v>
      </c>
      <c r="K770" s="78">
        <v>0</v>
      </c>
      <c r="L770" s="79"/>
      <c r="M770" s="79"/>
      <c r="N770" s="79"/>
      <c r="O770" s="79"/>
      <c r="P770" s="78">
        <v>10.326486603266002</v>
      </c>
      <c r="U770" s="35">
        <v>9.8284533359641912</v>
      </c>
      <c r="V770" s="35">
        <v>11.40365776740045</v>
      </c>
      <c r="Z770" s="35">
        <v>10.845303426397058</v>
      </c>
      <c r="AB770" s="35">
        <v>10.538273519194817</v>
      </c>
      <c r="AC770" s="35">
        <v>10.5790792115746</v>
      </c>
      <c r="AD770" s="35">
        <v>10.452276205562688</v>
      </c>
      <c r="AF770" s="35">
        <v>10.448226706125581</v>
      </c>
      <c r="AG770" s="35">
        <v>11.098179390675366</v>
      </c>
      <c r="AH770" s="35">
        <v>11.242502006796668</v>
      </c>
      <c r="AJ770" s="35">
        <v>10.677777936185471</v>
      </c>
      <c r="AL770" s="35">
        <v>10.860753577020674</v>
      </c>
      <c r="AS770" s="35">
        <v>4.0034738736790674</v>
      </c>
      <c r="AY770" s="35">
        <v>10.855880070906228</v>
      </c>
      <c r="BB770" s="35">
        <v>10.090154355164128</v>
      </c>
      <c r="BF770" s="35">
        <v>10.221736441634908</v>
      </c>
      <c r="BN770" s="35">
        <v>10.609960172334628</v>
      </c>
      <c r="BX770" s="35">
        <v>10.52943343491223</v>
      </c>
      <c r="BY770" s="35">
        <v>10.533409564708727</v>
      </c>
      <c r="BZ770" s="35">
        <v>10.379941542278846</v>
      </c>
      <c r="CE770" s="35">
        <v>11.459542499410942</v>
      </c>
      <c r="CG770" s="35">
        <v>10.77239128009103</v>
      </c>
      <c r="CN770" s="35">
        <v>9.9200691548794584</v>
      </c>
      <c r="CV770" s="35">
        <v>10.364638355122281</v>
      </c>
      <c r="CW770" s="35">
        <v>10.972389563634049</v>
      </c>
      <c r="DA770" s="35">
        <v>9.7826013381698296</v>
      </c>
      <c r="DD770" s="35">
        <v>11.514244229297518</v>
      </c>
      <c r="DF770" s="35">
        <v>10.35632846598131</v>
      </c>
      <c r="DJ770" s="35">
        <v>10.358756090567773</v>
      </c>
      <c r="DQ770" s="35">
        <v>10.758381798355833</v>
      </c>
      <c r="DS770" s="35">
        <v>10.077578764986546</v>
      </c>
      <c r="DZ770" s="35">
        <v>10.976677375496493</v>
      </c>
      <c r="EB770" s="35">
        <v>10.533340078141816</v>
      </c>
      <c r="EG770" s="35">
        <v>10.545728808167834</v>
      </c>
      <c r="EP770" s="35">
        <v>10.11255863041362</v>
      </c>
      <c r="ER770" s="35">
        <v>10.369743954950575</v>
      </c>
      <c r="ES770" s="35">
        <v>9.3265561041398968</v>
      </c>
      <c r="ET770" s="35">
        <v>10.393899282461307</v>
      </c>
      <c r="EU770" s="35">
        <v>10.083106343793419</v>
      </c>
      <c r="EV770" s="35">
        <v>10.285540686488091</v>
      </c>
      <c r="EW770" s="35">
        <v>10.790720681802616</v>
      </c>
      <c r="FA770" s="35">
        <v>10.635143345319674</v>
      </c>
      <c r="FC770" s="35">
        <v>10.791252804288282</v>
      </c>
      <c r="FE770" s="35">
        <v>10.847797760966726</v>
      </c>
      <c r="FG770" s="35">
        <v>10.637703309338917</v>
      </c>
      <c r="FJ770" s="35">
        <v>8.8926385649768065</v>
      </c>
      <c r="FQ770" s="35">
        <v>10.466902987889116</v>
      </c>
      <c r="FY770" s="35">
        <v>10.768361081971074</v>
      </c>
      <c r="FZ770" s="35">
        <v>9.8304913351817582</v>
      </c>
      <c r="GA770" s="35">
        <v>10.841766832740944</v>
      </c>
      <c r="GK770" s="35">
        <v>13.028226863409412</v>
      </c>
      <c r="GO770" s="35">
        <v>3.7160000000000002</v>
      </c>
      <c r="GP770" s="35" t="s">
        <v>4573</v>
      </c>
      <c r="GU770" s="59"/>
    </row>
    <row r="771" spans="1:203" x14ac:dyDescent="0.2">
      <c r="A771" s="35" t="s">
        <v>2244</v>
      </c>
      <c r="B771" s="35" t="s">
        <v>4337</v>
      </c>
      <c r="C771" s="35" t="s">
        <v>4338</v>
      </c>
      <c r="D771" s="9">
        <v>2</v>
      </c>
      <c r="E771" s="9">
        <v>1</v>
      </c>
      <c r="F771" s="9">
        <v>0.89627981999999995</v>
      </c>
      <c r="G771" s="9">
        <v>5.9208071000000001E-2</v>
      </c>
      <c r="H771" s="9">
        <v>0.45171220899999998</v>
      </c>
      <c r="I771" s="9">
        <v>0.148827243</v>
      </c>
      <c r="J771" s="9">
        <v>0</v>
      </c>
      <c r="K771" s="78">
        <v>0</v>
      </c>
      <c r="L771" s="79">
        <v>13.241962067448604</v>
      </c>
      <c r="M771" s="79">
        <v>12.532072813479475</v>
      </c>
      <c r="N771" s="79"/>
      <c r="O771" s="79"/>
      <c r="P771" s="78">
        <v>12.771093425548882</v>
      </c>
      <c r="T771" s="35">
        <v>13.431955197639768</v>
      </c>
      <c r="W771" s="35">
        <v>13.06562808476888</v>
      </c>
      <c r="AE771" s="35">
        <v>12.605298338847595</v>
      </c>
      <c r="AI771" s="35">
        <v>12.302937421476898</v>
      </c>
      <c r="AL771" s="35">
        <v>12.714098935930105</v>
      </c>
      <c r="AP771" s="35">
        <v>12.680217736822303</v>
      </c>
      <c r="AT771" s="35">
        <v>12.563271939553006</v>
      </c>
      <c r="AX771" s="35">
        <v>12.379046880553693</v>
      </c>
      <c r="BE771" s="35">
        <v>12.871863687548226</v>
      </c>
      <c r="BJ771" s="35">
        <v>12.700335147737299</v>
      </c>
      <c r="BM771" s="35">
        <v>12.883253709833198</v>
      </c>
      <c r="BR771" s="35">
        <v>12.777500151208766</v>
      </c>
      <c r="CC771" s="35">
        <v>12.543758015200842</v>
      </c>
      <c r="CD771" s="35">
        <v>13.289206137888101</v>
      </c>
      <c r="CE771" s="35">
        <v>13.767923593422742</v>
      </c>
      <c r="CO771" s="35">
        <v>13.04914642649767</v>
      </c>
      <c r="CT771" s="35">
        <v>13.069619202345237</v>
      </c>
      <c r="CU771" s="35">
        <v>12.59789385707874</v>
      </c>
      <c r="CY771" s="35">
        <v>12.540212324771135</v>
      </c>
      <c r="CZ771" s="35">
        <v>13.423520771952397</v>
      </c>
      <c r="DC771" s="35">
        <v>12.193759184457125</v>
      </c>
      <c r="DD771" s="35">
        <v>13.370947918055888</v>
      </c>
      <c r="DF771" s="35">
        <v>13.072417233686631</v>
      </c>
      <c r="DI771" s="35">
        <v>12.813958537100568</v>
      </c>
      <c r="DJ771" s="35">
        <v>12.715334919811232</v>
      </c>
      <c r="DP771" s="35">
        <v>12.971172535393588</v>
      </c>
      <c r="EJ771" s="35">
        <v>12.965773200166275</v>
      </c>
      <c r="EN771" s="35">
        <v>12.717886810867467</v>
      </c>
      <c r="EQ771" s="35">
        <v>12.701080098497</v>
      </c>
      <c r="EV771" s="35">
        <v>13.38026389139384</v>
      </c>
      <c r="EX771" s="35">
        <v>13.332812999980423</v>
      </c>
      <c r="EY771" s="35">
        <v>13.319370741334694</v>
      </c>
      <c r="FB771" s="35">
        <v>12.194112007642312</v>
      </c>
      <c r="FG771" s="35">
        <v>12.473670667061205</v>
      </c>
      <c r="FH771" s="35">
        <v>12.654175498690615</v>
      </c>
      <c r="FS771" s="35">
        <v>12.825527268732634</v>
      </c>
      <c r="FU771" s="35">
        <v>13.295224860079706</v>
      </c>
      <c r="FV771" s="35">
        <v>12.757388016334392</v>
      </c>
      <c r="FX771" s="35">
        <v>12.944753105977682</v>
      </c>
      <c r="FZ771" s="35">
        <v>12.699492456787803</v>
      </c>
      <c r="GJ771" s="35">
        <v>13.729729848647224</v>
      </c>
      <c r="GN771" s="35">
        <v>13.188134450174852</v>
      </c>
      <c r="GO771" s="35">
        <v>8.5709999999999997</v>
      </c>
      <c r="GP771" s="35" t="s">
        <v>1992</v>
      </c>
      <c r="GU771" s="59"/>
    </row>
    <row r="772" spans="1:203" x14ac:dyDescent="0.2">
      <c r="A772" s="35" t="s">
        <v>673</v>
      </c>
      <c r="B772" s="35" t="s">
        <v>2325</v>
      </c>
      <c r="C772" s="35" t="s">
        <v>2326</v>
      </c>
      <c r="D772" s="9">
        <v>7</v>
      </c>
      <c r="E772" s="9">
        <v>4</v>
      </c>
      <c r="F772" s="9">
        <v>0.85422215499999998</v>
      </c>
      <c r="G772" s="9">
        <v>-0.111299992</v>
      </c>
      <c r="H772" s="9">
        <v>0.73863988999999997</v>
      </c>
      <c r="I772" s="9">
        <v>0.148952952</v>
      </c>
      <c r="J772" s="9">
        <v>0</v>
      </c>
      <c r="K772" s="78">
        <v>0</v>
      </c>
      <c r="L772" s="79">
        <v>10.332684948021107</v>
      </c>
      <c r="M772" s="79">
        <v>12.733067404799373</v>
      </c>
      <c r="N772" s="79">
        <v>12.775637460321661</v>
      </c>
      <c r="O772" s="79">
        <v>12.501051406587111</v>
      </c>
      <c r="Q772" s="78">
        <v>8.928557557193411</v>
      </c>
      <c r="S772" s="35">
        <v>11.303137453567471</v>
      </c>
      <c r="T772" s="35">
        <v>11.773677278699944</v>
      </c>
      <c r="V772" s="35">
        <v>12.058396320676216</v>
      </c>
      <c r="W772" s="35">
        <v>12.056606760070931</v>
      </c>
      <c r="Z772" s="35">
        <v>11.882285936242072</v>
      </c>
      <c r="AA772" s="35">
        <v>8.8275949926415116</v>
      </c>
      <c r="AC772" s="35">
        <v>12.35110240238895</v>
      </c>
      <c r="AE772" s="35">
        <v>11.410987175260438</v>
      </c>
      <c r="AF772" s="35">
        <v>11.247170438747947</v>
      </c>
      <c r="AG772" s="35">
        <v>12.159016976327843</v>
      </c>
      <c r="AH772" s="35">
        <v>11.404004091576002</v>
      </c>
      <c r="AI772" s="35">
        <v>11.330663518088958</v>
      </c>
      <c r="AK772" s="35">
        <v>12.882227533394875</v>
      </c>
      <c r="AL772" s="35">
        <v>11.001789759995059</v>
      </c>
      <c r="AM772" s="35">
        <v>11.868319173079559</v>
      </c>
      <c r="AR772" s="35">
        <v>12.293754267333556</v>
      </c>
      <c r="AS772" s="35">
        <v>12.762009155814102</v>
      </c>
      <c r="AT772" s="35">
        <v>8.5605214023912808</v>
      </c>
      <c r="AV772" s="35">
        <v>12.704929925390037</v>
      </c>
      <c r="AW772" s="35">
        <v>12.302836823750528</v>
      </c>
      <c r="AY772" s="35">
        <v>12.883354994765771</v>
      </c>
      <c r="AZ772" s="35">
        <v>9.7543595157737926</v>
      </c>
      <c r="BB772" s="35">
        <v>12.129342271707301</v>
      </c>
      <c r="BC772" s="35">
        <v>11.492178041376242</v>
      </c>
      <c r="BF772" s="35">
        <v>12.078257957588049</v>
      </c>
      <c r="BH772" s="35">
        <v>11.977498697349366</v>
      </c>
      <c r="BI772" s="35">
        <v>13.31046126117594</v>
      </c>
      <c r="BJ772" s="35">
        <v>13.799822097916987</v>
      </c>
      <c r="BK772" s="35">
        <v>12.355656248549147</v>
      </c>
      <c r="BN772" s="35">
        <v>12.133422717880601</v>
      </c>
      <c r="BP772" s="35">
        <v>11.664557857145876</v>
      </c>
      <c r="BQ772" s="35">
        <v>11.845140265771704</v>
      </c>
      <c r="BS772" s="35">
        <v>11.659784692847229</v>
      </c>
      <c r="BT772" s="35">
        <v>11.00302089732789</v>
      </c>
      <c r="BU772" s="35">
        <v>13.512470361726763</v>
      </c>
      <c r="BV772" s="35">
        <v>12.572141410868806</v>
      </c>
      <c r="BW772" s="35">
        <v>11.571045823400546</v>
      </c>
      <c r="BX772" s="35">
        <v>12.077962579275489</v>
      </c>
      <c r="BY772" s="35">
        <v>11.993233975081282</v>
      </c>
      <c r="BZ772" s="35">
        <v>12.345200876984102</v>
      </c>
      <c r="CA772" s="35">
        <v>11.601485100920693</v>
      </c>
      <c r="CB772" s="35">
        <v>11.731407673730196</v>
      </c>
      <c r="CC772" s="35">
        <v>12.450505002455918</v>
      </c>
      <c r="CD772" s="35">
        <v>12.333574669201219</v>
      </c>
      <c r="CE772" s="35">
        <v>12.023814571808007</v>
      </c>
      <c r="CF772" s="35">
        <v>9.6118627571050759</v>
      </c>
      <c r="CG772" s="35">
        <v>12.748357414962419</v>
      </c>
      <c r="CH772" s="35">
        <v>12.60027704597778</v>
      </c>
      <c r="CI772" s="35">
        <v>13.037664352739027</v>
      </c>
      <c r="CK772" s="35">
        <v>12.186747310847597</v>
      </c>
      <c r="CL772" s="35">
        <v>12.33542187115796</v>
      </c>
      <c r="CM772" s="35">
        <v>12.729621276423899</v>
      </c>
      <c r="CP772" s="35">
        <v>11.22723102938858</v>
      </c>
      <c r="CQ772" s="35">
        <v>12.386042881122016</v>
      </c>
      <c r="CR772" s="35">
        <v>11.443866782235121</v>
      </c>
      <c r="CS772" s="35">
        <v>11.940823777914195</v>
      </c>
      <c r="CU772" s="35">
        <v>11.988764678873077</v>
      </c>
      <c r="CW772" s="35">
        <v>11.764630671571872</v>
      </c>
      <c r="CY772" s="35">
        <v>11.207720813103967</v>
      </c>
      <c r="CZ772" s="35">
        <v>11.577496730116769</v>
      </c>
      <c r="DA772" s="35">
        <v>11.45248308951483</v>
      </c>
      <c r="DD772" s="35">
        <v>13.228342928013335</v>
      </c>
      <c r="DE772" s="35">
        <v>9.2918808226651421</v>
      </c>
      <c r="DF772" s="35">
        <v>11.699469486230361</v>
      </c>
      <c r="DG772" s="35">
        <v>11.384024110533044</v>
      </c>
      <c r="DH772" s="35">
        <v>10.901740938827881</v>
      </c>
      <c r="DJ772" s="35">
        <v>11.454551747705979</v>
      </c>
      <c r="DK772" s="35">
        <v>9.0692317758295751</v>
      </c>
      <c r="DL772" s="35">
        <v>11.913756402369849</v>
      </c>
      <c r="DM772" s="35">
        <v>7.9121011782968482</v>
      </c>
      <c r="DN772" s="35">
        <v>13.060448931027569</v>
      </c>
      <c r="DO772" s="35">
        <v>11.67092056382779</v>
      </c>
      <c r="DQ772" s="35">
        <v>11.514856255205096</v>
      </c>
      <c r="DR772" s="35">
        <v>11.345720153289196</v>
      </c>
      <c r="DT772" s="35">
        <v>11.577829944044771</v>
      </c>
      <c r="DU772" s="35">
        <v>11.83406035954836</v>
      </c>
      <c r="DV772" s="35">
        <v>12.03328586198888</v>
      </c>
      <c r="DW772" s="35">
        <v>13.007509622323196</v>
      </c>
      <c r="DX772" s="35">
        <v>11.900703549202458</v>
      </c>
      <c r="DY772" s="35">
        <v>12.826013526248396</v>
      </c>
      <c r="DZ772" s="35">
        <v>11.879614050944324</v>
      </c>
      <c r="EB772" s="35">
        <v>11.798885316526963</v>
      </c>
      <c r="EC772" s="35">
        <v>13.277356347216632</v>
      </c>
      <c r="EE772" s="35">
        <v>11.730417659510058</v>
      </c>
      <c r="EF772" s="35">
        <v>11.914385132155443</v>
      </c>
      <c r="EG772" s="35">
        <v>11.677272315716834</v>
      </c>
      <c r="EH772" s="35">
        <v>12.131732854295265</v>
      </c>
      <c r="EI772" s="35">
        <v>12.001922486428315</v>
      </c>
      <c r="EJ772" s="35">
        <v>11.973926979624878</v>
      </c>
      <c r="EL772" s="35">
        <v>11.416970382267923</v>
      </c>
      <c r="EO772" s="35">
        <v>13.64147050679151</v>
      </c>
      <c r="EP772" s="35">
        <v>13.065590049170087</v>
      </c>
      <c r="EQ772" s="35">
        <v>12.247733250264417</v>
      </c>
      <c r="ES772" s="35">
        <v>11.073107646892652</v>
      </c>
      <c r="ET772" s="35">
        <v>16.436777917548419</v>
      </c>
      <c r="EU772" s="35">
        <v>11.11315990980156</v>
      </c>
      <c r="EV772" s="35">
        <v>11.392941433787803</v>
      </c>
      <c r="EW772" s="35">
        <v>11.15880418587111</v>
      </c>
      <c r="EX772" s="35">
        <v>11.993022699350838</v>
      </c>
      <c r="EY772" s="35">
        <v>12.198042600801163</v>
      </c>
      <c r="FA772" s="35">
        <v>11.987568867298839</v>
      </c>
      <c r="FB772" s="35">
        <v>12.564325735003786</v>
      </c>
      <c r="FC772" s="35">
        <v>13.100350784362597</v>
      </c>
      <c r="FG772" s="35">
        <v>11.963279181241424</v>
      </c>
      <c r="FH772" s="35">
        <v>11.518583257421882</v>
      </c>
      <c r="FI772" s="35">
        <v>12.423481542953759</v>
      </c>
      <c r="FJ772" s="35">
        <v>10.18034249160123</v>
      </c>
      <c r="FL772" s="35">
        <v>12.016766021110898</v>
      </c>
      <c r="FM772" s="35">
        <v>11.567991651749145</v>
      </c>
      <c r="FN772" s="35">
        <v>11.311767723341271</v>
      </c>
      <c r="FP772" s="35">
        <v>12.005655658244596</v>
      </c>
      <c r="FQ772" s="35">
        <v>11.927155740039968</v>
      </c>
      <c r="FR772" s="35">
        <v>9.3045512706146773</v>
      </c>
      <c r="FT772" s="35">
        <v>10.966826329386361</v>
      </c>
      <c r="FU772" s="35">
        <v>11.828511381181706</v>
      </c>
      <c r="FW772" s="35">
        <v>12.226727462930219</v>
      </c>
      <c r="FX772" s="35">
        <v>12.777510587275183</v>
      </c>
      <c r="FZ772" s="35">
        <v>11.403385173580901</v>
      </c>
      <c r="GA772" s="35">
        <v>12.028944623818351</v>
      </c>
      <c r="GB772" s="35">
        <v>11.349707536572078</v>
      </c>
      <c r="GC772" s="35">
        <v>13.542949324381379</v>
      </c>
      <c r="GD772" s="35">
        <v>13.483191872413261</v>
      </c>
      <c r="GE772" s="35">
        <v>11.474621025063323</v>
      </c>
      <c r="GG772" s="35">
        <v>12.115707929887524</v>
      </c>
      <c r="GH772" s="35">
        <v>11.763660218728328</v>
      </c>
      <c r="GI772" s="35">
        <v>12.237845528556869</v>
      </c>
      <c r="GJ772" s="35">
        <v>13.068537124305312</v>
      </c>
      <c r="GK772" s="35">
        <v>12.006231333962967</v>
      </c>
      <c r="GL772" s="35">
        <v>13.209632143679986</v>
      </c>
      <c r="GM772" s="35">
        <v>11.644903501716946</v>
      </c>
      <c r="GN772" s="35">
        <v>11.92659542430016</v>
      </c>
      <c r="GO772" s="35">
        <v>33.198</v>
      </c>
      <c r="GP772" s="35" t="s">
        <v>4479</v>
      </c>
      <c r="GU772" s="59"/>
    </row>
    <row r="773" spans="1:203" x14ac:dyDescent="0.2">
      <c r="A773" s="35" t="s">
        <v>1473</v>
      </c>
      <c r="B773" s="35" t="s">
        <v>3271</v>
      </c>
      <c r="C773" s="35" t="s">
        <v>3272</v>
      </c>
      <c r="D773" s="9">
        <v>2</v>
      </c>
      <c r="E773" s="9">
        <v>2</v>
      </c>
      <c r="F773" s="9">
        <v>0.87346562699999997</v>
      </c>
      <c r="G773" s="9">
        <v>4.7939394000000003E-2</v>
      </c>
      <c r="H773" s="9">
        <v>0.255189693</v>
      </c>
      <c r="I773" s="9">
        <v>0.15040437100000001</v>
      </c>
      <c r="J773" s="9">
        <v>0</v>
      </c>
      <c r="K773" s="78">
        <v>0</v>
      </c>
      <c r="L773" s="79"/>
      <c r="M773" s="79">
        <v>10.548698813233974</v>
      </c>
      <c r="N773" s="79">
        <v>11.424459999358961</v>
      </c>
      <c r="O773" s="79"/>
      <c r="P773" s="78">
        <v>11.08285938950419</v>
      </c>
      <c r="R773" s="35">
        <v>11.644518399364479</v>
      </c>
      <c r="S773" s="35">
        <v>10.53413881961637</v>
      </c>
      <c r="T773" s="35">
        <v>11.035737402193458</v>
      </c>
      <c r="V773" s="35">
        <v>10.041216392817134</v>
      </c>
      <c r="W773" s="35">
        <v>11.512028075993577</v>
      </c>
      <c r="X773" s="35">
        <v>11.326310279095603</v>
      </c>
      <c r="Z773" s="35">
        <v>10.054544279851601</v>
      </c>
      <c r="AA773" s="35">
        <v>11.963873609643063</v>
      </c>
      <c r="AD773" s="35">
        <v>10.838044048715535</v>
      </c>
      <c r="AF773" s="35">
        <v>10.640774883312833</v>
      </c>
      <c r="AG773" s="35">
        <v>10.901669603642091</v>
      </c>
      <c r="AH773" s="35">
        <v>10.691635888263761</v>
      </c>
      <c r="AI773" s="35">
        <v>11.281544433385761</v>
      </c>
      <c r="AK773" s="35">
        <v>10.726033536411439</v>
      </c>
      <c r="AL773" s="35">
        <v>10.648301165520381</v>
      </c>
      <c r="AM773" s="35">
        <v>11.463215444274475</v>
      </c>
      <c r="AN773" s="35">
        <v>10.862895563212449</v>
      </c>
      <c r="AO773" s="35">
        <v>11.133809782350422</v>
      </c>
      <c r="AP773" s="35">
        <v>11.340747879199618</v>
      </c>
      <c r="AQ773" s="35">
        <v>11.07206230830705</v>
      </c>
      <c r="AS773" s="35">
        <v>11.593520744144293</v>
      </c>
      <c r="AT773" s="35">
        <v>11.379422609093876</v>
      </c>
      <c r="AU773" s="35">
        <v>11.310537974870829</v>
      </c>
      <c r="AV773" s="35">
        <v>11.353114474635404</v>
      </c>
      <c r="AW773" s="35">
        <v>11.520126179968365</v>
      </c>
      <c r="AZ773" s="35">
        <v>11.602839270339404</v>
      </c>
      <c r="BA773" s="35">
        <v>10.982253532677518</v>
      </c>
      <c r="BF773" s="35">
        <v>10.84460995736309</v>
      </c>
      <c r="BG773" s="35">
        <v>11.087583944806227</v>
      </c>
      <c r="BH773" s="35">
        <v>11.119717507642914</v>
      </c>
      <c r="BI773" s="35">
        <v>11.185829892792718</v>
      </c>
      <c r="BJ773" s="35">
        <v>10.6136848609199</v>
      </c>
      <c r="BK773" s="35">
        <v>10.773064591009909</v>
      </c>
      <c r="BL773" s="35">
        <v>11.66709975630765</v>
      </c>
      <c r="BM773" s="35">
        <v>11.312118465977926</v>
      </c>
      <c r="BQ773" s="35">
        <v>11.73959599117158</v>
      </c>
      <c r="BS773" s="35">
        <v>10.691241870684831</v>
      </c>
      <c r="BT773" s="35">
        <v>10.597742933024414</v>
      </c>
      <c r="BU773" s="35">
        <v>11.472360667461068</v>
      </c>
      <c r="BV773" s="35">
        <v>10.779570834699122</v>
      </c>
      <c r="CC773" s="35">
        <v>11.070490755160989</v>
      </c>
      <c r="CD773" s="35">
        <v>10.768309949372551</v>
      </c>
      <c r="CE773" s="35">
        <v>10.608012324361795</v>
      </c>
      <c r="CF773" s="35">
        <v>10.563079677133903</v>
      </c>
      <c r="CG773" s="35">
        <v>11.25704951631203</v>
      </c>
      <c r="CH773" s="35">
        <v>11.678818787121756</v>
      </c>
      <c r="CI773" s="35">
        <v>11.374343633909255</v>
      </c>
      <c r="CJ773" s="35">
        <v>10.649549202181145</v>
      </c>
      <c r="CK773" s="35">
        <v>11.563374546211806</v>
      </c>
      <c r="CM773" s="35">
        <v>11.199462871008137</v>
      </c>
      <c r="CP773" s="35">
        <v>11.796134553374229</v>
      </c>
      <c r="CQ773" s="35">
        <v>11.515170823439528</v>
      </c>
      <c r="CR773" s="35">
        <v>11.571859576227649</v>
      </c>
      <c r="CS773" s="35">
        <v>11.662740688199264</v>
      </c>
      <c r="CW773" s="35">
        <v>11.290022165137803</v>
      </c>
      <c r="CX773" s="35">
        <v>11.462505181283422</v>
      </c>
      <c r="CY773" s="35">
        <v>11.126659086571408</v>
      </c>
      <c r="CZ773" s="35">
        <v>11.021666904223375</v>
      </c>
      <c r="DA773" s="35">
        <v>10.869189023165919</v>
      </c>
      <c r="DC773" s="35">
        <v>10.31654856416089</v>
      </c>
      <c r="DD773" s="35">
        <v>11.312383000701187</v>
      </c>
      <c r="DE773" s="35">
        <v>11.655449745534122</v>
      </c>
      <c r="DF773" s="35">
        <v>11.1583890883694</v>
      </c>
      <c r="DI773" s="35">
        <v>11.787751423385702</v>
      </c>
      <c r="DJ773" s="35">
        <v>10.672431799821243</v>
      </c>
      <c r="DL773" s="35">
        <v>11.018170289280034</v>
      </c>
      <c r="DM773" s="35">
        <v>10.668030281174124</v>
      </c>
      <c r="DP773" s="35">
        <v>11.099239362537624</v>
      </c>
      <c r="DQ773" s="35">
        <v>11.34116170404514</v>
      </c>
      <c r="DS773" s="35">
        <v>10.888532329570774</v>
      </c>
      <c r="DT773" s="35">
        <v>11.013738206907906</v>
      </c>
      <c r="DU773" s="35">
        <v>11.308214554415269</v>
      </c>
      <c r="DV773" s="35">
        <v>11.341685211053163</v>
      </c>
      <c r="DX773" s="35">
        <v>11.94230344683645</v>
      </c>
      <c r="DZ773" s="35">
        <v>11.192429248726928</v>
      </c>
      <c r="EB773" s="35">
        <v>10.832859202947661</v>
      </c>
      <c r="EC773" s="35">
        <v>11.174849324288273</v>
      </c>
      <c r="EE773" s="35">
        <v>11.882183911493334</v>
      </c>
      <c r="EF773" s="35">
        <v>11.537218400538595</v>
      </c>
      <c r="EI773" s="35">
        <v>11.568717435199241</v>
      </c>
      <c r="EJ773" s="35">
        <v>10.428250235621979</v>
      </c>
      <c r="EK773" s="35">
        <v>11.233054504978142</v>
      </c>
      <c r="EM773" s="35">
        <v>10.934791305556306</v>
      </c>
      <c r="EN773" s="35">
        <v>11.3246763549182</v>
      </c>
      <c r="EO773" s="35">
        <v>11.313763368247518</v>
      </c>
      <c r="ER773" s="35">
        <v>11.20305489288114</v>
      </c>
      <c r="ES773" s="35">
        <v>11.084382842276916</v>
      </c>
      <c r="EV773" s="35">
        <v>10.915874498059186</v>
      </c>
      <c r="EX773" s="35">
        <v>12.104675954912864</v>
      </c>
      <c r="EY773" s="35">
        <v>10.671220866842452</v>
      </c>
      <c r="FA773" s="35">
        <v>10.842319463900317</v>
      </c>
      <c r="FB773" s="35">
        <v>11.082452353244301</v>
      </c>
      <c r="FE773" s="35">
        <v>10.454728513959989</v>
      </c>
      <c r="FH773" s="35">
        <v>10.458057129117236</v>
      </c>
      <c r="FI773" s="35">
        <v>13.01137045888953</v>
      </c>
      <c r="FJ773" s="35">
        <v>11.33628575928344</v>
      </c>
      <c r="FK773" s="35">
        <v>11.234672356896422</v>
      </c>
      <c r="FL773" s="35">
        <v>11.113670408187094</v>
      </c>
      <c r="FN773" s="35">
        <v>10.87145360638182</v>
      </c>
      <c r="FO773" s="35">
        <v>11.494947895918948</v>
      </c>
      <c r="FP773" s="35">
        <v>10.618585011224607</v>
      </c>
      <c r="FQ773" s="35">
        <v>10.736352326520446</v>
      </c>
      <c r="FR773" s="35">
        <v>11.927624935254185</v>
      </c>
      <c r="FS773" s="35">
        <v>11.240134305516596</v>
      </c>
      <c r="FT773" s="35">
        <v>12.224177977336799</v>
      </c>
      <c r="FU773" s="35">
        <v>12.475357995981145</v>
      </c>
      <c r="FV773" s="35">
        <v>11.913530058829341</v>
      </c>
      <c r="FX773" s="35">
        <v>11.237809904503777</v>
      </c>
      <c r="GA773" s="35">
        <v>10.78521759924752</v>
      </c>
      <c r="GB773" s="35">
        <v>11.202224456300328</v>
      </c>
      <c r="GC773" s="35">
        <v>11.241374291450184</v>
      </c>
      <c r="GD773" s="35">
        <v>10.635943347016966</v>
      </c>
      <c r="GE773" s="35">
        <v>11.309020436793091</v>
      </c>
      <c r="GG773" s="35">
        <v>11.780066908437298</v>
      </c>
      <c r="GI773" s="35">
        <v>10.950059533562481</v>
      </c>
      <c r="GJ773" s="35">
        <v>10.940454606529126</v>
      </c>
      <c r="GL773" s="35">
        <v>11.382774262940082</v>
      </c>
      <c r="GM773" s="35">
        <v>11.557600241722783</v>
      </c>
      <c r="GN773" s="35">
        <v>11.282930604209849</v>
      </c>
      <c r="GO773" s="35">
        <v>1.8080000000000001</v>
      </c>
      <c r="GP773" s="35" t="s">
        <v>1292</v>
      </c>
      <c r="GU773" s="59"/>
    </row>
    <row r="774" spans="1:203" x14ac:dyDescent="0.2">
      <c r="A774" s="35" t="s">
        <v>2259</v>
      </c>
      <c r="B774" s="35" t="s">
        <v>4367</v>
      </c>
      <c r="C774" s="35" t="s">
        <v>4368</v>
      </c>
      <c r="D774" s="9">
        <v>2</v>
      </c>
      <c r="E774" s="9">
        <v>1</v>
      </c>
      <c r="F774" s="9">
        <v>0.79593469400000005</v>
      </c>
      <c r="G774" s="9">
        <v>7.0271859000000006E-2</v>
      </c>
      <c r="H774" s="9">
        <v>0.34827415900000003</v>
      </c>
      <c r="I774" s="9">
        <v>0.15082848200000001</v>
      </c>
      <c r="J774" s="9">
        <v>0</v>
      </c>
      <c r="K774" s="78">
        <v>0</v>
      </c>
      <c r="L774" s="79">
        <v>13.732310189218145</v>
      </c>
      <c r="M774" s="79">
        <v>15.268313728159825</v>
      </c>
      <c r="N774" s="79">
        <v>15.523095123485422</v>
      </c>
      <c r="O774" s="79">
        <v>15.251303940971411</v>
      </c>
      <c r="P774" s="78">
        <v>15.505372697317609</v>
      </c>
      <c r="Q774" s="78">
        <v>15.72588603909891</v>
      </c>
      <c r="R774" s="35">
        <v>14.245364826775786</v>
      </c>
      <c r="S774" s="35">
        <v>15.187592928623774</v>
      </c>
      <c r="T774" s="35">
        <v>14.963409913973516</v>
      </c>
      <c r="U774" s="35">
        <v>16.146019994472582</v>
      </c>
      <c r="V774" s="35">
        <v>15.33156588234702</v>
      </c>
      <c r="W774" s="35">
        <v>15.08642214388478</v>
      </c>
      <c r="X774" s="35">
        <v>16.241604726734074</v>
      </c>
      <c r="Y774" s="35">
        <v>15.322623748896739</v>
      </c>
      <c r="Z774" s="35">
        <v>15.44330819392318</v>
      </c>
      <c r="AA774" s="35">
        <v>15.308466743369879</v>
      </c>
      <c r="AB774" s="35">
        <v>14.676483993071965</v>
      </c>
      <c r="AC774" s="35">
        <v>15.643272452061757</v>
      </c>
      <c r="AD774" s="35">
        <v>15.443476880216114</v>
      </c>
      <c r="AE774" s="35">
        <v>14.499498622266826</v>
      </c>
      <c r="AF774" s="35">
        <v>15.029783424648279</v>
      </c>
      <c r="AG774" s="35">
        <v>15.346355721250118</v>
      </c>
      <c r="AH774" s="35">
        <v>15.799714164345517</v>
      </c>
      <c r="AI774" s="35">
        <v>15.149886960600547</v>
      </c>
      <c r="AJ774" s="35">
        <v>15.254065346637427</v>
      </c>
      <c r="AK774" s="35">
        <v>14.614830796684773</v>
      </c>
      <c r="AL774" s="35">
        <v>15.457842371790933</v>
      </c>
      <c r="AM774" s="35">
        <v>15.216226957578911</v>
      </c>
      <c r="AN774" s="35">
        <v>14.326034323180906</v>
      </c>
      <c r="AO774" s="35">
        <v>15.539130755918379</v>
      </c>
      <c r="AP774" s="35">
        <v>16.058575217756221</v>
      </c>
      <c r="AQ774" s="35">
        <v>15.10437291965501</v>
      </c>
      <c r="AR774" s="35">
        <v>16.211431183341787</v>
      </c>
      <c r="AS774" s="35">
        <v>15.109691393773067</v>
      </c>
      <c r="AT774" s="35">
        <v>15.576399762261381</v>
      </c>
      <c r="AU774" s="35">
        <v>15.646159693514919</v>
      </c>
      <c r="AV774" s="35">
        <v>15.177277241225855</v>
      </c>
      <c r="AW774" s="35">
        <v>15.630166473664973</v>
      </c>
      <c r="AX774" s="35">
        <v>15.511330002561131</v>
      </c>
      <c r="AY774" s="35">
        <v>15.273967681971921</v>
      </c>
      <c r="AZ774" s="35">
        <v>15.745459546011828</v>
      </c>
      <c r="BA774" s="35">
        <v>15.683964463767797</v>
      </c>
      <c r="BB774" s="35">
        <v>15.638492520807077</v>
      </c>
      <c r="BC774" s="35">
        <v>15.764675767061568</v>
      </c>
      <c r="BD774" s="35">
        <v>15.796608761758321</v>
      </c>
      <c r="BE774" s="35">
        <v>14.490581787181489</v>
      </c>
      <c r="BF774" s="35">
        <v>15.682228573076287</v>
      </c>
      <c r="BG774" s="35">
        <v>16.096015005553603</v>
      </c>
      <c r="BH774" s="35">
        <v>15.834266486324005</v>
      </c>
      <c r="BI774" s="35">
        <v>15.621554412448441</v>
      </c>
      <c r="BJ774" s="35">
        <v>15.390697004472399</v>
      </c>
      <c r="BK774" s="35">
        <v>14.838342045684803</v>
      </c>
      <c r="BL774" s="35">
        <v>15.404508963455388</v>
      </c>
      <c r="BM774" s="35">
        <v>14.028349755717491</v>
      </c>
      <c r="BN774" s="35">
        <v>15.186706521221348</v>
      </c>
      <c r="BO774" s="35">
        <v>15.701402292407224</v>
      </c>
      <c r="BP774" s="35">
        <v>15.418641311189246</v>
      </c>
      <c r="BQ774" s="35">
        <v>14.988192568906888</v>
      </c>
      <c r="BR774" s="35">
        <v>15.469414997068029</v>
      </c>
      <c r="BS774" s="35">
        <v>16.331550721451357</v>
      </c>
      <c r="BT774" s="35">
        <v>15.842129049674892</v>
      </c>
      <c r="BU774" s="35">
        <v>15.569405793086485</v>
      </c>
      <c r="BV774" s="35">
        <v>15.545196634427075</v>
      </c>
      <c r="BW774" s="35">
        <v>15.563151922961328</v>
      </c>
      <c r="BX774" s="35">
        <v>15.070726279135494</v>
      </c>
      <c r="BY774" s="35">
        <v>14.685316775566866</v>
      </c>
      <c r="BZ774" s="35">
        <v>16.294129913553366</v>
      </c>
      <c r="CA774" s="35">
        <v>15.792283560728405</v>
      </c>
      <c r="CB774" s="35">
        <v>14.919091857440302</v>
      </c>
      <c r="CC774" s="35">
        <v>15.753269596360425</v>
      </c>
      <c r="CD774" s="35">
        <v>15.057145361589264</v>
      </c>
      <c r="CE774" s="35">
        <v>15.636769884527752</v>
      </c>
      <c r="CF774" s="35">
        <v>15.979706299316963</v>
      </c>
      <c r="CG774" s="35">
        <v>14.920124505482015</v>
      </c>
      <c r="CH774" s="35">
        <v>14.834295880078418</v>
      </c>
      <c r="CI774" s="35">
        <v>15.094505535340303</v>
      </c>
      <c r="CJ774" s="35">
        <v>14.260113225079252</v>
      </c>
      <c r="CK774" s="35">
        <v>15.011345651455992</v>
      </c>
      <c r="CL774" s="35">
        <v>18.174188993289519</v>
      </c>
      <c r="CM774" s="35">
        <v>14.466903040863475</v>
      </c>
      <c r="CN774" s="35">
        <v>14.372223924245196</v>
      </c>
      <c r="CO774" s="35">
        <v>14.224148039574128</v>
      </c>
      <c r="CP774" s="35">
        <v>15.075140951089489</v>
      </c>
      <c r="CQ774" s="35">
        <v>15.135412390824971</v>
      </c>
      <c r="CR774" s="35">
        <v>14.859822345441266</v>
      </c>
      <c r="CS774" s="35">
        <v>14.862420027789408</v>
      </c>
      <c r="CT774" s="35">
        <v>14.753193994569504</v>
      </c>
      <c r="CU774" s="35">
        <v>15.006151461833287</v>
      </c>
      <c r="CV774" s="35">
        <v>15.411695858499474</v>
      </c>
      <c r="CW774" s="35">
        <v>15.210351445071964</v>
      </c>
      <c r="CX774" s="35">
        <v>15.819411972043369</v>
      </c>
      <c r="CY774" s="35">
        <v>15.631441251331326</v>
      </c>
      <c r="CZ774" s="35">
        <v>15.081120664971351</v>
      </c>
      <c r="DA774" s="35">
        <v>15.675239155620986</v>
      </c>
      <c r="DB774" s="35">
        <v>16.043964894694582</v>
      </c>
      <c r="DC774" s="35">
        <v>15.396027148761029</v>
      </c>
      <c r="DD774" s="35">
        <v>15.047404765425631</v>
      </c>
      <c r="DE774" s="35">
        <v>14.504681981299115</v>
      </c>
      <c r="DF774" s="35">
        <v>15.627404126079545</v>
      </c>
      <c r="DG774" s="35">
        <v>15.491931365421834</v>
      </c>
      <c r="DH774" s="35">
        <v>14.955521304949773</v>
      </c>
      <c r="DI774" s="35">
        <v>15.422890063830183</v>
      </c>
      <c r="DJ774" s="35">
        <v>14.382139813105546</v>
      </c>
      <c r="DK774" s="35">
        <v>16.186591424576815</v>
      </c>
      <c r="DL774" s="35">
        <v>15.101294600030624</v>
      </c>
      <c r="DM774" s="35">
        <v>15.131542526932046</v>
      </c>
      <c r="DN774" s="35">
        <v>15.327237258722811</v>
      </c>
      <c r="DO774" s="35">
        <v>15.030590260037419</v>
      </c>
      <c r="DP774" s="35">
        <v>15.402540712242267</v>
      </c>
      <c r="DQ774" s="35">
        <v>15.886963626931765</v>
      </c>
      <c r="DR774" s="35">
        <v>15.404368634142429</v>
      </c>
      <c r="DS774" s="35">
        <v>17.716299465762024</v>
      </c>
      <c r="DT774" s="35">
        <v>15.429863977074334</v>
      </c>
      <c r="DU774" s="35">
        <v>15.165661486673805</v>
      </c>
      <c r="DV774" s="35">
        <v>14.445485845783022</v>
      </c>
      <c r="DW774" s="35">
        <v>14.665972483497304</v>
      </c>
      <c r="DX774" s="35">
        <v>14.515328462303946</v>
      </c>
      <c r="DY774" s="35">
        <v>15.801174424291737</v>
      </c>
      <c r="DZ774" s="35">
        <v>14.641699477212713</v>
      </c>
      <c r="EA774" s="35">
        <v>15.515381606320524</v>
      </c>
      <c r="EB774" s="35">
        <v>15.911270278271378</v>
      </c>
      <c r="EC774" s="35">
        <v>15.157326816604062</v>
      </c>
      <c r="ED774" s="35">
        <v>15.568773258375341</v>
      </c>
      <c r="EE774" s="35">
        <v>16.876544157466668</v>
      </c>
      <c r="EF774" s="35">
        <v>15.82376527978966</v>
      </c>
      <c r="EG774" s="35">
        <v>15.553105972311087</v>
      </c>
      <c r="EH774" s="35">
        <v>14.821880769559353</v>
      </c>
      <c r="EI774" s="35">
        <v>15.07330419523738</v>
      </c>
      <c r="EJ774" s="35">
        <v>15.58494230049785</v>
      </c>
      <c r="EK774" s="35">
        <v>15.136191336433404</v>
      </c>
      <c r="EL774" s="35">
        <v>14.889998757600662</v>
      </c>
      <c r="EM774" s="35">
        <v>15.769542938191254</v>
      </c>
      <c r="EN774" s="35">
        <v>16.073962213714424</v>
      </c>
      <c r="EO774" s="35">
        <v>15.49134191304241</v>
      </c>
      <c r="EP774" s="35">
        <v>14.638579651358937</v>
      </c>
      <c r="EQ774" s="35">
        <v>15.602776340563219</v>
      </c>
      <c r="ER774" s="35">
        <v>15.632471067586797</v>
      </c>
      <c r="ES774" s="35">
        <v>15.330061750967902</v>
      </c>
      <c r="ET774" s="35">
        <v>15.275774434037501</v>
      </c>
      <c r="EU774" s="35">
        <v>15.685920177755822</v>
      </c>
      <c r="EV774" s="35">
        <v>14.552874555276048</v>
      </c>
      <c r="EW774" s="35">
        <v>14.363160970228851</v>
      </c>
      <c r="EX774" s="35">
        <v>14.81632646521772</v>
      </c>
      <c r="EY774" s="35">
        <v>15.154193581260406</v>
      </c>
      <c r="EZ774" s="35">
        <v>15.505540187899996</v>
      </c>
      <c r="FA774" s="35">
        <v>15.714199056480917</v>
      </c>
      <c r="FB774" s="35">
        <v>15.673800502554542</v>
      </c>
      <c r="FC774" s="35">
        <v>16.402783386061394</v>
      </c>
      <c r="FD774" s="35">
        <v>15.45968781151841</v>
      </c>
      <c r="FE774" s="35">
        <v>16.139186913130942</v>
      </c>
      <c r="FF774" s="35">
        <v>16.362858896705948</v>
      </c>
      <c r="FG774" s="35">
        <v>15.264375607033456</v>
      </c>
      <c r="FH774" s="35">
        <v>15.633730533795323</v>
      </c>
      <c r="FI774" s="35">
        <v>16.170003270534473</v>
      </c>
      <c r="FJ774" s="35">
        <v>16.237805802775263</v>
      </c>
      <c r="FK774" s="35">
        <v>15.477661801079238</v>
      </c>
      <c r="FL774" s="35">
        <v>15.943023053073794</v>
      </c>
      <c r="FM774" s="35">
        <v>15.076760091277034</v>
      </c>
      <c r="FN774" s="35">
        <v>15.269710034400248</v>
      </c>
      <c r="FO774" s="35">
        <v>15.579699501642018</v>
      </c>
      <c r="FP774" s="35">
        <v>16.067300018933519</v>
      </c>
      <c r="FQ774" s="35">
        <v>15.715482002136127</v>
      </c>
      <c r="FR774" s="35">
        <v>16.372037365598345</v>
      </c>
      <c r="FS774" s="35">
        <v>15.192579671005042</v>
      </c>
      <c r="FT774" s="35">
        <v>15.14706985103985</v>
      </c>
      <c r="FU774" s="35">
        <v>15.21412438143701</v>
      </c>
      <c r="FV774" s="35">
        <v>14.682934458470809</v>
      </c>
      <c r="FW774" s="35">
        <v>16.967294574454822</v>
      </c>
      <c r="FX774" s="35">
        <v>15.546982109830109</v>
      </c>
      <c r="FY774" s="35">
        <v>16.112926375375942</v>
      </c>
      <c r="FZ774" s="35">
        <v>15.363501525185548</v>
      </c>
      <c r="GA774" s="35">
        <v>15.396927167251228</v>
      </c>
      <c r="GB774" s="35">
        <v>14.647254881074101</v>
      </c>
      <c r="GC774" s="35">
        <v>15.338936690314487</v>
      </c>
      <c r="GD774" s="35">
        <v>14.946408986207627</v>
      </c>
      <c r="GE774" s="35">
        <v>11.868636938643029</v>
      </c>
      <c r="GF774" s="35">
        <v>15.571564344630616</v>
      </c>
      <c r="GG774" s="35">
        <v>15.072676802550777</v>
      </c>
      <c r="GH774" s="35">
        <v>16.245586598622765</v>
      </c>
      <c r="GI774" s="35">
        <v>14.651757118965111</v>
      </c>
      <c r="GJ774" s="35">
        <v>16.427527061201751</v>
      </c>
      <c r="GK774" s="35">
        <v>15.922674765022563</v>
      </c>
      <c r="GL774" s="35">
        <v>16.354126701273419</v>
      </c>
      <c r="GM774" s="35">
        <v>15.349229664660562</v>
      </c>
      <c r="GN774" s="35">
        <v>15.377611547277032</v>
      </c>
      <c r="GO774" s="35">
        <v>10.526</v>
      </c>
      <c r="GP774" s="35" t="s">
        <v>2012</v>
      </c>
      <c r="GU774" s="59"/>
    </row>
    <row r="775" spans="1:203" x14ac:dyDescent="0.2">
      <c r="A775" s="35" t="s">
        <v>1882</v>
      </c>
      <c r="B775" s="35" t="s">
        <v>3739</v>
      </c>
      <c r="C775" s="35" t="s">
        <v>3740</v>
      </c>
      <c r="D775" s="9">
        <v>2</v>
      </c>
      <c r="E775" s="9">
        <v>2</v>
      </c>
      <c r="F775" s="9">
        <v>0.60244871200000005</v>
      </c>
      <c r="G775" s="9">
        <v>0.27050316800000002</v>
      </c>
      <c r="H775" s="9">
        <v>0.88648073900000002</v>
      </c>
      <c r="I775" s="9">
        <v>0.15100794000000001</v>
      </c>
      <c r="J775" s="9">
        <v>0</v>
      </c>
      <c r="K775" s="78">
        <v>0</v>
      </c>
      <c r="L775" s="79"/>
      <c r="M775" s="79"/>
      <c r="N775" s="79"/>
      <c r="O775" s="79"/>
      <c r="T775" s="35">
        <v>9.5762312144937276</v>
      </c>
      <c r="Z775" s="35">
        <v>10.495661861596458</v>
      </c>
      <c r="AL775" s="35">
        <v>9.7751778453145999</v>
      </c>
      <c r="BB775" s="35">
        <v>10.642442581083827</v>
      </c>
      <c r="BH775" s="35">
        <v>11.111000290541805</v>
      </c>
      <c r="BZ775" s="35">
        <v>10.774269524680523</v>
      </c>
      <c r="CF775" s="35">
        <v>10.575468540090501</v>
      </c>
      <c r="CL775" s="35">
        <v>10.179363915872722</v>
      </c>
      <c r="DD775" s="35">
        <v>10.860774925021717</v>
      </c>
      <c r="DQ775" s="35">
        <v>10.553062890378326</v>
      </c>
      <c r="EG775" s="35">
        <v>10.571277603750394</v>
      </c>
      <c r="FB775" s="35">
        <v>10.460345022364002</v>
      </c>
      <c r="FW775" s="35">
        <v>10.624074800256327</v>
      </c>
      <c r="GO775" s="35">
        <v>2.8460000000000001</v>
      </c>
      <c r="GP775" s="35" t="s">
        <v>1605</v>
      </c>
      <c r="GU775" s="59"/>
    </row>
    <row r="776" spans="1:203" x14ac:dyDescent="0.2">
      <c r="A776" s="35" t="s">
        <v>1354</v>
      </c>
      <c r="B776" s="35" t="s">
        <v>3121</v>
      </c>
      <c r="C776" s="35" t="s">
        <v>3122</v>
      </c>
      <c r="D776" s="9">
        <v>2</v>
      </c>
      <c r="E776" s="9">
        <v>1</v>
      </c>
      <c r="F776" s="9">
        <v>0.81704109000000003</v>
      </c>
      <c r="G776" s="9">
        <v>0.106628773</v>
      </c>
      <c r="H776" s="9">
        <v>0.72996593899999995</v>
      </c>
      <c r="I776" s="9">
        <v>0.15110489499999999</v>
      </c>
      <c r="J776" s="9">
        <v>0</v>
      </c>
      <c r="K776" s="78">
        <v>0</v>
      </c>
      <c r="L776" s="79"/>
      <c r="M776" s="79"/>
      <c r="N776" s="79"/>
      <c r="O776" s="79"/>
      <c r="U776" s="35">
        <v>11.970815093761843</v>
      </c>
      <c r="X776" s="35">
        <v>12.484375125327855</v>
      </c>
      <c r="AA776" s="35">
        <v>11.78219360895686</v>
      </c>
      <c r="AB776" s="35">
        <v>11.208908835465673</v>
      </c>
      <c r="AG776" s="35">
        <v>11.743979477048999</v>
      </c>
      <c r="AH776" s="35">
        <v>12.975683372763578</v>
      </c>
      <c r="AJ776" s="35">
        <v>13.980539717244488</v>
      </c>
      <c r="AK776" s="35">
        <v>12.673482175287448</v>
      </c>
      <c r="AO776" s="35">
        <v>12.160966146171857</v>
      </c>
      <c r="AR776" s="35">
        <v>12.711895934135857</v>
      </c>
      <c r="AY776" s="35">
        <v>11.664970365417492</v>
      </c>
      <c r="BW776" s="35">
        <v>11.975763412109627</v>
      </c>
      <c r="BX776" s="35">
        <v>11.107945036807267</v>
      </c>
      <c r="BZ776" s="35">
        <v>11.844074055222652</v>
      </c>
      <c r="CG776" s="35">
        <v>12.184256435173143</v>
      </c>
      <c r="CI776" s="35">
        <v>11.850455206499053</v>
      </c>
      <c r="CJ776" s="35">
        <v>12.106470629745059</v>
      </c>
      <c r="CM776" s="35">
        <v>12.315317831453308</v>
      </c>
      <c r="CN776" s="35">
        <v>11.086668964605673</v>
      </c>
      <c r="CR776" s="35">
        <v>12.200143446595677</v>
      </c>
      <c r="CS776" s="35">
        <v>12.306628600898204</v>
      </c>
      <c r="CU776" s="35">
        <v>12.293319918293143</v>
      </c>
      <c r="DC776" s="35">
        <v>12.212324429322333</v>
      </c>
      <c r="DE776" s="35">
        <v>12.137986474294339</v>
      </c>
      <c r="DF776" s="35">
        <v>12.095251141669733</v>
      </c>
      <c r="DT776" s="35">
        <v>10.838937930790236</v>
      </c>
      <c r="DW776" s="35">
        <v>12.795543780834652</v>
      </c>
      <c r="DX776" s="35">
        <v>12.215088050166381</v>
      </c>
      <c r="DY776" s="35">
        <v>12.45256871429511</v>
      </c>
      <c r="EA776" s="35">
        <v>12.4089610859368</v>
      </c>
      <c r="EC776" s="35">
        <v>12.871163370153203</v>
      </c>
      <c r="EF776" s="35">
        <v>12.241983149694329</v>
      </c>
      <c r="EG776" s="35">
        <v>11.935850036046251</v>
      </c>
      <c r="EM776" s="35">
        <v>11.958376253263761</v>
      </c>
      <c r="EO776" s="35">
        <v>12.78905058186692</v>
      </c>
      <c r="ER776" s="35">
        <v>12.212624532391093</v>
      </c>
      <c r="EV776" s="35">
        <v>12.548348449474682</v>
      </c>
      <c r="EX776" s="35">
        <v>11.900778830669555</v>
      </c>
      <c r="FM776" s="35">
        <v>12.160021553744723</v>
      </c>
      <c r="FQ776" s="35">
        <v>11.503541994284088</v>
      </c>
      <c r="FR776" s="35">
        <v>12.02655700227325</v>
      </c>
      <c r="FY776" s="35">
        <v>12.644071822121278</v>
      </c>
      <c r="GA776" s="35">
        <v>13.154336872930072</v>
      </c>
      <c r="GF776" s="35">
        <v>12.577311089287477</v>
      </c>
      <c r="GL776" s="35">
        <v>11.807006790419059</v>
      </c>
      <c r="GM776" s="35">
        <v>12.384007906378203</v>
      </c>
      <c r="GO776" s="35">
        <v>1.829</v>
      </c>
      <c r="GP776" s="35" t="s">
        <v>1195</v>
      </c>
      <c r="GU776" s="59"/>
    </row>
    <row r="777" spans="1:203" x14ac:dyDescent="0.2">
      <c r="A777" s="35" t="s">
        <v>1081</v>
      </c>
      <c r="B777" s="35" t="s">
        <v>2801</v>
      </c>
      <c r="C777" s="35" t="s">
        <v>2802</v>
      </c>
      <c r="D777" s="9">
        <v>3</v>
      </c>
      <c r="E777" s="9">
        <v>3</v>
      </c>
      <c r="F777" s="9">
        <v>0.23930206800000001</v>
      </c>
      <c r="H777" s="9">
        <v>1</v>
      </c>
      <c r="I777" s="9">
        <v>0.15175843</v>
      </c>
      <c r="J777" s="9">
        <v>0</v>
      </c>
      <c r="K777" s="78">
        <v>0</v>
      </c>
      <c r="L777" s="79"/>
      <c r="M777" s="79"/>
      <c r="N777" s="79"/>
      <c r="O777" s="79"/>
      <c r="AE777" s="35">
        <v>11.161549191935952</v>
      </c>
      <c r="BC777" s="35">
        <v>10.583914104359032</v>
      </c>
      <c r="BZ777" s="35">
        <v>10.986805750271957</v>
      </c>
      <c r="GK777" s="35">
        <v>11.062514778673172</v>
      </c>
      <c r="GO777" s="35">
        <v>2.7370000000000001</v>
      </c>
      <c r="GP777" s="35" t="s">
        <v>4603</v>
      </c>
      <c r="GU777" s="59"/>
    </row>
    <row r="778" spans="1:203" x14ac:dyDescent="0.2">
      <c r="A778" s="35" t="s">
        <v>2300</v>
      </c>
      <c r="B778" s="35" t="s">
        <v>2300</v>
      </c>
      <c r="C778" s="35" t="s">
        <v>2300</v>
      </c>
      <c r="D778" s="9">
        <v>2</v>
      </c>
      <c r="E778" s="9">
        <v>2</v>
      </c>
      <c r="F778" s="9">
        <v>0.99999997299999999</v>
      </c>
      <c r="G778" s="9">
        <v>-3.6600000000000002E-5</v>
      </c>
      <c r="H778" s="9">
        <v>0.66740864200000005</v>
      </c>
      <c r="I778" s="9">
        <v>0.15284940399999999</v>
      </c>
      <c r="J778" s="9">
        <v>0</v>
      </c>
      <c r="K778" s="78">
        <v>0</v>
      </c>
      <c r="L778" s="79">
        <v>11.127944060805431</v>
      </c>
      <c r="M778" s="79"/>
      <c r="N778" s="79"/>
      <c r="O778" s="79">
        <v>10.82501960792929</v>
      </c>
      <c r="R778" s="35">
        <v>10.387405192091814</v>
      </c>
      <c r="T778" s="35">
        <v>12.812337659475594</v>
      </c>
      <c r="U778" s="35">
        <v>10.620685530024774</v>
      </c>
      <c r="V778" s="35">
        <v>10.925565193239551</v>
      </c>
      <c r="W778" s="35">
        <v>12.051438547816534</v>
      </c>
      <c r="Y778" s="35">
        <v>11.188314722799273</v>
      </c>
      <c r="Z778" s="35">
        <v>10.910699360875302</v>
      </c>
      <c r="AE778" s="35">
        <v>11.400538922136059</v>
      </c>
      <c r="AG778" s="35">
        <v>10.858029165482371</v>
      </c>
      <c r="AH778" s="35">
        <v>11.108882064770571</v>
      </c>
      <c r="AI778" s="35">
        <v>11.233627782018447</v>
      </c>
      <c r="AL778" s="35">
        <v>10.885523954631385</v>
      </c>
      <c r="AN778" s="35">
        <v>11.844573108618087</v>
      </c>
      <c r="AR778" s="35">
        <v>11.233328528556406</v>
      </c>
      <c r="AS778" s="35">
        <v>10.869862902140829</v>
      </c>
      <c r="AU778" s="35">
        <v>10.614189568850168</v>
      </c>
      <c r="AV778" s="35">
        <v>10.211236759604491</v>
      </c>
      <c r="AW778" s="35">
        <v>10.99281549554734</v>
      </c>
      <c r="AY778" s="35">
        <v>10.714022262811685</v>
      </c>
      <c r="AZ778" s="35">
        <v>11.43275999471196</v>
      </c>
      <c r="BA778" s="35">
        <v>11.195378016604403</v>
      </c>
      <c r="BN778" s="35">
        <v>10.957121153390624</v>
      </c>
      <c r="CD778" s="35">
        <v>11.070426149072329</v>
      </c>
      <c r="CE778" s="35">
        <v>11.72447345443444</v>
      </c>
      <c r="CF778" s="35">
        <v>11.018640795616687</v>
      </c>
      <c r="CI778" s="35">
        <v>10.900709496965487</v>
      </c>
      <c r="CJ778" s="35">
        <v>10.892457372152016</v>
      </c>
      <c r="CK778" s="35">
        <v>10.809540574228121</v>
      </c>
      <c r="CL778" s="35">
        <v>11.240978694895512</v>
      </c>
      <c r="CM778" s="35">
        <v>11.002426023948583</v>
      </c>
      <c r="CQ778" s="35">
        <v>11.61133446014381</v>
      </c>
      <c r="CR778" s="35">
        <v>10.913251592311084</v>
      </c>
      <c r="CS778" s="35">
        <v>11.1906127629602</v>
      </c>
      <c r="CY778" s="35">
        <v>10.960897271333854</v>
      </c>
      <c r="CZ778" s="35">
        <v>10.966407563939551</v>
      </c>
      <c r="DD778" s="35">
        <v>11.865840452215577</v>
      </c>
      <c r="DF778" s="35">
        <v>11.260169425761154</v>
      </c>
      <c r="DG778" s="35">
        <v>10.811876887471103</v>
      </c>
      <c r="DJ778" s="35">
        <v>10.738459251189202</v>
      </c>
      <c r="DK778" s="35">
        <v>10.83392108133725</v>
      </c>
      <c r="DL778" s="35">
        <v>10.57821834537228</v>
      </c>
      <c r="DO778" s="35">
        <v>11.499525674290023</v>
      </c>
      <c r="DQ778" s="35">
        <v>10.635525050570299</v>
      </c>
      <c r="DS778" s="35">
        <v>10.991179582184618</v>
      </c>
      <c r="DT778" s="35">
        <v>10.526329045143914</v>
      </c>
      <c r="DU778" s="35">
        <v>11.005184980546115</v>
      </c>
      <c r="DV778" s="35">
        <v>10.868899044087998</v>
      </c>
      <c r="DW778" s="35">
        <v>11.164398056485249</v>
      </c>
      <c r="DY778" s="35">
        <v>11.178873533646978</v>
      </c>
      <c r="DZ778" s="35">
        <v>11.088453496905853</v>
      </c>
      <c r="EG778" s="35">
        <v>10.796551810669399</v>
      </c>
      <c r="EJ778" s="35">
        <v>10.927588681675045</v>
      </c>
      <c r="EL778" s="35">
        <v>11.901978835992692</v>
      </c>
      <c r="EN778" s="35">
        <v>12.373079427270225</v>
      </c>
      <c r="EO778" s="35">
        <v>11.166715156745232</v>
      </c>
      <c r="ES778" s="35">
        <v>11.02740914098475</v>
      </c>
      <c r="EU778" s="35">
        <v>10.645969200591901</v>
      </c>
      <c r="EV778" s="35">
        <v>15.484447718801489</v>
      </c>
      <c r="EW778" s="35">
        <v>10.834148018867559</v>
      </c>
      <c r="EX778" s="35">
        <v>11.419572095711908</v>
      </c>
      <c r="EY778" s="35">
        <v>10.496110504965856</v>
      </c>
      <c r="FA778" s="35">
        <v>11.068171519489232</v>
      </c>
      <c r="FD778" s="35">
        <v>11.312093447555648</v>
      </c>
      <c r="FE778" s="35">
        <v>11.037318242484275</v>
      </c>
      <c r="FG778" s="35">
        <v>10.858049698060498</v>
      </c>
      <c r="FL778" s="35">
        <v>10.867701747781565</v>
      </c>
      <c r="FP778" s="35">
        <v>10.860699714613069</v>
      </c>
      <c r="FU778" s="35">
        <v>11.153103663817566</v>
      </c>
      <c r="FZ778" s="35">
        <v>11.280454565517617</v>
      </c>
      <c r="GA778" s="35">
        <v>11.434250698705469</v>
      </c>
      <c r="GI778" s="35">
        <v>11.163134962439699</v>
      </c>
      <c r="GK778" s="35">
        <v>10.296250235494115</v>
      </c>
      <c r="GL778" s="35">
        <v>11.380928203774708</v>
      </c>
      <c r="GO778" s="35">
        <v>1.984</v>
      </c>
      <c r="GP778" s="35" t="s">
        <v>2078</v>
      </c>
      <c r="GU778" s="59"/>
    </row>
    <row r="779" spans="1:203" x14ac:dyDescent="0.2">
      <c r="A779" s="35" t="s">
        <v>945</v>
      </c>
      <c r="B779" s="35" t="s">
        <v>2657</v>
      </c>
      <c r="C779" s="35" t="s">
        <v>2658</v>
      </c>
      <c r="D779" s="9">
        <v>8</v>
      </c>
      <c r="E779" s="9">
        <v>8</v>
      </c>
      <c r="F779" s="9">
        <v>0.53394724100000002</v>
      </c>
      <c r="G779" s="9">
        <v>0.118485087</v>
      </c>
      <c r="H779" s="9">
        <v>0.365859351</v>
      </c>
      <c r="I779" s="9">
        <v>0.153296402</v>
      </c>
      <c r="J779" s="9">
        <v>0</v>
      </c>
      <c r="K779" s="78">
        <v>0</v>
      </c>
      <c r="L779" s="79">
        <v>11.87144470149611</v>
      </c>
      <c r="M779" s="79">
        <v>12.528498401435311</v>
      </c>
      <c r="N779" s="79">
        <v>12.093381019107632</v>
      </c>
      <c r="O779" s="79">
        <v>11.792026573145561</v>
      </c>
      <c r="Q779" s="78">
        <v>12.69793482621925</v>
      </c>
      <c r="U779" s="35">
        <v>11.223609560017158</v>
      </c>
      <c r="V779" s="35">
        <v>12.156227713608075</v>
      </c>
      <c r="Y779" s="35">
        <v>10.817560367873797</v>
      </c>
      <c r="Z779" s="35">
        <v>11.016889059033348</v>
      </c>
      <c r="AA779" s="35">
        <v>12.027584721545013</v>
      </c>
      <c r="AB779" s="35">
        <v>12.273829108064923</v>
      </c>
      <c r="AC779" s="35">
        <v>12.02212570189354</v>
      </c>
      <c r="AD779" s="35">
        <v>11.974601654116633</v>
      </c>
      <c r="AE779" s="35">
        <v>11.573733822891663</v>
      </c>
      <c r="AF779" s="35">
        <v>11.839153994631413</v>
      </c>
      <c r="AG779" s="35">
        <v>12.199245202292486</v>
      </c>
      <c r="AI779" s="35">
        <v>11.588932975754004</v>
      </c>
      <c r="AJ779" s="35">
        <v>12.075447004483836</v>
      </c>
      <c r="AK779" s="35">
        <v>11.816975793219182</v>
      </c>
      <c r="AL779" s="35">
        <v>12.043495284803971</v>
      </c>
      <c r="AM779" s="35">
        <v>11.436703490002373</v>
      </c>
      <c r="AN779" s="35">
        <v>11.73302760881085</v>
      </c>
      <c r="AO779" s="35">
        <v>12.779267027975241</v>
      </c>
      <c r="AP779" s="35">
        <v>10.960074183983568</v>
      </c>
      <c r="AQ779" s="35">
        <v>13.252450966588739</v>
      </c>
      <c r="AR779" s="35">
        <v>12.143493130264163</v>
      </c>
      <c r="AT779" s="35">
        <v>11.761671182166703</v>
      </c>
      <c r="AV779" s="35">
        <v>11.796226718157662</v>
      </c>
      <c r="AX779" s="35">
        <v>12.810787330782569</v>
      </c>
      <c r="AY779" s="35">
        <v>11.292954501402601</v>
      </c>
      <c r="AZ779" s="35">
        <v>13.243087299609799</v>
      </c>
      <c r="BA779" s="35">
        <v>11.401697450203129</v>
      </c>
      <c r="BB779" s="35">
        <v>11.544666539550233</v>
      </c>
      <c r="BC779" s="35">
        <v>11.583592038269762</v>
      </c>
      <c r="BF779" s="35">
        <v>11.357714111153884</v>
      </c>
      <c r="BG779" s="35">
        <v>11.938485472481126</v>
      </c>
      <c r="BH779" s="35">
        <v>12.07447441451669</v>
      </c>
      <c r="BI779" s="35">
        <v>12.297102274242235</v>
      </c>
      <c r="BJ779" s="35">
        <v>11.978772977283906</v>
      </c>
      <c r="BN779" s="35">
        <v>11.704711964902616</v>
      </c>
      <c r="BO779" s="35">
        <v>12.079954126906346</v>
      </c>
      <c r="BQ779" s="35">
        <v>12.523221894388341</v>
      </c>
      <c r="BT779" s="35">
        <v>12.367568225422252</v>
      </c>
      <c r="BU779" s="35">
        <v>12.560780392754459</v>
      </c>
      <c r="BV779" s="35">
        <v>12.566731633831903</v>
      </c>
      <c r="BY779" s="35">
        <v>11.219722766826351</v>
      </c>
      <c r="BZ779" s="35">
        <v>11.335461485742522</v>
      </c>
      <c r="CA779" s="35">
        <v>11.598094511719919</v>
      </c>
      <c r="CB779" s="35">
        <v>11.625899484436429</v>
      </c>
      <c r="CE779" s="35">
        <v>12.203304045887219</v>
      </c>
      <c r="CF779" s="35">
        <v>11.359056210387436</v>
      </c>
      <c r="CH779" s="35">
        <v>11.751320161419279</v>
      </c>
      <c r="CI779" s="35">
        <v>11.902892825725147</v>
      </c>
      <c r="CJ779" s="35">
        <v>11.520621135426403</v>
      </c>
      <c r="CM779" s="35">
        <v>11.807596979353207</v>
      </c>
      <c r="CN779" s="35">
        <v>10.735716094562186</v>
      </c>
      <c r="CP779" s="35">
        <v>12.2321719661751</v>
      </c>
      <c r="CS779" s="35">
        <v>12.436086928985942</v>
      </c>
      <c r="CT779" s="35">
        <v>10.94660363521858</v>
      </c>
      <c r="CW779" s="35">
        <v>12.900349527165559</v>
      </c>
      <c r="DA779" s="35">
        <v>12.44679593648172</v>
      </c>
      <c r="DC779" s="35">
        <v>12.614440365725205</v>
      </c>
      <c r="DD779" s="35">
        <v>12.854366576658858</v>
      </c>
      <c r="DE779" s="35">
        <v>11.584832711803857</v>
      </c>
      <c r="DF779" s="35">
        <v>12.169887203407667</v>
      </c>
      <c r="DG779" s="35">
        <v>12.937959715633577</v>
      </c>
      <c r="DH779" s="35">
        <v>11.726614989273811</v>
      </c>
      <c r="DJ779" s="35">
        <v>11.306048543208833</v>
      </c>
      <c r="DK779" s="35">
        <v>11.358954724802194</v>
      </c>
      <c r="DL779" s="35">
        <v>11.832789337275475</v>
      </c>
      <c r="DN779" s="35">
        <v>11.144279118808816</v>
      </c>
      <c r="DO779" s="35">
        <v>12.470483839544158</v>
      </c>
      <c r="DP779" s="35">
        <v>12.187838822332337</v>
      </c>
      <c r="DR779" s="35">
        <v>11.995743344871123</v>
      </c>
      <c r="DS779" s="35">
        <v>11.453468806194813</v>
      </c>
      <c r="DT779" s="35">
        <v>11.48183766149449</v>
      </c>
      <c r="DV779" s="35">
        <v>11.856226274327538</v>
      </c>
      <c r="DY779" s="35">
        <v>12.904508358987634</v>
      </c>
      <c r="DZ779" s="35">
        <v>12.19747248152264</v>
      </c>
      <c r="EB779" s="35">
        <v>11.515545890214657</v>
      </c>
      <c r="EC779" s="35">
        <v>12.121616363398639</v>
      </c>
      <c r="ED779" s="35">
        <v>12.243436156413866</v>
      </c>
      <c r="EE779" s="35">
        <v>11.920260809940807</v>
      </c>
      <c r="EF779" s="35">
        <v>12.196294745028263</v>
      </c>
      <c r="EG779" s="35">
        <v>12.220686481794283</v>
      </c>
      <c r="EI779" s="35">
        <v>13.023605480773888</v>
      </c>
      <c r="EK779" s="35">
        <v>12.349070274392432</v>
      </c>
      <c r="EL779" s="35">
        <v>12.055263759043209</v>
      </c>
      <c r="EO779" s="35">
        <v>11.836968972072565</v>
      </c>
      <c r="EP779" s="35">
        <v>11.112954688147237</v>
      </c>
      <c r="ER779" s="35">
        <v>11.657804904892618</v>
      </c>
      <c r="ET779" s="35">
        <v>11.665644589296642</v>
      </c>
      <c r="EW779" s="35">
        <v>11.214758616847824</v>
      </c>
      <c r="EX779" s="35">
        <v>12.4877320248427</v>
      </c>
      <c r="EZ779" s="35">
        <v>12.047303951879204</v>
      </c>
      <c r="FA779" s="35">
        <v>12.57660039846583</v>
      </c>
      <c r="FB779" s="35">
        <v>12.587367094282161</v>
      </c>
      <c r="FC779" s="35">
        <v>12.839646729595994</v>
      </c>
      <c r="FD779" s="35">
        <v>11.955041217171004</v>
      </c>
      <c r="FE779" s="35">
        <v>12.470265801483869</v>
      </c>
      <c r="FF779" s="35">
        <v>11.420802150318691</v>
      </c>
      <c r="FG779" s="35">
        <v>12.100882285517756</v>
      </c>
      <c r="FH779" s="35">
        <v>12.813693973392992</v>
      </c>
      <c r="FI779" s="35">
        <v>11.81003415222585</v>
      </c>
      <c r="FJ779" s="35">
        <v>11.829329972814566</v>
      </c>
      <c r="FL779" s="35">
        <v>11.910720612972719</v>
      </c>
      <c r="FM779" s="35">
        <v>12.353821723989681</v>
      </c>
      <c r="FN779" s="35">
        <v>11.115690902961942</v>
      </c>
      <c r="FO779" s="35">
        <v>11.546589458993083</v>
      </c>
      <c r="FQ779" s="35">
        <v>12.034442508380824</v>
      </c>
      <c r="FR779" s="35">
        <v>13.250457966687378</v>
      </c>
      <c r="FT779" s="35">
        <v>12.338065355789658</v>
      </c>
      <c r="FW779" s="35">
        <v>11.389495323505283</v>
      </c>
      <c r="GB779" s="35">
        <v>11.652409191225583</v>
      </c>
      <c r="GC779" s="35">
        <v>12.630727474351339</v>
      </c>
      <c r="GF779" s="35">
        <v>12.268768041578165</v>
      </c>
      <c r="GH779" s="35">
        <v>12.017433458990446</v>
      </c>
      <c r="GI779" s="35">
        <v>12.026018354643865</v>
      </c>
      <c r="GJ779" s="35">
        <v>12.327238828697006</v>
      </c>
      <c r="GK779" s="35">
        <v>11.081740101642994</v>
      </c>
      <c r="GM779" s="35">
        <v>12.034575887092583</v>
      </c>
      <c r="GO779" s="35">
        <v>20.146000000000001</v>
      </c>
      <c r="GP779" s="35" t="s">
        <v>4578</v>
      </c>
      <c r="GU779" s="59"/>
    </row>
    <row r="780" spans="1:203" x14ac:dyDescent="0.2">
      <c r="A780" s="35" t="s">
        <v>814</v>
      </c>
      <c r="B780" s="35" t="s">
        <v>2493</v>
      </c>
      <c r="C780" s="35" t="s">
        <v>2494</v>
      </c>
      <c r="D780" s="9">
        <v>3</v>
      </c>
      <c r="E780" s="9">
        <v>2</v>
      </c>
      <c r="F780" s="9">
        <v>0.23930206800000001</v>
      </c>
      <c r="H780" s="9">
        <v>1</v>
      </c>
      <c r="I780" s="9">
        <v>0.15348943700000001</v>
      </c>
      <c r="J780" s="9">
        <v>0</v>
      </c>
      <c r="K780" s="78">
        <v>0</v>
      </c>
      <c r="L780" s="80"/>
      <c r="M780" s="79"/>
      <c r="N780" s="79"/>
      <c r="O780" s="79"/>
      <c r="BD780" s="35">
        <v>11.506113207603452</v>
      </c>
      <c r="BE780" s="35">
        <v>11.918599429958247</v>
      </c>
      <c r="BS780" s="35">
        <v>12.275225838754139</v>
      </c>
      <c r="FV780" s="35">
        <v>12.053468928621855</v>
      </c>
      <c r="GO780" s="35">
        <v>16.111000000000001</v>
      </c>
      <c r="GP780" s="35" t="s">
        <v>4531</v>
      </c>
      <c r="GU780" s="59"/>
    </row>
    <row r="781" spans="1:203" x14ac:dyDescent="0.2">
      <c r="A781" s="35" t="s">
        <v>2263</v>
      </c>
      <c r="B781" s="35" t="s">
        <v>4375</v>
      </c>
      <c r="C781" s="35" t="s">
        <v>4376</v>
      </c>
      <c r="D781" s="9">
        <v>23</v>
      </c>
      <c r="E781" s="9">
        <v>18</v>
      </c>
      <c r="F781" s="9">
        <v>0.95297867599999997</v>
      </c>
      <c r="G781" s="9">
        <v>1.7866578000000001E-2</v>
      </c>
      <c r="H781" s="9">
        <v>3.7981668000000003E-2</v>
      </c>
      <c r="I781" s="9">
        <v>0.15387473500000001</v>
      </c>
      <c r="J781" s="9">
        <v>0</v>
      </c>
      <c r="K781" s="58" t="s">
        <v>5711</v>
      </c>
      <c r="L781" s="79">
        <v>11.839426444611192</v>
      </c>
      <c r="M781" s="79">
        <v>11.86136423677169</v>
      </c>
      <c r="N781" s="79">
        <v>12.017313976191538</v>
      </c>
      <c r="O781" s="79">
        <v>11.590694445493757</v>
      </c>
      <c r="P781" s="78">
        <v>11.718057990526109</v>
      </c>
      <c r="Q781" s="78">
        <v>12.361340456555792</v>
      </c>
      <c r="R781" s="35">
        <v>10.916308765856607</v>
      </c>
      <c r="S781" s="35">
        <v>11.828371790033518</v>
      </c>
      <c r="T781" s="35">
        <v>11.61747419672561</v>
      </c>
      <c r="U781" s="35">
        <v>11.619525527496544</v>
      </c>
      <c r="V781" s="35">
        <v>11.559005232968129</v>
      </c>
      <c r="W781" s="35">
        <v>11.779868184934141</v>
      </c>
      <c r="X781" s="35">
        <v>12.093630539350954</v>
      </c>
      <c r="Y781" s="35">
        <v>11.930368884170555</v>
      </c>
      <c r="Z781" s="35">
        <v>11.346984159411953</v>
      </c>
      <c r="AA781" s="35">
        <v>12.231157703886741</v>
      </c>
      <c r="AB781" s="35">
        <v>11.605616108115662</v>
      </c>
      <c r="AC781" s="35">
        <v>11.349587397854814</v>
      </c>
      <c r="AD781" s="35">
        <v>11.934463232728255</v>
      </c>
      <c r="AE781" s="35">
        <v>10.982116515895948</v>
      </c>
      <c r="AF781" s="35">
        <v>11.36802828472884</v>
      </c>
      <c r="AG781" s="35">
        <v>12.248545484258607</v>
      </c>
      <c r="AH781" s="35">
        <v>11.699364397656812</v>
      </c>
      <c r="AI781" s="35">
        <v>12.0679928018398</v>
      </c>
      <c r="AJ781" s="35">
        <v>11.886872866809011</v>
      </c>
      <c r="AK781" s="35">
        <v>11.67664588207597</v>
      </c>
      <c r="AL781" s="35">
        <v>11.293497965156439</v>
      </c>
      <c r="AM781" s="35">
        <v>12.073852205335331</v>
      </c>
      <c r="AN781" s="35">
        <v>12.098110368491117</v>
      </c>
      <c r="AO781" s="35">
        <v>11.500475436465877</v>
      </c>
      <c r="AP781" s="35">
        <v>12.146921662293352</v>
      </c>
      <c r="AQ781" s="35">
        <v>12.146259461364288</v>
      </c>
      <c r="AR781" s="35">
        <v>11.659612475597367</v>
      </c>
      <c r="AS781" s="35">
        <v>11.771669780385023</v>
      </c>
      <c r="AT781" s="35">
        <v>12.138353022809126</v>
      </c>
      <c r="AU781" s="35">
        <v>11.645981857454185</v>
      </c>
      <c r="AV781" s="35">
        <v>11.796570945441992</v>
      </c>
      <c r="AW781" s="35">
        <v>11.919198078231789</v>
      </c>
      <c r="AX781" s="35">
        <v>11.723749553512647</v>
      </c>
      <c r="AY781" s="35">
        <v>11.38216398381628</v>
      </c>
      <c r="AZ781" s="35">
        <v>12.254207614486408</v>
      </c>
      <c r="BA781" s="35">
        <v>11.401301210331699</v>
      </c>
      <c r="BB781" s="35">
        <v>11.370541326946842</v>
      </c>
      <c r="BC781" s="35">
        <v>11.793168042088876</v>
      </c>
      <c r="BD781" s="35">
        <v>12.035333834394866</v>
      </c>
      <c r="BE781" s="35">
        <v>11.682075931643706</v>
      </c>
      <c r="BF781" s="35">
        <v>11.545506470596985</v>
      </c>
      <c r="BG781" s="35">
        <v>11.790612028638417</v>
      </c>
      <c r="BH781" s="35">
        <v>12.071482046234383</v>
      </c>
      <c r="BI781" s="35">
        <v>12.314349969045271</v>
      </c>
      <c r="BJ781" s="35">
        <v>11.78326852071689</v>
      </c>
      <c r="BK781" s="35">
        <v>12.086493020909634</v>
      </c>
      <c r="BL781" s="35">
        <v>12.048812894272313</v>
      </c>
      <c r="BM781" s="35">
        <v>12.835146692550325</v>
      </c>
      <c r="BN781" s="35">
        <v>10.717854913489781</v>
      </c>
      <c r="BO781" s="35">
        <v>11.8371332583658</v>
      </c>
      <c r="BP781" s="35">
        <v>12.059476973405904</v>
      </c>
      <c r="BQ781" s="35">
        <v>11.736737986448667</v>
      </c>
      <c r="BR781" s="35">
        <v>12.133085466700548</v>
      </c>
      <c r="BS781" s="35">
        <v>12.317786300982185</v>
      </c>
      <c r="BT781" s="35">
        <v>11.726938838635538</v>
      </c>
      <c r="BU781" s="35">
        <v>11.816272859737916</v>
      </c>
      <c r="BV781" s="35">
        <v>11.616594872845575</v>
      </c>
      <c r="BW781" s="35">
        <v>11.91838345553192</v>
      </c>
      <c r="BX781" s="35">
        <v>11.817591519064987</v>
      </c>
      <c r="BY781" s="35">
        <v>11.547033543018406</v>
      </c>
      <c r="BZ781" s="35">
        <v>11.533250895679227</v>
      </c>
      <c r="CB781" s="35">
        <v>11.002504671944106</v>
      </c>
      <c r="CC781" s="35">
        <v>11.653014700307869</v>
      </c>
      <c r="CD781" s="35">
        <v>11.328752739836117</v>
      </c>
      <c r="CE781" s="35">
        <v>12.45835400049226</v>
      </c>
      <c r="CF781" s="35">
        <v>12.021221261025879</v>
      </c>
      <c r="CG781" s="35">
        <v>11.608216366136608</v>
      </c>
      <c r="CH781" s="35">
        <v>11.989113685884348</v>
      </c>
      <c r="CI781" s="35">
        <v>12.38244543240622</v>
      </c>
      <c r="CJ781" s="35">
        <v>12.330761917289328</v>
      </c>
      <c r="CK781" s="35">
        <v>12.166484110246481</v>
      </c>
      <c r="CL781" s="35">
        <v>11.799134062675137</v>
      </c>
      <c r="CM781" s="35">
        <v>11.922486890087185</v>
      </c>
      <c r="CN781" s="35">
        <v>11.858718648481203</v>
      </c>
      <c r="CO781" s="35">
        <v>12.447590146219154</v>
      </c>
      <c r="CP781" s="35">
        <v>11.498543260099488</v>
      </c>
      <c r="CQ781" s="35">
        <v>12.374280749678315</v>
      </c>
      <c r="CR781" s="35">
        <v>11.432975040983999</v>
      </c>
      <c r="CS781" s="35">
        <v>11.926624470568381</v>
      </c>
      <c r="CT781" s="35">
        <v>11.921085914828462</v>
      </c>
      <c r="CU781" s="35">
        <v>11.640707187967569</v>
      </c>
      <c r="CV781" s="35">
        <v>12.653604923849167</v>
      </c>
      <c r="CW781" s="35">
        <v>11.501016928592589</v>
      </c>
      <c r="CY781" s="35">
        <v>12.176641878544739</v>
      </c>
      <c r="CZ781" s="35">
        <v>11.747054108946779</v>
      </c>
      <c r="DA781" s="35">
        <v>11.760565353738938</v>
      </c>
      <c r="DB781" s="35">
        <v>12.200153882985207</v>
      </c>
      <c r="DC781" s="35">
        <v>11.952005868121731</v>
      </c>
      <c r="DD781" s="35">
        <v>12.177140045356838</v>
      </c>
      <c r="DE781" s="35">
        <v>11.66590705127499</v>
      </c>
      <c r="DF781" s="35">
        <v>11.726614799981222</v>
      </c>
      <c r="DG781" s="35">
        <v>11.587765948908356</v>
      </c>
      <c r="DH781" s="35">
        <v>10.819693967010696</v>
      </c>
      <c r="DI781" s="35">
        <v>12.38080516605689</v>
      </c>
      <c r="DJ781" s="35">
        <v>11.29194289551045</v>
      </c>
      <c r="DK781" s="35">
        <v>12.572663550063645</v>
      </c>
      <c r="DL781" s="35">
        <v>11.516736861829555</v>
      </c>
      <c r="DM781" s="35">
        <v>11.704491175973988</v>
      </c>
      <c r="DN781" s="35">
        <v>11.733202205918479</v>
      </c>
      <c r="DO781" s="35">
        <v>11.913443060207527</v>
      </c>
      <c r="DP781" s="35">
        <v>12.017045036726154</v>
      </c>
      <c r="DQ781" s="35">
        <v>11.552183402336254</v>
      </c>
      <c r="DR781" s="35">
        <v>11.729112669989163</v>
      </c>
      <c r="DS781" s="35">
        <v>11.67717954941099</v>
      </c>
      <c r="DT781" s="35">
        <v>11.289293132826721</v>
      </c>
      <c r="DU781" s="35">
        <v>12.162130911794074</v>
      </c>
      <c r="DV781" s="35">
        <v>11.667265182918348</v>
      </c>
      <c r="DW781" s="35">
        <v>12.286996183280152</v>
      </c>
      <c r="DX781" s="35">
        <v>11.861217383532697</v>
      </c>
      <c r="DY781" s="35">
        <v>11.963769260669181</v>
      </c>
      <c r="DZ781" s="35">
        <v>11.985589805637183</v>
      </c>
      <c r="EA781" s="35">
        <v>12.158542974036315</v>
      </c>
      <c r="EB781" s="35">
        <v>11.739850886778209</v>
      </c>
      <c r="EC781" s="35">
        <v>11.758325212913523</v>
      </c>
      <c r="ED781" s="35">
        <v>12.041880753752006</v>
      </c>
      <c r="EE781" s="35">
        <v>11.750159115954133</v>
      </c>
      <c r="EF781" s="35">
        <v>12.272921326867003</v>
      </c>
      <c r="EG781" s="35">
        <v>11.763373493811681</v>
      </c>
      <c r="EH781" s="35">
        <v>11.81212526989421</v>
      </c>
      <c r="EI781" s="35">
        <v>12.299205267793543</v>
      </c>
      <c r="EJ781" s="35">
        <v>11.378000110495707</v>
      </c>
      <c r="EK781" s="35">
        <v>11.719286909951377</v>
      </c>
      <c r="EL781" s="35">
        <v>11.770065123316192</v>
      </c>
      <c r="EM781" s="35">
        <v>11.693767446939244</v>
      </c>
      <c r="EN781" s="35">
        <v>12.45566840903783</v>
      </c>
      <c r="EO781" s="35">
        <v>11.599127150208671</v>
      </c>
      <c r="EP781" s="35">
        <v>11.337235539629347</v>
      </c>
      <c r="EQ781" s="35">
        <v>12.268891230699277</v>
      </c>
      <c r="ER781" s="35">
        <v>12.199232224406334</v>
      </c>
      <c r="ES781" s="35">
        <v>12.078826810077967</v>
      </c>
      <c r="ET781" s="35">
        <v>11.356943200665631</v>
      </c>
      <c r="EU781" s="35">
        <v>11.219087288250693</v>
      </c>
      <c r="EV781" s="35">
        <v>12.23925442414237</v>
      </c>
      <c r="EW781" s="35">
        <v>12.055214610323867</v>
      </c>
      <c r="EX781" s="35">
        <v>12.091597772944469</v>
      </c>
      <c r="EY781" s="35">
        <v>11.822455884366407</v>
      </c>
      <c r="EZ781" s="35">
        <v>11.775995586320263</v>
      </c>
      <c r="FA781" s="35">
        <v>11.991925272342975</v>
      </c>
      <c r="FB781" s="35">
        <v>11.688693934419279</v>
      </c>
      <c r="FC781" s="35">
        <v>12.011635060828448</v>
      </c>
      <c r="FD781" s="35">
        <v>11.453080440683468</v>
      </c>
      <c r="FE781" s="35">
        <v>12.113429665590596</v>
      </c>
      <c r="FF781" s="35">
        <v>11.983497461176672</v>
      </c>
      <c r="FG781" s="35">
        <v>11.746899454506668</v>
      </c>
      <c r="FH781" s="35">
        <v>11.459015591719988</v>
      </c>
      <c r="FI781" s="35">
        <v>12.297948660833423</v>
      </c>
      <c r="FJ781" s="35">
        <v>12.138498727543023</v>
      </c>
      <c r="FK781" s="35">
        <v>12.622872115981561</v>
      </c>
      <c r="FL781" s="35">
        <v>11.892883808429039</v>
      </c>
      <c r="FM781" s="35">
        <v>11.88456024531421</v>
      </c>
      <c r="FN781" s="35">
        <v>11.91364701421687</v>
      </c>
      <c r="FO781" s="35">
        <v>11.505342840265911</v>
      </c>
      <c r="FP781" s="35">
        <v>11.679474510197817</v>
      </c>
      <c r="FQ781" s="35">
        <v>12.074626965711195</v>
      </c>
      <c r="FR781" s="35">
        <v>12.46737980332712</v>
      </c>
      <c r="FS781" s="35">
        <v>11.847026636312613</v>
      </c>
      <c r="FT781" s="35">
        <v>12.349070438448964</v>
      </c>
      <c r="FU781" s="35">
        <v>12.20791912427514</v>
      </c>
      <c r="FV781" s="35">
        <v>12.562045382542657</v>
      </c>
      <c r="FW781" s="35">
        <v>11.355829410667933</v>
      </c>
      <c r="FX781" s="35">
        <v>12.321655476369756</v>
      </c>
      <c r="FY781" s="35">
        <v>11.968846547033362</v>
      </c>
      <c r="FZ781" s="35">
        <v>11.449317566304508</v>
      </c>
      <c r="GA781" s="35">
        <v>12.383597796939057</v>
      </c>
      <c r="GB781" s="35">
        <v>11.756179539652202</v>
      </c>
      <c r="GC781" s="35">
        <v>11.803704452165393</v>
      </c>
      <c r="GD781" s="35">
        <v>12.31465227400753</v>
      </c>
      <c r="GE781" s="35">
        <v>12.318094129789332</v>
      </c>
      <c r="GF781" s="35">
        <v>11.903076167104629</v>
      </c>
      <c r="GG781" s="35">
        <v>11.979109042040482</v>
      </c>
      <c r="GH781" s="35">
        <v>11.761244048274303</v>
      </c>
      <c r="GI781" s="35">
        <v>12.864406906679097</v>
      </c>
      <c r="GJ781" s="35">
        <v>12.679004399315364</v>
      </c>
      <c r="GK781" s="35">
        <v>11.794541470056465</v>
      </c>
      <c r="GL781" s="35">
        <v>12.076663357652043</v>
      </c>
      <c r="GM781" s="35">
        <v>12.066801316455946</v>
      </c>
      <c r="GN781" s="35">
        <v>11.691087596907632</v>
      </c>
      <c r="GO781" s="35">
        <v>31.946000000000002</v>
      </c>
      <c r="GP781" s="35" t="s">
        <v>4935</v>
      </c>
      <c r="GU781" s="59"/>
    </row>
    <row r="782" spans="1:203" x14ac:dyDescent="0.2">
      <c r="A782" s="35" t="s">
        <v>1644</v>
      </c>
      <c r="B782" s="35" t="s">
        <v>3473</v>
      </c>
      <c r="C782" s="35" t="s">
        <v>3474</v>
      </c>
      <c r="D782" s="9">
        <v>31</v>
      </c>
      <c r="E782" s="9">
        <v>30</v>
      </c>
      <c r="F782" s="9">
        <v>0.47751570900000001</v>
      </c>
      <c r="G782" s="9">
        <v>0.119698201</v>
      </c>
      <c r="H782" s="9">
        <v>0.28277750299999999</v>
      </c>
      <c r="I782" s="9">
        <v>0.15600951399999999</v>
      </c>
      <c r="J782" s="9">
        <v>0</v>
      </c>
      <c r="K782" s="78">
        <v>0</v>
      </c>
      <c r="L782" s="79">
        <v>11.295305649685533</v>
      </c>
      <c r="M782" s="79">
        <v>10.714156228025143</v>
      </c>
      <c r="N782" s="79">
        <v>11.252772841964724</v>
      </c>
      <c r="O782" s="79">
        <v>11.47055025991984</v>
      </c>
      <c r="P782" s="78">
        <v>10.275480207380081</v>
      </c>
      <c r="Q782" s="78">
        <v>10.267678902760213</v>
      </c>
      <c r="R782" s="35">
        <v>10.130428643138837</v>
      </c>
      <c r="S782" s="35">
        <v>10.755219883869012</v>
      </c>
      <c r="T782" s="35">
        <v>10.601592683745455</v>
      </c>
      <c r="U782" s="35">
        <v>10.502042196445247</v>
      </c>
      <c r="V782" s="35">
        <v>10.710501518080747</v>
      </c>
      <c r="W782" s="35">
        <v>11.735289550986293</v>
      </c>
      <c r="X782" s="35">
        <v>10.975623191226816</v>
      </c>
      <c r="Y782" s="35">
        <v>10.574263245183783</v>
      </c>
      <c r="Z782" s="35">
        <v>10.94827884843024</v>
      </c>
      <c r="AA782" s="35">
        <v>10.971070203451943</v>
      </c>
      <c r="AB782" s="35">
        <v>10.991516937359648</v>
      </c>
      <c r="AC782" s="35">
        <v>11.533303414594698</v>
      </c>
      <c r="AD782" s="35">
        <v>10.237636890072302</v>
      </c>
      <c r="AE782" s="35">
        <v>12.011123346129489</v>
      </c>
      <c r="AF782" s="35">
        <v>11.448862408652772</v>
      </c>
      <c r="AG782" s="35">
        <v>12.019730351244743</v>
      </c>
      <c r="AH782" s="35">
        <v>11.270557472341</v>
      </c>
      <c r="AI782" s="35">
        <v>11.062313671555644</v>
      </c>
      <c r="AJ782" s="35">
        <v>11.802448563600048</v>
      </c>
      <c r="AK782" s="35">
        <v>12.07751825719725</v>
      </c>
      <c r="AL782" s="35">
        <v>12.261517901772569</v>
      </c>
      <c r="AM782" s="35">
        <v>11.631805828301356</v>
      </c>
      <c r="AN782" s="35">
        <v>11.18080734569318</v>
      </c>
      <c r="AO782" s="35">
        <v>10.402510363729878</v>
      </c>
      <c r="AP782" s="35">
        <v>10.432490583776358</v>
      </c>
      <c r="AQ782" s="35">
        <v>11.785712850217376</v>
      </c>
      <c r="AR782" s="35">
        <v>11.179502494638536</v>
      </c>
      <c r="AS782" s="35">
        <v>10.336053862637641</v>
      </c>
      <c r="AT782" s="35">
        <v>12.125230249943103</v>
      </c>
      <c r="AU782" s="35">
        <v>10.430044113806074</v>
      </c>
      <c r="AV782" s="35">
        <v>11.163290156408973</v>
      </c>
      <c r="AW782" s="35">
        <v>11.094348714412584</v>
      </c>
      <c r="AX782" s="35">
        <v>11.211211589327894</v>
      </c>
      <c r="AY782" s="35">
        <v>10.85247224973833</v>
      </c>
      <c r="AZ782" s="35">
        <v>12.455674225320102</v>
      </c>
      <c r="BA782" s="35">
        <v>9.7286578601879885</v>
      </c>
      <c r="BB782" s="35">
        <v>10.874498981489147</v>
      </c>
      <c r="BC782" s="35">
        <v>11.420080087634027</v>
      </c>
      <c r="BE782" s="35">
        <v>11.023588617127299</v>
      </c>
      <c r="BF782" s="35">
        <v>10.800125456763809</v>
      </c>
      <c r="BG782" s="35">
        <v>10.815407931352684</v>
      </c>
      <c r="BH782" s="35">
        <v>11.881531121808134</v>
      </c>
      <c r="BI782" s="35">
        <v>11.276919038689996</v>
      </c>
      <c r="BJ782" s="35">
        <v>11.627412080747714</v>
      </c>
      <c r="BK782" s="35">
        <v>12.082111876630858</v>
      </c>
      <c r="BL782" s="35">
        <v>11.557361699778886</v>
      </c>
      <c r="BM782" s="35">
        <v>11.054073971329474</v>
      </c>
      <c r="BN782" s="35">
        <v>11.133154619152537</v>
      </c>
      <c r="BO782" s="35">
        <v>10.614487695596633</v>
      </c>
      <c r="BP782" s="35">
        <v>11.160859386645496</v>
      </c>
      <c r="BQ782" s="35">
        <v>10.136605408634097</v>
      </c>
      <c r="BR782" s="35">
        <v>11.089176164219783</v>
      </c>
      <c r="BS782" s="35">
        <v>11.017719425880003</v>
      </c>
      <c r="BT782" s="35">
        <v>10.310097096060147</v>
      </c>
      <c r="BU782" s="35">
        <v>11.847724640033181</v>
      </c>
      <c r="BV782" s="35">
        <v>11.655007171495917</v>
      </c>
      <c r="BW782" s="35">
        <v>9.7793730963302572</v>
      </c>
      <c r="BX782" s="35">
        <v>10.501581314272341</v>
      </c>
      <c r="BY782" s="35">
        <v>11.484419322893466</v>
      </c>
      <c r="BZ782" s="35">
        <v>11.379102377942496</v>
      </c>
      <c r="CA782" s="35">
        <v>11.676517338623649</v>
      </c>
      <c r="CB782" s="35">
        <v>9.8028634830032129</v>
      </c>
      <c r="CC782" s="35">
        <v>11.443471306168698</v>
      </c>
      <c r="CD782" s="35">
        <v>11.27650782122554</v>
      </c>
      <c r="CE782" s="35">
        <v>10.644895069017817</v>
      </c>
      <c r="CF782" s="35">
        <v>11.71073690706327</v>
      </c>
      <c r="CG782" s="35">
        <v>11.716828719143056</v>
      </c>
      <c r="CH782" s="35">
        <v>11.180313722667297</v>
      </c>
      <c r="CI782" s="35">
        <v>11.417413486843643</v>
      </c>
      <c r="CJ782" s="35">
        <v>11.460712584468194</v>
      </c>
      <c r="CK782" s="35">
        <v>10.107701265952421</v>
      </c>
      <c r="CL782" s="35">
        <v>10.884926781877997</v>
      </c>
      <c r="CM782" s="35">
        <v>10.84593817026118</v>
      </c>
      <c r="CN782" s="35">
        <v>10.428019385515482</v>
      </c>
      <c r="CO782" s="35">
        <v>14.339682906423251</v>
      </c>
      <c r="CP782" s="35">
        <v>10.950512291032688</v>
      </c>
      <c r="CQ782" s="35">
        <v>11.230091635645785</v>
      </c>
      <c r="CR782" s="35">
        <v>10.281605674665791</v>
      </c>
      <c r="CS782" s="35">
        <v>11.799279936764869</v>
      </c>
      <c r="CT782" s="35">
        <v>11.68603422382445</v>
      </c>
      <c r="CU782" s="35">
        <v>10.332275164241754</v>
      </c>
      <c r="CV782" s="35">
        <v>10.970156597376652</v>
      </c>
      <c r="CW782" s="35">
        <v>10.602731723550892</v>
      </c>
      <c r="CX782" s="35">
        <v>12.155015013015158</v>
      </c>
      <c r="CY782" s="35">
        <v>11.245784019496957</v>
      </c>
      <c r="CZ782" s="35">
        <v>11.468827678955705</v>
      </c>
      <c r="DA782" s="35">
        <v>10.828180301535943</v>
      </c>
      <c r="DB782" s="35">
        <v>11.178214419853713</v>
      </c>
      <c r="DC782" s="35">
        <v>11.106486761851025</v>
      </c>
      <c r="DD782" s="35">
        <v>11.7851783684727</v>
      </c>
      <c r="DE782" s="35">
        <v>11.2838497960974</v>
      </c>
      <c r="DF782" s="35">
        <v>11.058394030253886</v>
      </c>
      <c r="DG782" s="35">
        <v>11.235728820992168</v>
      </c>
      <c r="DH782" s="35">
        <v>10.19070812804382</v>
      </c>
      <c r="DI782" s="35">
        <v>11.602224997438496</v>
      </c>
      <c r="DJ782" s="35">
        <v>11.061811340566031</v>
      </c>
      <c r="DK782" s="35">
        <v>11.544897047751659</v>
      </c>
      <c r="DL782" s="35">
        <v>11.26716833074299</v>
      </c>
      <c r="DM782" s="35">
        <v>10.793186664390731</v>
      </c>
      <c r="DN782" s="35">
        <v>11.499063425684525</v>
      </c>
      <c r="DO782" s="35">
        <v>11.046304192267096</v>
      </c>
      <c r="DP782" s="35">
        <v>11.911482173993637</v>
      </c>
      <c r="DQ782" s="35">
        <v>11.64178268871321</v>
      </c>
      <c r="DR782" s="35">
        <v>12.092910506076771</v>
      </c>
      <c r="DS782" s="35">
        <v>10.403536736910063</v>
      </c>
      <c r="DT782" s="35">
        <v>11.317290260080014</v>
      </c>
      <c r="DU782" s="35">
        <v>11.130965650769856</v>
      </c>
      <c r="DV782" s="35">
        <v>11.447824352321083</v>
      </c>
      <c r="DW782" s="35">
        <v>11.280219700371614</v>
      </c>
      <c r="DX782" s="35">
        <v>10.946688235820144</v>
      </c>
      <c r="DY782" s="35">
        <v>11.30446901951246</v>
      </c>
      <c r="DZ782" s="35">
        <v>10.375021372501724</v>
      </c>
      <c r="EA782" s="35">
        <v>11.606855027377406</v>
      </c>
      <c r="EB782" s="35">
        <v>10.886526489561202</v>
      </c>
      <c r="EC782" s="35">
        <v>10.852435782220093</v>
      </c>
      <c r="ED782" s="35">
        <v>10.61042606338318</v>
      </c>
      <c r="EE782" s="35">
        <v>11.739445206512226</v>
      </c>
      <c r="EF782" s="35">
        <v>11.063126360694564</v>
      </c>
      <c r="EG782" s="35">
        <v>11.644548028026996</v>
      </c>
      <c r="EH782" s="35">
        <v>10.238430131738818</v>
      </c>
      <c r="EI782" s="35">
        <v>11.454496931253569</v>
      </c>
      <c r="EJ782" s="35">
        <v>10.636127179256354</v>
      </c>
      <c r="EK782" s="35">
        <v>11.330112365715447</v>
      </c>
      <c r="EL782" s="35">
        <v>11.75125755692992</v>
      </c>
      <c r="EM782" s="35">
        <v>11.812140812741639</v>
      </c>
      <c r="EN782" s="35">
        <v>11.688379571053302</v>
      </c>
      <c r="EO782" s="35">
        <v>11.980497754411751</v>
      </c>
      <c r="EP782" s="35">
        <v>10.839839516852948</v>
      </c>
      <c r="EQ782" s="35">
        <v>11.849617298694739</v>
      </c>
      <c r="ER782" s="35">
        <v>11.345415930510894</v>
      </c>
      <c r="ES782" s="35">
        <v>10.977114348522619</v>
      </c>
      <c r="ET782" s="35">
        <v>10.836389457009911</v>
      </c>
      <c r="EU782" s="35">
        <v>10.425319952731593</v>
      </c>
      <c r="EV782" s="35">
        <v>11.592335737425238</v>
      </c>
      <c r="EW782" s="35">
        <v>11.092618194154529</v>
      </c>
      <c r="EX782" s="35">
        <v>10.926222391646025</v>
      </c>
      <c r="EY782" s="35">
        <v>11.096071991266019</v>
      </c>
      <c r="EZ782" s="35">
        <v>10.864444717971589</v>
      </c>
      <c r="FA782" s="35">
        <v>10.587001850828328</v>
      </c>
      <c r="FB782" s="35">
        <v>11.653702290903285</v>
      </c>
      <c r="FC782" s="35">
        <v>11.475733827913649</v>
      </c>
      <c r="FD782" s="35">
        <v>10.316499101985631</v>
      </c>
      <c r="FE782" s="35">
        <v>10.837048054237094</v>
      </c>
      <c r="FF782" s="35">
        <v>11.138069775596742</v>
      </c>
      <c r="FG782" s="35">
        <v>9.95886004770135</v>
      </c>
      <c r="FH782" s="35">
        <v>10.800660619863191</v>
      </c>
      <c r="FI782" s="35">
        <v>11.33882790090494</v>
      </c>
      <c r="FJ782" s="35">
        <v>11.446298413471565</v>
      </c>
      <c r="FK782" s="35">
        <v>11.789140187524392</v>
      </c>
      <c r="FL782" s="35">
        <v>11.119053975680171</v>
      </c>
      <c r="FM782" s="35">
        <v>11.097428820929894</v>
      </c>
      <c r="FN782" s="35">
        <v>11.274513862732062</v>
      </c>
      <c r="FO782" s="35">
        <v>11.486626075379165</v>
      </c>
      <c r="FP782" s="35">
        <v>10.966914963687092</v>
      </c>
      <c r="FQ782" s="35">
        <v>11.970161707358223</v>
      </c>
      <c r="FR782" s="35">
        <v>11.334353710122059</v>
      </c>
      <c r="FS782" s="35">
        <v>11.569760156001585</v>
      </c>
      <c r="FT782" s="35">
        <v>11.437168404544938</v>
      </c>
      <c r="FU782" s="35">
        <v>11.995965418840072</v>
      </c>
      <c r="FV782" s="35">
        <v>11.019649953775827</v>
      </c>
      <c r="FW782" s="35">
        <v>11.973946856348118</v>
      </c>
      <c r="FX782" s="35">
        <v>12.538748416662155</v>
      </c>
      <c r="FY782" s="35">
        <v>10.66119455345806</v>
      </c>
      <c r="FZ782" s="35">
        <v>11.137653069121324</v>
      </c>
      <c r="GA782" s="35">
        <v>10.887182537685792</v>
      </c>
      <c r="GB782" s="35">
        <v>11.344517704017115</v>
      </c>
      <c r="GC782" s="35">
        <v>10.821042746057771</v>
      </c>
      <c r="GD782" s="35">
        <v>12.575419263044338</v>
      </c>
      <c r="GE782" s="35">
        <v>11.12693833231144</v>
      </c>
      <c r="GF782" s="35">
        <v>11.842892804046475</v>
      </c>
      <c r="GH782" s="35">
        <v>11.74228018832477</v>
      </c>
      <c r="GI782" s="35">
        <v>11.071225894450446</v>
      </c>
      <c r="GJ782" s="35">
        <v>12.695684594867622</v>
      </c>
      <c r="GK782" s="35">
        <v>11.513053569444804</v>
      </c>
      <c r="GL782" s="35">
        <v>10.815529768841037</v>
      </c>
      <c r="GM782" s="35">
        <v>11.372038369116517</v>
      </c>
      <c r="GN782" s="35">
        <v>11.79017984844635</v>
      </c>
      <c r="GO782" s="35">
        <v>6.79</v>
      </c>
      <c r="GP782" s="35" t="s">
        <v>1435</v>
      </c>
      <c r="GU782" s="59"/>
    </row>
    <row r="783" spans="1:203" x14ac:dyDescent="0.2">
      <c r="A783" s="35" t="s">
        <v>1700</v>
      </c>
      <c r="B783" s="35" t="s">
        <v>3541</v>
      </c>
      <c r="C783" s="35" t="s">
        <v>3542</v>
      </c>
      <c r="D783" s="9">
        <v>2</v>
      </c>
      <c r="E783" s="9">
        <v>2</v>
      </c>
      <c r="F783" s="9">
        <v>0.241060997</v>
      </c>
      <c r="G783" s="9">
        <v>0.14817738899999999</v>
      </c>
      <c r="H783" s="9">
        <v>0.21221804899999999</v>
      </c>
      <c r="I783" s="9">
        <v>0.156419011</v>
      </c>
      <c r="J783" s="9">
        <v>0</v>
      </c>
      <c r="K783" s="78">
        <v>0</v>
      </c>
      <c r="L783" s="79">
        <v>11.822227396765021</v>
      </c>
      <c r="M783" s="79">
        <v>11.934772751198347</v>
      </c>
      <c r="N783" s="79">
        <v>12.1753806067398</v>
      </c>
      <c r="O783" s="79">
        <v>11.669841767750027</v>
      </c>
      <c r="P783" s="78">
        <v>12.141546521890373</v>
      </c>
      <c r="Q783" s="78">
        <v>12.002884835657232</v>
      </c>
      <c r="S783" s="35">
        <v>12.220432021230936</v>
      </c>
      <c r="T783" s="35">
        <v>11.37918263815852</v>
      </c>
      <c r="U783" s="35">
        <v>11.884184374775931</v>
      </c>
      <c r="X783" s="35">
        <v>11.187743325056248</v>
      </c>
      <c r="Y783" s="35">
        <v>12.45496999499351</v>
      </c>
      <c r="Z783" s="35">
        <v>12.220390270679999</v>
      </c>
      <c r="AA783" s="35">
        <v>12.398709890931499</v>
      </c>
      <c r="AB783" s="35">
        <v>11.375931446135663</v>
      </c>
      <c r="AC783" s="35">
        <v>12.933057027393694</v>
      </c>
      <c r="AD783" s="35">
        <v>12.48976230015454</v>
      </c>
      <c r="AE783" s="35">
        <v>12.333815666269157</v>
      </c>
      <c r="AF783" s="35">
        <v>13.013238361546502</v>
      </c>
      <c r="AG783" s="35">
        <v>11.571299848421177</v>
      </c>
      <c r="AH783" s="35">
        <v>11.684400048592062</v>
      </c>
      <c r="AJ783" s="35">
        <v>13.092585796684485</v>
      </c>
      <c r="AK783" s="35">
        <v>12.858795968913808</v>
      </c>
      <c r="AM783" s="35">
        <v>12.216947332608054</v>
      </c>
      <c r="AN783" s="35">
        <v>12.775521328164094</v>
      </c>
      <c r="AO783" s="35">
        <v>11.652646275395785</v>
      </c>
      <c r="AP783" s="35">
        <v>12.308343250147505</v>
      </c>
      <c r="AQ783" s="35">
        <v>12.063566636529812</v>
      </c>
      <c r="AR783" s="35">
        <v>11.934115006713803</v>
      </c>
      <c r="AU783" s="35">
        <v>10.877232122433886</v>
      </c>
      <c r="AW783" s="35">
        <v>12.218621527441011</v>
      </c>
      <c r="AY783" s="35">
        <v>11.795739184851806</v>
      </c>
      <c r="BA783" s="35">
        <v>11.052491941062911</v>
      </c>
      <c r="BB783" s="35">
        <v>12.465423484541134</v>
      </c>
      <c r="BC783" s="35">
        <v>12.057793766948446</v>
      </c>
      <c r="BD783" s="35">
        <v>11.63482201755939</v>
      </c>
      <c r="BE783" s="35">
        <v>11.638437215936801</v>
      </c>
      <c r="BF783" s="35">
        <v>12.180114684001689</v>
      </c>
      <c r="BH783" s="35">
        <v>12.853638063655847</v>
      </c>
      <c r="BI783" s="35">
        <v>11.919136764382321</v>
      </c>
      <c r="BK783" s="35">
        <v>12.574196693056587</v>
      </c>
      <c r="BL783" s="35">
        <v>12.584637596115677</v>
      </c>
      <c r="BM783" s="35">
        <v>11.613595209945524</v>
      </c>
      <c r="BN783" s="35">
        <v>11.513442605021838</v>
      </c>
      <c r="BO783" s="35">
        <v>11.71432939941438</v>
      </c>
      <c r="BP783" s="35">
        <v>12.263540091704437</v>
      </c>
      <c r="BQ783" s="35">
        <v>11.650469683454386</v>
      </c>
      <c r="BU783" s="35">
        <v>12.30985901606976</v>
      </c>
      <c r="BV783" s="35">
        <v>11.038356444011702</v>
      </c>
      <c r="BW783" s="35">
        <v>11.362837442787498</v>
      </c>
      <c r="BX783" s="35">
        <v>11.364112943482068</v>
      </c>
      <c r="BY783" s="35">
        <v>12.254760706436199</v>
      </c>
      <c r="BZ783" s="35">
        <v>12.305020342360255</v>
      </c>
      <c r="CA783" s="35">
        <v>12.615178009093039</v>
      </c>
      <c r="CB783" s="35">
        <v>11.598394933109264</v>
      </c>
      <c r="CC783" s="35">
        <v>11.256697907118122</v>
      </c>
      <c r="CD783" s="35">
        <v>11.879400124889264</v>
      </c>
      <c r="CE783" s="35">
        <v>12.161273911972618</v>
      </c>
      <c r="CF783" s="35">
        <v>12.097214854066237</v>
      </c>
      <c r="CG783" s="35">
        <v>11.368068806497806</v>
      </c>
      <c r="CI783" s="35">
        <v>12.19736494171174</v>
      </c>
      <c r="CJ783" s="35">
        <v>11.599183917353511</v>
      </c>
      <c r="CK783" s="35">
        <v>11.750934017236577</v>
      </c>
      <c r="CL783" s="35">
        <v>11.593356038025322</v>
      </c>
      <c r="CN783" s="35">
        <v>11.209540015335094</v>
      </c>
      <c r="CO783" s="35">
        <v>11.59448767321061</v>
      </c>
      <c r="CP783" s="35">
        <v>12.436230499671554</v>
      </c>
      <c r="CQ783" s="35">
        <v>12.041779028373728</v>
      </c>
      <c r="CR783" s="35">
        <v>11.810049245456192</v>
      </c>
      <c r="CS783" s="35">
        <v>11.655763065750403</v>
      </c>
      <c r="CU783" s="35">
        <v>11.546229478073277</v>
      </c>
      <c r="CW783" s="35">
        <v>12.269678384940777</v>
      </c>
      <c r="CX783" s="35">
        <v>11.586134134807587</v>
      </c>
      <c r="CZ783" s="35">
        <v>11.404155447085465</v>
      </c>
      <c r="DA783" s="35">
        <v>11.501069903320108</v>
      </c>
      <c r="DB783" s="35">
        <v>12.884060557390635</v>
      </c>
      <c r="DC783" s="35">
        <v>11.816361687394778</v>
      </c>
      <c r="DE783" s="35">
        <v>11.789784685197867</v>
      </c>
      <c r="DF783" s="35">
        <v>12.423034602145176</v>
      </c>
      <c r="DH783" s="35">
        <v>11.788086526969931</v>
      </c>
      <c r="DJ783" s="35">
        <v>11.115686947063553</v>
      </c>
      <c r="DK783" s="35">
        <v>12.598808242601166</v>
      </c>
      <c r="DL783" s="35">
        <v>12.690111225443177</v>
      </c>
      <c r="DM783" s="35">
        <v>10.655129792466317</v>
      </c>
      <c r="DN783" s="35">
        <v>12.71247599058427</v>
      </c>
      <c r="DO783" s="35">
        <v>11.354438979121024</v>
      </c>
      <c r="DP783" s="35">
        <v>13.089160137310067</v>
      </c>
      <c r="DQ783" s="35">
        <v>12.347699608168504</v>
      </c>
      <c r="DR783" s="35">
        <v>11.967534821357866</v>
      </c>
      <c r="DS783" s="35">
        <v>12.338983333498712</v>
      </c>
      <c r="DT783" s="35">
        <v>12.301100799804923</v>
      </c>
      <c r="DU783" s="35">
        <v>11.979982425322369</v>
      </c>
      <c r="DV783" s="35">
        <v>12.451937630483844</v>
      </c>
      <c r="DW783" s="35">
        <v>11.217249938750983</v>
      </c>
      <c r="DX783" s="35">
        <v>11.739104250527969</v>
      </c>
      <c r="DY783" s="35">
        <v>12.842871255820009</v>
      </c>
      <c r="DZ783" s="35">
        <v>12.750275004468916</v>
      </c>
      <c r="EA783" s="35">
        <v>12.609073791954019</v>
      </c>
      <c r="EB783" s="35">
        <v>12.142835840962611</v>
      </c>
      <c r="EC783" s="35">
        <v>12.268403226172149</v>
      </c>
      <c r="ED783" s="35">
        <v>12.348206109348268</v>
      </c>
      <c r="EE783" s="35">
        <v>12.314022329504263</v>
      </c>
      <c r="EF783" s="35">
        <v>12.080484457067568</v>
      </c>
      <c r="EG783" s="35">
        <v>12.175298440287236</v>
      </c>
      <c r="EH783" s="35">
        <v>10.888754295629878</v>
      </c>
      <c r="EI783" s="35">
        <v>12.243832805082453</v>
      </c>
      <c r="EJ783" s="35">
        <v>11.967846038225289</v>
      </c>
      <c r="EK783" s="35">
        <v>11.915514588934293</v>
      </c>
      <c r="EL783" s="35">
        <v>12.698099001045588</v>
      </c>
      <c r="EM783" s="35">
        <v>11.85571346953831</v>
      </c>
      <c r="EN783" s="35">
        <v>12.421827900612533</v>
      </c>
      <c r="EO783" s="35">
        <v>12.268386574640138</v>
      </c>
      <c r="EP783" s="35">
        <v>11.962753068894338</v>
      </c>
      <c r="ER783" s="35">
        <v>12.620954499557648</v>
      </c>
      <c r="ET783" s="35">
        <v>12.590052467009681</v>
      </c>
      <c r="EU783" s="35">
        <v>12.153443960693187</v>
      </c>
      <c r="EV783" s="35">
        <v>12.449864745318981</v>
      </c>
      <c r="EW783" s="35">
        <v>11.14566213611932</v>
      </c>
      <c r="EX783" s="35">
        <v>12.164453438440143</v>
      </c>
      <c r="EY783" s="35">
        <v>11.614565066407094</v>
      </c>
      <c r="EZ783" s="35">
        <v>11.400088295635275</v>
      </c>
      <c r="FB783" s="35">
        <v>11.662940288579636</v>
      </c>
      <c r="FC783" s="35">
        <v>11.74650710821531</v>
      </c>
      <c r="FD783" s="35">
        <v>12.345500693729182</v>
      </c>
      <c r="FE783" s="35">
        <v>12.739815080093715</v>
      </c>
      <c r="FF783" s="35">
        <v>12.163286783704411</v>
      </c>
      <c r="FG783" s="35">
        <v>11.527921697582984</v>
      </c>
      <c r="FH783" s="35">
        <v>11.683229508912747</v>
      </c>
      <c r="FJ783" s="35">
        <v>11.599567517701308</v>
      </c>
      <c r="FL783" s="35">
        <v>12.513149179049737</v>
      </c>
      <c r="FM783" s="35">
        <v>12.767618151345514</v>
      </c>
      <c r="FN783" s="35">
        <v>11.910405160959503</v>
      </c>
      <c r="FO783" s="35">
        <v>12.117822448187017</v>
      </c>
      <c r="FP783" s="35">
        <v>11.84844332182459</v>
      </c>
      <c r="FQ783" s="35">
        <v>12.239713225739088</v>
      </c>
      <c r="FR783" s="35">
        <v>12.698143089131417</v>
      </c>
      <c r="FS783" s="35">
        <v>11.949586873395299</v>
      </c>
      <c r="FT783" s="35">
        <v>12.841038401120215</v>
      </c>
      <c r="FU783" s="35">
        <v>12.615219871609485</v>
      </c>
      <c r="FV783" s="35">
        <v>12.59353179295325</v>
      </c>
      <c r="FW783" s="35">
        <v>12.916380948796077</v>
      </c>
      <c r="FX783" s="35">
        <v>12.269701745297457</v>
      </c>
      <c r="FY783" s="35">
        <v>11.942432856163094</v>
      </c>
      <c r="FZ783" s="35">
        <v>11.530012800322293</v>
      </c>
      <c r="GA783" s="35">
        <v>12.558694673670605</v>
      </c>
      <c r="GB783" s="35">
        <v>11.481268519504372</v>
      </c>
      <c r="GC783" s="35">
        <v>12.381513563104388</v>
      </c>
      <c r="GF783" s="35">
        <v>11.899387984653636</v>
      </c>
      <c r="GG783" s="35">
        <v>11.577927734839372</v>
      </c>
      <c r="GH783" s="35">
        <v>12.302175113270932</v>
      </c>
      <c r="GJ783" s="35">
        <v>12.491781757404878</v>
      </c>
      <c r="GL783" s="35">
        <v>12.247820566592685</v>
      </c>
      <c r="GM783" s="35">
        <v>11.930609933400598</v>
      </c>
      <c r="GN783" s="35">
        <v>12.148737855159307</v>
      </c>
      <c r="GO783" s="35">
        <v>13.462</v>
      </c>
      <c r="GP783" s="35" t="s">
        <v>4768</v>
      </c>
      <c r="GU783" s="59"/>
    </row>
    <row r="784" spans="1:203" x14ac:dyDescent="0.2">
      <c r="A784" s="35" t="s">
        <v>2238</v>
      </c>
      <c r="B784" s="35" t="s">
        <v>4325</v>
      </c>
      <c r="C784" s="35" t="s">
        <v>4326</v>
      </c>
      <c r="D784" s="9">
        <v>3</v>
      </c>
      <c r="E784" s="9">
        <v>3</v>
      </c>
      <c r="F784" s="9">
        <v>0.83126603600000004</v>
      </c>
      <c r="G784" s="9">
        <v>-0.104350417</v>
      </c>
      <c r="H784" s="9">
        <v>0.53676637800000004</v>
      </c>
      <c r="I784" s="9">
        <v>0.15725424900000001</v>
      </c>
      <c r="J784" s="9">
        <v>0</v>
      </c>
      <c r="K784" s="78">
        <v>0</v>
      </c>
      <c r="L784" s="79"/>
      <c r="M784" s="79"/>
      <c r="N784" s="79"/>
      <c r="O784" s="79"/>
      <c r="Q784" s="78">
        <v>12.499903757022672</v>
      </c>
      <c r="X784" s="35">
        <v>12.461395781140688</v>
      </c>
      <c r="AB784" s="35">
        <v>12.168266850968328</v>
      </c>
      <c r="AL784" s="35">
        <v>11.890939589910468</v>
      </c>
      <c r="AW784" s="35">
        <v>12.72686571190672</v>
      </c>
      <c r="AY784" s="35">
        <v>12.625204808515157</v>
      </c>
      <c r="BC784" s="35">
        <v>11.977457787339871</v>
      </c>
      <c r="BG784" s="35">
        <v>11.994028044517391</v>
      </c>
      <c r="BI784" s="35">
        <v>12.485944430894271</v>
      </c>
      <c r="BP784" s="35">
        <v>12.41482656167161</v>
      </c>
      <c r="BS784" s="35">
        <v>12.890268662970005</v>
      </c>
      <c r="CF784" s="35">
        <v>12.616141735202152</v>
      </c>
      <c r="CN784" s="35">
        <v>11.521457203513727</v>
      </c>
      <c r="CS784" s="35">
        <v>12.211039875394384</v>
      </c>
      <c r="DA784" s="35">
        <v>11.911580789613225</v>
      </c>
      <c r="DW784" s="35">
        <v>12.744659869637086</v>
      </c>
      <c r="ED784" s="35">
        <v>12.075544793860193</v>
      </c>
      <c r="EF784" s="35">
        <v>11.837627933171404</v>
      </c>
      <c r="EI784" s="35">
        <v>12.510170528942728</v>
      </c>
      <c r="EV784" s="35">
        <v>12.999410605190009</v>
      </c>
      <c r="EX784" s="35">
        <v>12.233806106494679</v>
      </c>
      <c r="FA784" s="35">
        <v>12.337723878575202</v>
      </c>
      <c r="FP784" s="35">
        <v>12.515717538435156</v>
      </c>
      <c r="FV784" s="35">
        <v>12.274936841730005</v>
      </c>
      <c r="FX784" s="35">
        <v>12.036655739039171</v>
      </c>
      <c r="GI784" s="35">
        <v>12.749945784716234</v>
      </c>
      <c r="GJ784" s="35">
        <v>13.011675418820809</v>
      </c>
      <c r="GN784" s="35">
        <v>12.13782112826663</v>
      </c>
      <c r="GO784" s="35">
        <v>3.0760000000000001</v>
      </c>
      <c r="GP784" s="35" t="s">
        <v>4925</v>
      </c>
      <c r="GU784" s="59"/>
    </row>
    <row r="785" spans="1:203" x14ac:dyDescent="0.2">
      <c r="A785" s="35" t="s">
        <v>1800</v>
      </c>
      <c r="B785" s="35" t="s">
        <v>3645</v>
      </c>
      <c r="C785" s="35" t="s">
        <v>3646</v>
      </c>
      <c r="D785" s="9">
        <v>2</v>
      </c>
      <c r="E785" s="9">
        <v>1</v>
      </c>
      <c r="F785" s="9">
        <v>0.19951751100000001</v>
      </c>
      <c r="G785" s="9">
        <v>0.28027559800000001</v>
      </c>
      <c r="H785" s="9">
        <v>0.53648089799999998</v>
      </c>
      <c r="I785" s="9">
        <v>0.157991573</v>
      </c>
      <c r="J785" s="9">
        <v>0</v>
      </c>
      <c r="K785" s="78">
        <v>0</v>
      </c>
      <c r="L785" s="79"/>
      <c r="M785" s="79"/>
      <c r="N785" s="79"/>
      <c r="O785" s="79"/>
      <c r="S785" s="35">
        <v>8.9253493224868166</v>
      </c>
      <c r="U785" s="35">
        <v>10.270872222765822</v>
      </c>
      <c r="Z785" s="35">
        <v>10.354593584674623</v>
      </c>
      <c r="AD785" s="35">
        <v>9.4670112457730333</v>
      </c>
      <c r="AF785" s="35">
        <v>9.3024721212427011</v>
      </c>
      <c r="AH785" s="35">
        <v>10.049387377982466</v>
      </c>
      <c r="AI785" s="35">
        <v>9.4373315793854413</v>
      </c>
      <c r="AN785" s="35">
        <v>9.5018604613350597</v>
      </c>
      <c r="AQ785" s="35">
        <v>9.7824907550094942</v>
      </c>
      <c r="AR785" s="35">
        <v>9.1535834124896098</v>
      </c>
      <c r="AS785" s="35">
        <v>9.6445794022700202</v>
      </c>
      <c r="AU785" s="35">
        <v>9.1242480262976144</v>
      </c>
      <c r="AY785" s="35">
        <v>9.2459250062385081</v>
      </c>
      <c r="BA785" s="35">
        <v>8.9233449696686034</v>
      </c>
      <c r="BB785" s="35">
        <v>9.3457549092270842</v>
      </c>
      <c r="BC785" s="35">
        <v>9.4447350512715644</v>
      </c>
      <c r="BF785" s="35">
        <v>10.445586867179218</v>
      </c>
      <c r="BN785" s="35">
        <v>8.7841974083184766</v>
      </c>
      <c r="BQ785" s="35">
        <v>9.931671307694101</v>
      </c>
      <c r="BX785" s="35">
        <v>9.612393478017303</v>
      </c>
      <c r="BY785" s="35">
        <v>10.423117881853612</v>
      </c>
      <c r="BZ785" s="35">
        <v>9.1757373254152874</v>
      </c>
      <c r="CA785" s="35">
        <v>9.8048848069140941</v>
      </c>
      <c r="CB785" s="35">
        <v>10.89254127392728</v>
      </c>
      <c r="CC785" s="35">
        <v>8.6894176839575188</v>
      </c>
      <c r="CF785" s="35">
        <v>9.0529048982925566</v>
      </c>
      <c r="CG785" s="35">
        <v>9.6287289634623203</v>
      </c>
      <c r="CJ785" s="35">
        <v>9.4589891114130449</v>
      </c>
      <c r="CK785" s="35">
        <v>9.1714624444641082</v>
      </c>
      <c r="CL785" s="35">
        <v>9.1639411787941683</v>
      </c>
      <c r="CM785" s="35">
        <v>10.38903511490091</v>
      </c>
      <c r="CN785" s="35">
        <v>10.29421741922684</v>
      </c>
      <c r="CP785" s="35">
        <v>9.4446391736370874</v>
      </c>
      <c r="CU785" s="35">
        <v>9.1929421526830968</v>
      </c>
      <c r="DC785" s="35">
        <v>9.5429990213576605</v>
      </c>
      <c r="DE785" s="35">
        <v>9.8550071318381072</v>
      </c>
      <c r="DF785" s="35">
        <v>10.212282096364603</v>
      </c>
      <c r="DJ785" s="35">
        <v>9.3429002478470853</v>
      </c>
      <c r="DK785" s="35">
        <v>9.593118853678833</v>
      </c>
      <c r="DL785" s="35">
        <v>9.4409630058722058</v>
      </c>
      <c r="DN785" s="35">
        <v>10.404370829052587</v>
      </c>
      <c r="DQ785" s="35">
        <v>9.7714084786520718</v>
      </c>
      <c r="DR785" s="35">
        <v>9.4468469489861846</v>
      </c>
      <c r="DS785" s="35">
        <v>10.597187527713603</v>
      </c>
      <c r="DT785" s="35">
        <v>10.144893638185643</v>
      </c>
      <c r="DV785" s="35">
        <v>10.246689500098073</v>
      </c>
      <c r="DW785" s="35">
        <v>9.6867830700837647</v>
      </c>
      <c r="EG785" s="35">
        <v>8.8006691657565526</v>
      </c>
      <c r="EI785" s="35">
        <v>9.0636499769675609</v>
      </c>
      <c r="EJ785" s="35">
        <v>10.519633646501838</v>
      </c>
      <c r="EL785" s="35">
        <v>9.6829604042076678</v>
      </c>
      <c r="EP785" s="35">
        <v>11.031981425475372</v>
      </c>
      <c r="ET785" s="35">
        <v>9.3357044042912936</v>
      </c>
      <c r="EU785" s="35">
        <v>10.241463948498366</v>
      </c>
      <c r="EW785" s="35">
        <v>10.349813039661305</v>
      </c>
      <c r="EY785" s="35">
        <v>8.1743786976401367</v>
      </c>
      <c r="FB785" s="35">
        <v>9.0890616841380734</v>
      </c>
      <c r="FE785" s="35">
        <v>9.702256065282203</v>
      </c>
      <c r="FF785" s="35">
        <v>9.185416360371196</v>
      </c>
      <c r="FL785" s="35">
        <v>9.4402130216470219</v>
      </c>
      <c r="FO785" s="35">
        <v>9.9845846268156269</v>
      </c>
      <c r="FP785" s="35">
        <v>9.3689446579390747</v>
      </c>
      <c r="FQ785" s="35">
        <v>9.066871813223722</v>
      </c>
      <c r="FR785" s="35">
        <v>9.1113855822474878</v>
      </c>
      <c r="FW785" s="35">
        <v>10.605509555391121</v>
      </c>
      <c r="FZ785" s="35">
        <v>9.6256247119169434</v>
      </c>
      <c r="GB785" s="35">
        <v>10.146942020799138</v>
      </c>
      <c r="GF785" s="35">
        <v>9.78205793415888</v>
      </c>
      <c r="GI785" s="35">
        <v>9.8938096792332644</v>
      </c>
      <c r="GJ785" s="35">
        <v>11.428544593390907</v>
      </c>
      <c r="GK785" s="35">
        <v>10.128849244724382</v>
      </c>
      <c r="GL785" s="35">
        <v>9.5041995786764417</v>
      </c>
      <c r="GM785" s="35">
        <v>10.427218003124157</v>
      </c>
      <c r="GN785" s="35">
        <v>9.5199905109932956</v>
      </c>
      <c r="GO785" s="35">
        <v>1.984</v>
      </c>
      <c r="GP785" s="35" t="s">
        <v>1546</v>
      </c>
      <c r="GU785" s="59"/>
    </row>
    <row r="786" spans="1:203" x14ac:dyDescent="0.2">
      <c r="A786" s="35" t="s">
        <v>2114</v>
      </c>
      <c r="B786" s="35" t="s">
        <v>4077</v>
      </c>
      <c r="C786" s="35" t="s">
        <v>4078</v>
      </c>
      <c r="D786" s="9">
        <v>3</v>
      </c>
      <c r="E786" s="9">
        <v>3</v>
      </c>
      <c r="F786" s="9">
        <v>0.92067765499999998</v>
      </c>
      <c r="G786" s="9">
        <v>6.3933832999999995E-2</v>
      </c>
      <c r="H786" s="9">
        <v>2.3934285999999999E-2</v>
      </c>
      <c r="I786" s="9">
        <v>0.15814157700000001</v>
      </c>
      <c r="J786" s="9">
        <v>0</v>
      </c>
      <c r="K786" s="56" t="s">
        <v>5710</v>
      </c>
      <c r="L786" s="79">
        <v>11.367843073007531</v>
      </c>
      <c r="M786" s="79"/>
      <c r="N786" s="79"/>
      <c r="O786" s="79"/>
      <c r="Q786" s="78">
        <v>10.202000268067316</v>
      </c>
      <c r="S786" s="35">
        <v>11.42201452125286</v>
      </c>
      <c r="U786" s="35">
        <v>14.033722295455199</v>
      </c>
      <c r="V786" s="35">
        <v>11.988209707404266</v>
      </c>
      <c r="Y786" s="35">
        <v>10.951311717381117</v>
      </c>
      <c r="Z786" s="35">
        <v>10.979753273599423</v>
      </c>
      <c r="AB786" s="35">
        <v>12.761354539869933</v>
      </c>
      <c r="AE786" s="35">
        <v>10.953173843943677</v>
      </c>
      <c r="AL786" s="35">
        <v>10.607557381632468</v>
      </c>
      <c r="AN786" s="35">
        <v>14.209005270357846</v>
      </c>
      <c r="AR786" s="35">
        <v>10.763023652902154</v>
      </c>
      <c r="AU786" s="35">
        <v>11.034730753255946</v>
      </c>
      <c r="AV786" s="35">
        <v>11.051628213631419</v>
      </c>
      <c r="AX786" s="35">
        <v>11.407254125750912</v>
      </c>
      <c r="AY786" s="35">
        <v>11.305193787367998</v>
      </c>
      <c r="AZ786" s="35">
        <v>13.304435077226726</v>
      </c>
      <c r="BA786" s="35">
        <v>10.446402714198118</v>
      </c>
      <c r="BC786" s="35">
        <v>11.271395549435523</v>
      </c>
      <c r="BF786" s="35">
        <v>11.313864162213058</v>
      </c>
      <c r="BG786" s="35">
        <v>11.036814742160331</v>
      </c>
      <c r="BJ786" s="35">
        <v>11.170267331126567</v>
      </c>
      <c r="BK786" s="35">
        <v>12.029271331503189</v>
      </c>
      <c r="BN786" s="35">
        <v>11.460623439087691</v>
      </c>
      <c r="BR786" s="35">
        <v>11.684338747500625</v>
      </c>
      <c r="BT786" s="35">
        <v>10.310377644031643</v>
      </c>
      <c r="BU786" s="35">
        <v>11.489715087592003</v>
      </c>
      <c r="BV786" s="35">
        <v>11.639519534876552</v>
      </c>
      <c r="BX786" s="35">
        <v>11.615759976212269</v>
      </c>
      <c r="BZ786" s="35">
        <v>11.75806524324679</v>
      </c>
      <c r="CC786" s="35">
        <v>11.21660606324526</v>
      </c>
      <c r="CD786" s="35">
        <v>11.15751708531652</v>
      </c>
      <c r="CF786" s="35">
        <v>11.405595299072573</v>
      </c>
      <c r="CG786" s="35">
        <v>11.383727067215904</v>
      </c>
      <c r="CI786" s="35">
        <v>11.975237068744539</v>
      </c>
      <c r="CJ786" s="35">
        <v>11.677657325117853</v>
      </c>
      <c r="CK786" s="35">
        <v>11.889207843163245</v>
      </c>
      <c r="CL786" s="35">
        <v>11.165563858086141</v>
      </c>
      <c r="CM786" s="35">
        <v>11.323047299271645</v>
      </c>
      <c r="CN786" s="35">
        <v>11.002983917623618</v>
      </c>
      <c r="CR786" s="35">
        <v>11.131065063856626</v>
      </c>
      <c r="CS786" s="35">
        <v>11.862983571191524</v>
      </c>
      <c r="CU786" s="35">
        <v>11.105335723969002</v>
      </c>
      <c r="CV786" s="35">
        <v>11.106584831323705</v>
      </c>
      <c r="CY786" s="35">
        <v>11.362684917302918</v>
      </c>
      <c r="DC786" s="35">
        <v>10.76079977718102</v>
      </c>
      <c r="DD786" s="35">
        <v>11.247597614296376</v>
      </c>
      <c r="DF786" s="35">
        <v>11.432338558776731</v>
      </c>
      <c r="DI786" s="35">
        <v>11.962137228578744</v>
      </c>
      <c r="DJ786" s="35">
        <v>11.273516526238302</v>
      </c>
      <c r="DK786" s="35">
        <v>11.749965971693943</v>
      </c>
      <c r="DM786" s="35">
        <v>10.898047152350635</v>
      </c>
      <c r="DT786" s="35">
        <v>10.81005369200302</v>
      </c>
      <c r="DW786" s="35">
        <v>11.786204618001516</v>
      </c>
      <c r="DY786" s="35">
        <v>13.020175787627918</v>
      </c>
      <c r="DZ786" s="35">
        <v>11.378550092002477</v>
      </c>
      <c r="EC786" s="35">
        <v>10.649214658576275</v>
      </c>
      <c r="ED786" s="35">
        <v>11.256907525399246</v>
      </c>
      <c r="EG786" s="35">
        <v>11.892591655197592</v>
      </c>
      <c r="EI786" s="35">
        <v>12.142879105143901</v>
      </c>
      <c r="EJ786" s="35">
        <v>10.918993440567235</v>
      </c>
      <c r="EL786" s="35">
        <v>11.847885237551601</v>
      </c>
      <c r="EO786" s="35">
        <v>11.917377152931154</v>
      </c>
      <c r="EQ786" s="35">
        <v>12.277374924122288</v>
      </c>
      <c r="ET786" s="35">
        <v>11.766625689043202</v>
      </c>
      <c r="EU786" s="35">
        <v>11.003817800666749</v>
      </c>
      <c r="EV786" s="35">
        <v>11.929124900573274</v>
      </c>
      <c r="EW786" s="35">
        <v>10.99341453881115</v>
      </c>
      <c r="EX786" s="35">
        <v>11.432588061216617</v>
      </c>
      <c r="EY786" s="35">
        <v>11.034226602759771</v>
      </c>
      <c r="FA786" s="35">
        <v>11.094068488599518</v>
      </c>
      <c r="FB786" s="35">
        <v>11.369630808615874</v>
      </c>
      <c r="FC786" s="35">
        <v>11.218193217820081</v>
      </c>
      <c r="FE786" s="35">
        <v>11.178103541381615</v>
      </c>
      <c r="FF786" s="35">
        <v>11.354714999363868</v>
      </c>
      <c r="FI786" s="35">
        <v>11.325719309676279</v>
      </c>
      <c r="FJ786" s="35">
        <v>11.847997283210111</v>
      </c>
      <c r="FK786" s="35">
        <v>11.907517388213686</v>
      </c>
      <c r="FL786" s="35">
        <v>11.449228250605524</v>
      </c>
      <c r="FM786" s="35">
        <v>11.340089142797034</v>
      </c>
      <c r="FN786" s="35">
        <v>11.284440784162621</v>
      </c>
      <c r="FP786" s="35">
        <v>11.919930557336423</v>
      </c>
      <c r="FQ786" s="35">
        <v>11.684137037600584</v>
      </c>
      <c r="FR786" s="35">
        <v>11.812242008546409</v>
      </c>
      <c r="FS786" s="35">
        <v>11.443046556012566</v>
      </c>
      <c r="FU786" s="35">
        <v>12.235159914586008</v>
      </c>
      <c r="FY786" s="35">
        <v>11.822562383658854</v>
      </c>
      <c r="GA786" s="35">
        <v>12.112687891329385</v>
      </c>
      <c r="GB786" s="35">
        <v>11.500054676674488</v>
      </c>
      <c r="GC786" s="35">
        <v>12.598117156932705</v>
      </c>
      <c r="GE786" s="35">
        <v>11.957750459149814</v>
      </c>
      <c r="GG786" s="35">
        <v>11.46567593918102</v>
      </c>
      <c r="GH786" s="35">
        <v>12.798607619893119</v>
      </c>
      <c r="GJ786" s="35">
        <v>12.515599275629762</v>
      </c>
      <c r="GK786" s="35">
        <v>11.55958589138457</v>
      </c>
      <c r="GL786" s="35">
        <v>11.372785236598752</v>
      </c>
      <c r="GM786" s="35">
        <v>11.769621645470085</v>
      </c>
      <c r="GN786" s="35">
        <v>11.399091077641081</v>
      </c>
      <c r="GO786" s="35">
        <v>2.2040000000000002</v>
      </c>
      <c r="GP786" s="35" t="s">
        <v>1806</v>
      </c>
      <c r="GU786" s="59"/>
    </row>
    <row r="787" spans="1:203" x14ac:dyDescent="0.2">
      <c r="A787" s="35" t="s">
        <v>1656</v>
      </c>
      <c r="B787" s="35" t="s">
        <v>3489</v>
      </c>
      <c r="C787" s="35" t="s">
        <v>3490</v>
      </c>
      <c r="D787" s="9">
        <v>3</v>
      </c>
      <c r="E787" s="9">
        <v>3</v>
      </c>
      <c r="F787" s="9">
        <v>0.527026094</v>
      </c>
      <c r="G787" s="9">
        <v>-0.28577551600000001</v>
      </c>
      <c r="H787" s="9">
        <v>0.73410323200000005</v>
      </c>
      <c r="I787" s="9">
        <v>0.15830487300000001</v>
      </c>
      <c r="J787" s="9">
        <v>0</v>
      </c>
      <c r="K787" s="78">
        <v>0</v>
      </c>
      <c r="L787" s="79"/>
      <c r="M787" s="79">
        <v>10.735075585503219</v>
      </c>
      <c r="N787" s="79">
        <v>10.226541664096489</v>
      </c>
      <c r="O787" s="79"/>
      <c r="V787" s="35">
        <v>10.877081768158334</v>
      </c>
      <c r="Z787" s="35">
        <v>10.255610773763504</v>
      </c>
      <c r="AR787" s="35">
        <v>10.332413289448271</v>
      </c>
      <c r="AT787" s="35">
        <v>11.197298596775978</v>
      </c>
      <c r="AU787" s="35">
        <v>10.685675012557981</v>
      </c>
      <c r="AV787" s="35">
        <v>10.158857949177625</v>
      </c>
      <c r="BB787" s="35">
        <v>10.502010607198292</v>
      </c>
      <c r="BI787" s="35">
        <v>10.668822749913353</v>
      </c>
      <c r="BY787" s="35">
        <v>10.034137677222148</v>
      </c>
      <c r="CG787" s="35">
        <v>10.850151179623744</v>
      </c>
      <c r="CJ787" s="35">
        <v>10.591601852971866</v>
      </c>
      <c r="CK787" s="35">
        <v>10.095582188624025</v>
      </c>
      <c r="CN787" s="35">
        <v>9.5448576360938038</v>
      </c>
      <c r="CS787" s="35">
        <v>10.754410653683314</v>
      </c>
      <c r="CU787" s="35">
        <v>10.833486453395166</v>
      </c>
      <c r="DL787" s="35">
        <v>10.766979988827448</v>
      </c>
      <c r="DM787" s="35">
        <v>9.5358681002188668</v>
      </c>
      <c r="EG787" s="35">
        <v>10.31222812247959</v>
      </c>
      <c r="EY787" s="35">
        <v>10.270863601593176</v>
      </c>
      <c r="FP787" s="35">
        <v>10.04223032457644</v>
      </c>
      <c r="FS787" s="35">
        <v>11.267639411169904</v>
      </c>
      <c r="GA787" s="35">
        <v>10.951492434406488</v>
      </c>
      <c r="GF787" s="35">
        <v>10.713303193387505</v>
      </c>
      <c r="GO787" s="35">
        <v>29.651</v>
      </c>
      <c r="GP787" s="35" t="s">
        <v>4753</v>
      </c>
      <c r="GU787" s="59"/>
    </row>
    <row r="788" spans="1:203" x14ac:dyDescent="0.2">
      <c r="A788" s="35" t="s">
        <v>1162</v>
      </c>
      <c r="B788" s="35" t="s">
        <v>2885</v>
      </c>
      <c r="C788" s="35" t="s">
        <v>2886</v>
      </c>
      <c r="D788" s="9">
        <v>3</v>
      </c>
      <c r="E788" s="9">
        <v>1</v>
      </c>
      <c r="F788" s="9">
        <v>4.3958267000000002E-2</v>
      </c>
      <c r="G788" s="9">
        <v>-2.0182055000000001E-2</v>
      </c>
      <c r="H788" s="9">
        <v>3.7157610000000001E-2</v>
      </c>
      <c r="I788" s="9">
        <v>0.15982823099999999</v>
      </c>
      <c r="J788" s="58" t="s">
        <v>5712</v>
      </c>
      <c r="K788" s="58" t="s">
        <v>5712</v>
      </c>
      <c r="L788" s="79"/>
      <c r="M788" s="79">
        <v>10.355834038104959</v>
      </c>
      <c r="N788" s="79"/>
      <c r="O788" s="79"/>
      <c r="R788" s="35">
        <v>9.8785061609556273</v>
      </c>
      <c r="S788" s="35">
        <v>10.749113861149956</v>
      </c>
      <c r="AI788" s="35">
        <v>10.212661394335067</v>
      </c>
      <c r="AJ788" s="35">
        <v>10.049893798937802</v>
      </c>
      <c r="AO788" s="35">
        <v>9.685253887443487</v>
      </c>
      <c r="AR788" s="35">
        <v>10.366727653973605</v>
      </c>
      <c r="AZ788" s="35">
        <v>10.236848478673657</v>
      </c>
      <c r="BQ788" s="35">
        <v>10.455165007651894</v>
      </c>
      <c r="CA788" s="35">
        <v>10.394941204594037</v>
      </c>
      <c r="CK788" s="35">
        <v>9.8712145792947137</v>
      </c>
      <c r="CL788" s="35">
        <v>10.445778164180485</v>
      </c>
      <c r="CS788" s="35">
        <v>10.680285384884471</v>
      </c>
      <c r="CZ788" s="35">
        <v>10.222898973287169</v>
      </c>
      <c r="DD788" s="35">
        <v>9.800262575325533</v>
      </c>
      <c r="DG788" s="35">
        <v>9.4336721120365112</v>
      </c>
      <c r="DK788" s="35">
        <v>11.492065500984285</v>
      </c>
      <c r="DN788" s="35">
        <v>9.0308954015014109</v>
      </c>
      <c r="DR788" s="35">
        <v>9.718798125633004</v>
      </c>
      <c r="DW788" s="35">
        <v>10.389390993962079</v>
      </c>
      <c r="DY788" s="35">
        <v>10.81208662385129</v>
      </c>
      <c r="EF788" s="35">
        <v>10.69522829149575</v>
      </c>
      <c r="EG788" s="35">
        <v>9.862178803017132</v>
      </c>
      <c r="EI788" s="35">
        <v>10.104206613289346</v>
      </c>
      <c r="EJ788" s="35">
        <v>10.040223149326156</v>
      </c>
      <c r="EK788" s="35">
        <v>10.514523323051312</v>
      </c>
      <c r="EO788" s="35">
        <v>11.243415401432967</v>
      </c>
      <c r="EV788" s="35">
        <v>10.422920591280674</v>
      </c>
      <c r="EW788" s="35">
        <v>9.8842404173545031</v>
      </c>
      <c r="EX788" s="35">
        <v>10.467050805878792</v>
      </c>
      <c r="EY788" s="35">
        <v>10.412696296006136</v>
      </c>
      <c r="FC788" s="35">
        <v>9.9347977849852569</v>
      </c>
      <c r="FI788" s="35">
        <v>10.41388665894068</v>
      </c>
      <c r="FP788" s="35">
        <v>10.026160535448355</v>
      </c>
      <c r="FW788" s="35">
        <v>10.19276490828889</v>
      </c>
      <c r="GF788" s="35">
        <v>10.473422825791864</v>
      </c>
      <c r="GH788" s="35">
        <v>10.089517554929667</v>
      </c>
      <c r="GI788" s="35">
        <v>11.482617727997935</v>
      </c>
      <c r="GJ788" s="35">
        <v>12.302415947288816</v>
      </c>
      <c r="GL788" s="35">
        <v>9.6630515868987246</v>
      </c>
      <c r="GM788" s="35">
        <v>10.543681740052261</v>
      </c>
      <c r="GN788" s="35">
        <v>9.9907637999517913</v>
      </c>
      <c r="GO788" s="35">
        <v>5.7350000000000003</v>
      </c>
      <c r="GP788" s="35" t="s">
        <v>4619</v>
      </c>
      <c r="GU788" s="59"/>
    </row>
    <row r="789" spans="1:203" x14ac:dyDescent="0.2">
      <c r="A789" s="35" t="s">
        <v>942</v>
      </c>
      <c r="B789" s="35" t="s">
        <v>2651</v>
      </c>
      <c r="C789" s="35" t="s">
        <v>2652</v>
      </c>
      <c r="D789" s="9">
        <v>24</v>
      </c>
      <c r="E789" s="9">
        <v>24</v>
      </c>
      <c r="F789" s="9">
        <v>0.93488179999999999</v>
      </c>
      <c r="G789" s="9">
        <v>-3.2250711000000001E-2</v>
      </c>
      <c r="H789" s="9">
        <v>0.19988768800000001</v>
      </c>
      <c r="I789" s="9">
        <v>0.16014345399999999</v>
      </c>
      <c r="J789" s="9">
        <v>0</v>
      </c>
      <c r="K789" s="78">
        <v>0</v>
      </c>
      <c r="L789" s="79">
        <v>11.353780665651918</v>
      </c>
      <c r="M789" s="79">
        <v>11.326167305575797</v>
      </c>
      <c r="N789" s="79">
        <v>11.596610335153482</v>
      </c>
      <c r="O789" s="79">
        <v>11.632951338574347</v>
      </c>
      <c r="P789" s="78">
        <v>11.238928460212133</v>
      </c>
      <c r="Q789" s="78">
        <v>12.779322072385046</v>
      </c>
      <c r="R789" s="35">
        <v>11.442934498240199</v>
      </c>
      <c r="S789" s="35">
        <v>11.536586005762349</v>
      </c>
      <c r="T789" s="35">
        <v>11.539385268466329</v>
      </c>
      <c r="U789" s="35">
        <v>11.104649681763846</v>
      </c>
      <c r="V789" s="35">
        <v>11.318746050197321</v>
      </c>
      <c r="W789" s="35">
        <v>11.414912842096241</v>
      </c>
      <c r="X789" s="35">
        <v>12.075905675979985</v>
      </c>
      <c r="Y789" s="35">
        <v>11.068558907714349</v>
      </c>
      <c r="Z789" s="35">
        <v>11.646208198780373</v>
      </c>
      <c r="AA789" s="35">
        <v>11.446336545024439</v>
      </c>
      <c r="AB789" s="35">
        <v>11.993583026950553</v>
      </c>
      <c r="AC789" s="35">
        <v>11.153954555302267</v>
      </c>
      <c r="AD789" s="35">
        <v>11.474597378198757</v>
      </c>
      <c r="AE789" s="35">
        <v>11.43941693765052</v>
      </c>
      <c r="AF789" s="35">
        <v>10.770086554056995</v>
      </c>
      <c r="AG789" s="35">
        <v>11.15187596092264</v>
      </c>
      <c r="AH789" s="35">
        <v>11.948448322247902</v>
      </c>
      <c r="AI789" s="35">
        <v>11.083050251705941</v>
      </c>
      <c r="AJ789" s="35">
        <v>11.232722970354505</v>
      </c>
      <c r="AK789" s="35">
        <v>11.720996598140108</v>
      </c>
      <c r="AL789" s="35">
        <v>10.816782460219624</v>
      </c>
      <c r="AM789" s="35">
        <v>11.671858956770674</v>
      </c>
      <c r="AN789" s="35">
        <v>11.080418945027162</v>
      </c>
      <c r="AO789" s="35">
        <v>11.925826644797931</v>
      </c>
      <c r="AP789" s="35">
        <v>11.199904072637676</v>
      </c>
      <c r="AQ789" s="35">
        <v>11.597161960956882</v>
      </c>
      <c r="AR789" s="35">
        <v>11.078829594795508</v>
      </c>
      <c r="AS789" s="35">
        <v>11.562459287075342</v>
      </c>
      <c r="AT789" s="35">
        <v>12.049029451761045</v>
      </c>
      <c r="AU789" s="35">
        <v>11.480297080786087</v>
      </c>
      <c r="AV789" s="35">
        <v>11.654815443840036</v>
      </c>
      <c r="AW789" s="35">
        <v>11.724867705149922</v>
      </c>
      <c r="AX789" s="35">
        <v>10.19869078474078</v>
      </c>
      <c r="AY789" s="35">
        <v>10.867972326448642</v>
      </c>
      <c r="AZ789" s="35">
        <v>11.868538908038271</v>
      </c>
      <c r="BA789" s="35">
        <v>10.662925426952587</v>
      </c>
      <c r="BB789" s="35">
        <v>10.948203069642705</v>
      </c>
      <c r="BC789" s="35">
        <v>11.883354641608163</v>
      </c>
      <c r="BD789" s="35">
        <v>11.853319645686703</v>
      </c>
      <c r="BE789" s="35">
        <v>13.306193078891102</v>
      </c>
      <c r="BF789" s="35">
        <v>11.295216540176012</v>
      </c>
      <c r="BG789" s="35">
        <v>11.044018110893411</v>
      </c>
      <c r="BH789" s="35">
        <v>11.216760624393668</v>
      </c>
      <c r="BI789" s="35">
        <v>13.071805154145775</v>
      </c>
      <c r="BJ789" s="35">
        <v>11.746915792384364</v>
      </c>
      <c r="BK789" s="35">
        <v>10.270612486091697</v>
      </c>
      <c r="BL789" s="35">
        <v>11.233417311825747</v>
      </c>
      <c r="BM789" s="35">
        <v>10.997919026239099</v>
      </c>
      <c r="BN789" s="35">
        <v>11.583812531550404</v>
      </c>
      <c r="BO789" s="35">
        <v>12.530610787516757</v>
      </c>
      <c r="BP789" s="35">
        <v>11.400454529753061</v>
      </c>
      <c r="BQ789" s="35">
        <v>11.557668885152328</v>
      </c>
      <c r="BR789" s="35">
        <v>11.259550654698732</v>
      </c>
      <c r="BS789" s="35">
        <v>11.467494751497938</v>
      </c>
      <c r="BT789" s="35">
        <v>10.984239173961955</v>
      </c>
      <c r="BU789" s="35">
        <v>11.662727538503798</v>
      </c>
      <c r="BV789" s="35">
        <v>11.04581224893075</v>
      </c>
      <c r="BW789" s="35">
        <v>11.867361941877521</v>
      </c>
      <c r="BX789" s="35">
        <v>11.852464507713323</v>
      </c>
      <c r="BY789" s="35">
        <v>11.974651864498203</v>
      </c>
      <c r="BZ789" s="35">
        <v>10.953281564326216</v>
      </c>
      <c r="CA789" s="35">
        <v>11.772914476890236</v>
      </c>
      <c r="CB789" s="35">
        <v>11.451518856685052</v>
      </c>
      <c r="CC789" s="35">
        <v>11.202279800074967</v>
      </c>
      <c r="CD789" s="35">
        <v>11.504971727387552</v>
      </c>
      <c r="CE789" s="35">
        <v>11.728995840468851</v>
      </c>
      <c r="CF789" s="35">
        <v>11.560059442048253</v>
      </c>
      <c r="CG789" s="35">
        <v>11.656049569461832</v>
      </c>
      <c r="CH789" s="35">
        <v>11.686157531689769</v>
      </c>
      <c r="CI789" s="35">
        <v>11.393460865363446</v>
      </c>
      <c r="CJ789" s="35">
        <v>12.28683114216429</v>
      </c>
      <c r="CK789" s="35">
        <v>12.019029418727333</v>
      </c>
      <c r="CL789" s="35">
        <v>11.711148475432296</v>
      </c>
      <c r="CM789" s="35">
        <v>12.008099915614135</v>
      </c>
      <c r="CN789" s="35">
        <v>11.928511254007562</v>
      </c>
      <c r="CO789" s="35">
        <v>12.623555626463482</v>
      </c>
      <c r="CP789" s="35">
        <v>10.902314408002724</v>
      </c>
      <c r="CQ789" s="35">
        <v>11.565026472809727</v>
      </c>
      <c r="CR789" s="35">
        <v>10.85925991150118</v>
      </c>
      <c r="CS789" s="35">
        <v>12.366942850950625</v>
      </c>
      <c r="CT789" s="35">
        <v>11.422129370132057</v>
      </c>
      <c r="CU789" s="35">
        <v>11.553778091317646</v>
      </c>
      <c r="CV789" s="35">
        <v>11.970910159702946</v>
      </c>
      <c r="CW789" s="35">
        <v>11.645943735087206</v>
      </c>
      <c r="CX789" s="35">
        <v>12.09185424177708</v>
      </c>
      <c r="CY789" s="35">
        <v>11.648976722894997</v>
      </c>
      <c r="CZ789" s="35">
        <v>11.105173629468929</v>
      </c>
      <c r="DA789" s="35">
        <v>11.169122567538453</v>
      </c>
      <c r="DB789" s="35">
        <v>11.425015691349103</v>
      </c>
      <c r="DC789" s="35">
        <v>11.411919355758201</v>
      </c>
      <c r="DD789" s="35">
        <v>10.917812422011302</v>
      </c>
      <c r="DE789" s="35">
        <v>11.678494693953059</v>
      </c>
      <c r="DF789" s="35">
        <v>12.002383992213389</v>
      </c>
      <c r="DG789" s="35">
        <v>10.889093367813508</v>
      </c>
      <c r="DH789" s="35">
        <v>10.960763110567516</v>
      </c>
      <c r="DI789" s="35">
        <v>11.947662435236767</v>
      </c>
      <c r="DJ789" s="35">
        <v>10.886910412911151</v>
      </c>
      <c r="DK789" s="35">
        <v>11.193539119960473</v>
      </c>
      <c r="DL789" s="35">
        <v>11.371235178432322</v>
      </c>
      <c r="DM789" s="35">
        <v>11.119980131372028</v>
      </c>
      <c r="DN789" s="35">
        <v>11.261378051464574</v>
      </c>
      <c r="DO789" s="35">
        <v>12.341703637810889</v>
      </c>
      <c r="DP789" s="35">
        <v>12.624506933759712</v>
      </c>
      <c r="DQ789" s="35">
        <v>11.420837843565216</v>
      </c>
      <c r="DR789" s="35">
        <v>11.975851529076134</v>
      </c>
      <c r="DS789" s="35">
        <v>11.176912482361507</v>
      </c>
      <c r="DT789" s="35">
        <v>11.733178886979053</v>
      </c>
      <c r="DU789" s="35">
        <v>11.712855324664396</v>
      </c>
      <c r="DV789" s="35">
        <v>10.993828978505864</v>
      </c>
      <c r="DW789" s="35">
        <v>11.04063172340077</v>
      </c>
      <c r="DX789" s="35">
        <v>11.394178210303583</v>
      </c>
      <c r="DY789" s="35">
        <v>12.127451558049161</v>
      </c>
      <c r="DZ789" s="35">
        <v>11.444275219164663</v>
      </c>
      <c r="EA789" s="35">
        <v>10.789309164370597</v>
      </c>
      <c r="EB789" s="35">
        <v>11.239058673331987</v>
      </c>
      <c r="EC789" s="35">
        <v>11.846778569999771</v>
      </c>
      <c r="ED789" s="35">
        <v>10.66053403707952</v>
      </c>
      <c r="EE789" s="35">
        <v>11.50542160563044</v>
      </c>
      <c r="EF789" s="35">
        <v>10.680535882468861</v>
      </c>
      <c r="EG789" s="35">
        <v>11.196709926278006</v>
      </c>
      <c r="EH789" s="35">
        <v>11.91715566567839</v>
      </c>
      <c r="EI789" s="35">
        <v>11.851677549175111</v>
      </c>
      <c r="EJ789" s="35">
        <v>11.465561585739156</v>
      </c>
      <c r="EK789" s="35">
        <v>11.390437160637758</v>
      </c>
      <c r="EL789" s="35">
        <v>12.255968550072613</v>
      </c>
      <c r="EM789" s="35">
        <v>11.87935583759538</v>
      </c>
      <c r="EN789" s="35">
        <v>11.955171061110995</v>
      </c>
      <c r="EO789" s="35">
        <v>11.714678584996879</v>
      </c>
      <c r="EP789" s="35">
        <v>12.782817391912067</v>
      </c>
      <c r="EQ789" s="35">
        <v>11.390446263822987</v>
      </c>
      <c r="ER789" s="35">
        <v>11.912204911874539</v>
      </c>
      <c r="ES789" s="35">
        <v>12.480659795507012</v>
      </c>
      <c r="ET789" s="35">
        <v>12.206516901599787</v>
      </c>
      <c r="EU789" s="35">
        <v>11.471458926617796</v>
      </c>
      <c r="EV789" s="35">
        <v>11.066352965626553</v>
      </c>
      <c r="EW789" s="35">
        <v>11.181727761155733</v>
      </c>
      <c r="EX789" s="35">
        <v>12.528603592113942</v>
      </c>
      <c r="EY789" s="35">
        <v>11.364379248223161</v>
      </c>
      <c r="EZ789" s="35">
        <v>10.562009673018665</v>
      </c>
      <c r="FA789" s="35">
        <v>11.612052279415128</v>
      </c>
      <c r="FB789" s="35">
        <v>10.864910556231754</v>
      </c>
      <c r="FC789" s="35">
        <v>11.932848055978173</v>
      </c>
      <c r="FD789" s="35">
        <v>10.773364818404222</v>
      </c>
      <c r="FE789" s="35">
        <v>11.676216941209162</v>
      </c>
      <c r="FF789" s="35">
        <v>12.355180000589352</v>
      </c>
      <c r="FG789" s="35">
        <v>10.810899376724588</v>
      </c>
      <c r="FH789" s="35">
        <v>11.617776447424133</v>
      </c>
      <c r="FI789" s="35">
        <v>12.468188714457863</v>
      </c>
      <c r="FJ789" s="35">
        <v>12.112170328020733</v>
      </c>
      <c r="FK789" s="35">
        <v>12.018414138851236</v>
      </c>
      <c r="FL789" s="35">
        <v>11.66521269414091</v>
      </c>
      <c r="FM789" s="35">
        <v>11.948156486496856</v>
      </c>
      <c r="FN789" s="35">
        <v>11.04558883906779</v>
      </c>
      <c r="FO789" s="35">
        <v>12.219465503243041</v>
      </c>
      <c r="FP789" s="35">
        <v>11.418872350700008</v>
      </c>
      <c r="FQ789" s="35">
        <v>11.630983439019866</v>
      </c>
      <c r="FR789" s="35">
        <v>11.918299351058536</v>
      </c>
      <c r="FS789" s="35">
        <v>11.954632875802943</v>
      </c>
      <c r="FT789" s="35">
        <v>11.906984146553128</v>
      </c>
      <c r="FU789" s="35">
        <v>10.811509794377432</v>
      </c>
      <c r="FV789" s="35">
        <v>11.278854376747551</v>
      </c>
      <c r="FW789" s="35">
        <v>11.560635547313382</v>
      </c>
      <c r="FX789" s="35">
        <v>11.814299187152308</v>
      </c>
      <c r="FY789" s="35">
        <v>13.736637940857351</v>
      </c>
      <c r="FZ789" s="35">
        <v>11.035149581335014</v>
      </c>
      <c r="GA789" s="35">
        <v>11.470436287028782</v>
      </c>
      <c r="GB789" s="35">
        <v>11.249374215178737</v>
      </c>
      <c r="GC789" s="35">
        <v>12.639046752095904</v>
      </c>
      <c r="GD789" s="35">
        <v>11.908286868479644</v>
      </c>
      <c r="GE789" s="35">
        <v>13.810865508330133</v>
      </c>
      <c r="GF789" s="35">
        <v>11.528122433054916</v>
      </c>
      <c r="GG789" s="35">
        <v>11.868784008879265</v>
      </c>
      <c r="GH789" s="35">
        <v>11.637325508900421</v>
      </c>
      <c r="GI789" s="35">
        <v>10.36358281524042</v>
      </c>
      <c r="GJ789" s="35">
        <v>11.515209841480251</v>
      </c>
      <c r="GK789" s="35">
        <v>11.457719801616589</v>
      </c>
      <c r="GL789" s="35">
        <v>11.868870196049878</v>
      </c>
      <c r="GM789" s="35">
        <v>11.672523611464506</v>
      </c>
      <c r="GN789" s="35">
        <v>11.473646282000507</v>
      </c>
      <c r="GO789" s="35">
        <v>47.058999999999997</v>
      </c>
      <c r="GP789" s="35" t="s">
        <v>4577</v>
      </c>
      <c r="GU789" s="59"/>
    </row>
    <row r="790" spans="1:203" x14ac:dyDescent="0.2">
      <c r="A790" s="35" t="s">
        <v>2136</v>
      </c>
      <c r="B790" s="35" t="s">
        <v>4121</v>
      </c>
      <c r="C790" s="35" t="s">
        <v>4122</v>
      </c>
      <c r="D790" s="9">
        <v>2</v>
      </c>
      <c r="E790" s="9">
        <v>2</v>
      </c>
      <c r="F790" s="9">
        <v>1.2246686999999999E-2</v>
      </c>
      <c r="G790" s="9">
        <v>0.34914840400000002</v>
      </c>
      <c r="H790" s="9">
        <v>0.329209213</v>
      </c>
      <c r="I790" s="9">
        <v>0.161793507</v>
      </c>
      <c r="J790" s="58" t="s">
        <v>5711</v>
      </c>
      <c r="K790" s="78">
        <v>0</v>
      </c>
      <c r="L790" s="79">
        <v>11.640355370475049</v>
      </c>
      <c r="M790" s="79">
        <v>11.856798555523881</v>
      </c>
      <c r="N790" s="79">
        <v>10.885153711948355</v>
      </c>
      <c r="O790" s="79">
        <v>10.921016660017436</v>
      </c>
      <c r="P790" s="78">
        <v>11.271020374925294</v>
      </c>
      <c r="Q790" s="78">
        <v>11.167618269187921</v>
      </c>
      <c r="R790" s="35">
        <v>11.074468364399223</v>
      </c>
      <c r="S790" s="35">
        <v>11.730882227062635</v>
      </c>
      <c r="T790" s="35">
        <v>11.301743770393259</v>
      </c>
      <c r="U790" s="35">
        <v>11.825598470045678</v>
      </c>
      <c r="V790" s="35">
        <v>12.021843868047025</v>
      </c>
      <c r="W790" s="35">
        <v>11.403943170618419</v>
      </c>
      <c r="X790" s="35">
        <v>10.861569667250699</v>
      </c>
      <c r="Y790" s="35">
        <v>12.762624136817269</v>
      </c>
      <c r="Z790" s="35">
        <v>12.887825568394039</v>
      </c>
      <c r="AA790" s="35">
        <v>12.96286776681111</v>
      </c>
      <c r="AB790" s="35">
        <v>12.537625881433952</v>
      </c>
      <c r="AC790" s="35">
        <v>11.329423835542006</v>
      </c>
      <c r="AD790" s="35">
        <v>11.948702031682187</v>
      </c>
      <c r="AE790" s="35">
        <v>11.890000956379907</v>
      </c>
      <c r="AF790" s="35">
        <v>11.131024282340267</v>
      </c>
      <c r="AG790" s="35">
        <v>12.779187288688288</v>
      </c>
      <c r="AH790" s="35">
        <v>11.143949623060402</v>
      </c>
      <c r="AI790" s="35">
        <v>11.543402866815011</v>
      </c>
      <c r="AJ790" s="35">
        <v>11.814630423899862</v>
      </c>
      <c r="AK790" s="35">
        <v>11.456439609536838</v>
      </c>
      <c r="AL790" s="35">
        <v>10.832086889292285</v>
      </c>
      <c r="AM790" s="35">
        <v>12.531213284001405</v>
      </c>
      <c r="AN790" s="35">
        <v>11.789611137177218</v>
      </c>
      <c r="AO790" s="35">
        <v>11.191527891098623</v>
      </c>
      <c r="AP790" s="35">
        <v>12.638765637638365</v>
      </c>
      <c r="AQ790" s="35">
        <v>12.03351606668941</v>
      </c>
      <c r="AR790" s="35">
        <v>11.70857901612516</v>
      </c>
      <c r="AS790" s="35">
        <v>11.531524898142381</v>
      </c>
      <c r="AT790" s="35">
        <v>11.806247760526322</v>
      </c>
      <c r="AU790" s="35">
        <v>11.333027489333313</v>
      </c>
      <c r="AV790" s="35">
        <v>11.309365532718468</v>
      </c>
      <c r="AW790" s="35">
        <v>11.76178899156935</v>
      </c>
      <c r="AX790" s="35">
        <v>11.529528424039679</v>
      </c>
      <c r="AY790" s="35">
        <v>11.542609947348346</v>
      </c>
      <c r="AZ790" s="35">
        <v>12.072805805831006</v>
      </c>
      <c r="BA790" s="35">
        <v>10.923650120808343</v>
      </c>
      <c r="BB790" s="35">
        <v>11.811729078039019</v>
      </c>
      <c r="BC790" s="35">
        <v>12.876725517583491</v>
      </c>
      <c r="BD790" s="35">
        <v>11.614462929924811</v>
      </c>
      <c r="BE790" s="35">
        <v>11.939727140780596</v>
      </c>
      <c r="BF790" s="35">
        <v>13.077413798003015</v>
      </c>
      <c r="BG790" s="35">
        <v>11.640978954970887</v>
      </c>
      <c r="BH790" s="35">
        <v>12.156542103595491</v>
      </c>
      <c r="BI790" s="35">
        <v>11.442317892113827</v>
      </c>
      <c r="BJ790" s="35">
        <v>10.997886798015763</v>
      </c>
      <c r="BK790" s="35">
        <v>11.54977973215847</v>
      </c>
      <c r="BL790" s="35">
        <v>12.708209444197809</v>
      </c>
      <c r="BM790" s="35">
        <v>12.006593698632127</v>
      </c>
      <c r="BN790" s="35">
        <v>10.773988595752925</v>
      </c>
      <c r="BO790" s="35">
        <v>11.391655061493742</v>
      </c>
      <c r="BP790" s="35">
        <v>12.593964211778914</v>
      </c>
      <c r="BQ790" s="35">
        <v>11.385942071697242</v>
      </c>
      <c r="BR790" s="35">
        <v>11.151672543676717</v>
      </c>
      <c r="BS790" s="35">
        <v>12.72098519145618</v>
      </c>
      <c r="BT790" s="35">
        <v>10.759115348571225</v>
      </c>
      <c r="BU790" s="35">
        <v>11.535770353099513</v>
      </c>
      <c r="BV790" s="35">
        <v>10.986138442098568</v>
      </c>
      <c r="BW790" s="35">
        <v>12.441786990464546</v>
      </c>
      <c r="BX790" s="35">
        <v>11.689208317448113</v>
      </c>
      <c r="BY790" s="35">
        <v>11.784020985295381</v>
      </c>
      <c r="BZ790" s="35">
        <v>12.226909341342026</v>
      </c>
      <c r="CA790" s="35">
        <v>11.845843352175365</v>
      </c>
      <c r="CB790" s="35">
        <v>10.547248985869571</v>
      </c>
      <c r="CC790" s="35">
        <v>11.393833724966633</v>
      </c>
      <c r="CD790" s="35">
        <v>11.817798658575324</v>
      </c>
      <c r="CE790" s="35">
        <v>13.211549439701647</v>
      </c>
      <c r="CF790" s="35">
        <v>11.691794397832743</v>
      </c>
      <c r="CG790" s="35">
        <v>11.720310065435283</v>
      </c>
      <c r="CH790" s="35">
        <v>11.514949625272019</v>
      </c>
      <c r="CI790" s="35">
        <v>12.897645471445852</v>
      </c>
      <c r="CJ790" s="35">
        <v>11.388538091058301</v>
      </c>
      <c r="CK790" s="35">
        <v>11.630907172372421</v>
      </c>
      <c r="CL790" s="35">
        <v>11.62336949836547</v>
      </c>
      <c r="CM790" s="35">
        <v>11.814799020772812</v>
      </c>
      <c r="CN790" s="35">
        <v>12.316940630548617</v>
      </c>
      <c r="CO790" s="35">
        <v>12.469347310318398</v>
      </c>
      <c r="CP790" s="35">
        <v>11.063405484247426</v>
      </c>
      <c r="CQ790" s="35">
        <v>11.905047661473944</v>
      </c>
      <c r="CR790" s="35">
        <v>12.428761673122775</v>
      </c>
      <c r="CS790" s="35">
        <v>12.203754654309607</v>
      </c>
      <c r="CT790" s="35">
        <v>11.863563840306851</v>
      </c>
      <c r="CU790" s="35">
        <v>11.41459231665962</v>
      </c>
      <c r="CV790" s="35">
        <v>12.105357766634608</v>
      </c>
      <c r="CW790" s="35">
        <v>11.627498848395829</v>
      </c>
      <c r="CX790" s="35">
        <v>11.36318403923967</v>
      </c>
      <c r="CY790" s="35">
        <v>11.220333352416604</v>
      </c>
      <c r="CZ790" s="35">
        <v>12.083280084348605</v>
      </c>
      <c r="DA790" s="35">
        <v>11.498161568732764</v>
      </c>
      <c r="DB790" s="35">
        <v>14.290453226492184</v>
      </c>
      <c r="DC790" s="35">
        <v>11.617187133490315</v>
      </c>
      <c r="DD790" s="35">
        <v>11.777996303834225</v>
      </c>
      <c r="DE790" s="35">
        <v>12.650536157617601</v>
      </c>
      <c r="DF790" s="35">
        <v>12.979340507242043</v>
      </c>
      <c r="DG790" s="35">
        <v>11.563192566148535</v>
      </c>
      <c r="DH790" s="35">
        <v>12.723604708338792</v>
      </c>
      <c r="DI790" s="35">
        <v>12.31323824374485</v>
      </c>
      <c r="DJ790" s="35">
        <v>12.893136238516858</v>
      </c>
      <c r="DK790" s="35">
        <v>11.791492601373189</v>
      </c>
      <c r="DL790" s="35">
        <v>12.968726073050515</v>
      </c>
      <c r="DM790" s="35">
        <v>11.442432876437771</v>
      </c>
      <c r="DN790" s="35">
        <v>11.3772614828485</v>
      </c>
      <c r="DO790" s="35">
        <v>11.738852706938136</v>
      </c>
      <c r="DP790" s="35">
        <v>13.931578434294597</v>
      </c>
      <c r="DQ790" s="35">
        <v>11.47033696830994</v>
      </c>
      <c r="DR790" s="35">
        <v>11.487321335952892</v>
      </c>
      <c r="DS790" s="35">
        <v>11.439532496128342</v>
      </c>
      <c r="DT790" s="35">
        <v>12.91267876106857</v>
      </c>
      <c r="DU790" s="35">
        <v>11.813731698402375</v>
      </c>
      <c r="DV790" s="35">
        <v>12.808259404739928</v>
      </c>
      <c r="DW790" s="35">
        <v>11.778244160827471</v>
      </c>
      <c r="DX790" s="35">
        <v>12.07480502171784</v>
      </c>
      <c r="DY790" s="35">
        <v>11.999255136000821</v>
      </c>
      <c r="DZ790" s="35">
        <v>13.052358730169486</v>
      </c>
      <c r="EA790" s="35">
        <v>11.340709588914994</v>
      </c>
      <c r="EB790" s="35">
        <v>11.543705625040108</v>
      </c>
      <c r="EC790" s="35">
        <v>11.421720760313281</v>
      </c>
      <c r="ED790" s="35">
        <v>12.673595661398599</v>
      </c>
      <c r="EE790" s="35">
        <v>12.938718640937068</v>
      </c>
      <c r="EF790" s="35">
        <v>11.843921051289035</v>
      </c>
      <c r="EG790" s="35">
        <v>11.186610707924125</v>
      </c>
      <c r="EH790" s="35">
        <v>12.506366374739038</v>
      </c>
      <c r="EI790" s="35">
        <v>11.47746944860263</v>
      </c>
      <c r="EJ790" s="35">
        <v>12.72892474394863</v>
      </c>
      <c r="EK790" s="35">
        <v>12.293545430096252</v>
      </c>
      <c r="EL790" s="35">
        <v>10.769889078586502</v>
      </c>
      <c r="EN790" s="35">
        <v>12.064497711572516</v>
      </c>
      <c r="EO790" s="35">
        <v>11.968169477363151</v>
      </c>
      <c r="EP790" s="35">
        <v>12.348830248694519</v>
      </c>
      <c r="EQ790" s="35">
        <v>11.513118962261441</v>
      </c>
      <c r="ER790" s="35">
        <v>11.279833729889077</v>
      </c>
      <c r="ES790" s="35">
        <v>11.509703404772267</v>
      </c>
      <c r="ET790" s="35">
        <v>12.962558801633051</v>
      </c>
      <c r="EU790" s="35">
        <v>14.323535532070547</v>
      </c>
      <c r="EV790" s="35">
        <v>12.30683494440337</v>
      </c>
      <c r="EW790" s="35">
        <v>11.361038701376554</v>
      </c>
      <c r="EX790" s="35">
        <v>11.051976075426772</v>
      </c>
      <c r="EY790" s="35">
        <v>12.203814193279062</v>
      </c>
      <c r="EZ790" s="35">
        <v>12.70499316456594</v>
      </c>
      <c r="FA790" s="35">
        <v>11.664094719015802</v>
      </c>
      <c r="FB790" s="35">
        <v>11.488732137407338</v>
      </c>
      <c r="FC790" s="35">
        <v>11.417990224208207</v>
      </c>
      <c r="FD790" s="35">
        <v>11.682325593044812</v>
      </c>
      <c r="FE790" s="35">
        <v>11.791695050815404</v>
      </c>
      <c r="FF790" s="35">
        <v>11.515867243887314</v>
      </c>
      <c r="FG790" s="35">
        <v>11.192199727390678</v>
      </c>
      <c r="FH790" s="35">
        <v>10.876950147049389</v>
      </c>
      <c r="FI790" s="35">
        <v>11.584756305322315</v>
      </c>
      <c r="FJ790" s="35">
        <v>11.675689473817879</v>
      </c>
      <c r="FK790" s="35">
        <v>12.388905294149524</v>
      </c>
      <c r="FL790" s="35">
        <v>11.69838154733975</v>
      </c>
      <c r="FM790" s="35">
        <v>13.230856716834927</v>
      </c>
      <c r="FN790" s="35">
        <v>10.979161592095126</v>
      </c>
      <c r="FO790" s="35">
        <v>12.89315476650437</v>
      </c>
      <c r="FP790" s="35">
        <v>12.685790782125075</v>
      </c>
      <c r="FQ790" s="35">
        <v>11.606152981408579</v>
      </c>
      <c r="FR790" s="35">
        <v>11.569658467144983</v>
      </c>
      <c r="FS790" s="35">
        <v>11.834965093320848</v>
      </c>
      <c r="FT790" s="35">
        <v>13.097379791163121</v>
      </c>
      <c r="FU790" s="35">
        <v>11.600515247862846</v>
      </c>
      <c r="FV790" s="35">
        <v>12.983235935907413</v>
      </c>
      <c r="FW790" s="35">
        <v>11.798523373282078</v>
      </c>
      <c r="FX790" s="35">
        <v>12.683767527615883</v>
      </c>
      <c r="FY790" s="35">
        <v>11.722654588266728</v>
      </c>
      <c r="FZ790" s="35">
        <v>11.288849179690803</v>
      </c>
      <c r="GA790" s="35">
        <v>11.798101261401182</v>
      </c>
      <c r="GB790" s="35">
        <v>12.415363400124489</v>
      </c>
      <c r="GC790" s="35">
        <v>11.182321182959408</v>
      </c>
      <c r="GD790" s="35">
        <v>11.70908685204749</v>
      </c>
      <c r="GE790" s="35">
        <v>11.077587947810358</v>
      </c>
      <c r="GF790" s="35">
        <v>11.502511570300864</v>
      </c>
      <c r="GG790" s="35">
        <v>13.841319195794174</v>
      </c>
      <c r="GH790" s="35">
        <v>10.698675730199541</v>
      </c>
      <c r="GI790" s="35">
        <v>11.618398185760356</v>
      </c>
      <c r="GJ790" s="35">
        <v>12.51846775114171</v>
      </c>
      <c r="GK790" s="35">
        <v>11.538848580215758</v>
      </c>
      <c r="GL790" s="35">
        <v>11.177096493815332</v>
      </c>
      <c r="GM790" s="35">
        <v>12.470003447070178</v>
      </c>
      <c r="GN790" s="35">
        <v>10.856971611638283</v>
      </c>
      <c r="GO790" s="35">
        <v>1.65</v>
      </c>
      <c r="GP790" s="35" t="s">
        <v>1838</v>
      </c>
      <c r="GU790" s="59"/>
    </row>
    <row r="791" spans="1:203" x14ac:dyDescent="0.2">
      <c r="A791" s="35" t="s">
        <v>821</v>
      </c>
      <c r="B791" s="35" t="s">
        <v>2499</v>
      </c>
      <c r="C791" s="35" t="s">
        <v>2500</v>
      </c>
      <c r="D791" s="9">
        <v>6</v>
      </c>
      <c r="E791" s="9">
        <v>6</v>
      </c>
      <c r="F791" s="9">
        <v>0.68586794100000004</v>
      </c>
      <c r="G791" s="9">
        <v>-0.235424982</v>
      </c>
      <c r="H791" s="9">
        <v>0.86563462300000005</v>
      </c>
      <c r="I791" s="9">
        <v>0.163389484</v>
      </c>
      <c r="J791" s="9">
        <v>0</v>
      </c>
      <c r="K791" s="78">
        <v>0</v>
      </c>
      <c r="L791" s="79"/>
      <c r="M791" s="79"/>
      <c r="N791" s="79"/>
      <c r="O791" s="79"/>
      <c r="S791" s="35">
        <v>10.814398605335148</v>
      </c>
      <c r="T791" s="35">
        <v>10.954002804368374</v>
      </c>
      <c r="Z791" s="35">
        <v>10.844909838878346</v>
      </c>
      <c r="AG791" s="35">
        <v>10.495890072224343</v>
      </c>
      <c r="AI791" s="35">
        <v>10.100465694263711</v>
      </c>
      <c r="AK791" s="35">
        <v>11.51717724234771</v>
      </c>
      <c r="AO791" s="35">
        <v>11.676105248219773</v>
      </c>
      <c r="AV791" s="35">
        <v>10.392108885988767</v>
      </c>
      <c r="BJ791" s="35">
        <v>10.196432267378716</v>
      </c>
      <c r="CJ791" s="35">
        <v>11.86403769923786</v>
      </c>
      <c r="CL791" s="35">
        <v>10.520275114127658</v>
      </c>
      <c r="CO791" s="35">
        <v>12.377455646838195</v>
      </c>
      <c r="CW791" s="35">
        <v>11.433076846509069</v>
      </c>
      <c r="CZ791" s="35">
        <v>10.274327212094171</v>
      </c>
      <c r="DF791" s="35">
        <v>10.418091633505448</v>
      </c>
      <c r="DL791" s="35">
        <v>11.234013330198083</v>
      </c>
      <c r="DO791" s="35">
        <v>11.499052892034149</v>
      </c>
      <c r="ED791" s="35">
        <v>10.396059574969106</v>
      </c>
      <c r="EJ791" s="35">
        <v>10.013714456063333</v>
      </c>
      <c r="EK791" s="35">
        <v>11.617100777232899</v>
      </c>
      <c r="EW791" s="35">
        <v>10.326708888648456</v>
      </c>
      <c r="EZ791" s="35">
        <v>11.363350522407146</v>
      </c>
      <c r="FC791" s="35">
        <v>11.793622169466664</v>
      </c>
      <c r="FS791" s="35">
        <v>11.163888707405452</v>
      </c>
      <c r="FT791" s="35">
        <v>11.241044809686716</v>
      </c>
      <c r="GO791" s="35">
        <v>17.259</v>
      </c>
      <c r="GP791" s="35" t="s">
        <v>4532</v>
      </c>
      <c r="GU791" s="59"/>
    </row>
    <row r="792" spans="1:203" x14ac:dyDescent="0.2">
      <c r="A792" s="35" t="s">
        <v>765</v>
      </c>
      <c r="B792" s="35" t="s">
        <v>2421</v>
      </c>
      <c r="C792" s="35" t="s">
        <v>2422</v>
      </c>
      <c r="D792" s="9">
        <v>10</v>
      </c>
      <c r="E792" s="9">
        <v>10</v>
      </c>
      <c r="F792" s="9">
        <v>0.92663025300000001</v>
      </c>
      <c r="G792" s="9">
        <v>2.2389544000000001E-2</v>
      </c>
      <c r="H792" s="9">
        <v>2.4250035999999999E-2</v>
      </c>
      <c r="I792" s="9">
        <v>0.16418816899999999</v>
      </c>
      <c r="J792" s="9">
        <v>0</v>
      </c>
      <c r="K792" s="58" t="s">
        <v>5711</v>
      </c>
      <c r="L792" s="79">
        <v>11.346278044325389</v>
      </c>
      <c r="M792" s="79">
        <v>10.676973026672123</v>
      </c>
      <c r="N792" s="79">
        <v>10.764219949742332</v>
      </c>
      <c r="O792" s="79">
        <v>10.907188948040487</v>
      </c>
      <c r="P792" s="78">
        <v>11.180843415453261</v>
      </c>
      <c r="Q792" s="78">
        <v>11.013659307251407</v>
      </c>
      <c r="R792" s="35">
        <v>11.314869745897683</v>
      </c>
      <c r="S792" s="35">
        <v>11.321944339765032</v>
      </c>
      <c r="T792" s="35">
        <v>11.132712794196802</v>
      </c>
      <c r="U792" s="35">
        <v>10.780757423122736</v>
      </c>
      <c r="V792" s="35">
        <v>10.933642610065618</v>
      </c>
      <c r="W792" s="35">
        <v>11.276623444048186</v>
      </c>
      <c r="X792" s="35">
        <v>11.106778594631436</v>
      </c>
      <c r="Y792" s="35">
        <v>10.924840805906211</v>
      </c>
      <c r="Z792" s="35">
        <v>11.265011862546626</v>
      </c>
      <c r="AA792" s="35">
        <v>11.237905641598731</v>
      </c>
      <c r="AB792" s="35">
        <v>10.433503872494819</v>
      </c>
      <c r="AC792" s="35">
        <v>11.341048219740928</v>
      </c>
      <c r="AD792" s="35">
        <v>11.507862195658531</v>
      </c>
      <c r="AE792" s="35">
        <v>11.172338931571488</v>
      </c>
      <c r="AF792" s="35">
        <v>10.987042034070026</v>
      </c>
      <c r="AG792" s="35">
        <v>10.919067335557921</v>
      </c>
      <c r="AH792" s="35">
        <v>11.484941894601823</v>
      </c>
      <c r="AI792" s="35">
        <v>11.018268498910519</v>
      </c>
      <c r="AJ792" s="35">
        <v>10.466386896501636</v>
      </c>
      <c r="AK792" s="35">
        <v>11.372329603212922</v>
      </c>
      <c r="AL792" s="35">
        <v>10.759228672886907</v>
      </c>
      <c r="AM792" s="35">
        <v>11.191151023682409</v>
      </c>
      <c r="AN792" s="35">
        <v>11.569577223113864</v>
      </c>
      <c r="AO792" s="35">
        <v>11.377435711628799</v>
      </c>
      <c r="AP792" s="35">
        <v>10.607436529855049</v>
      </c>
      <c r="AQ792" s="35">
        <v>11.583838568054727</v>
      </c>
      <c r="AR792" s="35">
        <v>11.193330460624487</v>
      </c>
      <c r="AS792" s="35">
        <v>11.212577652357272</v>
      </c>
      <c r="AT792" s="35">
        <v>11.160510141433207</v>
      </c>
      <c r="AU792" s="35">
        <v>10.291314204585191</v>
      </c>
      <c r="AV792" s="35">
        <v>11.1998400501645</v>
      </c>
      <c r="AW792" s="35">
        <v>11.450194916720925</v>
      </c>
      <c r="AX792" s="35">
        <v>10.677014819431099</v>
      </c>
      <c r="AY792" s="35">
        <v>10.792942348254247</v>
      </c>
      <c r="AZ792" s="35">
        <v>11.495924066422893</v>
      </c>
      <c r="BA792" s="35">
        <v>11.450799951028568</v>
      </c>
      <c r="BB792" s="35">
        <v>11.124239219228667</v>
      </c>
      <c r="BC792" s="35">
        <v>10.651847780524117</v>
      </c>
      <c r="BD792" s="35">
        <v>10.963717010158312</v>
      </c>
      <c r="BE792" s="35">
        <v>11.47613702715082</v>
      </c>
      <c r="BF792" s="35">
        <v>10.825059006474346</v>
      </c>
      <c r="BG792" s="35">
        <v>10.761222312518377</v>
      </c>
      <c r="BH792" s="35">
        <v>11.473128158109276</v>
      </c>
      <c r="BI792" s="35">
        <v>11.19808279088601</v>
      </c>
      <c r="BJ792" s="35">
        <v>11.275561631680922</v>
      </c>
      <c r="BK792" s="35">
        <v>11.17881226187491</v>
      </c>
      <c r="BL792" s="35">
        <v>12.022386448141443</v>
      </c>
      <c r="BM792" s="35">
        <v>11.13985676678951</v>
      </c>
      <c r="BN792" s="35">
        <v>10.841276863477901</v>
      </c>
      <c r="BO792" s="35">
        <v>11.127494703807173</v>
      </c>
      <c r="BP792" s="35">
        <v>11.130039284439983</v>
      </c>
      <c r="BQ792" s="35">
        <v>10.685470526660811</v>
      </c>
      <c r="BR792" s="35">
        <v>10.947742885535543</v>
      </c>
      <c r="BS792" s="35">
        <v>11.254868984453935</v>
      </c>
      <c r="BT792" s="35">
        <v>11.027871061060036</v>
      </c>
      <c r="BU792" s="35">
        <v>11.684009818995976</v>
      </c>
      <c r="BV792" s="35">
        <v>10.975878761133995</v>
      </c>
      <c r="BW792" s="35">
        <v>10.736837925997744</v>
      </c>
      <c r="BX792" s="35">
        <v>11.228213677484939</v>
      </c>
      <c r="BY792" s="35">
        <v>10.590527855269727</v>
      </c>
      <c r="BZ792" s="35">
        <v>11.098739959952782</v>
      </c>
      <c r="CA792" s="35">
        <v>10.685248080948108</v>
      </c>
      <c r="CB792" s="35">
        <v>10.241417077015623</v>
      </c>
      <c r="CC792" s="35">
        <v>10.85171554665331</v>
      </c>
      <c r="CD792" s="35">
        <v>10.772713821769049</v>
      </c>
      <c r="CE792" s="35">
        <v>11.407011323249826</v>
      </c>
      <c r="CF792" s="35">
        <v>11.347520445645841</v>
      </c>
      <c r="CG792" s="35">
        <v>11.290586166947559</v>
      </c>
      <c r="CH792" s="35">
        <v>10.746100588837566</v>
      </c>
      <c r="CI792" s="35">
        <v>11.580556395089461</v>
      </c>
      <c r="CJ792" s="35">
        <v>11.374619237002708</v>
      </c>
      <c r="CK792" s="35">
        <v>11.387326319544846</v>
      </c>
      <c r="CL792" s="35">
        <v>11.117755654695243</v>
      </c>
      <c r="CM792" s="35">
        <v>11.099539901676799</v>
      </c>
      <c r="CN792" s="35">
        <v>10.599785087082241</v>
      </c>
      <c r="CO792" s="35">
        <v>11.576329449769331</v>
      </c>
      <c r="CP792" s="35">
        <v>10.704611187433059</v>
      </c>
      <c r="CQ792" s="35">
        <v>10.927827315101325</v>
      </c>
      <c r="CR792" s="35">
        <v>11.580235502627849</v>
      </c>
      <c r="CS792" s="35">
        <v>11.342139675050813</v>
      </c>
      <c r="CU792" s="35">
        <v>10.67591235878292</v>
      </c>
      <c r="CV792" s="35">
        <v>11.457083237428836</v>
      </c>
      <c r="CW792" s="35">
        <v>10.963993171367015</v>
      </c>
      <c r="CX792" s="35">
        <v>11.245471946897265</v>
      </c>
      <c r="CY792" s="35">
        <v>10.813430090008993</v>
      </c>
      <c r="CZ792" s="35">
        <v>11.399081992237168</v>
      </c>
      <c r="DA792" s="35">
        <v>11.090066712259729</v>
      </c>
      <c r="DB792" s="35">
        <v>12.075575734447012</v>
      </c>
      <c r="DC792" s="35">
        <v>10.856423706648719</v>
      </c>
      <c r="DD792" s="35">
        <v>11.623356857813475</v>
      </c>
      <c r="DE792" s="35">
        <v>10.768837746752956</v>
      </c>
      <c r="DF792" s="35">
        <v>11.340478058644059</v>
      </c>
      <c r="DG792" s="35">
        <v>11.202863331105027</v>
      </c>
      <c r="DH792" s="35">
        <v>10.70429281502409</v>
      </c>
      <c r="DI792" s="35">
        <v>11.502090454954285</v>
      </c>
      <c r="DJ792" s="35">
        <v>10.772312789000075</v>
      </c>
      <c r="DK792" s="35">
        <v>10.497499815831691</v>
      </c>
      <c r="DL792" s="35">
        <v>10.607699729683471</v>
      </c>
      <c r="DM792" s="35">
        <v>11.065069712577595</v>
      </c>
      <c r="DN792" s="35">
        <v>11.141402358053254</v>
      </c>
      <c r="DO792" s="35">
        <v>11.637718294135723</v>
      </c>
      <c r="DP792" s="35">
        <v>11.570594039932868</v>
      </c>
      <c r="DQ792" s="35">
        <v>10.836286907912017</v>
      </c>
      <c r="DR792" s="35">
        <v>10.943171150290794</v>
      </c>
      <c r="DS792" s="35">
        <v>11.5726984828509</v>
      </c>
      <c r="DT792" s="35">
        <v>10.742071036789302</v>
      </c>
      <c r="DU792" s="35">
        <v>10.819273009612811</v>
      </c>
      <c r="DV792" s="35">
        <v>10.977872741670273</v>
      </c>
      <c r="DW792" s="35">
        <v>10.463341262072788</v>
      </c>
      <c r="DX792" s="35">
        <v>10.826380099569048</v>
      </c>
      <c r="DY792" s="35">
        <v>11.719544143179139</v>
      </c>
      <c r="DZ792" s="35">
        <v>10.708481128283189</v>
      </c>
      <c r="EA792" s="35">
        <v>10.864546636867955</v>
      </c>
      <c r="EB792" s="35">
        <v>10.779519410533736</v>
      </c>
      <c r="EC792" s="35">
        <v>11.621486663418194</v>
      </c>
      <c r="ED792" s="35">
        <v>10.611038419957492</v>
      </c>
      <c r="EE792" s="35">
        <v>11.728353342343746</v>
      </c>
      <c r="EF792" s="35">
        <v>11.062383797883601</v>
      </c>
      <c r="EG792" s="35">
        <v>11.386617467512011</v>
      </c>
      <c r="EH792" s="35">
        <v>10.794217294158472</v>
      </c>
      <c r="EI792" s="35">
        <v>10.989511271418351</v>
      </c>
      <c r="EJ792" s="35">
        <v>10.788956196449551</v>
      </c>
      <c r="EK792" s="35">
        <v>11.897943514754592</v>
      </c>
      <c r="EL792" s="35">
        <v>11.436778760410633</v>
      </c>
      <c r="EM792" s="35">
        <v>11.215445954480954</v>
      </c>
      <c r="EN792" s="35">
        <v>11.062228822963432</v>
      </c>
      <c r="EO792" s="35">
        <v>10.951784048889445</v>
      </c>
      <c r="EP792" s="35">
        <v>10.847503235495804</v>
      </c>
      <c r="EQ792" s="35">
        <v>11.803437813180089</v>
      </c>
      <c r="ER792" s="35">
        <v>10.710796712275986</v>
      </c>
      <c r="ES792" s="35">
        <v>10.987364708064973</v>
      </c>
      <c r="ET792" s="35">
        <v>10.930696876613917</v>
      </c>
      <c r="EU792" s="35">
        <v>10.705766359249463</v>
      </c>
      <c r="EV792" s="35">
        <v>11.209463202494664</v>
      </c>
      <c r="EW792" s="35">
        <v>11.593694043579699</v>
      </c>
      <c r="EX792" s="35">
        <v>10.55183201730916</v>
      </c>
      <c r="EY792" s="35">
        <v>10.589947293540639</v>
      </c>
      <c r="EZ792" s="35">
        <v>10.757874182943487</v>
      </c>
      <c r="FA792" s="35">
        <v>10.802356577015306</v>
      </c>
      <c r="FB792" s="35">
        <v>11.977829598778944</v>
      </c>
      <c r="FC792" s="35">
        <v>10.886043225694518</v>
      </c>
      <c r="FD792" s="35">
        <v>11.531386630233211</v>
      </c>
      <c r="FE792" s="35">
        <v>11.101092608212205</v>
      </c>
      <c r="FF792" s="35">
        <v>11.661963984242504</v>
      </c>
      <c r="FG792" s="35">
        <v>10.953136951160154</v>
      </c>
      <c r="FH792" s="35">
        <v>10.964714907410102</v>
      </c>
      <c r="FI792" s="35">
        <v>11.241002986635063</v>
      </c>
      <c r="FJ792" s="35">
        <v>11.013620309385518</v>
      </c>
      <c r="FK792" s="35">
        <v>10.753843176599998</v>
      </c>
      <c r="FL792" s="35">
        <v>11.822904002002632</v>
      </c>
      <c r="FM792" s="35">
        <v>11.145157186775419</v>
      </c>
      <c r="FN792" s="35">
        <v>11.255935591998131</v>
      </c>
      <c r="FO792" s="35">
        <v>11.19151107412323</v>
      </c>
      <c r="FP792" s="35">
        <v>11.054540202797321</v>
      </c>
      <c r="FQ792" s="35">
        <v>11.640257027258988</v>
      </c>
      <c r="FR792" s="35">
        <v>11.48862753703116</v>
      </c>
      <c r="FS792" s="35">
        <v>11.360765538591259</v>
      </c>
      <c r="FT792" s="35">
        <v>11.367944885331712</v>
      </c>
      <c r="FU792" s="35">
        <v>12.066523300219492</v>
      </c>
      <c r="FV792" s="35">
        <v>11.127067811348075</v>
      </c>
      <c r="FW792" s="35">
        <v>11.693730552891399</v>
      </c>
      <c r="FX792" s="35">
        <v>11.299879641855775</v>
      </c>
      <c r="FY792" s="35">
        <v>11.435642888971159</v>
      </c>
      <c r="FZ792" s="35">
        <v>11.049062578666209</v>
      </c>
      <c r="GA792" s="35">
        <v>11.434201348147036</v>
      </c>
      <c r="GB792" s="35">
        <v>11.273729847869664</v>
      </c>
      <c r="GC792" s="35">
        <v>11.020992464844726</v>
      </c>
      <c r="GD792" s="35">
        <v>11.394280882757254</v>
      </c>
      <c r="GE792" s="35">
        <v>11.185282571353612</v>
      </c>
      <c r="GF792" s="35">
        <v>11.026796999197067</v>
      </c>
      <c r="GG792" s="35">
        <v>11.477936315063161</v>
      </c>
      <c r="GH792" s="35">
        <v>11.530301730371541</v>
      </c>
      <c r="GI792" s="35">
        <v>11.618980131064328</v>
      </c>
      <c r="GJ792" s="35">
        <v>12.092941762017539</v>
      </c>
      <c r="GK792" s="35">
        <v>11.19236229111651</v>
      </c>
      <c r="GL792" s="35">
        <v>11.382868511949479</v>
      </c>
      <c r="GM792" s="35">
        <v>11.557772122379991</v>
      </c>
      <c r="GN792" s="35">
        <v>10.756209933615249</v>
      </c>
      <c r="GO792" s="35">
        <v>62.585000000000001</v>
      </c>
      <c r="GP792" s="35" t="s">
        <v>723</v>
      </c>
      <c r="GU792" s="59"/>
    </row>
    <row r="793" spans="1:203" x14ac:dyDescent="0.2">
      <c r="A793" s="35" t="s">
        <v>937</v>
      </c>
      <c r="B793" s="35" t="s">
        <v>2645</v>
      </c>
      <c r="C793" s="35" t="s">
        <v>2646</v>
      </c>
      <c r="D793" s="9">
        <v>20</v>
      </c>
      <c r="E793" s="9">
        <v>17</v>
      </c>
      <c r="F793" s="9">
        <v>0.95455425500000002</v>
      </c>
      <c r="G793" s="9">
        <v>-3.8223184E-2</v>
      </c>
      <c r="H793" s="9">
        <v>0.40311286000000002</v>
      </c>
      <c r="I793" s="9">
        <v>0.16725229999999999</v>
      </c>
      <c r="J793" s="9">
        <v>0</v>
      </c>
      <c r="K793" s="78">
        <v>0</v>
      </c>
      <c r="L793" s="79">
        <v>13.447731970200392</v>
      </c>
      <c r="M793" s="79">
        <v>13.17743055376142</v>
      </c>
      <c r="N793" s="79">
        <v>13.424996483421253</v>
      </c>
      <c r="O793" s="79">
        <v>13.015154994130976</v>
      </c>
      <c r="Q793" s="78">
        <v>13.334345087894665</v>
      </c>
      <c r="R793" s="35">
        <v>10.460834530395411</v>
      </c>
      <c r="T793" s="35">
        <v>13.767793865194484</v>
      </c>
      <c r="U793" s="35">
        <v>13.854003823633533</v>
      </c>
      <c r="V793" s="35">
        <v>14.083931644707972</v>
      </c>
      <c r="W793" s="35">
        <v>13.811653018222552</v>
      </c>
      <c r="X793" s="35">
        <v>12.939129481604173</v>
      </c>
      <c r="Y793" s="35">
        <v>12.481344064783242</v>
      </c>
      <c r="Z793" s="35">
        <v>13.123010095093498</v>
      </c>
      <c r="AA793" s="35">
        <v>13.726048864893734</v>
      </c>
      <c r="AB793" s="35">
        <v>13.547515671499665</v>
      </c>
      <c r="AC793" s="35">
        <v>13.765733733994255</v>
      </c>
      <c r="AD793" s="35">
        <v>14.043490687978071</v>
      </c>
      <c r="AE793" s="35">
        <v>13.378180656948313</v>
      </c>
      <c r="AF793" s="35">
        <v>13.008837115774577</v>
      </c>
      <c r="AG793" s="35">
        <v>11.326043647896018</v>
      </c>
      <c r="AH793" s="35">
        <v>13.690512418255476</v>
      </c>
      <c r="AI793" s="35">
        <v>13.247781553768641</v>
      </c>
      <c r="AJ793" s="35">
        <v>13.466037112863745</v>
      </c>
      <c r="AK793" s="35">
        <v>13.759649042665792</v>
      </c>
      <c r="AL793" s="35">
        <v>10.80247426282517</v>
      </c>
      <c r="AN793" s="35">
        <v>13.725610215094255</v>
      </c>
      <c r="AO793" s="35">
        <v>13.237457349187714</v>
      </c>
      <c r="AP793" s="35">
        <v>12.492704179506607</v>
      </c>
      <c r="AQ793" s="35">
        <v>13.821493614195182</v>
      </c>
      <c r="AR793" s="35">
        <v>14.171339070046997</v>
      </c>
      <c r="AS793" s="35">
        <v>13.451994360139585</v>
      </c>
      <c r="AT793" s="35">
        <v>13.495189503592332</v>
      </c>
      <c r="AU793" s="35">
        <v>13.735730884772689</v>
      </c>
      <c r="AV793" s="35">
        <v>13.82964167659436</v>
      </c>
      <c r="AW793" s="35">
        <v>14.239791125776403</v>
      </c>
      <c r="AX793" s="35">
        <v>13.552727640457395</v>
      </c>
      <c r="AY793" s="35">
        <v>13.77598349353492</v>
      </c>
      <c r="AZ793" s="35">
        <v>13.714572095133832</v>
      </c>
      <c r="BA793" s="35">
        <v>13.177658919178239</v>
      </c>
      <c r="BB793" s="35">
        <v>13.941586100361352</v>
      </c>
      <c r="BC793" s="35">
        <v>13.575620048831263</v>
      </c>
      <c r="BD793" s="35">
        <v>13.103059628175634</v>
      </c>
      <c r="BE793" s="35">
        <v>14.29859126226328</v>
      </c>
      <c r="BF793" s="35">
        <v>13.688549358770656</v>
      </c>
      <c r="BG793" s="35">
        <v>13.341455612716453</v>
      </c>
      <c r="BH793" s="35">
        <v>13.476902170555274</v>
      </c>
      <c r="BI793" s="35">
        <v>13.643135059781391</v>
      </c>
      <c r="BJ793" s="35">
        <v>13.362811791733007</v>
      </c>
      <c r="BK793" s="35">
        <v>13.113465161252503</v>
      </c>
      <c r="BL793" s="35">
        <v>13.42315422970348</v>
      </c>
      <c r="BM793" s="35">
        <v>13.19142566267023</v>
      </c>
      <c r="BN793" s="35">
        <v>12.481475256707899</v>
      </c>
      <c r="BO793" s="35">
        <v>12.515787109304227</v>
      </c>
      <c r="BP793" s="35">
        <v>13.436729394518778</v>
      </c>
      <c r="BQ793" s="35">
        <v>13.597772615218831</v>
      </c>
      <c r="BR793" s="35">
        <v>13.755719510850685</v>
      </c>
      <c r="BS793" s="35">
        <v>14.191111179546166</v>
      </c>
      <c r="BT793" s="35">
        <v>12.919232674222004</v>
      </c>
      <c r="BU793" s="35">
        <v>13.84660491271033</v>
      </c>
      <c r="BW793" s="35">
        <v>13.342966632462316</v>
      </c>
      <c r="BX793" s="35">
        <v>10.091170779016137</v>
      </c>
      <c r="BY793" s="35">
        <v>13.051881344314822</v>
      </c>
      <c r="BZ793" s="35">
        <v>13.581701455085646</v>
      </c>
      <c r="CA793" s="35">
        <v>13.53499567958375</v>
      </c>
      <c r="CB793" s="35">
        <v>13.296348964473328</v>
      </c>
      <c r="CC793" s="35">
        <v>12.881576178369123</v>
      </c>
      <c r="CD793" s="35">
        <v>13.553995254552685</v>
      </c>
      <c r="CE793" s="35">
        <v>14.732240712235473</v>
      </c>
      <c r="CF793" s="35">
        <v>13.598435154363784</v>
      </c>
      <c r="CG793" s="35">
        <v>13.525700138017235</v>
      </c>
      <c r="CH793" s="35">
        <v>13.189286708971544</v>
      </c>
      <c r="CI793" s="35">
        <v>13.809729778579902</v>
      </c>
      <c r="CJ793" s="35">
        <v>13.421465668766842</v>
      </c>
      <c r="CK793" s="35">
        <v>13.348427037266653</v>
      </c>
      <c r="CL793" s="35">
        <v>13.11189424094527</v>
      </c>
      <c r="CM793" s="35">
        <v>13.492745686505112</v>
      </c>
      <c r="CN793" s="35">
        <v>12.915538877972304</v>
      </c>
      <c r="CQ793" s="35">
        <v>14.026809132550728</v>
      </c>
      <c r="CR793" s="35">
        <v>12.774898790318426</v>
      </c>
      <c r="CS793" s="35">
        <v>13.406463318419354</v>
      </c>
      <c r="CT793" s="35">
        <v>10.860801341949749</v>
      </c>
      <c r="CU793" s="35">
        <v>13.659618410309694</v>
      </c>
      <c r="CW793" s="35">
        <v>13.436063757333969</v>
      </c>
      <c r="CX793" s="35">
        <v>13.064731623587713</v>
      </c>
      <c r="CY793" s="35">
        <v>13.160818209446784</v>
      </c>
      <c r="CZ793" s="35">
        <v>13.788783059323528</v>
      </c>
      <c r="DA793" s="35">
        <v>13.113570444802352</v>
      </c>
      <c r="DB793" s="35">
        <v>13.503087125212913</v>
      </c>
      <c r="DC793" s="35">
        <v>13.243853880214296</v>
      </c>
      <c r="DD793" s="35">
        <v>14.311777721979944</v>
      </c>
      <c r="DE793" s="35">
        <v>13.081496916339624</v>
      </c>
      <c r="DF793" s="35">
        <v>13.609508274646114</v>
      </c>
      <c r="DG793" s="35">
        <v>12.745871908496103</v>
      </c>
      <c r="DI793" s="35">
        <v>12.107331033648858</v>
      </c>
      <c r="DJ793" s="35">
        <v>13.33718573721784</v>
      </c>
      <c r="DK793" s="35">
        <v>13.222688098438697</v>
      </c>
      <c r="DL793" s="35">
        <v>12.828616186384142</v>
      </c>
      <c r="DM793" s="35">
        <v>12.857697954717915</v>
      </c>
      <c r="DN793" s="35">
        <v>13.571158622270884</v>
      </c>
      <c r="DO793" s="35">
        <v>13.268723739411961</v>
      </c>
      <c r="DQ793" s="35">
        <v>13.095927854058065</v>
      </c>
      <c r="DR793" s="35">
        <v>13.128342579747827</v>
      </c>
      <c r="DS793" s="35">
        <v>13.192816778264813</v>
      </c>
      <c r="DT793" s="35">
        <v>13.951775322280662</v>
      </c>
      <c r="DU793" s="35">
        <v>13.963504890139216</v>
      </c>
      <c r="DV793" s="35">
        <v>13.687843765828726</v>
      </c>
      <c r="DW793" s="35">
        <v>13.826729721119356</v>
      </c>
      <c r="DX793" s="35">
        <v>13.745775607765482</v>
      </c>
      <c r="DY793" s="35">
        <v>13.783735591805838</v>
      </c>
      <c r="DZ793" s="35">
        <v>14.143224367168818</v>
      </c>
      <c r="EA793" s="35">
        <v>13.75703276134684</v>
      </c>
      <c r="EB793" s="35">
        <v>13.908206085463107</v>
      </c>
      <c r="EC793" s="35">
        <v>13.614518737420459</v>
      </c>
      <c r="EE793" s="35">
        <v>12.865389651221143</v>
      </c>
      <c r="EF793" s="35">
        <v>7.6636715497479235</v>
      </c>
      <c r="EG793" s="35">
        <v>13.017533833639959</v>
      </c>
      <c r="EH793" s="35">
        <v>13.431836446935689</v>
      </c>
      <c r="EI793" s="35">
        <v>13.45319661134527</v>
      </c>
      <c r="EJ793" s="35">
        <v>13.491911938745485</v>
      </c>
      <c r="EL793" s="35">
        <v>13.134067158194032</v>
      </c>
      <c r="EM793" s="35">
        <v>13.26992867567753</v>
      </c>
      <c r="EN793" s="35">
        <v>13.720309995628696</v>
      </c>
      <c r="EO793" s="35">
        <v>12.986710310488579</v>
      </c>
      <c r="EP793" s="35">
        <v>14.404826655590682</v>
      </c>
      <c r="EQ793" s="35">
        <v>12.876950775326884</v>
      </c>
      <c r="ER793" s="35">
        <v>13.209050338017942</v>
      </c>
      <c r="ES793" s="35">
        <v>13.253124786809536</v>
      </c>
      <c r="ET793" s="35">
        <v>13.452522685158424</v>
      </c>
      <c r="EU793" s="35">
        <v>13.281023393863041</v>
      </c>
      <c r="EV793" s="35">
        <v>14.141668886853761</v>
      </c>
      <c r="EW793" s="35">
        <v>13.225470463504706</v>
      </c>
      <c r="EX793" s="35">
        <v>13.64423012254321</v>
      </c>
      <c r="EY793" s="35">
        <v>13.795058340517972</v>
      </c>
      <c r="EZ793" s="35">
        <v>13.803824673226536</v>
      </c>
      <c r="FA793" s="35">
        <v>13.070363256535019</v>
      </c>
      <c r="FB793" s="35">
        <v>13.971663809540136</v>
      </c>
      <c r="FC793" s="35">
        <v>12.93904347699451</v>
      </c>
      <c r="FD793" s="35">
        <v>13.368384223762705</v>
      </c>
      <c r="FE793" s="35">
        <v>13.493280689210129</v>
      </c>
      <c r="FF793" s="35">
        <v>13.295695162851977</v>
      </c>
      <c r="FG793" s="35">
        <v>13.387917287215458</v>
      </c>
      <c r="FH793" s="35">
        <v>13.009280009080264</v>
      </c>
      <c r="FI793" s="35">
        <v>13.741833430235122</v>
      </c>
      <c r="FJ793" s="35">
        <v>13.475293474896725</v>
      </c>
      <c r="FK793" s="35">
        <v>12.676661733651935</v>
      </c>
      <c r="FL793" s="35">
        <v>13.350959686966995</v>
      </c>
      <c r="FM793" s="35">
        <v>13.643912561921164</v>
      </c>
      <c r="FN793" s="35">
        <v>13.763404154380179</v>
      </c>
      <c r="FO793" s="35">
        <v>13.354012721694721</v>
      </c>
      <c r="FP793" s="35">
        <v>13.816940357307114</v>
      </c>
      <c r="FQ793" s="35">
        <v>13.251334087714053</v>
      </c>
      <c r="FR793" s="35">
        <v>13.927483487630081</v>
      </c>
      <c r="FS793" s="35">
        <v>13.439181802268525</v>
      </c>
      <c r="FT793" s="35">
        <v>13.614773013052114</v>
      </c>
      <c r="FU793" s="35">
        <v>13.723553230917538</v>
      </c>
      <c r="FV793" s="35">
        <v>13.312589383209403</v>
      </c>
      <c r="FW793" s="35">
        <v>13.367627789208161</v>
      </c>
      <c r="FX793" s="35">
        <v>13.489376880253838</v>
      </c>
      <c r="FY793" s="35">
        <v>14.165902683254092</v>
      </c>
      <c r="FZ793" s="35">
        <v>13.175678545843677</v>
      </c>
      <c r="GA793" s="35">
        <v>13.853918246512428</v>
      </c>
      <c r="GB793" s="35">
        <v>12.829864092037806</v>
      </c>
      <c r="GC793" s="35">
        <v>13.143381042263471</v>
      </c>
      <c r="GD793" s="35">
        <v>13.681789418790501</v>
      </c>
      <c r="GE793" s="35">
        <v>13.697905450369838</v>
      </c>
      <c r="GF793" s="35">
        <v>13.588552153303869</v>
      </c>
      <c r="GG793" s="35">
        <v>12.499979037674478</v>
      </c>
      <c r="GI793" s="35">
        <v>14.315063700902797</v>
      </c>
      <c r="GL793" s="35">
        <v>13.054221593993061</v>
      </c>
      <c r="GM793" s="35">
        <v>13.578664706937182</v>
      </c>
      <c r="GN793" s="35">
        <v>13.561147835750054</v>
      </c>
      <c r="GO793" s="35">
        <v>42.947000000000003</v>
      </c>
      <c r="GP793" s="35" t="s">
        <v>4576</v>
      </c>
      <c r="GU793" s="59"/>
    </row>
    <row r="794" spans="1:203" x14ac:dyDescent="0.2">
      <c r="A794" s="35" t="s">
        <v>2301</v>
      </c>
      <c r="B794" s="35" t="s">
        <v>4449</v>
      </c>
      <c r="C794" s="35" t="s">
        <v>4450</v>
      </c>
      <c r="D794" s="9">
        <v>20</v>
      </c>
      <c r="E794" s="9">
        <v>20</v>
      </c>
      <c r="F794" s="9">
        <v>0.97425526799999995</v>
      </c>
      <c r="G794" s="9">
        <v>1.6888356E-2</v>
      </c>
      <c r="H794" s="9">
        <v>8.8362821999999994E-2</v>
      </c>
      <c r="I794" s="9">
        <v>0.168089814</v>
      </c>
      <c r="J794" s="9">
        <v>0</v>
      </c>
      <c r="K794" s="78">
        <v>0</v>
      </c>
      <c r="L794" s="80">
        <v>11.110034820671931</v>
      </c>
      <c r="M794" s="79">
        <v>11.331749851783712</v>
      </c>
      <c r="N794" s="79">
        <v>11.428567294044342</v>
      </c>
      <c r="O794" s="79">
        <v>11.311319884076331</v>
      </c>
      <c r="P794" s="78">
        <v>11.860251804330726</v>
      </c>
      <c r="Q794" s="78">
        <v>11.859931526746589</v>
      </c>
      <c r="R794" s="35">
        <v>11.025917317799934</v>
      </c>
      <c r="S794" s="35">
        <v>11.439596323456978</v>
      </c>
      <c r="T794" s="35">
        <v>10.845725813335626</v>
      </c>
      <c r="U794" s="35">
        <v>11.552460900206709</v>
      </c>
      <c r="V794" s="35">
        <v>10.929092566734877</v>
      </c>
      <c r="W794" s="35">
        <v>11.011048937143348</v>
      </c>
      <c r="X794" s="35">
        <v>10.706277212124187</v>
      </c>
      <c r="Y794" s="35">
        <v>11.141044543696676</v>
      </c>
      <c r="Z794" s="35">
        <v>11.389867746600192</v>
      </c>
      <c r="AA794" s="35">
        <v>11.197944998555261</v>
      </c>
      <c r="AB794" s="35">
        <v>12.174849193583626</v>
      </c>
      <c r="AC794" s="35">
        <v>11.502797315760001</v>
      </c>
      <c r="AD794" s="35">
        <v>11.668054249052608</v>
      </c>
      <c r="AE794" s="35">
        <v>11.130475490638659</v>
      </c>
      <c r="AF794" s="35">
        <v>11.696392538676255</v>
      </c>
      <c r="AG794" s="35">
        <v>11.334085131382643</v>
      </c>
      <c r="AH794" s="35">
        <v>10.801303313614644</v>
      </c>
      <c r="AI794" s="35">
        <v>11.15570235970919</v>
      </c>
      <c r="AJ794" s="35">
        <v>11.498980849178931</v>
      </c>
      <c r="AK794" s="35">
        <v>11.143383809673107</v>
      </c>
      <c r="AL794" s="35">
        <v>11.561453786060873</v>
      </c>
      <c r="AM794" s="35">
        <v>11.460545924990235</v>
      </c>
      <c r="AN794" s="35">
        <v>11.097081035248003</v>
      </c>
      <c r="AO794" s="35">
        <v>11.53275246415455</v>
      </c>
      <c r="AP794" s="35">
        <v>10.674242373767314</v>
      </c>
      <c r="AQ794" s="35">
        <v>11.752457497470559</v>
      </c>
      <c r="AR794" s="35">
        <v>11.390286827869026</v>
      </c>
      <c r="AS794" s="35">
        <v>11.559818227932611</v>
      </c>
      <c r="AT794" s="35">
        <v>11.694206128967972</v>
      </c>
      <c r="AU794" s="35">
        <v>10.772654966998424</v>
      </c>
      <c r="AV794" s="35">
        <v>10.889139699604275</v>
      </c>
      <c r="AW794" s="35">
        <v>11.287230848887122</v>
      </c>
      <c r="AX794" s="35">
        <v>11.311547085132892</v>
      </c>
      <c r="AY794" s="35">
        <v>11.177937649264045</v>
      </c>
      <c r="AZ794" s="35">
        <v>11.773119214487492</v>
      </c>
      <c r="BA794" s="35">
        <v>9.5227460250229505</v>
      </c>
      <c r="BB794" s="35">
        <v>11.503816121095005</v>
      </c>
      <c r="BC794" s="35">
        <v>11.022259691642757</v>
      </c>
      <c r="BD794" s="35">
        <v>11.315953722421085</v>
      </c>
      <c r="BE794" s="35">
        <v>11.939727140780596</v>
      </c>
      <c r="BF794" s="35">
        <v>11.191269678446533</v>
      </c>
      <c r="BG794" s="35">
        <v>11.753756839545021</v>
      </c>
      <c r="BH794" s="35">
        <v>11.906229896713295</v>
      </c>
      <c r="BI794" s="35">
        <v>12.157036084697589</v>
      </c>
      <c r="BJ794" s="35">
        <v>11.923181546483669</v>
      </c>
      <c r="BK794" s="35">
        <v>11.592128286203444</v>
      </c>
      <c r="BL794" s="35">
        <v>11.742633999916091</v>
      </c>
      <c r="BM794" s="35">
        <v>10.838249263726466</v>
      </c>
      <c r="BN794" s="35">
        <v>10.737540587524506</v>
      </c>
      <c r="BO794" s="35">
        <v>11.575329905795549</v>
      </c>
      <c r="BP794" s="35">
        <v>11.867247302317894</v>
      </c>
      <c r="BQ794" s="35">
        <v>11.068796089527316</v>
      </c>
      <c r="BR794" s="35">
        <v>10.739039938047746</v>
      </c>
      <c r="BS794" s="35">
        <v>11.363915070705595</v>
      </c>
      <c r="BT794" s="35">
        <v>11.603287888995268</v>
      </c>
      <c r="BU794" s="35">
        <v>11.581259635550881</v>
      </c>
      <c r="BV794" s="35">
        <v>11.473699278120584</v>
      </c>
      <c r="BW794" s="35">
        <v>11.454291431000918</v>
      </c>
      <c r="BX794" s="35">
        <v>11.194568613099024</v>
      </c>
      <c r="BY794" s="35">
        <v>11.563300082542188</v>
      </c>
      <c r="BZ794" s="35">
        <v>11.822268200345446</v>
      </c>
      <c r="CA794" s="35">
        <v>11.695705308346341</v>
      </c>
      <c r="CB794" s="35">
        <v>11.55580423821988</v>
      </c>
      <c r="CC794" s="35">
        <v>10.96420203835063</v>
      </c>
      <c r="CD794" s="35">
        <v>11.108348577459889</v>
      </c>
      <c r="CE794" s="35">
        <v>11.751604696381456</v>
      </c>
      <c r="CF794" s="35">
        <v>11.514821514020976</v>
      </c>
      <c r="CG794" s="35">
        <v>11.670618602642445</v>
      </c>
      <c r="CH794" s="35">
        <v>10.468791513106661</v>
      </c>
      <c r="CI794" s="35">
        <v>11.436251876102014</v>
      </c>
      <c r="CJ794" s="35">
        <v>11.091317067074511</v>
      </c>
      <c r="CK794" s="35">
        <v>10.717425205703503</v>
      </c>
      <c r="CL794" s="35">
        <v>10.453765871359467</v>
      </c>
      <c r="CM794" s="35">
        <v>11.463664163146959</v>
      </c>
      <c r="CN794" s="35">
        <v>11.159054453648451</v>
      </c>
      <c r="CO794" s="35">
        <v>13.213280819426689</v>
      </c>
      <c r="CP794" s="35">
        <v>11.514093579585632</v>
      </c>
      <c r="CQ794" s="35">
        <v>11.583604461250374</v>
      </c>
      <c r="CR794" s="35">
        <v>11.204396401442636</v>
      </c>
      <c r="CS794" s="35">
        <v>10.675289033428752</v>
      </c>
      <c r="CT794" s="35">
        <v>10.750068110348314</v>
      </c>
      <c r="CU794" s="35">
        <v>11.171029652351603</v>
      </c>
      <c r="CV794" s="35">
        <v>12.263367891543471</v>
      </c>
      <c r="CW794" s="35">
        <v>11.680133215873326</v>
      </c>
      <c r="CX794" s="35">
        <v>9.7324870193828392</v>
      </c>
      <c r="CY794" s="35">
        <v>11.01595245107408</v>
      </c>
      <c r="CZ794" s="35">
        <v>10.922836159009583</v>
      </c>
      <c r="DA794" s="35">
        <v>11.352820987842176</v>
      </c>
      <c r="DB794" s="35">
        <v>11.843332516342763</v>
      </c>
      <c r="DC794" s="35">
        <v>11.506927863444453</v>
      </c>
      <c r="DD794" s="35">
        <v>11.901556598475622</v>
      </c>
      <c r="DE794" s="35">
        <v>11.683735704688278</v>
      </c>
      <c r="DF794" s="35">
        <v>10.659688615151413</v>
      </c>
      <c r="DG794" s="35">
        <v>11.755970383610196</v>
      </c>
      <c r="DH794" s="35">
        <v>10.54446782865263</v>
      </c>
      <c r="DI794" s="35">
        <v>10.979089656733851</v>
      </c>
      <c r="DJ794" s="35">
        <v>11.232101137125067</v>
      </c>
      <c r="DK794" s="35">
        <v>11.561347842457554</v>
      </c>
      <c r="DL794" s="35">
        <v>11.346475418906532</v>
      </c>
      <c r="DM794" s="35">
        <v>11.19549568557761</v>
      </c>
      <c r="DN794" s="35">
        <v>12.643483538294731</v>
      </c>
      <c r="DO794" s="35">
        <v>12.569477830129008</v>
      </c>
      <c r="DP794" s="35">
        <v>11.899964838068879</v>
      </c>
      <c r="DQ794" s="35">
        <v>10.975541340718607</v>
      </c>
      <c r="DR794" s="35">
        <v>11.249634080364736</v>
      </c>
      <c r="DS794" s="35">
        <v>11.113229435149474</v>
      </c>
      <c r="DT794" s="35">
        <v>10.945192055556236</v>
      </c>
      <c r="DU794" s="35">
        <v>11.364467499440345</v>
      </c>
      <c r="DV794" s="35">
        <v>11.501267209004224</v>
      </c>
      <c r="DW794" s="35">
        <v>11.60366126688999</v>
      </c>
      <c r="DX794" s="35">
        <v>10.014538776667184</v>
      </c>
      <c r="DY794" s="35">
        <v>11.61498149270675</v>
      </c>
      <c r="DZ794" s="35">
        <v>11.318246851633823</v>
      </c>
      <c r="EA794" s="35">
        <v>10.607689448987975</v>
      </c>
      <c r="EB794" s="35">
        <v>11.578936417985965</v>
      </c>
      <c r="EC794" s="35">
        <v>11.440616307926701</v>
      </c>
      <c r="ED794" s="35">
        <v>11.127697379814336</v>
      </c>
      <c r="EE794" s="35">
        <v>10.13907000420939</v>
      </c>
      <c r="EF794" s="35">
        <v>11.547376563498101</v>
      </c>
      <c r="EG794" s="35">
        <v>11.169426985930247</v>
      </c>
      <c r="EH794" s="35">
        <v>11.551491268354855</v>
      </c>
      <c r="EI794" s="35">
        <v>11.422814349885098</v>
      </c>
      <c r="EJ794" s="35">
        <v>10.900148975209648</v>
      </c>
      <c r="EK794" s="35">
        <v>11.854457213129855</v>
      </c>
      <c r="EL794" s="35">
        <v>11.951979902682368</v>
      </c>
      <c r="EM794" s="35">
        <v>10.839894034594908</v>
      </c>
      <c r="EN794" s="35">
        <v>11.241470234134951</v>
      </c>
      <c r="EO794" s="35">
        <v>11.536443670026157</v>
      </c>
      <c r="EP794" s="35">
        <v>11.241937344976289</v>
      </c>
      <c r="EQ794" s="35">
        <v>11.379258592565659</v>
      </c>
      <c r="ER794" s="35">
        <v>11.843292124974631</v>
      </c>
      <c r="ES794" s="35">
        <v>11.469428775067041</v>
      </c>
      <c r="ET794" s="35">
        <v>11.625846010511005</v>
      </c>
      <c r="EU794" s="35">
        <v>11.341152949364661</v>
      </c>
      <c r="EV794" s="35">
        <v>11.460408136031287</v>
      </c>
      <c r="EW794" s="35">
        <v>11.400448194249394</v>
      </c>
      <c r="EX794" s="35">
        <v>11.374020760960622</v>
      </c>
      <c r="EY794" s="35">
        <v>11.167774285049099</v>
      </c>
      <c r="EZ794" s="35">
        <v>11.307975970717266</v>
      </c>
      <c r="FA794" s="35">
        <v>11.791106970521069</v>
      </c>
      <c r="FB794" s="35">
        <v>11.488990696747393</v>
      </c>
      <c r="FC794" s="35">
        <v>11.762110756062629</v>
      </c>
      <c r="FD794" s="35">
        <v>11.153114983604928</v>
      </c>
      <c r="FE794" s="35">
        <v>11.804616937202848</v>
      </c>
      <c r="FF794" s="35">
        <v>11.325246088426098</v>
      </c>
      <c r="FG794" s="35">
        <v>11.4176922370205</v>
      </c>
      <c r="FH794" s="35">
        <v>11.38742393199702</v>
      </c>
      <c r="FI794" s="35">
        <v>11.527970192425901</v>
      </c>
      <c r="FJ794" s="35">
        <v>12.038842889995394</v>
      </c>
      <c r="FK794" s="35">
        <v>11.324039444216021</v>
      </c>
      <c r="FL794" s="35">
        <v>11.503117356088215</v>
      </c>
      <c r="FM794" s="35">
        <v>11.551324124490861</v>
      </c>
      <c r="FN794" s="35">
        <v>11.448336734418294</v>
      </c>
      <c r="FO794" s="35">
        <v>11.436007679049212</v>
      </c>
      <c r="FP794" s="35">
        <v>11.516728111729854</v>
      </c>
      <c r="FQ794" s="35">
        <v>11.144182731920845</v>
      </c>
      <c r="FR794" s="35">
        <v>12.110859350869728</v>
      </c>
      <c r="FS794" s="35">
        <v>11.702245495149146</v>
      </c>
      <c r="FT794" s="35">
        <v>11.750181563007663</v>
      </c>
      <c r="FU794" s="35">
        <v>11.339038824362914</v>
      </c>
      <c r="FV794" s="35">
        <v>10.993023823924737</v>
      </c>
      <c r="FW794" s="35">
        <v>11.389543219184368</v>
      </c>
      <c r="FX794" s="35">
        <v>11.684699037182902</v>
      </c>
      <c r="FY794" s="35">
        <v>10.719462040987016</v>
      </c>
      <c r="FZ794" s="35">
        <v>11.245580818206649</v>
      </c>
      <c r="GA794" s="35">
        <v>11.319632211409214</v>
      </c>
      <c r="GB794" s="35">
        <v>11.068004263600875</v>
      </c>
      <c r="GC794" s="35">
        <v>12.054363466349642</v>
      </c>
      <c r="GD794" s="35">
        <v>12.041680647522764</v>
      </c>
      <c r="GE794" s="35">
        <v>11.046699254190909</v>
      </c>
      <c r="GF794" s="35">
        <v>12.018028201519119</v>
      </c>
      <c r="GG794" s="35">
        <v>11.230786234633236</v>
      </c>
      <c r="GH794" s="35">
        <v>11.662808237200764</v>
      </c>
      <c r="GI794" s="35">
        <v>11.174932944402684</v>
      </c>
      <c r="GJ794" s="35">
        <v>12.56513880286893</v>
      </c>
      <c r="GK794" s="35">
        <v>10.949085786441159</v>
      </c>
      <c r="GL794" s="35">
        <v>11.851678634197661</v>
      </c>
      <c r="GM794" s="35">
        <v>11.631921792147535</v>
      </c>
      <c r="GN794" s="35">
        <v>11.658804067498796</v>
      </c>
      <c r="GO794" s="35">
        <v>41.749000000000002</v>
      </c>
      <c r="GP794" s="35" t="s">
        <v>2081</v>
      </c>
      <c r="GU794" s="59"/>
    </row>
    <row r="795" spans="1:203" x14ac:dyDescent="0.2">
      <c r="A795" s="35" t="s">
        <v>756</v>
      </c>
      <c r="B795" s="35" t="s">
        <v>2409</v>
      </c>
      <c r="C795" s="35" t="s">
        <v>2410</v>
      </c>
      <c r="D795" s="9">
        <v>2</v>
      </c>
      <c r="E795" s="9">
        <v>2</v>
      </c>
      <c r="F795" s="9">
        <v>0.99528003799999998</v>
      </c>
      <c r="G795" s="9">
        <v>-1.1909004000000001E-2</v>
      </c>
      <c r="H795" s="9">
        <v>0.38426927999999999</v>
      </c>
      <c r="I795" s="9">
        <v>0.168126361</v>
      </c>
      <c r="J795" s="9">
        <v>0</v>
      </c>
      <c r="K795" s="78">
        <v>0</v>
      </c>
      <c r="L795" s="79">
        <v>11.386566845048204</v>
      </c>
      <c r="M795" s="79"/>
      <c r="N795" s="79">
        <v>10.297790459935523</v>
      </c>
      <c r="O795" s="79"/>
      <c r="Q795" s="78">
        <v>10.945522431091389</v>
      </c>
      <c r="S795" s="35">
        <v>11.130949197747768</v>
      </c>
      <c r="T795" s="35">
        <v>11.356401307225102</v>
      </c>
      <c r="U795" s="35">
        <v>11.937435573181197</v>
      </c>
      <c r="V795" s="35">
        <v>11.502263460817209</v>
      </c>
      <c r="Y795" s="35">
        <v>10.887976753315264</v>
      </c>
      <c r="Z795" s="35">
        <v>10.700105510857121</v>
      </c>
      <c r="AC795" s="35">
        <v>11.0836864455646</v>
      </c>
      <c r="AE795" s="35">
        <v>11.327224533549659</v>
      </c>
      <c r="AF795" s="35">
        <v>10.748058683881151</v>
      </c>
      <c r="AI795" s="35">
        <v>11.918506225478234</v>
      </c>
      <c r="AJ795" s="35">
        <v>11.848423134415743</v>
      </c>
      <c r="AR795" s="35">
        <v>11.915269665648101</v>
      </c>
      <c r="AS795" s="35">
        <v>11.772199642922686</v>
      </c>
      <c r="AU795" s="35">
        <v>12.81658421232501</v>
      </c>
      <c r="AV795" s="35">
        <v>11.26883685150794</v>
      </c>
      <c r="AY795" s="35">
        <v>11.516135981371361</v>
      </c>
      <c r="BA795" s="35">
        <v>12.079715952823085</v>
      </c>
      <c r="BB795" s="35">
        <v>10.559374802293721</v>
      </c>
      <c r="BC795" s="35">
        <v>11.159831465477181</v>
      </c>
      <c r="BF795" s="35">
        <v>10.769262624352848</v>
      </c>
      <c r="BH795" s="35">
        <v>11.434676047715435</v>
      </c>
      <c r="BI795" s="35">
        <v>12.117758493159053</v>
      </c>
      <c r="BJ795" s="35">
        <v>10.941877636036974</v>
      </c>
      <c r="BN795" s="35">
        <v>11.717501268423446</v>
      </c>
      <c r="BP795" s="35">
        <v>11.516104142623622</v>
      </c>
      <c r="BQ795" s="35">
        <v>11.76986702135514</v>
      </c>
      <c r="BU795" s="35">
        <v>11.071469291393468</v>
      </c>
      <c r="BX795" s="35">
        <v>11.075250645462139</v>
      </c>
      <c r="BY795" s="35">
        <v>11.01090259933987</v>
      </c>
      <c r="BZ795" s="35">
        <v>11.082627921023807</v>
      </c>
      <c r="CA795" s="35">
        <v>11.574565976223678</v>
      </c>
      <c r="CB795" s="35">
        <v>10.888933890270222</v>
      </c>
      <c r="CC795" s="35">
        <v>10.604274589376095</v>
      </c>
      <c r="CD795" s="35">
        <v>11.451461327335107</v>
      </c>
      <c r="CG795" s="35">
        <v>11.716790723301855</v>
      </c>
      <c r="CI795" s="35">
        <v>11.541299461922838</v>
      </c>
      <c r="CJ795" s="35">
        <v>11.431410430238346</v>
      </c>
      <c r="CK795" s="35">
        <v>11.705450031108001</v>
      </c>
      <c r="CL795" s="35">
        <v>11.360392727253021</v>
      </c>
      <c r="CM795" s="35">
        <v>12.272772635202248</v>
      </c>
      <c r="CP795" s="35">
        <v>11.269139343884012</v>
      </c>
      <c r="CQ795" s="35">
        <v>11.679494971004406</v>
      </c>
      <c r="CR795" s="35">
        <v>11.223507439661187</v>
      </c>
      <c r="CS795" s="35">
        <v>12.10123366456655</v>
      </c>
      <c r="CU795" s="35">
        <v>11.153940153631067</v>
      </c>
      <c r="CV795" s="35">
        <v>11.204131824344783</v>
      </c>
      <c r="CZ795" s="35">
        <v>11.278251389872549</v>
      </c>
      <c r="DA795" s="35">
        <v>10.421093235307779</v>
      </c>
      <c r="DD795" s="35">
        <v>11.820891746826392</v>
      </c>
      <c r="DE795" s="35">
        <v>12.278920242022068</v>
      </c>
      <c r="DF795" s="35">
        <v>11.126846619858542</v>
      </c>
      <c r="DK795" s="35">
        <v>11.253396670376709</v>
      </c>
      <c r="DL795" s="35">
        <v>11.257065684548675</v>
      </c>
      <c r="DN795" s="35">
        <v>11.150587872829222</v>
      </c>
      <c r="DO795" s="35">
        <v>11.882539142886504</v>
      </c>
      <c r="DQ795" s="35">
        <v>11.883265067094927</v>
      </c>
      <c r="DS795" s="35">
        <v>12.064276103948943</v>
      </c>
      <c r="DT795" s="35">
        <v>10.976020802858439</v>
      </c>
      <c r="DV795" s="35">
        <v>12.028452708252937</v>
      </c>
      <c r="DW795" s="35">
        <v>12.122809266348742</v>
      </c>
      <c r="EB795" s="35">
        <v>11.106256187546132</v>
      </c>
      <c r="EC795" s="35">
        <v>11.128073504561772</v>
      </c>
      <c r="ED795" s="35">
        <v>10.678537111324157</v>
      </c>
      <c r="EG795" s="35">
        <v>10.679179115986532</v>
      </c>
      <c r="EJ795" s="35">
        <v>10.581407023683401</v>
      </c>
      <c r="EL795" s="35">
        <v>11.150302260928832</v>
      </c>
      <c r="EO795" s="35">
        <v>11.958148890275799</v>
      </c>
      <c r="ET795" s="35">
        <v>11.739784118543753</v>
      </c>
      <c r="EU795" s="35">
        <v>10.554509632714561</v>
      </c>
      <c r="EV795" s="35">
        <v>11.389782476885463</v>
      </c>
      <c r="EW795" s="35">
        <v>11.164606888679847</v>
      </c>
      <c r="EX795" s="35">
        <v>11.851140378796444</v>
      </c>
      <c r="EY795" s="35">
        <v>11.044092739746153</v>
      </c>
      <c r="FB795" s="35">
        <v>10.606684203790683</v>
      </c>
      <c r="FD795" s="35">
        <v>11.522048765653874</v>
      </c>
      <c r="FF795" s="35">
        <v>10.754474372525264</v>
      </c>
      <c r="FG795" s="35">
        <v>10.700917203777244</v>
      </c>
      <c r="FJ795" s="35">
        <v>11.37783119489856</v>
      </c>
      <c r="FL795" s="35">
        <v>12.012542127973475</v>
      </c>
      <c r="FO795" s="35">
        <v>11.586689541345821</v>
      </c>
      <c r="FP795" s="35">
        <v>11.223455225755693</v>
      </c>
      <c r="FU795" s="35">
        <v>11.576726712573604</v>
      </c>
      <c r="GB795" s="35">
        <v>12.333468989578581</v>
      </c>
      <c r="GE795" s="35">
        <v>11.468559272276121</v>
      </c>
      <c r="GF795" s="35">
        <v>11.76952207815156</v>
      </c>
      <c r="GG795" s="35">
        <v>11.50711858231673</v>
      </c>
      <c r="GI795" s="35">
        <v>12.118279423069055</v>
      </c>
      <c r="GJ795" s="35">
        <v>11.921427343605874</v>
      </c>
      <c r="GL795" s="35">
        <v>13.149682970248833</v>
      </c>
      <c r="GM795" s="35">
        <v>12.339153670593943</v>
      </c>
      <c r="GO795" s="35">
        <v>2.2349999999999999</v>
      </c>
      <c r="GP795" s="35" t="s">
        <v>4509</v>
      </c>
      <c r="GU795" s="59"/>
    </row>
    <row r="796" spans="1:203" x14ac:dyDescent="0.2">
      <c r="A796" s="35" t="s">
        <v>813</v>
      </c>
      <c r="B796" s="35" t="s">
        <v>2491</v>
      </c>
      <c r="C796" s="35" t="s">
        <v>2492</v>
      </c>
      <c r="D796" s="9">
        <v>5</v>
      </c>
      <c r="E796" s="9">
        <v>4</v>
      </c>
      <c r="F796" s="9">
        <v>0.90090038100000003</v>
      </c>
      <c r="G796" s="9">
        <v>-6.4749111999999998E-2</v>
      </c>
      <c r="H796" s="9">
        <v>0.45158371000000003</v>
      </c>
      <c r="I796" s="9">
        <v>0.17013051500000001</v>
      </c>
      <c r="J796" s="9">
        <v>0</v>
      </c>
      <c r="K796" s="78">
        <v>0</v>
      </c>
      <c r="L796" s="79">
        <v>14.476355626221363</v>
      </c>
      <c r="M796" s="79">
        <v>13.603284092803513</v>
      </c>
      <c r="N796" s="79">
        <v>12.9256431305452</v>
      </c>
      <c r="O796" s="79">
        <v>13.144654550658256</v>
      </c>
      <c r="Q796" s="78">
        <v>13.374419316859365</v>
      </c>
      <c r="V796" s="35">
        <v>13.008175842640183</v>
      </c>
      <c r="W796" s="35">
        <v>13.796828180156124</v>
      </c>
      <c r="Z796" s="35">
        <v>13.28182801457425</v>
      </c>
      <c r="AC796" s="35">
        <v>13.820432456918518</v>
      </c>
      <c r="AE796" s="35">
        <v>13.314207647882824</v>
      </c>
      <c r="AG796" s="35">
        <v>14.252307046363716</v>
      </c>
      <c r="AH796" s="35">
        <v>14.563758807915429</v>
      </c>
      <c r="AJ796" s="35">
        <v>14.075447004483836</v>
      </c>
      <c r="AK796" s="35">
        <v>14.76823172545377</v>
      </c>
      <c r="AL796" s="35">
        <v>13.899469832861376</v>
      </c>
      <c r="AM796" s="35">
        <v>14.133230640168311</v>
      </c>
      <c r="AN796" s="35">
        <v>15.747229301038146</v>
      </c>
      <c r="AO796" s="35">
        <v>14.284969272454205</v>
      </c>
      <c r="AT796" s="35">
        <v>13.739348617158312</v>
      </c>
      <c r="AU796" s="35">
        <v>13.567376974974161</v>
      </c>
      <c r="AY796" s="35">
        <v>13.771692022341595</v>
      </c>
      <c r="AZ796" s="35">
        <v>14.147018736526109</v>
      </c>
      <c r="BC796" s="35">
        <v>13.565787903202351</v>
      </c>
      <c r="BH796" s="35">
        <v>14.52819494364925</v>
      </c>
      <c r="BJ796" s="35">
        <v>13.459747373734452</v>
      </c>
      <c r="BT796" s="35">
        <v>13.203693348467437</v>
      </c>
      <c r="BU796" s="35">
        <v>12.189676191676085</v>
      </c>
      <c r="BX796" s="35">
        <v>14.270616809416406</v>
      </c>
      <c r="BY796" s="35">
        <v>13.669239801553498</v>
      </c>
      <c r="BZ796" s="35">
        <v>13.308839804914124</v>
      </c>
      <c r="CB796" s="35">
        <v>13.273070680479268</v>
      </c>
      <c r="CC796" s="35">
        <v>13.055839951796983</v>
      </c>
      <c r="CD796" s="35">
        <v>13.853353608295413</v>
      </c>
      <c r="CF796" s="35">
        <v>13.920567454296849</v>
      </c>
      <c r="CG796" s="35">
        <v>14.018505550517288</v>
      </c>
      <c r="CK796" s="35">
        <v>11.995378028820028</v>
      </c>
      <c r="CL796" s="35">
        <v>13.181941884729214</v>
      </c>
      <c r="CM796" s="35">
        <v>13.450154469954313</v>
      </c>
      <c r="CN796" s="35">
        <v>13.42254635879614</v>
      </c>
      <c r="CQ796" s="35">
        <v>13.512409622230956</v>
      </c>
      <c r="CS796" s="35">
        <v>14.12077593923844</v>
      </c>
      <c r="CW796" s="35">
        <v>13.669754379790238</v>
      </c>
      <c r="CX796" s="35">
        <v>12.97651985834961</v>
      </c>
      <c r="CZ796" s="35">
        <v>13.587945475124483</v>
      </c>
      <c r="DA796" s="35">
        <v>13.298753917777102</v>
      </c>
      <c r="DE796" s="35">
        <v>12.633201220994716</v>
      </c>
      <c r="DN796" s="35">
        <v>14.558004807500915</v>
      </c>
      <c r="DQ796" s="35">
        <v>13.7335115313379</v>
      </c>
      <c r="DR796" s="35">
        <v>13.672465582783662</v>
      </c>
      <c r="DU796" s="35">
        <v>13.372278103461653</v>
      </c>
      <c r="DW796" s="35">
        <v>13.29173714806246</v>
      </c>
      <c r="DY796" s="35">
        <v>13.61429600118055</v>
      </c>
      <c r="DZ796" s="35">
        <v>14.320438814508641</v>
      </c>
      <c r="EB796" s="35">
        <v>13.674712250030431</v>
      </c>
      <c r="EC796" s="35">
        <v>13.73277665412671</v>
      </c>
      <c r="EF796" s="35">
        <v>14.116785202441868</v>
      </c>
      <c r="EG796" s="35">
        <v>12.855419964402778</v>
      </c>
      <c r="EI796" s="35">
        <v>14.142145095949289</v>
      </c>
      <c r="EL796" s="35">
        <v>13.735090971484389</v>
      </c>
      <c r="EP796" s="35">
        <v>13.181345326942752</v>
      </c>
      <c r="EQ796" s="35">
        <v>13.617165804271114</v>
      </c>
      <c r="ER796" s="35">
        <v>13.596993768677613</v>
      </c>
      <c r="ES796" s="35">
        <v>13.771669462459863</v>
      </c>
      <c r="ET796" s="35">
        <v>13.830736696053128</v>
      </c>
      <c r="EU796" s="35">
        <v>13.907927472099816</v>
      </c>
      <c r="EY796" s="35">
        <v>14.027648495801042</v>
      </c>
      <c r="EZ796" s="35">
        <v>13.521542145191255</v>
      </c>
      <c r="FA796" s="35">
        <v>13.816079558417497</v>
      </c>
      <c r="FC796" s="35">
        <v>13.211804758769752</v>
      </c>
      <c r="FD796" s="35">
        <v>13.08407874453729</v>
      </c>
      <c r="FL796" s="35">
        <v>13.262593753689387</v>
      </c>
      <c r="FM796" s="35">
        <v>14.167702178704499</v>
      </c>
      <c r="FP796" s="35">
        <v>13.536164933550785</v>
      </c>
      <c r="FR796" s="35">
        <v>14.312974760196234</v>
      </c>
      <c r="FS796" s="35">
        <v>14.067074561697405</v>
      </c>
      <c r="FT796" s="35">
        <v>14.113201023194549</v>
      </c>
      <c r="FV796" s="35">
        <v>13.536402506199638</v>
      </c>
      <c r="FW796" s="35">
        <v>15.371651719747396</v>
      </c>
      <c r="FX796" s="35">
        <v>14.229774569745619</v>
      </c>
      <c r="GA796" s="35">
        <v>14.752838873961913</v>
      </c>
      <c r="GB796" s="35">
        <v>13.777079108866886</v>
      </c>
      <c r="GC796" s="35">
        <v>13.036984812700053</v>
      </c>
      <c r="GK796" s="35">
        <v>13.791242999483996</v>
      </c>
      <c r="GL796" s="35">
        <v>13.266142387160919</v>
      </c>
      <c r="GM796" s="35">
        <v>14.214524103260089</v>
      </c>
      <c r="GO796" s="35">
        <v>17.742000000000001</v>
      </c>
      <c r="GP796" s="35" t="s">
        <v>4530</v>
      </c>
      <c r="GU796" s="59"/>
    </row>
    <row r="797" spans="1:203" x14ac:dyDescent="0.2">
      <c r="A797" s="35" t="s">
        <v>2119</v>
      </c>
      <c r="B797" s="35" t="s">
        <v>4087</v>
      </c>
      <c r="C797" s="35" t="s">
        <v>4088</v>
      </c>
      <c r="D797" s="9">
        <v>5</v>
      </c>
      <c r="E797" s="9">
        <v>5</v>
      </c>
      <c r="F797" s="9">
        <v>0.48608684299999999</v>
      </c>
      <c r="G797" s="9">
        <v>7.8674964999999999E-2</v>
      </c>
      <c r="H797" s="9">
        <v>3.6992549999999999E-2</v>
      </c>
      <c r="I797" s="9">
        <v>0.17232477099999999</v>
      </c>
      <c r="J797" s="9">
        <v>0</v>
      </c>
      <c r="K797" s="58" t="s">
        <v>5711</v>
      </c>
      <c r="L797" s="79">
        <v>20.202570451787356</v>
      </c>
      <c r="M797" s="79">
        <v>19.702855165312108</v>
      </c>
      <c r="N797" s="79">
        <v>19.477797857690682</v>
      </c>
      <c r="O797" s="79">
        <v>19.610392375380336</v>
      </c>
      <c r="P797" s="78">
        <v>19.673604484860597</v>
      </c>
      <c r="Q797" s="78">
        <v>19.657714068614759</v>
      </c>
      <c r="R797" s="35">
        <v>19.812884618407953</v>
      </c>
      <c r="S797" s="35">
        <v>19.761905160387908</v>
      </c>
      <c r="T797" s="35">
        <v>19.916848372773462</v>
      </c>
      <c r="U797" s="35">
        <v>19.955962137790646</v>
      </c>
      <c r="V797" s="35">
        <v>19.794659681339553</v>
      </c>
      <c r="W797" s="35">
        <v>20.132211709299682</v>
      </c>
      <c r="X797" s="35">
        <v>19.814484456622111</v>
      </c>
      <c r="Y797" s="35">
        <v>19.22801547684896</v>
      </c>
      <c r="Z797" s="35">
        <v>19.600492424137219</v>
      </c>
      <c r="AA797" s="35">
        <v>19.935173010987064</v>
      </c>
      <c r="AB797" s="35">
        <v>19.438919959165826</v>
      </c>
      <c r="AC797" s="35">
        <v>20.120548645864663</v>
      </c>
      <c r="AD797" s="35">
        <v>20.318765288107898</v>
      </c>
      <c r="AE797" s="35">
        <v>19.447895637363402</v>
      </c>
      <c r="AF797" s="35">
        <v>19.995787880922528</v>
      </c>
      <c r="AG797" s="35">
        <v>19.317105374524136</v>
      </c>
      <c r="AH797" s="35">
        <v>19.979171031336051</v>
      </c>
      <c r="AI797" s="35">
        <v>19.634568799154835</v>
      </c>
      <c r="AJ797" s="35">
        <v>19.938213774945559</v>
      </c>
      <c r="AK797" s="35">
        <v>20.148602361392186</v>
      </c>
      <c r="AL797" s="35">
        <v>19.817812362253392</v>
      </c>
      <c r="AM797" s="35">
        <v>19.914878961894075</v>
      </c>
      <c r="AN797" s="35">
        <v>19.844023011377914</v>
      </c>
      <c r="AO797" s="35">
        <v>19.366165554199636</v>
      </c>
      <c r="AQ797" s="35">
        <v>19.818686654644473</v>
      </c>
      <c r="AR797" s="35">
        <v>20.11321446158648</v>
      </c>
      <c r="AS797" s="35">
        <v>19.811002095567421</v>
      </c>
      <c r="AT797" s="35">
        <v>19.279660009335331</v>
      </c>
      <c r="AU797" s="35">
        <v>19.949105097212037</v>
      </c>
      <c r="AV797" s="35">
        <v>19.29365094751487</v>
      </c>
      <c r="AW797" s="35">
        <v>19.890172410293161</v>
      </c>
      <c r="AX797" s="35">
        <v>19.505079429592147</v>
      </c>
      <c r="AY797" s="35">
        <v>19.465273087429761</v>
      </c>
      <c r="AZ797" s="35">
        <v>19.622156514854865</v>
      </c>
      <c r="BA797" s="35">
        <v>19.650066161239511</v>
      </c>
      <c r="BB797" s="35">
        <v>19.54905098474454</v>
      </c>
      <c r="BC797" s="35">
        <v>19.684590521116007</v>
      </c>
      <c r="BD797" s="35">
        <v>19.712295452437729</v>
      </c>
      <c r="BE797" s="35">
        <v>19.625965835832261</v>
      </c>
      <c r="BF797" s="35">
        <v>20.112366510429116</v>
      </c>
      <c r="BG797" s="35">
        <v>19.698771277366451</v>
      </c>
      <c r="BH797" s="35">
        <v>20.017682906912611</v>
      </c>
      <c r="BI797" s="35">
        <v>20.325657844817528</v>
      </c>
      <c r="BJ797" s="35">
        <v>19.912092079538798</v>
      </c>
      <c r="BK797" s="35">
        <v>19.960491559260053</v>
      </c>
      <c r="BL797" s="35">
        <v>19.626169610800609</v>
      </c>
      <c r="BM797" s="35">
        <v>16.819245344859226</v>
      </c>
      <c r="BN797" s="35">
        <v>19.554836557567008</v>
      </c>
      <c r="BO797" s="35">
        <v>19.484805569499276</v>
      </c>
      <c r="BP797" s="35">
        <v>19.903236792386224</v>
      </c>
      <c r="BQ797" s="35">
        <v>19.64308457367887</v>
      </c>
      <c r="BR797" s="35">
        <v>19.76862505917731</v>
      </c>
      <c r="BS797" s="35">
        <v>20.082010721276042</v>
      </c>
      <c r="BT797" s="35">
        <v>20.014236374256772</v>
      </c>
      <c r="BU797" s="35">
        <v>19.809421724711754</v>
      </c>
      <c r="BV797" s="35">
        <v>19.688556815025827</v>
      </c>
      <c r="BW797" s="35">
        <v>19.855893508836935</v>
      </c>
      <c r="BX797" s="35">
        <v>19.83850976179529</v>
      </c>
      <c r="BY797" s="35">
        <v>19.486399634587702</v>
      </c>
      <c r="BZ797" s="35">
        <v>19.892578879779805</v>
      </c>
      <c r="CA797" s="35">
        <v>20.637595011582565</v>
      </c>
      <c r="CB797" s="35">
        <v>19.857208234046968</v>
      </c>
      <c r="CC797" s="35">
        <v>19.818360098971993</v>
      </c>
      <c r="CD797" s="35">
        <v>19.462001603903712</v>
      </c>
      <c r="CE797" s="35">
        <v>20.235761557007436</v>
      </c>
      <c r="CF797" s="35">
        <v>19.099103772173681</v>
      </c>
      <c r="CG797" s="35">
        <v>20.343080065917079</v>
      </c>
      <c r="CH797" s="35">
        <v>18.83664904527966</v>
      </c>
      <c r="CI797" s="35">
        <v>19.859377909153263</v>
      </c>
      <c r="CJ797" s="35">
        <v>19.652122196663221</v>
      </c>
      <c r="CK797" s="35">
        <v>19.555336456743362</v>
      </c>
      <c r="CL797" s="35">
        <v>19.719710101319855</v>
      </c>
      <c r="CM797" s="35">
        <v>19.808569289826565</v>
      </c>
      <c r="CN797" s="35">
        <v>19.629953481278449</v>
      </c>
      <c r="CO797" s="35">
        <v>17.308628631318797</v>
      </c>
      <c r="CP797" s="35">
        <v>20.07443380061984</v>
      </c>
      <c r="CQ797" s="35">
        <v>19.690764626028134</v>
      </c>
      <c r="CR797" s="35">
        <v>19.503400635365466</v>
      </c>
      <c r="CS797" s="35">
        <v>20.0530752136278</v>
      </c>
      <c r="CT797" s="35">
        <v>19.687590949727984</v>
      </c>
      <c r="CU797" s="35">
        <v>19.666654364412082</v>
      </c>
      <c r="CV797" s="35">
        <v>19.490809142821281</v>
      </c>
      <c r="CW797" s="35">
        <v>19.589710183466522</v>
      </c>
      <c r="CX797" s="35">
        <v>19.997205015705404</v>
      </c>
      <c r="CY797" s="35">
        <v>19.671495452297304</v>
      </c>
      <c r="CZ797" s="35">
        <v>19.914529940184952</v>
      </c>
      <c r="DA797" s="35">
        <v>19.752440288229696</v>
      </c>
      <c r="DB797" s="35">
        <v>20.343651888596771</v>
      </c>
      <c r="DC797" s="35">
        <v>19.658394714555239</v>
      </c>
      <c r="DD797" s="35">
        <v>19.578533861442729</v>
      </c>
      <c r="DE797" s="35">
        <v>19.7558115648444</v>
      </c>
      <c r="DF797" s="35">
        <v>19.788322323290636</v>
      </c>
      <c r="DG797" s="35">
        <v>19.84169792975888</v>
      </c>
      <c r="DH797" s="35">
        <v>19.841729970826023</v>
      </c>
      <c r="DI797" s="35">
        <v>19.911208506787752</v>
      </c>
      <c r="DJ797" s="35">
        <v>19.390215362528842</v>
      </c>
      <c r="DK797" s="35">
        <v>19.917038906534145</v>
      </c>
      <c r="DL797" s="35">
        <v>20.30251654275914</v>
      </c>
      <c r="DM797" s="35">
        <v>19.431965408107612</v>
      </c>
      <c r="DO797" s="35">
        <v>19.524235110893898</v>
      </c>
      <c r="DP797" s="35">
        <v>20.217805293939982</v>
      </c>
      <c r="DQ797" s="35">
        <v>19.439363175767213</v>
      </c>
      <c r="DR797" s="35">
        <v>19.284080191339893</v>
      </c>
      <c r="DS797" s="35">
        <v>19.834763312368139</v>
      </c>
      <c r="DT797" s="35">
        <v>19.431988450820782</v>
      </c>
      <c r="DU797" s="35">
        <v>20.261895744201606</v>
      </c>
      <c r="DV797" s="35">
        <v>19.584334408181576</v>
      </c>
      <c r="DW797" s="35">
        <v>20.14825587973948</v>
      </c>
      <c r="DX797" s="35">
        <v>19.823043398138552</v>
      </c>
      <c r="DY797" s="35">
        <v>19.519876654063012</v>
      </c>
      <c r="DZ797" s="35">
        <v>19.87714201374855</v>
      </c>
      <c r="EA797" s="35">
        <v>19.739460720443311</v>
      </c>
      <c r="EB797" s="35">
        <v>19.729732900690973</v>
      </c>
      <c r="EC797" s="35">
        <v>19.763687848873076</v>
      </c>
      <c r="ED797" s="35">
        <v>19.759617182583689</v>
      </c>
      <c r="EE797" s="35">
        <v>19.827751164370817</v>
      </c>
      <c r="EF797" s="35">
        <v>19.940115694820889</v>
      </c>
      <c r="EG797" s="35">
        <v>19.551327523023886</v>
      </c>
      <c r="EH797" s="35">
        <v>19.821998940918792</v>
      </c>
      <c r="EI797" s="35">
        <v>19.903850264492959</v>
      </c>
      <c r="EJ797" s="35">
        <v>19.271330692855901</v>
      </c>
      <c r="EK797" s="35">
        <v>19.891222185527344</v>
      </c>
      <c r="EL797" s="35">
        <v>19.756188396719605</v>
      </c>
      <c r="EM797" s="35">
        <v>19.680769142282735</v>
      </c>
      <c r="EN797" s="35">
        <v>19.394942714563022</v>
      </c>
      <c r="EO797" s="35">
        <v>20.092356719652621</v>
      </c>
      <c r="EP797" s="35">
        <v>20.098233023909792</v>
      </c>
      <c r="EQ797" s="35">
        <v>19.782342031765133</v>
      </c>
      <c r="ER797" s="35">
        <v>20.1591158359244</v>
      </c>
      <c r="ES797" s="35">
        <v>19.992009531184642</v>
      </c>
      <c r="ET797" s="35">
        <v>20.634456986141505</v>
      </c>
      <c r="EU797" s="35">
        <v>19.506538451617679</v>
      </c>
      <c r="EV797" s="35">
        <v>19.702562003474878</v>
      </c>
      <c r="EW797" s="35">
        <v>19.83385554623483</v>
      </c>
      <c r="EX797" s="35">
        <v>19.74758543617741</v>
      </c>
      <c r="EY797" s="35">
        <v>19.857247479911408</v>
      </c>
      <c r="EZ797" s="35">
        <v>19.765997058857291</v>
      </c>
      <c r="FA797" s="35">
        <v>19.895683004733645</v>
      </c>
      <c r="FB797" s="35">
        <v>19.605336136597519</v>
      </c>
      <c r="FC797" s="35">
        <v>19.885091724664235</v>
      </c>
      <c r="FD797" s="35">
        <v>20.211809084280489</v>
      </c>
      <c r="FE797" s="35">
        <v>19.851787683105393</v>
      </c>
      <c r="FF797" s="35">
        <v>19.034641569646194</v>
      </c>
      <c r="FG797" s="35">
        <v>19.727037097938798</v>
      </c>
      <c r="FH797" s="35">
        <v>20.019109408032669</v>
      </c>
      <c r="FI797" s="35">
        <v>19.942274015133503</v>
      </c>
      <c r="FJ797" s="35">
        <v>19.986430128642063</v>
      </c>
      <c r="FK797" s="35">
        <v>20.013327809056346</v>
      </c>
      <c r="FL797" s="35">
        <v>19.813207789457078</v>
      </c>
      <c r="FM797" s="35">
        <v>20.037768728080504</v>
      </c>
      <c r="FN797" s="35">
        <v>19.755131912962032</v>
      </c>
      <c r="FO797" s="35">
        <v>19.333499907142514</v>
      </c>
      <c r="FP797" s="35">
        <v>19.462561671117577</v>
      </c>
      <c r="FQ797" s="35">
        <v>19.780905690007614</v>
      </c>
      <c r="FR797" s="35">
        <v>19.854303481466303</v>
      </c>
      <c r="FS797" s="35">
        <v>19.82945602376526</v>
      </c>
      <c r="FT797" s="35">
        <v>20.030576441673745</v>
      </c>
      <c r="FU797" s="35">
        <v>19.655539652602009</v>
      </c>
      <c r="FV797" s="35">
        <v>19.669885904270167</v>
      </c>
      <c r="FW797" s="35">
        <v>20.397532413272586</v>
      </c>
      <c r="FX797" s="35">
        <v>20.491977800034572</v>
      </c>
      <c r="FY797" s="35">
        <v>19.892744418323673</v>
      </c>
      <c r="FZ797" s="35">
        <v>19.722750822338913</v>
      </c>
      <c r="GA797" s="35">
        <v>20.077825711992261</v>
      </c>
      <c r="GB797" s="35">
        <v>19.540341609200141</v>
      </c>
      <c r="GC797" s="35">
        <v>20.103572968972635</v>
      </c>
      <c r="GD797" s="35">
        <v>20.032482962945924</v>
      </c>
      <c r="GE797" s="35">
        <v>19.968185319347413</v>
      </c>
      <c r="GF797" s="35">
        <v>19.638368313880797</v>
      </c>
      <c r="GG797" s="35">
        <v>19.164181237920403</v>
      </c>
      <c r="GH797" s="35">
        <v>20.083022509596422</v>
      </c>
      <c r="GI797" s="35">
        <v>20.495788899695185</v>
      </c>
      <c r="GJ797" s="35">
        <v>20.36690586235521</v>
      </c>
      <c r="GL797" s="35">
        <v>20.176453097665668</v>
      </c>
      <c r="GM797" s="35">
        <v>19.781555588831925</v>
      </c>
      <c r="GN797" s="35">
        <v>19.926041676164232</v>
      </c>
      <c r="GO797" s="35">
        <v>2.681</v>
      </c>
      <c r="GP797" s="35" t="s">
        <v>4870</v>
      </c>
      <c r="GU797" s="59"/>
    </row>
    <row r="798" spans="1:203" x14ac:dyDescent="0.2">
      <c r="A798" s="35" t="s">
        <v>2241</v>
      </c>
      <c r="B798" s="35" t="s">
        <v>4331</v>
      </c>
      <c r="C798" s="35" t="s">
        <v>4332</v>
      </c>
      <c r="D798" s="9">
        <v>25</v>
      </c>
      <c r="E798" s="9">
        <v>25</v>
      </c>
      <c r="F798" s="9">
        <v>0.29770338499999999</v>
      </c>
      <c r="G798" s="9">
        <v>0.37712595500000001</v>
      </c>
      <c r="H798" s="9">
        <v>0.73864890699999997</v>
      </c>
      <c r="I798" s="9">
        <v>0.17237007500000001</v>
      </c>
      <c r="J798" s="9">
        <v>0</v>
      </c>
      <c r="K798" s="78">
        <v>0</v>
      </c>
      <c r="L798" s="79">
        <v>9.8785449647387082</v>
      </c>
      <c r="M798" s="79">
        <v>10.231310136029126</v>
      </c>
      <c r="N798" s="79">
        <v>13.198019353131158</v>
      </c>
      <c r="O798" s="79">
        <v>12.923993804232767</v>
      </c>
      <c r="P798" s="78">
        <v>10.140952448292579</v>
      </c>
      <c r="Q798" s="78">
        <v>10.294945417641424</v>
      </c>
      <c r="R798" s="35">
        <v>9.8221030062424752</v>
      </c>
      <c r="S798" s="35">
        <v>9.5785578680030703</v>
      </c>
      <c r="T798" s="35">
        <v>11.023790320058461</v>
      </c>
      <c r="U798" s="35">
        <v>9.0265955070703647</v>
      </c>
      <c r="Y798" s="35">
        <v>9.3916862073347271</v>
      </c>
      <c r="Z798" s="35">
        <v>9.7799306797533703</v>
      </c>
      <c r="AD798" s="35">
        <v>10.59776685403566</v>
      </c>
      <c r="AE798" s="35">
        <v>10.15773671692787</v>
      </c>
      <c r="AF798" s="35">
        <v>9.5968269586957788</v>
      </c>
      <c r="AH798" s="35">
        <v>9.3684729716886839</v>
      </c>
      <c r="AI798" s="35">
        <v>9.2986988108622572</v>
      </c>
      <c r="AJ798" s="35">
        <v>10.056295904138924</v>
      </c>
      <c r="AK798" s="35">
        <v>10.123795693075515</v>
      </c>
      <c r="AL798" s="35">
        <v>10.35106935562076</v>
      </c>
      <c r="AO798" s="35">
        <v>10.467014089767568</v>
      </c>
      <c r="AQ798" s="35">
        <v>12.815645594167744</v>
      </c>
      <c r="AR798" s="35">
        <v>10.573928345857091</v>
      </c>
      <c r="AS798" s="35">
        <v>9.7889429067572618</v>
      </c>
      <c r="AT798" s="35">
        <v>10.084318823068759</v>
      </c>
      <c r="AV798" s="35">
        <v>10.609133058473338</v>
      </c>
      <c r="AX798" s="35">
        <v>9.7781903676927922</v>
      </c>
      <c r="AY798" s="35">
        <v>9.9237173561316716</v>
      </c>
      <c r="AZ798" s="35">
        <v>11.094878018772516</v>
      </c>
      <c r="BA798" s="35">
        <v>9.3771385124299389</v>
      </c>
      <c r="BB798" s="35">
        <v>9.5803605054379144</v>
      </c>
      <c r="BC798" s="35">
        <v>9.4657972099371612</v>
      </c>
      <c r="BD798" s="35">
        <v>10.854323528838471</v>
      </c>
      <c r="BF798" s="35">
        <v>9.2772369769558356</v>
      </c>
      <c r="BG798" s="35">
        <v>9.7078143020783489</v>
      </c>
      <c r="BH798" s="35">
        <v>11.033080001380196</v>
      </c>
      <c r="BI798" s="35">
        <v>11.582318831707553</v>
      </c>
      <c r="BJ798" s="35">
        <v>12.092147464828985</v>
      </c>
      <c r="BK798" s="35">
        <v>11.74677672113004</v>
      </c>
      <c r="BN798" s="35">
        <v>9.013067868055602</v>
      </c>
      <c r="BO798" s="35">
        <v>9.4966358239753212</v>
      </c>
      <c r="BQ798" s="35">
        <v>10.733408688813777</v>
      </c>
      <c r="BR798" s="35">
        <v>9.8845251662153295</v>
      </c>
      <c r="BT798" s="35">
        <v>9.2537323400587788</v>
      </c>
      <c r="BU798" s="35">
        <v>10.281025285568203</v>
      </c>
      <c r="BW798" s="35">
        <v>9.2630982255927883</v>
      </c>
      <c r="BX798" s="35">
        <v>9.5239058609437954</v>
      </c>
      <c r="BY798" s="35">
        <v>9.5126075661973655</v>
      </c>
      <c r="BZ798" s="35">
        <v>9.9421466974739765</v>
      </c>
      <c r="CB798" s="35">
        <v>10.122308411334807</v>
      </c>
      <c r="CC798" s="35">
        <v>12.251227256334118</v>
      </c>
      <c r="CD798" s="35">
        <v>10.404266184148904</v>
      </c>
      <c r="CE798" s="35">
        <v>9.6596864953229904</v>
      </c>
      <c r="CF798" s="35">
        <v>10.17108843479401</v>
      </c>
      <c r="CG798" s="35">
        <v>9.5703175254720598</v>
      </c>
      <c r="CH798" s="35">
        <v>11.648353462257777</v>
      </c>
      <c r="CI798" s="35">
        <v>10.294405397693136</v>
      </c>
      <c r="CJ798" s="35">
        <v>9.6923753422888019</v>
      </c>
      <c r="CK798" s="35">
        <v>9.8184434960526925</v>
      </c>
      <c r="CL798" s="35">
        <v>11.721908975297309</v>
      </c>
      <c r="CM798" s="35">
        <v>13.099683471905887</v>
      </c>
      <c r="CN798" s="35">
        <v>9.3203842143178868</v>
      </c>
      <c r="CO798" s="35">
        <v>11.192511043051258</v>
      </c>
      <c r="CP798" s="35">
        <v>8.7422163692168926</v>
      </c>
      <c r="CR798" s="35">
        <v>9.4242937144632961</v>
      </c>
      <c r="CS798" s="35">
        <v>10.296902530078045</v>
      </c>
      <c r="CU798" s="35">
        <v>10.323860090988596</v>
      </c>
      <c r="CV798" s="35">
        <v>10.206053283062849</v>
      </c>
      <c r="CX798" s="35">
        <v>14.265922034134407</v>
      </c>
      <c r="CZ798" s="35">
        <v>10.830949781492762</v>
      </c>
      <c r="DA798" s="35">
        <v>9.3251602846842072</v>
      </c>
      <c r="DC798" s="35">
        <v>14.839579349799344</v>
      </c>
      <c r="DD798" s="35">
        <v>12.031691100581352</v>
      </c>
      <c r="DF798" s="35">
        <v>11.553698257949591</v>
      </c>
      <c r="DG798" s="35">
        <v>9.2349885087908614</v>
      </c>
      <c r="DI798" s="35">
        <v>11.219879395545814</v>
      </c>
      <c r="DJ798" s="35">
        <v>9.7601869312533829</v>
      </c>
      <c r="DM798" s="35">
        <v>10.066653466020943</v>
      </c>
      <c r="DO798" s="35">
        <v>9.5496952705199583</v>
      </c>
      <c r="DQ798" s="35">
        <v>9.6121828667887836</v>
      </c>
      <c r="DR798" s="35">
        <v>9.3998171759951283</v>
      </c>
      <c r="DS798" s="35">
        <v>11.143105911788524</v>
      </c>
      <c r="DT798" s="35">
        <v>9.2473408255871554</v>
      </c>
      <c r="DU798" s="35">
        <v>9.4991339997602307</v>
      </c>
      <c r="DY798" s="35">
        <v>13.236772061848953</v>
      </c>
      <c r="DZ798" s="35">
        <v>11.067942777386428</v>
      </c>
      <c r="EA798" s="35">
        <v>10.811609719775191</v>
      </c>
      <c r="EB798" s="35">
        <v>9.1762357170990594</v>
      </c>
      <c r="EC798" s="35">
        <v>13.557660168636168</v>
      </c>
      <c r="ED798" s="35">
        <v>10.492197020084655</v>
      </c>
      <c r="EG798" s="35">
        <v>9.4635944423484588</v>
      </c>
      <c r="EI798" s="35">
        <v>14.176865671800247</v>
      </c>
      <c r="EJ798" s="35">
        <v>9.3365786278511482</v>
      </c>
      <c r="EK798" s="35">
        <v>10.949828989838348</v>
      </c>
      <c r="EL798" s="35">
        <v>10.013712349482036</v>
      </c>
      <c r="EO798" s="35">
        <v>12.349913019831146</v>
      </c>
      <c r="EP798" s="35">
        <v>9.3574882844282801</v>
      </c>
      <c r="EQ798" s="35">
        <v>10.059674198110562</v>
      </c>
      <c r="ER798" s="35">
        <v>10.307997622332769</v>
      </c>
      <c r="ET798" s="35">
        <v>10.024001288783738</v>
      </c>
      <c r="EU798" s="35">
        <v>9.4730718482729444</v>
      </c>
      <c r="EV798" s="35">
        <v>11.299640491840259</v>
      </c>
      <c r="EW798" s="35">
        <v>8.9892943304696544</v>
      </c>
      <c r="EY798" s="35">
        <v>10.489456615128271</v>
      </c>
      <c r="EZ798" s="35">
        <v>9.4053458168659976</v>
      </c>
      <c r="FA798" s="35">
        <v>11.111523364646613</v>
      </c>
      <c r="FB798" s="35">
        <v>11.446079260489972</v>
      </c>
      <c r="FC798" s="35">
        <v>11.846350080963353</v>
      </c>
      <c r="FE798" s="35">
        <v>11.32388267846548</v>
      </c>
      <c r="FF798" s="35">
        <v>9.698487585393373</v>
      </c>
      <c r="FH798" s="35">
        <v>8.8087190935263031</v>
      </c>
      <c r="FI798" s="35">
        <v>9.8348532228571859</v>
      </c>
      <c r="FJ798" s="35">
        <v>9.2582155665554815</v>
      </c>
      <c r="FK798" s="35">
        <v>10.181395863406694</v>
      </c>
      <c r="FL798" s="35">
        <v>12.374209723181414</v>
      </c>
      <c r="FM798" s="35">
        <v>10.342312316612844</v>
      </c>
      <c r="FO798" s="35">
        <v>9.3439147194054542</v>
      </c>
      <c r="FP798" s="35">
        <v>9.783607411734156</v>
      </c>
      <c r="FQ798" s="35">
        <v>9.5614823955846067</v>
      </c>
      <c r="FS798" s="35">
        <v>9.9074447894694018</v>
      </c>
      <c r="FT798" s="35">
        <v>9.8705978741256342</v>
      </c>
      <c r="FW798" s="35">
        <v>10.89098742090105</v>
      </c>
      <c r="FX798" s="35">
        <v>11.226430682976268</v>
      </c>
      <c r="FY798" s="35">
        <v>10.282956633305968</v>
      </c>
      <c r="FZ798" s="35">
        <v>9.4040572072006618</v>
      </c>
      <c r="GB798" s="35">
        <v>10.506747116427372</v>
      </c>
      <c r="GC798" s="35">
        <v>13.579444319574822</v>
      </c>
      <c r="GD798" s="35">
        <v>13.149797904853365</v>
      </c>
      <c r="GF798" s="35">
        <v>10.415929615818825</v>
      </c>
      <c r="GG798" s="35">
        <v>10.907981968135184</v>
      </c>
      <c r="GH798" s="35">
        <v>9.9167082577436183</v>
      </c>
      <c r="GI798" s="35">
        <v>10.292471260632269</v>
      </c>
      <c r="GK798" s="35">
        <v>11.853859078101443</v>
      </c>
      <c r="GL798" s="35">
        <v>12.381740625636834</v>
      </c>
      <c r="GM798" s="35">
        <v>9.452350469117679</v>
      </c>
      <c r="GO798" s="35">
        <v>41.412999999999997</v>
      </c>
      <c r="GP798" s="35" t="s">
        <v>1983</v>
      </c>
      <c r="GU798" s="59"/>
    </row>
    <row r="799" spans="1:203" x14ac:dyDescent="0.2">
      <c r="A799" s="35" t="s">
        <v>1531</v>
      </c>
      <c r="B799" s="35" t="s">
        <v>3347</v>
      </c>
      <c r="C799" s="35" t="s">
        <v>3348</v>
      </c>
      <c r="D799" s="9">
        <v>2</v>
      </c>
      <c r="E799" s="9">
        <v>2</v>
      </c>
      <c r="F799" s="9">
        <v>0.70369722099999998</v>
      </c>
      <c r="G799" s="9">
        <v>0.188813707</v>
      </c>
      <c r="H799" s="9">
        <v>0.775613679</v>
      </c>
      <c r="I799" s="9">
        <v>0.172373736</v>
      </c>
      <c r="J799" s="9">
        <v>0</v>
      </c>
      <c r="K799" s="78">
        <v>0</v>
      </c>
      <c r="L799" s="79"/>
      <c r="M799" s="79"/>
      <c r="N799" s="79"/>
      <c r="O799" s="79"/>
      <c r="Q799" s="78">
        <v>11.120523394366636</v>
      </c>
      <c r="AH799" s="35">
        <v>10.222648091988034</v>
      </c>
      <c r="AZ799" s="35">
        <v>11.301284019219224</v>
      </c>
      <c r="BA799" s="35">
        <v>10.243367258412389</v>
      </c>
      <c r="BG799" s="35">
        <v>10.64405239699837</v>
      </c>
      <c r="CJ799" s="35">
        <v>10.840062743108035</v>
      </c>
      <c r="CK799" s="35">
        <v>10.069508677014131</v>
      </c>
      <c r="DE799" s="35">
        <v>10.580331319568916</v>
      </c>
      <c r="DK799" s="35">
        <v>10.311099755657416</v>
      </c>
      <c r="DS799" s="35">
        <v>11.488986046722752</v>
      </c>
      <c r="EI799" s="35">
        <v>10.699683335754438</v>
      </c>
      <c r="EO799" s="35">
        <v>11.036429920210889</v>
      </c>
      <c r="FI799" s="35">
        <v>10.979266291153539</v>
      </c>
      <c r="FL799" s="35">
        <v>10.621404582619618</v>
      </c>
      <c r="FR799" s="35">
        <v>11.197244853198736</v>
      </c>
      <c r="GM799" s="35">
        <v>10.429548690288389</v>
      </c>
      <c r="GO799" s="35">
        <v>9.2720000000000002</v>
      </c>
      <c r="GP799" s="35" t="s">
        <v>1349</v>
      </c>
      <c r="GU799" s="59"/>
    </row>
    <row r="800" spans="1:203" x14ac:dyDescent="0.2">
      <c r="A800" s="35" t="s">
        <v>1912</v>
      </c>
      <c r="B800" s="35" t="s">
        <v>3783</v>
      </c>
      <c r="C800" s="35" t="s">
        <v>3784</v>
      </c>
      <c r="D800" s="9">
        <v>2</v>
      </c>
      <c r="E800" s="9">
        <v>2</v>
      </c>
      <c r="F800" s="9">
        <v>0.98694972599999997</v>
      </c>
      <c r="G800" s="9">
        <v>3.5399025000000001E-2</v>
      </c>
      <c r="H800" s="9">
        <v>0.88510062099999998</v>
      </c>
      <c r="I800" s="9">
        <v>0.17292860199999999</v>
      </c>
      <c r="J800" s="9">
        <v>0</v>
      </c>
      <c r="K800" s="78">
        <v>0</v>
      </c>
      <c r="L800" s="79">
        <v>10.972169547706153</v>
      </c>
      <c r="M800" s="79"/>
      <c r="N800" s="79"/>
      <c r="O800" s="79"/>
      <c r="S800" s="35">
        <v>10.656662032126398</v>
      </c>
      <c r="T800" s="35">
        <v>12.132260707084908</v>
      </c>
      <c r="V800" s="35">
        <v>10.902073495910647</v>
      </c>
      <c r="Z800" s="35">
        <v>10.738327677543134</v>
      </c>
      <c r="AA800" s="35">
        <v>11.521405969744533</v>
      </c>
      <c r="AE800" s="35">
        <v>11.354906606356993</v>
      </c>
      <c r="AG800" s="35">
        <v>11.324618645074516</v>
      </c>
      <c r="AH800" s="35">
        <v>11.186663185680963</v>
      </c>
      <c r="AL800" s="35">
        <v>12.221832420234936</v>
      </c>
      <c r="AR800" s="35">
        <v>10.86341359855853</v>
      </c>
      <c r="AY800" s="35">
        <v>10.721738603408028</v>
      </c>
      <c r="BI800" s="35">
        <v>11.085534109023554</v>
      </c>
      <c r="BT800" s="35">
        <v>11.066903522678645</v>
      </c>
      <c r="CB800" s="35">
        <v>10.765652825470204</v>
      </c>
      <c r="CC800" s="35">
        <v>10.86306577144255</v>
      </c>
      <c r="CF800" s="35">
        <v>11.901627979285525</v>
      </c>
      <c r="CK800" s="35">
        <v>10.542825821906378</v>
      </c>
      <c r="CQ800" s="35">
        <v>10.479147507638123</v>
      </c>
      <c r="CS800" s="35">
        <v>12.661404243762044</v>
      </c>
      <c r="CY800" s="35">
        <v>10.557604184934725</v>
      </c>
      <c r="CZ800" s="35">
        <v>10.558921898060317</v>
      </c>
      <c r="DD800" s="35">
        <v>11.348535266717509</v>
      </c>
      <c r="DJ800" s="35">
        <v>10.280947167777626</v>
      </c>
      <c r="DQ800" s="35">
        <v>10.861729085856766</v>
      </c>
      <c r="DR800" s="35">
        <v>12.096786930804821</v>
      </c>
      <c r="DT800" s="35">
        <v>10.670650549508077</v>
      </c>
      <c r="DV800" s="35">
        <v>10.16095962607219</v>
      </c>
      <c r="DW800" s="35">
        <v>11.754895153743242</v>
      </c>
      <c r="EH800" s="35">
        <v>12.151728527742954</v>
      </c>
      <c r="EL800" s="35">
        <v>11.632370564735352</v>
      </c>
      <c r="EM800" s="35">
        <v>10.917322144248963</v>
      </c>
      <c r="EP800" s="35">
        <v>11.018103185135841</v>
      </c>
      <c r="EQ800" s="35">
        <v>12.186184839173258</v>
      </c>
      <c r="EV800" s="35">
        <v>13.242684242005238</v>
      </c>
      <c r="GE800" s="35">
        <v>11.083190959590377</v>
      </c>
      <c r="GG800" s="35">
        <v>10.428299941175643</v>
      </c>
      <c r="GJ800" s="35">
        <v>10.607984687307608</v>
      </c>
      <c r="GO800" s="35">
        <v>4.3959999999999999</v>
      </c>
      <c r="GP800" s="35" t="s">
        <v>4804</v>
      </c>
      <c r="GU800" s="59"/>
    </row>
    <row r="801" spans="1:203" x14ac:dyDescent="0.2">
      <c r="A801" s="35" t="s">
        <v>1410</v>
      </c>
      <c r="B801" s="35" t="s">
        <v>3191</v>
      </c>
      <c r="C801" s="35" t="s">
        <v>3192</v>
      </c>
      <c r="D801" s="9">
        <v>2</v>
      </c>
      <c r="E801" s="9">
        <v>2</v>
      </c>
      <c r="F801" s="9">
        <v>0.36205211100000001</v>
      </c>
      <c r="G801" s="9">
        <v>-0.40933440900000001</v>
      </c>
      <c r="H801" s="9">
        <v>0.84007401500000001</v>
      </c>
      <c r="I801" s="9">
        <v>0.17298083</v>
      </c>
      <c r="J801" s="9">
        <v>0</v>
      </c>
      <c r="K801" s="78">
        <v>0</v>
      </c>
      <c r="L801" s="79"/>
      <c r="M801" s="79"/>
      <c r="N801" s="79"/>
      <c r="O801" s="79"/>
      <c r="Q801" s="78">
        <v>11.960326473690769</v>
      </c>
      <c r="R801" s="35">
        <v>10.63966234020455</v>
      </c>
      <c r="V801" s="35">
        <v>11.020384246190883</v>
      </c>
      <c r="AC801" s="35">
        <v>11.142474862989031</v>
      </c>
      <c r="AN801" s="35">
        <v>10.77642480071688</v>
      </c>
      <c r="AR801" s="35">
        <v>11.469932783575373</v>
      </c>
      <c r="AU801" s="35">
        <v>10.628395279152778</v>
      </c>
      <c r="AZ801" s="35">
        <v>11.37105756152825</v>
      </c>
      <c r="BH801" s="35">
        <v>12.469009334513306</v>
      </c>
      <c r="CE801" s="35">
        <v>10.971118906896582</v>
      </c>
      <c r="CI801" s="35">
        <v>12.046885785189264</v>
      </c>
      <c r="CK801" s="35">
        <v>11.053524499683002</v>
      </c>
      <c r="CL801" s="35">
        <v>11.408128374090365</v>
      </c>
      <c r="CO801" s="35">
        <v>13.511214951337658</v>
      </c>
      <c r="CZ801" s="35">
        <v>10.826357817625714</v>
      </c>
      <c r="DF801" s="35">
        <v>10.65146194154125</v>
      </c>
      <c r="DY801" s="35">
        <v>11.318308873674802</v>
      </c>
      <c r="DZ801" s="35">
        <v>11.048609095608157</v>
      </c>
      <c r="ED801" s="35">
        <v>11.713403009575673</v>
      </c>
      <c r="EG801" s="35">
        <v>10.820174127668709</v>
      </c>
      <c r="EL801" s="35">
        <v>10.990614368112912</v>
      </c>
      <c r="EV801" s="35">
        <v>10.60937117692025</v>
      </c>
      <c r="FE801" s="35">
        <v>12.4277503206894</v>
      </c>
      <c r="FF801" s="35">
        <v>11.172812177587236</v>
      </c>
      <c r="FJ801" s="35">
        <v>12.089594978199271</v>
      </c>
      <c r="FM801" s="35">
        <v>11.975298791861832</v>
      </c>
      <c r="GK801" s="35">
        <v>11.535289048225755</v>
      </c>
      <c r="GO801" s="35">
        <v>4.0650000000000004</v>
      </c>
      <c r="GP801" s="35" t="s">
        <v>1242</v>
      </c>
      <c r="GU801" s="59"/>
    </row>
    <row r="802" spans="1:203" x14ac:dyDescent="0.2">
      <c r="A802" s="35" t="s">
        <v>1315</v>
      </c>
      <c r="B802" s="35" t="s">
        <v>3063</v>
      </c>
      <c r="C802" s="35" t="s">
        <v>3064</v>
      </c>
      <c r="D802" s="9">
        <v>3</v>
      </c>
      <c r="E802" s="9">
        <v>3</v>
      </c>
      <c r="F802" s="9">
        <v>0.99382475999999997</v>
      </c>
      <c r="G802" s="9">
        <v>2.2277264000000001E-2</v>
      </c>
      <c r="H802" s="9">
        <v>0.48654086000000002</v>
      </c>
      <c r="I802" s="9">
        <v>0.173414226</v>
      </c>
      <c r="J802" s="9">
        <v>0</v>
      </c>
      <c r="K802" s="78">
        <v>0</v>
      </c>
      <c r="L802" s="80"/>
      <c r="M802" s="79"/>
      <c r="N802" s="79"/>
      <c r="O802" s="79"/>
      <c r="U802" s="35">
        <v>11.817663076246541</v>
      </c>
      <c r="AA802" s="35">
        <v>11.88485658437386</v>
      </c>
      <c r="AE802" s="35">
        <v>11.905225272197438</v>
      </c>
      <c r="AV802" s="35">
        <v>11.187634325597804</v>
      </c>
      <c r="BC802" s="35">
        <v>11.321909827123726</v>
      </c>
      <c r="BF802" s="35">
        <v>11.879467541237643</v>
      </c>
      <c r="BI802" s="35">
        <v>12.255191728972461</v>
      </c>
      <c r="BS802" s="35">
        <v>11.400196683937233</v>
      </c>
      <c r="BT802" s="35">
        <v>11.501855036488644</v>
      </c>
      <c r="BY802" s="35">
        <v>11.743088895218758</v>
      </c>
      <c r="CD802" s="35">
        <v>10.249117948473527</v>
      </c>
      <c r="CL802" s="35">
        <v>11.413142292737184</v>
      </c>
      <c r="CN802" s="35">
        <v>11.115808301770922</v>
      </c>
      <c r="CO802" s="35">
        <v>10.861240735912737</v>
      </c>
      <c r="CQ802" s="35">
        <v>11.422368520714356</v>
      </c>
      <c r="CS802" s="35">
        <v>11.348818000188919</v>
      </c>
      <c r="CT802" s="35">
        <v>11.253078676359003</v>
      </c>
      <c r="DJ802" s="35">
        <v>12.159301625088073</v>
      </c>
      <c r="DN802" s="35">
        <v>11.063911689612588</v>
      </c>
      <c r="DT802" s="35">
        <v>11.312810592962281</v>
      </c>
      <c r="EP802" s="35">
        <v>11.332064783022869</v>
      </c>
      <c r="EV802" s="35">
        <v>11.744601416471502</v>
      </c>
      <c r="EY802" s="35">
        <v>11.681123960610147</v>
      </c>
      <c r="FC802" s="35">
        <v>11.759981342632001</v>
      </c>
      <c r="FF802" s="35">
        <v>11.244952314919274</v>
      </c>
      <c r="FU802" s="35">
        <v>11.320467227210516</v>
      </c>
      <c r="GA802" s="35">
        <v>11.488935756556504</v>
      </c>
      <c r="GD802" s="35">
        <v>11.645451617723023</v>
      </c>
      <c r="GF802" s="35">
        <v>12.059936187231694</v>
      </c>
      <c r="GK802" s="35">
        <v>11.780057109575987</v>
      </c>
      <c r="GM802" s="35">
        <v>11.456084413130336</v>
      </c>
      <c r="GO802" s="35">
        <v>10.122999999999999</v>
      </c>
      <c r="GP802" s="35" t="s">
        <v>1159</v>
      </c>
      <c r="GU802" s="59"/>
    </row>
    <row r="803" spans="1:203" x14ac:dyDescent="0.2">
      <c r="A803" s="35" t="s">
        <v>1188</v>
      </c>
      <c r="B803" s="35" t="s">
        <v>2909</v>
      </c>
      <c r="C803" s="35" t="s">
        <v>2910</v>
      </c>
      <c r="D803" s="9">
        <v>7</v>
      </c>
      <c r="E803" s="9">
        <v>7</v>
      </c>
      <c r="F803" s="9">
        <v>0.23585415100000001</v>
      </c>
      <c r="G803" s="9">
        <v>0.32397997499999998</v>
      </c>
      <c r="H803" s="9">
        <v>0.63545261600000003</v>
      </c>
      <c r="I803" s="9">
        <v>0.17442418100000001</v>
      </c>
      <c r="J803" s="9">
        <v>0</v>
      </c>
      <c r="K803" s="78">
        <v>0</v>
      </c>
      <c r="L803" s="79">
        <v>15.469203006471615</v>
      </c>
      <c r="M803" s="79">
        <v>16.09233830177855</v>
      </c>
      <c r="N803" s="79">
        <v>13.574494275992066</v>
      </c>
      <c r="O803" s="79">
        <v>15.55133655948169</v>
      </c>
      <c r="P803" s="78">
        <v>14.627371681870899</v>
      </c>
      <c r="Q803" s="78">
        <v>15.352685506767545</v>
      </c>
      <c r="R803" s="35">
        <v>15.636082369171369</v>
      </c>
      <c r="S803" s="35">
        <v>17.039905962440027</v>
      </c>
      <c r="T803" s="35">
        <v>15.069152578210893</v>
      </c>
      <c r="U803" s="35">
        <v>14.588790852858404</v>
      </c>
      <c r="V803" s="35">
        <v>14.195169744692658</v>
      </c>
      <c r="W803" s="35">
        <v>15.151976789705536</v>
      </c>
      <c r="X803" s="35">
        <v>14.766563124238944</v>
      </c>
      <c r="Y803" s="35">
        <v>16.412631751494501</v>
      </c>
      <c r="Z803" s="35">
        <v>13.249824853458197</v>
      </c>
      <c r="AA803" s="35">
        <v>15.239191394073863</v>
      </c>
      <c r="AB803" s="35">
        <v>14.634014143331349</v>
      </c>
      <c r="AC803" s="35">
        <v>15.846699528751586</v>
      </c>
      <c r="AD803" s="35">
        <v>16.490979000037182</v>
      </c>
      <c r="AE803" s="35">
        <v>14.652658341228427</v>
      </c>
      <c r="AF803" s="35">
        <v>16.370800823090708</v>
      </c>
      <c r="AG803" s="35">
        <v>15.375211349186511</v>
      </c>
      <c r="AH803" s="35">
        <v>16.027521819731245</v>
      </c>
      <c r="AI803" s="35">
        <v>15.228501721035698</v>
      </c>
      <c r="AK803" s="35">
        <v>17.313995461750046</v>
      </c>
      <c r="AL803" s="35">
        <v>15.267173979500095</v>
      </c>
      <c r="AM803" s="35">
        <v>16.383667910359705</v>
      </c>
      <c r="AN803" s="35">
        <v>17.524628852615926</v>
      </c>
      <c r="AO803" s="35">
        <v>13.491807032016522</v>
      </c>
      <c r="AP803" s="35">
        <v>13.557743875796382</v>
      </c>
      <c r="AQ803" s="35">
        <v>16.396377136958137</v>
      </c>
      <c r="AR803" s="35">
        <v>15.011159162939377</v>
      </c>
      <c r="AS803" s="35">
        <v>14.938846575653905</v>
      </c>
      <c r="AT803" s="35">
        <v>16.399769024999809</v>
      </c>
      <c r="AU803" s="35">
        <v>14.016827682949152</v>
      </c>
      <c r="AV803" s="35">
        <v>15.4673803448543</v>
      </c>
      <c r="AW803" s="35">
        <v>15.495927562273311</v>
      </c>
      <c r="AX803" s="35">
        <v>15.895235405669965</v>
      </c>
      <c r="AY803" s="35">
        <v>15.837649874287738</v>
      </c>
      <c r="AZ803" s="35">
        <v>17.111582927175988</v>
      </c>
      <c r="BA803" s="35">
        <v>13.973786322603338</v>
      </c>
      <c r="BB803" s="35">
        <v>15.938771345939756</v>
      </c>
      <c r="BC803" s="35">
        <v>15.357123971962514</v>
      </c>
      <c r="BE803" s="35">
        <v>13.937665745943972</v>
      </c>
      <c r="BF803" s="35">
        <v>13.553405145675255</v>
      </c>
      <c r="BG803" s="35">
        <v>15.923518512408023</v>
      </c>
      <c r="BH803" s="35">
        <v>15.845421979164481</v>
      </c>
      <c r="BI803" s="35">
        <v>13.130650952112651</v>
      </c>
      <c r="BJ803" s="35">
        <v>15.570859144205281</v>
      </c>
      <c r="BK803" s="35">
        <v>16.464597362427707</v>
      </c>
      <c r="BL803" s="35">
        <v>15.2777289113726</v>
      </c>
      <c r="BM803" s="35">
        <v>16.297134890643314</v>
      </c>
      <c r="BN803" s="35">
        <v>15.990928276086116</v>
      </c>
      <c r="BO803" s="35">
        <v>14.986522706529188</v>
      </c>
      <c r="BP803" s="35">
        <v>16.238196050309128</v>
      </c>
      <c r="BQ803" s="35">
        <v>13.414881819087912</v>
      </c>
      <c r="BR803" s="35">
        <v>14.155771761977842</v>
      </c>
      <c r="BS803" s="35">
        <v>16.476562316093403</v>
      </c>
      <c r="BT803" s="35">
        <v>14.232089995103077</v>
      </c>
      <c r="BU803" s="35">
        <v>16.018622352154541</v>
      </c>
      <c r="BV803" s="35">
        <v>15.986182315940964</v>
      </c>
      <c r="BW803" s="35">
        <v>13.993396809948765</v>
      </c>
      <c r="BX803" s="35">
        <v>14.346851257650361</v>
      </c>
      <c r="BY803" s="35">
        <v>15.816208789690123</v>
      </c>
      <c r="BZ803" s="35">
        <v>16.607570394946819</v>
      </c>
      <c r="CA803" s="35">
        <v>15.131804423153016</v>
      </c>
      <c r="CB803" s="35">
        <v>15.054523841414824</v>
      </c>
      <c r="CC803" s="35">
        <v>14.823722047462486</v>
      </c>
      <c r="CD803" s="35">
        <v>16.512851925244707</v>
      </c>
      <c r="CE803" s="35">
        <v>14.512092461597097</v>
      </c>
      <c r="CF803" s="35">
        <v>17.09731010256904</v>
      </c>
      <c r="CG803" s="35">
        <v>13.711454898416259</v>
      </c>
      <c r="CH803" s="35">
        <v>16.730180127641521</v>
      </c>
      <c r="CI803" s="35">
        <v>14.718770062899523</v>
      </c>
      <c r="CJ803" s="35">
        <v>14.685014778436702</v>
      </c>
      <c r="CK803" s="35">
        <v>13.877432642167939</v>
      </c>
      <c r="CL803" s="35">
        <v>14.102091059531951</v>
      </c>
      <c r="CM803" s="35">
        <v>15.304362852717894</v>
      </c>
      <c r="CN803" s="35">
        <v>14.304988221632627</v>
      </c>
      <c r="CO803" s="35">
        <v>15.947526758909136</v>
      </c>
      <c r="CP803" s="35">
        <v>16.510928570303978</v>
      </c>
      <c r="CQ803" s="35">
        <v>15.8683495678374</v>
      </c>
      <c r="CR803" s="35">
        <v>16.337464462380929</v>
      </c>
      <c r="CS803" s="35">
        <v>15.290279743797665</v>
      </c>
      <c r="CT803" s="35">
        <v>14.364040792033546</v>
      </c>
      <c r="CU803" s="35">
        <v>14.432502678369694</v>
      </c>
      <c r="CV803" s="35">
        <v>15.952190523127305</v>
      </c>
      <c r="CW803" s="35">
        <v>15.472846714000511</v>
      </c>
      <c r="CX803" s="35">
        <v>17.106045426579762</v>
      </c>
      <c r="CY803" s="35">
        <v>15.575179145069733</v>
      </c>
      <c r="CZ803" s="35">
        <v>15.420987505206874</v>
      </c>
      <c r="DA803" s="35">
        <v>14.981884206328385</v>
      </c>
      <c r="DB803" s="35">
        <v>15.712204772853381</v>
      </c>
      <c r="DC803" s="35">
        <v>15.690724345137394</v>
      </c>
      <c r="DD803" s="35">
        <v>15.401788442646753</v>
      </c>
      <c r="DE803" s="35">
        <v>15.712788206837748</v>
      </c>
      <c r="DF803" s="35">
        <v>16.750238160390978</v>
      </c>
      <c r="DG803" s="35">
        <v>14.347302997797545</v>
      </c>
      <c r="DH803" s="35">
        <v>14.20549591986596</v>
      </c>
      <c r="DI803" s="35">
        <v>18.079996981956473</v>
      </c>
      <c r="DJ803" s="35">
        <v>16.00742086512636</v>
      </c>
      <c r="DK803" s="35">
        <v>16.796613468614122</v>
      </c>
      <c r="DL803" s="35">
        <v>17.058691958408058</v>
      </c>
      <c r="DM803" s="35">
        <v>14.727802722064945</v>
      </c>
      <c r="DN803" s="35">
        <v>15.418436811143808</v>
      </c>
      <c r="DO803" s="35">
        <v>16.078604308131538</v>
      </c>
      <c r="DQ803" s="35">
        <v>16.20558687737136</v>
      </c>
      <c r="DR803" s="35">
        <v>14.906079992519413</v>
      </c>
      <c r="DS803" s="35">
        <v>15.656670243923264</v>
      </c>
      <c r="DT803" s="35">
        <v>14.132550029314952</v>
      </c>
      <c r="DU803" s="35">
        <v>17.019788739858956</v>
      </c>
      <c r="DV803" s="35">
        <v>16.393213138339114</v>
      </c>
      <c r="DW803" s="35">
        <v>14.780614833604565</v>
      </c>
      <c r="DX803" s="35">
        <v>16.477334918076888</v>
      </c>
      <c r="DY803" s="35">
        <v>15.023899114278155</v>
      </c>
      <c r="DZ803" s="35">
        <v>16.912151731096692</v>
      </c>
      <c r="EA803" s="35">
        <v>15.88985522170659</v>
      </c>
      <c r="EB803" s="35">
        <v>14.742981695350988</v>
      </c>
      <c r="EC803" s="35">
        <v>17.009148048479148</v>
      </c>
      <c r="ED803" s="35">
        <v>14.254366539049755</v>
      </c>
      <c r="EE803" s="35">
        <v>17.6468898099277</v>
      </c>
      <c r="EF803" s="35">
        <v>15.741652433286253</v>
      </c>
      <c r="EG803" s="35">
        <v>15.212491550447469</v>
      </c>
      <c r="EH803" s="35">
        <v>12.728544449020779</v>
      </c>
      <c r="EI803" s="35">
        <v>14.745945232100144</v>
      </c>
      <c r="EJ803" s="35">
        <v>14.461025722573341</v>
      </c>
      <c r="EK803" s="35">
        <v>15.79978418932107</v>
      </c>
      <c r="EL803" s="35">
        <v>17.026238277843632</v>
      </c>
      <c r="EM803" s="35">
        <v>15.473193654016269</v>
      </c>
      <c r="EN803" s="35">
        <v>17.311622613011593</v>
      </c>
      <c r="EO803" s="35">
        <v>16.782086162089087</v>
      </c>
      <c r="EP803" s="35">
        <v>13.659150698019994</v>
      </c>
      <c r="EQ803" s="35">
        <v>15.412045388284657</v>
      </c>
      <c r="ER803" s="35">
        <v>14.984741187622371</v>
      </c>
      <c r="ES803" s="35">
        <v>12.475067555097622</v>
      </c>
      <c r="ET803" s="35">
        <v>16.266413108714865</v>
      </c>
      <c r="EU803" s="35">
        <v>15.679063865768065</v>
      </c>
      <c r="EV803" s="35">
        <v>16.957992689983307</v>
      </c>
      <c r="EW803" s="35">
        <v>16.938094343587579</v>
      </c>
      <c r="EX803" s="35">
        <v>13.58913950760204</v>
      </c>
      <c r="EY803" s="35">
        <v>16.832790565414399</v>
      </c>
      <c r="EZ803" s="35">
        <v>15.103811326274386</v>
      </c>
      <c r="FA803" s="35">
        <v>15.370518580383141</v>
      </c>
      <c r="FB803" s="35">
        <v>16.861287476316754</v>
      </c>
      <c r="FC803" s="35">
        <v>14.883483016169352</v>
      </c>
      <c r="FD803" s="35">
        <v>13.095965228654709</v>
      </c>
      <c r="FE803" s="35">
        <v>15.330749429508199</v>
      </c>
      <c r="FF803" s="35">
        <v>15.077732685538695</v>
      </c>
      <c r="FG803" s="35">
        <v>13.976995736159164</v>
      </c>
      <c r="FH803" s="35">
        <v>16.20293806300883</v>
      </c>
      <c r="FI803" s="35">
        <v>16.528597270528074</v>
      </c>
      <c r="FJ803" s="35">
        <v>16.746343038861465</v>
      </c>
      <c r="FK803" s="35">
        <v>14.508793202275358</v>
      </c>
      <c r="FL803" s="35">
        <v>14.86185813937732</v>
      </c>
      <c r="FM803" s="35">
        <v>17.582634664103992</v>
      </c>
      <c r="FN803" s="35">
        <v>15.931913579290354</v>
      </c>
      <c r="FO803" s="35">
        <v>17.116973914485705</v>
      </c>
      <c r="FP803" s="35">
        <v>12.346471762553255</v>
      </c>
      <c r="FQ803" s="35">
        <v>17.53198543396838</v>
      </c>
      <c r="FR803" s="35">
        <v>15.597564685677678</v>
      </c>
      <c r="FS803" s="35">
        <v>15.862471966844772</v>
      </c>
      <c r="FT803" s="35">
        <v>13.64159173666161</v>
      </c>
      <c r="FU803" s="35">
        <v>14.957889443734828</v>
      </c>
      <c r="FV803" s="35">
        <v>15.558488264904312</v>
      </c>
      <c r="FW803" s="35">
        <v>16.898490019339437</v>
      </c>
      <c r="FX803" s="35">
        <v>16.609291755712192</v>
      </c>
      <c r="FY803" s="35">
        <v>14.129049048174013</v>
      </c>
      <c r="GA803" s="35">
        <v>17.693865791330495</v>
      </c>
      <c r="GB803" s="35">
        <v>14.329809272688895</v>
      </c>
      <c r="GC803" s="35">
        <v>14.92272906868709</v>
      </c>
      <c r="GD803" s="35">
        <v>17.099021740154988</v>
      </c>
      <c r="GE803" s="35">
        <v>15.953660642805312</v>
      </c>
      <c r="GF803" s="35">
        <v>14.74207369421794</v>
      </c>
      <c r="GH803" s="35">
        <v>14.758839641676616</v>
      </c>
      <c r="GI803" s="35">
        <v>15.758144601412727</v>
      </c>
      <c r="GJ803" s="35">
        <v>16.501070573139295</v>
      </c>
      <c r="GK803" s="35">
        <v>16.685976890991107</v>
      </c>
      <c r="GL803" s="35">
        <v>12.712797071973309</v>
      </c>
      <c r="GM803" s="35">
        <v>15.963426734807665</v>
      </c>
      <c r="GN803" s="35">
        <v>15.035411481896075</v>
      </c>
      <c r="GO803" s="35">
        <v>10.313000000000001</v>
      </c>
      <c r="GP803" s="35" t="s">
        <v>4625</v>
      </c>
      <c r="GU803" s="59"/>
    </row>
    <row r="804" spans="1:203" x14ac:dyDescent="0.2">
      <c r="A804" s="35" t="s">
        <v>1974</v>
      </c>
      <c r="B804" s="35" t="s">
        <v>3867</v>
      </c>
      <c r="C804" s="35" t="s">
        <v>3868</v>
      </c>
      <c r="D804" s="9">
        <v>3</v>
      </c>
      <c r="E804" s="9">
        <v>1</v>
      </c>
      <c r="F804" s="9">
        <v>0.25709262500000002</v>
      </c>
      <c r="G804" s="9">
        <v>8.4844102000000005E-2</v>
      </c>
      <c r="H804" s="9">
        <v>4.6122180000000004E-3</v>
      </c>
      <c r="I804" s="9">
        <v>0.17446161800000001</v>
      </c>
      <c r="J804" s="9">
        <v>0</v>
      </c>
      <c r="K804" s="58" t="s">
        <v>5711</v>
      </c>
      <c r="L804" s="79">
        <v>12.035409092034078</v>
      </c>
      <c r="M804" s="79">
        <v>11.796427208350281</v>
      </c>
      <c r="N804" s="79">
        <v>11.855682744977845</v>
      </c>
      <c r="O804" s="79">
        <v>12.107025784781857</v>
      </c>
      <c r="P804" s="78">
        <v>11.998056548468204</v>
      </c>
      <c r="Q804" s="78">
        <v>12.053535770134603</v>
      </c>
      <c r="R804" s="35">
        <v>11.619499108263527</v>
      </c>
      <c r="S804" s="35">
        <v>11.474497601300156</v>
      </c>
      <c r="T804" s="35">
        <v>11.748718730003862</v>
      </c>
      <c r="U804" s="35">
        <v>11.907009984726987</v>
      </c>
      <c r="V804" s="35">
        <v>11.467512481519003</v>
      </c>
      <c r="W804" s="35">
        <v>12.230917578951699</v>
      </c>
      <c r="X804" s="35">
        <v>11.826307181890458</v>
      </c>
      <c r="Y804" s="35">
        <v>11.988810592857389</v>
      </c>
      <c r="Z804" s="35">
        <v>12.459997207817317</v>
      </c>
      <c r="AA804" s="35">
        <v>12.296707337008559</v>
      </c>
      <c r="AB804" s="35">
        <v>11.501842735615501</v>
      </c>
      <c r="AC804" s="35">
        <v>11.727268913124336</v>
      </c>
      <c r="AD804" s="35">
        <v>11.866425072204327</v>
      </c>
      <c r="AE804" s="35">
        <v>12.748220709687233</v>
      </c>
      <c r="AF804" s="35">
        <v>12.220360768357232</v>
      </c>
      <c r="AG804" s="35">
        <v>11.81309373974735</v>
      </c>
      <c r="AH804" s="35">
        <v>12.18295775333053</v>
      </c>
      <c r="AI804" s="35">
        <v>11.83773562237069</v>
      </c>
      <c r="AJ804" s="35">
        <v>11.857671211217758</v>
      </c>
      <c r="AK804" s="35">
        <v>11.595099486452288</v>
      </c>
      <c r="AL804" s="35">
        <v>11.918554517789937</v>
      </c>
      <c r="AM804" s="35">
        <v>12.063065173661466</v>
      </c>
      <c r="AN804" s="35">
        <v>11.819723729070876</v>
      </c>
      <c r="AO804" s="35">
        <v>11.825531568907056</v>
      </c>
      <c r="AP804" s="35">
        <v>11.946809962069286</v>
      </c>
      <c r="AQ804" s="35">
        <v>12.343542649763863</v>
      </c>
      <c r="AR804" s="35">
        <v>12.192461105346064</v>
      </c>
      <c r="AS804" s="35">
        <v>11.502554133342212</v>
      </c>
      <c r="AT804" s="35">
        <v>12.104622234634405</v>
      </c>
      <c r="AU804" s="35">
        <v>12.109583384472629</v>
      </c>
      <c r="AV804" s="35">
        <v>10.981233257208423</v>
      </c>
      <c r="AW804" s="35">
        <v>12.454797965581248</v>
      </c>
      <c r="AX804" s="35">
        <v>11.419789160163241</v>
      </c>
      <c r="AY804" s="35">
        <v>12.261537205273115</v>
      </c>
      <c r="AZ804" s="35">
        <v>12.285224168323124</v>
      </c>
      <c r="BA804" s="35">
        <v>11.824829229027534</v>
      </c>
      <c r="BB804" s="35">
        <v>11.528927892108083</v>
      </c>
      <c r="BC804" s="35">
        <v>11.434770665053222</v>
      </c>
      <c r="BD804" s="35">
        <v>11.948024727197732</v>
      </c>
      <c r="BE804" s="35">
        <v>11.964973091939708</v>
      </c>
      <c r="BF804" s="35">
        <v>12.128335259501329</v>
      </c>
      <c r="BG804" s="35">
        <v>11.799931968478944</v>
      </c>
      <c r="BH804" s="35">
        <v>12.082299978288496</v>
      </c>
      <c r="BI804" s="35">
        <v>12.38709316808511</v>
      </c>
      <c r="BJ804" s="35">
        <v>12.078143326128055</v>
      </c>
      <c r="BK804" s="35">
        <v>11.891252671949324</v>
      </c>
      <c r="BL804" s="35">
        <v>12.21791403461696</v>
      </c>
      <c r="BM804" s="35">
        <v>11.882502501776189</v>
      </c>
      <c r="BN804" s="35">
        <v>11.61262513292516</v>
      </c>
      <c r="BO804" s="35">
        <v>11.460878846528592</v>
      </c>
      <c r="BP804" s="35">
        <v>12.144507692853288</v>
      </c>
      <c r="BQ804" s="35">
        <v>12.069674243722405</v>
      </c>
      <c r="BR804" s="35">
        <v>11.971119869475272</v>
      </c>
      <c r="BS804" s="35">
        <v>12.578800016345941</v>
      </c>
      <c r="BT804" s="35">
        <v>12.118220881450684</v>
      </c>
      <c r="BU804" s="35">
        <v>12.133231912867364</v>
      </c>
      <c r="BV804" s="35">
        <v>12.186588310407227</v>
      </c>
      <c r="BW804" s="35">
        <v>11.671468715061403</v>
      </c>
      <c r="BX804" s="35">
        <v>12.156308058368666</v>
      </c>
      <c r="BY804" s="35">
        <v>12.081167989682042</v>
      </c>
      <c r="BZ804" s="35">
        <v>12.268004059540699</v>
      </c>
      <c r="CA804" s="35">
        <v>12.420164785416473</v>
      </c>
      <c r="CB804" s="35">
        <v>12.117504886535794</v>
      </c>
      <c r="CC804" s="35">
        <v>11.344602733035359</v>
      </c>
      <c r="CD804" s="35">
        <v>11.506070775974514</v>
      </c>
      <c r="CE804" s="35">
        <v>11.665980469973071</v>
      </c>
      <c r="CF804" s="35">
        <v>12.188103843161764</v>
      </c>
      <c r="CG804" s="35">
        <v>12.126829620667673</v>
      </c>
      <c r="CH804" s="35">
        <v>11.732894686949095</v>
      </c>
      <c r="CI804" s="35">
        <v>12.035413701280865</v>
      </c>
      <c r="CJ804" s="35">
        <v>11.994339364124377</v>
      </c>
      <c r="CK804" s="35">
        <v>11.362648348476869</v>
      </c>
      <c r="CL804" s="35">
        <v>11.691666162772592</v>
      </c>
      <c r="CM804" s="35">
        <v>11.973968563167425</v>
      </c>
      <c r="CN804" s="35">
        <v>11.707281015600108</v>
      </c>
      <c r="CO804" s="35">
        <v>11.971213577937869</v>
      </c>
      <c r="CP804" s="35">
        <v>12.303166747684207</v>
      </c>
      <c r="CQ804" s="35">
        <v>11.643002093870885</v>
      </c>
      <c r="CR804" s="35">
        <v>11.629827721838922</v>
      </c>
      <c r="CS804" s="35">
        <v>11.970188697173233</v>
      </c>
      <c r="CT804" s="35">
        <v>12.107093907763899</v>
      </c>
      <c r="CU804" s="35">
        <v>11.822020287086543</v>
      </c>
      <c r="CV804" s="35">
        <v>12.01139518450467</v>
      </c>
      <c r="CW804" s="35">
        <v>12.029690827100522</v>
      </c>
      <c r="CX804" s="35">
        <v>12.363542981458856</v>
      </c>
      <c r="CY804" s="35">
        <v>11.683588734517942</v>
      </c>
      <c r="CZ804" s="35">
        <v>11.640261525512255</v>
      </c>
      <c r="DA804" s="35">
        <v>12.033545056676893</v>
      </c>
      <c r="DB804" s="35">
        <v>12.959365700919031</v>
      </c>
      <c r="DC804" s="35">
        <v>11.838755704799562</v>
      </c>
      <c r="DD804" s="35">
        <v>11.389480816716425</v>
      </c>
      <c r="DE804" s="35">
        <v>12.046305784072986</v>
      </c>
      <c r="DF804" s="35">
        <v>12.362029215869285</v>
      </c>
      <c r="DG804" s="35">
        <v>12.272111266979092</v>
      </c>
      <c r="DH804" s="35">
        <v>11.442642099819928</v>
      </c>
      <c r="DI804" s="35">
        <v>11.867555118145537</v>
      </c>
      <c r="DJ804" s="35">
        <v>12.244003851978249</v>
      </c>
      <c r="DK804" s="35">
        <v>11.828832204664451</v>
      </c>
      <c r="DL804" s="35">
        <v>12.027744221036414</v>
      </c>
      <c r="DM804" s="35">
        <v>11.669902001441521</v>
      </c>
      <c r="DN804" s="35">
        <v>12.266549238260772</v>
      </c>
      <c r="DO804" s="35">
        <v>12.051980748431886</v>
      </c>
      <c r="DP804" s="35">
        <v>12.142279622770506</v>
      </c>
      <c r="DQ804" s="35">
        <v>11.897817138383656</v>
      </c>
      <c r="DR804" s="35">
        <v>11.925088791307337</v>
      </c>
      <c r="DS804" s="35">
        <v>12.322582883223365</v>
      </c>
      <c r="DT804" s="35">
        <v>11.398489258028196</v>
      </c>
      <c r="DU804" s="35">
        <v>12.186772249309435</v>
      </c>
      <c r="DV804" s="35">
        <v>12.100224590194454</v>
      </c>
      <c r="DW804" s="35">
        <v>12.365455675182456</v>
      </c>
      <c r="DX804" s="35">
        <v>11.856294661527157</v>
      </c>
      <c r="DY804" s="35">
        <v>12.308250016630712</v>
      </c>
      <c r="DZ804" s="35">
        <v>11.755495073631684</v>
      </c>
      <c r="EA804" s="35">
        <v>11.953548660756548</v>
      </c>
      <c r="EB804" s="35">
        <v>11.895883815047192</v>
      </c>
      <c r="EC804" s="35">
        <v>11.7179260140908</v>
      </c>
      <c r="ED804" s="35">
        <v>12.238917600811559</v>
      </c>
      <c r="EE804" s="35">
        <v>11.788931284760507</v>
      </c>
      <c r="EF804" s="35">
        <v>12.242876367166399</v>
      </c>
      <c r="EG804" s="35">
        <v>12.071157408268235</v>
      </c>
      <c r="EH804" s="35">
        <v>12.021457927160412</v>
      </c>
      <c r="EI804" s="35">
        <v>12.387326423014187</v>
      </c>
      <c r="EJ804" s="35">
        <v>12.160642144175243</v>
      </c>
      <c r="EK804" s="35">
        <v>11.923543624622843</v>
      </c>
      <c r="EL804" s="35">
        <v>12.552162688379825</v>
      </c>
      <c r="EM804" s="35">
        <v>11.838628062126903</v>
      </c>
      <c r="EN804" s="35">
        <v>11.858417119868568</v>
      </c>
      <c r="EO804" s="35">
        <v>12.151521483095959</v>
      </c>
      <c r="EP804" s="35">
        <v>12.139808152859041</v>
      </c>
      <c r="EQ804" s="35">
        <v>12.115942417757307</v>
      </c>
      <c r="ER804" s="35">
        <v>11.854399328418989</v>
      </c>
      <c r="ES804" s="35">
        <v>12.310798399820001</v>
      </c>
      <c r="ET804" s="35">
        <v>12.375964268526602</v>
      </c>
      <c r="EU804" s="35">
        <v>12.406332807940947</v>
      </c>
      <c r="EV804" s="35">
        <v>11.592982946466211</v>
      </c>
      <c r="EW804" s="35">
        <v>12.038746932202807</v>
      </c>
      <c r="EX804" s="35">
        <v>12.281210208086652</v>
      </c>
      <c r="EY804" s="35">
        <v>11.514391693075487</v>
      </c>
      <c r="EZ804" s="35">
        <v>11.816869233242169</v>
      </c>
      <c r="FA804" s="35">
        <v>12.047741799147101</v>
      </c>
      <c r="FB804" s="35">
        <v>11.832667522397559</v>
      </c>
      <c r="FC804" s="35">
        <v>12.310692363551455</v>
      </c>
      <c r="FD804" s="35">
        <v>12.194701514435684</v>
      </c>
      <c r="FE804" s="35">
        <v>12.738568691211968</v>
      </c>
      <c r="FF804" s="35">
        <v>11.779369373842853</v>
      </c>
      <c r="FG804" s="35">
        <v>12.082115410751275</v>
      </c>
      <c r="FH804" s="35">
        <v>12.071107866525011</v>
      </c>
      <c r="FI804" s="35">
        <v>12.010539078101877</v>
      </c>
      <c r="FJ804" s="35">
        <v>12.318306016391812</v>
      </c>
      <c r="FK804" s="35">
        <v>12.494134786839394</v>
      </c>
      <c r="FL804" s="35">
        <v>12.06843110558142</v>
      </c>
      <c r="FM804" s="35">
        <v>12.155888741061572</v>
      </c>
      <c r="FN804" s="35">
        <v>12.033767595415373</v>
      </c>
      <c r="FO804" s="35">
        <v>11.291204427727546</v>
      </c>
      <c r="FP804" s="35">
        <v>12.463634904311725</v>
      </c>
      <c r="FQ804" s="35">
        <v>11.919571832275142</v>
      </c>
      <c r="FR804" s="35">
        <v>12.750255121650708</v>
      </c>
      <c r="FS804" s="35">
        <v>11.933303012514139</v>
      </c>
      <c r="FT804" s="35">
        <v>12.568330035088364</v>
      </c>
      <c r="FU804" s="35">
        <v>11.517742716797784</v>
      </c>
      <c r="FV804" s="35">
        <v>12.088619383759621</v>
      </c>
      <c r="FW804" s="35">
        <v>12.334044830166377</v>
      </c>
      <c r="FX804" s="35">
        <v>12.570834062336507</v>
      </c>
      <c r="FY804" s="35">
        <v>12.055808988163038</v>
      </c>
      <c r="FZ804" s="35">
        <v>11.838790016872824</v>
      </c>
      <c r="GA804" s="35">
        <v>11.95245263080858</v>
      </c>
      <c r="GB804" s="35">
        <v>11.777339171065137</v>
      </c>
      <c r="GC804" s="35">
        <v>12.397942998245904</v>
      </c>
      <c r="GD804" s="35">
        <v>12.168942855168179</v>
      </c>
      <c r="GE804" s="35">
        <v>12.073829013602891</v>
      </c>
      <c r="GF804" s="35">
        <v>12.01706108536035</v>
      </c>
      <c r="GG804" s="35">
        <v>11.223178157272818</v>
      </c>
      <c r="GH804" s="35">
        <v>12.661639281787819</v>
      </c>
      <c r="GI804" s="35">
        <v>11.969861043288399</v>
      </c>
      <c r="GJ804" s="35">
        <v>11.974926921849201</v>
      </c>
      <c r="GK804" s="35">
        <v>12.644616207478185</v>
      </c>
      <c r="GL804" s="35">
        <v>12.415063707375998</v>
      </c>
      <c r="GM804" s="35">
        <v>12.308773427413083</v>
      </c>
      <c r="GN804" s="35">
        <v>12.095645269488223</v>
      </c>
      <c r="GO804" s="35">
        <v>7.5650000000000004</v>
      </c>
      <c r="GP804" s="35" t="s">
        <v>1675</v>
      </c>
      <c r="GU804" s="59"/>
    </row>
    <row r="805" spans="1:203" x14ac:dyDescent="0.2">
      <c r="A805" s="35" t="s">
        <v>926</v>
      </c>
      <c r="B805" s="35" t="s">
        <v>2629</v>
      </c>
      <c r="C805" s="35" t="s">
        <v>2630</v>
      </c>
      <c r="D805" s="9">
        <v>2</v>
      </c>
      <c r="E805" s="9">
        <v>2</v>
      </c>
      <c r="F805" s="9">
        <v>0.45763649099999998</v>
      </c>
      <c r="G805" s="9">
        <v>0.13391424800000001</v>
      </c>
      <c r="H805" s="9">
        <v>0.27220984999999998</v>
      </c>
      <c r="I805" s="9">
        <v>0.17488495000000001</v>
      </c>
      <c r="J805" s="9">
        <v>0</v>
      </c>
      <c r="K805" s="78">
        <v>0</v>
      </c>
      <c r="L805" s="79">
        <v>11.79787753534927</v>
      </c>
      <c r="M805" s="79">
        <v>13.015247892040749</v>
      </c>
      <c r="N805" s="79">
        <v>12.265204763994239</v>
      </c>
      <c r="O805" s="79">
        <v>12.590514379921144</v>
      </c>
      <c r="P805" s="78">
        <v>11.701505016481635</v>
      </c>
      <c r="Q805" s="78">
        <v>12.932901005976465</v>
      </c>
      <c r="R805" s="35">
        <v>11.621607156186927</v>
      </c>
      <c r="S805" s="35">
        <v>11.572104108027988</v>
      </c>
      <c r="U805" s="35">
        <v>11.895537614976357</v>
      </c>
      <c r="V805" s="35">
        <v>10.926447845479313</v>
      </c>
      <c r="W805" s="35">
        <v>11.826254182582749</v>
      </c>
      <c r="Y805" s="35">
        <v>12.099739109585695</v>
      </c>
      <c r="Z805" s="35">
        <v>11.815883990598318</v>
      </c>
      <c r="AA805" s="35">
        <v>12.192318661003705</v>
      </c>
      <c r="AB805" s="35">
        <v>12.156959085762921</v>
      </c>
      <c r="AC805" s="35">
        <v>12.179884782048436</v>
      </c>
      <c r="AD805" s="35">
        <v>12.434173838354557</v>
      </c>
      <c r="AE805" s="35">
        <v>12.148666622589564</v>
      </c>
      <c r="AF805" s="35">
        <v>12.276987149687979</v>
      </c>
      <c r="AG805" s="35">
        <v>12.331242468655676</v>
      </c>
      <c r="AI805" s="35">
        <v>11.697216360588945</v>
      </c>
      <c r="AK805" s="35">
        <v>12.123834814168186</v>
      </c>
      <c r="AL805" s="35">
        <v>12.872183502747308</v>
      </c>
      <c r="AO805" s="35">
        <v>13.02471797785655</v>
      </c>
      <c r="AP805" s="35">
        <v>11.548845976149384</v>
      </c>
      <c r="AR805" s="35">
        <v>12.30318103968221</v>
      </c>
      <c r="AS805" s="35">
        <v>12.196243358861901</v>
      </c>
      <c r="AV805" s="35">
        <v>11.596019336378097</v>
      </c>
      <c r="AY805" s="35">
        <v>12.398302638053686</v>
      </c>
      <c r="BA805" s="35">
        <v>11.141138748766073</v>
      </c>
      <c r="BB805" s="35">
        <v>11.923155864753083</v>
      </c>
      <c r="BF805" s="35">
        <v>12.263962923728437</v>
      </c>
      <c r="BG805" s="35">
        <v>12.661202019931906</v>
      </c>
      <c r="BI805" s="35">
        <v>13.059380144364898</v>
      </c>
      <c r="BJ805" s="35">
        <v>12.607445147960473</v>
      </c>
      <c r="BO805" s="35">
        <v>12.443781805661422</v>
      </c>
      <c r="BP805" s="35">
        <v>12.41787916781062</v>
      </c>
      <c r="BQ805" s="35">
        <v>12.032096290542899</v>
      </c>
      <c r="BR805" s="35">
        <v>11.593926211824892</v>
      </c>
      <c r="BS805" s="35">
        <v>11.429818274876128</v>
      </c>
      <c r="BT805" s="35">
        <v>12.837303397134807</v>
      </c>
      <c r="BU805" s="35">
        <v>13.55062069901175</v>
      </c>
      <c r="BV805" s="35">
        <v>12.460134515910532</v>
      </c>
      <c r="BY805" s="35">
        <v>11.614825522842978</v>
      </c>
      <c r="BZ805" s="35">
        <v>11.710892429005977</v>
      </c>
      <c r="CB805" s="35">
        <v>12.15102201268857</v>
      </c>
      <c r="CC805" s="35">
        <v>11.483358489446594</v>
      </c>
      <c r="CD805" s="35">
        <v>11.317772296944739</v>
      </c>
      <c r="CE805" s="35">
        <v>12.303144225423154</v>
      </c>
      <c r="CF805" s="35">
        <v>12.567743246981275</v>
      </c>
      <c r="CG805" s="35">
        <v>12.088469146968912</v>
      </c>
      <c r="CH805" s="35">
        <v>11.970360886656334</v>
      </c>
      <c r="CJ805" s="35">
        <v>11.934660114623245</v>
      </c>
      <c r="CL805" s="35">
        <v>10.777009531605714</v>
      </c>
      <c r="CM805" s="35">
        <v>11.829551040011392</v>
      </c>
      <c r="CN805" s="35">
        <v>11.348125600628164</v>
      </c>
      <c r="CO805" s="35">
        <v>12.394828754226017</v>
      </c>
      <c r="CP805" s="35">
        <v>12.555653548114801</v>
      </c>
      <c r="CQ805" s="35">
        <v>11.370698390169547</v>
      </c>
      <c r="CR805" s="35">
        <v>11.876876423500017</v>
      </c>
      <c r="CU805" s="35">
        <v>11.987109642508377</v>
      </c>
      <c r="CV805" s="35">
        <v>11.685248948184823</v>
      </c>
      <c r="CW805" s="35">
        <v>13.12471578329632</v>
      </c>
      <c r="CZ805" s="35">
        <v>11.555491422033503</v>
      </c>
      <c r="DA805" s="35">
        <v>12.295128002764253</v>
      </c>
      <c r="DC805" s="35">
        <v>13.001348238039755</v>
      </c>
      <c r="DE805" s="35">
        <v>11.806582936361</v>
      </c>
      <c r="DG805" s="35">
        <v>12.845704389248526</v>
      </c>
      <c r="DH805" s="35">
        <v>12.434170932825449</v>
      </c>
      <c r="DJ805" s="35">
        <v>12.06494618203614</v>
      </c>
      <c r="DK805" s="35">
        <v>11.572917210730829</v>
      </c>
      <c r="DL805" s="35">
        <v>12.355748357701186</v>
      </c>
      <c r="DM805" s="35">
        <v>12.11102298301344</v>
      </c>
      <c r="DO805" s="35">
        <v>12.917632487472089</v>
      </c>
      <c r="DP805" s="35">
        <v>12.536799468069802</v>
      </c>
      <c r="DQ805" s="35">
        <v>12.62614381427599</v>
      </c>
      <c r="DS805" s="35">
        <v>12.30249117830151</v>
      </c>
      <c r="DT805" s="35">
        <v>12.923631290677948</v>
      </c>
      <c r="DW805" s="35">
        <v>11.256627247821806</v>
      </c>
      <c r="DX805" s="35">
        <v>11.892463169445193</v>
      </c>
      <c r="DZ805" s="35">
        <v>12.006538745197354</v>
      </c>
      <c r="ED805" s="35">
        <v>12.25008994349179</v>
      </c>
      <c r="EE805" s="35">
        <v>12.146133595218471</v>
      </c>
      <c r="EF805" s="35">
        <v>12.535032314529269</v>
      </c>
      <c r="EG805" s="35">
        <v>12.013585877585093</v>
      </c>
      <c r="EJ805" s="35">
        <v>12.027029687091087</v>
      </c>
      <c r="EK805" s="35">
        <v>12.451135547627395</v>
      </c>
      <c r="EL805" s="35">
        <v>12.257400908807812</v>
      </c>
      <c r="EN805" s="35">
        <v>12.114957763616863</v>
      </c>
      <c r="EP805" s="35">
        <v>11.561336652426476</v>
      </c>
      <c r="ER805" s="35">
        <v>12.578847913835101</v>
      </c>
      <c r="ES805" s="35">
        <v>11.563232769068595</v>
      </c>
      <c r="ET805" s="35">
        <v>12.518188940978572</v>
      </c>
      <c r="EV805" s="35">
        <v>11.936504430938873</v>
      </c>
      <c r="EY805" s="35">
        <v>11.664429570569196</v>
      </c>
      <c r="EZ805" s="35">
        <v>12.397818671456701</v>
      </c>
      <c r="FA805" s="35">
        <v>12.714830607122238</v>
      </c>
      <c r="FC805" s="35">
        <v>13.452292347238576</v>
      </c>
      <c r="FD805" s="35">
        <v>12.357050350241266</v>
      </c>
      <c r="FE805" s="35">
        <v>13.047419775427851</v>
      </c>
      <c r="FF805" s="35">
        <v>11.594460540106871</v>
      </c>
      <c r="FG805" s="35">
        <v>12.465581689059857</v>
      </c>
      <c r="FI805" s="35">
        <v>12.873501186616686</v>
      </c>
      <c r="FJ805" s="35">
        <v>12.266175283523959</v>
      </c>
      <c r="FN805" s="35">
        <v>11.837921979946008</v>
      </c>
      <c r="FO805" s="35">
        <v>12.241423700317942</v>
      </c>
      <c r="FP805" s="35">
        <v>12.169406420257079</v>
      </c>
      <c r="FW805" s="35">
        <v>12.076960363575232</v>
      </c>
      <c r="FZ805" s="35">
        <v>11.92334763854582</v>
      </c>
      <c r="GA805" s="35">
        <v>11.337667794358387</v>
      </c>
      <c r="GC805" s="35">
        <v>12.833745405425848</v>
      </c>
      <c r="GE805" s="35">
        <v>11.342310315420788</v>
      </c>
      <c r="GF805" s="35">
        <v>13.133128931515394</v>
      </c>
      <c r="GG805" s="35">
        <v>11.732705056572964</v>
      </c>
      <c r="GH805" s="35">
        <v>12.791869570625575</v>
      </c>
      <c r="GJ805" s="35">
        <v>13.155217064461052</v>
      </c>
      <c r="GL805" s="35">
        <v>12.118632505095245</v>
      </c>
      <c r="GM805" s="35">
        <v>11.997331398879444</v>
      </c>
      <c r="GN805" s="35">
        <v>12.044963613014311</v>
      </c>
      <c r="GO805" s="35">
        <v>9.31</v>
      </c>
      <c r="GP805" s="35" t="s">
        <v>854</v>
      </c>
      <c r="GU805" s="59"/>
    </row>
    <row r="806" spans="1:203" x14ac:dyDescent="0.2">
      <c r="A806" s="35" t="s">
        <v>2180</v>
      </c>
      <c r="B806" s="35" t="s">
        <v>4209</v>
      </c>
      <c r="C806" s="35" t="s">
        <v>4210</v>
      </c>
      <c r="D806" s="9">
        <v>4</v>
      </c>
      <c r="E806" s="9">
        <v>3</v>
      </c>
      <c r="F806" s="9">
        <v>0.74823170500000002</v>
      </c>
      <c r="G806" s="9">
        <v>0.186695785</v>
      </c>
      <c r="H806" s="9">
        <v>0.76087074799999999</v>
      </c>
      <c r="I806" s="9">
        <v>0.17508850200000001</v>
      </c>
      <c r="J806" s="9">
        <v>0</v>
      </c>
      <c r="K806" s="78">
        <v>0</v>
      </c>
      <c r="L806" s="79">
        <v>13.374267991277499</v>
      </c>
      <c r="M806" s="79">
        <v>12.240020627244093</v>
      </c>
      <c r="N806" s="79">
        <v>13.240222407436903</v>
      </c>
      <c r="O806" s="79">
        <v>13.446992086307718</v>
      </c>
      <c r="P806" s="78">
        <v>13.867463792059599</v>
      </c>
      <c r="Q806" s="78">
        <v>14.815842264335387</v>
      </c>
      <c r="R806" s="35">
        <v>14.278976311081333</v>
      </c>
      <c r="T806" s="35">
        <v>12.27341194255407</v>
      </c>
      <c r="V806" s="35">
        <v>12.880957225287718</v>
      </c>
      <c r="W806" s="35">
        <v>14.214567696164966</v>
      </c>
      <c r="X806" s="35">
        <v>16.288956709016261</v>
      </c>
      <c r="Y806" s="35">
        <v>13.58800014529386</v>
      </c>
      <c r="AA806" s="35">
        <v>16.691974227566718</v>
      </c>
      <c r="AD806" s="35">
        <v>14.589975350158376</v>
      </c>
      <c r="AE806" s="35">
        <v>13.205338628642719</v>
      </c>
      <c r="AF806" s="35">
        <v>15.025804378693179</v>
      </c>
      <c r="AG806" s="35">
        <v>11.424423704312122</v>
      </c>
      <c r="AH806" s="35">
        <v>13.924454079580409</v>
      </c>
      <c r="AI806" s="35">
        <v>14.369858730773093</v>
      </c>
      <c r="AJ806" s="35">
        <v>14.433694861381976</v>
      </c>
      <c r="AK806" s="35">
        <v>14.358231211400476</v>
      </c>
      <c r="AL806" s="35">
        <v>13.922985857023162</v>
      </c>
      <c r="AM806" s="35">
        <v>14.406371946845322</v>
      </c>
      <c r="AN806" s="35">
        <v>12.512547171439365</v>
      </c>
      <c r="AO806" s="35">
        <v>13.279922489684107</v>
      </c>
      <c r="AP806" s="35">
        <v>16.183024499636737</v>
      </c>
      <c r="AQ806" s="35">
        <v>11.689934962053913</v>
      </c>
      <c r="AR806" s="35">
        <v>13.111532748233802</v>
      </c>
      <c r="AT806" s="35">
        <v>15.073729786577747</v>
      </c>
      <c r="AU806" s="35">
        <v>13.623242423325262</v>
      </c>
      <c r="AW806" s="35">
        <v>16.321126403573537</v>
      </c>
      <c r="AX806" s="35">
        <v>12.780277615897582</v>
      </c>
      <c r="BA806" s="35">
        <v>11.91857572552073</v>
      </c>
      <c r="BB806" s="35">
        <v>15.270545504856084</v>
      </c>
      <c r="BC806" s="35">
        <v>13.912076096241945</v>
      </c>
      <c r="BD806" s="35">
        <v>14.892229880026836</v>
      </c>
      <c r="BE806" s="35">
        <v>14.089537559982144</v>
      </c>
      <c r="BF806" s="35">
        <v>13.499600875365953</v>
      </c>
      <c r="BG806" s="35">
        <v>13.670054023656412</v>
      </c>
      <c r="BH806" s="35">
        <v>15.506714003870472</v>
      </c>
      <c r="BI806" s="35">
        <v>10.026812281908468</v>
      </c>
      <c r="BJ806" s="35">
        <v>13.501984296516794</v>
      </c>
      <c r="BK806" s="35">
        <v>11.798269206630062</v>
      </c>
      <c r="BL806" s="35">
        <v>13.910431515336461</v>
      </c>
      <c r="BM806" s="35">
        <v>13.615856842390016</v>
      </c>
      <c r="BO806" s="35">
        <v>13.093911876522546</v>
      </c>
      <c r="BP806" s="35">
        <v>16.255860319120004</v>
      </c>
      <c r="BQ806" s="35">
        <v>15.816042820452308</v>
      </c>
      <c r="BR806" s="35">
        <v>15.559082250300387</v>
      </c>
      <c r="BS806" s="35">
        <v>14.741534701262569</v>
      </c>
      <c r="BT806" s="35">
        <v>12.088378051197417</v>
      </c>
      <c r="BU806" s="35">
        <v>14.647651214156179</v>
      </c>
      <c r="BV806" s="35">
        <v>14.280856580914362</v>
      </c>
      <c r="BW806" s="35">
        <v>12.451389874129681</v>
      </c>
      <c r="BX806" s="35">
        <v>14.23215241821954</v>
      </c>
      <c r="BY806" s="35">
        <v>15.042834806040878</v>
      </c>
      <c r="BZ806" s="35">
        <v>15.134924164703556</v>
      </c>
      <c r="CA806" s="35">
        <v>13.81705797607245</v>
      </c>
      <c r="CB806" s="35">
        <v>14.363762613866022</v>
      </c>
      <c r="CC806" s="35">
        <v>14.405396771638511</v>
      </c>
      <c r="CD806" s="35">
        <v>12.525639233693248</v>
      </c>
      <c r="CE806" s="35">
        <v>13.720097018764768</v>
      </c>
      <c r="CF806" s="35">
        <v>12.797172882508537</v>
      </c>
      <c r="CG806" s="35">
        <v>13.577219878769782</v>
      </c>
      <c r="CH806" s="35">
        <v>15.614393234280971</v>
      </c>
      <c r="CI806" s="35">
        <v>15.34240101208178</v>
      </c>
      <c r="CJ806" s="35">
        <v>14.395332214775546</v>
      </c>
      <c r="CK806" s="35">
        <v>13.659487032040193</v>
      </c>
      <c r="CN806" s="35">
        <v>13.152596009538085</v>
      </c>
      <c r="CP806" s="35">
        <v>14.717794332188054</v>
      </c>
      <c r="CQ806" s="35">
        <v>14.0146183440618</v>
      </c>
      <c r="CR806" s="35">
        <v>14.449281971730493</v>
      </c>
      <c r="CS806" s="35">
        <v>16.231820013249667</v>
      </c>
      <c r="CT806" s="35">
        <v>13.429109040450504</v>
      </c>
      <c r="CU806" s="35">
        <v>13.072935051027413</v>
      </c>
      <c r="CW806" s="35">
        <v>12.961372254611126</v>
      </c>
      <c r="CX806" s="35">
        <v>16.163325729841283</v>
      </c>
      <c r="CY806" s="35">
        <v>14.33666178356828</v>
      </c>
      <c r="CZ806" s="35">
        <v>13.148692943001834</v>
      </c>
      <c r="DC806" s="35">
        <v>14.807498650127487</v>
      </c>
      <c r="DD806" s="35">
        <v>13.802923884032403</v>
      </c>
      <c r="DE806" s="35">
        <v>13.823928473842258</v>
      </c>
      <c r="DF806" s="35">
        <v>15.447434720582535</v>
      </c>
      <c r="DG806" s="35">
        <v>13.431505492051524</v>
      </c>
      <c r="DH806" s="35">
        <v>14.629296560088017</v>
      </c>
      <c r="DI806" s="35">
        <v>17.222299475523261</v>
      </c>
      <c r="DJ806" s="35">
        <v>12.125792253666912</v>
      </c>
      <c r="DK806" s="35">
        <v>15.503379795947037</v>
      </c>
      <c r="DM806" s="35">
        <v>14.069492220355327</v>
      </c>
      <c r="DP806" s="35">
        <v>15.327264734675328</v>
      </c>
      <c r="DQ806" s="35">
        <v>14.41117394004857</v>
      </c>
      <c r="DR806" s="35">
        <v>12.472811104437126</v>
      </c>
      <c r="DS806" s="35">
        <v>13.731688979822835</v>
      </c>
      <c r="DT806" s="35">
        <v>13.31190494409452</v>
      </c>
      <c r="DU806" s="35">
        <v>14.951859279382415</v>
      </c>
      <c r="DX806" s="35">
        <v>16.880173437794721</v>
      </c>
      <c r="DY806" s="35">
        <v>13.907102579480179</v>
      </c>
      <c r="EA806" s="35">
        <v>15.65537537519821</v>
      </c>
      <c r="EB806" s="35">
        <v>15.683609930355864</v>
      </c>
      <c r="EF806" s="35">
        <v>12.40274562249569</v>
      </c>
      <c r="EG806" s="35">
        <v>14.386831231568156</v>
      </c>
      <c r="EH806" s="35">
        <v>13.951109762087421</v>
      </c>
      <c r="EI806" s="35">
        <v>14.911400006483669</v>
      </c>
      <c r="EJ806" s="35">
        <v>8.8306876981211904</v>
      </c>
      <c r="EK806" s="35">
        <v>13.84414832301572</v>
      </c>
      <c r="EL806" s="35">
        <v>13.271975421753297</v>
      </c>
      <c r="EN806" s="35">
        <v>14.975351782121393</v>
      </c>
      <c r="EO806" s="35">
        <v>13.903818143896723</v>
      </c>
      <c r="EP806" s="35">
        <v>14.060421317987227</v>
      </c>
      <c r="EQ806" s="35">
        <v>14.738941023162091</v>
      </c>
      <c r="ES806" s="35">
        <v>14.126771160625738</v>
      </c>
      <c r="EU806" s="35">
        <v>13.455742411595798</v>
      </c>
      <c r="EW806" s="35">
        <v>14.32697416881307</v>
      </c>
      <c r="EY806" s="35">
        <v>14.099522036859003</v>
      </c>
      <c r="EZ806" s="35">
        <v>14.237824135435543</v>
      </c>
      <c r="FA806" s="35">
        <v>14.076024635026641</v>
      </c>
      <c r="FC806" s="35">
        <v>15.14245754084247</v>
      </c>
      <c r="FD806" s="35">
        <v>13.745778873725834</v>
      </c>
      <c r="FF806" s="35">
        <v>15.347125875386521</v>
      </c>
      <c r="FG806" s="35">
        <v>13.820293494674255</v>
      </c>
      <c r="FH806" s="35">
        <v>11.631575805325419</v>
      </c>
      <c r="FI806" s="35">
        <v>14.452126744784424</v>
      </c>
      <c r="FJ806" s="35">
        <v>13.949570564201389</v>
      </c>
      <c r="FK806" s="35">
        <v>15.094380216927886</v>
      </c>
      <c r="FM806" s="35">
        <v>13.345944786112765</v>
      </c>
      <c r="FO806" s="35">
        <v>15.705563531179358</v>
      </c>
      <c r="FP806" s="35">
        <v>14.306143027294949</v>
      </c>
      <c r="FS806" s="35">
        <v>13.851122766351573</v>
      </c>
      <c r="FT806" s="35">
        <v>17.008262962233943</v>
      </c>
      <c r="FU806" s="35">
        <v>15.398918127518455</v>
      </c>
      <c r="FV806" s="35">
        <v>10.207662362494709</v>
      </c>
      <c r="FW806" s="35">
        <v>13.209441524835364</v>
      </c>
      <c r="FX806" s="35">
        <v>12.767783662843048</v>
      </c>
      <c r="FY806" s="35">
        <v>14.865157871449689</v>
      </c>
      <c r="FZ806" s="35">
        <v>12.915060295032923</v>
      </c>
      <c r="GA806" s="35">
        <v>13.891427641278899</v>
      </c>
      <c r="GD806" s="35">
        <v>13.799384874169558</v>
      </c>
      <c r="GE806" s="35">
        <v>15.321273074806005</v>
      </c>
      <c r="GG806" s="35">
        <v>16.222507028258494</v>
      </c>
      <c r="GH806" s="35">
        <v>14.165053819826136</v>
      </c>
      <c r="GI806" s="35">
        <v>13.694724142348505</v>
      </c>
      <c r="GJ806" s="35">
        <v>16.329326523518578</v>
      </c>
      <c r="GK806" s="35">
        <v>13.775764754646046</v>
      </c>
      <c r="GL806" s="35">
        <v>13.539106319758414</v>
      </c>
      <c r="GN806" s="35">
        <v>13.917709847163342</v>
      </c>
      <c r="GO806" s="35">
        <v>0.42099999999999999</v>
      </c>
      <c r="GP806" s="35" t="s">
        <v>1896</v>
      </c>
      <c r="GU806" s="59"/>
    </row>
    <row r="807" spans="1:203" x14ac:dyDescent="0.2">
      <c r="A807" s="35" t="s">
        <v>1190</v>
      </c>
      <c r="B807" s="35" t="s">
        <v>2913</v>
      </c>
      <c r="C807" s="35" t="s">
        <v>2914</v>
      </c>
      <c r="D807" s="9">
        <v>2</v>
      </c>
      <c r="E807" s="9">
        <v>1</v>
      </c>
      <c r="F807" s="9">
        <v>0.99555356800000006</v>
      </c>
      <c r="G807" s="9">
        <v>1.7281181999999999E-2</v>
      </c>
      <c r="H807" s="9">
        <v>1.357315E-3</v>
      </c>
      <c r="I807" s="9">
        <v>0.175276447</v>
      </c>
      <c r="J807" s="9">
        <v>0</v>
      </c>
      <c r="K807" s="58" t="s">
        <v>5712</v>
      </c>
      <c r="L807" s="79">
        <v>10.198032402541983</v>
      </c>
      <c r="M807" s="79"/>
      <c r="N807" s="79"/>
      <c r="O807" s="79">
        <v>10.836526033312422</v>
      </c>
      <c r="T807" s="35">
        <v>9.6346631672524641</v>
      </c>
      <c r="Y807" s="35">
        <v>10.563475922678586</v>
      </c>
      <c r="AA807" s="35">
        <v>11.019034647471479</v>
      </c>
      <c r="AJ807" s="35">
        <v>10.28464325869008</v>
      </c>
      <c r="AP807" s="35">
        <v>10.545916645110712</v>
      </c>
      <c r="AU807" s="35">
        <v>10.830780367006202</v>
      </c>
      <c r="BA807" s="35">
        <v>10.540482041115133</v>
      </c>
      <c r="BM807" s="35">
        <v>10.394518637425572</v>
      </c>
      <c r="BV807" s="35">
        <v>10.563242810377064</v>
      </c>
      <c r="CA807" s="35">
        <v>11.001843426472671</v>
      </c>
      <c r="CF807" s="35">
        <v>9.9972319025576599</v>
      </c>
      <c r="CQ807" s="35">
        <v>10.795665006692124</v>
      </c>
      <c r="DG807" s="35">
        <v>10.740972219320291</v>
      </c>
      <c r="DT807" s="35">
        <v>9.9756701660743854</v>
      </c>
      <c r="DW807" s="35">
        <v>10.569045945538155</v>
      </c>
      <c r="EA807" s="35">
        <v>10.718440986541443</v>
      </c>
      <c r="EF807" s="35">
        <v>10.642954223480332</v>
      </c>
      <c r="EK807" s="35">
        <v>10.544913378195153</v>
      </c>
      <c r="EX807" s="35">
        <v>10.524033475219039</v>
      </c>
      <c r="EY807" s="35">
        <v>10.027251750368841</v>
      </c>
      <c r="EZ807" s="35">
        <v>10.022134801907685</v>
      </c>
      <c r="FD807" s="35">
        <v>11.516685580886781</v>
      </c>
      <c r="FE807" s="35">
        <v>10.484831282337625</v>
      </c>
      <c r="FH807" s="35">
        <v>10.027732240001578</v>
      </c>
      <c r="FI807" s="35">
        <v>10.604895956712927</v>
      </c>
      <c r="FK807" s="35">
        <v>10.861306768183113</v>
      </c>
      <c r="FN807" s="35">
        <v>10.314840557390895</v>
      </c>
      <c r="FP807" s="35">
        <v>10.098813852942808</v>
      </c>
      <c r="FR807" s="35">
        <v>11.213114191915675</v>
      </c>
      <c r="FT807" s="35">
        <v>11.458480143944515</v>
      </c>
      <c r="GE807" s="35">
        <v>10.835106041670237</v>
      </c>
      <c r="GG807" s="35">
        <v>10.773314813237695</v>
      </c>
      <c r="GH807" s="35">
        <v>10.726490426137786</v>
      </c>
      <c r="GI807" s="35">
        <v>11.625188859200644</v>
      </c>
      <c r="GJ807" s="35">
        <v>10.856478137897975</v>
      </c>
      <c r="GL807" s="35">
        <v>10.736571632859432</v>
      </c>
      <c r="GM807" s="35">
        <v>10.309406327199891</v>
      </c>
      <c r="GN807" s="35">
        <v>10.783218190997234</v>
      </c>
      <c r="GO807" s="35">
        <v>5.0880000000000001</v>
      </c>
      <c r="GP807" s="35" t="s">
        <v>4626</v>
      </c>
      <c r="GU807" s="59"/>
    </row>
    <row r="808" spans="1:203" x14ac:dyDescent="0.2">
      <c r="A808" s="35" t="s">
        <v>1133</v>
      </c>
      <c r="B808" s="35" t="s">
        <v>2861</v>
      </c>
      <c r="C808" s="35" t="s">
        <v>2862</v>
      </c>
      <c r="D808" s="9">
        <v>7</v>
      </c>
      <c r="E808" s="9">
        <v>7</v>
      </c>
      <c r="F808" s="9">
        <v>0.49345868900000001</v>
      </c>
      <c r="G808" s="9">
        <v>0.199905579</v>
      </c>
      <c r="H808" s="9">
        <v>0.55974779699999999</v>
      </c>
      <c r="I808" s="9">
        <v>0.17643354999999999</v>
      </c>
      <c r="J808" s="9">
        <v>0</v>
      </c>
      <c r="K808" s="78">
        <v>0</v>
      </c>
      <c r="L808" s="79">
        <v>14.585506674745201</v>
      </c>
      <c r="M808" s="79">
        <v>15.398081213219818</v>
      </c>
      <c r="N808" s="79">
        <v>14.71529120773355</v>
      </c>
      <c r="O808" s="79">
        <v>13.422115997166522</v>
      </c>
      <c r="P808" s="78">
        <v>10.912611630271567</v>
      </c>
      <c r="Q808" s="78">
        <v>12.220287547543059</v>
      </c>
      <c r="R808" s="35">
        <v>11.260366482434376</v>
      </c>
      <c r="S808" s="35">
        <v>11.806033023861557</v>
      </c>
      <c r="T808" s="35">
        <v>14.470423273791845</v>
      </c>
      <c r="U808" s="35">
        <v>12.385262390796324</v>
      </c>
      <c r="V808" s="35">
        <v>14.765953412438886</v>
      </c>
      <c r="W808" s="35">
        <v>14.404623973577074</v>
      </c>
      <c r="X808" s="35">
        <v>12.63474822455769</v>
      </c>
      <c r="Y808" s="35">
        <v>15.479704437045584</v>
      </c>
      <c r="Z808" s="35">
        <v>13.364278833294968</v>
      </c>
      <c r="AA808" s="35">
        <v>12.589123871711104</v>
      </c>
      <c r="AB808" s="35">
        <v>13.882503154369168</v>
      </c>
      <c r="AC808" s="35">
        <v>13.131767313286016</v>
      </c>
      <c r="AD808" s="35">
        <v>12.001562974679848</v>
      </c>
      <c r="AE808" s="35">
        <v>14.343100728924959</v>
      </c>
      <c r="AF808" s="35">
        <v>13.593109212855559</v>
      </c>
      <c r="AG808" s="35">
        <v>14.549528785279337</v>
      </c>
      <c r="AH808" s="35">
        <v>14.225122983520592</v>
      </c>
      <c r="AI808" s="35">
        <v>16.185046252494107</v>
      </c>
      <c r="AJ808" s="35">
        <v>12.036729394298249</v>
      </c>
      <c r="AK808" s="35">
        <v>13.730611851089728</v>
      </c>
      <c r="AL808" s="35">
        <v>13.329603311384155</v>
      </c>
      <c r="AM808" s="35">
        <v>14.4812141476833</v>
      </c>
      <c r="AN808" s="35">
        <v>13.312853425294897</v>
      </c>
      <c r="AO808" s="35">
        <v>12.146498715508322</v>
      </c>
      <c r="AP808" s="35">
        <v>13.018785975531404</v>
      </c>
      <c r="AQ808" s="35">
        <v>13.9073212605885</v>
      </c>
      <c r="AR808" s="35">
        <v>14.514058261071458</v>
      </c>
      <c r="AS808" s="35">
        <v>15.577271710241387</v>
      </c>
      <c r="AT808" s="35">
        <v>14.219348659468068</v>
      </c>
      <c r="AU808" s="35">
        <v>14.099607785664917</v>
      </c>
      <c r="AV808" s="35">
        <v>11.530354966297354</v>
      </c>
      <c r="AW808" s="35">
        <v>14.95200469660748</v>
      </c>
      <c r="AX808" s="35">
        <v>13.183190021184062</v>
      </c>
      <c r="AY808" s="35">
        <v>12.75007330846336</v>
      </c>
      <c r="AZ808" s="35">
        <v>14.058280350639848</v>
      </c>
      <c r="BA808" s="35">
        <v>13.29591417155952</v>
      </c>
      <c r="BB808" s="35">
        <v>14.871753705938477</v>
      </c>
      <c r="BC808" s="35">
        <v>13.736274439892412</v>
      </c>
      <c r="BD808" s="35">
        <v>12.221511725083014</v>
      </c>
      <c r="BE808" s="35">
        <v>14.284267419790346</v>
      </c>
      <c r="BF808" s="35">
        <v>14.529805340493564</v>
      </c>
      <c r="BG808" s="35">
        <v>13.359933620583909</v>
      </c>
      <c r="BH808" s="35">
        <v>13.190630905231917</v>
      </c>
      <c r="BI808" s="35">
        <v>15.405289131944402</v>
      </c>
      <c r="BJ808" s="35">
        <v>16.451944384813018</v>
      </c>
      <c r="BK808" s="35">
        <v>14.755500995181858</v>
      </c>
      <c r="BL808" s="35">
        <v>13.386044273310462</v>
      </c>
      <c r="BM808" s="35">
        <v>11.211973464493717</v>
      </c>
      <c r="BN808" s="35">
        <v>15.317942723240144</v>
      </c>
      <c r="BO808" s="35">
        <v>14.015462659185326</v>
      </c>
      <c r="BP808" s="35">
        <v>14.034576823982377</v>
      </c>
      <c r="BQ808" s="35">
        <v>13.724064511680503</v>
      </c>
      <c r="BR808" s="35">
        <v>13.68125838853048</v>
      </c>
      <c r="BS808" s="35">
        <v>14.195672992460121</v>
      </c>
      <c r="BT808" s="35">
        <v>12.984163364768223</v>
      </c>
      <c r="BU808" s="35">
        <v>13.150077061422044</v>
      </c>
      <c r="BV808" s="35">
        <v>13.467468801326884</v>
      </c>
      <c r="BW808" s="35">
        <v>13.897126470274511</v>
      </c>
      <c r="BX808" s="35">
        <v>13.850119785063018</v>
      </c>
      <c r="BY808" s="35">
        <v>14.053073261609111</v>
      </c>
      <c r="BZ808" s="35">
        <v>14.760583625013521</v>
      </c>
      <c r="CA808" s="35">
        <v>13.883036534037142</v>
      </c>
      <c r="CB808" s="35">
        <v>13.849308775586222</v>
      </c>
      <c r="CC808" s="35">
        <v>15.212982679415283</v>
      </c>
      <c r="CD808" s="35">
        <v>15.020974056217913</v>
      </c>
      <c r="CE808" s="35">
        <v>13.474442805906433</v>
      </c>
      <c r="CF808" s="35">
        <v>13.553101194667317</v>
      </c>
      <c r="CG808" s="35">
        <v>15.933261478901471</v>
      </c>
      <c r="CH808" s="35">
        <v>12.532001020516329</v>
      </c>
      <c r="CI808" s="35">
        <v>15.718818170045621</v>
      </c>
      <c r="CJ808" s="35">
        <v>13.555296817069699</v>
      </c>
      <c r="CK808" s="35">
        <v>14.218968238432916</v>
      </c>
      <c r="CL808" s="35">
        <v>13.997364479300799</v>
      </c>
      <c r="CM808" s="35">
        <v>14.415953278904533</v>
      </c>
      <c r="CN808" s="35">
        <v>14.855978049302557</v>
      </c>
      <c r="CO808" s="35">
        <v>14.048219556864677</v>
      </c>
      <c r="CP808" s="35">
        <v>12.694953180842457</v>
      </c>
      <c r="CQ808" s="35">
        <v>13.017335169003372</v>
      </c>
      <c r="CR808" s="35">
        <v>14.181664809613101</v>
      </c>
      <c r="CS808" s="35">
        <v>13.952707622169536</v>
      </c>
      <c r="CT808" s="35">
        <v>13.303338356347357</v>
      </c>
      <c r="CU808" s="35">
        <v>14.542686623259392</v>
      </c>
      <c r="CV808" s="35">
        <v>17.053194178335985</v>
      </c>
      <c r="CW808" s="35">
        <v>14.036013242104323</v>
      </c>
      <c r="CX808" s="35">
        <v>13.834450043951858</v>
      </c>
      <c r="CY808" s="35">
        <v>14.473211294778514</v>
      </c>
      <c r="CZ808" s="35">
        <v>14.189595057660689</v>
      </c>
      <c r="DA808" s="35">
        <v>14.233635646311381</v>
      </c>
      <c r="DB808" s="35">
        <v>15.346743938344964</v>
      </c>
      <c r="DC808" s="35">
        <v>13.618627191953571</v>
      </c>
      <c r="DD808" s="35">
        <v>14.304038823396834</v>
      </c>
      <c r="DE808" s="35">
        <v>12.788000319369235</v>
      </c>
      <c r="DF808" s="35">
        <v>13.270761162673544</v>
      </c>
      <c r="DG808" s="35">
        <v>14.409240733268598</v>
      </c>
      <c r="DH808" s="35">
        <v>12.550625639659696</v>
      </c>
      <c r="DI808" s="35">
        <v>13.436230943885425</v>
      </c>
      <c r="DJ808" s="35">
        <v>13.850864172958289</v>
      </c>
      <c r="DK808" s="35">
        <v>15.376052986018603</v>
      </c>
      <c r="DL808" s="35">
        <v>13.12126394578719</v>
      </c>
      <c r="DM808" s="35">
        <v>13.94868917186874</v>
      </c>
      <c r="DN808" s="35">
        <v>13.325923147242548</v>
      </c>
      <c r="DO808" s="35">
        <v>14.783238781575111</v>
      </c>
      <c r="DP808" s="35">
        <v>14.083815922802975</v>
      </c>
      <c r="DQ808" s="35">
        <v>13.410599846789864</v>
      </c>
      <c r="DR808" s="35">
        <v>12.601637761073102</v>
      </c>
      <c r="DS808" s="35">
        <v>11.978260050375253</v>
      </c>
      <c r="DT808" s="35">
        <v>14.959087471762629</v>
      </c>
      <c r="DU808" s="35">
        <v>14.053061469445922</v>
      </c>
      <c r="DV808" s="35">
        <v>14.39021390033448</v>
      </c>
      <c r="DW808" s="35">
        <v>15.8644873468934</v>
      </c>
      <c r="DX808" s="35">
        <v>14.490130923880013</v>
      </c>
      <c r="DY808" s="35">
        <v>14.849563805081763</v>
      </c>
      <c r="DZ808" s="35">
        <v>15.822873909516463</v>
      </c>
      <c r="EA808" s="35">
        <v>12.90463342274338</v>
      </c>
      <c r="EB808" s="35">
        <v>14.34765176169125</v>
      </c>
      <c r="EC808" s="35">
        <v>14.46820691301976</v>
      </c>
      <c r="ED808" s="35">
        <v>14.374057987193012</v>
      </c>
      <c r="EE808" s="35">
        <v>14.072061766306744</v>
      </c>
      <c r="EF808" s="35">
        <v>14.684693910017614</v>
      </c>
      <c r="EG808" s="35">
        <v>13.568893026222902</v>
      </c>
      <c r="EH808" s="35">
        <v>15.097696303540125</v>
      </c>
      <c r="EI808" s="35">
        <v>15.560176656961545</v>
      </c>
      <c r="EJ808" s="35">
        <v>12.417614780774665</v>
      </c>
      <c r="EK808" s="35">
        <v>14.630762765751184</v>
      </c>
      <c r="EL808" s="35">
        <v>13.312206268308175</v>
      </c>
      <c r="EM808" s="35">
        <v>13.237614324460299</v>
      </c>
      <c r="EN808" s="35">
        <v>13.584382264536337</v>
      </c>
      <c r="EO808" s="35">
        <v>14.557053797054451</v>
      </c>
      <c r="EP808" s="35">
        <v>13.928037019827467</v>
      </c>
      <c r="EQ808" s="35">
        <v>15.012600716682249</v>
      </c>
      <c r="ER808" s="35">
        <v>13.511171232120534</v>
      </c>
      <c r="ES808" s="35">
        <v>13.01031239917722</v>
      </c>
      <c r="ET808" s="35">
        <v>13.079191146696935</v>
      </c>
      <c r="EU808" s="35">
        <v>13.917458939903257</v>
      </c>
      <c r="EV808" s="35">
        <v>12.619454349592063</v>
      </c>
      <c r="EW808" s="35">
        <v>15.52522770786722</v>
      </c>
      <c r="EX808" s="35">
        <v>13.943040668093854</v>
      </c>
      <c r="EY808" s="35">
        <v>14.451824360813816</v>
      </c>
      <c r="EZ808" s="35">
        <v>13.411391029954727</v>
      </c>
      <c r="FA808" s="35">
        <v>14.521602663402659</v>
      </c>
      <c r="FB808" s="35">
        <v>15.039742345496052</v>
      </c>
      <c r="FC808" s="35">
        <v>15.083479181974511</v>
      </c>
      <c r="FD808" s="35">
        <v>12.365644432985579</v>
      </c>
      <c r="FE808" s="35">
        <v>15.599548976482843</v>
      </c>
      <c r="FF808" s="35">
        <v>12.724817125935918</v>
      </c>
      <c r="FG808" s="35">
        <v>14.48528467924373</v>
      </c>
      <c r="FH808" s="35">
        <v>15.349209465591045</v>
      </c>
      <c r="FI808" s="35">
        <v>14.106900277397546</v>
      </c>
      <c r="FJ808" s="35">
        <v>13.105416775207217</v>
      </c>
      <c r="FK808" s="35">
        <v>14.396611147706556</v>
      </c>
      <c r="FL808" s="35">
        <v>12.282357935579869</v>
      </c>
      <c r="FM808" s="35">
        <v>13.664474306332528</v>
      </c>
      <c r="FN808" s="35">
        <v>13.710588306552026</v>
      </c>
      <c r="FO808" s="35">
        <v>13.105706121652956</v>
      </c>
      <c r="FP808" s="35">
        <v>14.362466079492391</v>
      </c>
      <c r="FQ808" s="35">
        <v>15.715602764798408</v>
      </c>
      <c r="FR808" s="35">
        <v>14.111007728839322</v>
      </c>
      <c r="FS808" s="35">
        <v>12.215275160270291</v>
      </c>
      <c r="FT808" s="35">
        <v>14.943395262981092</v>
      </c>
      <c r="FU808" s="35">
        <v>14.003984714018234</v>
      </c>
      <c r="FV808" s="35">
        <v>14.30548231731952</v>
      </c>
      <c r="FW808" s="35">
        <v>14.098901179456639</v>
      </c>
      <c r="FX808" s="35">
        <v>14.043452607394094</v>
      </c>
      <c r="FY808" s="35">
        <v>12.787565536842408</v>
      </c>
      <c r="FZ808" s="35">
        <v>13.205496233569677</v>
      </c>
      <c r="GA808" s="35">
        <v>14.025583612763102</v>
      </c>
      <c r="GB808" s="35">
        <v>14.49412266315097</v>
      </c>
      <c r="GC808" s="35">
        <v>14.868845281878416</v>
      </c>
      <c r="GD808" s="35">
        <v>13.441856601378035</v>
      </c>
      <c r="GE808" s="35">
        <v>13.342207490201247</v>
      </c>
      <c r="GF808" s="35">
        <v>14.496423483270123</v>
      </c>
      <c r="GG808" s="35">
        <v>12.439545412366559</v>
      </c>
      <c r="GH808" s="35">
        <v>14.598364644584972</v>
      </c>
      <c r="GI808" s="35">
        <v>14.336922136840011</v>
      </c>
      <c r="GJ808" s="35">
        <v>14.152574706001015</v>
      </c>
      <c r="GK808" s="35">
        <v>15.652778598738614</v>
      </c>
      <c r="GL808" s="35">
        <v>15.485608505841398</v>
      </c>
      <c r="GM808" s="35">
        <v>13.74742453988345</v>
      </c>
      <c r="GN808" s="35">
        <v>14.981068594164309</v>
      </c>
      <c r="GO808" s="35">
        <v>42.188000000000002</v>
      </c>
      <c r="GP808" s="35" t="s">
        <v>4615</v>
      </c>
      <c r="GU808" s="59"/>
    </row>
    <row r="809" spans="1:203" x14ac:dyDescent="0.2">
      <c r="A809" s="35" t="s">
        <v>876</v>
      </c>
      <c r="B809" s="35" t="s">
        <v>2565</v>
      </c>
      <c r="C809" s="35" t="s">
        <v>2566</v>
      </c>
      <c r="D809" s="9">
        <v>5</v>
      </c>
      <c r="E809" s="9">
        <v>5</v>
      </c>
      <c r="F809" s="9">
        <v>0.25642475100000001</v>
      </c>
      <c r="G809" s="9">
        <v>0.170178577</v>
      </c>
      <c r="H809" s="9">
        <v>0.219593072</v>
      </c>
      <c r="I809" s="9">
        <v>0.17728485399999999</v>
      </c>
      <c r="J809" s="9">
        <v>0</v>
      </c>
      <c r="K809" s="78">
        <v>0</v>
      </c>
      <c r="L809" s="79">
        <v>11.954459643976836</v>
      </c>
      <c r="M809" s="79">
        <v>12.894176152309841</v>
      </c>
      <c r="N809" s="79">
        <v>12.044176561924694</v>
      </c>
      <c r="O809" s="79">
        <v>11.713811600448006</v>
      </c>
      <c r="P809" s="78">
        <v>12.550995782906936</v>
      </c>
      <c r="Q809" s="78">
        <v>11.212552532858981</v>
      </c>
      <c r="R809" s="35">
        <v>10.807852707506315</v>
      </c>
      <c r="S809" s="35">
        <v>12.745504509635801</v>
      </c>
      <c r="T809" s="35">
        <v>12.793255077887189</v>
      </c>
      <c r="U809" s="35">
        <v>11.720761627355898</v>
      </c>
      <c r="V809" s="35">
        <v>12.38258683018014</v>
      </c>
      <c r="W809" s="35">
        <v>12.972013711859507</v>
      </c>
      <c r="X809" s="35">
        <v>10.944301580204229</v>
      </c>
      <c r="Y809" s="35">
        <v>12.246874395659686</v>
      </c>
      <c r="Z809" s="35">
        <v>12.650182584126375</v>
      </c>
      <c r="AA809" s="35">
        <v>12.857471661047375</v>
      </c>
      <c r="AB809" s="35">
        <v>12.29724856173975</v>
      </c>
      <c r="AC809" s="35">
        <v>12.024321167473616</v>
      </c>
      <c r="AD809" s="35">
        <v>12.012750229001053</v>
      </c>
      <c r="AE809" s="35">
        <v>12.600891237324813</v>
      </c>
      <c r="AF809" s="35">
        <v>12.703982534246157</v>
      </c>
      <c r="AG809" s="35">
        <v>12.795498417483083</v>
      </c>
      <c r="AH809" s="35">
        <v>11.838739882260656</v>
      </c>
      <c r="AI809" s="35">
        <v>12.15570235970919</v>
      </c>
      <c r="AK809" s="35">
        <v>12.623356968011731</v>
      </c>
      <c r="AL809" s="35">
        <v>11.379735826110993</v>
      </c>
      <c r="AM809" s="35">
        <v>12.657681642976481</v>
      </c>
      <c r="AN809" s="35">
        <v>11.57653605044786</v>
      </c>
      <c r="AO809" s="35">
        <v>12.293701916697902</v>
      </c>
      <c r="AP809" s="35">
        <v>12.875331983742333</v>
      </c>
      <c r="AQ809" s="35">
        <v>12.877377724754256</v>
      </c>
      <c r="AR809" s="35">
        <v>12.685363802102602</v>
      </c>
      <c r="AS809" s="35">
        <v>12.844058450588314</v>
      </c>
      <c r="AT809" s="35">
        <v>12.439104867830361</v>
      </c>
      <c r="AU809" s="35">
        <v>12.747034361257471</v>
      </c>
      <c r="AV809" s="35">
        <v>11.575380976345631</v>
      </c>
      <c r="AW809" s="35">
        <v>13.084249928474629</v>
      </c>
      <c r="AX809" s="35">
        <v>13.063348902010107</v>
      </c>
      <c r="AY809" s="35">
        <v>12.012131124862284</v>
      </c>
      <c r="AZ809" s="35">
        <v>12.834107679782306</v>
      </c>
      <c r="BA809" s="35">
        <v>12.063065155087786</v>
      </c>
      <c r="BB809" s="35">
        <v>11.988119720993163</v>
      </c>
      <c r="BC809" s="35">
        <v>12.213478890522385</v>
      </c>
      <c r="BD809" s="35">
        <v>12.385687925027229</v>
      </c>
      <c r="BE809" s="35">
        <v>11.932969774605288</v>
      </c>
      <c r="BF809" s="35">
        <v>13.336399900853301</v>
      </c>
      <c r="BG809" s="35">
        <v>12.369977732157921</v>
      </c>
      <c r="BI809" s="35">
        <v>13.260453844377874</v>
      </c>
      <c r="BJ809" s="35">
        <v>12.182362166294997</v>
      </c>
      <c r="BK809" s="35">
        <v>11.089240488966979</v>
      </c>
      <c r="BL809" s="35">
        <v>12.471237068911332</v>
      </c>
      <c r="BM809" s="35">
        <v>11.644939910563576</v>
      </c>
      <c r="BN809" s="35">
        <v>11.051615371464578</v>
      </c>
      <c r="BO809" s="35">
        <v>10.986398583007484</v>
      </c>
      <c r="BP809" s="35">
        <v>12.592840021496221</v>
      </c>
      <c r="BQ809" s="35">
        <v>13.260802714179182</v>
      </c>
      <c r="BR809" s="35">
        <v>11.953737791247036</v>
      </c>
      <c r="BS809" s="35">
        <v>13.256628859367044</v>
      </c>
      <c r="BT809" s="35">
        <v>12.228242778487335</v>
      </c>
      <c r="BU809" s="35">
        <v>12.603581789781469</v>
      </c>
      <c r="BV809" s="35">
        <v>12.849075344997075</v>
      </c>
      <c r="BW809" s="35">
        <v>10.827313874800847</v>
      </c>
      <c r="BX809" s="35">
        <v>11.701808354227747</v>
      </c>
      <c r="BY809" s="35">
        <v>11.460759736109344</v>
      </c>
      <c r="BZ809" s="35">
        <v>13.083247502326389</v>
      </c>
      <c r="CA809" s="35">
        <v>12.038890413227993</v>
      </c>
      <c r="CB809" s="35">
        <v>11.539133055297979</v>
      </c>
      <c r="CC809" s="35">
        <v>12.272781630453197</v>
      </c>
      <c r="CD809" s="35">
        <v>12.676812804685637</v>
      </c>
      <c r="CE809" s="35">
        <v>12.59769477990409</v>
      </c>
      <c r="CF809" s="35">
        <v>11.482316331472848</v>
      </c>
      <c r="CG809" s="35">
        <v>13.035041530672684</v>
      </c>
      <c r="CI809" s="35">
        <v>13.583828368270275</v>
      </c>
      <c r="CJ809" s="35">
        <v>12.98311460450388</v>
      </c>
      <c r="CK809" s="35">
        <v>12.410819637027036</v>
      </c>
      <c r="CL809" s="35">
        <v>11.877597115550214</v>
      </c>
      <c r="CM809" s="35">
        <v>12.973279678289066</v>
      </c>
      <c r="CN809" s="35">
        <v>12.343880439411228</v>
      </c>
      <c r="CO809" s="35">
        <v>13.450007312775664</v>
      </c>
      <c r="CP809" s="35">
        <v>11.161217318903079</v>
      </c>
      <c r="CQ809" s="35">
        <v>12.736276481399477</v>
      </c>
      <c r="CR809" s="35">
        <v>11.704940696936557</v>
      </c>
      <c r="CT809" s="35">
        <v>12.912146639847155</v>
      </c>
      <c r="CU809" s="35">
        <v>12.09430870181998</v>
      </c>
      <c r="CW809" s="35">
        <v>12.260525091409885</v>
      </c>
      <c r="CY809" s="35">
        <v>12.839786752848742</v>
      </c>
      <c r="CZ809" s="35">
        <v>12.662522110844286</v>
      </c>
      <c r="DA809" s="35">
        <v>11.764158111948698</v>
      </c>
      <c r="DB809" s="35">
        <v>12.92464676507945</v>
      </c>
      <c r="DC809" s="35">
        <v>11.906327209494922</v>
      </c>
      <c r="DD809" s="35">
        <v>12.840194047599265</v>
      </c>
      <c r="DE809" s="35">
        <v>13.112232576538659</v>
      </c>
      <c r="DF809" s="35">
        <v>12.454122279929273</v>
      </c>
      <c r="DG809" s="35">
        <v>12.253533804380423</v>
      </c>
      <c r="DH809" s="35">
        <v>11.606363087225471</v>
      </c>
      <c r="DI809" s="35">
        <v>13.376770781322431</v>
      </c>
      <c r="DJ809" s="35">
        <v>11.152398725420074</v>
      </c>
      <c r="DK809" s="35">
        <v>12.167653877137239</v>
      </c>
      <c r="DL809" s="35">
        <v>12.915453693047491</v>
      </c>
      <c r="DM809" s="35">
        <v>12.538797431257539</v>
      </c>
      <c r="DO809" s="35">
        <v>12.534549931380534</v>
      </c>
      <c r="DP809" s="35">
        <v>12.264111563729196</v>
      </c>
      <c r="DQ809" s="35">
        <v>12.8825148356475</v>
      </c>
      <c r="DR809" s="35">
        <v>11.786842376170807</v>
      </c>
      <c r="DS809" s="35">
        <v>12.683822185794879</v>
      </c>
      <c r="DT809" s="35">
        <v>12.323455696010283</v>
      </c>
      <c r="DU809" s="35">
        <v>13.405612784940608</v>
      </c>
      <c r="DV809" s="35">
        <v>13.106506179970253</v>
      </c>
      <c r="DW809" s="35">
        <v>13.226997243254926</v>
      </c>
      <c r="DX809" s="35">
        <v>12.055790764448879</v>
      </c>
      <c r="DY809" s="35">
        <v>12.65457020664706</v>
      </c>
      <c r="DZ809" s="35">
        <v>13.004895896235364</v>
      </c>
      <c r="EA809" s="35">
        <v>12.71256213958671</v>
      </c>
      <c r="EB809" s="35">
        <v>12.218199010202749</v>
      </c>
      <c r="EC809" s="35">
        <v>12.383307197267255</v>
      </c>
      <c r="ED809" s="35">
        <v>12.865767738593275</v>
      </c>
      <c r="EE809" s="35">
        <v>12.480219304532069</v>
      </c>
      <c r="EF809" s="35">
        <v>12.458406613236532</v>
      </c>
      <c r="EG809" s="35">
        <v>11.777907528002137</v>
      </c>
      <c r="EI809" s="35">
        <v>12.731750026923645</v>
      </c>
      <c r="EJ809" s="35">
        <v>12.616293311404291</v>
      </c>
      <c r="EK809" s="35">
        <v>13.08471047109207</v>
      </c>
      <c r="EL809" s="35">
        <v>13.694580843828776</v>
      </c>
      <c r="EM809" s="35">
        <v>11.258459830055077</v>
      </c>
      <c r="EN809" s="35">
        <v>11.614264179793309</v>
      </c>
      <c r="EP809" s="35">
        <v>12.119074922610412</v>
      </c>
      <c r="EQ809" s="35">
        <v>12.432288665540886</v>
      </c>
      <c r="ER809" s="35">
        <v>11.918049453504922</v>
      </c>
      <c r="ET809" s="35">
        <v>12.29518717184045</v>
      </c>
      <c r="EV809" s="35">
        <v>12.740887276324647</v>
      </c>
      <c r="EW809" s="35">
        <v>11.441987031272866</v>
      </c>
      <c r="EX809" s="35">
        <v>12.493787188350918</v>
      </c>
      <c r="EY809" s="35">
        <v>12.825300235459897</v>
      </c>
      <c r="EZ809" s="35">
        <v>12.828323386118877</v>
      </c>
      <c r="FA809" s="35">
        <v>12.763842694096184</v>
      </c>
      <c r="FB809" s="35">
        <v>13.242434426468305</v>
      </c>
      <c r="FC809" s="35">
        <v>12.353222407464754</v>
      </c>
      <c r="FD809" s="35">
        <v>11.925665569345258</v>
      </c>
      <c r="FE809" s="35">
        <v>12.788325953275532</v>
      </c>
      <c r="FF809" s="35">
        <v>12.159698484115722</v>
      </c>
      <c r="FG809" s="35">
        <v>11.846283177450154</v>
      </c>
      <c r="FH809" s="35">
        <v>11.621491688959894</v>
      </c>
      <c r="FI809" s="35">
        <v>13.062964916377618</v>
      </c>
      <c r="FJ809" s="35">
        <v>12.494226449282907</v>
      </c>
      <c r="FK809" s="35">
        <v>13.258041821437882</v>
      </c>
      <c r="FL809" s="35">
        <v>12.97001877239477</v>
      </c>
      <c r="FM809" s="35">
        <v>13.250333994240011</v>
      </c>
      <c r="FN809" s="35">
        <v>11.652156893925188</v>
      </c>
      <c r="FO809" s="35">
        <v>11.98702284784703</v>
      </c>
      <c r="FP809" s="35">
        <v>11.688322068463368</v>
      </c>
      <c r="FQ809" s="35">
        <v>13.088504495005244</v>
      </c>
      <c r="FR809" s="35">
        <v>12.285094142946027</v>
      </c>
      <c r="FS809" s="35">
        <v>11.864590262430125</v>
      </c>
      <c r="FT809" s="35">
        <v>12.235548498142478</v>
      </c>
      <c r="FV809" s="35">
        <v>12.641662550606025</v>
      </c>
      <c r="FW809" s="35">
        <v>13.108356947892362</v>
      </c>
      <c r="FX809" s="35">
        <v>12.785763582216527</v>
      </c>
      <c r="FY809" s="35">
        <v>12.474446476935292</v>
      </c>
      <c r="FZ809" s="35">
        <v>11.362715317568076</v>
      </c>
      <c r="GA809" s="35">
        <v>13.18182154581263</v>
      </c>
      <c r="GB809" s="35">
        <v>12.344743772127552</v>
      </c>
      <c r="GC809" s="35">
        <v>13.317944197928062</v>
      </c>
      <c r="GD809" s="35">
        <v>12.742925600443069</v>
      </c>
      <c r="GE809" s="35">
        <v>11.715303370480084</v>
      </c>
      <c r="GF809" s="35">
        <v>12.586704955848106</v>
      </c>
      <c r="GG809" s="35">
        <v>11.744835897158097</v>
      </c>
      <c r="GH809" s="35">
        <v>12.617439477877284</v>
      </c>
      <c r="GI809" s="35">
        <v>13.169015311175491</v>
      </c>
      <c r="GJ809" s="35">
        <v>12.673010989382499</v>
      </c>
      <c r="GL809" s="35">
        <v>11.715241075676362</v>
      </c>
      <c r="GM809" s="35">
        <v>13.161089625717221</v>
      </c>
      <c r="GN809" s="35">
        <v>12.728064087320028</v>
      </c>
      <c r="GO809" s="35">
        <v>19.931999999999999</v>
      </c>
      <c r="GP809" s="35" t="s">
        <v>819</v>
      </c>
      <c r="GU809" s="59"/>
    </row>
    <row r="810" spans="1:203" x14ac:dyDescent="0.2">
      <c r="A810" s="35" t="s">
        <v>1015</v>
      </c>
      <c r="B810" s="35" t="s">
        <v>1015</v>
      </c>
      <c r="C810" s="35" t="s">
        <v>1015</v>
      </c>
      <c r="D810" s="9">
        <v>2</v>
      </c>
      <c r="E810" s="9">
        <v>1</v>
      </c>
      <c r="F810" s="9">
        <v>0.23930206800000001</v>
      </c>
      <c r="H810" s="9">
        <v>1</v>
      </c>
      <c r="I810" s="9">
        <v>0.178022081</v>
      </c>
      <c r="J810" s="9">
        <v>0</v>
      </c>
      <c r="K810" s="78">
        <v>0</v>
      </c>
      <c r="L810" s="80"/>
      <c r="M810" s="79"/>
      <c r="N810" s="79"/>
      <c r="O810" s="79"/>
      <c r="AN810" s="35">
        <v>11.902607839062398</v>
      </c>
      <c r="AW810" s="35">
        <v>11.595353144249454</v>
      </c>
      <c r="CH810" s="35">
        <v>11.790333821769851</v>
      </c>
      <c r="GD810" s="35">
        <v>11.940787015610166</v>
      </c>
      <c r="GO810" s="35">
        <v>5.625</v>
      </c>
      <c r="GP810" s="35" t="s">
        <v>927</v>
      </c>
      <c r="GU810" s="59"/>
    </row>
    <row r="811" spans="1:203" x14ac:dyDescent="0.2">
      <c r="A811" s="35" t="s">
        <v>1066</v>
      </c>
      <c r="B811" s="35" t="s">
        <v>2775</v>
      </c>
      <c r="C811" s="35" t="s">
        <v>2776</v>
      </c>
      <c r="D811" s="9">
        <v>168</v>
      </c>
      <c r="E811" s="9">
        <v>168</v>
      </c>
      <c r="F811" s="9">
        <v>0.21192599400000001</v>
      </c>
      <c r="G811" s="9">
        <v>6.7669439999999997E-2</v>
      </c>
      <c r="H811" s="9">
        <v>7.2799999999999994E-5</v>
      </c>
      <c r="I811" s="9">
        <v>0.178190399</v>
      </c>
      <c r="J811" s="9">
        <v>0</v>
      </c>
      <c r="K811" s="58" t="s">
        <v>5711</v>
      </c>
      <c r="L811" s="79">
        <v>17.1705172170849</v>
      </c>
      <c r="M811" s="79">
        <v>16.877229228496702</v>
      </c>
      <c r="N811" s="79">
        <v>16.819246887827529</v>
      </c>
      <c r="O811" s="79">
        <v>17.365858377865067</v>
      </c>
      <c r="P811" s="78">
        <v>16.921394300449659</v>
      </c>
      <c r="Q811" s="78">
        <v>17.186731442397779</v>
      </c>
      <c r="R811" s="35">
        <v>16.271353657860118</v>
      </c>
      <c r="S811" s="35">
        <v>16.91488778451567</v>
      </c>
      <c r="T811" s="35">
        <v>16.87288063571917</v>
      </c>
      <c r="U811" s="35">
        <v>16.624366841209778</v>
      </c>
      <c r="V811" s="35">
        <v>16.79108040359845</v>
      </c>
      <c r="W811" s="35">
        <v>16.843595229220405</v>
      </c>
      <c r="X811" s="35">
        <v>17.237790067957739</v>
      </c>
      <c r="Y811" s="35">
        <v>16.943302198704508</v>
      </c>
      <c r="Z811" s="35">
        <v>16.844663975799779</v>
      </c>
      <c r="AA811" s="35">
        <v>17.348542462507737</v>
      </c>
      <c r="AB811" s="35">
        <v>16.671480086103958</v>
      </c>
      <c r="AC811" s="35">
        <v>16.664042776699056</v>
      </c>
      <c r="AD811" s="35">
        <v>16.68357440146799</v>
      </c>
      <c r="AE811" s="35">
        <v>16.505403393851566</v>
      </c>
      <c r="AF811" s="35">
        <v>16.727844353506949</v>
      </c>
      <c r="AG811" s="35">
        <v>16.895647896417991</v>
      </c>
      <c r="AH811" s="35">
        <v>16.669603527823405</v>
      </c>
      <c r="AI811" s="35">
        <v>16.889398985735852</v>
      </c>
      <c r="AJ811" s="35">
        <v>16.923814367185628</v>
      </c>
      <c r="AK811" s="35">
        <v>16.563167175659569</v>
      </c>
      <c r="AL811" s="35">
        <v>16.98756554365329</v>
      </c>
      <c r="AM811" s="35">
        <v>16.777494994728237</v>
      </c>
      <c r="AN811" s="35">
        <v>16.719052486930458</v>
      </c>
      <c r="AO811" s="35">
        <v>16.878079915930222</v>
      </c>
      <c r="AP811" s="35">
        <v>17.07090153349824</v>
      </c>
      <c r="AQ811" s="35">
        <v>16.531890193769549</v>
      </c>
      <c r="AR811" s="35">
        <v>16.578825871639552</v>
      </c>
      <c r="AS811" s="35">
        <v>16.708459990625634</v>
      </c>
      <c r="AT811" s="35">
        <v>17.054257633151767</v>
      </c>
      <c r="AU811" s="35">
        <v>17.016436221899308</v>
      </c>
      <c r="AV811" s="35">
        <v>17.187680330698825</v>
      </c>
      <c r="AW811" s="35">
        <v>16.893494553254357</v>
      </c>
      <c r="AX811" s="35">
        <v>16.781267335158688</v>
      </c>
      <c r="AY811" s="35">
        <v>16.739184934197155</v>
      </c>
      <c r="AZ811" s="35">
        <v>16.891274895793771</v>
      </c>
      <c r="BA811" s="35">
        <v>17.139994797042252</v>
      </c>
      <c r="BB811" s="35">
        <v>16.612316229809469</v>
      </c>
      <c r="BC811" s="35">
        <v>16.84421902514973</v>
      </c>
      <c r="BD811" s="35">
        <v>17.202391671232089</v>
      </c>
      <c r="BE811" s="35">
        <v>17.068244260801087</v>
      </c>
      <c r="BF811" s="35">
        <v>16.663271625606775</v>
      </c>
      <c r="BG811" s="35">
        <v>16.1250021727381</v>
      </c>
      <c r="BH811" s="35">
        <v>16.464159553924357</v>
      </c>
      <c r="BI811" s="35">
        <v>16.933348094422165</v>
      </c>
      <c r="BJ811" s="35">
        <v>16.94346383297653</v>
      </c>
      <c r="BK811" s="35">
        <v>16.78216097920123</v>
      </c>
      <c r="BL811" s="35">
        <v>17.029420170201561</v>
      </c>
      <c r="BM811" s="35">
        <v>17.062060589570549</v>
      </c>
      <c r="BN811" s="35">
        <v>16.988874825656875</v>
      </c>
      <c r="BO811" s="35">
        <v>16.603537276765401</v>
      </c>
      <c r="BP811" s="35">
        <v>16.805363470957769</v>
      </c>
      <c r="BQ811" s="35">
        <v>16.675632621639362</v>
      </c>
      <c r="BR811" s="35">
        <v>16.826040548369779</v>
      </c>
      <c r="BS811" s="35">
        <v>16.814079299207144</v>
      </c>
      <c r="BT811" s="35">
        <v>16.59946847288958</v>
      </c>
      <c r="BU811" s="35">
        <v>16.840246871580309</v>
      </c>
      <c r="BV811" s="35">
        <v>17.070470109862296</v>
      </c>
      <c r="BW811" s="35">
        <v>16.816542279481837</v>
      </c>
      <c r="BX811" s="35">
        <v>16.64553890171377</v>
      </c>
      <c r="BY811" s="35">
        <v>16.380090403429882</v>
      </c>
      <c r="BZ811" s="35">
        <v>16.859185476568022</v>
      </c>
      <c r="CA811" s="35">
        <v>17.024068148730539</v>
      </c>
      <c r="CB811" s="35">
        <v>16.598237915976558</v>
      </c>
      <c r="CC811" s="35">
        <v>16.598915574195651</v>
      </c>
      <c r="CD811" s="35">
        <v>16.909483666239158</v>
      </c>
      <c r="CE811" s="35">
        <v>16.935558709535606</v>
      </c>
      <c r="CF811" s="35">
        <v>16.970699964037451</v>
      </c>
      <c r="CG811" s="35">
        <v>16.915442405771973</v>
      </c>
      <c r="CH811" s="35">
        <v>17.009336852062212</v>
      </c>
      <c r="CI811" s="35">
        <v>16.968981516176282</v>
      </c>
      <c r="CJ811" s="35">
        <v>16.619022429591283</v>
      </c>
      <c r="CK811" s="35">
        <v>16.951364801825605</v>
      </c>
      <c r="CL811" s="35">
        <v>16.748005989013308</v>
      </c>
      <c r="CM811" s="35">
        <v>16.859863795866588</v>
      </c>
      <c r="CN811" s="35">
        <v>16.491417088140366</v>
      </c>
      <c r="CO811" s="35">
        <v>16.352120512481186</v>
      </c>
      <c r="CP811" s="35">
        <v>16.607365472905684</v>
      </c>
      <c r="CQ811" s="35">
        <v>16.955617798586808</v>
      </c>
      <c r="CR811" s="35">
        <v>16.906576037392838</v>
      </c>
      <c r="CS811" s="35">
        <v>16.900760230262378</v>
      </c>
      <c r="CT811" s="35">
        <v>17.157530833418626</v>
      </c>
      <c r="CU811" s="35">
        <v>17.075299749609613</v>
      </c>
      <c r="CV811" s="35">
        <v>16.79178291613222</v>
      </c>
      <c r="CW811" s="35">
        <v>17.032696662710016</v>
      </c>
      <c r="CX811" s="35">
        <v>16.6478571935885</v>
      </c>
      <c r="CY811" s="35">
        <v>17.115951266790283</v>
      </c>
      <c r="CZ811" s="35">
        <v>16.196891723814758</v>
      </c>
      <c r="DA811" s="35">
        <v>17.038286344261749</v>
      </c>
      <c r="DB811" s="35">
        <v>16.776923791728571</v>
      </c>
      <c r="DC811" s="35">
        <v>16.826510124765722</v>
      </c>
      <c r="DD811" s="35">
        <v>16.926607843400959</v>
      </c>
      <c r="DE811" s="35">
        <v>17.099498423653845</v>
      </c>
      <c r="DF811" s="35">
        <v>17.099867740539445</v>
      </c>
      <c r="DG811" s="35">
        <v>16.911526358539057</v>
      </c>
      <c r="DH811" s="35">
        <v>16.371725106264019</v>
      </c>
      <c r="DI811" s="35">
        <v>16.896584609697417</v>
      </c>
      <c r="DJ811" s="35">
        <v>16.495559633576555</v>
      </c>
      <c r="DK811" s="35">
        <v>17.185555796136828</v>
      </c>
      <c r="DL811" s="35">
        <v>16.439907101995239</v>
      </c>
      <c r="DM811" s="35">
        <v>16.891670121687408</v>
      </c>
      <c r="DN811" s="35">
        <v>16.878502106790044</v>
      </c>
      <c r="DO811" s="35">
        <v>16.734820688328181</v>
      </c>
      <c r="DP811" s="35">
        <v>17.048542624540524</v>
      </c>
      <c r="DQ811" s="35">
        <v>17.054826245465549</v>
      </c>
      <c r="DR811" s="35">
        <v>16.974464899249416</v>
      </c>
      <c r="DS811" s="35">
        <v>16.940462884575748</v>
      </c>
      <c r="DT811" s="35">
        <v>16.620082512693813</v>
      </c>
      <c r="DU811" s="35">
        <v>16.949598735677096</v>
      </c>
      <c r="DV811" s="35">
        <v>16.820186344366881</v>
      </c>
      <c r="DW811" s="35">
        <v>17.173188310361773</v>
      </c>
      <c r="DX811" s="35">
        <v>16.997385707871913</v>
      </c>
      <c r="DY811" s="35">
        <v>17.006401672294977</v>
      </c>
      <c r="DZ811" s="35">
        <v>17.043504585816869</v>
      </c>
      <c r="EA811" s="35">
        <v>17.045038534254086</v>
      </c>
      <c r="EB811" s="35">
        <v>16.884760917787837</v>
      </c>
      <c r="EC811" s="35">
        <v>17.105211613393017</v>
      </c>
      <c r="ED811" s="35">
        <v>17.213295247832445</v>
      </c>
      <c r="EE811" s="35">
        <v>16.876052039841731</v>
      </c>
      <c r="EF811" s="35">
        <v>17.196781762926442</v>
      </c>
      <c r="EG811" s="35">
        <v>17.06724089637143</v>
      </c>
      <c r="EH811" s="35">
        <v>16.844402338626288</v>
      </c>
      <c r="EI811" s="35">
        <v>17.073341775310222</v>
      </c>
      <c r="EJ811" s="35">
        <v>17.221526453825604</v>
      </c>
      <c r="EK811" s="35">
        <v>16.757132185828652</v>
      </c>
      <c r="EL811" s="35">
        <v>16.872270779554469</v>
      </c>
      <c r="EM811" s="35">
        <v>16.467571457426011</v>
      </c>
      <c r="EN811" s="35">
        <v>16.868866286409951</v>
      </c>
      <c r="EO811" s="35">
        <v>17.344170373326214</v>
      </c>
      <c r="EP811" s="35">
        <v>16.656838180788228</v>
      </c>
      <c r="EQ811" s="35">
        <v>17.067287651862877</v>
      </c>
      <c r="ER811" s="35">
        <v>16.738672027541504</v>
      </c>
      <c r="ES811" s="35">
        <v>17.089204641275977</v>
      </c>
      <c r="ET811" s="35">
        <v>16.622943873152717</v>
      </c>
      <c r="EU811" s="35">
        <v>16.813755583327069</v>
      </c>
      <c r="EV811" s="35">
        <v>16.809360478100047</v>
      </c>
      <c r="EW811" s="35">
        <v>16.541166729279254</v>
      </c>
      <c r="EX811" s="35">
        <v>16.974861367341127</v>
      </c>
      <c r="EY811" s="35">
        <v>17.119340025464261</v>
      </c>
      <c r="EZ811" s="35">
        <v>16.831406259383719</v>
      </c>
      <c r="FA811" s="35">
        <v>17.370280350567374</v>
      </c>
      <c r="FB811" s="35">
        <v>16.825864411937729</v>
      </c>
      <c r="FC811" s="35">
        <v>17.126887058938706</v>
      </c>
      <c r="FD811" s="35">
        <v>17.160592043489174</v>
      </c>
      <c r="FE811" s="35">
        <v>17.380548432771146</v>
      </c>
      <c r="FF811" s="35">
        <v>17.125041988853059</v>
      </c>
      <c r="FG811" s="35">
        <v>16.914797480695945</v>
      </c>
      <c r="FH811" s="35">
        <v>16.852951617598471</v>
      </c>
      <c r="FI811" s="35">
        <v>17.236695054476243</v>
      </c>
      <c r="FJ811" s="35">
        <v>16.912472771293594</v>
      </c>
      <c r="FK811" s="35">
        <v>17.212862025155186</v>
      </c>
      <c r="FL811" s="35">
        <v>16.981287086600695</v>
      </c>
      <c r="FM811" s="35">
        <v>16.533315527633409</v>
      </c>
      <c r="FN811" s="35">
        <v>16.926247167667714</v>
      </c>
      <c r="FO811" s="35">
        <v>16.89226835247835</v>
      </c>
      <c r="FP811" s="35">
        <v>17.338628939420339</v>
      </c>
      <c r="FQ811" s="35">
        <v>17.046185353041622</v>
      </c>
      <c r="FR811" s="35">
        <v>17.282434591497307</v>
      </c>
      <c r="FS811" s="35">
        <v>16.85550201355084</v>
      </c>
      <c r="FT811" s="35">
        <v>17.315805936689031</v>
      </c>
      <c r="FU811" s="35">
        <v>17.171243712270361</v>
      </c>
      <c r="FV811" s="35">
        <v>17.252481379163115</v>
      </c>
      <c r="FW811" s="35">
        <v>16.677513471458774</v>
      </c>
      <c r="FX811" s="35">
        <v>17.037602768550272</v>
      </c>
      <c r="FY811" s="35">
        <v>17.444980461538087</v>
      </c>
      <c r="FZ811" s="35">
        <v>16.529989967507746</v>
      </c>
      <c r="GA811" s="35">
        <v>17.273802595480419</v>
      </c>
      <c r="GB811" s="35">
        <v>17.218344999539863</v>
      </c>
      <c r="GC811" s="35">
        <v>16.555821423282715</v>
      </c>
      <c r="GD811" s="35">
        <v>17.104432453271325</v>
      </c>
      <c r="GE811" s="35">
        <v>17.231295441094709</v>
      </c>
      <c r="GF811" s="35">
        <v>16.849552282124634</v>
      </c>
      <c r="GG811" s="35">
        <v>17.076110021259534</v>
      </c>
      <c r="GH811" s="35">
        <v>16.756400462614693</v>
      </c>
      <c r="GI811" s="35">
        <v>17.136175313006817</v>
      </c>
      <c r="GJ811" s="35">
        <v>17.20346029377929</v>
      </c>
      <c r="GK811" s="35">
        <v>16.76884798291016</v>
      </c>
      <c r="GL811" s="35">
        <v>17.151105267852838</v>
      </c>
      <c r="GM811" s="35">
        <v>16.993017473583404</v>
      </c>
      <c r="GN811" s="35">
        <v>17.192966520882038</v>
      </c>
      <c r="GO811" s="35">
        <v>70.167000000000002</v>
      </c>
      <c r="GP811" s="35" t="s">
        <v>974</v>
      </c>
      <c r="GU811" s="59"/>
    </row>
    <row r="812" spans="1:203" x14ac:dyDescent="0.2">
      <c r="A812" s="35" t="s">
        <v>2190</v>
      </c>
      <c r="B812" s="35" t="s">
        <v>4229</v>
      </c>
      <c r="C812" s="35" t="s">
        <v>4230</v>
      </c>
      <c r="D812" s="9">
        <v>3</v>
      </c>
      <c r="E812" s="9">
        <v>3</v>
      </c>
      <c r="F812" s="9">
        <v>7.8344126E-2</v>
      </c>
      <c r="G812" s="9">
        <v>0.22710492600000001</v>
      </c>
      <c r="H812" s="9">
        <v>0.18900165699999999</v>
      </c>
      <c r="I812" s="9">
        <v>0.17819499</v>
      </c>
      <c r="J812" s="9">
        <v>0</v>
      </c>
      <c r="K812" s="78">
        <v>0</v>
      </c>
      <c r="L812" s="79">
        <v>13.430087503678342</v>
      </c>
      <c r="M812" s="79">
        <v>14.357790315451506</v>
      </c>
      <c r="N812" s="79">
        <v>14.595578393559634</v>
      </c>
      <c r="O812" s="79">
        <v>13.088846610046113</v>
      </c>
      <c r="P812" s="78">
        <v>14.784609259127077</v>
      </c>
      <c r="Q812" s="78">
        <v>13.707809877936716</v>
      </c>
      <c r="R812" s="35">
        <v>12.85161553335236</v>
      </c>
      <c r="S812" s="35">
        <v>14.231135112089351</v>
      </c>
      <c r="T812" s="35">
        <v>14.957099163937324</v>
      </c>
      <c r="U812" s="35">
        <v>14.547304907784426</v>
      </c>
      <c r="V812" s="35">
        <v>14.477469981976402</v>
      </c>
      <c r="W812" s="35">
        <v>14.434953502844376</v>
      </c>
      <c r="X812" s="35">
        <v>13.247305547504952</v>
      </c>
      <c r="Y812" s="35">
        <v>13.954598914435945</v>
      </c>
      <c r="Z812" s="35">
        <v>15.171671614111872</v>
      </c>
      <c r="AA812" s="35">
        <v>14.505812017731163</v>
      </c>
      <c r="AB812" s="35">
        <v>14.51286504981033</v>
      </c>
      <c r="AC812" s="35">
        <v>14.20435696255076</v>
      </c>
      <c r="AD812" s="35">
        <v>14.940492320085623</v>
      </c>
      <c r="AE812" s="35">
        <v>13.714074152626717</v>
      </c>
      <c r="AF812" s="35">
        <v>14.299926213977466</v>
      </c>
      <c r="AG812" s="35">
        <v>14.255441156851925</v>
      </c>
      <c r="AH812" s="35">
        <v>13.304415947801196</v>
      </c>
      <c r="AI812" s="35">
        <v>14.097683679519299</v>
      </c>
      <c r="AJ812" s="35">
        <v>15.447388758109192</v>
      </c>
      <c r="AK812" s="35">
        <v>14.352580057715501</v>
      </c>
      <c r="AL812" s="35">
        <v>12.946198495217311</v>
      </c>
      <c r="AM812" s="35">
        <v>14.196834368214516</v>
      </c>
      <c r="AN812" s="35">
        <v>12.026758811867561</v>
      </c>
      <c r="AO812" s="35">
        <v>14.459497902475011</v>
      </c>
      <c r="AP812" s="35">
        <v>14.64190965545518</v>
      </c>
      <c r="AQ812" s="35">
        <v>14.153638735395552</v>
      </c>
      <c r="AR812" s="35">
        <v>14.373902706266309</v>
      </c>
      <c r="AS812" s="35">
        <v>14.505225116961434</v>
      </c>
      <c r="AT812" s="35">
        <v>15.32088208368331</v>
      </c>
      <c r="AU812" s="35">
        <v>14.546435295269008</v>
      </c>
      <c r="AV812" s="35">
        <v>14.460295518277203</v>
      </c>
      <c r="AW812" s="35">
        <v>14.693735205388842</v>
      </c>
      <c r="AX812" s="35">
        <v>14.473760170647763</v>
      </c>
      <c r="AY812" s="35">
        <v>13.931368478510274</v>
      </c>
      <c r="AZ812" s="35">
        <v>14.575586948087107</v>
      </c>
      <c r="BA812" s="35">
        <v>13.471842636275458</v>
      </c>
      <c r="BB812" s="35">
        <v>14.542708572670801</v>
      </c>
      <c r="BC812" s="35">
        <v>14.058683360636332</v>
      </c>
      <c r="BD812" s="35">
        <v>14.290319698170338</v>
      </c>
      <c r="BE812" s="35">
        <v>15.190333022984621</v>
      </c>
      <c r="BF812" s="35">
        <v>14.563496037762029</v>
      </c>
      <c r="BG812" s="35">
        <v>13.701219857858087</v>
      </c>
      <c r="BH812" s="35">
        <v>14.568310688372934</v>
      </c>
      <c r="BI812" s="35">
        <v>15.02459754461562</v>
      </c>
      <c r="BJ812" s="35">
        <v>13.701979869603695</v>
      </c>
      <c r="BK812" s="35">
        <v>14.747691107457875</v>
      </c>
      <c r="BL812" s="35">
        <v>15.015154878910367</v>
      </c>
      <c r="BM812" s="35">
        <v>14.265414678357734</v>
      </c>
      <c r="BN812" s="35">
        <v>12.873566055712391</v>
      </c>
      <c r="BO812" s="35">
        <v>13.783123113900432</v>
      </c>
      <c r="BP812" s="35">
        <v>14.507373497367841</v>
      </c>
      <c r="BQ812" s="35">
        <v>13.773922463076898</v>
      </c>
      <c r="BR812" s="35">
        <v>14.300304540697258</v>
      </c>
      <c r="BS812" s="35">
        <v>14.473558958298629</v>
      </c>
      <c r="BT812" s="35">
        <v>13.523258660179636</v>
      </c>
      <c r="BU812" s="35">
        <v>14.389992571440233</v>
      </c>
      <c r="BV812" s="35">
        <v>13.982669649357552</v>
      </c>
      <c r="BW812" s="35">
        <v>14.53958733702439</v>
      </c>
      <c r="BX812" s="35">
        <v>14.237650218440388</v>
      </c>
      <c r="BY812" s="35">
        <v>13.878989193396588</v>
      </c>
      <c r="BZ812" s="35">
        <v>14.761435549316232</v>
      </c>
      <c r="CA812" s="35">
        <v>14.131950971483771</v>
      </c>
      <c r="CB812" s="35">
        <v>13.753943604748036</v>
      </c>
      <c r="CC812" s="35">
        <v>13.634502436920764</v>
      </c>
      <c r="CD812" s="35">
        <v>14.641438758838696</v>
      </c>
      <c r="CE812" s="35">
        <v>15.399906199371099</v>
      </c>
      <c r="CF812" s="35">
        <v>14.043106736610959</v>
      </c>
      <c r="CG812" s="35">
        <v>14.480904100911964</v>
      </c>
      <c r="CH812" s="35">
        <v>14.131661455230091</v>
      </c>
      <c r="CI812" s="35">
        <v>14.627941095226141</v>
      </c>
      <c r="CJ812" s="35">
        <v>13.829088911400978</v>
      </c>
      <c r="CK812" s="35">
        <v>14.457765648341375</v>
      </c>
      <c r="CL812" s="35">
        <v>14.4944874284901</v>
      </c>
      <c r="CM812" s="35">
        <v>14.623870415419438</v>
      </c>
      <c r="CN812" s="35">
        <v>14.448411416969716</v>
      </c>
      <c r="CO812" s="35">
        <v>14.888054592882206</v>
      </c>
      <c r="CP812" s="35">
        <v>13.661161606221011</v>
      </c>
      <c r="CQ812" s="35">
        <v>14.747599648578653</v>
      </c>
      <c r="CR812" s="35">
        <v>13.818268755770308</v>
      </c>
      <c r="CS812" s="35">
        <v>14.643183889072141</v>
      </c>
      <c r="CT812" s="35">
        <v>14.72992534571973</v>
      </c>
      <c r="CU812" s="35">
        <v>14.923244614819497</v>
      </c>
      <c r="CV812" s="35">
        <v>13.699640610173407</v>
      </c>
      <c r="CW812" s="35">
        <v>14.315783628064361</v>
      </c>
      <c r="CX812" s="35">
        <v>13.416134612068692</v>
      </c>
      <c r="CY812" s="35">
        <v>14.455798321353514</v>
      </c>
      <c r="CZ812" s="35">
        <v>14.642655318270487</v>
      </c>
      <c r="DA812" s="35">
        <v>14.315854153770189</v>
      </c>
      <c r="DB812" s="35">
        <v>15.427606379799823</v>
      </c>
      <c r="DC812" s="35">
        <v>14.504432364625401</v>
      </c>
      <c r="DD812" s="35">
        <v>15.152503273353824</v>
      </c>
      <c r="DE812" s="35">
        <v>14.393043451796029</v>
      </c>
      <c r="DF812" s="35">
        <v>14.66156833127244</v>
      </c>
      <c r="DG812" s="35">
        <v>14.315589067669094</v>
      </c>
      <c r="DH812" s="35">
        <v>12.070429238146504</v>
      </c>
      <c r="DI812" s="35">
        <v>14.79775505308406</v>
      </c>
      <c r="DJ812" s="35">
        <v>14.032772357591682</v>
      </c>
      <c r="DK812" s="35">
        <v>15.062570041105175</v>
      </c>
      <c r="DL812" s="35">
        <v>14.533418785066655</v>
      </c>
      <c r="DM812" s="35">
        <v>13.939091476969351</v>
      </c>
      <c r="DN812" s="35">
        <v>14.225643193171331</v>
      </c>
      <c r="DO812" s="35">
        <v>14.433080988187449</v>
      </c>
      <c r="DP812" s="35">
        <v>14.957065866601505</v>
      </c>
      <c r="DQ812" s="35">
        <v>14.341502952252821</v>
      </c>
      <c r="DR812" s="35">
        <v>13.732602854619406</v>
      </c>
      <c r="DS812" s="35">
        <v>14.338128247165907</v>
      </c>
      <c r="DT812" s="35">
        <v>13.934379537217659</v>
      </c>
      <c r="DU812" s="35">
        <v>15.112234019498009</v>
      </c>
      <c r="DV812" s="35">
        <v>14.454822540708728</v>
      </c>
      <c r="DW812" s="35">
        <v>14.920765834041042</v>
      </c>
      <c r="DX812" s="35">
        <v>14.068570055186653</v>
      </c>
      <c r="DY812" s="35">
        <v>14.084673244484511</v>
      </c>
      <c r="DZ812" s="35">
        <v>15.320564047732063</v>
      </c>
      <c r="EA812" s="35">
        <v>14.689801988780964</v>
      </c>
      <c r="EB812" s="35">
        <v>15.086643751600411</v>
      </c>
      <c r="EC812" s="35">
        <v>14.808763266387142</v>
      </c>
      <c r="ED812" s="35">
        <v>14.472649711428691</v>
      </c>
      <c r="EE812" s="35">
        <v>14.451381765917551</v>
      </c>
      <c r="EF812" s="35">
        <v>14.132419399160442</v>
      </c>
      <c r="EG812" s="35">
        <v>14.391619542654475</v>
      </c>
      <c r="EH812" s="35">
        <v>15.49903651829514</v>
      </c>
      <c r="EI812" s="35">
        <v>14.135429954040497</v>
      </c>
      <c r="EJ812" s="35">
        <v>14.198095551729914</v>
      </c>
      <c r="EK812" s="35">
        <v>13.883630111433007</v>
      </c>
      <c r="EL812" s="35">
        <v>14.632633231106745</v>
      </c>
      <c r="EM812" s="35">
        <v>14.281978224240408</v>
      </c>
      <c r="EN812" s="35">
        <v>15.134071683985606</v>
      </c>
      <c r="EO812" s="35">
        <v>15.075863443787192</v>
      </c>
      <c r="EP812" s="35">
        <v>13.419447636745623</v>
      </c>
      <c r="EQ812" s="35">
        <v>14.556763942806384</v>
      </c>
      <c r="ER812" s="35">
        <v>14.818729339019441</v>
      </c>
      <c r="ES812" s="35">
        <v>15.050615427031914</v>
      </c>
      <c r="ET812" s="35">
        <v>13.848977955079684</v>
      </c>
      <c r="EU812" s="35">
        <v>13.096884879398496</v>
      </c>
      <c r="EV812" s="35">
        <v>15.251052995460638</v>
      </c>
      <c r="EW812" s="35">
        <v>14.096871314055281</v>
      </c>
      <c r="EX812" s="35">
        <v>14.605733291074486</v>
      </c>
      <c r="EY812" s="35">
        <v>14.640751110530314</v>
      </c>
      <c r="EZ812" s="35">
        <v>14.002850656527915</v>
      </c>
      <c r="FA812" s="35">
        <v>14.734354050958213</v>
      </c>
      <c r="FB812" s="35">
        <v>14.914030479614825</v>
      </c>
      <c r="FC812" s="35">
        <v>13.529623849165629</v>
      </c>
      <c r="FD812" s="35">
        <v>13.538791600543808</v>
      </c>
      <c r="FE812" s="35">
        <v>14.831639128594901</v>
      </c>
      <c r="FF812" s="35">
        <v>14.295040224220248</v>
      </c>
      <c r="FG812" s="35">
        <v>14.198346833247664</v>
      </c>
      <c r="FH812" s="35">
        <v>12.680479823042521</v>
      </c>
      <c r="FI812" s="35">
        <v>14.511257672847977</v>
      </c>
      <c r="FJ812" s="35">
        <v>15.600551553644847</v>
      </c>
      <c r="FK812" s="35">
        <v>15.04376965629082</v>
      </c>
      <c r="FL812" s="35">
        <v>14.439719314333395</v>
      </c>
      <c r="FM812" s="35">
        <v>14.553272139870352</v>
      </c>
      <c r="FN812" s="35">
        <v>14.888813194740763</v>
      </c>
      <c r="FO812" s="35">
        <v>14.30270084952199</v>
      </c>
      <c r="FP812" s="35">
        <v>14.081479291262525</v>
      </c>
      <c r="FQ812" s="35">
        <v>14.130891804969465</v>
      </c>
      <c r="FR812" s="35">
        <v>14.952028057871402</v>
      </c>
      <c r="FS812" s="35">
        <v>14.393097692038898</v>
      </c>
      <c r="FT812" s="35">
        <v>15.358391487565241</v>
      </c>
      <c r="FU812" s="35">
        <v>14.850093924705691</v>
      </c>
      <c r="FV812" s="35">
        <v>14.469213854294772</v>
      </c>
      <c r="FW812" s="35">
        <v>14.043958441280019</v>
      </c>
      <c r="FX812" s="35">
        <v>14.824039240191601</v>
      </c>
      <c r="FY812" s="35">
        <v>13.710974859147106</v>
      </c>
      <c r="FZ812" s="35">
        <v>14.144668119785067</v>
      </c>
      <c r="GA812" s="35">
        <v>15.230872720514583</v>
      </c>
      <c r="GB812" s="35">
        <v>14.242339043591695</v>
      </c>
      <c r="GC812" s="35">
        <v>14.093769267527081</v>
      </c>
      <c r="GD812" s="35">
        <v>14.853629604702382</v>
      </c>
      <c r="GE812" s="35">
        <v>14.039073334596701</v>
      </c>
      <c r="GF812" s="35">
        <v>14.630187546088877</v>
      </c>
      <c r="GG812" s="35">
        <v>13.310495259483631</v>
      </c>
      <c r="GH812" s="35">
        <v>13.873779231137069</v>
      </c>
      <c r="GI812" s="35">
        <v>15.473329396916252</v>
      </c>
      <c r="GJ812" s="35">
        <v>15.527622549830745</v>
      </c>
      <c r="GK812" s="35">
        <v>13.805897114511247</v>
      </c>
      <c r="GL812" s="35">
        <v>14.498393387116723</v>
      </c>
      <c r="GM812" s="35">
        <v>14.902151848402905</v>
      </c>
      <c r="GO812" s="35">
        <v>4.1669999999999998</v>
      </c>
      <c r="GP812" s="35" t="s">
        <v>4897</v>
      </c>
      <c r="GU812" s="59"/>
    </row>
    <row r="813" spans="1:203" x14ac:dyDescent="0.2">
      <c r="A813" s="35" t="s">
        <v>1795</v>
      </c>
      <c r="B813" s="35" t="s">
        <v>3639</v>
      </c>
      <c r="C813" s="35" t="s">
        <v>3640</v>
      </c>
      <c r="D813" s="9">
        <v>3</v>
      </c>
      <c r="E813" s="9">
        <v>1</v>
      </c>
      <c r="F813" s="9">
        <v>0.81457403100000003</v>
      </c>
      <c r="G813" s="9">
        <v>9.0720205999999998E-2</v>
      </c>
      <c r="H813" s="9">
        <v>0.43830934300000002</v>
      </c>
      <c r="I813" s="9">
        <v>0.180453578</v>
      </c>
      <c r="J813" s="9">
        <v>0</v>
      </c>
      <c r="K813" s="78">
        <v>0</v>
      </c>
      <c r="L813" s="79">
        <v>11.187044573032015</v>
      </c>
      <c r="M813" s="79">
        <v>10.63538353072177</v>
      </c>
      <c r="N813" s="79"/>
      <c r="O813" s="79">
        <v>11.214518981370599</v>
      </c>
      <c r="P813" s="78">
        <v>10.756276601434758</v>
      </c>
      <c r="Q813" s="78">
        <v>10.657714436390808</v>
      </c>
      <c r="R813" s="35">
        <v>9.8875351076073024</v>
      </c>
      <c r="S813" s="35">
        <v>10.764212848166931</v>
      </c>
      <c r="T813" s="35">
        <v>11.466505609954314</v>
      </c>
      <c r="U813" s="35">
        <v>10.095285463041618</v>
      </c>
      <c r="V813" s="35">
        <v>12.001661192685521</v>
      </c>
      <c r="W813" s="35">
        <v>11.514348710304013</v>
      </c>
      <c r="X813" s="35">
        <v>11.295613481872687</v>
      </c>
      <c r="Y813" s="35">
        <v>12.795372330066836</v>
      </c>
      <c r="Z813" s="35">
        <v>10.639669656995148</v>
      </c>
      <c r="AA813" s="35">
        <v>12.263027487299883</v>
      </c>
      <c r="AC813" s="35">
        <v>10.333856081857267</v>
      </c>
      <c r="AD813" s="35">
        <v>10.21320504307961</v>
      </c>
      <c r="AE813" s="35">
        <v>10.850688248611295</v>
      </c>
      <c r="AF813" s="35">
        <v>10.409487421959646</v>
      </c>
      <c r="AG813" s="35">
        <v>10.907077302228595</v>
      </c>
      <c r="AH813" s="35">
        <v>11.483552238009333</v>
      </c>
      <c r="AI813" s="35">
        <v>11.003970475032848</v>
      </c>
      <c r="AL813" s="35">
        <v>10.351896351940848</v>
      </c>
      <c r="AN813" s="35">
        <v>10.593039891522642</v>
      </c>
      <c r="AP813" s="35">
        <v>11.341494399391962</v>
      </c>
      <c r="AQ813" s="35">
        <v>11.390061784490035</v>
      </c>
      <c r="AR813" s="35">
        <v>11.170555202535883</v>
      </c>
      <c r="AS813" s="35">
        <v>10.752435465770736</v>
      </c>
      <c r="AT813" s="35">
        <v>11.839304233110401</v>
      </c>
      <c r="AU813" s="35">
        <v>12.620141852518925</v>
      </c>
      <c r="AV813" s="35">
        <v>11.385772929204766</v>
      </c>
      <c r="AX813" s="35">
        <v>10.678005245273953</v>
      </c>
      <c r="AY813" s="35">
        <v>10.316246380240871</v>
      </c>
      <c r="AZ813" s="35">
        <v>10.846408283444473</v>
      </c>
      <c r="BA813" s="35">
        <v>11.285187434107016</v>
      </c>
      <c r="BB813" s="35">
        <v>10.094121074850051</v>
      </c>
      <c r="BC813" s="35">
        <v>10.274018240186088</v>
      </c>
      <c r="BD813" s="35">
        <v>11.225287493957934</v>
      </c>
      <c r="BE813" s="35">
        <v>11.654043996001603</v>
      </c>
      <c r="BF813" s="35">
        <v>10.586945817776325</v>
      </c>
      <c r="BG813" s="35">
        <v>10.577109341371933</v>
      </c>
      <c r="BH813" s="35">
        <v>10.725769613745925</v>
      </c>
      <c r="BJ813" s="35">
        <v>10.67929188749047</v>
      </c>
      <c r="BL813" s="35">
        <v>11.666396517180448</v>
      </c>
      <c r="BM813" s="35">
        <v>11.725062371737588</v>
      </c>
      <c r="BN813" s="35">
        <v>11.1607333776704</v>
      </c>
      <c r="BQ813" s="35">
        <v>11.231771125671958</v>
      </c>
      <c r="BR813" s="35">
        <v>12.060587252264821</v>
      </c>
      <c r="BS813" s="35">
        <v>11.868165220578561</v>
      </c>
      <c r="BT813" s="35">
        <v>11.25512244298395</v>
      </c>
      <c r="BU813" s="35">
        <v>10.670719740940648</v>
      </c>
      <c r="BY813" s="35">
        <v>10.445756466273528</v>
      </c>
      <c r="CB813" s="35">
        <v>10.56971217840518</v>
      </c>
      <c r="CC813" s="35">
        <v>11.197264993598964</v>
      </c>
      <c r="CD813" s="35">
        <v>12.075539209833217</v>
      </c>
      <c r="CF813" s="35">
        <v>10.66809632369938</v>
      </c>
      <c r="CG813" s="35">
        <v>11.858497822434586</v>
      </c>
      <c r="CH813" s="35">
        <v>11.908659401498817</v>
      </c>
      <c r="CI813" s="35">
        <v>11.099655731425816</v>
      </c>
      <c r="CJ813" s="35">
        <v>11.314989040637531</v>
      </c>
      <c r="CK813" s="35">
        <v>10.689845507837173</v>
      </c>
      <c r="CL813" s="35">
        <v>11.091175655919528</v>
      </c>
      <c r="CM813" s="35">
        <v>11.188988421539973</v>
      </c>
      <c r="CN813" s="35">
        <v>10.297487194046248</v>
      </c>
      <c r="CO813" s="35">
        <v>12.725022209562615</v>
      </c>
      <c r="CQ813" s="35">
        <v>12.140446754769714</v>
      </c>
      <c r="CS813" s="35">
        <v>11.438540276403785</v>
      </c>
      <c r="CT813" s="35">
        <v>10.578463835410062</v>
      </c>
      <c r="CU813" s="35">
        <v>11.938611124817188</v>
      </c>
      <c r="CV813" s="35">
        <v>10.794851040914333</v>
      </c>
      <c r="CY813" s="35">
        <v>11.980046141889186</v>
      </c>
      <c r="CZ813" s="35">
        <v>11.633275095196149</v>
      </c>
      <c r="DA813" s="35">
        <v>10.592079432120403</v>
      </c>
      <c r="DD813" s="35">
        <v>11.738213316002236</v>
      </c>
      <c r="DE813" s="35">
        <v>11.887354991372542</v>
      </c>
      <c r="DF813" s="35">
        <v>11.375244011881888</v>
      </c>
      <c r="DH813" s="35">
        <v>10.232158733525647</v>
      </c>
      <c r="DJ813" s="35">
        <v>10.280823035994086</v>
      </c>
      <c r="DK813" s="35">
        <v>13.488708364827794</v>
      </c>
      <c r="DL813" s="35">
        <v>10.110307353725691</v>
      </c>
      <c r="DO813" s="35">
        <v>10.917880114424438</v>
      </c>
      <c r="DQ813" s="35">
        <v>11.345523597136236</v>
      </c>
      <c r="DT813" s="35">
        <v>10.816920401459978</v>
      </c>
      <c r="DU813" s="35">
        <v>12.13249390868954</v>
      </c>
      <c r="DV813" s="35">
        <v>11.370508478560355</v>
      </c>
      <c r="DW813" s="35">
        <v>11.499844818835616</v>
      </c>
      <c r="DX813" s="35">
        <v>11.541050879945008</v>
      </c>
      <c r="DZ813" s="35">
        <v>12.117630867931569</v>
      </c>
      <c r="EA813" s="35">
        <v>11.106121314035638</v>
      </c>
      <c r="EB813" s="35">
        <v>10.514099107758852</v>
      </c>
      <c r="EC813" s="35">
        <v>11.356258157393889</v>
      </c>
      <c r="ED813" s="35">
        <v>10.212707721488711</v>
      </c>
      <c r="EH813" s="35">
        <v>10.484746262049903</v>
      </c>
      <c r="EI813" s="35">
        <v>11.175528865108673</v>
      </c>
      <c r="EK813" s="35">
        <v>12.039727816334201</v>
      </c>
      <c r="EL813" s="35">
        <v>11.841341067423434</v>
      </c>
      <c r="EM813" s="35">
        <v>10.661354637633689</v>
      </c>
      <c r="EN813" s="35">
        <v>11.371261478781575</v>
      </c>
      <c r="EO813" s="35">
        <v>11.129601983728133</v>
      </c>
      <c r="EP813" s="35">
        <v>10.842621105735811</v>
      </c>
      <c r="EQ813" s="35">
        <v>10.879466223406389</v>
      </c>
      <c r="EU813" s="35">
        <v>10.247429205088459</v>
      </c>
      <c r="EV813" s="35">
        <v>11.677793357800718</v>
      </c>
      <c r="EW813" s="35">
        <v>10.505428118779708</v>
      </c>
      <c r="EX813" s="35">
        <v>10.75410209283112</v>
      </c>
      <c r="EY813" s="35">
        <v>11.213087270313975</v>
      </c>
      <c r="FA813" s="35">
        <v>10.425689979690723</v>
      </c>
      <c r="FB813" s="35">
        <v>10.628721725580306</v>
      </c>
      <c r="FD813" s="35">
        <v>11.44037363021596</v>
      </c>
      <c r="FG813" s="35">
        <v>10.402295657999559</v>
      </c>
      <c r="FI813" s="35">
        <v>11.489822613866481</v>
      </c>
      <c r="FK813" s="35">
        <v>11.226483752935231</v>
      </c>
      <c r="FM813" s="35">
        <v>11.384721227284377</v>
      </c>
      <c r="FN813" s="35">
        <v>10.874618730665256</v>
      </c>
      <c r="FO813" s="35">
        <v>10.37773847538314</v>
      </c>
      <c r="FS813" s="35">
        <v>12.170681069485576</v>
      </c>
      <c r="FT813" s="35">
        <v>12.359505490054465</v>
      </c>
      <c r="FV813" s="35">
        <v>12.130619941430087</v>
      </c>
      <c r="FW813" s="35">
        <v>10.832770544359963</v>
      </c>
      <c r="FX813" s="35">
        <v>11.965511666144481</v>
      </c>
      <c r="FY813" s="35">
        <v>11.120996775879279</v>
      </c>
      <c r="GA813" s="35">
        <v>11.367490130087424</v>
      </c>
      <c r="GB813" s="35">
        <v>10.624989317603783</v>
      </c>
      <c r="GC813" s="35">
        <v>10.473505715986899</v>
      </c>
      <c r="GD813" s="35">
        <v>12.811576479513308</v>
      </c>
      <c r="GE813" s="35">
        <v>10.893283388160921</v>
      </c>
      <c r="GG813" s="35">
        <v>11.426928854161584</v>
      </c>
      <c r="GI813" s="35">
        <v>14.498085366851701</v>
      </c>
      <c r="GJ813" s="35">
        <v>12.93369764035987</v>
      </c>
      <c r="GK813" s="35">
        <v>10.139384887290444</v>
      </c>
      <c r="GL813" s="35">
        <v>11.102666343747346</v>
      </c>
      <c r="GM813" s="35">
        <v>11.345647432679442</v>
      </c>
      <c r="GN813" s="35">
        <v>11.166997702945034</v>
      </c>
      <c r="GO813" s="35">
        <v>5.2880000000000003</v>
      </c>
      <c r="GP813" s="35" t="s">
        <v>4791</v>
      </c>
      <c r="GU813" s="59"/>
    </row>
    <row r="814" spans="1:203" x14ac:dyDescent="0.2">
      <c r="A814" s="35" t="s">
        <v>1135</v>
      </c>
      <c r="B814" s="35" t="s">
        <v>2865</v>
      </c>
      <c r="C814" s="35" t="s">
        <v>2866</v>
      </c>
      <c r="D814" s="9">
        <v>9</v>
      </c>
      <c r="E814" s="9">
        <v>9</v>
      </c>
      <c r="F814" s="9">
        <v>0.93550678200000004</v>
      </c>
      <c r="G814" s="9">
        <v>1.9848066000000001E-2</v>
      </c>
      <c r="H814" s="9">
        <v>7.2446660000000003E-3</v>
      </c>
      <c r="I814" s="9">
        <v>0.181413669</v>
      </c>
      <c r="J814" s="9">
        <v>0</v>
      </c>
      <c r="K814" s="58" t="s">
        <v>5711</v>
      </c>
      <c r="L814" s="79">
        <v>12.892878135820343</v>
      </c>
      <c r="M814" s="79">
        <v>12.434560713137747</v>
      </c>
      <c r="N814" s="79">
        <v>12.230698991391591</v>
      </c>
      <c r="O814" s="79">
        <v>12.400590732373265</v>
      </c>
      <c r="P814" s="78">
        <v>12.660016546742611</v>
      </c>
      <c r="Q814" s="78">
        <v>12.390728292501326</v>
      </c>
      <c r="R814" s="35">
        <v>12.317604220077959</v>
      </c>
      <c r="S814" s="35">
        <v>12.663446576655005</v>
      </c>
      <c r="T814" s="35">
        <v>12.588736343273117</v>
      </c>
      <c r="U814" s="35">
        <v>12.215506018227519</v>
      </c>
      <c r="V814" s="35">
        <v>12.461435408334099</v>
      </c>
      <c r="W814" s="35">
        <v>12.757057444021568</v>
      </c>
      <c r="X814" s="35">
        <v>12.83262441664267</v>
      </c>
      <c r="Y814" s="35">
        <v>12.65087529063182</v>
      </c>
      <c r="Z814" s="35">
        <v>13.083020259851804</v>
      </c>
      <c r="AA814" s="35">
        <v>12.546013964086226</v>
      </c>
      <c r="AB814" s="35">
        <v>12.089764937436694</v>
      </c>
      <c r="AC814" s="35">
        <v>12.833647625351997</v>
      </c>
      <c r="AD814" s="35">
        <v>12.47015127299326</v>
      </c>
      <c r="AE814" s="35">
        <v>12.833124110730296</v>
      </c>
      <c r="AF814" s="35">
        <v>12.893675103859302</v>
      </c>
      <c r="AG814" s="35">
        <v>12.524841918496193</v>
      </c>
      <c r="AH814" s="35">
        <v>12.819556166671099</v>
      </c>
      <c r="AI814" s="35">
        <v>12.499806824089902</v>
      </c>
      <c r="AJ814" s="35">
        <v>12.664631000655678</v>
      </c>
      <c r="AK814" s="35">
        <v>13.146687899417067</v>
      </c>
      <c r="AL814" s="35">
        <v>12.893683536666376</v>
      </c>
      <c r="AM814" s="35">
        <v>12.579277777308651</v>
      </c>
      <c r="AN814" s="35">
        <v>12.908002341311233</v>
      </c>
      <c r="AO814" s="35">
        <v>12.337534628102288</v>
      </c>
      <c r="AP814" s="35">
        <v>12.282553102044677</v>
      </c>
      <c r="AQ814" s="35">
        <v>13.138398313577291</v>
      </c>
      <c r="AR814" s="35">
        <v>12.738915604930572</v>
      </c>
      <c r="AS814" s="35">
        <v>12.534300070453396</v>
      </c>
      <c r="AT814" s="35">
        <v>12.838712549399739</v>
      </c>
      <c r="AU814" s="35">
        <v>12.244570614617604</v>
      </c>
      <c r="AV814" s="35">
        <v>12.590059701702069</v>
      </c>
      <c r="AW814" s="35">
        <v>12.488849073468845</v>
      </c>
      <c r="AX814" s="35">
        <v>12.455387395931343</v>
      </c>
      <c r="AY814" s="35">
        <v>12.578695361674452</v>
      </c>
      <c r="AZ814" s="35">
        <v>13.191348344598076</v>
      </c>
      <c r="BA814" s="35">
        <v>12.073460256803305</v>
      </c>
      <c r="BB814" s="35">
        <v>12.618383858630352</v>
      </c>
      <c r="BC814" s="35">
        <v>12.77788319117629</v>
      </c>
      <c r="BD814" s="35">
        <v>11.979240442144711</v>
      </c>
      <c r="BE814" s="35">
        <v>12.835000871944928</v>
      </c>
      <c r="BF814" s="35">
        <v>12.551955492176182</v>
      </c>
      <c r="BG814" s="35">
        <v>12.210688590268772</v>
      </c>
      <c r="BH814" s="35">
        <v>13.137710944187795</v>
      </c>
      <c r="BI814" s="35">
        <v>12.608004748074114</v>
      </c>
      <c r="BJ814" s="35">
        <v>12.820406218074039</v>
      </c>
      <c r="BK814" s="35">
        <v>13.446738934472295</v>
      </c>
      <c r="BL814" s="35">
        <v>12.713452613072766</v>
      </c>
      <c r="BM814" s="35">
        <v>12.265342646251426</v>
      </c>
      <c r="BN814" s="35">
        <v>12.593643375272148</v>
      </c>
      <c r="BO814" s="35">
        <v>12.034758956843323</v>
      </c>
      <c r="BP814" s="35">
        <v>12.626387904325224</v>
      </c>
      <c r="BQ814" s="35">
        <v>12.433986947795315</v>
      </c>
      <c r="BR814" s="35">
        <v>12.861824384470941</v>
      </c>
      <c r="BS814" s="35">
        <v>12.544392168314548</v>
      </c>
      <c r="BT814" s="35">
        <v>12.474865894026692</v>
      </c>
      <c r="BU814" s="35">
        <v>13.106399675661173</v>
      </c>
      <c r="BV814" s="35">
        <v>12.744226389964046</v>
      </c>
      <c r="BW814" s="35">
        <v>12.285504412659387</v>
      </c>
      <c r="BX814" s="35">
        <v>12.691667448177206</v>
      </c>
      <c r="BY814" s="35">
        <v>12.568306272963595</v>
      </c>
      <c r="BZ814" s="35">
        <v>13.429020981674439</v>
      </c>
      <c r="CA814" s="35">
        <v>12.601132994783811</v>
      </c>
      <c r="CB814" s="35">
        <v>12.330236252025076</v>
      </c>
      <c r="CC814" s="35">
        <v>12.562320646932724</v>
      </c>
      <c r="CD814" s="35">
        <v>12.58958171602934</v>
      </c>
      <c r="CE814" s="35">
        <v>13.212103072337628</v>
      </c>
      <c r="CF814" s="35">
        <v>13.346224677064976</v>
      </c>
      <c r="CG814" s="35">
        <v>13.124930180982705</v>
      </c>
      <c r="CH814" s="35">
        <v>12.590462378439653</v>
      </c>
      <c r="CI814" s="35">
        <v>13.197151022036902</v>
      </c>
      <c r="CJ814" s="35">
        <v>12.600023914489839</v>
      </c>
      <c r="CK814" s="35">
        <v>12.250596723534127</v>
      </c>
      <c r="CL814" s="35">
        <v>12.398295563727025</v>
      </c>
      <c r="CM814" s="35">
        <v>12.552384043473294</v>
      </c>
      <c r="CN814" s="35">
        <v>12.24583417824072</v>
      </c>
      <c r="CO814" s="35">
        <v>13.879419889149997</v>
      </c>
      <c r="CP814" s="35">
        <v>12.625660002690303</v>
      </c>
      <c r="CQ814" s="35">
        <v>12.298300048056067</v>
      </c>
      <c r="CR814" s="35">
        <v>12.282015707000934</v>
      </c>
      <c r="CS814" s="35">
        <v>12.578253698529487</v>
      </c>
      <c r="CT814" s="35">
        <v>12.238692825840959</v>
      </c>
      <c r="CU814" s="35">
        <v>12.599538504328214</v>
      </c>
      <c r="CV814" s="35">
        <v>12.694859323408021</v>
      </c>
      <c r="CW814" s="35">
        <v>12.585475192530485</v>
      </c>
      <c r="CX814" s="35">
        <v>12.818978041788558</v>
      </c>
      <c r="CY814" s="35">
        <v>12.138378858794656</v>
      </c>
      <c r="CZ814" s="35">
        <v>12.22144391008678</v>
      </c>
      <c r="DA814" s="35">
        <v>12.238551921507538</v>
      </c>
      <c r="DB814" s="35">
        <v>13.131793852997442</v>
      </c>
      <c r="DC814" s="35">
        <v>12.702163899043144</v>
      </c>
      <c r="DD814" s="35">
        <v>13.118015709254646</v>
      </c>
      <c r="DE814" s="35">
        <v>12.76040649722076</v>
      </c>
      <c r="DF814" s="35">
        <v>12.605659562219941</v>
      </c>
      <c r="DG814" s="35">
        <v>12.115624895521092</v>
      </c>
      <c r="DH814" s="35">
        <v>12.178051408625439</v>
      </c>
      <c r="DI814" s="35">
        <v>13.613535381703691</v>
      </c>
      <c r="DJ814" s="35">
        <v>12.606420500782196</v>
      </c>
      <c r="DK814" s="35">
        <v>13.220711644540003</v>
      </c>
      <c r="DL814" s="35">
        <v>12.500661866726972</v>
      </c>
      <c r="DM814" s="35">
        <v>12.355944353445366</v>
      </c>
      <c r="DN814" s="35">
        <v>12.849750421413768</v>
      </c>
      <c r="DO814" s="35">
        <v>12.583495095307281</v>
      </c>
      <c r="DP814" s="35">
        <v>13.263133324411747</v>
      </c>
      <c r="DQ814" s="35">
        <v>12.792928131757938</v>
      </c>
      <c r="DR814" s="35">
        <v>12.354611025205498</v>
      </c>
      <c r="DS814" s="35">
        <v>12.360368299689636</v>
      </c>
      <c r="DT814" s="35">
        <v>12.613252768566593</v>
      </c>
      <c r="DU814" s="35">
        <v>12.231724700960861</v>
      </c>
      <c r="DV814" s="35">
        <v>12.783059081698042</v>
      </c>
      <c r="DW814" s="35">
        <v>12.74897739110019</v>
      </c>
      <c r="DX814" s="35">
        <v>12.606579870445852</v>
      </c>
      <c r="DY814" s="35">
        <v>12.514192972488377</v>
      </c>
      <c r="DZ814" s="35">
        <v>12.540795420958045</v>
      </c>
      <c r="EA814" s="35">
        <v>12.75944115387718</v>
      </c>
      <c r="EB814" s="35">
        <v>12.424494021945719</v>
      </c>
      <c r="EC814" s="35">
        <v>12.525176121789631</v>
      </c>
      <c r="ED814" s="35">
        <v>12.196591486166886</v>
      </c>
      <c r="EE814" s="35">
        <v>12.958440319224604</v>
      </c>
      <c r="EF814" s="35">
        <v>12.2676885193492</v>
      </c>
      <c r="EG814" s="35">
        <v>12.88079183626607</v>
      </c>
      <c r="EH814" s="35">
        <v>11.712803825243682</v>
      </c>
      <c r="EI814" s="35">
        <v>12.660335388874064</v>
      </c>
      <c r="EJ814" s="35">
        <v>12.539839553336211</v>
      </c>
      <c r="EK814" s="35">
        <v>12.922492769658138</v>
      </c>
      <c r="EL814" s="35">
        <v>12.985360660839032</v>
      </c>
      <c r="EM814" s="35">
        <v>12.616699968074794</v>
      </c>
      <c r="EN814" s="35">
        <v>12.934841685447722</v>
      </c>
      <c r="EO814" s="35">
        <v>13.002889028935073</v>
      </c>
      <c r="EP814" s="35">
        <v>12.26123117984557</v>
      </c>
      <c r="EQ814" s="35">
        <v>13.464397190709452</v>
      </c>
      <c r="ER814" s="35">
        <v>12.770220729824487</v>
      </c>
      <c r="ES814" s="35">
        <v>12.406913734104833</v>
      </c>
      <c r="ET814" s="35">
        <v>12.761725426196941</v>
      </c>
      <c r="EU814" s="35">
        <v>13.023879199549636</v>
      </c>
      <c r="EV814" s="35">
        <v>12.916067370041933</v>
      </c>
      <c r="EW814" s="35">
        <v>12.378463459566195</v>
      </c>
      <c r="EX814" s="35">
        <v>12.549008338193728</v>
      </c>
      <c r="EY814" s="35">
        <v>12.537002802019908</v>
      </c>
      <c r="EZ814" s="35">
        <v>12.443733175721675</v>
      </c>
      <c r="FA814" s="35">
        <v>12.787754904287237</v>
      </c>
      <c r="FB814" s="35">
        <v>13.029986990831222</v>
      </c>
      <c r="FC814" s="35">
        <v>12.693986498923623</v>
      </c>
      <c r="FD814" s="35">
        <v>12.465807526513192</v>
      </c>
      <c r="FE814" s="35">
        <v>12.957183646490364</v>
      </c>
      <c r="FF814" s="35">
        <v>12.665301023925903</v>
      </c>
      <c r="FG814" s="35">
        <v>12.380609079634908</v>
      </c>
      <c r="FH814" s="35">
        <v>12.855007394109698</v>
      </c>
      <c r="FI814" s="35">
        <v>13.132341191796701</v>
      </c>
      <c r="FJ814" s="35">
        <v>12.765970209792993</v>
      </c>
      <c r="FK814" s="35">
        <v>12.664748071239771</v>
      </c>
      <c r="FL814" s="35">
        <v>12.922641611881247</v>
      </c>
      <c r="FM814" s="35">
        <v>12.887510400146015</v>
      </c>
      <c r="FN814" s="35">
        <v>13.054303891020691</v>
      </c>
      <c r="FO814" s="35">
        <v>12.392748482024336</v>
      </c>
      <c r="FP814" s="35">
        <v>13.013197215841819</v>
      </c>
      <c r="FQ814" s="35">
        <v>13.196595913299282</v>
      </c>
      <c r="FR814" s="35">
        <v>13.47445671807945</v>
      </c>
      <c r="FS814" s="35">
        <v>13.015015328288346</v>
      </c>
      <c r="FT814" s="35">
        <v>12.517752513223499</v>
      </c>
      <c r="FU814" s="35">
        <v>12.952798257227862</v>
      </c>
      <c r="FV814" s="35">
        <v>12.891306603966701</v>
      </c>
      <c r="FW814" s="35">
        <v>12.665564966286555</v>
      </c>
      <c r="FX814" s="35">
        <v>12.699938421044154</v>
      </c>
      <c r="FY814" s="35">
        <v>12.354715201156463</v>
      </c>
      <c r="FZ814" s="35">
        <v>12.54224848434359</v>
      </c>
      <c r="GA814" s="35">
        <v>12.962564382094143</v>
      </c>
      <c r="GB814" s="35">
        <v>12.506899295583139</v>
      </c>
      <c r="GC814" s="35">
        <v>13.187866362371683</v>
      </c>
      <c r="GD814" s="35">
        <v>12.478326201820181</v>
      </c>
      <c r="GE814" s="35">
        <v>12.830020351643689</v>
      </c>
      <c r="GF814" s="35">
        <v>12.759035578595281</v>
      </c>
      <c r="GG814" s="35">
        <v>12.403793920279803</v>
      </c>
      <c r="GH814" s="35">
        <v>13.693656651508142</v>
      </c>
      <c r="GI814" s="35">
        <v>12.493797317882091</v>
      </c>
      <c r="GJ814" s="35">
        <v>13.575376475272886</v>
      </c>
      <c r="GK814" s="35">
        <v>12.963236130999872</v>
      </c>
      <c r="GL814" s="35">
        <v>12.912366245331173</v>
      </c>
      <c r="GM814" s="35">
        <v>13.124525184277996</v>
      </c>
      <c r="GN814" s="35">
        <v>13.32936276304434</v>
      </c>
      <c r="GO814" s="35">
        <v>39.725999999999999</v>
      </c>
      <c r="GP814" s="35" t="s">
        <v>1025</v>
      </c>
      <c r="GU814" s="59"/>
    </row>
    <row r="815" spans="1:203" x14ac:dyDescent="0.2">
      <c r="A815" s="35" t="s">
        <v>2200</v>
      </c>
      <c r="B815" s="35" t="s">
        <v>4249</v>
      </c>
      <c r="C815" s="35" t="s">
        <v>4250</v>
      </c>
      <c r="D815" s="9">
        <v>5</v>
      </c>
      <c r="E815" s="9">
        <v>5</v>
      </c>
      <c r="F815" s="9">
        <v>0.81596143200000004</v>
      </c>
      <c r="G815" s="9">
        <v>0.26834274200000002</v>
      </c>
      <c r="H815" s="9">
        <v>0.91361319100000005</v>
      </c>
      <c r="I815" s="9">
        <v>0.18230771300000001</v>
      </c>
      <c r="J815" s="9">
        <v>0</v>
      </c>
      <c r="K815" s="78">
        <v>0</v>
      </c>
      <c r="L815" s="79"/>
      <c r="M815" s="79"/>
      <c r="N815" s="79"/>
      <c r="O815" s="79"/>
      <c r="Q815" s="78">
        <v>7.4609348405962628</v>
      </c>
      <c r="Z815" s="35">
        <v>10.65591537807248</v>
      </c>
      <c r="AE815" s="35">
        <v>10.086077835530903</v>
      </c>
      <c r="AF815" s="35">
        <v>10.947001785723916</v>
      </c>
      <c r="AK815" s="35">
        <v>9.7218849053205467</v>
      </c>
      <c r="BB815" s="35">
        <v>11.062482636006512</v>
      </c>
      <c r="BC815" s="35">
        <v>8.4412098421712063</v>
      </c>
      <c r="BF815" s="35">
        <v>11.379453762851785</v>
      </c>
      <c r="BX815" s="35">
        <v>9.8328215406390242</v>
      </c>
      <c r="BZ815" s="35">
        <v>11.34690122349096</v>
      </c>
      <c r="CC815" s="35">
        <v>10.462124085722751</v>
      </c>
      <c r="CD815" s="35">
        <v>10.028198334758208</v>
      </c>
      <c r="CK815" s="35">
        <v>10.210396707345634</v>
      </c>
      <c r="CN815" s="35">
        <v>11.314407945680655</v>
      </c>
      <c r="CO815" s="35">
        <v>11.213530892829169</v>
      </c>
      <c r="CP815" s="35">
        <v>10.50611593644008</v>
      </c>
      <c r="CY815" s="35">
        <v>10.790211154051736</v>
      </c>
      <c r="DF815" s="35">
        <v>10.494493804739486</v>
      </c>
      <c r="DK815" s="35">
        <v>10.974192808765187</v>
      </c>
      <c r="DM815" s="35">
        <v>8.7389838398223105</v>
      </c>
      <c r="DO815" s="35">
        <v>8.8922546873586672</v>
      </c>
      <c r="DS815" s="35">
        <v>13.447815875634708</v>
      </c>
      <c r="DT815" s="35">
        <v>10.443557024743395</v>
      </c>
      <c r="DW815" s="35">
        <v>7.8380094249376384</v>
      </c>
      <c r="DY815" s="35">
        <v>13.848067448326814</v>
      </c>
      <c r="DZ815" s="35">
        <v>9.5248641270633385</v>
      </c>
      <c r="EA815" s="35">
        <v>8.8303848187654079</v>
      </c>
      <c r="EB815" s="35">
        <v>10.931662847112802</v>
      </c>
      <c r="EC815" s="35">
        <v>11.58120337945725</v>
      </c>
      <c r="EG815" s="35">
        <v>11.984381047483264</v>
      </c>
      <c r="EK815" s="35">
        <v>10.723125088961957</v>
      </c>
      <c r="EV815" s="35">
        <v>10.346771252354877</v>
      </c>
      <c r="EW815" s="35">
        <v>10.420020450265925</v>
      </c>
      <c r="EY815" s="35">
        <v>10.558526380196009</v>
      </c>
      <c r="FC815" s="35">
        <v>11.402475349136649</v>
      </c>
      <c r="FI815" s="35">
        <v>11.287257835372406</v>
      </c>
      <c r="FJ815" s="35">
        <v>11.386985381962734</v>
      </c>
      <c r="FK815" s="35">
        <v>9.5863244256552438</v>
      </c>
      <c r="FU815" s="35">
        <v>11.654082693946938</v>
      </c>
      <c r="FZ815" s="35">
        <v>7.1446990827906713</v>
      </c>
      <c r="GA815" s="35">
        <v>10.183458182449737</v>
      </c>
      <c r="GD815" s="35">
        <v>9.514561191427374</v>
      </c>
      <c r="GI815" s="35">
        <v>10.834070994130851</v>
      </c>
      <c r="GJ815" s="35">
        <v>12.225807900145345</v>
      </c>
      <c r="GO815" s="35">
        <v>6.7160000000000002</v>
      </c>
      <c r="GP815" s="35" t="s">
        <v>1925</v>
      </c>
      <c r="GU815" s="59"/>
    </row>
    <row r="816" spans="1:203" x14ac:dyDescent="0.2">
      <c r="A816" s="35" t="s">
        <v>874</v>
      </c>
      <c r="B816" s="35" t="s">
        <v>2563</v>
      </c>
      <c r="C816" s="35" t="s">
        <v>2564</v>
      </c>
      <c r="D816" s="9">
        <v>2</v>
      </c>
      <c r="E816" s="9">
        <v>1</v>
      </c>
      <c r="F816" s="9">
        <v>0.862306134</v>
      </c>
      <c r="G816" s="9">
        <v>-5.7916314000000003E-2</v>
      </c>
      <c r="H816" s="9">
        <v>0.27206505199999997</v>
      </c>
      <c r="I816" s="9">
        <v>0.183047128</v>
      </c>
      <c r="J816" s="9">
        <v>0</v>
      </c>
      <c r="K816" s="78">
        <v>0</v>
      </c>
      <c r="L816" s="79">
        <v>12.371601495441576</v>
      </c>
      <c r="M816" s="79"/>
      <c r="N816" s="79">
        <v>12.117035945691649</v>
      </c>
      <c r="O816" s="79">
        <v>11.266986401264734</v>
      </c>
      <c r="P816" s="78">
        <v>11.25450454739315</v>
      </c>
      <c r="R816" s="35">
        <v>11.265979348266457</v>
      </c>
      <c r="S816" s="35">
        <v>13.066937990134004</v>
      </c>
      <c r="T816" s="35">
        <v>13.082799306893188</v>
      </c>
      <c r="U816" s="35">
        <v>12.87656296089467</v>
      </c>
      <c r="V816" s="35">
        <v>12.398895869444612</v>
      </c>
      <c r="W816" s="35">
        <v>12.227536921187093</v>
      </c>
      <c r="Y816" s="35">
        <v>12.457707038198993</v>
      </c>
      <c r="Z816" s="35">
        <v>12.495912568876765</v>
      </c>
      <c r="AB816" s="35">
        <v>12.29790587591661</v>
      </c>
      <c r="AC816" s="35">
        <v>11.971538862878234</v>
      </c>
      <c r="AE816" s="35">
        <v>12.780511705413527</v>
      </c>
      <c r="AF816" s="35">
        <v>12.428383040725167</v>
      </c>
      <c r="AG816" s="35">
        <v>12.641805022865084</v>
      </c>
      <c r="AH816" s="35">
        <v>11.290973364552226</v>
      </c>
      <c r="AI816" s="35">
        <v>12.642697617953521</v>
      </c>
      <c r="AJ816" s="35">
        <v>11.732559290960827</v>
      </c>
      <c r="AK816" s="35">
        <v>13.114792824007669</v>
      </c>
      <c r="AL816" s="35">
        <v>10.948113880095377</v>
      </c>
      <c r="AM816" s="35">
        <v>11.620996121403929</v>
      </c>
      <c r="AN816" s="35">
        <v>11.525144064849433</v>
      </c>
      <c r="AO816" s="35">
        <v>12.914464084342008</v>
      </c>
      <c r="AP816" s="35">
        <v>12.589813075023518</v>
      </c>
      <c r="AQ816" s="35">
        <v>12.584493924522555</v>
      </c>
      <c r="AR816" s="35">
        <v>11.180527112818462</v>
      </c>
      <c r="AS816" s="35">
        <v>12.522505834813206</v>
      </c>
      <c r="AT816" s="35">
        <v>11.926695937305876</v>
      </c>
      <c r="AV816" s="35">
        <v>11.958264118119738</v>
      </c>
      <c r="AW816" s="35">
        <v>11.646498809547344</v>
      </c>
      <c r="AX816" s="35">
        <v>12.567573844050491</v>
      </c>
      <c r="AY816" s="35">
        <v>12.842376539309857</v>
      </c>
      <c r="AZ816" s="35">
        <v>13.000494691390012</v>
      </c>
      <c r="BB816" s="35">
        <v>12.298920477697607</v>
      </c>
      <c r="BC816" s="35">
        <v>12.574220708155186</v>
      </c>
      <c r="BF816" s="35">
        <v>13.224650978062286</v>
      </c>
      <c r="BH816" s="35">
        <v>12.32116242309284</v>
      </c>
      <c r="BL816" s="35">
        <v>11.934580067172636</v>
      </c>
      <c r="BN816" s="35">
        <v>11.058891831324846</v>
      </c>
      <c r="BO816" s="35">
        <v>12.472688148818227</v>
      </c>
      <c r="BR816" s="35">
        <v>12.297678247251373</v>
      </c>
      <c r="BS816" s="35">
        <v>12.17538160033393</v>
      </c>
      <c r="BT816" s="35">
        <v>12.547762406323731</v>
      </c>
      <c r="BU816" s="35">
        <v>13.441848435639367</v>
      </c>
      <c r="BV816" s="35">
        <v>11.918824519451567</v>
      </c>
      <c r="BW816" s="35">
        <v>12.135620627356083</v>
      </c>
      <c r="BY816" s="35">
        <v>11.295748604853738</v>
      </c>
      <c r="BZ816" s="35">
        <v>12.881601252137971</v>
      </c>
      <c r="CC816" s="35">
        <v>12.669054145445759</v>
      </c>
      <c r="CD816" s="35">
        <v>12.819990902367643</v>
      </c>
      <c r="CE816" s="35">
        <v>13.271414070361102</v>
      </c>
      <c r="CF816" s="35">
        <v>12.439921952798642</v>
      </c>
      <c r="CG816" s="35">
        <v>12.837356384895942</v>
      </c>
      <c r="CH816" s="35">
        <v>12.252872466103852</v>
      </c>
      <c r="CI816" s="35">
        <v>12.170546430318225</v>
      </c>
      <c r="CJ816" s="35">
        <v>12.860887326672644</v>
      </c>
      <c r="CL816" s="35">
        <v>13.471365513646711</v>
      </c>
      <c r="CN816" s="35">
        <v>12.588761833515157</v>
      </c>
      <c r="CP816" s="35">
        <v>11.754566171054254</v>
      </c>
      <c r="CQ816" s="35">
        <v>12.780445619074685</v>
      </c>
      <c r="CR816" s="35">
        <v>11.914557198772036</v>
      </c>
      <c r="CT816" s="35">
        <v>12.758814485929584</v>
      </c>
      <c r="CW816" s="35">
        <v>12.569611487385561</v>
      </c>
      <c r="CY816" s="35">
        <v>12.395584142488188</v>
      </c>
      <c r="CZ816" s="35">
        <v>12.649380170123179</v>
      </c>
      <c r="DA816" s="35">
        <v>12.744249213891941</v>
      </c>
      <c r="DC816" s="35">
        <v>12.140672433593135</v>
      </c>
      <c r="DD816" s="35">
        <v>13.239207950850084</v>
      </c>
      <c r="DF816" s="35">
        <v>11.882442610491236</v>
      </c>
      <c r="DG816" s="35">
        <v>11.734385443894491</v>
      </c>
      <c r="DH816" s="35">
        <v>11.323455580616592</v>
      </c>
      <c r="DJ816" s="35">
        <v>12.544559219235099</v>
      </c>
      <c r="DK816" s="35">
        <v>11.753399934170957</v>
      </c>
      <c r="DL816" s="35">
        <v>12.427593513356047</v>
      </c>
      <c r="DM816" s="35">
        <v>12.162069783611354</v>
      </c>
      <c r="DO816" s="35">
        <v>12.546724645326636</v>
      </c>
      <c r="DQ816" s="35">
        <v>12.131725402743744</v>
      </c>
      <c r="DR816" s="35">
        <v>12.420823458717642</v>
      </c>
      <c r="DS816" s="35">
        <v>12.783440699059916</v>
      </c>
      <c r="DT816" s="35">
        <v>12.389435892151766</v>
      </c>
      <c r="DU816" s="35">
        <v>12.059565466840626</v>
      </c>
      <c r="DV816" s="35">
        <v>12.496484882442669</v>
      </c>
      <c r="DX816" s="35">
        <v>12.15752892737688</v>
      </c>
      <c r="DZ816" s="35">
        <v>12.21652452519905</v>
      </c>
      <c r="EA816" s="35">
        <v>12.009876544298718</v>
      </c>
      <c r="EB816" s="35">
        <v>12.670030529793024</v>
      </c>
      <c r="EE816" s="35">
        <v>12.290281242451535</v>
      </c>
      <c r="EF816" s="35">
        <v>11.646558710154547</v>
      </c>
      <c r="EG816" s="35">
        <v>12.075221722274367</v>
      </c>
      <c r="EH816" s="35">
        <v>12.29018906316373</v>
      </c>
      <c r="EI816" s="35">
        <v>11.802209051911165</v>
      </c>
      <c r="EK816" s="35">
        <v>12.268010150307779</v>
      </c>
      <c r="EL816" s="35">
        <v>12.921781655028076</v>
      </c>
      <c r="EM816" s="35">
        <v>12.314781734681461</v>
      </c>
      <c r="EN816" s="35">
        <v>11.783701866574381</v>
      </c>
      <c r="EO816" s="35">
        <v>12.085707082052691</v>
      </c>
      <c r="EQ816" s="35">
        <v>12.544710632898258</v>
      </c>
      <c r="ER816" s="35">
        <v>12.72707462937699</v>
      </c>
      <c r="ET816" s="35">
        <v>12.080074034540761</v>
      </c>
      <c r="EU816" s="35">
        <v>11.172870402462582</v>
      </c>
      <c r="EV816" s="35">
        <v>12.231511226510946</v>
      </c>
      <c r="EY816" s="35">
        <v>13.455681581370287</v>
      </c>
      <c r="EZ816" s="35">
        <v>12.268677610676441</v>
      </c>
      <c r="FA816" s="35">
        <v>12.524975163608074</v>
      </c>
      <c r="FC816" s="35">
        <v>12.140481214476662</v>
      </c>
      <c r="FF816" s="35">
        <v>12.896703997348931</v>
      </c>
      <c r="FG816" s="35">
        <v>12.735950705380045</v>
      </c>
      <c r="FI816" s="35">
        <v>13.473866487605379</v>
      </c>
      <c r="FL816" s="35">
        <v>13.459391123330887</v>
      </c>
      <c r="FM816" s="35">
        <v>12.218984022805499</v>
      </c>
      <c r="FN816" s="35">
        <v>13.572108020005802</v>
      </c>
      <c r="FO816" s="35">
        <v>12.340087720619238</v>
      </c>
      <c r="FP816" s="35">
        <v>12.872905529459084</v>
      </c>
      <c r="FQ816" s="35">
        <v>12.589187021364268</v>
      </c>
      <c r="FT816" s="35">
        <v>13.292132026508845</v>
      </c>
      <c r="FU816" s="35">
        <v>13.095663986678602</v>
      </c>
      <c r="FV816" s="35">
        <v>11.466078329082013</v>
      </c>
      <c r="FW816" s="35">
        <v>12.833370720856195</v>
      </c>
      <c r="FX816" s="35">
        <v>12.003685395051077</v>
      </c>
      <c r="FY816" s="35">
        <v>11.260456496594539</v>
      </c>
      <c r="FZ816" s="35">
        <v>11.980185408703468</v>
      </c>
      <c r="GE816" s="35">
        <v>12.300607135553131</v>
      </c>
      <c r="GF816" s="35">
        <v>13.233800182659452</v>
      </c>
      <c r="GH816" s="35">
        <v>11.789025886969888</v>
      </c>
      <c r="GI816" s="35">
        <v>13.179300780136492</v>
      </c>
      <c r="GJ816" s="35">
        <v>13.569750671086632</v>
      </c>
      <c r="GL816" s="35">
        <v>11.648266412197728</v>
      </c>
      <c r="GM816" s="35">
        <v>11.969571154574577</v>
      </c>
      <c r="GN816" s="35">
        <v>12.233573177721551</v>
      </c>
      <c r="GO816" s="35">
        <v>5.665</v>
      </c>
      <c r="GP816" s="35" t="s">
        <v>818</v>
      </c>
      <c r="GU816" s="59"/>
    </row>
    <row r="817" spans="1:203" x14ac:dyDescent="0.2">
      <c r="A817" s="35" t="s">
        <v>1809</v>
      </c>
      <c r="B817" s="35" t="s">
        <v>3657</v>
      </c>
      <c r="C817" s="35" t="s">
        <v>3658</v>
      </c>
      <c r="D817" s="9">
        <v>11</v>
      </c>
      <c r="E817" s="9">
        <v>11</v>
      </c>
      <c r="F817" s="9">
        <v>0.481830025</v>
      </c>
      <c r="G817" s="9">
        <v>0.14813251099999999</v>
      </c>
      <c r="H817" s="9">
        <v>0.256196431</v>
      </c>
      <c r="I817" s="9">
        <v>0.18519221299999999</v>
      </c>
      <c r="J817" s="9">
        <v>0</v>
      </c>
      <c r="K817" s="78">
        <v>0</v>
      </c>
      <c r="L817" s="79">
        <v>11.035900987173864</v>
      </c>
      <c r="M817" s="79">
        <v>12.397699685273512</v>
      </c>
      <c r="N817" s="79">
        <v>11.496053312476251</v>
      </c>
      <c r="O817" s="79">
        <v>12.736287316628522</v>
      </c>
      <c r="Q817" s="78">
        <v>12.399145127905449</v>
      </c>
      <c r="R817" s="35">
        <v>11.819377733175143</v>
      </c>
      <c r="S817" s="35">
        <v>11.699698252289139</v>
      </c>
      <c r="T817" s="35">
        <v>11.767038049484848</v>
      </c>
      <c r="U817" s="35">
        <v>12.320432730221324</v>
      </c>
      <c r="V817" s="35">
        <v>11.176725624349746</v>
      </c>
      <c r="W817" s="35">
        <v>12.092854770538066</v>
      </c>
      <c r="Z817" s="35">
        <v>12.526970347919287</v>
      </c>
      <c r="AB817" s="35">
        <v>12.13528795708398</v>
      </c>
      <c r="AC817" s="35">
        <v>11.248162333459982</v>
      </c>
      <c r="AE817" s="35">
        <v>11.007248225190851</v>
      </c>
      <c r="AG817" s="35">
        <v>10.944316951090086</v>
      </c>
      <c r="AH817" s="35">
        <v>12.472386532167791</v>
      </c>
      <c r="AI817" s="35">
        <v>11.298753620952795</v>
      </c>
      <c r="AJ817" s="35">
        <v>11.63516566900706</v>
      </c>
      <c r="AK817" s="35">
        <v>13.291049599014137</v>
      </c>
      <c r="AL817" s="35">
        <v>12.276244086422734</v>
      </c>
      <c r="AM817" s="35">
        <v>12.059549370185161</v>
      </c>
      <c r="AN817" s="35">
        <v>11.457724472997494</v>
      </c>
      <c r="AQ817" s="35">
        <v>12.367528669681761</v>
      </c>
      <c r="AR817" s="35">
        <v>11.762845468735899</v>
      </c>
      <c r="AS817" s="35">
        <v>11.638618692863457</v>
      </c>
      <c r="AT817" s="35">
        <v>12.586748756833178</v>
      </c>
      <c r="AU817" s="35">
        <v>11.744836103811068</v>
      </c>
      <c r="AV817" s="35">
        <v>11.057995299680588</v>
      </c>
      <c r="AW817" s="35">
        <v>11.683517575071431</v>
      </c>
      <c r="AX817" s="35">
        <v>11.082569413323288</v>
      </c>
      <c r="AY817" s="35">
        <v>12.469554932724517</v>
      </c>
      <c r="AZ817" s="35">
        <v>11.952948905916244</v>
      </c>
      <c r="BA817" s="35">
        <v>11.662633570901683</v>
      </c>
      <c r="BB817" s="35">
        <v>11.021057267717811</v>
      </c>
      <c r="BE817" s="35">
        <v>12.084179464381924</v>
      </c>
      <c r="BF817" s="35">
        <v>11.279662293650043</v>
      </c>
      <c r="BG817" s="35">
        <v>12.63528970713514</v>
      </c>
      <c r="BH817" s="35">
        <v>11.475372726033228</v>
      </c>
      <c r="BI817" s="35">
        <v>10.606808115483606</v>
      </c>
      <c r="BJ817" s="35">
        <v>11.923197680968707</v>
      </c>
      <c r="BK817" s="35">
        <v>11.378130671868982</v>
      </c>
      <c r="BL817" s="35">
        <v>11.38331487922815</v>
      </c>
      <c r="BN817" s="35">
        <v>11.251434338647444</v>
      </c>
      <c r="BO817" s="35">
        <v>11.201170655762544</v>
      </c>
      <c r="BP817" s="35">
        <v>11.498910045438555</v>
      </c>
      <c r="BQ817" s="35">
        <v>11.398218678010448</v>
      </c>
      <c r="BR817" s="35">
        <v>12.202261702374539</v>
      </c>
      <c r="BS817" s="35">
        <v>12.225603402345413</v>
      </c>
      <c r="BT817" s="35">
        <v>10.666489692924955</v>
      </c>
      <c r="BU817" s="35">
        <v>11.458270122851779</v>
      </c>
      <c r="BV817" s="35">
        <v>11.463564401724287</v>
      </c>
      <c r="BX817" s="35">
        <v>10.913451534472502</v>
      </c>
      <c r="BY817" s="35">
        <v>11.913966249891633</v>
      </c>
      <c r="BZ817" s="35">
        <v>11.635581091466239</v>
      </c>
      <c r="CA817" s="35">
        <v>11.37380308397614</v>
      </c>
      <c r="CB817" s="35">
        <v>11.556478004993696</v>
      </c>
      <c r="CC817" s="35">
        <v>11.45327679265473</v>
      </c>
      <c r="CD817" s="35">
        <v>10.625037103140139</v>
      </c>
      <c r="CE817" s="35">
        <v>11.462838386163686</v>
      </c>
      <c r="CF817" s="35">
        <v>12.930238205220505</v>
      </c>
      <c r="CG817" s="35">
        <v>11.466395528833729</v>
      </c>
      <c r="CI817" s="35">
        <v>11.668767314244828</v>
      </c>
      <c r="CJ817" s="35">
        <v>12.096278436334597</v>
      </c>
      <c r="CK817" s="35">
        <v>10.775075670384112</v>
      </c>
      <c r="CL817" s="35">
        <v>11.886619797764148</v>
      </c>
      <c r="CM817" s="35">
        <v>12.978087155491588</v>
      </c>
      <c r="CN817" s="35">
        <v>11.850558809596468</v>
      </c>
      <c r="CO817" s="35">
        <v>12.156061630414182</v>
      </c>
      <c r="CP817" s="35">
        <v>12.512685990352878</v>
      </c>
      <c r="CQ817" s="35">
        <v>11.563425546849018</v>
      </c>
      <c r="CR817" s="35">
        <v>11.7366577582451</v>
      </c>
      <c r="CS817" s="35">
        <v>11.540730499306093</v>
      </c>
      <c r="CT817" s="35">
        <v>12.05002371006251</v>
      </c>
      <c r="CU817" s="35">
        <v>11.483283904512627</v>
      </c>
      <c r="CV817" s="35">
        <v>13.374697596413169</v>
      </c>
      <c r="CW817" s="35">
        <v>11.622509624189693</v>
      </c>
      <c r="CX817" s="35">
        <v>12.747288926622169</v>
      </c>
      <c r="CY817" s="35">
        <v>11.062290497559907</v>
      </c>
      <c r="CZ817" s="35">
        <v>11.782793721534194</v>
      </c>
      <c r="DA817" s="35">
        <v>11.09472239486718</v>
      </c>
      <c r="DC817" s="35">
        <v>11.851892735600856</v>
      </c>
      <c r="DD817" s="35">
        <v>12.512131949593993</v>
      </c>
      <c r="DF817" s="35">
        <v>12.565616828446464</v>
      </c>
      <c r="DG817" s="35">
        <v>10.616705934869678</v>
      </c>
      <c r="DJ817" s="35">
        <v>11.945218733746781</v>
      </c>
      <c r="DK817" s="35">
        <v>11.260667256193772</v>
      </c>
      <c r="DO817" s="35">
        <v>11.73174383104476</v>
      </c>
      <c r="DQ817" s="35">
        <v>11.68209716794526</v>
      </c>
      <c r="DR817" s="35">
        <v>12.74138142269649</v>
      </c>
      <c r="DT817" s="35">
        <v>11.413928857415657</v>
      </c>
      <c r="DU817" s="35">
        <v>11.759014384091358</v>
      </c>
      <c r="DV817" s="35">
        <v>13.016074680085378</v>
      </c>
      <c r="DW817" s="35">
        <v>11.2278176863637</v>
      </c>
      <c r="DY817" s="35">
        <v>12.169508839272746</v>
      </c>
      <c r="DZ817" s="35">
        <v>12.052218304975012</v>
      </c>
      <c r="EA817" s="35">
        <v>13.132875277799371</v>
      </c>
      <c r="EB817" s="35">
        <v>11.109534460953755</v>
      </c>
      <c r="EC817" s="35">
        <v>12.74168629933807</v>
      </c>
      <c r="ED817" s="35">
        <v>10.550451324883813</v>
      </c>
      <c r="EE817" s="35">
        <v>11.726377626387857</v>
      </c>
      <c r="EG817" s="35">
        <v>12.115813190105719</v>
      </c>
      <c r="EH817" s="35">
        <v>11.113841769203882</v>
      </c>
      <c r="EI817" s="35">
        <v>11.682116819739692</v>
      </c>
      <c r="EJ817" s="35">
        <v>10.803828055457513</v>
      </c>
      <c r="EK817" s="35">
        <v>11.040895322786579</v>
      </c>
      <c r="EL817" s="35">
        <v>13.232995672995305</v>
      </c>
      <c r="EM817" s="35">
        <v>11.840881829072112</v>
      </c>
      <c r="EO817" s="35">
        <v>14.376213031368184</v>
      </c>
      <c r="EP817" s="35">
        <v>11.539127418390954</v>
      </c>
      <c r="EQ817" s="35">
        <v>12.612145077583902</v>
      </c>
      <c r="ER817" s="35">
        <v>11.864614338020999</v>
      </c>
      <c r="ES817" s="35">
        <v>13.147114945665031</v>
      </c>
      <c r="ET817" s="35">
        <v>10.81186951551796</v>
      </c>
      <c r="EU817" s="35">
        <v>11.456357877708342</v>
      </c>
      <c r="EV817" s="35">
        <v>11.825646790410987</v>
      </c>
      <c r="EW817" s="35">
        <v>11.491333514630881</v>
      </c>
      <c r="EX817" s="35">
        <v>11.165381721639212</v>
      </c>
      <c r="EY817" s="35">
        <v>10.937714073096746</v>
      </c>
      <c r="EZ817" s="35">
        <v>11.383243209597296</v>
      </c>
      <c r="FA817" s="35">
        <v>12.189941005140147</v>
      </c>
      <c r="FB817" s="35">
        <v>12.764136140726745</v>
      </c>
      <c r="FC817" s="35">
        <v>12.922365047329555</v>
      </c>
      <c r="FD817" s="35">
        <v>11.010631728627338</v>
      </c>
      <c r="FE817" s="35">
        <v>11.456073076428499</v>
      </c>
      <c r="FF817" s="35">
        <v>11.489112014675458</v>
      </c>
      <c r="FG817" s="35">
        <v>12.182583178217216</v>
      </c>
      <c r="FH817" s="35">
        <v>11.68609946998725</v>
      </c>
      <c r="FI817" s="35">
        <v>11.936879505677073</v>
      </c>
      <c r="FJ817" s="35">
        <v>11.83642039854031</v>
      </c>
      <c r="FK817" s="35">
        <v>13.624606471089136</v>
      </c>
      <c r="FL817" s="35">
        <v>12.357714758711657</v>
      </c>
      <c r="FM817" s="35">
        <v>12.282534221854851</v>
      </c>
      <c r="FO817" s="35">
        <v>11.401329313393035</v>
      </c>
      <c r="FP817" s="35">
        <v>12.930715073308926</v>
      </c>
      <c r="FQ817" s="35">
        <v>11.556396991689017</v>
      </c>
      <c r="FR817" s="35">
        <v>11.943939461297179</v>
      </c>
      <c r="FS817" s="35">
        <v>11.090914584691522</v>
      </c>
      <c r="FU817" s="35">
        <v>12.263451918942884</v>
      </c>
      <c r="FV817" s="35">
        <v>12.477776465645054</v>
      </c>
      <c r="FW817" s="35">
        <v>12.131206289124549</v>
      </c>
      <c r="FX817" s="35">
        <v>12.486790552943406</v>
      </c>
      <c r="FY817" s="35">
        <v>11.416376013078626</v>
      </c>
      <c r="FZ817" s="35">
        <v>12.022058698462903</v>
      </c>
      <c r="GA817" s="35">
        <v>11.992875944298708</v>
      </c>
      <c r="GB817" s="35">
        <v>12.394688527848944</v>
      </c>
      <c r="GC817" s="35">
        <v>12.085479174839122</v>
      </c>
      <c r="GD817" s="35">
        <v>11.481840218362306</v>
      </c>
      <c r="GE817" s="35">
        <v>11.05087902296988</v>
      </c>
      <c r="GF817" s="35">
        <v>11.818211619947137</v>
      </c>
      <c r="GH817" s="35">
        <v>12.315609119948853</v>
      </c>
      <c r="GI817" s="35">
        <v>12.061249104794763</v>
      </c>
      <c r="GJ817" s="35">
        <v>13.143513702824912</v>
      </c>
      <c r="GK817" s="35">
        <v>11.750015367866521</v>
      </c>
      <c r="GL817" s="35">
        <v>11.654438210934753</v>
      </c>
      <c r="GM817" s="35">
        <v>12.079022502188428</v>
      </c>
      <c r="GO817" s="35">
        <v>1.5920000000000001</v>
      </c>
      <c r="GP817" s="35" t="s">
        <v>1555</v>
      </c>
      <c r="GU817" s="59"/>
    </row>
    <row r="818" spans="1:203" x14ac:dyDescent="0.2">
      <c r="A818" s="35" t="s">
        <v>1368</v>
      </c>
      <c r="B818" s="35" t="s">
        <v>3139</v>
      </c>
      <c r="C818" s="35" t="s">
        <v>3140</v>
      </c>
      <c r="D818" s="9">
        <v>2</v>
      </c>
      <c r="E818" s="9">
        <v>2</v>
      </c>
      <c r="F818" s="9">
        <v>0.724948335</v>
      </c>
      <c r="G818" s="9">
        <v>-0.20886627599999999</v>
      </c>
      <c r="H818" s="9">
        <v>0.74028787600000001</v>
      </c>
      <c r="I818" s="9">
        <v>0.18523753400000001</v>
      </c>
      <c r="J818" s="9">
        <v>0</v>
      </c>
      <c r="K818" s="78">
        <v>0</v>
      </c>
      <c r="L818" s="79"/>
      <c r="M818" s="79"/>
      <c r="N818" s="79"/>
      <c r="O818" s="79"/>
      <c r="U818" s="35">
        <v>11.369158828268814</v>
      </c>
      <c r="Y818" s="35">
        <v>11.850423722017865</v>
      </c>
      <c r="Z818" s="35">
        <v>11.957871616914009</v>
      </c>
      <c r="AE818" s="35">
        <v>11.374218755582223</v>
      </c>
      <c r="AJ818" s="35">
        <v>12.265662425822573</v>
      </c>
      <c r="AY818" s="35">
        <v>12.084337185258157</v>
      </c>
      <c r="BC818" s="35">
        <v>11.418610875229403</v>
      </c>
      <c r="BF818" s="35">
        <v>12.867516885937748</v>
      </c>
      <c r="BH818" s="35">
        <v>12.034312767976466</v>
      </c>
      <c r="CA818" s="35">
        <v>11.593419402178849</v>
      </c>
      <c r="CF818" s="35">
        <v>11.954177704855633</v>
      </c>
      <c r="DS818" s="35">
        <v>10.863882668931716</v>
      </c>
      <c r="DT818" s="35">
        <v>12.486890457559898</v>
      </c>
      <c r="EJ818" s="35">
        <v>11.62430982968902</v>
      </c>
      <c r="ER818" s="35">
        <v>11.742073821790223</v>
      </c>
      <c r="EU818" s="35">
        <v>12.106229920297642</v>
      </c>
      <c r="FO818" s="35">
        <v>11.649910927091724</v>
      </c>
      <c r="FP818" s="35">
        <v>12.591690984598255</v>
      </c>
      <c r="GF818" s="35">
        <v>11.496991924775738</v>
      </c>
      <c r="GK818" s="35">
        <v>12.522141263933429</v>
      </c>
      <c r="GO818" s="35">
        <v>13.135999999999999</v>
      </c>
      <c r="GP818" s="35" t="s">
        <v>4678</v>
      </c>
      <c r="GU818" s="59"/>
    </row>
    <row r="819" spans="1:203" x14ac:dyDescent="0.2">
      <c r="A819" s="35" t="s">
        <v>2273</v>
      </c>
      <c r="B819" s="35" t="s">
        <v>4395</v>
      </c>
      <c r="C819" s="35" t="s">
        <v>4396</v>
      </c>
      <c r="D819" s="9">
        <v>7</v>
      </c>
      <c r="E819" s="9">
        <v>7</v>
      </c>
      <c r="F819" s="9">
        <v>0.98144569699999995</v>
      </c>
      <c r="G819" s="9">
        <v>3.7448792000000002E-2</v>
      </c>
      <c r="H819" s="9">
        <v>0.70693631499999998</v>
      </c>
      <c r="I819" s="9">
        <v>0.18665936699999999</v>
      </c>
      <c r="J819" s="9">
        <v>0</v>
      </c>
      <c r="K819" s="78">
        <v>0</v>
      </c>
      <c r="L819" s="79"/>
      <c r="M819" s="79"/>
      <c r="N819" s="79"/>
      <c r="O819" s="79"/>
      <c r="S819" s="35">
        <v>11.041669584008154</v>
      </c>
      <c r="T819" s="35">
        <v>11.680548742955718</v>
      </c>
      <c r="V819" s="35">
        <v>12.29987775470051</v>
      </c>
      <c r="AB819" s="35">
        <v>11.509051483231204</v>
      </c>
      <c r="AH819" s="35">
        <v>11.210939198399773</v>
      </c>
      <c r="AL819" s="35">
        <v>12.307191466086797</v>
      </c>
      <c r="BA819" s="35">
        <v>11.516839786894574</v>
      </c>
      <c r="BT819" s="35">
        <v>10.717327601528543</v>
      </c>
      <c r="CD819" s="35">
        <v>10.80052228078395</v>
      </c>
      <c r="CH819" s="35">
        <v>12.414670560825151</v>
      </c>
      <c r="CK819" s="35">
        <v>12.017048420578156</v>
      </c>
      <c r="CL819" s="35">
        <v>10.185391170234034</v>
      </c>
      <c r="CN819" s="35">
        <v>11.265070738796496</v>
      </c>
      <c r="CO819" s="35">
        <v>12.427248504498193</v>
      </c>
      <c r="CQ819" s="35">
        <v>12.637608699105916</v>
      </c>
      <c r="CT819" s="35">
        <v>11.879396786669696</v>
      </c>
      <c r="CU819" s="35">
        <v>11.35797454949882</v>
      </c>
      <c r="CW819" s="35">
        <v>11.692397007405569</v>
      </c>
      <c r="DC819" s="35">
        <v>12.041428243029552</v>
      </c>
      <c r="DD819" s="35">
        <v>11.929364921446796</v>
      </c>
      <c r="DG819" s="35">
        <v>10.960510594281212</v>
      </c>
      <c r="DP819" s="35">
        <v>12.271879250968432</v>
      </c>
      <c r="DQ819" s="35">
        <v>11.656302693878622</v>
      </c>
      <c r="DV819" s="35">
        <v>11.076374528376082</v>
      </c>
      <c r="DX819" s="35">
        <v>11.316584216816381</v>
      </c>
      <c r="DY819" s="35">
        <v>11.403367477628713</v>
      </c>
      <c r="DZ819" s="35">
        <v>12.723826836322354</v>
      </c>
      <c r="EG819" s="35">
        <v>10.985931356507255</v>
      </c>
      <c r="EH819" s="35">
        <v>11.814143472287796</v>
      </c>
      <c r="EL819" s="35">
        <v>11.552787195005351</v>
      </c>
      <c r="EO819" s="35">
        <v>11.670448308926364</v>
      </c>
      <c r="EU819" s="35">
        <v>11.197568504096607</v>
      </c>
      <c r="EV819" s="35">
        <v>12.54747648934373</v>
      </c>
      <c r="FB819" s="35">
        <v>10.846871822685944</v>
      </c>
      <c r="FG819" s="35">
        <v>11.019345243662183</v>
      </c>
      <c r="FT819" s="35">
        <v>11.860053939334714</v>
      </c>
      <c r="FU819" s="35">
        <v>12.667733458332043</v>
      </c>
      <c r="FY819" s="35">
        <v>12.37878395209839</v>
      </c>
      <c r="GA819" s="35">
        <v>12.076724614177705</v>
      </c>
      <c r="GH819" s="35">
        <v>11.565763443104961</v>
      </c>
      <c r="GO819" s="35">
        <v>8.9789999999999992</v>
      </c>
      <c r="GP819" s="35" t="s">
        <v>4941</v>
      </c>
      <c r="GU819" s="59"/>
    </row>
    <row r="820" spans="1:203" x14ac:dyDescent="0.2">
      <c r="A820" s="35" t="s">
        <v>1105</v>
      </c>
      <c r="B820" s="35" t="s">
        <v>2833</v>
      </c>
      <c r="C820" s="35" t="s">
        <v>2834</v>
      </c>
      <c r="D820" s="9">
        <v>14</v>
      </c>
      <c r="E820" s="9">
        <v>14</v>
      </c>
      <c r="F820" s="9">
        <v>0.69460734300000004</v>
      </c>
      <c r="G820" s="9">
        <v>5.5809325E-2</v>
      </c>
      <c r="H820" s="9">
        <v>2.2596666000000001E-2</v>
      </c>
      <c r="I820" s="9">
        <v>0.187423797</v>
      </c>
      <c r="J820" s="9">
        <v>0</v>
      </c>
      <c r="K820" s="58" t="s">
        <v>5711</v>
      </c>
      <c r="L820" s="79">
        <v>14.395782316106168</v>
      </c>
      <c r="M820" s="79">
        <v>13.49844524277832</v>
      </c>
      <c r="N820" s="79">
        <v>13.778013779901306</v>
      </c>
      <c r="O820" s="79">
        <v>13.67582559296492</v>
      </c>
      <c r="P820" s="78">
        <v>14.032217180259506</v>
      </c>
      <c r="Q820" s="78">
        <v>13.71497952285095</v>
      </c>
      <c r="R820" s="35">
        <v>13.110024610002821</v>
      </c>
      <c r="S820" s="35">
        <v>14.413305396427944</v>
      </c>
      <c r="T820" s="35">
        <v>13.451104445230124</v>
      </c>
      <c r="U820" s="35">
        <v>13.821914977570867</v>
      </c>
      <c r="V820" s="35">
        <v>13.733172614715462</v>
      </c>
      <c r="W820" s="35">
        <v>13.728839264179769</v>
      </c>
      <c r="X820" s="35">
        <v>14.558806987286157</v>
      </c>
      <c r="Y820" s="35">
        <v>13.47220709177064</v>
      </c>
      <c r="Z820" s="35">
        <v>13.816787400289902</v>
      </c>
      <c r="AA820" s="35">
        <v>13.926315354720515</v>
      </c>
      <c r="AB820" s="35">
        <v>13.362349387569925</v>
      </c>
      <c r="AC820" s="35">
        <v>13.292487649201185</v>
      </c>
      <c r="AD820" s="35">
        <v>13.700539101982706</v>
      </c>
      <c r="AE820" s="35">
        <v>13.808682751974604</v>
      </c>
      <c r="AF820" s="35">
        <v>13.273859112134163</v>
      </c>
      <c r="AG820" s="35">
        <v>13.829765386166772</v>
      </c>
      <c r="AH820" s="35">
        <v>13.596805398770503</v>
      </c>
      <c r="AI820" s="35">
        <v>13.665564519873975</v>
      </c>
      <c r="AJ820" s="35">
        <v>14.43689880267484</v>
      </c>
      <c r="AK820" s="35">
        <v>14.06004117975009</v>
      </c>
      <c r="AL820" s="35">
        <v>13.563422204349834</v>
      </c>
      <c r="AM820" s="35">
        <v>14.010527391567877</v>
      </c>
      <c r="AN820" s="35">
        <v>14.130271175427882</v>
      </c>
      <c r="AO820" s="35">
        <v>14.175398497023517</v>
      </c>
      <c r="AP820" s="35">
        <v>13.762087958621771</v>
      </c>
      <c r="AQ820" s="35">
        <v>14.207521387605055</v>
      </c>
      <c r="AR820" s="35">
        <v>13.265290794835224</v>
      </c>
      <c r="AS820" s="35">
        <v>13.660480122421273</v>
      </c>
      <c r="AT820" s="35">
        <v>13.393349629823932</v>
      </c>
      <c r="AU820" s="35">
        <v>14.081176322053448</v>
      </c>
      <c r="AV820" s="35">
        <v>13.379258071358869</v>
      </c>
      <c r="AW820" s="35">
        <v>13.74797264233575</v>
      </c>
      <c r="AX820" s="35">
        <v>13.812675663907612</v>
      </c>
      <c r="AY820" s="35">
        <v>13.428433103982043</v>
      </c>
      <c r="AZ820" s="35">
        <v>14.187549341427383</v>
      </c>
      <c r="BA820" s="35">
        <v>13.886346707439101</v>
      </c>
      <c r="BB820" s="35">
        <v>13.641290890961615</v>
      </c>
      <c r="BC820" s="35">
        <v>13.560220369017022</v>
      </c>
      <c r="BD820" s="35">
        <v>13.671416810491321</v>
      </c>
      <c r="BE820" s="35">
        <v>13.397932499215814</v>
      </c>
      <c r="BF820" s="35">
        <v>14.285903258849055</v>
      </c>
      <c r="BG820" s="35">
        <v>13.692825936130145</v>
      </c>
      <c r="BH820" s="35">
        <v>13.558510426121146</v>
      </c>
      <c r="BI820" s="35">
        <v>14.029009213195184</v>
      </c>
      <c r="BJ820" s="35">
        <v>14.017648021100394</v>
      </c>
      <c r="BK820" s="35">
        <v>14.234979113972603</v>
      </c>
      <c r="BL820" s="35">
        <v>14.402878057913568</v>
      </c>
      <c r="BM820" s="35">
        <v>14.067839686564483</v>
      </c>
      <c r="BN820" s="35">
        <v>13.602679266020635</v>
      </c>
      <c r="BO820" s="35">
        <v>13.674424224770341</v>
      </c>
      <c r="BP820" s="35">
        <v>14.028022969570417</v>
      </c>
      <c r="BQ820" s="35">
        <v>14.48207344879928</v>
      </c>
      <c r="BR820" s="35">
        <v>13.841988951889682</v>
      </c>
      <c r="BS820" s="35">
        <v>14.005666482547387</v>
      </c>
      <c r="BT820" s="35">
        <v>13.598831114944126</v>
      </c>
      <c r="BU820" s="35">
        <v>13.860222027824882</v>
      </c>
      <c r="BV820" s="35">
        <v>13.883276028043539</v>
      </c>
      <c r="BW820" s="35">
        <v>13.636460475225567</v>
      </c>
      <c r="BX820" s="35">
        <v>13.943590924720258</v>
      </c>
      <c r="BY820" s="35">
        <v>13.890188039358371</v>
      </c>
      <c r="BZ820" s="35">
        <v>14.044304102089404</v>
      </c>
      <c r="CA820" s="35">
        <v>13.506785082504557</v>
      </c>
      <c r="CB820" s="35">
        <v>13.550515934356818</v>
      </c>
      <c r="CC820" s="35">
        <v>13.343883269765058</v>
      </c>
      <c r="CD820" s="35">
        <v>13.912928395269857</v>
      </c>
      <c r="CE820" s="35">
        <v>14.111245491938455</v>
      </c>
      <c r="CF820" s="35">
        <v>13.819504694683133</v>
      </c>
      <c r="CG820" s="35">
        <v>14.257774476996151</v>
      </c>
      <c r="CH820" s="35">
        <v>15.024870425130258</v>
      </c>
      <c r="CI820" s="35">
        <v>15.053392377934303</v>
      </c>
      <c r="CJ820" s="35">
        <v>13.866336678908951</v>
      </c>
      <c r="CK820" s="35">
        <v>14.290200010451683</v>
      </c>
      <c r="CL820" s="35">
        <v>13.999597586771539</v>
      </c>
      <c r="CM820" s="35">
        <v>13.943568268152877</v>
      </c>
      <c r="CN820" s="35">
        <v>13.766610762112659</v>
      </c>
      <c r="CO820" s="35">
        <v>14.723691964662226</v>
      </c>
      <c r="CP820" s="35">
        <v>13.978711158110318</v>
      </c>
      <c r="CQ820" s="35">
        <v>14.320873645233764</v>
      </c>
      <c r="CR820" s="35">
        <v>14.080477385402624</v>
      </c>
      <c r="CS820" s="35">
        <v>14.042851930719332</v>
      </c>
      <c r="CT820" s="35">
        <v>14.019284223131461</v>
      </c>
      <c r="CU820" s="35">
        <v>13.66207688850427</v>
      </c>
      <c r="CV820" s="35">
        <v>14.205362362226449</v>
      </c>
      <c r="CW820" s="35">
        <v>13.147944017460635</v>
      </c>
      <c r="CX820" s="35">
        <v>13.80806391892814</v>
      </c>
      <c r="CY820" s="35">
        <v>13.91645428938882</v>
      </c>
      <c r="CZ820" s="35">
        <v>13.712896691339569</v>
      </c>
      <c r="DA820" s="35">
        <v>13.514804987548921</v>
      </c>
      <c r="DB820" s="35">
        <v>13.969184613455361</v>
      </c>
      <c r="DC820" s="35">
        <v>13.964333529396413</v>
      </c>
      <c r="DD820" s="35">
        <v>13.700728842471555</v>
      </c>
      <c r="DE820" s="35">
        <v>13.861749766767417</v>
      </c>
      <c r="DF820" s="35">
        <v>14.001536566319958</v>
      </c>
      <c r="DG820" s="35">
        <v>13.537528812149031</v>
      </c>
      <c r="DH820" s="35">
        <v>11.520003341978313</v>
      </c>
      <c r="DI820" s="35">
        <v>14.821149016920087</v>
      </c>
      <c r="DJ820" s="35">
        <v>13.5175762289388</v>
      </c>
      <c r="DK820" s="35">
        <v>14.463397731956366</v>
      </c>
      <c r="DL820" s="35">
        <v>14.217178847629452</v>
      </c>
      <c r="DM820" s="35">
        <v>13.477676772052952</v>
      </c>
      <c r="DN820" s="35">
        <v>13.618681548868297</v>
      </c>
      <c r="DO820" s="35">
        <v>14.041194921354311</v>
      </c>
      <c r="DP820" s="35">
        <v>14.589243031215789</v>
      </c>
      <c r="DQ820" s="35">
        <v>14.175152008693175</v>
      </c>
      <c r="DR820" s="35">
        <v>14.284018407924028</v>
      </c>
      <c r="DS820" s="35">
        <v>14.387412832509009</v>
      </c>
      <c r="DT820" s="35">
        <v>13.793319215770751</v>
      </c>
      <c r="DU820" s="35">
        <v>14.548659707055648</v>
      </c>
      <c r="DV820" s="35">
        <v>14.122634490044604</v>
      </c>
      <c r="DW820" s="35">
        <v>14.066505227087779</v>
      </c>
      <c r="DX820" s="35">
        <v>13.758212628121125</v>
      </c>
      <c r="DY820" s="35">
        <v>14.212499158247716</v>
      </c>
      <c r="DZ820" s="35">
        <v>13.775369524384061</v>
      </c>
      <c r="EA820" s="35">
        <v>13.644940253587786</v>
      </c>
      <c r="EB820" s="35">
        <v>13.448594521433803</v>
      </c>
      <c r="EC820" s="35">
        <v>13.71231548634427</v>
      </c>
      <c r="ED820" s="35">
        <v>13.269551693251195</v>
      </c>
      <c r="EE820" s="35">
        <v>14.786029544546601</v>
      </c>
      <c r="EF820" s="35">
        <v>14.526681225070872</v>
      </c>
      <c r="EG820" s="35">
        <v>14.018322777111033</v>
      </c>
      <c r="EH820" s="35">
        <v>13.981504932500886</v>
      </c>
      <c r="EI820" s="35">
        <v>14.175798712429117</v>
      </c>
      <c r="EJ820" s="35">
        <v>13.253895945782084</v>
      </c>
      <c r="EK820" s="35">
        <v>13.74469216925638</v>
      </c>
      <c r="EL820" s="35">
        <v>14.339996500383119</v>
      </c>
      <c r="EM820" s="35">
        <v>13.696491413113502</v>
      </c>
      <c r="EN820" s="35">
        <v>14.51492777349433</v>
      </c>
      <c r="EO820" s="35">
        <v>14.330358209044325</v>
      </c>
      <c r="EP820" s="35">
        <v>13.956192005261016</v>
      </c>
      <c r="EQ820" s="35">
        <v>14.012955698901681</v>
      </c>
      <c r="ER820" s="35">
        <v>13.699063234407275</v>
      </c>
      <c r="ES820" s="35">
        <v>14.341865252589004</v>
      </c>
      <c r="ET820" s="35">
        <v>13.648087956849848</v>
      </c>
      <c r="EU820" s="35">
        <v>13.855965794945215</v>
      </c>
      <c r="EV820" s="35">
        <v>13.99546739540197</v>
      </c>
      <c r="EW820" s="35">
        <v>14.019155938506099</v>
      </c>
      <c r="EX820" s="35">
        <v>13.813066349258467</v>
      </c>
      <c r="EY820" s="35">
        <v>14.090303128684328</v>
      </c>
      <c r="EZ820" s="35">
        <v>13.607648448709877</v>
      </c>
      <c r="FA820" s="35">
        <v>13.541002041516899</v>
      </c>
      <c r="FB820" s="35">
        <v>14.252168731434509</v>
      </c>
      <c r="FC820" s="35">
        <v>13.875825784186784</v>
      </c>
      <c r="FD820" s="35">
        <v>13.923626113777029</v>
      </c>
      <c r="FE820" s="35">
        <v>13.81208621163684</v>
      </c>
      <c r="FF820" s="35">
        <v>13.946431063407367</v>
      </c>
      <c r="FG820" s="35">
        <v>14.118180057234134</v>
      </c>
      <c r="FH820" s="35">
        <v>13.924376379141053</v>
      </c>
      <c r="FI820" s="35">
        <v>14.179317836227211</v>
      </c>
      <c r="FJ820" s="35">
        <v>14.194627258303719</v>
      </c>
      <c r="FK820" s="35">
        <v>14.475766314904467</v>
      </c>
      <c r="FL820" s="35">
        <v>13.916537939252384</v>
      </c>
      <c r="FM820" s="35">
        <v>14.768908729160948</v>
      </c>
      <c r="FN820" s="35">
        <v>13.870908526372387</v>
      </c>
      <c r="FO820" s="35">
        <v>13.70796731466249</v>
      </c>
      <c r="FP820" s="35">
        <v>13.619058625595958</v>
      </c>
      <c r="FQ820" s="35">
        <v>14.646559254197696</v>
      </c>
      <c r="FR820" s="35">
        <v>13.897323509436177</v>
      </c>
      <c r="FS820" s="35">
        <v>13.752605842504483</v>
      </c>
      <c r="FT820" s="35">
        <v>13.642608936901794</v>
      </c>
      <c r="FU820" s="35">
        <v>14.321470663265881</v>
      </c>
      <c r="FV820" s="35">
        <v>14.838835650845954</v>
      </c>
      <c r="FW820" s="35">
        <v>14.705282390155414</v>
      </c>
      <c r="FX820" s="35">
        <v>14.074233199224015</v>
      </c>
      <c r="FY820" s="35">
        <v>14.41930492274283</v>
      </c>
      <c r="FZ820" s="35">
        <v>13.682718512147915</v>
      </c>
      <c r="GA820" s="35">
        <v>14.460939756402624</v>
      </c>
      <c r="GB820" s="35">
        <v>13.581073777444043</v>
      </c>
      <c r="GC820" s="35">
        <v>13.90531655402981</v>
      </c>
      <c r="GD820" s="35">
        <v>14.388222603026374</v>
      </c>
      <c r="GE820" s="35">
        <v>13.509428991165375</v>
      </c>
      <c r="GF820" s="35">
        <v>14.470504664331177</v>
      </c>
      <c r="GG820" s="35">
        <v>14.260715112177646</v>
      </c>
      <c r="GH820" s="35">
        <v>13.714539583100555</v>
      </c>
      <c r="GI820" s="35">
        <v>14.366661830112781</v>
      </c>
      <c r="GJ820" s="35">
        <v>14.605698616117534</v>
      </c>
      <c r="GK820" s="35">
        <v>13.6648304205271</v>
      </c>
      <c r="GL820" s="35">
        <v>14.041363196216802</v>
      </c>
      <c r="GM820" s="35">
        <v>14.207615046332027</v>
      </c>
      <c r="GN820" s="35">
        <v>14.210583665224627</v>
      </c>
      <c r="GO820" s="35">
        <v>25.87</v>
      </c>
      <c r="GP820" s="35" t="s">
        <v>1005</v>
      </c>
      <c r="GU820" s="59"/>
    </row>
    <row r="821" spans="1:203" x14ac:dyDescent="0.2">
      <c r="A821" s="35" t="s">
        <v>2268</v>
      </c>
      <c r="B821" s="35" t="s">
        <v>4387</v>
      </c>
      <c r="C821" s="35" t="s">
        <v>4388</v>
      </c>
      <c r="D821" s="9">
        <v>11</v>
      </c>
      <c r="E821" s="9">
        <v>10</v>
      </c>
      <c r="F821" s="9">
        <v>0.88152102600000004</v>
      </c>
      <c r="G821" s="9">
        <v>-5.8144847E-2</v>
      </c>
      <c r="H821" s="9">
        <v>0.272262489</v>
      </c>
      <c r="I821" s="9">
        <v>0.188082953</v>
      </c>
      <c r="J821" s="9">
        <v>0</v>
      </c>
      <c r="K821" s="78">
        <v>0</v>
      </c>
      <c r="L821" s="79">
        <v>20.197906438387946</v>
      </c>
      <c r="M821" s="79">
        <v>20.791811795689974</v>
      </c>
      <c r="N821" s="79">
        <v>21.462600371023669</v>
      </c>
      <c r="O821" s="79">
        <v>20.793396763724687</v>
      </c>
      <c r="P821" s="78">
        <v>21.02962454512285</v>
      </c>
      <c r="Q821" s="78">
        <v>19.943237692122398</v>
      </c>
      <c r="R821" s="35">
        <v>21.002169157904959</v>
      </c>
      <c r="S821" s="35">
        <v>18.99092260082098</v>
      </c>
      <c r="T821" s="35">
        <v>20.198089531501843</v>
      </c>
      <c r="U821" s="35">
        <v>19.144106004299861</v>
      </c>
      <c r="V821" s="35">
        <v>20.330313216304091</v>
      </c>
      <c r="W821" s="35">
        <v>20.368015329383582</v>
      </c>
      <c r="X821" s="35">
        <v>19.608476497841146</v>
      </c>
      <c r="Y821" s="35">
        <v>20.332361115182895</v>
      </c>
      <c r="Z821" s="35">
        <v>19.233301450104968</v>
      </c>
      <c r="AA821" s="35">
        <v>20.239947336105637</v>
      </c>
      <c r="AB821" s="35">
        <v>19.564746353749999</v>
      </c>
      <c r="AC821" s="35">
        <v>19.644330534832093</v>
      </c>
      <c r="AD821" s="35">
        <v>19.615044606689938</v>
      </c>
      <c r="AE821" s="35">
        <v>20.302135725794678</v>
      </c>
      <c r="AF821" s="35">
        <v>19.853700691651106</v>
      </c>
      <c r="AG821" s="35">
        <v>20.093670611925045</v>
      </c>
      <c r="AH821" s="35">
        <v>20.204004763200974</v>
      </c>
      <c r="AI821" s="35">
        <v>19.853533132945664</v>
      </c>
      <c r="AJ821" s="35">
        <v>19.968785768066788</v>
      </c>
      <c r="AK821" s="35">
        <v>20.081979320405303</v>
      </c>
      <c r="AL821" s="35">
        <v>19.461832087718292</v>
      </c>
      <c r="AM821" s="35">
        <v>20.248080321709754</v>
      </c>
      <c r="AN821" s="35">
        <v>19.56289819951936</v>
      </c>
      <c r="AO821" s="35">
        <v>19.329293285257123</v>
      </c>
      <c r="AP821" s="35">
        <v>19.666847371627515</v>
      </c>
      <c r="AQ821" s="35">
        <v>20.279186364336368</v>
      </c>
      <c r="AR821" s="35">
        <v>20.445667899714334</v>
      </c>
      <c r="AS821" s="35">
        <v>21.722073073745726</v>
      </c>
      <c r="AT821" s="35">
        <v>20.233471910119626</v>
      </c>
      <c r="AU821" s="35">
        <v>19.303642698362339</v>
      </c>
      <c r="AV821" s="35">
        <v>20.325754635683282</v>
      </c>
      <c r="AW821" s="35">
        <v>20.972600272506899</v>
      </c>
      <c r="AX821" s="35">
        <v>19.361701891858935</v>
      </c>
      <c r="AY821" s="35">
        <v>19.573053716420432</v>
      </c>
      <c r="AZ821" s="35">
        <v>20.292357386146485</v>
      </c>
      <c r="BA821" s="35">
        <v>19.565371444312298</v>
      </c>
      <c r="BB821" s="35">
        <v>20.24201971137115</v>
      </c>
      <c r="BC821" s="35">
        <v>19.737673080016695</v>
      </c>
      <c r="BD821" s="35">
        <v>19.705414327848771</v>
      </c>
      <c r="BE821" s="35">
        <v>20.478749019924031</v>
      </c>
      <c r="BF821" s="35">
        <v>20.991140634132059</v>
      </c>
      <c r="BG821" s="35">
        <v>19.093678632661327</v>
      </c>
      <c r="BH821" s="35">
        <v>20.85131137115561</v>
      </c>
      <c r="BI821" s="35">
        <v>20.953387878263719</v>
      </c>
      <c r="BJ821" s="35">
        <v>21.483305592071169</v>
      </c>
      <c r="BK821" s="35">
        <v>20.694742303324499</v>
      </c>
      <c r="BL821" s="35">
        <v>20.070134626807636</v>
      </c>
      <c r="BM821" s="35">
        <v>19.843240272393594</v>
      </c>
      <c r="BN821" s="35">
        <v>20.732114083871906</v>
      </c>
      <c r="BO821" s="35">
        <v>19.810585426032414</v>
      </c>
      <c r="BP821" s="35">
        <v>20.439964200101805</v>
      </c>
      <c r="BQ821" s="35">
        <v>20.549291626901606</v>
      </c>
      <c r="BR821" s="35">
        <v>20.226544067548467</v>
      </c>
      <c r="BS821" s="35">
        <v>20.001599499223182</v>
      </c>
      <c r="BT821" s="35">
        <v>19.54059160832017</v>
      </c>
      <c r="BU821" s="35">
        <v>19.666490269056737</v>
      </c>
      <c r="BV821" s="35">
        <v>19.345689929500594</v>
      </c>
      <c r="BW821" s="35">
        <v>20.169218287292601</v>
      </c>
      <c r="BX821" s="35">
        <v>19.551246621338716</v>
      </c>
      <c r="BY821" s="35">
        <v>20.22078947628637</v>
      </c>
      <c r="BZ821" s="35">
        <v>20.493307240133575</v>
      </c>
      <c r="CA821" s="35">
        <v>20.348642422223641</v>
      </c>
      <c r="CB821" s="35">
        <v>19.202053749444246</v>
      </c>
      <c r="CC821" s="35">
        <v>21.148856661812118</v>
      </c>
      <c r="CD821" s="35">
        <v>20.481739859751301</v>
      </c>
      <c r="CE821" s="35">
        <v>20.27705518742637</v>
      </c>
      <c r="CF821" s="35">
        <v>19.679605648476759</v>
      </c>
      <c r="CG821" s="35">
        <v>22.112887501445826</v>
      </c>
      <c r="CH821" s="35">
        <v>19.55595565472694</v>
      </c>
      <c r="CI821" s="35">
        <v>21.491020263134089</v>
      </c>
      <c r="CJ821" s="35">
        <v>19.880628224877398</v>
      </c>
      <c r="CK821" s="35">
        <v>19.801179930483105</v>
      </c>
      <c r="CL821" s="35">
        <v>19.902418806507374</v>
      </c>
      <c r="CM821" s="35">
        <v>21.272855030529247</v>
      </c>
      <c r="CN821" s="35">
        <v>19.351394886073933</v>
      </c>
      <c r="CO821" s="35">
        <v>20.350786935633469</v>
      </c>
      <c r="CP821" s="35">
        <v>19.203531920064474</v>
      </c>
      <c r="CQ821" s="35">
        <v>21.097111323427697</v>
      </c>
      <c r="CR821" s="35">
        <v>20.018476175780215</v>
      </c>
      <c r="CS821" s="35">
        <v>19.984026433456894</v>
      </c>
      <c r="CT821" s="35">
        <v>19.851092073036884</v>
      </c>
      <c r="CU821" s="35">
        <v>20.470241421965124</v>
      </c>
      <c r="CV821" s="35">
        <v>20.42722201440937</v>
      </c>
      <c r="CW821" s="35">
        <v>20.269453032322275</v>
      </c>
      <c r="CX821" s="35">
        <v>20.759313939924724</v>
      </c>
      <c r="CY821" s="35">
        <v>20.314812444129934</v>
      </c>
      <c r="CZ821" s="35">
        <v>19.977279466351717</v>
      </c>
      <c r="DA821" s="35">
        <v>19.992009734747448</v>
      </c>
      <c r="DB821" s="35">
        <v>20.813536867805723</v>
      </c>
      <c r="DC821" s="35">
        <v>19.011415590076616</v>
      </c>
      <c r="DD821" s="35">
        <v>21.647325156746625</v>
      </c>
      <c r="DE821" s="35">
        <v>19.229528785449926</v>
      </c>
      <c r="DF821" s="35">
        <v>20.147741346001183</v>
      </c>
      <c r="DG821" s="35">
        <v>19.917425589864379</v>
      </c>
      <c r="DH821" s="35">
        <v>19.607289891528698</v>
      </c>
      <c r="DI821" s="35">
        <v>20.123714405092464</v>
      </c>
      <c r="DJ821" s="35">
        <v>19.978914782643201</v>
      </c>
      <c r="DK821" s="35">
        <v>19.448318988053813</v>
      </c>
      <c r="DL821" s="35">
        <v>18.952985816258305</v>
      </c>
      <c r="DM821" s="35">
        <v>19.376969306229064</v>
      </c>
      <c r="DN821" s="35">
        <v>19.549240931414793</v>
      </c>
      <c r="DO821" s="35">
        <v>20.64995034063212</v>
      </c>
      <c r="DP821" s="35">
        <v>20.156400909391422</v>
      </c>
      <c r="DQ821" s="35">
        <v>19.972666738418013</v>
      </c>
      <c r="DR821" s="35">
        <v>19.712089185216254</v>
      </c>
      <c r="DS821" s="35">
        <v>19.610179915710479</v>
      </c>
      <c r="DT821" s="35">
        <v>20.540146350191577</v>
      </c>
      <c r="DU821" s="35">
        <v>20.002352380881582</v>
      </c>
      <c r="DV821" s="35">
        <v>20.48387552253994</v>
      </c>
      <c r="DW821" s="35">
        <v>20.975551177092871</v>
      </c>
      <c r="DX821" s="35">
        <v>20.401648468682463</v>
      </c>
      <c r="DY821" s="35">
        <v>21.997294807297745</v>
      </c>
      <c r="DZ821" s="35">
        <v>20.164840297313827</v>
      </c>
      <c r="EA821" s="35">
        <v>19.550012356256104</v>
      </c>
      <c r="EB821" s="35">
        <v>20.481200565943062</v>
      </c>
      <c r="EC821" s="35">
        <v>21.81927178220927</v>
      </c>
      <c r="ED821" s="35">
        <v>19.879246970924587</v>
      </c>
      <c r="EE821" s="35">
        <v>20.443362184487427</v>
      </c>
      <c r="EF821" s="35">
        <v>20.134747688984596</v>
      </c>
      <c r="EG821" s="35">
        <v>19.588662228066653</v>
      </c>
      <c r="EH821" s="35">
        <v>20.231430979668144</v>
      </c>
      <c r="EI821" s="35">
        <v>20.363960049814345</v>
      </c>
      <c r="EJ821" s="35">
        <v>18.4665736843356</v>
      </c>
      <c r="EK821" s="35">
        <v>19.999851033764802</v>
      </c>
      <c r="EL821" s="35">
        <v>19.97153773562227</v>
      </c>
      <c r="EM821" s="35">
        <v>19.011389089575221</v>
      </c>
      <c r="EN821" s="35">
        <v>20.118201044557949</v>
      </c>
      <c r="EO821" s="35">
        <v>21.962810468421555</v>
      </c>
      <c r="EP821" s="35">
        <v>19.643110059384263</v>
      </c>
      <c r="EQ821" s="35">
        <v>20.790163134344859</v>
      </c>
      <c r="ER821" s="35">
        <v>19.988873152639314</v>
      </c>
      <c r="ES821" s="35">
        <v>19.423531238566785</v>
      </c>
      <c r="ET821" s="35">
        <v>19.953597212253783</v>
      </c>
      <c r="EU821" s="35">
        <v>19.658582405537594</v>
      </c>
      <c r="EV821" s="35">
        <v>19.425835638563321</v>
      </c>
      <c r="EW821" s="35">
        <v>19.837181178851345</v>
      </c>
      <c r="EX821" s="35">
        <v>20.255075688827645</v>
      </c>
      <c r="EY821" s="35">
        <v>19.988797542125802</v>
      </c>
      <c r="EZ821" s="35">
        <v>18.937969168779702</v>
      </c>
      <c r="FA821" s="35">
        <v>19.998092743427272</v>
      </c>
      <c r="FB821" s="35">
        <v>21.70719260836664</v>
      </c>
      <c r="FC821" s="35">
        <v>21.230596497523265</v>
      </c>
      <c r="FD821" s="35">
        <v>18.864014461216804</v>
      </c>
      <c r="FE821" s="35">
        <v>19.692689573573659</v>
      </c>
      <c r="FF821" s="35">
        <v>19.394587798463931</v>
      </c>
      <c r="FG821" s="35">
        <v>20.1161836261949</v>
      </c>
      <c r="FH821" s="35">
        <v>21.100430006690274</v>
      </c>
      <c r="FI821" s="35">
        <v>20.807128813832723</v>
      </c>
      <c r="FJ821" s="35">
        <v>20.213074022454794</v>
      </c>
      <c r="FK821" s="35">
        <v>20.466685020276188</v>
      </c>
      <c r="FL821" s="35">
        <v>20.39158377501666</v>
      </c>
      <c r="FM821" s="35">
        <v>20.670721194793671</v>
      </c>
      <c r="FN821" s="35">
        <v>20.122884189126484</v>
      </c>
      <c r="FO821" s="35">
        <v>19.400880384970449</v>
      </c>
      <c r="FP821" s="35">
        <v>20.224335864120555</v>
      </c>
      <c r="FQ821" s="35">
        <v>20.717447704263741</v>
      </c>
      <c r="FR821" s="35">
        <v>20.403207921150241</v>
      </c>
      <c r="FS821" s="35">
        <v>20.008171987019832</v>
      </c>
      <c r="FT821" s="35">
        <v>20.986105071585776</v>
      </c>
      <c r="FU821" s="35">
        <v>20.294957689154479</v>
      </c>
      <c r="FV821" s="35">
        <v>20.017603279501273</v>
      </c>
      <c r="FW821" s="35">
        <v>20.455929579915654</v>
      </c>
      <c r="FX821" s="35">
        <v>21.220869200182669</v>
      </c>
      <c r="FY821" s="35">
        <v>19.575862136770382</v>
      </c>
      <c r="FZ821" s="35">
        <v>19.081760105098951</v>
      </c>
      <c r="GA821" s="35">
        <v>20.174771305164263</v>
      </c>
      <c r="GB821" s="35">
        <v>20.223462326007198</v>
      </c>
      <c r="GC821" s="35">
        <v>23.114815559510205</v>
      </c>
      <c r="GD821" s="35">
        <v>22.361544119944796</v>
      </c>
      <c r="GE821" s="35">
        <v>19.837645872750759</v>
      </c>
      <c r="GF821" s="35">
        <v>20.124754505848724</v>
      </c>
      <c r="GG821" s="35">
        <v>19.719499773023593</v>
      </c>
      <c r="GH821" s="35">
        <v>20.590390965808936</v>
      </c>
      <c r="GI821" s="35">
        <v>20.677871155441466</v>
      </c>
      <c r="GJ821" s="35">
        <v>20.310615027576446</v>
      </c>
      <c r="GK821" s="35">
        <v>21.813616521234501</v>
      </c>
      <c r="GL821" s="35">
        <v>22.525662243483421</v>
      </c>
      <c r="GM821" s="35">
        <v>20.110080921618806</v>
      </c>
      <c r="GN821" s="35">
        <v>20.801408868931144</v>
      </c>
      <c r="GO821" s="35">
        <v>77.272999999999996</v>
      </c>
      <c r="GP821" s="35" t="s">
        <v>4938</v>
      </c>
      <c r="GU821" s="59"/>
    </row>
    <row r="822" spans="1:203" x14ac:dyDescent="0.2">
      <c r="A822" s="35" t="s">
        <v>2216</v>
      </c>
      <c r="B822" s="35" t="s">
        <v>4281</v>
      </c>
      <c r="C822" s="35" t="s">
        <v>4282</v>
      </c>
      <c r="D822" s="9">
        <v>7</v>
      </c>
      <c r="E822" s="9">
        <v>7</v>
      </c>
      <c r="F822" s="9">
        <v>0.81050530799999998</v>
      </c>
      <c r="G822" s="9">
        <v>5.0012540000000001E-2</v>
      </c>
      <c r="H822" s="9">
        <v>5.8711885999999998E-2</v>
      </c>
      <c r="I822" s="9">
        <v>0.189753123</v>
      </c>
      <c r="J822" s="9">
        <v>0</v>
      </c>
      <c r="K822" s="78">
        <v>0</v>
      </c>
      <c r="L822" s="79">
        <v>13.511618017988368</v>
      </c>
      <c r="M822" s="79">
        <v>11.951537038272221</v>
      </c>
      <c r="N822" s="79">
        <v>12.749586571934362</v>
      </c>
      <c r="O822" s="79">
        <v>12.252405982274118</v>
      </c>
      <c r="P822" s="78">
        <v>12.053051012937331</v>
      </c>
      <c r="Q822" s="78">
        <v>13.050575539626461</v>
      </c>
      <c r="R822" s="35">
        <v>11.69206244420592</v>
      </c>
      <c r="S822" s="35">
        <v>11.595394384386045</v>
      </c>
      <c r="T822" s="35">
        <v>12.893211983960947</v>
      </c>
      <c r="U822" s="35">
        <v>12.732298540244335</v>
      </c>
      <c r="V822" s="35">
        <v>13.145188366658729</v>
      </c>
      <c r="W822" s="35">
        <v>12.616411763192527</v>
      </c>
      <c r="X822" s="35">
        <v>12.80739163598988</v>
      </c>
      <c r="Y822" s="35">
        <v>12.828790557915113</v>
      </c>
      <c r="Z822" s="35">
        <v>12.543170705509898</v>
      </c>
      <c r="AA822" s="35">
        <v>12.798666126301349</v>
      </c>
      <c r="AB822" s="35">
        <v>12.698143624018183</v>
      </c>
      <c r="AC822" s="35">
        <v>12.666706185418747</v>
      </c>
      <c r="AD822" s="35">
        <v>12.968322870976129</v>
      </c>
      <c r="AE822" s="35">
        <v>12.815533946229717</v>
      </c>
      <c r="AF822" s="35">
        <v>12.398657650380891</v>
      </c>
      <c r="AG822" s="35">
        <v>12.630304806241728</v>
      </c>
      <c r="AH822" s="35">
        <v>12.16197168278099</v>
      </c>
      <c r="AI822" s="35">
        <v>12.6063537319944</v>
      </c>
      <c r="AJ822" s="35">
        <v>12.929575268608595</v>
      </c>
      <c r="AK822" s="35">
        <v>13.17692805068641</v>
      </c>
      <c r="AL822" s="35">
        <v>12.751087037081103</v>
      </c>
      <c r="AM822" s="35">
        <v>11.920803086215646</v>
      </c>
      <c r="AN822" s="35">
        <v>13.465145056878745</v>
      </c>
      <c r="AO822" s="35">
        <v>12.584578579049353</v>
      </c>
      <c r="AP822" s="35">
        <v>12.318677786036083</v>
      </c>
      <c r="AQ822" s="35">
        <v>13.024704579481844</v>
      </c>
      <c r="AR822" s="35">
        <v>12.496665912381289</v>
      </c>
      <c r="AS822" s="35">
        <v>12.79854974337951</v>
      </c>
      <c r="AT822" s="35">
        <v>12.643805117736379</v>
      </c>
      <c r="AU822" s="35">
        <v>13.419415208877206</v>
      </c>
      <c r="AV822" s="35">
        <v>13.286581132432124</v>
      </c>
      <c r="AW822" s="35">
        <v>12.881885535951831</v>
      </c>
      <c r="AX822" s="35">
        <v>12.162127056488281</v>
      </c>
      <c r="AY822" s="35">
        <v>12.579744034661855</v>
      </c>
      <c r="AZ822" s="35">
        <v>13.443125927992973</v>
      </c>
      <c r="BA822" s="35">
        <v>12.486124330702491</v>
      </c>
      <c r="BB822" s="35">
        <v>13.147269878071057</v>
      </c>
      <c r="BC822" s="35">
        <v>12.449400594789067</v>
      </c>
      <c r="BD822" s="35">
        <v>12.433989582698281</v>
      </c>
      <c r="BE822" s="35">
        <v>12.384475519970852</v>
      </c>
      <c r="BF822" s="35">
        <v>13.157987315748892</v>
      </c>
      <c r="BG822" s="35">
        <v>12.61555872014633</v>
      </c>
      <c r="BH822" s="35">
        <v>13.192518362974759</v>
      </c>
      <c r="BI822" s="35">
        <v>13.693330107523522</v>
      </c>
      <c r="BJ822" s="35">
        <v>12.728043567540194</v>
      </c>
      <c r="BK822" s="35">
        <v>12.578113869073988</v>
      </c>
      <c r="BL822" s="35">
        <v>13.359513032196347</v>
      </c>
      <c r="BM822" s="35">
        <v>13.394518637425572</v>
      </c>
      <c r="BN822" s="35">
        <v>12.304351850333752</v>
      </c>
      <c r="BO822" s="35">
        <v>12.362578620771147</v>
      </c>
      <c r="BP822" s="35">
        <v>12.920775933012774</v>
      </c>
      <c r="BQ822" s="35">
        <v>12.735504301654576</v>
      </c>
      <c r="BR822" s="35">
        <v>12.758658228586173</v>
      </c>
      <c r="BS822" s="35">
        <v>13.595232901345826</v>
      </c>
      <c r="BT822" s="35">
        <v>12.845704285620805</v>
      </c>
      <c r="BU822" s="35">
        <v>13.136661745508759</v>
      </c>
      <c r="BV822" s="35">
        <v>12.291148184162743</v>
      </c>
      <c r="BW822" s="35">
        <v>11.487448883733304</v>
      </c>
      <c r="BX822" s="35">
        <v>12.506431638620432</v>
      </c>
      <c r="BY822" s="35">
        <v>12.822922517978164</v>
      </c>
      <c r="BZ822" s="35">
        <v>12.740755764611707</v>
      </c>
      <c r="CA822" s="35">
        <v>12.431945885387325</v>
      </c>
      <c r="CB822" s="35">
        <v>12.490365884535162</v>
      </c>
      <c r="CC822" s="35">
        <v>12.33134412566598</v>
      </c>
      <c r="CD822" s="35">
        <v>12.883151460277361</v>
      </c>
      <c r="CE822" s="35">
        <v>13.810081701651253</v>
      </c>
      <c r="CF822" s="35">
        <v>12.923513299499346</v>
      </c>
      <c r="CG822" s="35">
        <v>13.130166891800236</v>
      </c>
      <c r="CH822" s="35">
        <v>12.693397653398604</v>
      </c>
      <c r="CI822" s="35">
        <v>12.646190967507644</v>
      </c>
      <c r="CJ822" s="35">
        <v>13.265473483004392</v>
      </c>
      <c r="CK822" s="35">
        <v>12.925825910128355</v>
      </c>
      <c r="CL822" s="35">
        <v>12.508202281827083</v>
      </c>
      <c r="CM822" s="35">
        <v>12.84805861195743</v>
      </c>
      <c r="CN822" s="35">
        <v>12.537170827284665</v>
      </c>
      <c r="CO822" s="35">
        <v>13.942134759954692</v>
      </c>
      <c r="CP822" s="35">
        <v>13.198364112626194</v>
      </c>
      <c r="CQ822" s="35">
        <v>13.578692597030525</v>
      </c>
      <c r="CR822" s="35">
        <v>12.064122928817214</v>
      </c>
      <c r="CS822" s="35">
        <v>13.583430340030983</v>
      </c>
      <c r="CT822" s="35">
        <v>12.808102624153696</v>
      </c>
      <c r="CU822" s="35">
        <v>12.426287044925425</v>
      </c>
      <c r="CV822" s="35">
        <v>13.26974969637204</v>
      </c>
      <c r="CW822" s="35">
        <v>12.597246525757964</v>
      </c>
      <c r="CX822" s="35">
        <v>12.58931012957596</v>
      </c>
      <c r="CY822" s="35">
        <v>12.346774231250162</v>
      </c>
      <c r="CZ822" s="35">
        <v>12.324023001066211</v>
      </c>
      <c r="DA822" s="35">
        <v>13.329997924270499</v>
      </c>
      <c r="DB822" s="35">
        <v>12.579471706338648</v>
      </c>
      <c r="DC822" s="35">
        <v>12.316466205243762</v>
      </c>
      <c r="DD822" s="35">
        <v>13.856090538888557</v>
      </c>
      <c r="DE822" s="35">
        <v>13.423173623035574</v>
      </c>
      <c r="DF822" s="35">
        <v>13.0182550933716</v>
      </c>
      <c r="DG822" s="35">
        <v>12.153489008693992</v>
      </c>
      <c r="DH822" s="35">
        <v>12.852074874832052</v>
      </c>
      <c r="DI822" s="35">
        <v>13.632311702700301</v>
      </c>
      <c r="DJ822" s="35">
        <v>12.24744703240661</v>
      </c>
      <c r="DK822" s="35">
        <v>12.738050132249231</v>
      </c>
      <c r="DL822" s="35">
        <v>13.066917846796271</v>
      </c>
      <c r="DM822" s="35">
        <v>12.087590716429087</v>
      </c>
      <c r="DN822" s="35">
        <v>13.270109333848268</v>
      </c>
      <c r="DO822" s="35">
        <v>13.148892518175259</v>
      </c>
      <c r="DP822" s="35">
        <v>12.388593594410342</v>
      </c>
      <c r="DQ822" s="35">
        <v>12.399182987942449</v>
      </c>
      <c r="DR822" s="35">
        <v>12.532317292023823</v>
      </c>
      <c r="DS822" s="35">
        <v>12.836570665482752</v>
      </c>
      <c r="DT822" s="35">
        <v>11.770318772699866</v>
      </c>
      <c r="DU822" s="35">
        <v>13.032143002700707</v>
      </c>
      <c r="DV822" s="35">
        <v>12.37939995163333</v>
      </c>
      <c r="DW822" s="35">
        <v>13.63428444556115</v>
      </c>
      <c r="DX822" s="35">
        <v>12.755482266617797</v>
      </c>
      <c r="DY822" s="35">
        <v>13.226742378236143</v>
      </c>
      <c r="DZ822" s="35">
        <v>13.679607831341276</v>
      </c>
      <c r="EA822" s="35">
        <v>12.880522189798867</v>
      </c>
      <c r="EB822" s="35">
        <v>12.786925042938584</v>
      </c>
      <c r="EC822" s="35">
        <v>13.014637351523735</v>
      </c>
      <c r="ED822" s="35">
        <v>12.934565782846615</v>
      </c>
      <c r="EE822" s="35">
        <v>12.935922178080229</v>
      </c>
      <c r="EF822" s="35">
        <v>12.502085903985904</v>
      </c>
      <c r="EG822" s="35">
        <v>12.672852881757192</v>
      </c>
      <c r="EH822" s="35">
        <v>11.953979743929743</v>
      </c>
      <c r="EI822" s="35">
        <v>12.35183332190558</v>
      </c>
      <c r="EJ822" s="35">
        <v>12.696725039553183</v>
      </c>
      <c r="EK822" s="35">
        <v>12.13628729752479</v>
      </c>
      <c r="EL822" s="35">
        <v>12.918610113962071</v>
      </c>
      <c r="EM822" s="35">
        <v>12.629861696029584</v>
      </c>
      <c r="EN822" s="35">
        <v>13.139794905388241</v>
      </c>
      <c r="EO822" s="35">
        <v>13.607867756814883</v>
      </c>
      <c r="EP822" s="35">
        <v>12.388072917699485</v>
      </c>
      <c r="EQ822" s="35">
        <v>13.292004736112805</v>
      </c>
      <c r="ER822" s="35">
        <v>12.972483260700594</v>
      </c>
      <c r="ES822" s="35">
        <v>12.837549853268872</v>
      </c>
      <c r="ET822" s="35">
        <v>12.49674098614447</v>
      </c>
      <c r="EU822" s="35">
        <v>12.877295382611516</v>
      </c>
      <c r="EV822" s="35">
        <v>13.334232262247498</v>
      </c>
      <c r="EW822" s="35">
        <v>12.459193506576653</v>
      </c>
      <c r="EX822" s="35">
        <v>12.165636850778606</v>
      </c>
      <c r="EY822" s="35">
        <v>13.206241627083489</v>
      </c>
      <c r="EZ822" s="35">
        <v>12.37616595703877</v>
      </c>
      <c r="FA822" s="35">
        <v>12.486317997185258</v>
      </c>
      <c r="FB822" s="35">
        <v>12.554887345026739</v>
      </c>
      <c r="FC822" s="35">
        <v>12.959406029044471</v>
      </c>
      <c r="FD822" s="35">
        <v>12.341107094937859</v>
      </c>
      <c r="FE822" s="35">
        <v>12.814794478135299</v>
      </c>
      <c r="FF822" s="35">
        <v>12.824046358654648</v>
      </c>
      <c r="FG822" s="35">
        <v>12.545985307995636</v>
      </c>
      <c r="FH822" s="35">
        <v>12.965711828811436</v>
      </c>
      <c r="FI822" s="35">
        <v>12.933506463785704</v>
      </c>
      <c r="FJ822" s="35">
        <v>12.875074706664456</v>
      </c>
      <c r="FK822" s="35">
        <v>13.480572725102054</v>
      </c>
      <c r="FL822" s="35">
        <v>13.240544355642502</v>
      </c>
      <c r="FM822" s="35">
        <v>12.578653271799368</v>
      </c>
      <c r="FN822" s="35">
        <v>12.953159135231747</v>
      </c>
      <c r="FO822" s="35">
        <v>13.190836297869234</v>
      </c>
      <c r="FP822" s="35">
        <v>12.912427448202429</v>
      </c>
      <c r="FQ822" s="35">
        <v>13.272705511976749</v>
      </c>
      <c r="FR822" s="35">
        <v>13.256895865533163</v>
      </c>
      <c r="FS822" s="35">
        <v>12.920418670975948</v>
      </c>
      <c r="FT822" s="35">
        <v>13.234064782585422</v>
      </c>
      <c r="FU822" s="35">
        <v>14.244391478193045</v>
      </c>
      <c r="FV822" s="35">
        <v>12.922649731070567</v>
      </c>
      <c r="FW822" s="35">
        <v>13.093241428388978</v>
      </c>
      <c r="FX822" s="35">
        <v>12.555322807038921</v>
      </c>
      <c r="FY822" s="35">
        <v>12.886601518089357</v>
      </c>
      <c r="FZ822" s="35">
        <v>12.245538623034996</v>
      </c>
      <c r="GA822" s="35">
        <v>13.889548887216165</v>
      </c>
      <c r="GB822" s="35">
        <v>13.338882485764945</v>
      </c>
      <c r="GC822" s="35">
        <v>12.422496394675944</v>
      </c>
      <c r="GD822" s="35">
        <v>12.357976679558195</v>
      </c>
      <c r="GE822" s="35">
        <v>13.700816889811795</v>
      </c>
      <c r="GF822" s="35">
        <v>13.863756069020971</v>
      </c>
      <c r="GG822" s="35">
        <v>12.796478418757559</v>
      </c>
      <c r="GH822" s="35">
        <v>11.454111721541617</v>
      </c>
      <c r="GI822" s="35">
        <v>13.348868546414103</v>
      </c>
      <c r="GJ822" s="35">
        <v>13.780919207213433</v>
      </c>
      <c r="GK822" s="35">
        <v>13.202032581743566</v>
      </c>
      <c r="GL822" s="35">
        <v>13.080046151108466</v>
      </c>
      <c r="GM822" s="35">
        <v>13.306074178477834</v>
      </c>
      <c r="GN822" s="35">
        <v>13.050594434372634</v>
      </c>
      <c r="GO822" s="35">
        <v>15.327999999999999</v>
      </c>
      <c r="GP822" s="35" t="s">
        <v>4913</v>
      </c>
      <c r="GU822" s="59"/>
    </row>
    <row r="823" spans="1:203" x14ac:dyDescent="0.2">
      <c r="A823" s="35" t="s">
        <v>1192</v>
      </c>
      <c r="B823" s="35" t="s">
        <v>2915</v>
      </c>
      <c r="C823" s="35" t="s">
        <v>2916</v>
      </c>
      <c r="D823" s="9">
        <v>2</v>
      </c>
      <c r="E823" s="9">
        <v>2</v>
      </c>
      <c r="F823" s="9">
        <v>0.41157181399999998</v>
      </c>
      <c r="G823" s="9">
        <v>-0.122478669</v>
      </c>
      <c r="H823" s="9">
        <v>0.13015882200000001</v>
      </c>
      <c r="I823" s="9">
        <v>0.190233227</v>
      </c>
      <c r="J823" s="9">
        <v>0</v>
      </c>
      <c r="K823" s="78">
        <v>0</v>
      </c>
      <c r="L823" s="79">
        <v>13.395424371670417</v>
      </c>
      <c r="M823" s="79">
        <v>12.734528177019746</v>
      </c>
      <c r="N823" s="79">
        <v>11.457350414839569</v>
      </c>
      <c r="O823" s="79"/>
      <c r="P823" s="78">
        <v>12.367122530486084</v>
      </c>
      <c r="Q823" s="78">
        <v>12.432716577982589</v>
      </c>
      <c r="R823" s="35">
        <v>11.697015777888732</v>
      </c>
      <c r="S823" s="35">
        <v>11.961824824202287</v>
      </c>
      <c r="T823" s="35">
        <v>12.636047933035526</v>
      </c>
      <c r="W823" s="35">
        <v>12.365040444937028</v>
      </c>
      <c r="X823" s="35">
        <v>11.692503634441271</v>
      </c>
      <c r="Y823" s="35">
        <v>12.382881088868062</v>
      </c>
      <c r="AA823" s="35">
        <v>12.292122717969194</v>
      </c>
      <c r="AC823" s="35">
        <v>12.124679280024981</v>
      </c>
      <c r="AD823" s="35">
        <v>11.953731039095691</v>
      </c>
      <c r="AE823" s="35">
        <v>12.328240516014809</v>
      </c>
      <c r="AF823" s="35">
        <v>11.299311010941357</v>
      </c>
      <c r="AH823" s="35">
        <v>12.660412175289819</v>
      </c>
      <c r="AI823" s="35">
        <v>11.988429624137069</v>
      </c>
      <c r="AJ823" s="35">
        <v>12.160109401553221</v>
      </c>
      <c r="AK823" s="35">
        <v>12.606253936897657</v>
      </c>
      <c r="AM823" s="35">
        <v>11.983114582365513</v>
      </c>
      <c r="AN823" s="35">
        <v>12.129799937455086</v>
      </c>
      <c r="AO823" s="35">
        <v>12.451276573820374</v>
      </c>
      <c r="AP823" s="35">
        <v>12.352936407440733</v>
      </c>
      <c r="AS823" s="35">
        <v>11.908682151031357</v>
      </c>
      <c r="AT823" s="35">
        <v>11.776272840778015</v>
      </c>
      <c r="AU823" s="35">
        <v>11.347640582884438</v>
      </c>
      <c r="AV823" s="35">
        <v>12.092624250777538</v>
      </c>
      <c r="AW823" s="35">
        <v>12.766951717769741</v>
      </c>
      <c r="AX823" s="35">
        <v>12.666052985118531</v>
      </c>
      <c r="AY823" s="35">
        <v>12.26822695631455</v>
      </c>
      <c r="BA823" s="35">
        <v>12.23404022939172</v>
      </c>
      <c r="BC823" s="35">
        <v>12.061267630993591</v>
      </c>
      <c r="BD823" s="35">
        <v>12.166325994745208</v>
      </c>
      <c r="BE823" s="35">
        <v>12.70252742108282</v>
      </c>
      <c r="BF823" s="35">
        <v>12.210019057095037</v>
      </c>
      <c r="BG823" s="35">
        <v>12.381017991164576</v>
      </c>
      <c r="BI823" s="35">
        <v>12.592987986558994</v>
      </c>
      <c r="BJ823" s="35">
        <v>12.017207705198642</v>
      </c>
      <c r="BK823" s="35">
        <v>14.261968615763411</v>
      </c>
      <c r="BL823" s="35">
        <v>12.546927790062437</v>
      </c>
      <c r="BM823" s="35">
        <v>12.114203700805191</v>
      </c>
      <c r="BN823" s="35">
        <v>12.188047226964862</v>
      </c>
      <c r="BO823" s="35">
        <v>12.289198816592332</v>
      </c>
      <c r="BP823" s="35">
        <v>12.722217359976371</v>
      </c>
      <c r="BR823" s="35">
        <v>12.407930479583461</v>
      </c>
      <c r="BS823" s="35">
        <v>12.893086121903432</v>
      </c>
      <c r="BT823" s="35">
        <v>12.111073757643007</v>
      </c>
      <c r="BU823" s="35">
        <v>12.390219809259865</v>
      </c>
      <c r="BV823" s="35">
        <v>13.209750162453297</v>
      </c>
      <c r="BZ823" s="35">
        <v>12.07940180193085</v>
      </c>
      <c r="CA823" s="35">
        <v>12.299317381083114</v>
      </c>
      <c r="CC823" s="35">
        <v>12.180738125660175</v>
      </c>
      <c r="CD823" s="35">
        <v>12.391862669891353</v>
      </c>
      <c r="CE823" s="35">
        <v>13.193425163748822</v>
      </c>
      <c r="CF823" s="35">
        <v>13.250648305829856</v>
      </c>
      <c r="CG823" s="35">
        <v>10.609076906001603</v>
      </c>
      <c r="CH823" s="35">
        <v>12.129831784673009</v>
      </c>
      <c r="CI823" s="35">
        <v>12.217237537170675</v>
      </c>
      <c r="CJ823" s="35">
        <v>12.346113897738059</v>
      </c>
      <c r="CK823" s="35">
        <v>12.235530544412844</v>
      </c>
      <c r="CL823" s="35">
        <v>12.974037982678263</v>
      </c>
      <c r="CM823" s="35">
        <v>12.003129606035627</v>
      </c>
      <c r="CP823" s="35">
        <v>11.587067803669555</v>
      </c>
      <c r="CQ823" s="35">
        <v>13.284691955465616</v>
      </c>
      <c r="CR823" s="35">
        <v>12.042180026387886</v>
      </c>
      <c r="CS823" s="35">
        <v>12.313478443593059</v>
      </c>
      <c r="CT823" s="35">
        <v>12.141921496316987</v>
      </c>
      <c r="CU823" s="35">
        <v>12.23566455106552</v>
      </c>
      <c r="CV823" s="35">
        <v>12.389427773882009</v>
      </c>
      <c r="CW823" s="35">
        <v>12.223682234097341</v>
      </c>
      <c r="CY823" s="35">
        <v>12.214544767683389</v>
      </c>
      <c r="CZ823" s="35">
        <v>12.968448610871301</v>
      </c>
      <c r="DB823" s="35">
        <v>13.605583156565899</v>
      </c>
      <c r="DD823" s="35">
        <v>13.104825381677509</v>
      </c>
      <c r="DE823" s="35">
        <v>11.887759844761165</v>
      </c>
      <c r="DF823" s="35">
        <v>11.971793055099811</v>
      </c>
      <c r="DG823" s="35">
        <v>12.521122502987536</v>
      </c>
      <c r="DH823" s="35">
        <v>12.217975771146845</v>
      </c>
      <c r="DI823" s="35">
        <v>11.026899603167182</v>
      </c>
      <c r="DJ823" s="35">
        <v>12.039336060933438</v>
      </c>
      <c r="DK823" s="35">
        <v>12.212302444553794</v>
      </c>
      <c r="DM823" s="35">
        <v>11.593071790983647</v>
      </c>
      <c r="DN823" s="35">
        <v>11.463675967261723</v>
      </c>
      <c r="DO823" s="35">
        <v>12.298210853579224</v>
      </c>
      <c r="DP823" s="35">
        <v>12.061159023216437</v>
      </c>
      <c r="DQ823" s="35">
        <v>12.397913241616411</v>
      </c>
      <c r="DR823" s="35">
        <v>12.716064735320266</v>
      </c>
      <c r="DS823" s="35">
        <v>12.875353643426568</v>
      </c>
      <c r="DT823" s="35">
        <v>11.761524319804259</v>
      </c>
      <c r="DV823" s="35">
        <v>12.206459655309541</v>
      </c>
      <c r="DW823" s="35">
        <v>12.182912862666107</v>
      </c>
      <c r="DX823" s="35">
        <v>11.688322452664968</v>
      </c>
      <c r="DY823" s="35">
        <v>12.62155378799495</v>
      </c>
      <c r="DZ823" s="35">
        <v>12.366917943309252</v>
      </c>
      <c r="EA823" s="35">
        <v>11.855334834958644</v>
      </c>
      <c r="EC823" s="35">
        <v>12.081963057325259</v>
      </c>
      <c r="EE823" s="35">
        <v>11.888380072524958</v>
      </c>
      <c r="EF823" s="35">
        <v>12.164906926675688</v>
      </c>
      <c r="EG823" s="35">
        <v>12.998113327111726</v>
      </c>
      <c r="EH823" s="35">
        <v>11.544633253344948</v>
      </c>
      <c r="EI823" s="35">
        <v>12.199716626632432</v>
      </c>
      <c r="EJ823" s="35">
        <v>11.980220910732324</v>
      </c>
      <c r="EK823" s="35">
        <v>11.154594565204574</v>
      </c>
      <c r="EL823" s="35">
        <v>12.375731605405056</v>
      </c>
      <c r="EM823" s="35">
        <v>11.620777976314045</v>
      </c>
      <c r="EN823" s="35">
        <v>12.813608351222898</v>
      </c>
      <c r="ET823" s="35">
        <v>12.951055715470796</v>
      </c>
      <c r="EU823" s="35">
        <v>12.471026124382965</v>
      </c>
      <c r="EV823" s="35">
        <v>12.899445555908569</v>
      </c>
      <c r="EX823" s="35">
        <v>12.272031409291644</v>
      </c>
      <c r="EY823" s="35">
        <v>12.527924106382336</v>
      </c>
      <c r="EZ823" s="35">
        <v>12.16284971402137</v>
      </c>
      <c r="FB823" s="35">
        <v>12.292415556222196</v>
      </c>
      <c r="FC823" s="35">
        <v>13.332275178805457</v>
      </c>
      <c r="FF823" s="35">
        <v>11.907798494394168</v>
      </c>
      <c r="FH823" s="35">
        <v>12.655493931536212</v>
      </c>
      <c r="FI823" s="35">
        <v>12.376173655648238</v>
      </c>
      <c r="FK823" s="35">
        <v>12.312640396684946</v>
      </c>
      <c r="FL823" s="35">
        <v>12.380414073418274</v>
      </c>
      <c r="FN823" s="35">
        <v>12.523663280183264</v>
      </c>
      <c r="FO823" s="35">
        <v>11.874324237698014</v>
      </c>
      <c r="FP823" s="35">
        <v>12.203547511945763</v>
      </c>
      <c r="FQ823" s="35">
        <v>12.490912931479308</v>
      </c>
      <c r="FR823" s="35">
        <v>13.178348773754998</v>
      </c>
      <c r="FS823" s="35">
        <v>13.455822634127365</v>
      </c>
      <c r="FT823" s="35">
        <v>12.386472537654734</v>
      </c>
      <c r="FU823" s="35">
        <v>12.008642230591935</v>
      </c>
      <c r="FV823" s="35">
        <v>12.686849744584002</v>
      </c>
      <c r="FX823" s="35">
        <v>12.205641442184225</v>
      </c>
      <c r="FY823" s="35">
        <v>12.382235668051459</v>
      </c>
      <c r="FZ823" s="35">
        <v>12.001537490947609</v>
      </c>
      <c r="GB823" s="35">
        <v>12.421736140095405</v>
      </c>
      <c r="GD823" s="35">
        <v>12.889865064573932</v>
      </c>
      <c r="GF823" s="35">
        <v>12.473730672674492</v>
      </c>
      <c r="GG823" s="35">
        <v>11.926727201550001</v>
      </c>
      <c r="GH823" s="35">
        <v>12.161943181840643</v>
      </c>
      <c r="GI823" s="35">
        <v>12.627747964157052</v>
      </c>
      <c r="GJ823" s="35">
        <v>13.368048770923345</v>
      </c>
      <c r="GK823" s="35">
        <v>12.138372018842889</v>
      </c>
      <c r="GM823" s="35">
        <v>12.805191240363095</v>
      </c>
      <c r="GN823" s="35">
        <v>12.659179918710581</v>
      </c>
      <c r="GO823" s="35">
        <v>1.6779999999999999</v>
      </c>
      <c r="GP823" s="35" t="s">
        <v>4627</v>
      </c>
      <c r="GU823" s="59"/>
    </row>
    <row r="824" spans="1:203" x14ac:dyDescent="0.2">
      <c r="A824" s="35" t="s">
        <v>740</v>
      </c>
      <c r="B824" s="35" t="s">
        <v>2393</v>
      </c>
      <c r="C824" s="35" t="s">
        <v>2394</v>
      </c>
      <c r="D824" s="9">
        <v>2</v>
      </c>
      <c r="E824" s="9">
        <v>2</v>
      </c>
      <c r="F824" s="9">
        <v>0.31482932499999999</v>
      </c>
      <c r="G824" s="9">
        <v>0.25240375100000001</v>
      </c>
      <c r="H824" s="9">
        <v>0.34974341199999998</v>
      </c>
      <c r="I824" s="9">
        <v>0.190447169</v>
      </c>
      <c r="J824" s="9">
        <v>0</v>
      </c>
      <c r="K824" s="78">
        <v>0</v>
      </c>
      <c r="L824" s="79"/>
      <c r="M824" s="79"/>
      <c r="N824" s="79"/>
      <c r="O824" s="79"/>
      <c r="Y824" s="35">
        <v>10.811296436403394</v>
      </c>
      <c r="AE824" s="35">
        <v>10.764450020599018</v>
      </c>
      <c r="AY824" s="35">
        <v>10.283948452693375</v>
      </c>
      <c r="CP824" s="35">
        <v>10.705028858215316</v>
      </c>
      <c r="DN824" s="35">
        <v>10.696297520915058</v>
      </c>
      <c r="EJ824" s="35">
        <v>11.090871865871069</v>
      </c>
      <c r="EU824" s="35">
        <v>10.744201037595971</v>
      </c>
      <c r="FC824" s="35">
        <v>10.826442232750583</v>
      </c>
      <c r="FP824" s="35">
        <v>10.952962986479353</v>
      </c>
      <c r="GK824" s="35">
        <v>10.802906186359825</v>
      </c>
      <c r="GO824" s="35">
        <v>1.2909999999999999</v>
      </c>
      <c r="GP824" s="35" t="s">
        <v>4503</v>
      </c>
      <c r="GU824" s="59"/>
    </row>
    <row r="825" spans="1:203" x14ac:dyDescent="0.2">
      <c r="A825" s="35" t="s">
        <v>2159</v>
      </c>
      <c r="B825" s="35" t="s">
        <v>4167</v>
      </c>
      <c r="C825" s="35" t="s">
        <v>4168</v>
      </c>
      <c r="D825" s="9">
        <v>2</v>
      </c>
      <c r="E825" s="9">
        <v>2</v>
      </c>
      <c r="F825" s="9">
        <v>0.76404560899999996</v>
      </c>
      <c r="G825" s="9">
        <v>8.1227151999999997E-2</v>
      </c>
      <c r="H825" s="9">
        <v>0.19514028999999999</v>
      </c>
      <c r="I825" s="9">
        <v>0.19102024200000001</v>
      </c>
      <c r="J825" s="9">
        <v>0</v>
      </c>
      <c r="K825" s="78">
        <v>0</v>
      </c>
      <c r="L825" s="79">
        <v>10.50189628320646</v>
      </c>
      <c r="M825" s="79">
        <v>10.564876905782388</v>
      </c>
      <c r="N825" s="79"/>
      <c r="O825" s="79">
        <v>9.8188906134065945</v>
      </c>
      <c r="P825" s="78">
        <v>10.406232553595325</v>
      </c>
      <c r="Q825" s="78">
        <v>10.835661005273414</v>
      </c>
      <c r="T825" s="35">
        <v>10.032511696004454</v>
      </c>
      <c r="Y825" s="35">
        <v>10.226904509168374</v>
      </c>
      <c r="AC825" s="35">
        <v>10.39451886376389</v>
      </c>
      <c r="AG825" s="35">
        <v>10.930484092635865</v>
      </c>
      <c r="AH825" s="35">
        <v>10.749827096123559</v>
      </c>
      <c r="AI825" s="35">
        <v>10.609040549202579</v>
      </c>
      <c r="AK825" s="35">
        <v>10.778685793950544</v>
      </c>
      <c r="AL825" s="35">
        <v>10.085716834910578</v>
      </c>
      <c r="AM825" s="35">
        <v>10.831813945393577</v>
      </c>
      <c r="AO825" s="35">
        <v>10.458490785477121</v>
      </c>
      <c r="AQ825" s="35">
        <v>11.448926862550119</v>
      </c>
      <c r="AR825" s="35">
        <v>10.55655094339652</v>
      </c>
      <c r="AS825" s="35">
        <v>10.916957062546656</v>
      </c>
      <c r="AV825" s="35">
        <v>10.190222120086959</v>
      </c>
      <c r="AY825" s="35">
        <v>10.491371917984626</v>
      </c>
      <c r="BA825" s="35">
        <v>10.235718757842717</v>
      </c>
      <c r="BC825" s="35">
        <v>10.419693844158692</v>
      </c>
      <c r="BF825" s="35">
        <v>9.973216192834423</v>
      </c>
      <c r="BG825" s="35">
        <v>10.31798508815201</v>
      </c>
      <c r="BJ825" s="35">
        <v>10.407370535838457</v>
      </c>
      <c r="BK825" s="35">
        <v>11.24716031677846</v>
      </c>
      <c r="BN825" s="35">
        <v>10.99262815578034</v>
      </c>
      <c r="BP825" s="35">
        <v>10.754236356137085</v>
      </c>
      <c r="BQ825" s="35">
        <v>10.753974259208245</v>
      </c>
      <c r="BT825" s="35">
        <v>10.265735632040684</v>
      </c>
      <c r="BU825" s="35">
        <v>11.293105781331489</v>
      </c>
      <c r="CD825" s="35">
        <v>10.725909089307747</v>
      </c>
      <c r="CF825" s="35">
        <v>11.049476772829806</v>
      </c>
      <c r="CI825" s="35">
        <v>10.676875034515549</v>
      </c>
      <c r="CL825" s="35">
        <v>10.224047529571646</v>
      </c>
      <c r="CM825" s="35">
        <v>10.752561888644873</v>
      </c>
      <c r="CR825" s="35">
        <v>10.583793244099214</v>
      </c>
      <c r="CU825" s="35">
        <v>10.42677551455626</v>
      </c>
      <c r="CV825" s="35">
        <v>10.586434638564016</v>
      </c>
      <c r="CW825" s="35">
        <v>11.25024666538018</v>
      </c>
      <c r="CY825" s="35">
        <v>10.040500821165503</v>
      </c>
      <c r="CZ825" s="35">
        <v>10.040852253684836</v>
      </c>
      <c r="DD825" s="35">
        <v>10.411461125298036</v>
      </c>
      <c r="DE825" s="35">
        <v>10.687461194275333</v>
      </c>
      <c r="DF825" s="35">
        <v>10.729977727007185</v>
      </c>
      <c r="DK825" s="35">
        <v>11.297919837188498</v>
      </c>
      <c r="DQ825" s="35">
        <v>11.091390054187404</v>
      </c>
      <c r="DS825" s="35">
        <v>11.243575008783575</v>
      </c>
      <c r="DT825" s="35">
        <v>10.182008585117572</v>
      </c>
      <c r="DV825" s="35">
        <v>10.569505134257284</v>
      </c>
      <c r="DZ825" s="35">
        <v>10.659212377875857</v>
      </c>
      <c r="EC825" s="35">
        <v>10.531829721977342</v>
      </c>
      <c r="EG825" s="35">
        <v>10.794108467588588</v>
      </c>
      <c r="EI825" s="35">
        <v>10.817461135771419</v>
      </c>
      <c r="EJ825" s="35">
        <v>10.013714456063333</v>
      </c>
      <c r="EK825" s="35">
        <v>10.780599892201886</v>
      </c>
      <c r="EO825" s="35">
        <v>10.739104403971806</v>
      </c>
      <c r="EV825" s="35">
        <v>10.361036218416515</v>
      </c>
      <c r="EX825" s="35">
        <v>10.872455549617827</v>
      </c>
      <c r="EY825" s="35">
        <v>10.014490728232357</v>
      </c>
      <c r="FB825" s="35">
        <v>10.344389831335974</v>
      </c>
      <c r="FD825" s="35">
        <v>11.063843407218657</v>
      </c>
      <c r="FG825" s="35">
        <v>10.011777698932613</v>
      </c>
      <c r="FI825" s="35">
        <v>10.95230251716508</v>
      </c>
      <c r="FL825" s="35">
        <v>10.51294059160762</v>
      </c>
      <c r="FM825" s="35">
        <v>10.919982324767643</v>
      </c>
      <c r="FO825" s="35">
        <v>10.049478676594324</v>
      </c>
      <c r="FT825" s="35">
        <v>11.478670862103787</v>
      </c>
      <c r="FU825" s="35">
        <v>10.785831006114254</v>
      </c>
      <c r="FW825" s="35">
        <v>9.9710269188261673</v>
      </c>
      <c r="GB825" s="35">
        <v>10.583554425671863</v>
      </c>
      <c r="GC825" s="35">
        <v>10.560812834311847</v>
      </c>
      <c r="GH825" s="35">
        <v>11.501205092179926</v>
      </c>
      <c r="GI825" s="35">
        <v>11.421780557339783</v>
      </c>
      <c r="GJ825" s="35">
        <v>11.821318238020268</v>
      </c>
      <c r="GL825" s="35">
        <v>11.216764311501151</v>
      </c>
      <c r="GN825" s="35">
        <v>10.98992672708764</v>
      </c>
      <c r="GO825" s="35">
        <v>2.3359999999999999</v>
      </c>
      <c r="GP825" s="35" t="s">
        <v>4886</v>
      </c>
      <c r="GU825" s="59"/>
    </row>
    <row r="826" spans="1:203" x14ac:dyDescent="0.2">
      <c r="A826" s="35" t="s">
        <v>1770</v>
      </c>
      <c r="B826" s="35" t="s">
        <v>3609</v>
      </c>
      <c r="C826" s="35" t="s">
        <v>3610</v>
      </c>
      <c r="D826" s="9">
        <v>25</v>
      </c>
      <c r="E826" s="9">
        <v>25</v>
      </c>
      <c r="F826" s="9">
        <v>0.62933351599999998</v>
      </c>
      <c r="G826" s="9">
        <v>7.9590869999999994E-2</v>
      </c>
      <c r="H826" s="9">
        <v>7.3542112000000007E-2</v>
      </c>
      <c r="I826" s="9">
        <v>0.19108613999999999</v>
      </c>
      <c r="J826" s="9">
        <v>0</v>
      </c>
      <c r="K826" s="78">
        <v>0</v>
      </c>
      <c r="L826" s="79">
        <v>10.609262795913533</v>
      </c>
      <c r="M826" s="79">
        <v>8.9539839643802139</v>
      </c>
      <c r="N826" s="79">
        <v>10.309408447543287</v>
      </c>
      <c r="O826" s="79">
        <v>10.153609490164254</v>
      </c>
      <c r="P826" s="78">
        <v>10.875534416256682</v>
      </c>
      <c r="Q826" s="78">
        <v>10.962359233481033</v>
      </c>
      <c r="R826" s="35">
        <v>10.381820068065736</v>
      </c>
      <c r="S826" s="35">
        <v>10.082231439065634</v>
      </c>
      <c r="T826" s="35">
        <v>10.047772103995362</v>
      </c>
      <c r="U826" s="35">
        <v>10.17005590082643</v>
      </c>
      <c r="V826" s="35">
        <v>10.367380022157809</v>
      </c>
      <c r="W826" s="35">
        <v>10.81252124009756</v>
      </c>
      <c r="X826" s="35">
        <v>10.600689658523406</v>
      </c>
      <c r="Y826" s="35">
        <v>9.7072721897609053</v>
      </c>
      <c r="Z826" s="35">
        <v>10.550184078084731</v>
      </c>
      <c r="AA826" s="35">
        <v>11.176575924457957</v>
      </c>
      <c r="AB826" s="35">
        <v>10.725425409895017</v>
      </c>
      <c r="AC826" s="35">
        <v>10.162049039270551</v>
      </c>
      <c r="AD826" s="35">
        <v>9.8792965267012853</v>
      </c>
      <c r="AE826" s="35">
        <v>10.441958849516039</v>
      </c>
      <c r="AF826" s="35">
        <v>10.56928435482854</v>
      </c>
      <c r="AG826" s="35">
        <v>10.729660283415466</v>
      </c>
      <c r="AH826" s="35">
        <v>10.182941226205585</v>
      </c>
      <c r="AI826" s="35">
        <v>10.585160931854276</v>
      </c>
      <c r="AK826" s="35">
        <v>11.244974992953086</v>
      </c>
      <c r="AL826" s="35">
        <v>10.550867047947325</v>
      </c>
      <c r="AM826" s="35">
        <v>10.399957707713456</v>
      </c>
      <c r="AN826" s="35">
        <v>10.681869568536888</v>
      </c>
      <c r="AO826" s="35">
        <v>11.827055877034791</v>
      </c>
      <c r="AP826" s="35">
        <v>10.498212049041555</v>
      </c>
      <c r="AQ826" s="35">
        <v>11.336899129067245</v>
      </c>
      <c r="AR826" s="35">
        <v>10.513602190773334</v>
      </c>
      <c r="AS826" s="35">
        <v>10.478061719203037</v>
      </c>
      <c r="AT826" s="35">
        <v>11.023003041656407</v>
      </c>
      <c r="AU826" s="35">
        <v>10.905869095897925</v>
      </c>
      <c r="AV826" s="35">
        <v>9.9548521639529692</v>
      </c>
      <c r="AW826" s="35">
        <v>11.104837854940612</v>
      </c>
      <c r="AX826" s="35">
        <v>9.061318685655305</v>
      </c>
      <c r="AY826" s="35">
        <v>11.356552993614974</v>
      </c>
      <c r="AZ826" s="35">
        <v>10.892898227812809</v>
      </c>
      <c r="BA826" s="35">
        <v>10.232468352013379</v>
      </c>
      <c r="BB826" s="35">
        <v>10.644051822280108</v>
      </c>
      <c r="BC826" s="35">
        <v>10.328374337233599</v>
      </c>
      <c r="BD826" s="35">
        <v>10.582168604641332</v>
      </c>
      <c r="BF826" s="35">
        <v>10.359280154649252</v>
      </c>
      <c r="BG826" s="35">
        <v>10.53327252218314</v>
      </c>
      <c r="BH826" s="35">
        <v>10.487309752051596</v>
      </c>
      <c r="BI826" s="35">
        <v>10.70907992357802</v>
      </c>
      <c r="BJ826" s="35">
        <v>10.813870023660902</v>
      </c>
      <c r="BL826" s="35">
        <v>10.785818258040628</v>
      </c>
      <c r="BM826" s="35">
        <v>10.344105886049823</v>
      </c>
      <c r="BN826" s="35">
        <v>10.444600665338108</v>
      </c>
      <c r="BO826" s="35">
        <v>10.284516547455139</v>
      </c>
      <c r="BP826" s="35">
        <v>10.950501802731939</v>
      </c>
      <c r="BQ826" s="35">
        <v>10.575590290228117</v>
      </c>
      <c r="BR826" s="35">
        <v>10.019068795733467</v>
      </c>
      <c r="BT826" s="35">
        <v>10.139953955511883</v>
      </c>
      <c r="BV826" s="35">
        <v>10.922562565373756</v>
      </c>
      <c r="BX826" s="35">
        <v>10.438266474826362</v>
      </c>
      <c r="BY826" s="35">
        <v>10.383619045918673</v>
      </c>
      <c r="BZ826" s="35">
        <v>10.333641918216916</v>
      </c>
      <c r="CA826" s="35">
        <v>10.208897185802034</v>
      </c>
      <c r="CB826" s="35">
        <v>9.9501758993798646</v>
      </c>
      <c r="CC826" s="35">
        <v>9.9172774544839726</v>
      </c>
      <c r="CD826" s="35">
        <v>10.592432219860985</v>
      </c>
      <c r="CE826" s="35">
        <v>11.444305937692917</v>
      </c>
      <c r="CF826" s="35">
        <v>11.57134923393639</v>
      </c>
      <c r="CG826" s="35">
        <v>11.103203181834413</v>
      </c>
      <c r="CH826" s="35">
        <v>11.458256098981916</v>
      </c>
      <c r="CI826" s="35">
        <v>10.798636626301434</v>
      </c>
      <c r="CJ826" s="35">
        <v>10.516177968868917</v>
      </c>
      <c r="CK826" s="35">
        <v>10.576715343334254</v>
      </c>
      <c r="CL826" s="35">
        <v>10.383396395079632</v>
      </c>
      <c r="CM826" s="35">
        <v>10.614383799859276</v>
      </c>
      <c r="CN826" s="35">
        <v>10.145371904010622</v>
      </c>
      <c r="CO826" s="35">
        <v>12.155043472842536</v>
      </c>
      <c r="CP826" s="35">
        <v>10.126823696102502</v>
      </c>
      <c r="CQ826" s="35">
        <v>10.047028645043975</v>
      </c>
      <c r="CR826" s="35">
        <v>9.5721850503643626</v>
      </c>
      <c r="CS826" s="35">
        <v>10.551236147891007</v>
      </c>
      <c r="CU826" s="35">
        <v>10.697603025313393</v>
      </c>
      <c r="CV826" s="35">
        <v>11.07893633747779</v>
      </c>
      <c r="CW826" s="35">
        <v>10.823965148283156</v>
      </c>
      <c r="CY826" s="35">
        <v>10.33667675352719</v>
      </c>
      <c r="CZ826" s="35">
        <v>10.841592331320873</v>
      </c>
      <c r="DA826" s="35">
        <v>11.972580767890346</v>
      </c>
      <c r="DC826" s="35">
        <v>11.088028655891691</v>
      </c>
      <c r="DD826" s="35">
        <v>10.981641372233783</v>
      </c>
      <c r="DE826" s="35">
        <v>10.726008774764551</v>
      </c>
      <c r="DF826" s="35">
        <v>10.408690376981738</v>
      </c>
      <c r="DG826" s="35">
        <v>10.0302802152293</v>
      </c>
      <c r="DI826" s="35">
        <v>10.148429103296039</v>
      </c>
      <c r="DJ826" s="35">
        <v>10.213822075562959</v>
      </c>
      <c r="DK826" s="35">
        <v>10.779729301255021</v>
      </c>
      <c r="DL826" s="35">
        <v>9.7074240623215058</v>
      </c>
      <c r="DM826" s="35">
        <v>10.087609181424607</v>
      </c>
      <c r="DN826" s="35">
        <v>10.662585306767056</v>
      </c>
      <c r="DO826" s="35">
        <v>11.239413788045388</v>
      </c>
      <c r="DP826" s="35">
        <v>10.955231418331385</v>
      </c>
      <c r="DQ826" s="35">
        <v>10.295578996395999</v>
      </c>
      <c r="DR826" s="35">
        <v>10.365524563020315</v>
      </c>
      <c r="DS826" s="35">
        <v>10.381482578118124</v>
      </c>
      <c r="DT826" s="35">
        <v>10.638687241621644</v>
      </c>
      <c r="DU826" s="35">
        <v>10.917271014140184</v>
      </c>
      <c r="DV826" s="35">
        <v>10.522672547381266</v>
      </c>
      <c r="DW826" s="35">
        <v>10.517037559961857</v>
      </c>
      <c r="DX826" s="35">
        <v>10.610487199957941</v>
      </c>
      <c r="DY826" s="35">
        <v>10.80818890841261</v>
      </c>
      <c r="DZ826" s="35">
        <v>10.688163751571985</v>
      </c>
      <c r="EB826" s="35">
        <v>9.7940767990426423</v>
      </c>
      <c r="EC826" s="35">
        <v>10.550429315754492</v>
      </c>
      <c r="ED826" s="35">
        <v>10.306564493841559</v>
      </c>
      <c r="EE826" s="35">
        <v>11.047426495766553</v>
      </c>
      <c r="EF826" s="35">
        <v>11.903652096580135</v>
      </c>
      <c r="EG826" s="35">
        <v>10.40460604012452</v>
      </c>
      <c r="EH826" s="35">
        <v>10.748576637581619</v>
      </c>
      <c r="EI826" s="35">
        <v>9.9111100675157893</v>
      </c>
      <c r="EJ826" s="35">
        <v>10.357532256036801</v>
      </c>
      <c r="EK826" s="35">
        <v>10.708742536491819</v>
      </c>
      <c r="EL826" s="35">
        <v>11.057095010218966</v>
      </c>
      <c r="EN826" s="35">
        <v>11.325840490345271</v>
      </c>
      <c r="EO826" s="35">
        <v>11.140842071148011</v>
      </c>
      <c r="EP826" s="35">
        <v>10.349846590828648</v>
      </c>
      <c r="ER826" s="35">
        <v>9.822213371033266</v>
      </c>
      <c r="ES826" s="35">
        <v>11.032822468600809</v>
      </c>
      <c r="ET826" s="35">
        <v>10.771240832758847</v>
      </c>
      <c r="EU826" s="35">
        <v>10.282612210616634</v>
      </c>
      <c r="EV826" s="35">
        <v>10.880890455727872</v>
      </c>
      <c r="EW826" s="35">
        <v>10.13689271389187</v>
      </c>
      <c r="EX826" s="35">
        <v>11.812619284277133</v>
      </c>
      <c r="EY826" s="35">
        <v>10.47639170048787</v>
      </c>
      <c r="EZ826" s="35">
        <v>9.8499410548478181</v>
      </c>
      <c r="FA826" s="35">
        <v>10.532389039803979</v>
      </c>
      <c r="FB826" s="35">
        <v>10.012269113883113</v>
      </c>
      <c r="FC826" s="35">
        <v>11.080483151586968</v>
      </c>
      <c r="FD826" s="35">
        <v>11.145027969700745</v>
      </c>
      <c r="FE826" s="35">
        <v>10.84504931132404</v>
      </c>
      <c r="FF826" s="35">
        <v>10.302253907840717</v>
      </c>
      <c r="FG826" s="35">
        <v>10.484766879589268</v>
      </c>
      <c r="FH826" s="35">
        <v>10.846243383170265</v>
      </c>
      <c r="FI826" s="35">
        <v>10.63799325120497</v>
      </c>
      <c r="FJ826" s="35">
        <v>10.6769896518156</v>
      </c>
      <c r="FK826" s="35">
        <v>10.864366567932169</v>
      </c>
      <c r="FL826" s="35">
        <v>10.544754766947211</v>
      </c>
      <c r="FM826" s="35">
        <v>11.305325321876442</v>
      </c>
      <c r="FN826" s="35">
        <v>10.665989654713979</v>
      </c>
      <c r="FO826" s="35">
        <v>10.093411191922671</v>
      </c>
      <c r="FP826" s="35">
        <v>10.750986351629672</v>
      </c>
      <c r="FQ826" s="35">
        <v>10.253682977198029</v>
      </c>
      <c r="FR826" s="35">
        <v>11.374326717105191</v>
      </c>
      <c r="FS826" s="35">
        <v>10.716438781123475</v>
      </c>
      <c r="FT826" s="35">
        <v>11.330005585995705</v>
      </c>
      <c r="FU826" s="35">
        <v>10.570299715808522</v>
      </c>
      <c r="FV826" s="35">
        <v>10.848844975882535</v>
      </c>
      <c r="FW826" s="35">
        <v>10.839218681944619</v>
      </c>
      <c r="FX826" s="35">
        <v>11.061564089504012</v>
      </c>
      <c r="GA826" s="35">
        <v>10.778201703963477</v>
      </c>
      <c r="GB826" s="35">
        <v>10.480835565012809</v>
      </c>
      <c r="GC826" s="35">
        <v>10.842490317853072</v>
      </c>
      <c r="GE826" s="35">
        <v>10.175274020687464</v>
      </c>
      <c r="GF826" s="35">
        <v>10.789784376528749</v>
      </c>
      <c r="GG826" s="35">
        <v>11.136348690420245</v>
      </c>
      <c r="GH826" s="35">
        <v>10.636902085980303</v>
      </c>
      <c r="GI826" s="35">
        <v>11.202453440755363</v>
      </c>
      <c r="GJ826" s="35">
        <v>11.546439335776569</v>
      </c>
      <c r="GK826" s="35">
        <v>10.021915049833312</v>
      </c>
      <c r="GL826" s="35">
        <v>11.039316474315768</v>
      </c>
      <c r="GM826" s="35">
        <v>10.748125961757474</v>
      </c>
      <c r="GO826" s="35">
        <v>1.6890000000000001</v>
      </c>
      <c r="GP826" s="35" t="s">
        <v>1521</v>
      </c>
      <c r="GU826" s="59"/>
    </row>
    <row r="827" spans="1:203" x14ac:dyDescent="0.2">
      <c r="A827" s="35" t="s">
        <v>2174</v>
      </c>
      <c r="B827" s="35" t="s">
        <v>4197</v>
      </c>
      <c r="C827" s="35" t="s">
        <v>4198</v>
      </c>
      <c r="D827" s="9">
        <v>6</v>
      </c>
      <c r="E827" s="9">
        <v>6</v>
      </c>
      <c r="F827" s="9">
        <v>0.26246501900000002</v>
      </c>
      <c r="G827" s="9">
        <v>0.15750236300000001</v>
      </c>
      <c r="H827" s="9">
        <v>0.141757354</v>
      </c>
      <c r="I827" s="9">
        <v>0.19118696600000001</v>
      </c>
      <c r="J827" s="9">
        <v>0</v>
      </c>
      <c r="K827" s="78">
        <v>0</v>
      </c>
      <c r="L827" s="79">
        <v>13.518646367955558</v>
      </c>
      <c r="M827" s="79">
        <v>13.849373511062522</v>
      </c>
      <c r="N827" s="79">
        <v>13.872693833732004</v>
      </c>
      <c r="O827" s="79">
        <v>12.698499943598364</v>
      </c>
      <c r="P827" s="78">
        <v>14.148038892401029</v>
      </c>
      <c r="Q827" s="78">
        <v>14.141807119512041</v>
      </c>
      <c r="R827" s="35">
        <v>13.929563690565995</v>
      </c>
      <c r="S827" s="35">
        <v>13.915245126807848</v>
      </c>
      <c r="T827" s="35">
        <v>13.350961744965019</v>
      </c>
      <c r="U827" s="35">
        <v>13.425293082814914</v>
      </c>
      <c r="V827" s="35">
        <v>13.738836161359155</v>
      </c>
      <c r="W827" s="35">
        <v>14.136488718024385</v>
      </c>
      <c r="X827" s="35">
        <v>13.845831636793687</v>
      </c>
      <c r="Y827" s="35">
        <v>13.241811733567204</v>
      </c>
      <c r="Z827" s="35">
        <v>13.096540485125363</v>
      </c>
      <c r="AA827" s="35">
        <v>14.161573761118712</v>
      </c>
      <c r="AB827" s="35">
        <v>13.826882138191856</v>
      </c>
      <c r="AC827" s="35">
        <v>14.039057817508487</v>
      </c>
      <c r="AD827" s="35">
        <v>13.678059439530228</v>
      </c>
      <c r="AE827" s="35">
        <v>11.184732327153215</v>
      </c>
      <c r="AF827" s="35">
        <v>13.382734920670426</v>
      </c>
      <c r="AG827" s="35">
        <v>15.53096367868708</v>
      </c>
      <c r="AH827" s="35">
        <v>12.207295673290481</v>
      </c>
      <c r="AI827" s="35">
        <v>14.12311443320891</v>
      </c>
      <c r="AJ827" s="35">
        <v>13.156554350694352</v>
      </c>
      <c r="AK827" s="35">
        <v>14.154062400263145</v>
      </c>
      <c r="AL827" s="35">
        <v>12.880488473593822</v>
      </c>
      <c r="AM827" s="35">
        <v>13.710665940060482</v>
      </c>
      <c r="AN827" s="35">
        <v>13.886434020347501</v>
      </c>
      <c r="AO827" s="35">
        <v>13.625726699391793</v>
      </c>
      <c r="AP827" s="35">
        <v>14.29136035312883</v>
      </c>
      <c r="AQ827" s="35">
        <v>14.270630278849442</v>
      </c>
      <c r="AR827" s="35">
        <v>13.773553454082627</v>
      </c>
      <c r="AS827" s="35">
        <v>15.186995912686557</v>
      </c>
      <c r="AT827" s="35">
        <v>13.452246355605297</v>
      </c>
      <c r="AU827" s="35">
        <v>13.531982876836135</v>
      </c>
      <c r="AV827" s="35">
        <v>14.390957508300342</v>
      </c>
      <c r="AW827" s="35">
        <v>13.976730077509817</v>
      </c>
      <c r="AX827" s="35">
        <v>13.74395295265213</v>
      </c>
      <c r="AY827" s="35">
        <v>13.391731761279303</v>
      </c>
      <c r="AZ827" s="35">
        <v>13.812566733826241</v>
      </c>
      <c r="BA827" s="35">
        <v>13.170871177212739</v>
      </c>
      <c r="BB827" s="35">
        <v>13.561158924226518</v>
      </c>
      <c r="BC827" s="35">
        <v>13.051482128100218</v>
      </c>
      <c r="BD827" s="35">
        <v>14.019446764539731</v>
      </c>
      <c r="BE827" s="35">
        <v>13.989290905061779</v>
      </c>
      <c r="BF827" s="35">
        <v>13.748655934815265</v>
      </c>
      <c r="BG827" s="35">
        <v>13.646284418514217</v>
      </c>
      <c r="BH827" s="35">
        <v>13.800977090846326</v>
      </c>
      <c r="BI827" s="35">
        <v>13.594162439202318</v>
      </c>
      <c r="BJ827" s="35">
        <v>13.631234344391572</v>
      </c>
      <c r="BK827" s="35">
        <v>13.392826652123002</v>
      </c>
      <c r="BL827" s="35">
        <v>13.69305416122401</v>
      </c>
      <c r="BM827" s="35">
        <v>13.778345971466841</v>
      </c>
      <c r="BN827" s="35">
        <v>12.412257467333152</v>
      </c>
      <c r="BO827" s="35">
        <v>13.579592645662226</v>
      </c>
      <c r="BP827" s="35">
        <v>14.072510151865082</v>
      </c>
      <c r="BQ827" s="35">
        <v>13.561693336883287</v>
      </c>
      <c r="BR827" s="35">
        <v>13.652229237598606</v>
      </c>
      <c r="BS827" s="35">
        <v>13.876572835463513</v>
      </c>
      <c r="BT827" s="35">
        <v>13.695215283554326</v>
      </c>
      <c r="BU827" s="35">
        <v>14.154881053881658</v>
      </c>
      <c r="BV827" s="35">
        <v>13.527876422168157</v>
      </c>
      <c r="BW827" s="35">
        <v>14.149592354330544</v>
      </c>
      <c r="BX827" s="35">
        <v>14.358048004205058</v>
      </c>
      <c r="BY827" s="35">
        <v>12.569704571679388</v>
      </c>
      <c r="BZ827" s="35">
        <v>13.419718294947458</v>
      </c>
      <c r="CA827" s="35">
        <v>13.845542292753166</v>
      </c>
      <c r="CB827" s="35">
        <v>12.237597771051423</v>
      </c>
      <c r="CC827" s="35">
        <v>13.502631195353041</v>
      </c>
      <c r="CD827" s="35">
        <v>13.410064574990361</v>
      </c>
      <c r="CE827" s="35">
        <v>13.781475734084514</v>
      </c>
      <c r="CF827" s="35">
        <v>12.75555916494972</v>
      </c>
      <c r="CG827" s="35">
        <v>13.580075396683066</v>
      </c>
      <c r="CH827" s="35">
        <v>13.456147196801311</v>
      </c>
      <c r="CI827" s="35">
        <v>14.078596655176231</v>
      </c>
      <c r="CJ827" s="35">
        <v>13.587025211694563</v>
      </c>
      <c r="CK827" s="35">
        <v>13.940710509484882</v>
      </c>
      <c r="CL827" s="35">
        <v>13.61501732184775</v>
      </c>
      <c r="CM827" s="35">
        <v>13.713445510939291</v>
      </c>
      <c r="CN827" s="35">
        <v>14.22697315905488</v>
      </c>
      <c r="CO827" s="35">
        <v>14.782533766003089</v>
      </c>
      <c r="CP827" s="35">
        <v>12.712518119449959</v>
      </c>
      <c r="CQ827" s="35">
        <v>14.279285836426208</v>
      </c>
      <c r="CR827" s="35">
        <v>14.058546365962549</v>
      </c>
      <c r="CS827" s="35">
        <v>13.745171635680805</v>
      </c>
      <c r="CT827" s="35">
        <v>14.160493602353409</v>
      </c>
      <c r="CU827" s="35">
        <v>13.390194672170793</v>
      </c>
      <c r="CV827" s="35">
        <v>13.210845763522038</v>
      </c>
      <c r="CW827" s="35">
        <v>13.452175796504054</v>
      </c>
      <c r="CX827" s="35">
        <v>12.981363153006251</v>
      </c>
      <c r="CY827" s="35">
        <v>14.228883683747366</v>
      </c>
      <c r="CZ827" s="35">
        <v>13.863213890593707</v>
      </c>
      <c r="DA827" s="35">
        <v>13.78013487899479</v>
      </c>
      <c r="DB827" s="35">
        <v>13.82121882426266</v>
      </c>
      <c r="DC827" s="35">
        <v>13.388778934796822</v>
      </c>
      <c r="DD827" s="35">
        <v>13.986661493793203</v>
      </c>
      <c r="DE827" s="35">
        <v>13.617878773687416</v>
      </c>
      <c r="DF827" s="35">
        <v>12.948345724236416</v>
      </c>
      <c r="DG827" s="35">
        <v>13.857697828595887</v>
      </c>
      <c r="DH827" s="35">
        <v>13.824430791684401</v>
      </c>
      <c r="DI827" s="35">
        <v>14.951326424594033</v>
      </c>
      <c r="DJ827" s="35">
        <v>12.95617141801346</v>
      </c>
      <c r="DK827" s="35">
        <v>13.651159991704409</v>
      </c>
      <c r="DL827" s="35">
        <v>13.588663148525715</v>
      </c>
      <c r="DM827" s="35">
        <v>13.47700032448455</v>
      </c>
      <c r="DN827" s="35">
        <v>14.468039142658464</v>
      </c>
      <c r="DO827" s="35">
        <v>13.442024807033633</v>
      </c>
      <c r="DP827" s="35">
        <v>13.736772045818656</v>
      </c>
      <c r="DQ827" s="35">
        <v>13.249580462811782</v>
      </c>
      <c r="DR827" s="35">
        <v>13.185180342958779</v>
      </c>
      <c r="DS827" s="35">
        <v>13.477275751207127</v>
      </c>
      <c r="DT827" s="35">
        <v>14.53600946400562</v>
      </c>
      <c r="DU827" s="35">
        <v>14.452128556483627</v>
      </c>
      <c r="DV827" s="35">
        <v>13.885476263374411</v>
      </c>
      <c r="DW827" s="35">
        <v>14.249215392246875</v>
      </c>
      <c r="DX827" s="35">
        <v>14.520361788116972</v>
      </c>
      <c r="DY827" s="35">
        <v>13.407869816447405</v>
      </c>
      <c r="DZ827" s="35">
        <v>14.249734403938913</v>
      </c>
      <c r="EA827" s="35">
        <v>14.019545737084673</v>
      </c>
      <c r="EB827" s="35">
        <v>13.316248549024342</v>
      </c>
      <c r="EC827" s="35">
        <v>13.615900675322617</v>
      </c>
      <c r="ED827" s="35">
        <v>13.90870153459861</v>
      </c>
      <c r="EE827" s="35">
        <v>14.01675916696251</v>
      </c>
      <c r="EF827" s="35">
        <v>14.449277635946482</v>
      </c>
      <c r="EG827" s="35">
        <v>14.030499918756854</v>
      </c>
      <c r="EH827" s="35">
        <v>14.226838158908283</v>
      </c>
      <c r="EI827" s="35">
        <v>13.325601970261474</v>
      </c>
      <c r="EJ827" s="35">
        <v>12.775723533409202</v>
      </c>
      <c r="EK827" s="35">
        <v>15.447092687329057</v>
      </c>
      <c r="EL827" s="35">
        <v>13.36903323310295</v>
      </c>
      <c r="EM827" s="35">
        <v>13.781134347941695</v>
      </c>
      <c r="EN827" s="35">
        <v>13.807388797391406</v>
      </c>
      <c r="EO827" s="35">
        <v>13.851237149460951</v>
      </c>
      <c r="EP827" s="35">
        <v>12.719450352679441</v>
      </c>
      <c r="EQ827" s="35">
        <v>14.018235701058838</v>
      </c>
      <c r="ER827" s="35">
        <v>14.732846665332318</v>
      </c>
      <c r="ES827" s="35">
        <v>13.587857178468008</v>
      </c>
      <c r="ET827" s="35">
        <v>15.12949445082182</v>
      </c>
      <c r="EV827" s="35">
        <v>13.85492759343996</v>
      </c>
      <c r="EW827" s="35">
        <v>14.331714046851772</v>
      </c>
      <c r="EX827" s="35">
        <v>13.137063510069796</v>
      </c>
      <c r="EY827" s="35">
        <v>13.755864540925376</v>
      </c>
      <c r="EZ827" s="35">
        <v>14.344969397007649</v>
      </c>
      <c r="FA827" s="35">
        <v>14.110605540061725</v>
      </c>
      <c r="FB827" s="35">
        <v>13.640429251236837</v>
      </c>
      <c r="FC827" s="35">
        <v>13.267182029020098</v>
      </c>
      <c r="FD827" s="35">
        <v>13.282438200941673</v>
      </c>
      <c r="FE827" s="35">
        <v>14.20173625075671</v>
      </c>
      <c r="FF827" s="35">
        <v>13.204890775024763</v>
      </c>
      <c r="FG827" s="35">
        <v>13.927960004448595</v>
      </c>
      <c r="FH827" s="35">
        <v>12.561747435043015</v>
      </c>
      <c r="FI827" s="35">
        <v>14.899854891480356</v>
      </c>
      <c r="FJ827" s="35">
        <v>13.747124751507581</v>
      </c>
      <c r="FK827" s="35">
        <v>14.553335048947563</v>
      </c>
      <c r="FL827" s="35">
        <v>13.480157298829397</v>
      </c>
      <c r="FM827" s="35">
        <v>13.683269472455304</v>
      </c>
      <c r="FN827" s="35">
        <v>13.794789045627301</v>
      </c>
      <c r="FO827" s="35">
        <v>13.547037564892019</v>
      </c>
      <c r="FP827" s="35">
        <v>13.67563122043234</v>
      </c>
      <c r="FQ827" s="35">
        <v>13.851838536432783</v>
      </c>
      <c r="FR827" s="35">
        <v>14.022820712004409</v>
      </c>
      <c r="FS827" s="35">
        <v>14.048951431382678</v>
      </c>
      <c r="FT827" s="35">
        <v>14.444584028015349</v>
      </c>
      <c r="FU827" s="35">
        <v>15.169374638712625</v>
      </c>
      <c r="FV827" s="35">
        <v>13.692053652021041</v>
      </c>
      <c r="FW827" s="35">
        <v>13.804129049717126</v>
      </c>
      <c r="FX827" s="35">
        <v>14.24064973076662</v>
      </c>
      <c r="FY827" s="35">
        <v>14.078586439824951</v>
      </c>
      <c r="FZ827" s="35">
        <v>12.950300560288339</v>
      </c>
      <c r="GA827" s="35">
        <v>13.807726021473812</v>
      </c>
      <c r="GB827" s="35">
        <v>13.549629336642258</v>
      </c>
      <c r="GC827" s="35">
        <v>13.619058790916279</v>
      </c>
      <c r="GD827" s="35">
        <v>13.670844028370599</v>
      </c>
      <c r="GE827" s="35">
        <v>14.118988011979109</v>
      </c>
      <c r="GF827" s="35">
        <v>13.719083172235912</v>
      </c>
      <c r="GG827" s="35">
        <v>12.665010649550005</v>
      </c>
      <c r="GH827" s="35">
        <v>13.494362132737994</v>
      </c>
      <c r="GI827" s="35">
        <v>14.291349110701837</v>
      </c>
      <c r="GJ827" s="35">
        <v>15.708669228152518</v>
      </c>
      <c r="GL827" s="35">
        <v>13.968111528883085</v>
      </c>
      <c r="GM827" s="35">
        <v>13.634115887404134</v>
      </c>
      <c r="GN827" s="35">
        <v>13.084905796839756</v>
      </c>
      <c r="GO827" s="35">
        <v>1.0349999999999999</v>
      </c>
      <c r="GP827" s="35" t="s">
        <v>1894</v>
      </c>
      <c r="GU827" s="59"/>
    </row>
    <row r="828" spans="1:203" x14ac:dyDescent="0.2">
      <c r="A828" s="35" t="s">
        <v>921</v>
      </c>
      <c r="B828" s="35" t="s">
        <v>2621</v>
      </c>
      <c r="C828" s="35" t="s">
        <v>2622</v>
      </c>
      <c r="D828" s="9">
        <v>2</v>
      </c>
      <c r="E828" s="9">
        <v>2</v>
      </c>
      <c r="F828" s="9">
        <v>0.94496639699999996</v>
      </c>
      <c r="G828" s="9">
        <v>-6.1846222999999999E-2</v>
      </c>
      <c r="H828" s="9">
        <v>0.63740776899999996</v>
      </c>
      <c r="I828" s="9">
        <v>0.19119844</v>
      </c>
      <c r="J828" s="9">
        <v>0</v>
      </c>
      <c r="K828" s="78">
        <v>0</v>
      </c>
      <c r="L828" s="79"/>
      <c r="M828" s="79"/>
      <c r="N828" s="79"/>
      <c r="O828" s="79">
        <v>11.57726197320723</v>
      </c>
      <c r="R828" s="35">
        <v>10.863243020676133</v>
      </c>
      <c r="S828" s="35">
        <v>10.796884641647372</v>
      </c>
      <c r="T828" s="35">
        <v>11.520839821346467</v>
      </c>
      <c r="U828" s="35">
        <v>10.330953676493374</v>
      </c>
      <c r="V828" s="35">
        <v>10.798267384981505</v>
      </c>
      <c r="W828" s="35">
        <v>11.620619710128157</v>
      </c>
      <c r="X828" s="35">
        <v>11.339161197545444</v>
      </c>
      <c r="Z828" s="35">
        <v>10.29705863669111</v>
      </c>
      <c r="AI828" s="35">
        <v>10.357230081828515</v>
      </c>
      <c r="AK828" s="35">
        <v>11.595821736800733</v>
      </c>
      <c r="AN828" s="35">
        <v>11.178458148065275</v>
      </c>
      <c r="AU828" s="35">
        <v>10.220199749640068</v>
      </c>
      <c r="AV828" s="35">
        <v>11.142916405308604</v>
      </c>
      <c r="AX828" s="35">
        <v>11.545222533204388</v>
      </c>
      <c r="AY828" s="35">
        <v>11.090906211626407</v>
      </c>
      <c r="BA828" s="35">
        <v>10.554383921026526</v>
      </c>
      <c r="BG828" s="35">
        <v>11.331885287761839</v>
      </c>
      <c r="BK828" s="35">
        <v>12.995105975129107</v>
      </c>
      <c r="BT828" s="35">
        <v>9.9343517449022567</v>
      </c>
      <c r="BV828" s="35">
        <v>12.215610123876889</v>
      </c>
      <c r="BX828" s="35">
        <v>11.334027217292777</v>
      </c>
      <c r="CD828" s="35">
        <v>11.45799429717434</v>
      </c>
      <c r="CF828" s="35">
        <v>11.319351704978477</v>
      </c>
      <c r="CK828" s="35">
        <v>10.276471057780974</v>
      </c>
      <c r="CL828" s="35">
        <v>11.679051436168134</v>
      </c>
      <c r="CM828" s="35">
        <v>10.430424571069755</v>
      </c>
      <c r="CQ828" s="35">
        <v>12.075423647335546</v>
      </c>
      <c r="CU828" s="35">
        <v>10.445215863679108</v>
      </c>
      <c r="CX828" s="35">
        <v>11.708017239876302</v>
      </c>
      <c r="CZ828" s="35">
        <v>10.714958892789857</v>
      </c>
      <c r="DC828" s="35">
        <v>10.623473260368414</v>
      </c>
      <c r="DD828" s="35">
        <v>11.751499933695778</v>
      </c>
      <c r="DJ828" s="35">
        <v>11.101078112296037</v>
      </c>
      <c r="DS828" s="35">
        <v>11.4597719704916</v>
      </c>
      <c r="DW828" s="35">
        <v>11.18413877553485</v>
      </c>
      <c r="DZ828" s="35">
        <v>11.475294104354044</v>
      </c>
      <c r="EC828" s="35">
        <v>11.315088968417484</v>
      </c>
      <c r="EJ828" s="35">
        <v>10.37717605102771</v>
      </c>
      <c r="EL828" s="35">
        <v>10.93887539814129</v>
      </c>
      <c r="EP828" s="35">
        <v>10.856867716314882</v>
      </c>
      <c r="ET828" s="35">
        <v>11.265467896170271</v>
      </c>
      <c r="EV828" s="35">
        <v>11.661120640168885</v>
      </c>
      <c r="EY828" s="35">
        <v>11.457908872889739</v>
      </c>
      <c r="FH828" s="35">
        <v>11.843932297308182</v>
      </c>
      <c r="FQ828" s="35">
        <v>10.789916768296839</v>
      </c>
      <c r="GE828" s="35">
        <v>11.672172591850368</v>
      </c>
      <c r="GI828" s="35">
        <v>11.383132543345901</v>
      </c>
      <c r="GL828" s="35">
        <v>10.789485829929538</v>
      </c>
      <c r="GN828" s="35">
        <v>11.0673562250568</v>
      </c>
      <c r="GO828" s="35">
        <v>2.1880000000000002</v>
      </c>
      <c r="GP828" s="35" t="s">
        <v>850</v>
      </c>
      <c r="GU828" s="59"/>
    </row>
    <row r="829" spans="1:203" x14ac:dyDescent="0.2">
      <c r="A829" s="35" t="s">
        <v>1293</v>
      </c>
      <c r="B829" s="35" t="s">
        <v>3029</v>
      </c>
      <c r="C829" s="35" t="s">
        <v>3030</v>
      </c>
      <c r="D829" s="9">
        <v>2</v>
      </c>
      <c r="E829" s="9">
        <v>2</v>
      </c>
      <c r="F829" s="9">
        <v>0.987266474</v>
      </c>
      <c r="G829" s="9">
        <v>2.6262964E-2</v>
      </c>
      <c r="H829" s="9">
        <v>0.46610526400000002</v>
      </c>
      <c r="I829" s="9">
        <v>0.19146749499999999</v>
      </c>
      <c r="J829" s="9">
        <v>0</v>
      </c>
      <c r="K829" s="78">
        <v>0</v>
      </c>
      <c r="L829" s="80">
        <v>11.853140964137539</v>
      </c>
      <c r="M829" s="79">
        <v>12.524704052267435</v>
      </c>
      <c r="N829" s="79">
        <v>14.1422137428046</v>
      </c>
      <c r="O829" s="79">
        <v>12.45546722173529</v>
      </c>
      <c r="S829" s="35">
        <v>11.95064873017331</v>
      </c>
      <c r="T829" s="35">
        <v>12.289633768833813</v>
      </c>
      <c r="U829" s="35">
        <v>10.648787608909169</v>
      </c>
      <c r="V829" s="35">
        <v>11.988620268121606</v>
      </c>
      <c r="W829" s="35">
        <v>12.261405538828312</v>
      </c>
      <c r="Y829" s="35">
        <v>11.806151094960533</v>
      </c>
      <c r="Z829" s="35">
        <v>10.801757614919021</v>
      </c>
      <c r="AB829" s="35">
        <v>11.685856462431644</v>
      </c>
      <c r="AE829" s="35">
        <v>12.490187772918594</v>
      </c>
      <c r="AF829" s="35">
        <v>11.154439857746349</v>
      </c>
      <c r="AG829" s="35">
        <v>12.552197513126298</v>
      </c>
      <c r="AH829" s="35">
        <v>11.664914844698696</v>
      </c>
      <c r="AI829" s="35">
        <v>11.591100812436713</v>
      </c>
      <c r="AK829" s="35">
        <v>11.442855562518258</v>
      </c>
      <c r="AL829" s="35">
        <v>10.814706209501237</v>
      </c>
      <c r="AM829" s="35">
        <v>12.521564115804116</v>
      </c>
      <c r="AN829" s="35">
        <v>11.509290113648596</v>
      </c>
      <c r="AO829" s="35">
        <v>11.599339932967753</v>
      </c>
      <c r="AP829" s="35">
        <v>12.288150760193098</v>
      </c>
      <c r="AR829" s="35">
        <v>12.543259560951824</v>
      </c>
      <c r="AS829" s="35">
        <v>13.849306286137486</v>
      </c>
      <c r="AT829" s="35">
        <v>12.263232866960754</v>
      </c>
      <c r="AW829" s="35">
        <v>13.115157380866233</v>
      </c>
      <c r="AZ829" s="35">
        <v>12.123447029372095</v>
      </c>
      <c r="BC829" s="35">
        <v>11.835903643125851</v>
      </c>
      <c r="BF829" s="35">
        <v>12.712908631416109</v>
      </c>
      <c r="BG829" s="35">
        <v>11.074106931917937</v>
      </c>
      <c r="BH829" s="35">
        <v>12.715023676976161</v>
      </c>
      <c r="BI829" s="35">
        <v>13.332343115264432</v>
      </c>
      <c r="BJ829" s="35">
        <v>12.805734503751243</v>
      </c>
      <c r="BL829" s="35">
        <v>11.912805345639025</v>
      </c>
      <c r="BN829" s="35">
        <v>11.978234865877596</v>
      </c>
      <c r="BO829" s="35">
        <v>11.697319042350674</v>
      </c>
      <c r="BP829" s="35">
        <v>12.502109636550161</v>
      </c>
      <c r="BQ829" s="35">
        <v>12.657368559851706</v>
      </c>
      <c r="BR829" s="35">
        <v>11.459725940899594</v>
      </c>
      <c r="BS829" s="35">
        <v>12.716303540095875</v>
      </c>
      <c r="BU829" s="35">
        <v>11.80949252453318</v>
      </c>
      <c r="BW829" s="35">
        <v>12.687938621888495</v>
      </c>
      <c r="BX829" s="35">
        <v>11.883280260063906</v>
      </c>
      <c r="BY829" s="35">
        <v>11.926729889778098</v>
      </c>
      <c r="BZ829" s="35">
        <v>12.43516513719568</v>
      </c>
      <c r="CA829" s="35">
        <v>12.300100107410781</v>
      </c>
      <c r="CB829" s="35">
        <v>10.870760417482856</v>
      </c>
      <c r="CC829" s="35">
        <v>13.791746572400115</v>
      </c>
      <c r="CD829" s="35">
        <v>13.165769203499687</v>
      </c>
      <c r="CE829" s="35">
        <v>12.053748594410978</v>
      </c>
      <c r="CF829" s="35">
        <v>11.026176927886469</v>
      </c>
      <c r="CG829" s="35">
        <v>13.453436925161933</v>
      </c>
      <c r="CI829" s="35">
        <v>13.927326429816626</v>
      </c>
      <c r="CK829" s="35">
        <v>12.725591169122115</v>
      </c>
      <c r="CL829" s="35">
        <v>12.714510522976148</v>
      </c>
      <c r="CM829" s="35">
        <v>14.259731069714993</v>
      </c>
      <c r="CN829" s="35">
        <v>11.072937291301001</v>
      </c>
      <c r="CO829" s="35">
        <v>12.410043573338475</v>
      </c>
      <c r="CR829" s="35">
        <v>12.518104703884593</v>
      </c>
      <c r="CS829" s="35">
        <v>12.366749593335776</v>
      </c>
      <c r="CU829" s="35">
        <v>12.693549369820149</v>
      </c>
      <c r="CW829" s="35">
        <v>12.076582033891286</v>
      </c>
      <c r="CX829" s="35">
        <v>12.517353528089922</v>
      </c>
      <c r="CY829" s="35">
        <v>13.397584413229264</v>
      </c>
      <c r="CZ829" s="35">
        <v>11.297161310325773</v>
      </c>
      <c r="DA829" s="35">
        <v>11.600842294161097</v>
      </c>
      <c r="DD829" s="35">
        <v>14.458537354071293</v>
      </c>
      <c r="DF829" s="35">
        <v>12.77564363812353</v>
      </c>
      <c r="DG829" s="35">
        <v>10.925767853999087</v>
      </c>
      <c r="DI829" s="35">
        <v>11.706515323345158</v>
      </c>
      <c r="DJ829" s="35">
        <v>11.440856447637746</v>
      </c>
      <c r="DK829" s="35">
        <v>12.413794705385607</v>
      </c>
      <c r="DN829" s="35">
        <v>11.677355957261597</v>
      </c>
      <c r="DO829" s="35">
        <v>12.218894308409146</v>
      </c>
      <c r="DP829" s="35">
        <v>12.330844447297714</v>
      </c>
      <c r="DQ829" s="35">
        <v>11.98112468611958</v>
      </c>
      <c r="DR829" s="35">
        <v>11.660493871485926</v>
      </c>
      <c r="DT829" s="35">
        <v>12.043820088283953</v>
      </c>
      <c r="DU829" s="35">
        <v>12.43085803374373</v>
      </c>
      <c r="DV829" s="35">
        <v>13.557253346389651</v>
      </c>
      <c r="DW829" s="35">
        <v>13.043077230661067</v>
      </c>
      <c r="DX829" s="35">
        <v>12.952819720257507</v>
      </c>
      <c r="DY829" s="35">
        <v>10.800443693508312</v>
      </c>
      <c r="DZ829" s="35">
        <v>12.598053997717676</v>
      </c>
      <c r="EB829" s="35">
        <v>12.009381369616714</v>
      </c>
      <c r="EC829" s="35">
        <v>14.225013624115636</v>
      </c>
      <c r="ED829" s="35">
        <v>11.505489470716556</v>
      </c>
      <c r="EE829" s="35">
        <v>12.711634525864865</v>
      </c>
      <c r="EG829" s="35">
        <v>11.752075534968098</v>
      </c>
      <c r="EH829" s="35">
        <v>12.704543047462767</v>
      </c>
      <c r="EI829" s="35">
        <v>12.401503843639686</v>
      </c>
      <c r="EL829" s="35">
        <v>12.609066613913937</v>
      </c>
      <c r="EO829" s="35">
        <v>14.051514620174778</v>
      </c>
      <c r="EP829" s="35">
        <v>11.687060847526958</v>
      </c>
      <c r="EQ829" s="35">
        <v>12.403297364097243</v>
      </c>
      <c r="ER829" s="35">
        <v>11.439624734843086</v>
      </c>
      <c r="ES829" s="35">
        <v>11.073212830597875</v>
      </c>
      <c r="ET829" s="35">
        <v>11.305702325301825</v>
      </c>
      <c r="EU829" s="35">
        <v>11.139009211872018</v>
      </c>
      <c r="EV829" s="35">
        <v>11.555132294454962</v>
      </c>
      <c r="EW829" s="35">
        <v>11.567741870570321</v>
      </c>
      <c r="EX829" s="35">
        <v>11.826677138734734</v>
      </c>
      <c r="EY829" s="35">
        <v>12.290403787988822</v>
      </c>
      <c r="FA829" s="35">
        <v>12.042851302800027</v>
      </c>
      <c r="FB829" s="35">
        <v>12.888837172318416</v>
      </c>
      <c r="FC829" s="35">
        <v>13.808723289525876</v>
      </c>
      <c r="FE829" s="35">
        <v>11.91245071930898</v>
      </c>
      <c r="FF829" s="35">
        <v>12.115927974010662</v>
      </c>
      <c r="FG829" s="35">
        <v>12.005531668293495</v>
      </c>
      <c r="FH829" s="35">
        <v>12.502172405245563</v>
      </c>
      <c r="FI829" s="35">
        <v>11.846175201270546</v>
      </c>
      <c r="FJ829" s="35">
        <v>11.518586944331089</v>
      </c>
      <c r="FK829" s="35">
        <v>12.712759640477731</v>
      </c>
      <c r="FL829" s="35">
        <v>12.611697272136968</v>
      </c>
      <c r="FM829" s="35">
        <v>12.495436397052414</v>
      </c>
      <c r="FN829" s="35">
        <v>12.12166917250247</v>
      </c>
      <c r="FO829" s="35">
        <v>11.85763324488444</v>
      </c>
      <c r="FP829" s="35">
        <v>12.270255684637492</v>
      </c>
      <c r="FQ829" s="35">
        <v>11.941558057341025</v>
      </c>
      <c r="FR829" s="35">
        <v>12.45761731485787</v>
      </c>
      <c r="FS829" s="35">
        <v>11.389681307173884</v>
      </c>
      <c r="FT829" s="35">
        <v>14.135772034297942</v>
      </c>
      <c r="FU829" s="35">
        <v>12.725547601911185</v>
      </c>
      <c r="FW829" s="35">
        <v>12.641685041147586</v>
      </c>
      <c r="FX829" s="35">
        <v>13.548993720311007</v>
      </c>
      <c r="GA829" s="35">
        <v>11.986600853220425</v>
      </c>
      <c r="GB829" s="35">
        <v>12.442874907153556</v>
      </c>
      <c r="GC829" s="35">
        <v>15.591729277952751</v>
      </c>
      <c r="GD829" s="35">
        <v>14.444066791065188</v>
      </c>
      <c r="GE829" s="35">
        <v>11.903654423896219</v>
      </c>
      <c r="GH829" s="35">
        <v>12.586929397320032</v>
      </c>
      <c r="GI829" s="35">
        <v>12.105483817763968</v>
      </c>
      <c r="GK829" s="35">
        <v>12.950175229958536</v>
      </c>
      <c r="GL829" s="35">
        <v>14.606878769513887</v>
      </c>
      <c r="GM829" s="35">
        <v>12.336982571552316</v>
      </c>
      <c r="GN829" s="35">
        <v>13.111317427670553</v>
      </c>
      <c r="GO829" s="35">
        <v>10.37</v>
      </c>
      <c r="GP829" s="35" t="s">
        <v>4660</v>
      </c>
      <c r="GU829" s="59"/>
    </row>
    <row r="830" spans="1:203" x14ac:dyDescent="0.2">
      <c r="A830" s="35" t="s">
        <v>2150</v>
      </c>
      <c r="B830" s="35" t="s">
        <v>4149</v>
      </c>
      <c r="C830" s="35" t="s">
        <v>4150</v>
      </c>
      <c r="D830" s="9">
        <v>8</v>
      </c>
      <c r="E830" s="9">
        <v>8</v>
      </c>
      <c r="F830" s="9">
        <v>0.63612350399999995</v>
      </c>
      <c r="G830" s="9">
        <v>6.5817226000000006E-2</v>
      </c>
      <c r="H830" s="9">
        <v>2.8957799999999999E-2</v>
      </c>
      <c r="I830" s="9">
        <v>0.192389066</v>
      </c>
      <c r="J830" s="9">
        <v>0</v>
      </c>
      <c r="K830" s="58" t="s">
        <v>5711</v>
      </c>
      <c r="L830" s="79">
        <v>11.52317879051351</v>
      </c>
      <c r="M830" s="79">
        <v>11.441003941241602</v>
      </c>
      <c r="N830" s="79">
        <v>11.803549366417714</v>
      </c>
      <c r="O830" s="79">
        <v>11.209321947505329</v>
      </c>
      <c r="P830" s="78">
        <v>11.182119647592828</v>
      </c>
      <c r="Q830" s="78">
        <v>11.994354820136021</v>
      </c>
      <c r="R830" s="35">
        <v>11.406469935827307</v>
      </c>
      <c r="S830" s="35">
        <v>12.082455201698567</v>
      </c>
      <c r="T830" s="35">
        <v>12.125489653533204</v>
      </c>
      <c r="U830" s="35">
        <v>11.20006307024318</v>
      </c>
      <c r="W830" s="35">
        <v>11.876454615356238</v>
      </c>
      <c r="X830" s="35">
        <v>11.948747485235423</v>
      </c>
      <c r="Y830" s="35">
        <v>10.874883354740652</v>
      </c>
      <c r="Z830" s="35">
        <v>11.447996723723005</v>
      </c>
      <c r="AA830" s="35">
        <v>12.135315601541183</v>
      </c>
      <c r="AB830" s="35">
        <v>10.97630632584584</v>
      </c>
      <c r="AC830" s="35">
        <v>11.435514406660479</v>
      </c>
      <c r="AD830" s="35">
        <v>12.130126003825392</v>
      </c>
      <c r="AE830" s="35">
        <v>11.923155585573653</v>
      </c>
      <c r="AF830" s="35">
        <v>11.568602377695296</v>
      </c>
      <c r="AG830" s="35">
        <v>11.529265037171957</v>
      </c>
      <c r="AH830" s="35">
        <v>11.696046084327724</v>
      </c>
      <c r="AI830" s="35">
        <v>11.16988872937582</v>
      </c>
      <c r="AJ830" s="35">
        <v>11.764377425071167</v>
      </c>
      <c r="AL830" s="35">
        <v>11.504725967918324</v>
      </c>
      <c r="AN830" s="35">
        <v>12.005985176911276</v>
      </c>
      <c r="AO830" s="35">
        <v>11.787808693593623</v>
      </c>
      <c r="AQ830" s="35">
        <v>11.299041967828936</v>
      </c>
      <c r="AR830" s="35">
        <v>11.60096168795457</v>
      </c>
      <c r="AS830" s="35">
        <v>11.891665633032064</v>
      </c>
      <c r="AT830" s="35">
        <v>11.485432117641375</v>
      </c>
      <c r="AU830" s="35">
        <v>12.354622183295536</v>
      </c>
      <c r="AV830" s="35">
        <v>11.872287752457144</v>
      </c>
      <c r="AW830" s="35">
        <v>12.751929742889363</v>
      </c>
      <c r="AX830" s="35">
        <v>11.863499049324748</v>
      </c>
      <c r="AY830" s="35">
        <v>10.822250128545463</v>
      </c>
      <c r="AZ830" s="35">
        <v>11.839744569149651</v>
      </c>
      <c r="BA830" s="35">
        <v>11.611603813117483</v>
      </c>
      <c r="BB830" s="35">
        <v>11.420156724834772</v>
      </c>
      <c r="BC830" s="35">
        <v>11.545735845790563</v>
      </c>
      <c r="BD830" s="35">
        <v>11.747327376960602</v>
      </c>
      <c r="BE830" s="35">
        <v>12.185086777953339</v>
      </c>
      <c r="BF830" s="35">
        <v>11.405718864412103</v>
      </c>
      <c r="BG830" s="35">
        <v>12.139303957032006</v>
      </c>
      <c r="BH830" s="35">
        <v>11.747493091903042</v>
      </c>
      <c r="BI830" s="35">
        <v>12.512908697435883</v>
      </c>
      <c r="BJ830" s="35">
        <v>11.800285224219159</v>
      </c>
      <c r="BL830" s="35">
        <v>11.724980672388151</v>
      </c>
      <c r="BM830" s="35">
        <v>11.566666680204452</v>
      </c>
      <c r="BN830" s="35">
        <v>11.757612622727514</v>
      </c>
      <c r="BO830" s="35">
        <v>11.477102555442247</v>
      </c>
      <c r="BP830" s="35">
        <v>11.42662256792411</v>
      </c>
      <c r="BQ830" s="35">
        <v>11.96848169154673</v>
      </c>
      <c r="BR830" s="35">
        <v>11.898865154084318</v>
      </c>
      <c r="BS830" s="35">
        <v>12.303267903415918</v>
      </c>
      <c r="BT830" s="35">
        <v>11.603383723012957</v>
      </c>
      <c r="BU830" s="35">
        <v>12.013785907095119</v>
      </c>
      <c r="BV830" s="35">
        <v>11.674718097239502</v>
      </c>
      <c r="BW830" s="35">
        <v>11.78864281787213</v>
      </c>
      <c r="BX830" s="35">
        <v>11.7847464045935</v>
      </c>
      <c r="BY830" s="35">
        <v>11.536838866288601</v>
      </c>
      <c r="BZ830" s="35">
        <v>11.394007188176801</v>
      </c>
      <c r="CA830" s="35">
        <v>11.830032837327902</v>
      </c>
      <c r="CB830" s="35">
        <v>11.977731605270989</v>
      </c>
      <c r="CC830" s="35">
        <v>11.311330392566159</v>
      </c>
      <c r="CD830" s="35">
        <v>10.909732415925905</v>
      </c>
      <c r="CE830" s="35">
        <v>12.138809050349396</v>
      </c>
      <c r="CF830" s="35">
        <v>11.748685947244599</v>
      </c>
      <c r="CG830" s="35">
        <v>11.788427322227893</v>
      </c>
      <c r="CH830" s="35">
        <v>11.888157774683867</v>
      </c>
      <c r="CI830" s="35">
        <v>12.145065753142438</v>
      </c>
      <c r="CJ830" s="35">
        <v>11.522389375007567</v>
      </c>
      <c r="CK830" s="35">
        <v>11.194125650586869</v>
      </c>
      <c r="CL830" s="35">
        <v>11.930353676392375</v>
      </c>
      <c r="CM830" s="35">
        <v>11.964275186188821</v>
      </c>
      <c r="CN830" s="35">
        <v>11.991624701274549</v>
      </c>
      <c r="CP830" s="35">
        <v>11.89862812061514</v>
      </c>
      <c r="CQ830" s="35">
        <v>12.051717553048723</v>
      </c>
      <c r="CR830" s="35">
        <v>11.104998379932109</v>
      </c>
      <c r="CS830" s="35">
        <v>12.202051954946405</v>
      </c>
      <c r="CT830" s="35">
        <v>11.603359967295605</v>
      </c>
      <c r="CU830" s="35">
        <v>11.460563828012543</v>
      </c>
      <c r="CV830" s="35">
        <v>11.949660190491073</v>
      </c>
      <c r="CW830" s="35">
        <v>11.475684675858847</v>
      </c>
      <c r="CX830" s="35">
        <v>12.204877589028284</v>
      </c>
      <c r="CY830" s="35">
        <v>11.808208205751264</v>
      </c>
      <c r="CZ830" s="35">
        <v>11.161634710979385</v>
      </c>
      <c r="DA830" s="35">
        <v>11.294375704024207</v>
      </c>
      <c r="DB830" s="35">
        <v>12.094788664220568</v>
      </c>
      <c r="DC830" s="35">
        <v>11.254421966363751</v>
      </c>
      <c r="DD830" s="35">
        <v>12.246574205711203</v>
      </c>
      <c r="DE830" s="35">
        <v>11.469981335340883</v>
      </c>
      <c r="DF830" s="35">
        <v>11.621509888375485</v>
      </c>
      <c r="DG830" s="35">
        <v>11.449832475806142</v>
      </c>
      <c r="DH830" s="35">
        <v>11.155340055193362</v>
      </c>
      <c r="DI830" s="35">
        <v>11.940433998062634</v>
      </c>
      <c r="DJ830" s="35">
        <v>11.177211763736498</v>
      </c>
      <c r="DK830" s="35">
        <v>11.521636607736676</v>
      </c>
      <c r="DL830" s="35">
        <v>11.811209125048791</v>
      </c>
      <c r="DM830" s="35">
        <v>11.429088227200713</v>
      </c>
      <c r="DN830" s="35">
        <v>11.770043255999029</v>
      </c>
      <c r="DO830" s="35">
        <v>12.040583086207132</v>
      </c>
      <c r="DP830" s="35">
        <v>11.967129825972066</v>
      </c>
      <c r="DQ830" s="35">
        <v>11.596116719865499</v>
      </c>
      <c r="DR830" s="35">
        <v>11.183784261416793</v>
      </c>
      <c r="DS830" s="35">
        <v>11.789612665867343</v>
      </c>
      <c r="DT830" s="35">
        <v>11.26112001667828</v>
      </c>
      <c r="DU830" s="35">
        <v>11.719257440569029</v>
      </c>
      <c r="DV830" s="35">
        <v>12.005353478092381</v>
      </c>
      <c r="DW830" s="35">
        <v>12.013216539440899</v>
      </c>
      <c r="DX830" s="35">
        <v>13.06218909386487</v>
      </c>
      <c r="DY830" s="35">
        <v>12.077653905947443</v>
      </c>
      <c r="EA830" s="35">
        <v>11.596055995780256</v>
      </c>
      <c r="EB830" s="35">
        <v>12.267550883845004</v>
      </c>
      <c r="EC830" s="35">
        <v>11.779978493671676</v>
      </c>
      <c r="ED830" s="35">
        <v>12.320395590803084</v>
      </c>
      <c r="EE830" s="35">
        <v>11.785016234757123</v>
      </c>
      <c r="EF830" s="35">
        <v>11.607792641919211</v>
      </c>
      <c r="EG830" s="35">
        <v>11.52359218140894</v>
      </c>
      <c r="EH830" s="35">
        <v>11.162411814159258</v>
      </c>
      <c r="EI830" s="35">
        <v>12.135153319536267</v>
      </c>
      <c r="EJ830" s="35">
        <v>11.370466390941196</v>
      </c>
      <c r="EK830" s="35">
        <v>11.388334809933989</v>
      </c>
      <c r="EL830" s="35">
        <v>12.620235921632048</v>
      </c>
      <c r="EM830" s="35">
        <v>11.440675970259466</v>
      </c>
      <c r="EN830" s="35">
        <v>11.546941154949696</v>
      </c>
      <c r="EO830" s="35">
        <v>12.140257883285363</v>
      </c>
      <c r="EP830" s="35">
        <v>12.495782030050538</v>
      </c>
      <c r="EQ830" s="35">
        <v>12.829381833250297</v>
      </c>
      <c r="ER830" s="35">
        <v>12.319056163652823</v>
      </c>
      <c r="ES830" s="35">
        <v>11.632180122786085</v>
      </c>
      <c r="ET830" s="35">
        <v>12.648872939537014</v>
      </c>
      <c r="EU830" s="35">
        <v>11.86575276942559</v>
      </c>
      <c r="EV830" s="35">
        <v>11.346771252354877</v>
      </c>
      <c r="EW830" s="35">
        <v>11.397098216539854</v>
      </c>
      <c r="EX830" s="35">
        <v>11.629862534970602</v>
      </c>
      <c r="EY830" s="35">
        <v>12.068024098076254</v>
      </c>
      <c r="EZ830" s="35">
        <v>11.331860517954549</v>
      </c>
      <c r="FA830" s="35">
        <v>11.899993562997809</v>
      </c>
      <c r="FB830" s="35">
        <v>11.420297631320276</v>
      </c>
      <c r="FC830" s="35">
        <v>10.831920828097253</v>
      </c>
      <c r="FD830" s="35">
        <v>11.686312042226447</v>
      </c>
      <c r="FE830" s="35">
        <v>12.453875488075452</v>
      </c>
      <c r="FF830" s="35">
        <v>11.731829815958241</v>
      </c>
      <c r="FG830" s="35">
        <v>11.193337884534348</v>
      </c>
      <c r="FH830" s="35">
        <v>11.941462030748072</v>
      </c>
      <c r="FI830" s="35">
        <v>11.848666215498406</v>
      </c>
      <c r="FJ830" s="35">
        <v>12.399930548286193</v>
      </c>
      <c r="FK830" s="35">
        <v>12.162461505500273</v>
      </c>
      <c r="FL830" s="35">
        <v>12.48730105493647</v>
      </c>
      <c r="FM830" s="35">
        <v>12.058150327706828</v>
      </c>
      <c r="FN830" s="35">
        <v>11.906336644329448</v>
      </c>
      <c r="FO830" s="35">
        <v>11.555216773268889</v>
      </c>
      <c r="FP830" s="35">
        <v>11.337817729860424</v>
      </c>
      <c r="FQ830" s="35">
        <v>11.576240474425434</v>
      </c>
      <c r="FR830" s="35">
        <v>12.295653714632314</v>
      </c>
      <c r="FS830" s="35">
        <v>11.879449338359031</v>
      </c>
      <c r="FT830" s="35">
        <v>12.22123169583919</v>
      </c>
      <c r="FU830" s="35">
        <v>12.97376236697067</v>
      </c>
      <c r="FV830" s="35">
        <v>11.12908597526655</v>
      </c>
      <c r="FW830" s="35">
        <v>11.974077015186117</v>
      </c>
      <c r="FX830" s="35">
        <v>12.618395239166285</v>
      </c>
      <c r="FY830" s="35">
        <v>11.681346722118821</v>
      </c>
      <c r="FZ830" s="35">
        <v>11.529010580732916</v>
      </c>
      <c r="GA830" s="35">
        <v>12.204164165308599</v>
      </c>
      <c r="GB830" s="35">
        <v>11.696039068963289</v>
      </c>
      <c r="GC830" s="35">
        <v>11.688314965904283</v>
      </c>
      <c r="GD830" s="35">
        <v>11.767046455577402</v>
      </c>
      <c r="GF830" s="35">
        <v>12.247975142032717</v>
      </c>
      <c r="GH830" s="35">
        <v>11.108199749350566</v>
      </c>
      <c r="GI830" s="35">
        <v>12.252675126750805</v>
      </c>
      <c r="GJ830" s="35">
        <v>12.994663917731593</v>
      </c>
      <c r="GK830" s="35">
        <v>12.197645314540113</v>
      </c>
      <c r="GL830" s="35">
        <v>12.646986859971156</v>
      </c>
      <c r="GM830" s="35">
        <v>12.120733131493388</v>
      </c>
      <c r="GN830" s="35">
        <v>12.193052423007973</v>
      </c>
      <c r="GO830" s="35">
        <v>3.226</v>
      </c>
      <c r="GP830" s="35" t="s">
        <v>1856</v>
      </c>
      <c r="GU830" s="59"/>
    </row>
    <row r="831" spans="1:203" x14ac:dyDescent="0.2">
      <c r="A831" s="35" t="s">
        <v>1422</v>
      </c>
      <c r="B831" s="35" t="s">
        <v>3205</v>
      </c>
      <c r="C831" s="35" t="s">
        <v>3206</v>
      </c>
      <c r="D831" s="9">
        <v>8</v>
      </c>
      <c r="E831" s="9">
        <v>7</v>
      </c>
      <c r="F831" s="9">
        <v>2.8121639999999998E-3</v>
      </c>
      <c r="G831" s="9">
        <v>1.196420783</v>
      </c>
      <c r="H831" s="9">
        <v>0.75574367499999995</v>
      </c>
      <c r="I831" s="9">
        <v>0.19330019100000001</v>
      </c>
      <c r="J831" s="58" t="s">
        <v>5711</v>
      </c>
      <c r="K831" s="78">
        <v>0</v>
      </c>
      <c r="L831" s="79"/>
      <c r="M831" s="79">
        <v>11.421243086313526</v>
      </c>
      <c r="N831" s="79">
        <v>11.740006539712594</v>
      </c>
      <c r="O831" s="79">
        <v>11.626830372324132</v>
      </c>
      <c r="P831" s="78">
        <v>11.675032805120443</v>
      </c>
      <c r="R831" s="35">
        <v>11.784522719147967</v>
      </c>
      <c r="S831" s="35">
        <v>10.567377478200756</v>
      </c>
      <c r="T831" s="35">
        <v>11.693163128322155</v>
      </c>
      <c r="Y831" s="35">
        <v>11.57305321682581</v>
      </c>
      <c r="Z831" s="35">
        <v>10.489128133121428</v>
      </c>
      <c r="AE831" s="35">
        <v>10.974349632852258</v>
      </c>
      <c r="AH831" s="35">
        <v>11.176951877701134</v>
      </c>
      <c r="AM831" s="35">
        <v>11.582757317116236</v>
      </c>
      <c r="AN831" s="35">
        <v>11.73116486479366</v>
      </c>
      <c r="AR831" s="35">
        <v>10.992217961277371</v>
      </c>
      <c r="AS831" s="35">
        <v>11.907404864501808</v>
      </c>
      <c r="AV831" s="35">
        <v>12.048381412816056</v>
      </c>
      <c r="AX831" s="35">
        <v>11.976194082322831</v>
      </c>
      <c r="AY831" s="35">
        <v>11.033872337086112</v>
      </c>
      <c r="BB831" s="35">
        <v>10.980425329203163</v>
      </c>
      <c r="BG831" s="35">
        <v>11.497788525606033</v>
      </c>
      <c r="BH831" s="35">
        <v>11.221086768234644</v>
      </c>
      <c r="BM831" s="35">
        <v>11.619542002606734</v>
      </c>
      <c r="BN831" s="35">
        <v>12.114207849503696</v>
      </c>
      <c r="BP831" s="35">
        <v>11.701768936242949</v>
      </c>
      <c r="BQ831" s="35">
        <v>11.984119056681321</v>
      </c>
      <c r="BV831" s="35">
        <v>12.139118280057303</v>
      </c>
      <c r="BX831" s="35">
        <v>11.861805928921802</v>
      </c>
      <c r="CD831" s="35">
        <v>11.55936697322786</v>
      </c>
      <c r="CI831" s="35">
        <v>11.479516802950124</v>
      </c>
      <c r="CL831" s="35">
        <v>10.620439276053089</v>
      </c>
      <c r="CM831" s="35">
        <v>11.683573570636085</v>
      </c>
      <c r="CN831" s="35">
        <v>11.973919552659058</v>
      </c>
      <c r="CQ831" s="35">
        <v>11.467222079639701</v>
      </c>
      <c r="CU831" s="35">
        <v>12.631760486690904</v>
      </c>
      <c r="CW831" s="35">
        <v>12.043713702336737</v>
      </c>
      <c r="DD831" s="35">
        <v>11.911720744393884</v>
      </c>
      <c r="DF831" s="35">
        <v>10.790013027854684</v>
      </c>
      <c r="DG831" s="35">
        <v>11.092590853738866</v>
      </c>
      <c r="DH831" s="35">
        <v>11.487000295944332</v>
      </c>
      <c r="DN831" s="35">
        <v>20.724958361820832</v>
      </c>
      <c r="DP831" s="35">
        <v>12.270686940949419</v>
      </c>
      <c r="DQ831" s="35">
        <v>11.931211799603522</v>
      </c>
      <c r="DR831" s="35">
        <v>11.435496836622219</v>
      </c>
      <c r="DV831" s="35">
        <v>12.770830348040425</v>
      </c>
      <c r="DX831" s="35">
        <v>12.236866297088376</v>
      </c>
      <c r="EA831" s="35">
        <v>13.36733946342226</v>
      </c>
      <c r="EF831" s="35">
        <v>11.700873155140263</v>
      </c>
      <c r="EI831" s="35">
        <v>12.110974546143218</v>
      </c>
      <c r="EL831" s="35">
        <v>13.640491066659314</v>
      </c>
      <c r="EO831" s="35">
        <v>13.863698133446086</v>
      </c>
      <c r="EY831" s="35">
        <v>11.161992465922504</v>
      </c>
      <c r="EZ831" s="35">
        <v>10.648511526946816</v>
      </c>
      <c r="FB831" s="35">
        <v>12.382756169961167</v>
      </c>
      <c r="FC831" s="35">
        <v>10.820942753254268</v>
      </c>
      <c r="FD831" s="35">
        <v>12.252576141440734</v>
      </c>
      <c r="FF831" s="35">
        <v>12.256383744150414</v>
      </c>
      <c r="FG831" s="35">
        <v>11.12619484574299</v>
      </c>
      <c r="FH831" s="35">
        <v>11.461483311569586</v>
      </c>
      <c r="FI831" s="35">
        <v>11.268463841092068</v>
      </c>
      <c r="FK831" s="35">
        <v>13.128080048874237</v>
      </c>
      <c r="FL831" s="35">
        <v>11.602316398938314</v>
      </c>
      <c r="FM831" s="35">
        <v>11.568509954266267</v>
      </c>
      <c r="FN831" s="35">
        <v>12.240592193639314</v>
      </c>
      <c r="FP831" s="35">
        <v>11.336370330651095</v>
      </c>
      <c r="FQ831" s="35">
        <v>11.782299756043924</v>
      </c>
      <c r="FR831" s="35">
        <v>11.993426993649932</v>
      </c>
      <c r="FT831" s="35">
        <v>13.061505269448615</v>
      </c>
      <c r="FW831" s="35">
        <v>11.177207476817275</v>
      </c>
      <c r="GB831" s="35">
        <v>11.461983730101261</v>
      </c>
      <c r="GG831" s="35">
        <v>11.515235031521103</v>
      </c>
      <c r="GH831" s="35">
        <v>12.532429136202909</v>
      </c>
      <c r="GI831" s="35">
        <v>11.657143675989937</v>
      </c>
      <c r="GJ831" s="35">
        <v>12.928610202409164</v>
      </c>
      <c r="GK831" s="35">
        <v>10.409519070464002</v>
      </c>
      <c r="GL831" s="35">
        <v>12.116785027520599</v>
      </c>
      <c r="GM831" s="35">
        <v>11.67444875895319</v>
      </c>
      <c r="GO831" s="35">
        <v>7.2210000000000001</v>
      </c>
      <c r="GP831" s="35" t="s">
        <v>706</v>
      </c>
      <c r="GU831" s="59"/>
    </row>
    <row r="832" spans="1:203" x14ac:dyDescent="0.2">
      <c r="A832" s="35" t="s">
        <v>898</v>
      </c>
      <c r="B832" s="35" t="s">
        <v>2593</v>
      </c>
      <c r="C832" s="35" t="s">
        <v>2594</v>
      </c>
      <c r="D832" s="9">
        <v>63</v>
      </c>
      <c r="E832" s="9">
        <v>61</v>
      </c>
      <c r="F832" s="9">
        <v>0.58034955499999996</v>
      </c>
      <c r="G832" s="9">
        <v>4.9593735E-2</v>
      </c>
      <c r="H832" s="9">
        <v>7.0669799999999996E-4</v>
      </c>
      <c r="I832" s="9">
        <v>0.19370000500000001</v>
      </c>
      <c r="J832" s="9">
        <v>0</v>
      </c>
      <c r="K832" s="58" t="s">
        <v>5711</v>
      </c>
      <c r="L832" s="79">
        <v>14.468311775106237</v>
      </c>
      <c r="M832" s="79">
        <v>13.908470429325742</v>
      </c>
      <c r="N832" s="79">
        <v>14.035213843874168</v>
      </c>
      <c r="O832" s="79">
        <v>14.135534985555475</v>
      </c>
      <c r="P832" s="78">
        <v>14.450900598816119</v>
      </c>
      <c r="Q832" s="78">
        <v>14.43297292453429</v>
      </c>
      <c r="R832" s="35">
        <v>14.03343411892474</v>
      </c>
      <c r="S832" s="35">
        <v>13.749520049764174</v>
      </c>
      <c r="T832" s="35">
        <v>13.370788075821293</v>
      </c>
      <c r="U832" s="35">
        <v>14.099404198828839</v>
      </c>
      <c r="V832" s="35">
        <v>13.419015825085012</v>
      </c>
      <c r="W832" s="35">
        <v>13.803117753653808</v>
      </c>
      <c r="X832" s="35">
        <v>14.226669543441394</v>
      </c>
      <c r="Y832" s="35">
        <v>13.79553243805859</v>
      </c>
      <c r="Z832" s="35">
        <v>13.519616760881028</v>
      </c>
      <c r="AA832" s="35">
        <v>14.289462080989912</v>
      </c>
      <c r="AB832" s="35">
        <v>13.622995859786197</v>
      </c>
      <c r="AC832" s="35">
        <v>13.308119775817396</v>
      </c>
      <c r="AD832" s="35">
        <v>13.903955248157304</v>
      </c>
      <c r="AE832" s="35">
        <v>13.771979436765562</v>
      </c>
      <c r="AF832" s="35">
        <v>13.898019107085506</v>
      </c>
      <c r="AG832" s="35">
        <v>13.927989061909527</v>
      </c>
      <c r="AH832" s="35">
        <v>13.827642320198072</v>
      </c>
      <c r="AI832" s="35">
        <v>13.563918213710267</v>
      </c>
      <c r="AJ832" s="35">
        <v>13.967737820537485</v>
      </c>
      <c r="AK832" s="35">
        <v>13.402136299593259</v>
      </c>
      <c r="AL832" s="35">
        <v>13.836812781600313</v>
      </c>
      <c r="AM832" s="35">
        <v>14.212563112588287</v>
      </c>
      <c r="AN832" s="35">
        <v>14.146371411130671</v>
      </c>
      <c r="AO832" s="35">
        <v>13.595198199924575</v>
      </c>
      <c r="AP832" s="35">
        <v>14.00140943833167</v>
      </c>
      <c r="AQ832" s="35">
        <v>14.170736680686501</v>
      </c>
      <c r="AR832" s="35">
        <v>13.949418712839702</v>
      </c>
      <c r="AS832" s="35">
        <v>13.959394468585641</v>
      </c>
      <c r="AT832" s="35">
        <v>13.877630207358507</v>
      </c>
      <c r="AU832" s="35">
        <v>14.272277957782487</v>
      </c>
      <c r="AV832" s="35">
        <v>13.82538885167682</v>
      </c>
      <c r="AW832" s="35">
        <v>14.212165620029468</v>
      </c>
      <c r="AX832" s="35">
        <v>13.615356449031582</v>
      </c>
      <c r="AY832" s="35">
        <v>14.557347402609549</v>
      </c>
      <c r="AZ832" s="35">
        <v>13.98017303736412</v>
      </c>
      <c r="BA832" s="35">
        <v>14.342859785069347</v>
      </c>
      <c r="BB832" s="35">
        <v>13.620934320137611</v>
      </c>
      <c r="BC832" s="35">
        <v>13.765583502417186</v>
      </c>
      <c r="BD832" s="35">
        <v>14.212487923229675</v>
      </c>
      <c r="BE832" s="35">
        <v>14.100401494600446</v>
      </c>
      <c r="BF832" s="35">
        <v>13.794380311536571</v>
      </c>
      <c r="BG832" s="35">
        <v>14.091230702577764</v>
      </c>
      <c r="BH832" s="35">
        <v>13.833348095988082</v>
      </c>
      <c r="BI832" s="35">
        <v>14.40130445722261</v>
      </c>
      <c r="BJ832" s="35">
        <v>14.153709120897373</v>
      </c>
      <c r="BK832" s="35">
        <v>14.184731227366189</v>
      </c>
      <c r="BL832" s="35">
        <v>14.489958752182114</v>
      </c>
      <c r="BM832" s="35">
        <v>14.924602467692987</v>
      </c>
      <c r="BN832" s="35">
        <v>14.06098997933802</v>
      </c>
      <c r="BO832" s="35">
        <v>14.147923377119314</v>
      </c>
      <c r="BP832" s="35">
        <v>13.936157655994991</v>
      </c>
      <c r="BQ832" s="35">
        <v>14.106852544256698</v>
      </c>
      <c r="BR832" s="35">
        <v>13.996684270549979</v>
      </c>
      <c r="BS832" s="35">
        <v>14.022412090905288</v>
      </c>
      <c r="BT832" s="35">
        <v>14.367550335721278</v>
      </c>
      <c r="BU832" s="35">
        <v>14.160435819218073</v>
      </c>
      <c r="BV832" s="35">
        <v>14.066471719496842</v>
      </c>
      <c r="BW832" s="35">
        <v>14.112673866530638</v>
      </c>
      <c r="BX832" s="35">
        <v>14.129850899810947</v>
      </c>
      <c r="BY832" s="35">
        <v>13.243954057676596</v>
      </c>
      <c r="BZ832" s="35">
        <v>13.980638067086208</v>
      </c>
      <c r="CA832" s="35">
        <v>13.8902790058657</v>
      </c>
      <c r="CB832" s="35">
        <v>14.130612876343786</v>
      </c>
      <c r="CC832" s="35">
        <v>13.953355278286816</v>
      </c>
      <c r="CD832" s="35">
        <v>13.792934541501282</v>
      </c>
      <c r="CE832" s="35">
        <v>13.813431917002239</v>
      </c>
      <c r="CF832" s="35">
        <v>13.890130157336825</v>
      </c>
      <c r="CG832" s="35">
        <v>13.721933295590658</v>
      </c>
      <c r="CH832" s="35">
        <v>14.571984963169861</v>
      </c>
      <c r="CI832" s="35">
        <v>14.573186700662841</v>
      </c>
      <c r="CJ832" s="35">
        <v>14.612625741285337</v>
      </c>
      <c r="CK832" s="35">
        <v>14.006533497888546</v>
      </c>
      <c r="CL832" s="35">
        <v>13.999425313359779</v>
      </c>
      <c r="CM832" s="35">
        <v>14.429010849509094</v>
      </c>
      <c r="CN832" s="35">
        <v>14.124491551067925</v>
      </c>
      <c r="CO832" s="35">
        <v>13.690589846167235</v>
      </c>
      <c r="CP832" s="35">
        <v>14.263418183931599</v>
      </c>
      <c r="CQ832" s="35">
        <v>13.527154840747006</v>
      </c>
      <c r="CR832" s="35">
        <v>13.865321223889854</v>
      </c>
      <c r="CS832" s="35">
        <v>13.845975191969423</v>
      </c>
      <c r="CT832" s="35">
        <v>13.612419603148526</v>
      </c>
      <c r="CU832" s="35">
        <v>13.881807883681281</v>
      </c>
      <c r="CV832" s="35">
        <v>14.24078684031319</v>
      </c>
      <c r="CW832" s="35">
        <v>13.717388448947016</v>
      </c>
      <c r="CX832" s="35">
        <v>14.258144597168691</v>
      </c>
      <c r="CY832" s="35">
        <v>13.940970891246826</v>
      </c>
      <c r="CZ832" s="35">
        <v>13.346440376620532</v>
      </c>
      <c r="DA832" s="35">
        <v>14.329085171804952</v>
      </c>
      <c r="DB832" s="35">
        <v>14.573269330244825</v>
      </c>
      <c r="DC832" s="35">
        <v>13.877749154855346</v>
      </c>
      <c r="DD832" s="35">
        <v>13.904585454622667</v>
      </c>
      <c r="DE832" s="35">
        <v>13.943053452287401</v>
      </c>
      <c r="DF832" s="35">
        <v>14.226860561287495</v>
      </c>
      <c r="DG832" s="35">
        <v>13.978813399206626</v>
      </c>
      <c r="DH832" s="35">
        <v>13.703162470623994</v>
      </c>
      <c r="DI832" s="35">
        <v>14.277346709960002</v>
      </c>
      <c r="DJ832" s="35">
        <v>13.6083239554799</v>
      </c>
      <c r="DK832" s="35">
        <v>13.943589582975738</v>
      </c>
      <c r="DL832" s="35">
        <v>13.667004261368975</v>
      </c>
      <c r="DM832" s="35">
        <v>14.207345949808799</v>
      </c>
      <c r="DN832" s="35">
        <v>13.824717098490346</v>
      </c>
      <c r="DO832" s="35">
        <v>13.768172388149694</v>
      </c>
      <c r="DP832" s="35">
        <v>14.295409669619222</v>
      </c>
      <c r="DQ832" s="35">
        <v>13.990792720581528</v>
      </c>
      <c r="DR832" s="35">
        <v>13.822755369266973</v>
      </c>
      <c r="DS832" s="35">
        <v>14.494909956993105</v>
      </c>
      <c r="DT832" s="35">
        <v>13.623875023606919</v>
      </c>
      <c r="DU832" s="35">
        <v>13.67902940621102</v>
      </c>
      <c r="DV832" s="35">
        <v>14.006355976178199</v>
      </c>
      <c r="DW832" s="35">
        <v>13.783526393267669</v>
      </c>
      <c r="DX832" s="35">
        <v>14.130594627679431</v>
      </c>
      <c r="DY832" s="35">
        <v>14.366229491609101</v>
      </c>
      <c r="DZ832" s="35">
        <v>13.656384112180115</v>
      </c>
      <c r="EA832" s="35">
        <v>14.207401171378647</v>
      </c>
      <c r="EB832" s="35">
        <v>14.051666342933069</v>
      </c>
      <c r="EC832" s="35">
        <v>13.851048481396431</v>
      </c>
      <c r="ED832" s="35">
        <v>14.583780499494518</v>
      </c>
      <c r="EE832" s="35">
        <v>14.024571800820004</v>
      </c>
      <c r="EF832" s="35">
        <v>14.217212462356466</v>
      </c>
      <c r="EG832" s="35">
        <v>14.201192218437962</v>
      </c>
      <c r="EH832" s="35">
        <v>13.836502194416362</v>
      </c>
      <c r="EI832" s="35">
        <v>14.534743373771661</v>
      </c>
      <c r="EJ832" s="35">
        <v>14.338607585251541</v>
      </c>
      <c r="EK832" s="35">
        <v>14.004367655023811</v>
      </c>
      <c r="EL832" s="35">
        <v>14.229384463680045</v>
      </c>
      <c r="EM832" s="35">
        <v>14.096117808101496</v>
      </c>
      <c r="EN832" s="35">
        <v>14.315139887860925</v>
      </c>
      <c r="EO832" s="35">
        <v>14.200869978438336</v>
      </c>
      <c r="EP832" s="35">
        <v>13.927612517192291</v>
      </c>
      <c r="EQ832" s="35">
        <v>14.383136919515602</v>
      </c>
      <c r="ER832" s="35">
        <v>14.075104905224967</v>
      </c>
      <c r="ES832" s="35">
        <v>14.285991830218974</v>
      </c>
      <c r="ET832" s="35">
        <v>14.125751648244233</v>
      </c>
      <c r="EU832" s="35">
        <v>14.182440105549581</v>
      </c>
      <c r="EV832" s="35">
        <v>14.037558959217389</v>
      </c>
      <c r="EW832" s="35">
        <v>13.653511738418601</v>
      </c>
      <c r="EX832" s="35">
        <v>14.363036835145406</v>
      </c>
      <c r="EY832" s="35">
        <v>13.679147414167403</v>
      </c>
      <c r="EZ832" s="35">
        <v>14.069035444271751</v>
      </c>
      <c r="FA832" s="35">
        <v>14.438205983757451</v>
      </c>
      <c r="FB832" s="35">
        <v>14.171505284222581</v>
      </c>
      <c r="FC832" s="35">
        <v>14.292715876341811</v>
      </c>
      <c r="FD832" s="35">
        <v>14.43583492499946</v>
      </c>
      <c r="FE832" s="35">
        <v>14.173235839758034</v>
      </c>
      <c r="FF832" s="35">
        <v>14.120491334644342</v>
      </c>
      <c r="FG832" s="35">
        <v>14.149516097320813</v>
      </c>
      <c r="FH832" s="35">
        <v>14.001048595440823</v>
      </c>
      <c r="FI832" s="35">
        <v>14.17441818800595</v>
      </c>
      <c r="FJ832" s="35">
        <v>14.243963377976183</v>
      </c>
      <c r="FK832" s="35">
        <v>14.797045369763076</v>
      </c>
      <c r="FL832" s="35">
        <v>14.280409834910449</v>
      </c>
      <c r="FM832" s="35">
        <v>14.318976384137301</v>
      </c>
      <c r="FN832" s="35">
        <v>14.315564975660079</v>
      </c>
      <c r="FO832" s="35">
        <v>13.559097586250617</v>
      </c>
      <c r="FP832" s="35">
        <v>14.175620800534254</v>
      </c>
      <c r="FQ832" s="35">
        <v>14.211783359193035</v>
      </c>
      <c r="FR832" s="35">
        <v>14.330939961275345</v>
      </c>
      <c r="FS832" s="35">
        <v>14.288021540686225</v>
      </c>
      <c r="FT832" s="35">
        <v>14.180958500093659</v>
      </c>
      <c r="FU832" s="35">
        <v>13.514961116448424</v>
      </c>
      <c r="FV832" s="35">
        <v>14.55403204170003</v>
      </c>
      <c r="FW832" s="35">
        <v>14.09196538157577</v>
      </c>
      <c r="FX832" s="35">
        <v>14.591463487423995</v>
      </c>
      <c r="FY832" s="35">
        <v>14.561107208046018</v>
      </c>
      <c r="FZ832" s="35">
        <v>13.779480272383459</v>
      </c>
      <c r="GA832" s="35">
        <v>13.889657819597833</v>
      </c>
      <c r="GB832" s="35">
        <v>14.860478502532214</v>
      </c>
      <c r="GC832" s="35">
        <v>14.145605394060651</v>
      </c>
      <c r="GD832" s="35">
        <v>14.415446865420778</v>
      </c>
      <c r="GE832" s="35">
        <v>14.116143707679074</v>
      </c>
      <c r="GF832" s="35">
        <v>14.116243862621817</v>
      </c>
      <c r="GG832" s="35">
        <v>14.339906774005771</v>
      </c>
      <c r="GH832" s="35">
        <v>14.431334172726018</v>
      </c>
      <c r="GI832" s="35">
        <v>13.947700158050148</v>
      </c>
      <c r="GJ832" s="35">
        <v>14.084639556840733</v>
      </c>
      <c r="GK832" s="35">
        <v>14.466824016181324</v>
      </c>
      <c r="GL832" s="35">
        <v>13.927010437197465</v>
      </c>
      <c r="GM832" s="35">
        <v>14.396640945814584</v>
      </c>
      <c r="GN832" s="35">
        <v>13.87899660862109</v>
      </c>
      <c r="GO832" s="35">
        <v>60.029000000000003</v>
      </c>
      <c r="GP832" s="35" t="s">
        <v>4560</v>
      </c>
      <c r="GU832" s="59"/>
    </row>
    <row r="833" spans="1:203" x14ac:dyDescent="0.2">
      <c r="A833" s="35" t="s">
        <v>861</v>
      </c>
      <c r="B833" s="35" t="s">
        <v>2549</v>
      </c>
      <c r="C833" s="35" t="s">
        <v>2550</v>
      </c>
      <c r="D833" s="9">
        <v>4</v>
      </c>
      <c r="E833" s="9">
        <v>4</v>
      </c>
      <c r="F833" s="9">
        <v>0.123555673</v>
      </c>
      <c r="G833" s="9">
        <v>0.23455332400000001</v>
      </c>
      <c r="H833" s="9">
        <v>0.19015188</v>
      </c>
      <c r="I833" s="9">
        <v>0.194135525</v>
      </c>
      <c r="J833" s="9">
        <v>0</v>
      </c>
      <c r="K833" s="78">
        <v>0</v>
      </c>
      <c r="L833" s="79">
        <v>10.81196720386758</v>
      </c>
      <c r="M833" s="79">
        <v>10.905489057327394</v>
      </c>
      <c r="N833" s="79">
        <v>10.711264909179686</v>
      </c>
      <c r="O833" s="79"/>
      <c r="P833" s="78">
        <v>10.821631598074454</v>
      </c>
      <c r="R833" s="35">
        <v>10.17990563649391</v>
      </c>
      <c r="S833" s="35">
        <v>10.497719641912637</v>
      </c>
      <c r="T833" s="35">
        <v>9.4704992749789074</v>
      </c>
      <c r="V833" s="35">
        <v>10.650156995915589</v>
      </c>
      <c r="W833" s="35">
        <v>11.219050455299264</v>
      </c>
      <c r="X833" s="35">
        <v>11.170082599788827</v>
      </c>
      <c r="Z833" s="35">
        <v>10.636944161774808</v>
      </c>
      <c r="AA833" s="35">
        <v>11.212310136191171</v>
      </c>
      <c r="AC833" s="35">
        <v>9.8956207599149018</v>
      </c>
      <c r="AD833" s="35">
        <v>10.332870057462978</v>
      </c>
      <c r="AF833" s="35">
        <v>10.177196380204849</v>
      </c>
      <c r="AI833" s="35">
        <v>10.753464417487486</v>
      </c>
      <c r="AJ833" s="35">
        <v>11.013310825372489</v>
      </c>
      <c r="AN833" s="35">
        <v>10.943771944061487</v>
      </c>
      <c r="AO833" s="35">
        <v>9.818371777334189</v>
      </c>
      <c r="AR833" s="35">
        <v>10.319730174436435</v>
      </c>
      <c r="AS833" s="35">
        <v>11.367417208116109</v>
      </c>
      <c r="AT833" s="35">
        <v>11.035723433021232</v>
      </c>
      <c r="AU833" s="35">
        <v>10.204828424188673</v>
      </c>
      <c r="AV833" s="35">
        <v>10.75347649169524</v>
      </c>
      <c r="AW833" s="35">
        <v>11.124919031554684</v>
      </c>
      <c r="AX833" s="35">
        <v>9.8383326029436198</v>
      </c>
      <c r="AY833" s="35">
        <v>10.244497301974651</v>
      </c>
      <c r="BB833" s="35">
        <v>10.221433428706957</v>
      </c>
      <c r="BC833" s="35">
        <v>10.229418147015238</v>
      </c>
      <c r="BD833" s="35">
        <v>11.161231127622443</v>
      </c>
      <c r="BF833" s="35">
        <v>10.818285777275831</v>
      </c>
      <c r="BG833" s="35">
        <v>10.366714453135078</v>
      </c>
      <c r="BL833" s="35">
        <v>11.193715294846747</v>
      </c>
      <c r="BM833" s="35">
        <v>10.910375608646213</v>
      </c>
      <c r="BN833" s="35">
        <v>10.513849973382836</v>
      </c>
      <c r="BU833" s="35">
        <v>10.355443425098175</v>
      </c>
      <c r="BV833" s="35">
        <v>10.422298295076683</v>
      </c>
      <c r="BY833" s="35">
        <v>10.24943947227184</v>
      </c>
      <c r="CC833" s="35">
        <v>10.213188016564455</v>
      </c>
      <c r="CF833" s="35">
        <v>10.293433172326653</v>
      </c>
      <c r="CG833" s="35">
        <v>10.9834310613338</v>
      </c>
      <c r="CJ833" s="35">
        <v>10.789288913867519</v>
      </c>
      <c r="CK833" s="35">
        <v>10.795796364344413</v>
      </c>
      <c r="CN833" s="35">
        <v>9.5626606341910669</v>
      </c>
      <c r="CO833" s="35">
        <v>11.496730795241678</v>
      </c>
      <c r="CQ833" s="35">
        <v>10.914393370146161</v>
      </c>
      <c r="CU833" s="35">
        <v>10.624539563123669</v>
      </c>
      <c r="CW833" s="35">
        <v>10.768230466372589</v>
      </c>
      <c r="CX833" s="35">
        <v>11.583995454540597</v>
      </c>
      <c r="CY833" s="35">
        <v>11.222465466234931</v>
      </c>
      <c r="DA833" s="35">
        <v>10.523174467597435</v>
      </c>
      <c r="DD833" s="35">
        <v>10.726346092326049</v>
      </c>
      <c r="DE833" s="35">
        <v>10.914425863449271</v>
      </c>
      <c r="DI833" s="35">
        <v>11.506488266459321</v>
      </c>
      <c r="DK833" s="35">
        <v>11.729933623215251</v>
      </c>
      <c r="DM833" s="35">
        <v>10.070707121514188</v>
      </c>
      <c r="DO833" s="35">
        <v>10.727310346496983</v>
      </c>
      <c r="DP833" s="35">
        <v>11.731953573778981</v>
      </c>
      <c r="DS833" s="35">
        <v>10.556143342198629</v>
      </c>
      <c r="DV833" s="35">
        <v>10.120322091548031</v>
      </c>
      <c r="DW833" s="35">
        <v>10.230759162051125</v>
      </c>
      <c r="DX833" s="35">
        <v>11.134877894213457</v>
      </c>
      <c r="EB833" s="35">
        <v>10.956800338269128</v>
      </c>
      <c r="ED833" s="35">
        <v>10.988960647461283</v>
      </c>
      <c r="EE833" s="35">
        <v>11.459170973110961</v>
      </c>
      <c r="EH833" s="35">
        <v>11.031630503428843</v>
      </c>
      <c r="EI833" s="35">
        <v>10.804530363821286</v>
      </c>
      <c r="EJ833" s="35">
        <v>10.45312490426101</v>
      </c>
      <c r="EK833" s="35">
        <v>10.837386876848058</v>
      </c>
      <c r="EM833" s="35">
        <v>11.003714632425865</v>
      </c>
      <c r="EO833" s="35">
        <v>10.408216401029385</v>
      </c>
      <c r="EP833" s="35">
        <v>10.315654804685371</v>
      </c>
      <c r="EQ833" s="35">
        <v>11.432025528366722</v>
      </c>
      <c r="ER833" s="35">
        <v>11.230059126329039</v>
      </c>
      <c r="ES833" s="35">
        <v>11.156426198846855</v>
      </c>
      <c r="EW833" s="35">
        <v>9.9494790389540757</v>
      </c>
      <c r="EZ833" s="35">
        <v>9.9505661715623699</v>
      </c>
      <c r="FA833" s="35">
        <v>10.772309238588104</v>
      </c>
      <c r="FB833" s="35">
        <v>10.686594450603375</v>
      </c>
      <c r="FD833" s="35">
        <v>10.139069207454451</v>
      </c>
      <c r="FE833" s="35">
        <v>10.845020676296153</v>
      </c>
      <c r="FG833" s="35">
        <v>10.846587062662628</v>
      </c>
      <c r="FI833" s="35">
        <v>11.444742299548384</v>
      </c>
      <c r="FJ833" s="35">
        <v>11.210543976769118</v>
      </c>
      <c r="FK833" s="35">
        <v>11.07786925917409</v>
      </c>
      <c r="FL833" s="35">
        <v>10.110365263463422</v>
      </c>
      <c r="FO833" s="35">
        <v>10.85389776460767</v>
      </c>
      <c r="FQ833" s="35">
        <v>10.506186715539652</v>
      </c>
      <c r="FR833" s="35">
        <v>10.934896258446605</v>
      </c>
      <c r="FS833" s="35">
        <v>10.903439167723739</v>
      </c>
      <c r="FU833" s="35">
        <v>10.677850859879889</v>
      </c>
      <c r="FV833" s="35">
        <v>11.775477442260009</v>
      </c>
      <c r="FX833" s="35">
        <v>11.38940008300559</v>
      </c>
      <c r="FZ833" s="35">
        <v>10.660073479183765</v>
      </c>
      <c r="GB833" s="35">
        <v>10.360752283808694</v>
      </c>
      <c r="GD833" s="35">
        <v>11.563467757121311</v>
      </c>
      <c r="GG833" s="35">
        <v>11.761443184697915</v>
      </c>
      <c r="GH833" s="35">
        <v>10.557943536245242</v>
      </c>
      <c r="GI833" s="35">
        <v>10.744945103657868</v>
      </c>
      <c r="GJ833" s="35">
        <v>12.029154799607774</v>
      </c>
      <c r="GK833" s="35">
        <v>9.9363991387453741</v>
      </c>
      <c r="GM833" s="35">
        <v>10.932665347683145</v>
      </c>
      <c r="GN833" s="35">
        <v>10.296892723627238</v>
      </c>
      <c r="GO833" s="35">
        <v>11.839</v>
      </c>
      <c r="GP833" s="35" t="s">
        <v>4550</v>
      </c>
      <c r="GU833" s="59"/>
    </row>
    <row r="834" spans="1:203" x14ac:dyDescent="0.2">
      <c r="A834" s="35" t="s">
        <v>1773</v>
      </c>
      <c r="B834" s="35" t="s">
        <v>3613</v>
      </c>
      <c r="C834" s="35" t="s">
        <v>3614</v>
      </c>
      <c r="D834" s="9">
        <v>4</v>
      </c>
      <c r="E834" s="9">
        <v>4</v>
      </c>
      <c r="F834" s="9">
        <v>0.56249270699999998</v>
      </c>
      <c r="G834" s="9">
        <v>-0.163964578</v>
      </c>
      <c r="H834" s="9">
        <v>0.33352108600000002</v>
      </c>
      <c r="I834" s="9">
        <v>0.19444180899999999</v>
      </c>
      <c r="J834" s="9">
        <v>0</v>
      </c>
      <c r="K834" s="78">
        <v>0</v>
      </c>
      <c r="L834" s="79"/>
      <c r="M834" s="79"/>
      <c r="N834" s="79">
        <v>9.9898541292083216</v>
      </c>
      <c r="O834" s="79"/>
      <c r="U834" s="35">
        <v>10.40990135250911</v>
      </c>
      <c r="AS834" s="35">
        <v>10.904846893901029</v>
      </c>
      <c r="AY834" s="35">
        <v>10.671094207027217</v>
      </c>
      <c r="BA834" s="35">
        <v>10.570435263216762</v>
      </c>
      <c r="BJ834" s="35">
        <v>10.685262900399364</v>
      </c>
      <c r="CC834" s="35">
        <v>10.390226047824621</v>
      </c>
      <c r="CG834" s="35">
        <v>10.696691553959178</v>
      </c>
      <c r="DT834" s="35">
        <v>10.690443276256637</v>
      </c>
      <c r="EC834" s="35">
        <v>10.212838910169534</v>
      </c>
      <c r="EG834" s="35">
        <v>10.224191211331545</v>
      </c>
      <c r="FK834" s="35">
        <v>10.799773041424169</v>
      </c>
      <c r="FS834" s="35">
        <v>10.861235156171745</v>
      </c>
      <c r="FY834" s="35">
        <v>10.737480882769084</v>
      </c>
      <c r="GA834" s="35">
        <v>10.423962899170723</v>
      </c>
      <c r="GB834" s="35">
        <v>10.848702283692283</v>
      </c>
      <c r="GO834" s="35">
        <v>22.114999999999998</v>
      </c>
      <c r="GP834" s="35" t="s">
        <v>4784</v>
      </c>
      <c r="GU834" s="59"/>
    </row>
    <row r="835" spans="1:203" x14ac:dyDescent="0.2">
      <c r="A835" s="35" t="s">
        <v>1338</v>
      </c>
      <c r="B835" s="35" t="s">
        <v>3105</v>
      </c>
      <c r="C835" s="35" t="s">
        <v>3106</v>
      </c>
      <c r="D835" s="9">
        <v>5</v>
      </c>
      <c r="E835" s="9">
        <v>1</v>
      </c>
      <c r="F835" s="9">
        <v>1.3670793000000001E-2</v>
      </c>
      <c r="G835" s="9">
        <v>-0.39783457700000002</v>
      </c>
      <c r="H835" s="9">
        <v>4.7355096999999999E-2</v>
      </c>
      <c r="I835" s="9">
        <v>0.19631309</v>
      </c>
      <c r="J835" s="56" t="s">
        <v>5710</v>
      </c>
      <c r="K835" s="56" t="s">
        <v>5710</v>
      </c>
      <c r="L835" s="79">
        <v>12.834959668037836</v>
      </c>
      <c r="M835" s="79"/>
      <c r="N835" s="79"/>
      <c r="O835" s="79"/>
      <c r="S835" s="35">
        <v>13.393457299979659</v>
      </c>
      <c r="T835" s="35">
        <v>14.000046916427014</v>
      </c>
      <c r="U835" s="35">
        <v>13.046797075462043</v>
      </c>
      <c r="V835" s="35">
        <v>12.541391772026486</v>
      </c>
      <c r="W835" s="35">
        <v>13.392092960253015</v>
      </c>
      <c r="Z835" s="35">
        <v>12.795279784964539</v>
      </c>
      <c r="AD835" s="35">
        <v>12.67053819583291</v>
      </c>
      <c r="AE835" s="35">
        <v>12.630638580718866</v>
      </c>
      <c r="AF835" s="35">
        <v>11.98203436864417</v>
      </c>
      <c r="AI835" s="35">
        <v>12.25041285269722</v>
      </c>
      <c r="AJ835" s="35">
        <v>10.771245078492848</v>
      </c>
      <c r="AK835" s="35">
        <v>13.941525548655822</v>
      </c>
      <c r="AM835" s="35">
        <v>11.133942805852969</v>
      </c>
      <c r="AN835" s="35">
        <v>11.990362727128657</v>
      </c>
      <c r="AP835" s="35">
        <v>13.408823585943228</v>
      </c>
      <c r="AR835" s="35">
        <v>13.340937942918522</v>
      </c>
      <c r="AT835" s="35">
        <v>12.800699344223981</v>
      </c>
      <c r="AU835" s="35">
        <v>12.305378570982736</v>
      </c>
      <c r="AV835" s="35">
        <v>11.693178648775167</v>
      </c>
      <c r="AW835" s="35">
        <v>13.920565691416854</v>
      </c>
      <c r="AY835" s="35">
        <v>12.791896951796291</v>
      </c>
      <c r="AZ835" s="35">
        <v>13.918831358055664</v>
      </c>
      <c r="BA835" s="35">
        <v>12.456252512856398</v>
      </c>
      <c r="BB835" s="35">
        <v>13.165218132974285</v>
      </c>
      <c r="BC835" s="35">
        <v>13.126724889675749</v>
      </c>
      <c r="BF835" s="35">
        <v>13.622140816225304</v>
      </c>
      <c r="BH835" s="35">
        <v>13.781996230790416</v>
      </c>
      <c r="BK835" s="35">
        <v>14.976083094086487</v>
      </c>
      <c r="BL835" s="35">
        <v>13.126602659135814</v>
      </c>
      <c r="BN835" s="35">
        <v>12.663866691870785</v>
      </c>
      <c r="BP835" s="35">
        <v>12.573198880840334</v>
      </c>
      <c r="BR835" s="35">
        <v>13.33100990963333</v>
      </c>
      <c r="BU835" s="35">
        <v>10.782969966989194</v>
      </c>
      <c r="BV835" s="35">
        <v>13.776557775965646</v>
      </c>
      <c r="BY835" s="35">
        <v>11.989930285152059</v>
      </c>
      <c r="BZ835" s="35">
        <v>13.043939369606258</v>
      </c>
      <c r="CC835" s="35">
        <v>12.708463439648066</v>
      </c>
      <c r="CD835" s="35">
        <v>14.250216188457639</v>
      </c>
      <c r="CE835" s="35">
        <v>14.87261142468361</v>
      </c>
      <c r="CF835" s="35">
        <v>13.308286931697801</v>
      </c>
      <c r="CI835" s="35">
        <v>12.750487363000989</v>
      </c>
      <c r="CK835" s="35">
        <v>12.963685527270794</v>
      </c>
      <c r="CL835" s="35">
        <v>12.966355339074308</v>
      </c>
      <c r="CO835" s="35">
        <v>13.966905538551666</v>
      </c>
      <c r="CP835" s="35">
        <v>11.489956877934763</v>
      </c>
      <c r="CQ835" s="35">
        <v>14.995038450342205</v>
      </c>
      <c r="CS835" s="35">
        <v>11.958925584289506</v>
      </c>
      <c r="CT835" s="35">
        <v>13.439342808328982</v>
      </c>
      <c r="CX835" s="35">
        <v>12.646076675263869</v>
      </c>
      <c r="CY835" s="35">
        <v>13.183930654804369</v>
      </c>
      <c r="CZ835" s="35">
        <v>14.263409658158393</v>
      </c>
      <c r="DA835" s="35">
        <v>12.639042911090989</v>
      </c>
      <c r="DB835" s="35">
        <v>13.309601343088742</v>
      </c>
      <c r="DD835" s="35">
        <v>14.144333135509072</v>
      </c>
      <c r="DE835" s="35">
        <v>11.012548408824587</v>
      </c>
      <c r="DL835" s="35">
        <v>10.532834942724952</v>
      </c>
      <c r="DW835" s="35">
        <v>13.599992971716844</v>
      </c>
      <c r="DZ835" s="35">
        <v>13.17631955580352</v>
      </c>
      <c r="EB835" s="35">
        <v>12.530407168184544</v>
      </c>
      <c r="EC835" s="35">
        <v>13.294633001333182</v>
      </c>
      <c r="ED835" s="35">
        <v>12.227918926424335</v>
      </c>
      <c r="EI835" s="35">
        <v>9.8671674159884972</v>
      </c>
      <c r="EN835" s="35">
        <v>13.484941194014528</v>
      </c>
      <c r="EO835" s="35">
        <v>11.927662633612558</v>
      </c>
      <c r="ES835" s="35">
        <v>12.982375575434521</v>
      </c>
      <c r="EV835" s="35">
        <v>14.348968808059123</v>
      </c>
      <c r="EY835" s="35">
        <v>14.209514895560787</v>
      </c>
      <c r="EZ835" s="35">
        <v>12.844182510594818</v>
      </c>
      <c r="FB835" s="35">
        <v>12.846837946665024</v>
      </c>
      <c r="FG835" s="35">
        <v>12.857182919007029</v>
      </c>
      <c r="FO835" s="35">
        <v>12.818683180899257</v>
      </c>
      <c r="FR835" s="35">
        <v>13.236367260388372</v>
      </c>
      <c r="FS835" s="35">
        <v>13.634234237359889</v>
      </c>
      <c r="FW835" s="35">
        <v>10.56258983068413</v>
      </c>
      <c r="FZ835" s="35">
        <v>12.398458130610663</v>
      </c>
      <c r="GD835" s="35">
        <v>13.440438839750168</v>
      </c>
      <c r="GE835" s="35">
        <v>14.154770789186507</v>
      </c>
      <c r="GF835" s="35">
        <v>13.833129700753654</v>
      </c>
      <c r="GG835" s="35">
        <v>13.263981746413663</v>
      </c>
      <c r="GJ835" s="35">
        <v>13.414080661993371</v>
      </c>
      <c r="GM835" s="35">
        <v>12.982129408320288</v>
      </c>
      <c r="GO835" s="35">
        <v>41.972000000000001</v>
      </c>
      <c r="GP835" s="35" t="s">
        <v>4672</v>
      </c>
      <c r="GU835" s="59"/>
    </row>
    <row r="836" spans="1:203" x14ac:dyDescent="0.2">
      <c r="A836" s="35" t="s">
        <v>1306</v>
      </c>
      <c r="B836" s="35" t="s">
        <v>3049</v>
      </c>
      <c r="C836" s="35" t="s">
        <v>3050</v>
      </c>
      <c r="D836" s="9">
        <v>2</v>
      </c>
      <c r="E836" s="9">
        <v>2</v>
      </c>
      <c r="F836" s="9">
        <v>4.3624087999999998E-2</v>
      </c>
      <c r="G836" s="9">
        <v>0.18986499200000001</v>
      </c>
      <c r="H836" s="9">
        <v>3.0119195000000001E-2</v>
      </c>
      <c r="I836" s="9">
        <v>0.197435571</v>
      </c>
      <c r="J836" s="58" t="s">
        <v>5711</v>
      </c>
      <c r="K836" s="58" t="s">
        <v>5711</v>
      </c>
      <c r="L836" s="80">
        <v>13.247790075906574</v>
      </c>
      <c r="M836" s="79">
        <v>13.815783277404709</v>
      </c>
      <c r="N836" s="79"/>
      <c r="O836" s="79">
        <v>13.407147847708057</v>
      </c>
      <c r="P836" s="78">
        <v>14.10069204824898</v>
      </c>
      <c r="Q836" s="78">
        <v>13.228672198222258</v>
      </c>
      <c r="R836" s="35">
        <v>12.728531764128801</v>
      </c>
      <c r="S836" s="35">
        <v>12.475644691319152</v>
      </c>
      <c r="T836" s="35">
        <v>13.072096898368617</v>
      </c>
      <c r="U836" s="35">
        <v>13.418744423682822</v>
      </c>
      <c r="V836" s="35">
        <v>12.934148104160895</v>
      </c>
      <c r="W836" s="35">
        <v>13.174536638355869</v>
      </c>
      <c r="X836" s="35">
        <v>12.884964608272945</v>
      </c>
      <c r="Y836" s="35">
        <v>13.512175077253428</v>
      </c>
      <c r="Z836" s="35">
        <v>13.766188205746182</v>
      </c>
      <c r="AA836" s="35">
        <v>13.274482558833464</v>
      </c>
      <c r="AB836" s="35">
        <v>13.128665258430781</v>
      </c>
      <c r="AC836" s="35">
        <v>13.069139026081222</v>
      </c>
      <c r="AD836" s="35">
        <v>13.265077895296232</v>
      </c>
      <c r="AE836" s="35">
        <v>12.900793025882177</v>
      </c>
      <c r="AF836" s="35">
        <v>12.959960880504628</v>
      </c>
      <c r="AG836" s="35">
        <v>13.516632153142583</v>
      </c>
      <c r="AH836" s="35">
        <v>13.08204538928995</v>
      </c>
      <c r="AI836" s="35">
        <v>13.024835567554163</v>
      </c>
      <c r="AJ836" s="35">
        <v>13.842496391448812</v>
      </c>
      <c r="AK836" s="35">
        <v>13.048278396614375</v>
      </c>
      <c r="AL836" s="35">
        <v>13.092412638266985</v>
      </c>
      <c r="AM836" s="35">
        <v>13.748303878047976</v>
      </c>
      <c r="AN836" s="35">
        <v>14.079565171042214</v>
      </c>
      <c r="AO836" s="35">
        <v>13.777306765858915</v>
      </c>
      <c r="AP836" s="35">
        <v>12.921492977339895</v>
      </c>
      <c r="AQ836" s="35">
        <v>13.735684179168651</v>
      </c>
      <c r="AR836" s="35">
        <v>12.557283988188049</v>
      </c>
      <c r="AS836" s="35">
        <v>13.268412278631104</v>
      </c>
      <c r="AT836" s="35">
        <v>13.394536186174712</v>
      </c>
      <c r="AU836" s="35">
        <v>13.230402246364024</v>
      </c>
      <c r="AV836" s="35">
        <v>13.275401854291914</v>
      </c>
      <c r="AW836" s="35">
        <v>13.835254215440644</v>
      </c>
      <c r="AX836" s="35">
        <v>12.724374414965359</v>
      </c>
      <c r="AY836" s="35">
        <v>12.608653632251309</v>
      </c>
      <c r="AZ836" s="35">
        <v>13.614822111370207</v>
      </c>
      <c r="BA836" s="35">
        <v>12.274962104284917</v>
      </c>
      <c r="BB836" s="35">
        <v>12.815314129493903</v>
      </c>
      <c r="BC836" s="35">
        <v>12.966136683206546</v>
      </c>
      <c r="BD836" s="35">
        <v>12.873660792259807</v>
      </c>
      <c r="BF836" s="35">
        <v>13.724794428362415</v>
      </c>
      <c r="BG836" s="35">
        <v>13.099099020414673</v>
      </c>
      <c r="BH836" s="35">
        <v>12.917522247772061</v>
      </c>
      <c r="BI836" s="35">
        <v>14.00137092840718</v>
      </c>
      <c r="BJ836" s="35">
        <v>13.484464887607745</v>
      </c>
      <c r="BK836" s="35">
        <v>14.026550480453352</v>
      </c>
      <c r="BL836" s="35">
        <v>13.596684063134388</v>
      </c>
      <c r="BM836" s="35">
        <v>12.873646382159158</v>
      </c>
      <c r="BN836" s="35">
        <v>12.745175519489292</v>
      </c>
      <c r="BO836" s="35">
        <v>12.899536282032475</v>
      </c>
      <c r="BP836" s="35">
        <v>13.797198520002407</v>
      </c>
      <c r="BQ836" s="35">
        <v>13.425511515561737</v>
      </c>
      <c r="BR836" s="35">
        <v>12.686278785308337</v>
      </c>
      <c r="BS836" s="35">
        <v>13.483147777282253</v>
      </c>
      <c r="BT836" s="35">
        <v>12.824563599364144</v>
      </c>
      <c r="BU836" s="35">
        <v>13.794118512327197</v>
      </c>
      <c r="BV836" s="35">
        <v>13.035910587958908</v>
      </c>
      <c r="BW836" s="35">
        <v>13.191712454005327</v>
      </c>
      <c r="BX836" s="35">
        <v>13.638717278512106</v>
      </c>
      <c r="BY836" s="35">
        <v>12.836728604722216</v>
      </c>
      <c r="BZ836" s="35">
        <v>13.012666132687542</v>
      </c>
      <c r="CA836" s="35">
        <v>13.990169444366016</v>
      </c>
      <c r="CB836" s="35">
        <v>13.091061218241425</v>
      </c>
      <c r="CC836" s="35">
        <v>12.813762308567711</v>
      </c>
      <c r="CD836" s="35">
        <v>13.125127219002342</v>
      </c>
      <c r="CE836" s="35">
        <v>13.61188374412192</v>
      </c>
      <c r="CF836" s="35">
        <v>13.441419941370857</v>
      </c>
      <c r="CG836" s="35">
        <v>13.7200803385706</v>
      </c>
      <c r="CH836" s="35">
        <v>13.234914994640631</v>
      </c>
      <c r="CI836" s="35">
        <v>13.726478523934277</v>
      </c>
      <c r="CJ836" s="35">
        <v>13.295675565580698</v>
      </c>
      <c r="CK836" s="35">
        <v>13.149601247488816</v>
      </c>
      <c r="CL836" s="35">
        <v>12.927867801245338</v>
      </c>
      <c r="CM836" s="35">
        <v>13.718372951620681</v>
      </c>
      <c r="CN836" s="35">
        <v>13.491397922989844</v>
      </c>
      <c r="CO836" s="35">
        <v>13.618559776844039</v>
      </c>
      <c r="CP836" s="35">
        <v>13.075903884658972</v>
      </c>
      <c r="CQ836" s="35">
        <v>12.958845649448659</v>
      </c>
      <c r="CR836" s="35">
        <v>13.370841484988725</v>
      </c>
      <c r="CS836" s="35">
        <v>13.869751194011499</v>
      </c>
      <c r="CT836" s="35">
        <v>13.017085609850369</v>
      </c>
      <c r="CU836" s="35">
        <v>13.743027168203408</v>
      </c>
      <c r="CV836" s="35">
        <v>12.85955486374937</v>
      </c>
      <c r="CW836" s="35">
        <v>13.756132585326176</v>
      </c>
      <c r="CX836" s="35">
        <v>13.096886861734729</v>
      </c>
      <c r="CY836" s="35">
        <v>11.905395527658449</v>
      </c>
      <c r="CZ836" s="35">
        <v>13.155618558747545</v>
      </c>
      <c r="DA836" s="35">
        <v>13.582424176722126</v>
      </c>
      <c r="DB836" s="35">
        <v>14.510585048753523</v>
      </c>
      <c r="DC836" s="35">
        <v>13.08024749192008</v>
      </c>
      <c r="DD836" s="35">
        <v>12.756451036884169</v>
      </c>
      <c r="DE836" s="35">
        <v>13.712588259002231</v>
      </c>
      <c r="DF836" s="35">
        <v>13.166478406751478</v>
      </c>
      <c r="DG836" s="35">
        <v>13.356407693767567</v>
      </c>
      <c r="DH836" s="35">
        <v>12.174739135377893</v>
      </c>
      <c r="DI836" s="35">
        <v>12.896868206485259</v>
      </c>
      <c r="DJ836" s="35">
        <v>13.177228329026917</v>
      </c>
      <c r="DK836" s="35">
        <v>13.757980809011061</v>
      </c>
      <c r="DL836" s="35">
        <v>13.290873288793465</v>
      </c>
      <c r="DM836" s="35">
        <v>13.094892260270381</v>
      </c>
      <c r="DN836" s="35">
        <v>13.937690066719751</v>
      </c>
      <c r="DO836" s="35">
        <v>13.460112199055761</v>
      </c>
      <c r="DP836" s="35">
        <v>13.70291722894099</v>
      </c>
      <c r="DQ836" s="35">
        <v>13.764808067515265</v>
      </c>
      <c r="DR836" s="35">
        <v>13.404934586214278</v>
      </c>
      <c r="DS836" s="35">
        <v>13.593554226571753</v>
      </c>
      <c r="DT836" s="35">
        <v>13.078685056342675</v>
      </c>
      <c r="DU836" s="35">
        <v>13.106052503081701</v>
      </c>
      <c r="DV836" s="35">
        <v>13.569837820766516</v>
      </c>
      <c r="DW836" s="35">
        <v>13.578244551014539</v>
      </c>
      <c r="DX836" s="35">
        <v>13.532970094707229</v>
      </c>
      <c r="DY836" s="35">
        <v>14.087072103090227</v>
      </c>
      <c r="DZ836" s="35">
        <v>13.42601625544534</v>
      </c>
      <c r="EA836" s="35">
        <v>13.230245687406851</v>
      </c>
      <c r="EB836" s="35">
        <v>13.677851782368631</v>
      </c>
      <c r="EC836" s="35">
        <v>13.072112214924944</v>
      </c>
      <c r="ED836" s="35">
        <v>13.131835892202831</v>
      </c>
      <c r="EE836" s="35">
        <v>13.272914508696481</v>
      </c>
      <c r="EF836" s="35">
        <v>14.079651444144783</v>
      </c>
      <c r="EG836" s="35">
        <v>13.76311909550283</v>
      </c>
      <c r="EH836" s="35">
        <v>13.794585466947673</v>
      </c>
      <c r="EI836" s="35">
        <v>14.115375436586319</v>
      </c>
      <c r="EJ836" s="35">
        <v>13.27373592302088</v>
      </c>
      <c r="EK836" s="35">
        <v>13.334646532368474</v>
      </c>
      <c r="EL836" s="35">
        <v>14.100658651253275</v>
      </c>
      <c r="EM836" s="35">
        <v>12.701099263189889</v>
      </c>
      <c r="EN836" s="35">
        <v>13.997294358649347</v>
      </c>
      <c r="EO836" s="35">
        <v>14.22208712299514</v>
      </c>
      <c r="EP836" s="35">
        <v>13.165407976095338</v>
      </c>
      <c r="EQ836" s="35">
        <v>12.955446829234925</v>
      </c>
      <c r="ER836" s="35">
        <v>13.388928245300354</v>
      </c>
      <c r="ES836" s="35">
        <v>13.344809249935091</v>
      </c>
      <c r="ET836" s="35">
        <v>13.628967280554397</v>
      </c>
      <c r="EU836" s="35">
        <v>13.189433042698592</v>
      </c>
      <c r="EV836" s="35">
        <v>13.22921548754416</v>
      </c>
      <c r="EW836" s="35">
        <v>13.184645265951692</v>
      </c>
      <c r="EX836" s="35">
        <v>13.671051866537125</v>
      </c>
      <c r="EY836" s="35">
        <v>13.099857664414522</v>
      </c>
      <c r="EZ836" s="35">
        <v>12.513282448515907</v>
      </c>
      <c r="FA836" s="35">
        <v>13.6267636797037</v>
      </c>
      <c r="FB836" s="35">
        <v>13.409272682920827</v>
      </c>
      <c r="FC836" s="35">
        <v>13.281626095694723</v>
      </c>
      <c r="FD836" s="35">
        <v>13.712056642624697</v>
      </c>
      <c r="FE836" s="35">
        <v>14.335369859968525</v>
      </c>
      <c r="FF836" s="35">
        <v>13.449005489405735</v>
      </c>
      <c r="FG836" s="35">
        <v>13.503462175920685</v>
      </c>
      <c r="FH836" s="35">
        <v>13.174967690666641</v>
      </c>
      <c r="FI836" s="35">
        <v>13.304861048352912</v>
      </c>
      <c r="FJ836" s="35">
        <v>13.666502725799745</v>
      </c>
      <c r="FK836" s="35">
        <v>13.041969100623856</v>
      </c>
      <c r="FL836" s="35">
        <v>13.90736237102724</v>
      </c>
      <c r="FM836" s="35">
        <v>13.805596260745748</v>
      </c>
      <c r="FN836" s="35">
        <v>14.057993384204627</v>
      </c>
      <c r="FO836" s="35">
        <v>13.051576803387002</v>
      </c>
      <c r="FP836" s="35">
        <v>13.814863135742032</v>
      </c>
      <c r="FQ836" s="35">
        <v>13.200651970384994</v>
      </c>
      <c r="FR836" s="35">
        <v>14.499991534882477</v>
      </c>
      <c r="FS836" s="35">
        <v>12.930904516465624</v>
      </c>
      <c r="FT836" s="35">
        <v>14.214223144324972</v>
      </c>
      <c r="FU836" s="35">
        <v>12.733021880581902</v>
      </c>
      <c r="FV836" s="35">
        <v>13.28254637529113</v>
      </c>
      <c r="FW836" s="35">
        <v>13.230877268984624</v>
      </c>
      <c r="FX836" s="35">
        <v>13.856717174206915</v>
      </c>
      <c r="FY836" s="35">
        <v>13.368516242451992</v>
      </c>
      <c r="FZ836" s="35">
        <v>13.293975126866515</v>
      </c>
      <c r="GA836" s="35">
        <v>13.515004823323398</v>
      </c>
      <c r="GB836" s="35">
        <v>13.412947671060421</v>
      </c>
      <c r="GC836" s="35">
        <v>12.95356525045921</v>
      </c>
      <c r="GD836" s="35">
        <v>13.208012419846771</v>
      </c>
      <c r="GE836" s="35">
        <v>12.592748077031375</v>
      </c>
      <c r="GF836" s="35">
        <v>13.561475636219081</v>
      </c>
      <c r="GG836" s="35">
        <v>12.570481968073191</v>
      </c>
      <c r="GH836" s="35">
        <v>13.977647660826781</v>
      </c>
      <c r="GI836" s="35">
        <v>13.694724142348505</v>
      </c>
      <c r="GJ836" s="35">
        <v>14.384817447988238</v>
      </c>
      <c r="GK836" s="35">
        <v>13.333758103361575</v>
      </c>
      <c r="GL836" s="35">
        <v>14.282760818514967</v>
      </c>
      <c r="GM836" s="35">
        <v>14.099117277346556</v>
      </c>
      <c r="GN836" s="35">
        <v>12.742548597489353</v>
      </c>
      <c r="GO836" s="35">
        <v>4.2889999999999997</v>
      </c>
      <c r="GP836" s="35" t="s">
        <v>4664</v>
      </c>
      <c r="GU836" s="59"/>
    </row>
    <row r="837" spans="1:203" x14ac:dyDescent="0.2">
      <c r="A837" s="35" t="s">
        <v>1970</v>
      </c>
      <c r="B837" s="35" t="s">
        <v>3859</v>
      </c>
      <c r="C837" s="35" t="s">
        <v>3860</v>
      </c>
      <c r="D837" s="9">
        <v>6</v>
      </c>
      <c r="E837" s="9">
        <v>3</v>
      </c>
      <c r="F837" s="9">
        <v>0.46878252399999998</v>
      </c>
      <c r="G837" s="9">
        <v>0.210437915</v>
      </c>
      <c r="H837" s="9">
        <v>0.49531679099999998</v>
      </c>
      <c r="I837" s="9">
        <v>0.19773826899999999</v>
      </c>
      <c r="J837" s="9">
        <v>0</v>
      </c>
      <c r="K837" s="78">
        <v>0</v>
      </c>
      <c r="L837" s="79">
        <v>12.443662765787002</v>
      </c>
      <c r="M837" s="79">
        <v>14.46483626678647</v>
      </c>
      <c r="N837" s="79">
        <v>12.653544896581472</v>
      </c>
      <c r="O837" s="79">
        <v>11.426196122751918</v>
      </c>
      <c r="P837" s="78">
        <v>10.358740580463667</v>
      </c>
      <c r="Q837" s="78">
        <v>11.141633163452374</v>
      </c>
      <c r="R837" s="35">
        <v>10.700179093745323</v>
      </c>
      <c r="S837" s="35">
        <v>10.931103772333511</v>
      </c>
      <c r="T837" s="35">
        <v>11.893389157204012</v>
      </c>
      <c r="U837" s="35">
        <v>10.516146159089725</v>
      </c>
      <c r="V837" s="35">
        <v>12.438724998294365</v>
      </c>
      <c r="W837" s="35">
        <v>12.886954905956669</v>
      </c>
      <c r="X837" s="35">
        <v>10.804988392208379</v>
      </c>
      <c r="Y837" s="35">
        <v>14.447685412406468</v>
      </c>
      <c r="Z837" s="35">
        <v>11.744550459920239</v>
      </c>
      <c r="AA837" s="35">
        <v>10.931643649040907</v>
      </c>
      <c r="AB837" s="35">
        <v>12.995167960178392</v>
      </c>
      <c r="AC837" s="35">
        <v>11.758871436176676</v>
      </c>
      <c r="AD837" s="35">
        <v>10.526514841647083</v>
      </c>
      <c r="AE837" s="35">
        <v>13.526355030362421</v>
      </c>
      <c r="AF837" s="35">
        <v>12.522293491660232</v>
      </c>
      <c r="AG837" s="35">
        <v>13.49006032349476</v>
      </c>
      <c r="AH837" s="35">
        <v>12.56974738359885</v>
      </c>
      <c r="AI837" s="35">
        <v>14.413230726688276</v>
      </c>
      <c r="AJ837" s="35">
        <v>11.771509878854193</v>
      </c>
      <c r="AK837" s="35">
        <v>12.65296498049249</v>
      </c>
      <c r="AL837" s="35">
        <v>11.905094874592727</v>
      </c>
      <c r="AM837" s="35">
        <v>12.883930238098502</v>
      </c>
      <c r="AN837" s="35">
        <v>11.447014374015858</v>
      </c>
      <c r="AO837" s="35">
        <v>11.270419157481671</v>
      </c>
      <c r="AP837" s="35">
        <v>11.214304409319482</v>
      </c>
      <c r="AQ837" s="35">
        <v>13.012412828545985</v>
      </c>
      <c r="AR837" s="35">
        <v>13.597463451234557</v>
      </c>
      <c r="AS837" s="35">
        <v>14.134147256950266</v>
      </c>
      <c r="AT837" s="35">
        <v>12.721567161135406</v>
      </c>
      <c r="AU837" s="35">
        <v>11.888543100770192</v>
      </c>
      <c r="AV837" s="35">
        <v>10.014369142121179</v>
      </c>
      <c r="AW837" s="35">
        <v>13.285745830700534</v>
      </c>
      <c r="AX837" s="35">
        <v>11.678844959947817</v>
      </c>
      <c r="AY837" s="35">
        <v>11.333217407569631</v>
      </c>
      <c r="AZ837" s="35">
        <v>12.636145200958572</v>
      </c>
      <c r="BA837" s="35">
        <v>11.551105258062952</v>
      </c>
      <c r="BB837" s="35">
        <v>13.58381727292511</v>
      </c>
      <c r="BC837" s="35">
        <v>12.141178001329701</v>
      </c>
      <c r="BD837" s="35">
        <v>10.816347430497572</v>
      </c>
      <c r="BE837" s="35">
        <v>12.588892416188678</v>
      </c>
      <c r="BF837" s="35">
        <v>12.988300520373478</v>
      </c>
      <c r="BG837" s="35">
        <v>12.42671184799657</v>
      </c>
      <c r="BH837" s="35">
        <v>12.232584529819182</v>
      </c>
      <c r="BI837" s="35">
        <v>13.245129210242006</v>
      </c>
      <c r="BJ837" s="35">
        <v>15.1344115457748</v>
      </c>
      <c r="BK837" s="35">
        <v>12.815627153671958</v>
      </c>
      <c r="BL837" s="35">
        <v>11.498254729053471</v>
      </c>
      <c r="BN837" s="35">
        <v>13.630016469543261</v>
      </c>
      <c r="BO837" s="35">
        <v>12.688742518185972</v>
      </c>
      <c r="BP837" s="35">
        <v>13.086048565824829</v>
      </c>
      <c r="BQ837" s="35">
        <v>12.050665900247198</v>
      </c>
      <c r="BR837" s="35">
        <v>11.520058698107047</v>
      </c>
      <c r="BS837" s="35">
        <v>12.698260544237877</v>
      </c>
      <c r="BT837" s="35">
        <v>11.369866769965562</v>
      </c>
      <c r="BU837" s="35">
        <v>11.351174275338298</v>
      </c>
      <c r="BV837" s="35">
        <v>11.84192236939364</v>
      </c>
      <c r="BW837" s="35">
        <v>12.428010085671131</v>
      </c>
      <c r="BX837" s="35">
        <v>12.71638318642502</v>
      </c>
      <c r="BY837" s="35">
        <v>12.729503620946989</v>
      </c>
      <c r="BZ837" s="35">
        <v>13.788494163133009</v>
      </c>
      <c r="CA837" s="35">
        <v>12.733281692921057</v>
      </c>
      <c r="CB837" s="35">
        <v>12.72876473705659</v>
      </c>
      <c r="CC837" s="35">
        <v>13.651337535891042</v>
      </c>
      <c r="CD837" s="35">
        <v>12.723425770417501</v>
      </c>
      <c r="CE837" s="35">
        <v>11.472884637085336</v>
      </c>
      <c r="CF837" s="35">
        <v>12.558239817662649</v>
      </c>
      <c r="CG837" s="35">
        <v>14.461086789929269</v>
      </c>
      <c r="CI837" s="35">
        <v>14.303399976928899</v>
      </c>
      <c r="CJ837" s="35">
        <v>11.929760657142026</v>
      </c>
      <c r="CK837" s="35">
        <v>12.003620741357674</v>
      </c>
      <c r="CL837" s="35">
        <v>10.788698851531752</v>
      </c>
      <c r="CM837" s="35">
        <v>12.589540719804065</v>
      </c>
      <c r="CN837" s="35">
        <v>13.730739769845986</v>
      </c>
      <c r="CO837" s="35">
        <v>12.176065576737864</v>
      </c>
      <c r="CP837" s="35">
        <v>11.232889481574073</v>
      </c>
      <c r="CQ837" s="35">
        <v>10.158441948870324</v>
      </c>
      <c r="CR837" s="35">
        <v>13.029388251916135</v>
      </c>
      <c r="CS837" s="35">
        <v>11.524130969362893</v>
      </c>
      <c r="CT837" s="35">
        <v>11.624156142617519</v>
      </c>
      <c r="CU837" s="35">
        <v>12.889674144078988</v>
      </c>
      <c r="CV837" s="35">
        <v>16.330298065457008</v>
      </c>
      <c r="CW837" s="35">
        <v>12.996341616623852</v>
      </c>
      <c r="CX837" s="35">
        <v>12.510252798952287</v>
      </c>
      <c r="CY837" s="35">
        <v>12.450950031703348</v>
      </c>
      <c r="CZ837" s="35">
        <v>12.12294771712042</v>
      </c>
      <c r="DA837" s="35">
        <v>12.952436407269747</v>
      </c>
      <c r="DB837" s="35">
        <v>13.297471633868305</v>
      </c>
      <c r="DC837" s="35">
        <v>12.864159472442431</v>
      </c>
      <c r="DD837" s="35">
        <v>12.592226575598493</v>
      </c>
      <c r="DE837" s="35">
        <v>11.371427289291308</v>
      </c>
      <c r="DF837" s="35">
        <v>12.230977843141863</v>
      </c>
      <c r="DG837" s="35">
        <v>13.158962567904501</v>
      </c>
      <c r="DH837" s="35">
        <v>11.758876246474156</v>
      </c>
      <c r="DI837" s="35">
        <v>11.890374020758566</v>
      </c>
      <c r="DJ837" s="35">
        <v>13.119768683033069</v>
      </c>
      <c r="DK837" s="35">
        <v>13.763110005296447</v>
      </c>
      <c r="DL837" s="35">
        <v>11.831263535922355</v>
      </c>
      <c r="DM837" s="35">
        <v>12.80121276124591</v>
      </c>
      <c r="DN837" s="35">
        <v>12.101993973495018</v>
      </c>
      <c r="DO837" s="35">
        <v>13.605915900378445</v>
      </c>
      <c r="DP837" s="35">
        <v>12.930226429327005</v>
      </c>
      <c r="DQ837" s="35">
        <v>12.016774236392859</v>
      </c>
      <c r="DR837" s="35">
        <v>11.160175949064891</v>
      </c>
      <c r="DS837" s="35">
        <v>10.100101781612686</v>
      </c>
      <c r="DT837" s="35">
        <v>13.473100922558745</v>
      </c>
      <c r="DU837" s="35">
        <v>12.061751037688683</v>
      </c>
      <c r="DV837" s="35">
        <v>13.306091096877354</v>
      </c>
      <c r="DW837" s="35">
        <v>13.822036902083813</v>
      </c>
      <c r="DX837" s="35">
        <v>12.743228062543855</v>
      </c>
      <c r="DY837" s="35">
        <v>13.76789153833451</v>
      </c>
      <c r="DZ837" s="35">
        <v>13.926276027179648</v>
      </c>
      <c r="EA837" s="35">
        <v>11.468367352875642</v>
      </c>
      <c r="EB837" s="35">
        <v>12.986379665822412</v>
      </c>
      <c r="EC837" s="35">
        <v>12.573252235697764</v>
      </c>
      <c r="ED837" s="35">
        <v>12.675931097981163</v>
      </c>
      <c r="EE837" s="35">
        <v>12.759382534627694</v>
      </c>
      <c r="EF837" s="35">
        <v>13.236777928371769</v>
      </c>
      <c r="EG837" s="35">
        <v>12.099964682926059</v>
      </c>
      <c r="EH837" s="35">
        <v>14.042850944145584</v>
      </c>
      <c r="EI837" s="35">
        <v>13.892501489468327</v>
      </c>
      <c r="EJ837" s="35">
        <v>11.145922480529562</v>
      </c>
      <c r="EK837" s="35">
        <v>13.235822189878929</v>
      </c>
      <c r="EL837" s="35">
        <v>12.047276712892797</v>
      </c>
      <c r="EM837" s="35">
        <v>11.784237512027904</v>
      </c>
      <c r="EN837" s="35">
        <v>11.760515219421517</v>
      </c>
      <c r="EO837" s="35">
        <v>12.347287402387053</v>
      </c>
      <c r="EP837" s="35">
        <v>12.397400493876926</v>
      </c>
      <c r="EQ837" s="35">
        <v>13.235658406447337</v>
      </c>
      <c r="ER837" s="35">
        <v>12.285795726007036</v>
      </c>
      <c r="ES837" s="35">
        <v>11.581921571269319</v>
      </c>
      <c r="ET837" s="35">
        <v>12.189545495889309</v>
      </c>
      <c r="EU837" s="35">
        <v>12.596467606447014</v>
      </c>
      <c r="EV837" s="35">
        <v>10.400378424695802</v>
      </c>
      <c r="EW837" s="35">
        <v>14.288902721084792</v>
      </c>
      <c r="EX837" s="35">
        <v>12.306046115314466</v>
      </c>
      <c r="EY837" s="35">
        <v>12.347884756557013</v>
      </c>
      <c r="EZ837" s="35">
        <v>11.31308331092392</v>
      </c>
      <c r="FA837" s="35">
        <v>13.170459244949395</v>
      </c>
      <c r="FB837" s="35">
        <v>13.866110088112984</v>
      </c>
      <c r="FC837" s="35">
        <v>14.524790088701639</v>
      </c>
      <c r="FD837" s="35">
        <v>11.024858198326307</v>
      </c>
      <c r="FE837" s="35">
        <v>13.982545936526243</v>
      </c>
      <c r="FF837" s="35">
        <v>11.344743820172495</v>
      </c>
      <c r="FG837" s="35">
        <v>12.968983631078762</v>
      </c>
      <c r="FH837" s="35">
        <v>13.696627678259894</v>
      </c>
      <c r="FI837" s="35">
        <v>12.475936343013549</v>
      </c>
      <c r="FJ837" s="35">
        <v>11.952642197809274</v>
      </c>
      <c r="FK837" s="35">
        <v>12.368598977287375</v>
      </c>
      <c r="FL837" s="35">
        <v>11.369141259482305</v>
      </c>
      <c r="FM837" s="35">
        <v>12.117088304493233</v>
      </c>
      <c r="FN837" s="35">
        <v>12.156480297908118</v>
      </c>
      <c r="FO837" s="35">
        <v>11.811354051963011</v>
      </c>
      <c r="FP837" s="35">
        <v>13.318889314583165</v>
      </c>
      <c r="FQ837" s="35">
        <v>13.95661115550671</v>
      </c>
      <c r="FR837" s="35">
        <v>12.965362248036833</v>
      </c>
      <c r="FS837" s="35">
        <v>10.850643010919669</v>
      </c>
      <c r="FT837" s="35">
        <v>13.348019292508427</v>
      </c>
      <c r="FU837" s="35">
        <v>11.736252866608979</v>
      </c>
      <c r="FV837" s="35">
        <v>12.337820164718959</v>
      </c>
      <c r="FW837" s="35">
        <v>12.702370171899187</v>
      </c>
      <c r="FX837" s="35">
        <v>13.204501990336313</v>
      </c>
      <c r="FY837" s="35">
        <v>10.993706056690502</v>
      </c>
      <c r="FZ837" s="35">
        <v>12.083914098062841</v>
      </c>
      <c r="GA837" s="35">
        <v>12.496523851342179</v>
      </c>
      <c r="GB837" s="35">
        <v>12.964116817912043</v>
      </c>
      <c r="GC837" s="35">
        <v>13.158531225733206</v>
      </c>
      <c r="GD837" s="35">
        <v>11.977650261504797</v>
      </c>
      <c r="GE837" s="35">
        <v>12.333614449233044</v>
      </c>
      <c r="GF837" s="35">
        <v>13.718662281007266</v>
      </c>
      <c r="GG837" s="35">
        <v>11.326658469379524</v>
      </c>
      <c r="GH837" s="35">
        <v>13.06584185853586</v>
      </c>
      <c r="GI837" s="35">
        <v>11.980988469717616</v>
      </c>
      <c r="GJ837" s="35">
        <v>12.631799785689719</v>
      </c>
      <c r="GK837" s="35">
        <v>15.323880915503658</v>
      </c>
      <c r="GL837" s="35">
        <v>13.835834135738311</v>
      </c>
      <c r="GM837" s="35">
        <v>12.189421100816963</v>
      </c>
      <c r="GN837" s="35">
        <v>13.563389104589534</v>
      </c>
      <c r="GO837" s="35">
        <v>28.856999999999999</v>
      </c>
      <c r="GP837" s="35" t="s">
        <v>792</v>
      </c>
      <c r="GU837" s="59"/>
    </row>
    <row r="838" spans="1:203" x14ac:dyDescent="0.2">
      <c r="A838" s="35" t="s">
        <v>2276</v>
      </c>
      <c r="B838" s="35" t="s">
        <v>4401</v>
      </c>
      <c r="C838" s="35" t="s">
        <v>4402</v>
      </c>
      <c r="D838" s="9">
        <v>2</v>
      </c>
      <c r="E838" s="9">
        <v>1</v>
      </c>
      <c r="F838" s="9">
        <v>0.99733704000000001</v>
      </c>
      <c r="G838" s="9">
        <v>-9.3419929999999998E-3</v>
      </c>
      <c r="H838" s="9">
        <v>0.33098856500000001</v>
      </c>
      <c r="I838" s="9">
        <v>0.19814791200000001</v>
      </c>
      <c r="J838" s="9">
        <v>0</v>
      </c>
      <c r="K838" s="78">
        <v>0</v>
      </c>
      <c r="L838" s="79">
        <v>11.682520687963271</v>
      </c>
      <c r="M838" s="79">
        <v>11.938263272080594</v>
      </c>
      <c r="N838" s="79">
        <v>11.388603551231615</v>
      </c>
      <c r="O838" s="79">
        <v>10.533019135245747</v>
      </c>
      <c r="Q838" s="78">
        <v>11.243764633261208</v>
      </c>
      <c r="S838" s="35">
        <v>13.576922196801606</v>
      </c>
      <c r="T838" s="35">
        <v>12.031459785610867</v>
      </c>
      <c r="U838" s="35">
        <v>10.362810657552842</v>
      </c>
      <c r="V838" s="35">
        <v>13.039887357700476</v>
      </c>
      <c r="X838" s="35">
        <v>12.712395122054133</v>
      </c>
      <c r="Y838" s="35">
        <v>11.408759720693668</v>
      </c>
      <c r="Z838" s="35">
        <v>10.869885437630812</v>
      </c>
      <c r="AA838" s="35">
        <v>11.693318292094407</v>
      </c>
      <c r="AB838" s="35">
        <v>11.562181058681416</v>
      </c>
      <c r="AC838" s="35">
        <v>11.498855523578627</v>
      </c>
      <c r="AD838" s="35">
        <v>11.140087113875595</v>
      </c>
      <c r="AE838" s="35">
        <v>11.127520427729642</v>
      </c>
      <c r="AF838" s="35">
        <v>11.416112955224609</v>
      </c>
      <c r="AG838" s="35">
        <v>11.584860022485913</v>
      </c>
      <c r="AH838" s="35">
        <v>11.339406224915084</v>
      </c>
      <c r="AI838" s="35">
        <v>12.409143935841294</v>
      </c>
      <c r="AJ838" s="35">
        <v>11.493058447426506</v>
      </c>
      <c r="AK838" s="35">
        <v>12.727866603460967</v>
      </c>
      <c r="AM838" s="35">
        <v>11.352494090840764</v>
      </c>
      <c r="AN838" s="35">
        <v>11.588245742659874</v>
      </c>
      <c r="AO838" s="35">
        <v>11.501593371462452</v>
      </c>
      <c r="AP838" s="35">
        <v>12.243285452971273</v>
      </c>
      <c r="AQ838" s="35">
        <v>11.830446135242029</v>
      </c>
      <c r="AR838" s="35">
        <v>10.972096365356599</v>
      </c>
      <c r="AS838" s="35">
        <v>13.563628614358612</v>
      </c>
      <c r="AU838" s="35">
        <v>11.702971836039014</v>
      </c>
      <c r="AV838" s="35">
        <v>11.36186974267828</v>
      </c>
      <c r="AX838" s="35">
        <v>11.706420927438039</v>
      </c>
      <c r="AY838" s="35">
        <v>11.26324416060152</v>
      </c>
      <c r="AZ838" s="35">
        <v>11.869606024695674</v>
      </c>
      <c r="BA838" s="35">
        <v>11.936379674723039</v>
      </c>
      <c r="BB838" s="35">
        <v>11.126243225432008</v>
      </c>
      <c r="BC838" s="35">
        <v>11.248837785457095</v>
      </c>
      <c r="BF838" s="35">
        <v>10.996423583995748</v>
      </c>
      <c r="BH838" s="35">
        <v>11.481080007614279</v>
      </c>
      <c r="BI838" s="35">
        <v>10.935897090929897</v>
      </c>
      <c r="BL838" s="35">
        <v>11.664284740700596</v>
      </c>
      <c r="BM838" s="35">
        <v>11.148664363941787</v>
      </c>
      <c r="BO838" s="35">
        <v>11.354693166899281</v>
      </c>
      <c r="BP838" s="35">
        <v>11.878603882667935</v>
      </c>
      <c r="BQ838" s="35">
        <v>11.717106876484676</v>
      </c>
      <c r="BR838" s="35">
        <v>11.975206183888682</v>
      </c>
      <c r="BT838" s="35">
        <v>9.3712051837797716</v>
      </c>
      <c r="BU838" s="35">
        <v>11.546820559359723</v>
      </c>
      <c r="BW838" s="35">
        <v>11.48409677798945</v>
      </c>
      <c r="BX838" s="35">
        <v>10.829683176779906</v>
      </c>
      <c r="BZ838" s="35">
        <v>11.465708653530989</v>
      </c>
      <c r="CC838" s="35">
        <v>11.790122937969489</v>
      </c>
      <c r="CD838" s="35">
        <v>12.189844910919632</v>
      </c>
      <c r="CE838" s="35">
        <v>12.370541522568388</v>
      </c>
      <c r="CF838" s="35">
        <v>10.874226031298853</v>
      </c>
      <c r="CG838" s="35">
        <v>11.62957735810064</v>
      </c>
      <c r="CI838" s="35">
        <v>12.036147523799682</v>
      </c>
      <c r="CJ838" s="35">
        <v>11.355346778253672</v>
      </c>
      <c r="CK838" s="35">
        <v>11.482763632176875</v>
      </c>
      <c r="CM838" s="35">
        <v>11.68225624133358</v>
      </c>
      <c r="CN838" s="35">
        <v>10.918888714305579</v>
      </c>
      <c r="CP838" s="35">
        <v>10.269827816834749</v>
      </c>
      <c r="CQ838" s="35">
        <v>12.745526534722151</v>
      </c>
      <c r="CR838" s="35">
        <v>11.304657194507659</v>
      </c>
      <c r="CS838" s="35">
        <v>11.69886909019923</v>
      </c>
      <c r="CT838" s="35">
        <v>12.124397803851496</v>
      </c>
      <c r="CU838" s="35">
        <v>11.217993524738464</v>
      </c>
      <c r="CW838" s="35">
        <v>11.154650905925497</v>
      </c>
      <c r="CY838" s="35">
        <v>12.283771972177867</v>
      </c>
      <c r="CZ838" s="35">
        <v>12.571570023873168</v>
      </c>
      <c r="DA838" s="35">
        <v>10.866076900508615</v>
      </c>
      <c r="DC838" s="35">
        <v>11.664263963072328</v>
      </c>
      <c r="DE838" s="35">
        <v>11.072250750381306</v>
      </c>
      <c r="DF838" s="35">
        <v>11.641228441134086</v>
      </c>
      <c r="DG838" s="35">
        <v>11.162374134555236</v>
      </c>
      <c r="DH838" s="35">
        <v>10.702808815194057</v>
      </c>
      <c r="DJ838" s="35">
        <v>10.374320308646247</v>
      </c>
      <c r="DK838" s="35">
        <v>12.424798006321982</v>
      </c>
      <c r="DL838" s="35">
        <v>11.352668191294734</v>
      </c>
      <c r="DM838" s="35">
        <v>11.089208621766799</v>
      </c>
      <c r="DQ838" s="35">
        <v>11.809634107816361</v>
      </c>
      <c r="DR838" s="35">
        <v>11.502231787569194</v>
      </c>
      <c r="DS838" s="35">
        <v>11.806450677106415</v>
      </c>
      <c r="DT838" s="35">
        <v>11.39045637517507</v>
      </c>
      <c r="DV838" s="35">
        <v>11.71537306343374</v>
      </c>
      <c r="DW838" s="35">
        <v>12.11982276068777</v>
      </c>
      <c r="DX838" s="35">
        <v>11.363883138621556</v>
      </c>
      <c r="DY838" s="35">
        <v>11.783870027349979</v>
      </c>
      <c r="DZ838" s="35">
        <v>12.537221853497245</v>
      </c>
      <c r="EA838" s="35">
        <v>12.107828645644236</v>
      </c>
      <c r="EB838" s="35">
        <v>10.846659499877989</v>
      </c>
      <c r="EE838" s="35">
        <v>11.941520720437115</v>
      </c>
      <c r="EF838" s="35">
        <v>11.551708261620689</v>
      </c>
      <c r="EG838" s="35">
        <v>11.728645718039381</v>
      </c>
      <c r="EH838" s="35">
        <v>11.582624910589256</v>
      </c>
      <c r="EI838" s="35">
        <v>11.454496931253569</v>
      </c>
      <c r="EJ838" s="35">
        <v>10.45312490426101</v>
      </c>
      <c r="EK838" s="35">
        <v>11.645877972897136</v>
      </c>
      <c r="EL838" s="35">
        <v>11.201453305549922</v>
      </c>
      <c r="EM838" s="35">
        <v>11.998746824903401</v>
      </c>
      <c r="EO838" s="35">
        <v>12.513165570766663</v>
      </c>
      <c r="EQ838" s="35">
        <v>11.870148462012345</v>
      </c>
      <c r="ER838" s="35">
        <v>11.763234292672408</v>
      </c>
      <c r="ES838" s="35">
        <v>11.22990991958112</v>
      </c>
      <c r="EV838" s="35">
        <v>11.89254322832512</v>
      </c>
      <c r="EW838" s="35">
        <v>11.453883161681238</v>
      </c>
      <c r="EX838" s="35">
        <v>11.532985076063568</v>
      </c>
      <c r="EY838" s="35">
        <v>12.022302534397108</v>
      </c>
      <c r="EZ838" s="35">
        <v>12.49722620847529</v>
      </c>
      <c r="FB838" s="35">
        <v>10.930831260983043</v>
      </c>
      <c r="FD838" s="35">
        <v>10.764565960526324</v>
      </c>
      <c r="FF838" s="35">
        <v>11.218751842810413</v>
      </c>
      <c r="FG838" s="35">
        <v>10.527542689294744</v>
      </c>
      <c r="FI838" s="35">
        <v>12.632393321421093</v>
      </c>
      <c r="FL838" s="35">
        <v>11.423442440768518</v>
      </c>
      <c r="FM838" s="35">
        <v>12.119212518434134</v>
      </c>
      <c r="FN838" s="35">
        <v>11.161472567873473</v>
      </c>
      <c r="FP838" s="35">
        <v>10.738498127819323</v>
      </c>
      <c r="FQ838" s="35">
        <v>11.636626846767019</v>
      </c>
      <c r="FR838" s="35">
        <v>11.60286524958366</v>
      </c>
      <c r="FS838" s="35">
        <v>11.530990579556489</v>
      </c>
      <c r="FU838" s="35">
        <v>14.239957859598668</v>
      </c>
      <c r="FW838" s="35">
        <v>12.122686472552749</v>
      </c>
      <c r="FY838" s="35">
        <v>12.211951295567086</v>
      </c>
      <c r="FZ838" s="35">
        <v>11.237832048828983</v>
      </c>
      <c r="GA838" s="35">
        <v>12.890926879371445</v>
      </c>
      <c r="GB838" s="35">
        <v>11.305371383403621</v>
      </c>
      <c r="GE838" s="35">
        <v>12.553769215140202</v>
      </c>
      <c r="GF838" s="35">
        <v>11.153400541813399</v>
      </c>
      <c r="GH838" s="35">
        <v>11.449316719068957</v>
      </c>
      <c r="GI838" s="35">
        <v>13.615068024021586</v>
      </c>
      <c r="GJ838" s="35">
        <v>13.720362106909546</v>
      </c>
      <c r="GK838" s="35">
        <v>11.044539277739895</v>
      </c>
      <c r="GL838" s="35">
        <v>10.891555204274171</v>
      </c>
      <c r="GM838" s="35">
        <v>11.499438902090777</v>
      </c>
      <c r="GN838" s="35">
        <v>12.02793807355315</v>
      </c>
      <c r="GO838" s="35">
        <v>14.474</v>
      </c>
      <c r="GP838" s="35" t="s">
        <v>4944</v>
      </c>
      <c r="GU838" s="59"/>
    </row>
    <row r="839" spans="1:203" x14ac:dyDescent="0.2">
      <c r="A839" s="35" t="s">
        <v>1746</v>
      </c>
      <c r="B839" s="35" t="s">
        <v>3585</v>
      </c>
      <c r="C839" s="35" t="s">
        <v>3586</v>
      </c>
      <c r="D839" s="9">
        <v>4</v>
      </c>
      <c r="E839" s="9">
        <v>4</v>
      </c>
      <c r="F839" s="9">
        <v>0.78411066100000004</v>
      </c>
      <c r="G839" s="9">
        <v>7.5559978E-2</v>
      </c>
      <c r="H839" s="9">
        <v>0.18335544500000001</v>
      </c>
      <c r="I839" s="9">
        <v>0.19824733</v>
      </c>
      <c r="J839" s="9">
        <v>0</v>
      </c>
      <c r="K839" s="78">
        <v>0</v>
      </c>
      <c r="L839" s="79">
        <v>11.819784253173207</v>
      </c>
      <c r="M839" s="79">
        <v>10.770396888575149</v>
      </c>
      <c r="N839" s="79"/>
      <c r="O839" s="79">
        <v>10.810356515477174</v>
      </c>
      <c r="Q839" s="78">
        <v>11.773204082850356</v>
      </c>
      <c r="S839" s="35">
        <v>11.045194290330043</v>
      </c>
      <c r="T839" s="35">
        <v>11.859165177765226</v>
      </c>
      <c r="U839" s="35">
        <v>11.880380019987768</v>
      </c>
      <c r="V839" s="35">
        <v>10.896130517610125</v>
      </c>
      <c r="W839" s="35">
        <v>11.539718389136004</v>
      </c>
      <c r="X839" s="35">
        <v>10.909246522403775</v>
      </c>
      <c r="Y839" s="35">
        <v>11.782185030300141</v>
      </c>
      <c r="AA839" s="35">
        <v>12.103289253976818</v>
      </c>
      <c r="AB839" s="35">
        <v>11.140196085381659</v>
      </c>
      <c r="AE839" s="35">
        <v>10.846696411309502</v>
      </c>
      <c r="AF839" s="35">
        <v>10.664858054132903</v>
      </c>
      <c r="AG839" s="35">
        <v>12.342724060903318</v>
      </c>
      <c r="AK839" s="35">
        <v>11.444460340259798</v>
      </c>
      <c r="AL839" s="35">
        <v>11.790679225034442</v>
      </c>
      <c r="AN839" s="35">
        <v>11.399784030001094</v>
      </c>
      <c r="AO839" s="35">
        <v>11.883710875652941</v>
      </c>
      <c r="AP839" s="35">
        <v>11.350252322869522</v>
      </c>
      <c r="AQ839" s="35">
        <v>11.583471066887588</v>
      </c>
      <c r="AR839" s="35">
        <v>11.196960259175857</v>
      </c>
      <c r="AS839" s="35">
        <v>10.62625097563966</v>
      </c>
      <c r="AT839" s="35">
        <v>11.616811033244284</v>
      </c>
      <c r="AU839" s="35">
        <v>12.216372244917817</v>
      </c>
      <c r="AW839" s="35">
        <v>11.762687891450495</v>
      </c>
      <c r="AX839" s="35">
        <v>11.087548865952428</v>
      </c>
      <c r="AY839" s="35">
        <v>11.796273628204849</v>
      </c>
      <c r="AZ839" s="35">
        <v>11.32989790683952</v>
      </c>
      <c r="BA839" s="35">
        <v>11.153116850333042</v>
      </c>
      <c r="BD839" s="35">
        <v>10.983095341007104</v>
      </c>
      <c r="BE839" s="35">
        <v>11.199511950588908</v>
      </c>
      <c r="BF839" s="35">
        <v>10.357561984331561</v>
      </c>
      <c r="BG839" s="35">
        <v>11.353587019149467</v>
      </c>
      <c r="BI839" s="35">
        <v>11.991885732078247</v>
      </c>
      <c r="BJ839" s="35">
        <v>11.053442882495098</v>
      </c>
      <c r="BL839" s="35">
        <v>11.753040363902386</v>
      </c>
      <c r="BM839" s="35">
        <v>13.153809890752651</v>
      </c>
      <c r="BN839" s="35">
        <v>11.007739428193638</v>
      </c>
      <c r="BP839" s="35">
        <v>11.240254762571519</v>
      </c>
      <c r="BQ839" s="35">
        <v>11.265636226795447</v>
      </c>
      <c r="BR839" s="35">
        <v>11.076290428559581</v>
      </c>
      <c r="BS839" s="35">
        <v>11.492260437754535</v>
      </c>
      <c r="BT839" s="35">
        <v>10.92971657612507</v>
      </c>
      <c r="BU839" s="35">
        <v>11.976595430542645</v>
      </c>
      <c r="BV839" s="35">
        <v>11.246149441337135</v>
      </c>
      <c r="BW839" s="35">
        <v>11.376886927315311</v>
      </c>
      <c r="BX839" s="35">
        <v>11.022384025585023</v>
      </c>
      <c r="CC839" s="35">
        <v>11.027265140499466</v>
      </c>
      <c r="CD839" s="35">
        <v>11.747846535113503</v>
      </c>
      <c r="CG839" s="35">
        <v>11.6310554823011</v>
      </c>
      <c r="CH839" s="35">
        <v>11.979025061601</v>
      </c>
      <c r="CI839" s="35">
        <v>12.009118185012214</v>
      </c>
      <c r="CJ839" s="35">
        <v>12.777950985690573</v>
      </c>
      <c r="CK839" s="35">
        <v>10.617678548828813</v>
      </c>
      <c r="CL839" s="35">
        <v>10.828754442673972</v>
      </c>
      <c r="CM839" s="35">
        <v>12.314467770518831</v>
      </c>
      <c r="CO839" s="35">
        <v>12.090554523902529</v>
      </c>
      <c r="CQ839" s="35">
        <v>11.088470287257195</v>
      </c>
      <c r="CR839" s="35">
        <v>11.66864697072945</v>
      </c>
      <c r="CS839" s="35">
        <v>11.496122140402321</v>
      </c>
      <c r="CT839" s="35">
        <v>11.705534608275919</v>
      </c>
      <c r="CU839" s="35">
        <v>11.428727740890539</v>
      </c>
      <c r="CY839" s="35">
        <v>11.157957465406179</v>
      </c>
      <c r="CZ839" s="35">
        <v>11.289303910943996</v>
      </c>
      <c r="DB839" s="35">
        <v>11.69785513472085</v>
      </c>
      <c r="DC839" s="35">
        <v>11.394970089233453</v>
      </c>
      <c r="DD839" s="35">
        <v>11.95471425334836</v>
      </c>
      <c r="DE839" s="35">
        <v>11.786273176401753</v>
      </c>
      <c r="DF839" s="35">
        <v>11.802693085999172</v>
      </c>
      <c r="DI839" s="35">
        <v>11.929948744161727</v>
      </c>
      <c r="DK839" s="35">
        <v>11.122834667604588</v>
      </c>
      <c r="DL839" s="35">
        <v>11.86890909410894</v>
      </c>
      <c r="DM839" s="35">
        <v>11.303330136894328</v>
      </c>
      <c r="DP839" s="35">
        <v>11.766867632564864</v>
      </c>
      <c r="DS839" s="35">
        <v>11.180526303847998</v>
      </c>
      <c r="DU839" s="35">
        <v>11.80264233506869</v>
      </c>
      <c r="DV839" s="35">
        <v>11.237005066260089</v>
      </c>
      <c r="DW839" s="35">
        <v>11.555847597831816</v>
      </c>
      <c r="DX839" s="35">
        <v>11.371039617848821</v>
      </c>
      <c r="DZ839" s="35">
        <v>11.279323463685209</v>
      </c>
      <c r="EA839" s="35">
        <v>11.808858892747205</v>
      </c>
      <c r="EC839" s="35">
        <v>10.863136149180566</v>
      </c>
      <c r="ED839" s="35">
        <v>11.842906072872927</v>
      </c>
      <c r="EE839" s="35">
        <v>12.312773777909872</v>
      </c>
      <c r="EF839" s="35">
        <v>11.311748315004959</v>
      </c>
      <c r="EI839" s="35">
        <v>12.043002688051864</v>
      </c>
      <c r="EJ839" s="35">
        <v>10.753486460809157</v>
      </c>
      <c r="EK839" s="35">
        <v>11.773022498479023</v>
      </c>
      <c r="EL839" s="35">
        <v>11.313321400825631</v>
      </c>
      <c r="EM839" s="35">
        <v>11.151021331206158</v>
      </c>
      <c r="EN839" s="35">
        <v>11.464208700604072</v>
      </c>
      <c r="EO839" s="35">
        <v>11.789570415467917</v>
      </c>
      <c r="EP839" s="35">
        <v>11.14024170581202</v>
      </c>
      <c r="EQ839" s="35">
        <v>11.486294491565451</v>
      </c>
      <c r="EV839" s="35">
        <v>11.163304418374565</v>
      </c>
      <c r="EX839" s="35">
        <v>12.157740716922673</v>
      </c>
      <c r="EY839" s="35">
        <v>10.853250278209863</v>
      </c>
      <c r="EZ839" s="35">
        <v>11.190951084571862</v>
      </c>
      <c r="FA839" s="35">
        <v>11.374194795106082</v>
      </c>
      <c r="FB839" s="35">
        <v>11.551015294391332</v>
      </c>
      <c r="FC839" s="35">
        <v>10.86347118039005</v>
      </c>
      <c r="FD839" s="35">
        <v>11.112324220292862</v>
      </c>
      <c r="FE839" s="35">
        <v>11.013364124285596</v>
      </c>
      <c r="FF839" s="35">
        <v>11.275482742854818</v>
      </c>
      <c r="FG839" s="35">
        <v>11.802781538813568</v>
      </c>
      <c r="FH839" s="35">
        <v>11.002654042714557</v>
      </c>
      <c r="FI839" s="35">
        <v>11.359162938368971</v>
      </c>
      <c r="FJ839" s="35">
        <v>11.544823817999674</v>
      </c>
      <c r="FK839" s="35">
        <v>12.360144007169307</v>
      </c>
      <c r="FN839" s="35">
        <v>12.094368585666107</v>
      </c>
      <c r="FP839" s="35">
        <v>11.894413598444626</v>
      </c>
      <c r="FS839" s="35">
        <v>11.837101470197084</v>
      </c>
      <c r="FT839" s="35">
        <v>12.056018571363763</v>
      </c>
      <c r="FU839" s="35">
        <v>11.671099817888809</v>
      </c>
      <c r="FV839" s="35">
        <v>11.73540690547895</v>
      </c>
      <c r="FW839" s="35">
        <v>11.481492644867782</v>
      </c>
      <c r="FX839" s="35">
        <v>13.05179629083722</v>
      </c>
      <c r="FY839" s="35">
        <v>10.877637733366026</v>
      </c>
      <c r="GA839" s="35">
        <v>14.824632290731513</v>
      </c>
      <c r="GB839" s="35">
        <v>12.956442214688298</v>
      </c>
      <c r="GD839" s="35">
        <v>11.11710392364856</v>
      </c>
      <c r="GE839" s="35">
        <v>11.382075979049912</v>
      </c>
      <c r="GG839" s="35">
        <v>11.661118008854622</v>
      </c>
      <c r="GH839" s="35">
        <v>11.542449332559006</v>
      </c>
      <c r="GI839" s="35">
        <v>11.175807570098394</v>
      </c>
      <c r="GJ839" s="35">
        <v>11.804488048614854</v>
      </c>
      <c r="GL839" s="35">
        <v>11.177600044065182</v>
      </c>
      <c r="GM839" s="35">
        <v>11.407253650598035</v>
      </c>
      <c r="GN839" s="35">
        <v>11.434591948265432</v>
      </c>
      <c r="GO839" s="35">
        <v>23.478000000000002</v>
      </c>
      <c r="GP839" s="35" t="s">
        <v>1504</v>
      </c>
      <c r="GU839" s="59"/>
    </row>
    <row r="840" spans="1:203" x14ac:dyDescent="0.2">
      <c r="A840" s="35" t="s">
        <v>1458</v>
      </c>
      <c r="B840" s="35" t="s">
        <v>3251</v>
      </c>
      <c r="C840" s="35" t="s">
        <v>3252</v>
      </c>
      <c r="D840" s="9">
        <v>20</v>
      </c>
      <c r="E840" s="9">
        <v>20</v>
      </c>
      <c r="F840" s="9">
        <v>0.75120735599999999</v>
      </c>
      <c r="G840" s="9">
        <v>-6.6028475000000003E-2</v>
      </c>
      <c r="H840" s="9">
        <v>8.6097492999999997E-2</v>
      </c>
      <c r="I840" s="9">
        <v>0.198385067</v>
      </c>
      <c r="J840" s="9">
        <v>0</v>
      </c>
      <c r="K840" s="78">
        <v>0</v>
      </c>
      <c r="L840" s="79">
        <v>10.602968089963438</v>
      </c>
      <c r="M840" s="79">
        <v>10.379251058098774</v>
      </c>
      <c r="N840" s="79">
        <v>9.5384196706176834</v>
      </c>
      <c r="O840" s="79">
        <v>10.54709432045747</v>
      </c>
      <c r="P840" s="78">
        <v>9.9931955143164366</v>
      </c>
      <c r="Q840" s="78">
        <v>10.486748839886349</v>
      </c>
      <c r="R840" s="35">
        <v>9.6056993017059948</v>
      </c>
      <c r="S840" s="35">
        <v>10.471087582209327</v>
      </c>
      <c r="T840" s="35">
        <v>9.6511932721749503</v>
      </c>
      <c r="U840" s="35">
        <v>9.7894145959833896</v>
      </c>
      <c r="V840" s="35">
        <v>10.3157110941694</v>
      </c>
      <c r="W840" s="35">
        <v>10.410087182471404</v>
      </c>
      <c r="X840" s="35">
        <v>11.225085096358157</v>
      </c>
      <c r="Y840" s="35">
        <v>10.334746895573746</v>
      </c>
      <c r="Z840" s="35">
        <v>9.5585918497909574</v>
      </c>
      <c r="AA840" s="35">
        <v>10.812163884031406</v>
      </c>
      <c r="AB840" s="35">
        <v>10.079208200819398</v>
      </c>
      <c r="AC840" s="35">
        <v>9.4506621344852331</v>
      </c>
      <c r="AD840" s="35">
        <v>9.8776064994505699</v>
      </c>
      <c r="AE840" s="35">
        <v>10.631385055797223</v>
      </c>
      <c r="AF840" s="35">
        <v>10.086381217019182</v>
      </c>
      <c r="AG840" s="35">
        <v>10.303630580981745</v>
      </c>
      <c r="AH840" s="35">
        <v>9.8288187441041934</v>
      </c>
      <c r="AI840" s="35">
        <v>10.052258879366482</v>
      </c>
      <c r="AJ840" s="35">
        <v>10.603525846976726</v>
      </c>
      <c r="AL840" s="35">
        <v>10.044693529267333</v>
      </c>
      <c r="AM840" s="35">
        <v>10.031963956373726</v>
      </c>
      <c r="AN840" s="35">
        <v>9.9136407124126897</v>
      </c>
      <c r="AO840" s="35">
        <v>9.9737085823487295</v>
      </c>
      <c r="AP840" s="35">
        <v>10.417413272652471</v>
      </c>
      <c r="AQ840" s="35">
        <v>10.696217453394599</v>
      </c>
      <c r="AR840" s="35">
        <v>10.018027650564616</v>
      </c>
      <c r="AS840" s="35">
        <v>9.8997173061294088</v>
      </c>
      <c r="AT840" s="35">
        <v>10.577664512601443</v>
      </c>
      <c r="AU840" s="35">
        <v>10.360994575068915</v>
      </c>
      <c r="AV840" s="35">
        <v>10.05283763319032</v>
      </c>
      <c r="AW840" s="35">
        <v>9.9236250207853942</v>
      </c>
      <c r="AX840" s="35">
        <v>10.108466174773428</v>
      </c>
      <c r="AY840" s="35">
        <v>9.8490924643357243</v>
      </c>
      <c r="AZ840" s="35">
        <v>10.783157506910019</v>
      </c>
      <c r="BA840" s="35">
        <v>10.372683759925968</v>
      </c>
      <c r="BB840" s="35">
        <v>10.410810792815441</v>
      </c>
      <c r="BC840" s="35">
        <v>10.020737912368267</v>
      </c>
      <c r="BD840" s="35">
        <v>10.891790672642991</v>
      </c>
      <c r="BE840" s="35">
        <v>10.39634922315614</v>
      </c>
      <c r="BF840" s="35">
        <v>9.9180233450824318</v>
      </c>
      <c r="BG840" s="35">
        <v>9.7848565014201512</v>
      </c>
      <c r="BH840" s="35">
        <v>10.586950833397431</v>
      </c>
      <c r="BI840" s="35">
        <v>10.352814037557025</v>
      </c>
      <c r="BJ840" s="35">
        <v>10.094851920092797</v>
      </c>
      <c r="BK840" s="35">
        <v>10.086489296441805</v>
      </c>
      <c r="BL840" s="35">
        <v>10.75213304199556</v>
      </c>
      <c r="BM840" s="35">
        <v>10.591659900995076</v>
      </c>
      <c r="BN840" s="35">
        <v>9.8656236105417854</v>
      </c>
      <c r="BO840" s="35">
        <v>9.9009936970881149</v>
      </c>
      <c r="BP840" s="35">
        <v>9.9412348709383398</v>
      </c>
      <c r="BQ840" s="35">
        <v>10.434999235380168</v>
      </c>
      <c r="BR840" s="35">
        <v>10.482272528190681</v>
      </c>
      <c r="BS840" s="35">
        <v>11.118008371545193</v>
      </c>
      <c r="BT840" s="35">
        <v>9.8115559340315421</v>
      </c>
      <c r="BU840" s="35">
        <v>10.002590639075589</v>
      </c>
      <c r="BV840" s="35">
        <v>10.191800448496512</v>
      </c>
      <c r="BW840" s="35">
        <v>10.174171852897445</v>
      </c>
      <c r="BY840" s="35">
        <v>9.7291743814346709</v>
      </c>
      <c r="BZ840" s="35">
        <v>10.338432485930664</v>
      </c>
      <c r="CB840" s="35">
        <v>9.2505149924609693</v>
      </c>
      <c r="CC840" s="35">
        <v>9.9988298274530543</v>
      </c>
      <c r="CD840" s="35">
        <v>10.007259657521043</v>
      </c>
      <c r="CE840" s="35">
        <v>10.643904897845767</v>
      </c>
      <c r="CF840" s="35">
        <v>10.496533368165478</v>
      </c>
      <c r="CG840" s="35">
        <v>10.444949054786031</v>
      </c>
      <c r="CH840" s="35">
        <v>10.367673081287982</v>
      </c>
      <c r="CI840" s="35">
        <v>11.048148513384634</v>
      </c>
      <c r="CJ840" s="35">
        <v>10.06539788789738</v>
      </c>
      <c r="CK840" s="35">
        <v>9.8281030118944805</v>
      </c>
      <c r="CL840" s="35">
        <v>10.180557705796767</v>
      </c>
      <c r="CM840" s="35">
        <v>9.9668147501678668</v>
      </c>
      <c r="CN840" s="35">
        <v>9.983565867770114</v>
      </c>
      <c r="CP840" s="35">
        <v>10.582926796958342</v>
      </c>
      <c r="CQ840" s="35">
        <v>10.669842258105508</v>
      </c>
      <c r="CR840" s="35">
        <v>10.135642360992854</v>
      </c>
      <c r="CS840" s="35">
        <v>10.0777194576185</v>
      </c>
      <c r="CT840" s="35">
        <v>10.482839583854787</v>
      </c>
      <c r="CU840" s="35">
        <v>9.7138061965918112</v>
      </c>
      <c r="CV840" s="35">
        <v>10.924207011516158</v>
      </c>
      <c r="CW840" s="35">
        <v>10.59488245309592</v>
      </c>
      <c r="CX840" s="35">
        <v>10.703693208385188</v>
      </c>
      <c r="CY840" s="35">
        <v>10.156076505980685</v>
      </c>
      <c r="CZ840" s="35">
        <v>9.7888748327032253</v>
      </c>
      <c r="DA840" s="35">
        <v>10.059667742157899</v>
      </c>
      <c r="DB840" s="35">
        <v>10.080091958239588</v>
      </c>
      <c r="DC840" s="35">
        <v>10.592788581722189</v>
      </c>
      <c r="DD840" s="35">
        <v>10.217852948246573</v>
      </c>
      <c r="DE840" s="35">
        <v>10.206258486082309</v>
      </c>
      <c r="DF840" s="35">
        <v>9.7321876287689228</v>
      </c>
      <c r="DG840" s="35">
        <v>9.8208160903522455</v>
      </c>
      <c r="DH840" s="35">
        <v>10.758594274295133</v>
      </c>
      <c r="DI840" s="35">
        <v>12.911526374232281</v>
      </c>
      <c r="DJ840" s="35">
        <v>9.2026700752973412</v>
      </c>
      <c r="DK840" s="35">
        <v>9.9746178124188845</v>
      </c>
      <c r="DL840" s="35">
        <v>10.160706308538572</v>
      </c>
      <c r="DM840" s="35">
        <v>9.4818700285133595</v>
      </c>
      <c r="DN840" s="35">
        <v>9.3318623213046514</v>
      </c>
      <c r="DO840" s="35">
        <v>10.394645301516043</v>
      </c>
      <c r="DP840" s="35">
        <v>10.909753129470232</v>
      </c>
      <c r="DQ840" s="35">
        <v>9.872230807769931</v>
      </c>
      <c r="DR840" s="35">
        <v>10.088277533570595</v>
      </c>
      <c r="DS840" s="35">
        <v>10.43433359585967</v>
      </c>
      <c r="DT840" s="35">
        <v>9.7687004623756764</v>
      </c>
      <c r="DU840" s="35">
        <v>10.16759681264541</v>
      </c>
      <c r="DV840" s="35">
        <v>10.337593165147302</v>
      </c>
      <c r="DW840" s="35">
        <v>10.475936277520578</v>
      </c>
      <c r="DX840" s="35">
        <v>9.6972850192543962</v>
      </c>
      <c r="DY840" s="35">
        <v>10.209278870353984</v>
      </c>
      <c r="DZ840" s="35">
        <v>10.385460872738772</v>
      </c>
      <c r="EA840" s="35">
        <v>10.690980624227578</v>
      </c>
      <c r="EB840" s="35">
        <v>9.7336633928465943</v>
      </c>
      <c r="EC840" s="35">
        <v>9.7393053717850364</v>
      </c>
      <c r="ED840" s="35">
        <v>9.4931611071726021</v>
      </c>
      <c r="EE840" s="35">
        <v>9.9450704824848053</v>
      </c>
      <c r="EF840" s="35">
        <v>9.8366199787477946</v>
      </c>
      <c r="EG840" s="35">
        <v>9.8988230704746378</v>
      </c>
      <c r="EH840" s="35">
        <v>9.8759277566035024</v>
      </c>
      <c r="EI840" s="35">
        <v>10.422922995275377</v>
      </c>
      <c r="EJ840" s="35">
        <v>10.134716334095845</v>
      </c>
      <c r="EK840" s="35">
        <v>10.058092752128228</v>
      </c>
      <c r="EL840" s="35">
        <v>10.045563989169645</v>
      </c>
      <c r="EM840" s="35">
        <v>10.066433124111679</v>
      </c>
      <c r="EN840" s="35">
        <v>10.848963851668584</v>
      </c>
      <c r="EO840" s="35">
        <v>10.429540840927995</v>
      </c>
      <c r="EP840" s="35">
        <v>10.171891232443503</v>
      </c>
      <c r="EQ840" s="35">
        <v>10.635153423407859</v>
      </c>
      <c r="ER840" s="35">
        <v>10.096631531105764</v>
      </c>
      <c r="ES840" s="35">
        <v>9.9432061872033621</v>
      </c>
      <c r="ET840" s="35">
        <v>10.041808889099851</v>
      </c>
      <c r="EU840" s="35">
        <v>9.849714435525204</v>
      </c>
      <c r="EV840" s="35">
        <v>10.170432805575516</v>
      </c>
      <c r="EW840" s="35">
        <v>9.8026992718356141</v>
      </c>
      <c r="EX840" s="35">
        <v>12.215947437539576</v>
      </c>
      <c r="EY840" s="35">
        <v>10.688207731525473</v>
      </c>
      <c r="EZ840" s="35">
        <v>10.081312157983922</v>
      </c>
      <c r="FA840" s="35">
        <v>10.003704100073762</v>
      </c>
      <c r="FB840" s="35">
        <v>9.7325339268667967</v>
      </c>
      <c r="FC840" s="35">
        <v>11.188586941384356</v>
      </c>
      <c r="FD840" s="35">
        <v>10.108497508435894</v>
      </c>
      <c r="FE840" s="35">
        <v>9.8669729692777235</v>
      </c>
      <c r="FF840" s="35">
        <v>9.9428106027047427</v>
      </c>
      <c r="FG840" s="35">
        <v>9.6100203284131673</v>
      </c>
      <c r="FH840" s="35">
        <v>10.356395589778892</v>
      </c>
      <c r="FI840" s="35">
        <v>9.7735474011831496</v>
      </c>
      <c r="FJ840" s="35">
        <v>10.594781010242439</v>
      </c>
      <c r="FK840" s="35">
        <v>12.825962244349455</v>
      </c>
      <c r="FL840" s="35">
        <v>9.3563600735864974</v>
      </c>
      <c r="FM840" s="35">
        <v>10.33380690153678</v>
      </c>
      <c r="FN840" s="35">
        <v>10.190093510498572</v>
      </c>
      <c r="FO840" s="35">
        <v>10.189930839187326</v>
      </c>
      <c r="FP840" s="35">
        <v>10.083186449414075</v>
      </c>
      <c r="FQ840" s="35">
        <v>10.285450119015582</v>
      </c>
      <c r="FR840" s="35">
        <v>10.615204072182909</v>
      </c>
      <c r="FS840" s="35">
        <v>10.59262695282845</v>
      </c>
      <c r="FT840" s="35">
        <v>10.535329902915441</v>
      </c>
      <c r="FU840" s="35">
        <v>11.442555988697164</v>
      </c>
      <c r="FV840" s="35">
        <v>11.212482572630726</v>
      </c>
      <c r="FW840" s="35">
        <v>10.793140882720195</v>
      </c>
      <c r="FX840" s="35">
        <v>12.520086165271005</v>
      </c>
      <c r="FY840" s="35">
        <v>10.037126514941566</v>
      </c>
      <c r="FZ840" s="35">
        <v>9.6030662915494673</v>
      </c>
      <c r="GA840" s="35">
        <v>10.812451265916389</v>
      </c>
      <c r="GB840" s="35">
        <v>9.7644532153884853</v>
      </c>
      <c r="GC840" s="35">
        <v>9.9302877562102481</v>
      </c>
      <c r="GD840" s="35">
        <v>10.856837490136684</v>
      </c>
      <c r="GE840" s="35">
        <v>10.326393876794658</v>
      </c>
      <c r="GF840" s="35">
        <v>10.542472761581234</v>
      </c>
      <c r="GG840" s="35">
        <v>11.701457588758569</v>
      </c>
      <c r="GH840" s="35">
        <v>9.7342571999744543</v>
      </c>
      <c r="GI840" s="35">
        <v>9.9656289921566668</v>
      </c>
      <c r="GJ840" s="35">
        <v>11.084384320328166</v>
      </c>
      <c r="GK840" s="35">
        <v>10.664119107265236</v>
      </c>
      <c r="GL840" s="35">
        <v>10.353043127319111</v>
      </c>
      <c r="GM840" s="35">
        <v>10.216522423924523</v>
      </c>
      <c r="GN840" s="35">
        <v>9.8158872310291372</v>
      </c>
      <c r="GO840" s="35">
        <v>1.099</v>
      </c>
      <c r="GP840" s="35" t="s">
        <v>4696</v>
      </c>
      <c r="GU840" s="59"/>
    </row>
    <row r="841" spans="1:203" x14ac:dyDescent="0.2">
      <c r="A841" s="35" t="s">
        <v>933</v>
      </c>
      <c r="B841" s="35" t="s">
        <v>2639</v>
      </c>
      <c r="C841" s="35" t="s">
        <v>2640</v>
      </c>
      <c r="D841" s="9">
        <v>8</v>
      </c>
      <c r="E841" s="9">
        <v>8</v>
      </c>
      <c r="F841" s="9">
        <v>0.82392721300000005</v>
      </c>
      <c r="G841" s="9">
        <v>0.11708439299999999</v>
      </c>
      <c r="H841" s="9">
        <v>3.7133980000000001E-3</v>
      </c>
      <c r="I841" s="9">
        <v>0.198818934</v>
      </c>
      <c r="J841" s="9">
        <v>0</v>
      </c>
      <c r="K841" s="56" t="s">
        <v>5710</v>
      </c>
      <c r="L841" s="79">
        <v>11.049430747279589</v>
      </c>
      <c r="M841" s="79">
        <v>10.568976638694426</v>
      </c>
      <c r="N841" s="79"/>
      <c r="O841" s="79">
        <v>9.9126823044227059</v>
      </c>
      <c r="P841" s="78">
        <v>10.925058020990404</v>
      </c>
      <c r="Q841" s="78">
        <v>10.71620451806438</v>
      </c>
      <c r="U841" s="35">
        <v>11.088638949676987</v>
      </c>
      <c r="Y841" s="35">
        <v>10.588978022372794</v>
      </c>
      <c r="AA841" s="35">
        <v>11.299617254516118</v>
      </c>
      <c r="AE841" s="35">
        <v>10.686712101255281</v>
      </c>
      <c r="AL841" s="35">
        <v>10.045387303441098</v>
      </c>
      <c r="AO841" s="35">
        <v>11.193790750152015</v>
      </c>
      <c r="AP841" s="35">
        <v>10.985735431289555</v>
      </c>
      <c r="AQ841" s="35">
        <v>12.219718651931313</v>
      </c>
      <c r="AR841" s="35">
        <v>10.290778800740306</v>
      </c>
      <c r="AX841" s="35">
        <v>11.29032442022686</v>
      </c>
      <c r="AY841" s="35">
        <v>10.796102246129159</v>
      </c>
      <c r="AZ841" s="35">
        <v>11.687652172524501</v>
      </c>
      <c r="BB841" s="35">
        <v>10.88896531953575</v>
      </c>
      <c r="BC841" s="35">
        <v>12.07664402542207</v>
      </c>
      <c r="BE841" s="35">
        <v>11.115797994187476</v>
      </c>
      <c r="BF841" s="35">
        <v>11.698816768907669</v>
      </c>
      <c r="BG841" s="35">
        <v>10.631162070473017</v>
      </c>
      <c r="BH841" s="35">
        <v>12.461422205487558</v>
      </c>
      <c r="BJ841" s="35">
        <v>11.386611975671659</v>
      </c>
      <c r="BK841" s="35">
        <v>11.575764839994555</v>
      </c>
      <c r="BP841" s="35">
        <v>10.947006484897825</v>
      </c>
      <c r="BU841" s="35">
        <v>10.756834059594949</v>
      </c>
      <c r="BV841" s="35">
        <v>11.033233317611884</v>
      </c>
      <c r="BW841" s="35">
        <v>10.875205470259605</v>
      </c>
      <c r="BX841" s="35">
        <v>10.643882973567894</v>
      </c>
      <c r="BY841" s="35">
        <v>10.931421536205548</v>
      </c>
      <c r="BZ841" s="35">
        <v>10.541608767890247</v>
      </c>
      <c r="CA841" s="35">
        <v>10.817573925544197</v>
      </c>
      <c r="CC841" s="35">
        <v>10.437373413858982</v>
      </c>
      <c r="CF841" s="35">
        <v>12.046578374152094</v>
      </c>
      <c r="CI841" s="35">
        <v>11.12386910838973</v>
      </c>
      <c r="CL841" s="35">
        <v>9.8761242261513384</v>
      </c>
      <c r="CW841" s="35">
        <v>10.833204069377986</v>
      </c>
      <c r="DA841" s="35">
        <v>12.099078505023542</v>
      </c>
      <c r="DD841" s="35">
        <v>11.616495047575659</v>
      </c>
      <c r="DG841" s="35">
        <v>11.032260706958196</v>
      </c>
      <c r="DJ841" s="35">
        <v>10.588197307105345</v>
      </c>
      <c r="DT841" s="35">
        <v>10.861201473895793</v>
      </c>
      <c r="DV841" s="35">
        <v>10.440495883389701</v>
      </c>
      <c r="DY841" s="35">
        <v>11.478069189056166</v>
      </c>
      <c r="EA841" s="35">
        <v>11.19524613451363</v>
      </c>
      <c r="ED841" s="35">
        <v>10.125928457952629</v>
      </c>
      <c r="EG841" s="35">
        <v>10.871515769213948</v>
      </c>
      <c r="ER841" s="35">
        <v>11.992434108546032</v>
      </c>
      <c r="ES841" s="35">
        <v>10.936783122350603</v>
      </c>
      <c r="ET841" s="35">
        <v>11.989115156360548</v>
      </c>
      <c r="EU841" s="35">
        <v>11.72837501926378</v>
      </c>
      <c r="EV841" s="35">
        <v>10.697856118844506</v>
      </c>
      <c r="EX841" s="35">
        <v>10.860300832020673</v>
      </c>
      <c r="EZ841" s="35">
        <v>10.57221067303065</v>
      </c>
      <c r="FA841" s="35">
        <v>9.8960099144707581</v>
      </c>
      <c r="FB841" s="35">
        <v>11.041587467584531</v>
      </c>
      <c r="FC841" s="35">
        <v>12.170156315934193</v>
      </c>
      <c r="FE841" s="35">
        <v>11.902663949531451</v>
      </c>
      <c r="FF841" s="35">
        <v>10.551802848639417</v>
      </c>
      <c r="FG841" s="35">
        <v>10.251386070846934</v>
      </c>
      <c r="FH841" s="35">
        <v>11.589597674418929</v>
      </c>
      <c r="FK841" s="35">
        <v>10.902572571768767</v>
      </c>
      <c r="FL841" s="35">
        <v>11.338436125989649</v>
      </c>
      <c r="FP841" s="35">
        <v>10.906017995486865</v>
      </c>
      <c r="FQ841" s="35">
        <v>10.702276661175436</v>
      </c>
      <c r="FR841" s="35">
        <v>11.819319689056883</v>
      </c>
      <c r="FS841" s="35">
        <v>11.41381296645412</v>
      </c>
      <c r="FU841" s="35">
        <v>10.786785231433052</v>
      </c>
      <c r="FW841" s="35">
        <v>11.36160433478843</v>
      </c>
      <c r="FX841" s="35">
        <v>11.780185551523365</v>
      </c>
      <c r="GB841" s="35">
        <v>10.293783409128409</v>
      </c>
      <c r="GC841" s="35">
        <v>12.10652352013167</v>
      </c>
      <c r="GD841" s="35">
        <v>12.621751694376101</v>
      </c>
      <c r="GE841" s="35">
        <v>10.344959893834737</v>
      </c>
      <c r="GF841" s="35">
        <v>11.623553819968929</v>
      </c>
      <c r="GI841" s="35">
        <v>11.04647743237706</v>
      </c>
      <c r="GJ841" s="35">
        <v>12.223778001609656</v>
      </c>
      <c r="GK841" s="35">
        <v>10.785276397668415</v>
      </c>
      <c r="GL841" s="35">
        <v>11.176163971453214</v>
      </c>
      <c r="GM841" s="35">
        <v>10.688023865479153</v>
      </c>
      <c r="GN841" s="35">
        <v>11.490859301779455</v>
      </c>
      <c r="GO841" s="35">
        <v>34.118000000000002</v>
      </c>
      <c r="GP841" s="35" t="s">
        <v>4574</v>
      </c>
      <c r="GU841" s="59"/>
    </row>
    <row r="842" spans="1:203" x14ac:dyDescent="0.2">
      <c r="A842" s="35" t="s">
        <v>917</v>
      </c>
      <c r="B842" s="35" t="s">
        <v>2615</v>
      </c>
      <c r="C842" s="35" t="s">
        <v>2616</v>
      </c>
      <c r="D842" s="9">
        <v>5</v>
      </c>
      <c r="E842" s="9">
        <v>5</v>
      </c>
      <c r="F842" s="9">
        <v>0.98668852799999995</v>
      </c>
      <c r="G842" s="9">
        <v>-1.3310946000000001E-2</v>
      </c>
      <c r="H842" s="9">
        <v>4.9750227000000001E-2</v>
      </c>
      <c r="I842" s="9">
        <v>0.19911163900000001</v>
      </c>
      <c r="J842" s="9">
        <v>0</v>
      </c>
      <c r="K842" s="58" t="s">
        <v>5711</v>
      </c>
      <c r="L842" s="80">
        <v>10.46870879770565</v>
      </c>
      <c r="M842" s="79">
        <v>10.973116525422096</v>
      </c>
      <c r="N842" s="79">
        <v>10.654444167920147</v>
      </c>
      <c r="O842" s="79">
        <v>10.590648402891018</v>
      </c>
      <c r="P842" s="78">
        <v>10.597639089431986</v>
      </c>
      <c r="Q842" s="78">
        <v>11.183675716640463</v>
      </c>
      <c r="R842" s="35">
        <v>10.192503520148081</v>
      </c>
      <c r="S842" s="35">
        <v>10.677611561932208</v>
      </c>
      <c r="T842" s="35">
        <v>9.819531341954006</v>
      </c>
      <c r="U842" s="35">
        <v>9.9979882616867037</v>
      </c>
      <c r="W842" s="35">
        <v>10.707513897021215</v>
      </c>
      <c r="Y842" s="35">
        <v>11.270709224757688</v>
      </c>
      <c r="Z842" s="35">
        <v>10.845696906568838</v>
      </c>
      <c r="AA842" s="35">
        <v>11.492158507836047</v>
      </c>
      <c r="AB842" s="35">
        <v>10.634858996441988</v>
      </c>
      <c r="AC842" s="35">
        <v>10.507905597150764</v>
      </c>
      <c r="AE842" s="35">
        <v>10.150678148716894</v>
      </c>
      <c r="AF842" s="35">
        <v>10.375665522010801</v>
      </c>
      <c r="AG842" s="35">
        <v>10.524638426942994</v>
      </c>
      <c r="AH842" s="35">
        <v>9.9629417038719961</v>
      </c>
      <c r="AI842" s="35">
        <v>10.731251294019007</v>
      </c>
      <c r="AJ842" s="35">
        <v>10.978739591083741</v>
      </c>
      <c r="AK842" s="35">
        <v>11.311424246965792</v>
      </c>
      <c r="AL842" s="35">
        <v>10.751557148976064</v>
      </c>
      <c r="AM842" s="35">
        <v>10.735356442398267</v>
      </c>
      <c r="AN842" s="35">
        <v>10.993992150529348</v>
      </c>
      <c r="AO842" s="35">
        <v>10.532548935406805</v>
      </c>
      <c r="AP842" s="35">
        <v>10.717132992151747</v>
      </c>
      <c r="AQ842" s="35">
        <v>11.252131529506064</v>
      </c>
      <c r="AR842" s="35">
        <v>10.842137771231931</v>
      </c>
      <c r="AS842" s="35">
        <v>11.380299736727425</v>
      </c>
      <c r="AT842" s="35">
        <v>11.12572934321082</v>
      </c>
      <c r="AV842" s="35">
        <v>10.603319208796368</v>
      </c>
      <c r="AW842" s="35">
        <v>11.175930451465337</v>
      </c>
      <c r="AX842" s="35">
        <v>11.229092880357086</v>
      </c>
      <c r="AY842" s="35">
        <v>10.351639195905761</v>
      </c>
      <c r="AZ842" s="35">
        <v>11.678513249554012</v>
      </c>
      <c r="BA842" s="35">
        <v>10.315889106526699</v>
      </c>
      <c r="BB842" s="35">
        <v>10.699276128809764</v>
      </c>
      <c r="BC842" s="35">
        <v>10.114626979844042</v>
      </c>
      <c r="BD842" s="35">
        <v>10.823479629259428</v>
      </c>
      <c r="BE842" s="35">
        <v>11.374848886102772</v>
      </c>
      <c r="BF842" s="35">
        <v>10.682361082379792</v>
      </c>
      <c r="BH842" s="35">
        <v>11.001715711641282</v>
      </c>
      <c r="BI842" s="35">
        <v>11.4144165510642</v>
      </c>
      <c r="BJ842" s="35">
        <v>10.36555036014383</v>
      </c>
      <c r="BK842" s="35">
        <v>11.311632910303427</v>
      </c>
      <c r="BL842" s="35">
        <v>11.599450540478415</v>
      </c>
      <c r="BM842" s="35">
        <v>11.596289948303081</v>
      </c>
      <c r="BN842" s="35">
        <v>10.719930277816516</v>
      </c>
      <c r="BO842" s="35">
        <v>10.520499628734415</v>
      </c>
      <c r="BP842" s="35">
        <v>10.691715271579026</v>
      </c>
      <c r="BQ842" s="35">
        <v>10.627441497269885</v>
      </c>
      <c r="BR842" s="35">
        <v>10.347916685628215</v>
      </c>
      <c r="BS842" s="35">
        <v>10.806404932642137</v>
      </c>
      <c r="BT842" s="35">
        <v>10.671780037930956</v>
      </c>
      <c r="BU842" s="35">
        <v>10.609398575102933</v>
      </c>
      <c r="BV842" s="35">
        <v>10.242313465990572</v>
      </c>
      <c r="BW842" s="35">
        <v>10.463372803161592</v>
      </c>
      <c r="BX842" s="35">
        <v>11.788785145597906</v>
      </c>
      <c r="BY842" s="35">
        <v>10.137878633343515</v>
      </c>
      <c r="BZ842" s="35">
        <v>10.625673032678723</v>
      </c>
      <c r="CA842" s="35">
        <v>10.813681755151253</v>
      </c>
      <c r="CB842" s="35">
        <v>10.682184341261893</v>
      </c>
      <c r="CC842" s="35">
        <v>9.7504187560894433</v>
      </c>
      <c r="CD842" s="35">
        <v>10.172696199543555</v>
      </c>
      <c r="CG842" s="35">
        <v>10.643924253575719</v>
      </c>
      <c r="CH842" s="35">
        <v>11.354234706963178</v>
      </c>
      <c r="CI842" s="35">
        <v>10.872810182392129</v>
      </c>
      <c r="CJ842" s="35">
        <v>10.698999644295752</v>
      </c>
      <c r="CK842" s="35">
        <v>10.566749653226289</v>
      </c>
      <c r="CM842" s="35">
        <v>11.041307550581491</v>
      </c>
      <c r="CN842" s="35">
        <v>10.95739334908556</v>
      </c>
      <c r="CO842" s="35">
        <v>12.052903446956563</v>
      </c>
      <c r="CP842" s="35">
        <v>10.520071982788799</v>
      </c>
      <c r="CR842" s="35">
        <v>10.450632599110357</v>
      </c>
      <c r="CS842" s="35">
        <v>10.727539472928964</v>
      </c>
      <c r="CT842" s="35">
        <v>10.980125925391404</v>
      </c>
      <c r="CU842" s="35">
        <v>11.125221491074198</v>
      </c>
      <c r="CV842" s="35">
        <v>11.245201020879863</v>
      </c>
      <c r="CW842" s="35">
        <v>10.816211281594956</v>
      </c>
      <c r="CZ842" s="35">
        <v>10.228704594968374</v>
      </c>
      <c r="DA842" s="35">
        <v>10.969481811309228</v>
      </c>
      <c r="DB842" s="35">
        <v>11.150103713096767</v>
      </c>
      <c r="DD842" s="35">
        <v>10.661693151977138</v>
      </c>
      <c r="DE842" s="35">
        <v>11.157256501224655</v>
      </c>
      <c r="DF842" s="35">
        <v>11.099807367106191</v>
      </c>
      <c r="DG842" s="35">
        <v>10.505506073495301</v>
      </c>
      <c r="DI842" s="35">
        <v>11.142614438151831</v>
      </c>
      <c r="DJ842" s="35">
        <v>10.758082124913479</v>
      </c>
      <c r="DK842" s="35">
        <v>11.364240403569573</v>
      </c>
      <c r="DL842" s="35">
        <v>10.747246770284956</v>
      </c>
      <c r="DM842" s="35">
        <v>9.8365275783525785</v>
      </c>
      <c r="DN842" s="35">
        <v>10.605694972134151</v>
      </c>
      <c r="DO842" s="35">
        <v>10.929610976649371</v>
      </c>
      <c r="DQ842" s="35">
        <v>10.198954389741814</v>
      </c>
      <c r="DR842" s="35">
        <v>10.91199263314779</v>
      </c>
      <c r="DS842" s="35">
        <v>10.443228237303227</v>
      </c>
      <c r="DT842" s="35">
        <v>10.764166060880674</v>
      </c>
      <c r="DU842" s="35">
        <v>10.408363395956643</v>
      </c>
      <c r="DV842" s="35">
        <v>10.462726426394699</v>
      </c>
      <c r="DW842" s="35">
        <v>10.495867786160996</v>
      </c>
      <c r="DX842" s="35">
        <v>10.634646472882419</v>
      </c>
      <c r="DY842" s="35">
        <v>11.028142097437977</v>
      </c>
      <c r="DZ842" s="35">
        <v>10.573172083462005</v>
      </c>
      <c r="EA842" s="35">
        <v>11.022095386346969</v>
      </c>
      <c r="EB842" s="35">
        <v>11.162968410601565</v>
      </c>
      <c r="ED842" s="35">
        <v>10.761418336317735</v>
      </c>
      <c r="EE842" s="35">
        <v>11.16232108668086</v>
      </c>
      <c r="EF842" s="35">
        <v>10.573130162843251</v>
      </c>
      <c r="EG842" s="35">
        <v>10.511744280440775</v>
      </c>
      <c r="EI842" s="35">
        <v>11.062918404798715</v>
      </c>
      <c r="EJ842" s="35">
        <v>11.241542918690431</v>
      </c>
      <c r="EK842" s="35">
        <v>11.371852449032669</v>
      </c>
      <c r="EL842" s="35">
        <v>10.701725520210925</v>
      </c>
      <c r="EP842" s="35">
        <v>10.377570996596639</v>
      </c>
      <c r="ER842" s="35">
        <v>10.513414995557444</v>
      </c>
      <c r="ES842" s="35">
        <v>11.244352337786719</v>
      </c>
      <c r="EU842" s="35">
        <v>10.206239112641271</v>
      </c>
      <c r="EV842" s="35">
        <v>10.730186772460495</v>
      </c>
      <c r="EW842" s="35">
        <v>10.017662085057827</v>
      </c>
      <c r="EX842" s="35">
        <v>11.11231786329523</v>
      </c>
      <c r="EY842" s="35">
        <v>10.611272851356176</v>
      </c>
      <c r="EZ842" s="35">
        <v>10.58547550522966</v>
      </c>
      <c r="FA842" s="35">
        <v>11.065418283842773</v>
      </c>
      <c r="FB842" s="35">
        <v>11.216998889056319</v>
      </c>
      <c r="FC842" s="35">
        <v>10.845526980888049</v>
      </c>
      <c r="FD842" s="35">
        <v>10.244487753364798</v>
      </c>
      <c r="FE842" s="35">
        <v>11.895998170372758</v>
      </c>
      <c r="FF842" s="35">
        <v>10.539308421255683</v>
      </c>
      <c r="FG842" s="35">
        <v>10.661951840957679</v>
      </c>
      <c r="FH842" s="35">
        <v>9.9050099960231197</v>
      </c>
      <c r="FI842" s="35">
        <v>12.282582239688125</v>
      </c>
      <c r="FJ842" s="35">
        <v>11.352820766872444</v>
      </c>
      <c r="FL842" s="35">
        <v>10.832378448402828</v>
      </c>
      <c r="FM842" s="35">
        <v>11.312299747546405</v>
      </c>
      <c r="FN842" s="35">
        <v>10.704173032266741</v>
      </c>
      <c r="FO842" s="35">
        <v>10.241466771130192</v>
      </c>
      <c r="FP842" s="35">
        <v>11.313747941850357</v>
      </c>
      <c r="FQ842" s="35">
        <v>10.337252235963156</v>
      </c>
      <c r="FS842" s="35">
        <v>11.629927865442033</v>
      </c>
      <c r="FT842" s="35">
        <v>11.152864245754158</v>
      </c>
      <c r="FU842" s="35">
        <v>10.852675301521408</v>
      </c>
      <c r="FV842" s="35">
        <v>10.678833783403649</v>
      </c>
      <c r="FW842" s="35">
        <v>11.352538129472277</v>
      </c>
      <c r="FY842" s="35">
        <v>10.99130996314657</v>
      </c>
      <c r="FZ842" s="35">
        <v>10.995261745554904</v>
      </c>
      <c r="GA842" s="35">
        <v>10.533249657113142</v>
      </c>
      <c r="GB842" s="35">
        <v>11.230064514200773</v>
      </c>
      <c r="GC842" s="35">
        <v>10.953094572580447</v>
      </c>
      <c r="GD842" s="35">
        <v>11.030080861411195</v>
      </c>
      <c r="GF842" s="35">
        <v>11.280095491194142</v>
      </c>
      <c r="GG842" s="35">
        <v>10.998444033441524</v>
      </c>
      <c r="GH842" s="35">
        <v>10.878750555463553</v>
      </c>
      <c r="GI842" s="35">
        <v>11.035415767023633</v>
      </c>
      <c r="GJ842" s="35">
        <v>13.01189800542017</v>
      </c>
      <c r="GK842" s="35">
        <v>11.56160643101815</v>
      </c>
      <c r="GL842" s="35">
        <v>10.812163160101186</v>
      </c>
      <c r="GM842" s="35">
        <v>10.787583415290744</v>
      </c>
      <c r="GN842" s="35">
        <v>11.005022274870079</v>
      </c>
      <c r="GO842" s="35">
        <v>8.3889999999999993</v>
      </c>
      <c r="GP842" s="35" t="s">
        <v>847</v>
      </c>
      <c r="GU842" s="59"/>
    </row>
    <row r="843" spans="1:203" x14ac:dyDescent="0.2">
      <c r="A843" s="35" t="s">
        <v>2103</v>
      </c>
      <c r="B843" s="35" t="s">
        <v>4055</v>
      </c>
      <c r="C843" s="35" t="s">
        <v>4056</v>
      </c>
      <c r="D843" s="9">
        <v>2</v>
      </c>
      <c r="E843" s="9">
        <v>1</v>
      </c>
      <c r="F843" s="9">
        <v>0.35983788</v>
      </c>
      <c r="G843" s="9">
        <v>-0.233878314</v>
      </c>
      <c r="H843" s="9">
        <v>0.47923879800000002</v>
      </c>
      <c r="I843" s="9">
        <v>0.19949407999999999</v>
      </c>
      <c r="J843" s="9">
        <v>0</v>
      </c>
      <c r="K843" s="78">
        <v>0</v>
      </c>
      <c r="L843" s="79">
        <v>10.032342788986295</v>
      </c>
      <c r="M843" s="79">
        <v>9.8601198925265177</v>
      </c>
      <c r="N843" s="79">
        <v>10.091579901469341</v>
      </c>
      <c r="O843" s="79">
        <v>10.553670719495873</v>
      </c>
      <c r="Q843" s="78">
        <v>10.368415932113143</v>
      </c>
      <c r="S843" s="35">
        <v>9.4986227374293808</v>
      </c>
      <c r="T843" s="35">
        <v>10.038108967975544</v>
      </c>
      <c r="U843" s="35">
        <v>10.287565809585058</v>
      </c>
      <c r="V843" s="35">
        <v>10.084262939258609</v>
      </c>
      <c r="Y843" s="35">
        <v>10.23373384755849</v>
      </c>
      <c r="Z843" s="35">
        <v>10.409921753694883</v>
      </c>
      <c r="AB843" s="35">
        <v>10.037934982620648</v>
      </c>
      <c r="AC843" s="35">
        <v>10.287081322752284</v>
      </c>
      <c r="AE843" s="35">
        <v>10.78531580846224</v>
      </c>
      <c r="AF843" s="35">
        <v>9.9683886387607057</v>
      </c>
      <c r="AG843" s="35">
        <v>10.963037898861366</v>
      </c>
      <c r="AH843" s="35">
        <v>9.4996822020476408</v>
      </c>
      <c r="AI843" s="35">
        <v>9.6711540640027494</v>
      </c>
      <c r="AK843" s="35">
        <v>10.554808354427507</v>
      </c>
      <c r="AN843" s="35">
        <v>10.183007805071052</v>
      </c>
      <c r="AO843" s="35">
        <v>10.124422127717548</v>
      </c>
      <c r="AQ843" s="35">
        <v>10.052311352099418</v>
      </c>
      <c r="AR843" s="35">
        <v>10.154574417141996</v>
      </c>
      <c r="AU843" s="35">
        <v>12.204276407713261</v>
      </c>
      <c r="AV843" s="35">
        <v>10.657623154828507</v>
      </c>
      <c r="AZ843" s="35">
        <v>10.650184795132827</v>
      </c>
      <c r="BB843" s="35">
        <v>9.9709649999540968</v>
      </c>
      <c r="BC843" s="35">
        <v>10.102089513868984</v>
      </c>
      <c r="BF843" s="35">
        <v>10.242734632238415</v>
      </c>
      <c r="BG843" s="35">
        <v>9.3719321624060985</v>
      </c>
      <c r="BH843" s="35">
        <v>11.208883447947002</v>
      </c>
      <c r="BI843" s="35">
        <v>10.587415577001218</v>
      </c>
      <c r="BJ843" s="35">
        <v>9.9017304877787051</v>
      </c>
      <c r="BO843" s="35">
        <v>10.064950170197454</v>
      </c>
      <c r="BP843" s="35">
        <v>11.170883108277586</v>
      </c>
      <c r="BQ843" s="35">
        <v>9.9658011691336021</v>
      </c>
      <c r="BT843" s="35">
        <v>8.7947642379044684</v>
      </c>
      <c r="BU843" s="35">
        <v>11.357123399394879</v>
      </c>
      <c r="CA843" s="35">
        <v>9.89468147726474</v>
      </c>
      <c r="CC843" s="35">
        <v>10.150155894419269</v>
      </c>
      <c r="CD843" s="35">
        <v>9.8494837744262789</v>
      </c>
      <c r="CF843" s="35">
        <v>10.279312064081999</v>
      </c>
      <c r="CG843" s="35">
        <v>10.099533756267716</v>
      </c>
      <c r="CK843" s="35">
        <v>9.1731313080882888</v>
      </c>
      <c r="CU843" s="35">
        <v>10.300267527768007</v>
      </c>
      <c r="CW843" s="35">
        <v>10.394975291182265</v>
      </c>
      <c r="CZ843" s="35">
        <v>9.9326165050162718</v>
      </c>
      <c r="DA843" s="35">
        <v>10.065331545344543</v>
      </c>
      <c r="DC843" s="35">
        <v>10.063123314128871</v>
      </c>
      <c r="DD843" s="35">
        <v>9.9499196492648085</v>
      </c>
      <c r="DE843" s="35">
        <v>10.279537437770898</v>
      </c>
      <c r="DF843" s="35">
        <v>9.8163534200334635</v>
      </c>
      <c r="DG843" s="35">
        <v>9.1326267911611829</v>
      </c>
      <c r="DJ843" s="35">
        <v>9.545186832696464</v>
      </c>
      <c r="DK843" s="35">
        <v>9.7340225112831309</v>
      </c>
      <c r="DO843" s="35">
        <v>10.219755361876</v>
      </c>
      <c r="DQ843" s="35">
        <v>9.9059617047666961</v>
      </c>
      <c r="DR843" s="35">
        <v>9.8071337801638823</v>
      </c>
      <c r="DT843" s="35">
        <v>10.032064854714497</v>
      </c>
      <c r="DV843" s="35">
        <v>9.839031531184828</v>
      </c>
      <c r="DW843" s="35">
        <v>10.582744490794667</v>
      </c>
      <c r="DX843" s="35">
        <v>10.105866807554387</v>
      </c>
      <c r="DY843" s="35">
        <v>10.413829416447339</v>
      </c>
      <c r="DZ843" s="35">
        <v>10.459387713444682</v>
      </c>
      <c r="EC843" s="35">
        <v>9.5344409354338815</v>
      </c>
      <c r="EG843" s="35">
        <v>9.970885062459633</v>
      </c>
      <c r="EH843" s="35">
        <v>9.5808382911152421</v>
      </c>
      <c r="EK843" s="35">
        <v>9.9491151341686326</v>
      </c>
      <c r="EL843" s="35">
        <v>9.746473055126847</v>
      </c>
      <c r="EO843" s="35">
        <v>11.54416947321592</v>
      </c>
      <c r="EP843" s="35">
        <v>9.3073792846278689</v>
      </c>
      <c r="ER843" s="35">
        <v>10.128695638904981</v>
      </c>
      <c r="ET843" s="35">
        <v>9.9276364598272906</v>
      </c>
      <c r="EV843" s="35">
        <v>10.014051100716729</v>
      </c>
      <c r="EW843" s="35">
        <v>9.8833609933462352</v>
      </c>
      <c r="EY843" s="35">
        <v>9.622529306699299</v>
      </c>
      <c r="EZ843" s="35">
        <v>9.3052799188512321</v>
      </c>
      <c r="FC843" s="35">
        <v>9.7561443854743448</v>
      </c>
      <c r="FE843" s="35">
        <v>13.985721589174371</v>
      </c>
      <c r="FF843" s="35">
        <v>10.05198466681547</v>
      </c>
      <c r="FG843" s="35">
        <v>9.4504664662761027</v>
      </c>
      <c r="FH843" s="35">
        <v>9.3502710856385782</v>
      </c>
      <c r="FJ843" s="35">
        <v>13.165239184619573</v>
      </c>
      <c r="FL843" s="35">
        <v>9.6505199688259022</v>
      </c>
      <c r="FO843" s="35">
        <v>10.606170611561724</v>
      </c>
      <c r="FP843" s="35">
        <v>10.472062560954207</v>
      </c>
      <c r="FR843" s="35">
        <v>10.334150934677512</v>
      </c>
      <c r="FT843" s="35">
        <v>10.527944963607615</v>
      </c>
      <c r="FU843" s="35">
        <v>10.958513341847429</v>
      </c>
      <c r="FW843" s="35">
        <v>9.5906821377134825</v>
      </c>
      <c r="GA843" s="35">
        <v>9.4676016148776281</v>
      </c>
      <c r="GE843" s="35">
        <v>9.7606590280900427</v>
      </c>
      <c r="GF843" s="35">
        <v>11.017426741183087</v>
      </c>
      <c r="GH843" s="35">
        <v>10.692401535558506</v>
      </c>
      <c r="GI843" s="35">
        <v>9.818474139079834</v>
      </c>
      <c r="GJ843" s="35">
        <v>12.373775480355238</v>
      </c>
      <c r="GL843" s="35">
        <v>10.711328679947421</v>
      </c>
      <c r="GO843" s="35">
        <v>5.4729999999999999</v>
      </c>
      <c r="GP843" s="35" t="s">
        <v>4862</v>
      </c>
      <c r="GU843" s="59"/>
    </row>
    <row r="844" spans="1:203" x14ac:dyDescent="0.2">
      <c r="A844" s="35" t="s">
        <v>2177</v>
      </c>
      <c r="B844" s="35" t="s">
        <v>4203</v>
      </c>
      <c r="C844" s="35" t="s">
        <v>4204</v>
      </c>
      <c r="D844" s="9">
        <v>4</v>
      </c>
      <c r="E844" s="9">
        <v>4</v>
      </c>
      <c r="F844" s="9">
        <v>0.100559836</v>
      </c>
      <c r="G844" s="9">
        <v>0.362383962</v>
      </c>
      <c r="H844" s="9">
        <v>2.3501220000000001E-3</v>
      </c>
      <c r="I844" s="9">
        <v>0.200217857</v>
      </c>
      <c r="J844" s="9">
        <v>0</v>
      </c>
      <c r="K844" s="56" t="s">
        <v>5710</v>
      </c>
      <c r="L844" s="79">
        <v>11.921004242017242</v>
      </c>
      <c r="M844" s="79">
        <v>10.019598106533714</v>
      </c>
      <c r="N844" s="79">
        <v>11.10690582821109</v>
      </c>
      <c r="O844" s="79">
        <v>10.619512177889764</v>
      </c>
      <c r="T844" s="35">
        <v>12.102967785969991</v>
      </c>
      <c r="U844" s="35">
        <v>11.11700230623328</v>
      </c>
      <c r="V844" s="35">
        <v>11.364804613253575</v>
      </c>
      <c r="W844" s="35">
        <v>13.092126113634226</v>
      </c>
      <c r="X844" s="35">
        <v>11.826597655323379</v>
      </c>
      <c r="Y844" s="35">
        <v>11.038409669420213</v>
      </c>
      <c r="AC844" s="35">
        <v>11.118527053043387</v>
      </c>
      <c r="AD844" s="35">
        <v>11.377837518004778</v>
      </c>
      <c r="AF844" s="35">
        <v>11.588599353675754</v>
      </c>
      <c r="AH844" s="35">
        <v>10.036809311902996</v>
      </c>
      <c r="AI844" s="35">
        <v>9.968834612643434</v>
      </c>
      <c r="AL844" s="35">
        <v>10.694020701078541</v>
      </c>
      <c r="AO844" s="35">
        <v>10.385277784019374</v>
      </c>
      <c r="AR844" s="35">
        <v>9.2820878404762617</v>
      </c>
      <c r="AS844" s="35">
        <v>10.496373995630346</v>
      </c>
      <c r="AW844" s="35">
        <v>11.428414690643297</v>
      </c>
      <c r="AX844" s="35">
        <v>11.276814955271742</v>
      </c>
      <c r="AZ844" s="35">
        <v>11.646435717293055</v>
      </c>
      <c r="BA844" s="35">
        <v>11.478688974476007</v>
      </c>
      <c r="BC844" s="35">
        <v>9.4232978806092724</v>
      </c>
      <c r="BE844" s="35">
        <v>12.407713520008398</v>
      </c>
      <c r="BF844" s="35">
        <v>11.03429176958619</v>
      </c>
      <c r="BG844" s="35">
        <v>10.324279186814682</v>
      </c>
      <c r="BH844" s="35">
        <v>11.945168043733375</v>
      </c>
      <c r="BN844" s="35">
        <v>11.133422717880601</v>
      </c>
      <c r="BO844" s="35">
        <v>11.463248452931921</v>
      </c>
      <c r="BQ844" s="35">
        <v>10.70446478212666</v>
      </c>
      <c r="BR844" s="35">
        <v>12.054162890865637</v>
      </c>
      <c r="BT844" s="35">
        <v>12.14421154313364</v>
      </c>
      <c r="BV844" s="35">
        <v>10.732012838359189</v>
      </c>
      <c r="BW844" s="35">
        <v>11.014810494413972</v>
      </c>
      <c r="BZ844" s="35">
        <v>12.063915660761635</v>
      </c>
      <c r="CC844" s="35">
        <v>9.7072804178180299</v>
      </c>
      <c r="CD844" s="35">
        <v>10.652810474158361</v>
      </c>
      <c r="CE844" s="35">
        <v>10.884108344778706</v>
      </c>
      <c r="CF844" s="35">
        <v>10.904697544360287</v>
      </c>
      <c r="CG844" s="35">
        <v>10.916305553558905</v>
      </c>
      <c r="CI844" s="35">
        <v>11.597021424406474</v>
      </c>
      <c r="CN844" s="35">
        <v>12.284981427296101</v>
      </c>
      <c r="CO844" s="35">
        <v>12.364916935537837</v>
      </c>
      <c r="CP844" s="35">
        <v>10.911038477064565</v>
      </c>
      <c r="CQ844" s="35">
        <v>12.253260379381299</v>
      </c>
      <c r="CT844" s="35">
        <v>11.457213320759811</v>
      </c>
      <c r="CU844" s="35">
        <v>11.416546559733218</v>
      </c>
      <c r="CV844" s="35">
        <v>12.259305221921514</v>
      </c>
      <c r="CW844" s="35">
        <v>9.9046496645991837</v>
      </c>
      <c r="CX844" s="35">
        <v>11.2430457997499</v>
      </c>
      <c r="CZ844" s="35">
        <v>12.096521687517612</v>
      </c>
      <c r="DC844" s="35">
        <v>10.751003315857414</v>
      </c>
      <c r="DD844" s="35">
        <v>12.393370914783583</v>
      </c>
      <c r="DE844" s="35">
        <v>11.291506128329559</v>
      </c>
      <c r="DF844" s="35">
        <v>11.771986663040227</v>
      </c>
      <c r="DJ844" s="35">
        <v>12.578678807152434</v>
      </c>
      <c r="DL844" s="35">
        <v>10.75942503719239</v>
      </c>
      <c r="DO844" s="35">
        <v>11.66780615274002</v>
      </c>
      <c r="DQ844" s="35">
        <v>12.166964275497376</v>
      </c>
      <c r="DR844" s="35">
        <v>11.022921491969393</v>
      </c>
      <c r="DT844" s="35">
        <v>12.440765283974313</v>
      </c>
      <c r="DW844" s="35">
        <v>11.849954383727788</v>
      </c>
      <c r="DY844" s="35">
        <v>11.056016785861445</v>
      </c>
      <c r="DZ844" s="35">
        <v>11.605141718194773</v>
      </c>
      <c r="EB844" s="35">
        <v>11.482412509970196</v>
      </c>
      <c r="EC844" s="35">
        <v>10.569237411019689</v>
      </c>
      <c r="EE844" s="35">
        <v>11.215132770474797</v>
      </c>
      <c r="EG844" s="35">
        <v>10.727495185772108</v>
      </c>
      <c r="EH844" s="35">
        <v>11.277008658971765</v>
      </c>
      <c r="EJ844" s="35">
        <v>10.974734067737897</v>
      </c>
      <c r="EK844" s="35">
        <v>11.747452139121602</v>
      </c>
      <c r="EN844" s="35">
        <v>11.257440283182625</v>
      </c>
      <c r="EP844" s="35">
        <v>12.649835768150915</v>
      </c>
      <c r="EQ844" s="35">
        <v>11.785186985752201</v>
      </c>
      <c r="ER844" s="35">
        <v>11.426420404695033</v>
      </c>
      <c r="ET844" s="35">
        <v>11.922993833002204</v>
      </c>
      <c r="EY844" s="35">
        <v>11.144070943269629</v>
      </c>
      <c r="EZ844" s="35">
        <v>10.245174781512059</v>
      </c>
      <c r="FA844" s="35">
        <v>10.682554329308505</v>
      </c>
      <c r="FC844" s="35">
        <v>11.604401573943269</v>
      </c>
      <c r="FH844" s="35">
        <v>10.730284994735332</v>
      </c>
      <c r="FS844" s="35">
        <v>12.187607752067258</v>
      </c>
      <c r="FZ844" s="35">
        <v>11.328946554691516</v>
      </c>
      <c r="GD844" s="35">
        <v>12.239111505988083</v>
      </c>
      <c r="GF844" s="35">
        <v>10.140029778444941</v>
      </c>
      <c r="GG844" s="35">
        <v>11.778094342355411</v>
      </c>
      <c r="GK844" s="35">
        <v>11.717219956435025</v>
      </c>
      <c r="GM844" s="35">
        <v>12.224848072165921</v>
      </c>
      <c r="GO844" s="35">
        <v>6.3440000000000003</v>
      </c>
      <c r="GP844" s="35" t="s">
        <v>4890</v>
      </c>
      <c r="GU844" s="59"/>
    </row>
    <row r="845" spans="1:203" x14ac:dyDescent="0.2">
      <c r="A845" s="35" t="s">
        <v>1467</v>
      </c>
      <c r="B845" s="35" t="s">
        <v>3267</v>
      </c>
      <c r="C845" s="35" t="s">
        <v>3268</v>
      </c>
      <c r="D845" s="9">
        <v>2</v>
      </c>
      <c r="E845" s="9">
        <v>2</v>
      </c>
      <c r="F845" s="9">
        <v>0.99835545199999998</v>
      </c>
      <c r="G845" s="9">
        <v>1.2989722E-2</v>
      </c>
      <c r="H845" s="9">
        <v>0.76488463200000001</v>
      </c>
      <c r="I845" s="9">
        <v>0.200261737</v>
      </c>
      <c r="J845" s="9">
        <v>0</v>
      </c>
      <c r="K845" s="78">
        <v>0</v>
      </c>
      <c r="L845" s="79">
        <v>11.029885045562441</v>
      </c>
      <c r="M845" s="79"/>
      <c r="N845" s="79"/>
      <c r="O845" s="79"/>
      <c r="Q845" s="78">
        <v>11.02860964871738</v>
      </c>
      <c r="V845" s="35">
        <v>10.349405008054395</v>
      </c>
      <c r="AI845" s="35">
        <v>10.816584503524313</v>
      </c>
      <c r="AL845" s="35">
        <v>10.492778114613875</v>
      </c>
      <c r="AV845" s="35">
        <v>11.43515281525916</v>
      </c>
      <c r="BA845" s="35">
        <v>10.342839361713192</v>
      </c>
      <c r="BB845" s="35">
        <v>10.811946155549361</v>
      </c>
      <c r="CE845" s="35">
        <v>12.669701635412141</v>
      </c>
      <c r="CF845" s="35">
        <v>11.213998704832248</v>
      </c>
      <c r="CK845" s="35">
        <v>10.655201841230717</v>
      </c>
      <c r="CL845" s="35">
        <v>10.805919091690244</v>
      </c>
      <c r="CW845" s="35">
        <v>11.23091018028258</v>
      </c>
      <c r="DA845" s="35">
        <v>11.017385266853074</v>
      </c>
      <c r="DC845" s="35">
        <v>9.9418925694786378</v>
      </c>
      <c r="DQ845" s="35">
        <v>10.710994295826049</v>
      </c>
      <c r="DW845" s="35">
        <v>11.847533686362576</v>
      </c>
      <c r="DY845" s="35">
        <v>11.107625203026487</v>
      </c>
      <c r="EG845" s="35">
        <v>10.361872199260421</v>
      </c>
      <c r="EI845" s="35">
        <v>11.282649026411647</v>
      </c>
      <c r="EL845" s="35">
        <v>11.761923752102524</v>
      </c>
      <c r="ES845" s="35">
        <v>10.830388509356613</v>
      </c>
      <c r="FA845" s="35">
        <v>11.08661968282439</v>
      </c>
      <c r="FE845" s="35">
        <v>10.992848093770009</v>
      </c>
      <c r="FU845" s="35">
        <v>11.856282078602584</v>
      </c>
      <c r="FW845" s="35">
        <v>11.190144208129754</v>
      </c>
      <c r="GO845" s="35">
        <v>4.3369999999999997</v>
      </c>
      <c r="GP845" s="35" t="s">
        <v>1289</v>
      </c>
      <c r="GU845" s="59"/>
    </row>
    <row r="846" spans="1:203" x14ac:dyDescent="0.2">
      <c r="A846" s="35" t="s">
        <v>2234</v>
      </c>
      <c r="B846" s="35" t="s">
        <v>4317</v>
      </c>
      <c r="C846" s="35" t="s">
        <v>4318</v>
      </c>
      <c r="D846" s="9">
        <v>3</v>
      </c>
      <c r="E846" s="9">
        <v>3</v>
      </c>
      <c r="F846" s="9">
        <v>0.94875871499999997</v>
      </c>
      <c r="G846" s="9">
        <v>9.8763033E-2</v>
      </c>
      <c r="H846" s="9">
        <v>0.78496656899999995</v>
      </c>
      <c r="I846" s="9">
        <v>0.202790938</v>
      </c>
      <c r="J846" s="9">
        <v>0</v>
      </c>
      <c r="K846" s="78">
        <v>0</v>
      </c>
      <c r="L846" s="79">
        <v>12.41132657556968</v>
      </c>
      <c r="M846" s="79">
        <v>11.723134379284691</v>
      </c>
      <c r="N846" s="79">
        <v>11.869883236365078</v>
      </c>
      <c r="O846" s="79">
        <v>12.268635478143398</v>
      </c>
      <c r="Q846" s="78">
        <v>11.972740860394522</v>
      </c>
      <c r="R846" s="35">
        <v>11.394511317592901</v>
      </c>
      <c r="S846" s="35">
        <v>10.712628562530552</v>
      </c>
      <c r="T846" s="35">
        <v>11.350250818267323</v>
      </c>
      <c r="V846" s="35">
        <v>12.558004286806369</v>
      </c>
      <c r="W846" s="35">
        <v>11.049444598873382</v>
      </c>
      <c r="X846" s="35">
        <v>10.97755839613253</v>
      </c>
      <c r="Y846" s="35">
        <v>10.277353531855733</v>
      </c>
      <c r="Z846" s="35">
        <v>10.530235875860708</v>
      </c>
      <c r="AA846" s="35">
        <v>12.409140453464913</v>
      </c>
      <c r="AB846" s="35">
        <v>12.454283427051838</v>
      </c>
      <c r="AE846" s="35">
        <v>15.197854172217097</v>
      </c>
      <c r="AG846" s="35">
        <v>12.118633980259681</v>
      </c>
      <c r="AH846" s="35">
        <v>11.737443371667727</v>
      </c>
      <c r="AJ846" s="35">
        <v>10.535743116330396</v>
      </c>
      <c r="AK846" s="35">
        <v>12.679627123227876</v>
      </c>
      <c r="AL846" s="35">
        <v>11.878940868922617</v>
      </c>
      <c r="AM846" s="35">
        <v>12.421450768781096</v>
      </c>
      <c r="AO846" s="35">
        <v>12.46652810454254</v>
      </c>
      <c r="AP846" s="35">
        <v>11.564562397908112</v>
      </c>
      <c r="AQ846" s="35">
        <v>19.105757544707586</v>
      </c>
      <c r="AR846" s="35">
        <v>11.614871479740991</v>
      </c>
      <c r="AS846" s="35">
        <v>11.021592223565102</v>
      </c>
      <c r="AT846" s="35">
        <v>12.329301876619644</v>
      </c>
      <c r="AU846" s="35">
        <v>11.025837456167356</v>
      </c>
      <c r="AW846" s="35">
        <v>11.64053588240502</v>
      </c>
      <c r="AX846" s="35">
        <v>12.20688850749503</v>
      </c>
      <c r="AY846" s="35">
        <v>10.456033870687921</v>
      </c>
      <c r="AZ846" s="35">
        <v>13.49109816006175</v>
      </c>
      <c r="BA846" s="35">
        <v>11.233800280112016</v>
      </c>
      <c r="BC846" s="35">
        <v>11.348690933688086</v>
      </c>
      <c r="BD846" s="35">
        <v>10.907016422678661</v>
      </c>
      <c r="BE846" s="35">
        <v>12.116460845125344</v>
      </c>
      <c r="BF846" s="35">
        <v>10.670653422813992</v>
      </c>
      <c r="BG846" s="35">
        <v>11.973580055963973</v>
      </c>
      <c r="BI846" s="35">
        <v>12.567740880329495</v>
      </c>
      <c r="BJ846" s="35">
        <v>12.530525070283302</v>
      </c>
      <c r="BK846" s="35">
        <v>11.574980979589025</v>
      </c>
      <c r="BL846" s="35">
        <v>12.280374054282712</v>
      </c>
      <c r="BM846" s="35">
        <v>11.60633406827151</v>
      </c>
      <c r="BN846" s="35">
        <v>11.314088526545957</v>
      </c>
      <c r="BO846" s="35">
        <v>12.005221948799337</v>
      </c>
      <c r="BP846" s="35">
        <v>12.067983200693295</v>
      </c>
      <c r="BR846" s="35">
        <v>11.346515330451604</v>
      </c>
      <c r="BS846" s="35">
        <v>11.538580168093155</v>
      </c>
      <c r="BT846" s="35">
        <v>11.988842377646503</v>
      </c>
      <c r="BU846" s="35">
        <v>12.21144400675832</v>
      </c>
      <c r="BV846" s="35">
        <v>12.098054919736834</v>
      </c>
      <c r="BY846" s="35">
        <v>11.141449171497117</v>
      </c>
      <c r="BZ846" s="35">
        <v>8.9638417685732961</v>
      </c>
      <c r="CA846" s="35">
        <v>19.846283015460322</v>
      </c>
      <c r="CB846" s="35">
        <v>10.90228751749205</v>
      </c>
      <c r="CC846" s="35">
        <v>11.892009522134977</v>
      </c>
      <c r="CD846" s="35">
        <v>11.699874893244141</v>
      </c>
      <c r="CF846" s="35">
        <v>11.177663170523999</v>
      </c>
      <c r="CG846" s="35">
        <v>11.996757742840449</v>
      </c>
      <c r="CH846" s="35">
        <v>12.013744161049388</v>
      </c>
      <c r="CI846" s="35">
        <v>10.872870685100464</v>
      </c>
      <c r="CK846" s="35">
        <v>11.074433489445983</v>
      </c>
      <c r="CL846" s="35">
        <v>10.94167040469156</v>
      </c>
      <c r="CM846" s="35">
        <v>12.413792239509815</v>
      </c>
      <c r="CN846" s="35">
        <v>10.374354896418726</v>
      </c>
      <c r="CO846" s="35">
        <v>11.384926896269331</v>
      </c>
      <c r="CQ846" s="35">
        <v>12.816588945700099</v>
      </c>
      <c r="CR846" s="35">
        <v>12.096683111720106</v>
      </c>
      <c r="CS846" s="35">
        <v>12.665873979081656</v>
      </c>
      <c r="CT846" s="35">
        <v>11.439515637923783</v>
      </c>
      <c r="CU846" s="35">
        <v>12.490544825150874</v>
      </c>
      <c r="CV846" s="35">
        <v>19.743602443806523</v>
      </c>
      <c r="CW846" s="35">
        <v>12.758248475188703</v>
      </c>
      <c r="CY846" s="35">
        <v>11.327444924292667</v>
      </c>
      <c r="DA846" s="35">
        <v>10.750916086415604</v>
      </c>
      <c r="DB846" s="35">
        <v>12.057884586450839</v>
      </c>
      <c r="DC846" s="35">
        <v>12.40953340406279</v>
      </c>
      <c r="DD846" s="35">
        <v>12.292545863970435</v>
      </c>
      <c r="DF846" s="35">
        <v>11.500654305500451</v>
      </c>
      <c r="DG846" s="35">
        <v>11.972612717458754</v>
      </c>
      <c r="DH846" s="35">
        <v>10.687448274522922</v>
      </c>
      <c r="DI846" s="35">
        <v>11.342842687513292</v>
      </c>
      <c r="DJ846" s="35">
        <v>10.998123728517658</v>
      </c>
      <c r="DK846" s="35">
        <v>11.728112613139603</v>
      </c>
      <c r="DM846" s="35">
        <v>11.12746189981142</v>
      </c>
      <c r="DN846" s="35">
        <v>9.6915853935657363</v>
      </c>
      <c r="DO846" s="35">
        <v>12.671340256933554</v>
      </c>
      <c r="DP846" s="35">
        <v>12.273070576420841</v>
      </c>
      <c r="DQ846" s="35">
        <v>11.686273953238135</v>
      </c>
      <c r="DR846" s="35">
        <v>12.357841878234019</v>
      </c>
      <c r="DS846" s="35">
        <v>11.81668663283067</v>
      </c>
      <c r="DT846" s="35">
        <v>10.73089531999393</v>
      </c>
      <c r="DU846" s="35">
        <v>11.570634824855521</v>
      </c>
      <c r="DW846" s="35">
        <v>12.504104909502132</v>
      </c>
      <c r="DY846" s="35">
        <v>13.116215318392069</v>
      </c>
      <c r="DZ846" s="35">
        <v>12.727212477993664</v>
      </c>
      <c r="EA846" s="35">
        <v>11.273671664645729</v>
      </c>
      <c r="EC846" s="35">
        <v>12.523684928799945</v>
      </c>
      <c r="EE846" s="35">
        <v>11.859506778861711</v>
      </c>
      <c r="EF846" s="35">
        <v>12.637077657143664</v>
      </c>
      <c r="EG846" s="35">
        <v>12.257956929402132</v>
      </c>
      <c r="EI846" s="35">
        <v>15.315492283098665</v>
      </c>
      <c r="EK846" s="35">
        <v>12.506824720039695</v>
      </c>
      <c r="EM846" s="35">
        <v>11.336422566066469</v>
      </c>
      <c r="EN846" s="35">
        <v>11.675786527407492</v>
      </c>
      <c r="EO846" s="35">
        <v>12.660947881290815</v>
      </c>
      <c r="EP846" s="35">
        <v>10.858756678995073</v>
      </c>
      <c r="EQ846" s="35">
        <v>11.916750398576374</v>
      </c>
      <c r="ER846" s="35">
        <v>19.957847754008988</v>
      </c>
      <c r="ET846" s="35">
        <v>10.527585140472294</v>
      </c>
      <c r="EU846" s="35">
        <v>11.167604362408049</v>
      </c>
      <c r="EV846" s="35">
        <v>12.30142993132171</v>
      </c>
      <c r="EX846" s="35">
        <v>12.510249260700119</v>
      </c>
      <c r="EY846" s="35">
        <v>10.999087812963145</v>
      </c>
      <c r="EZ846" s="35">
        <v>11.885764314453237</v>
      </c>
      <c r="FA846" s="35">
        <v>12.221961402619312</v>
      </c>
      <c r="FB846" s="35">
        <v>12.09727871521809</v>
      </c>
      <c r="FC846" s="35">
        <v>12.408258389864756</v>
      </c>
      <c r="FD846" s="35">
        <v>11.667479205175438</v>
      </c>
      <c r="FE846" s="35">
        <v>12.959856268159198</v>
      </c>
      <c r="FF846" s="35">
        <v>10.503967369266947</v>
      </c>
      <c r="FG846" s="35">
        <v>12.175547385304165</v>
      </c>
      <c r="FH846" s="35">
        <v>12.057458805013161</v>
      </c>
      <c r="FI846" s="35">
        <v>12.190152195608952</v>
      </c>
      <c r="FJ846" s="35">
        <v>19.693160951771556</v>
      </c>
      <c r="FK846" s="35">
        <v>10.923260256985738</v>
      </c>
      <c r="FL846" s="35">
        <v>12.269255816286169</v>
      </c>
      <c r="FM846" s="35">
        <v>11.460662475654379</v>
      </c>
      <c r="FN846" s="35">
        <v>12.504681935701178</v>
      </c>
      <c r="FO846" s="35">
        <v>11.258477991710967</v>
      </c>
      <c r="FP846" s="35">
        <v>10.590325442574027</v>
      </c>
      <c r="FR846" s="35">
        <v>17.755384194961664</v>
      </c>
      <c r="FS846" s="35">
        <v>11.884145476586035</v>
      </c>
      <c r="FT846" s="35">
        <v>12.585358206106553</v>
      </c>
      <c r="FU846" s="35">
        <v>11.868726844969229</v>
      </c>
      <c r="FW846" s="35">
        <v>10.121655362295</v>
      </c>
      <c r="FX846" s="35">
        <v>12.21172701310017</v>
      </c>
      <c r="FY846" s="35">
        <v>11.425071865961716</v>
      </c>
      <c r="FZ846" s="35">
        <v>10.794159967523161</v>
      </c>
      <c r="GC846" s="35">
        <v>13.299890481835552</v>
      </c>
      <c r="GD846" s="35">
        <v>12.722042953980312</v>
      </c>
      <c r="GE846" s="35">
        <v>12.322617931618273</v>
      </c>
      <c r="GF846" s="35">
        <v>12.278875968686286</v>
      </c>
      <c r="GG846" s="35">
        <v>12.01714012715143</v>
      </c>
      <c r="GH846" s="35">
        <v>12.515325260224593</v>
      </c>
      <c r="GI846" s="35">
        <v>12.551626341350726</v>
      </c>
      <c r="GK846" s="35">
        <v>11.738111503855968</v>
      </c>
      <c r="GL846" s="35">
        <v>12.937722362694025</v>
      </c>
      <c r="GN846" s="35">
        <v>12.237714006362722</v>
      </c>
      <c r="GO846" s="35">
        <v>21.905000000000001</v>
      </c>
      <c r="GP846" s="35" t="s">
        <v>4921</v>
      </c>
      <c r="GU846" s="59"/>
    </row>
    <row r="847" spans="1:203" x14ac:dyDescent="0.2">
      <c r="A847" s="35" t="s">
        <v>1526</v>
      </c>
      <c r="B847" s="35" t="s">
        <v>3337</v>
      </c>
      <c r="C847" s="35" t="s">
        <v>3338</v>
      </c>
      <c r="D847" s="9">
        <v>7</v>
      </c>
      <c r="E847" s="9">
        <v>6</v>
      </c>
      <c r="F847" s="9">
        <v>0.60946763500000001</v>
      </c>
      <c r="G847" s="9">
        <v>9.3061278999999997E-2</v>
      </c>
      <c r="H847" s="9">
        <v>0.117963631</v>
      </c>
      <c r="I847" s="9">
        <v>0.20529086199999999</v>
      </c>
      <c r="J847" s="9">
        <v>0</v>
      </c>
      <c r="K847" s="78">
        <v>0</v>
      </c>
      <c r="L847" s="80">
        <v>11.256164440454253</v>
      </c>
      <c r="M847" s="80">
        <v>11.606791671035792</v>
      </c>
      <c r="N847" s="80">
        <v>11.129622005931665</v>
      </c>
      <c r="O847" s="80">
        <v>10.67173233942785</v>
      </c>
      <c r="P847" s="81"/>
      <c r="Q847" s="81"/>
      <c r="R847" s="35">
        <v>10.27389047685303</v>
      </c>
      <c r="S847" s="35">
        <v>11.336917538082375</v>
      </c>
      <c r="T847" s="35">
        <v>11.237151706986761</v>
      </c>
      <c r="V847" s="35">
        <v>10.836435482893975</v>
      </c>
      <c r="W847" s="35">
        <v>11.97982093109861</v>
      </c>
      <c r="X847" s="35">
        <v>11.307970688392668</v>
      </c>
      <c r="Y847" s="35">
        <v>11.884455009846137</v>
      </c>
      <c r="Z847" s="35">
        <v>11.618167180818281</v>
      </c>
      <c r="AC847" s="35">
        <v>12.082893860199576</v>
      </c>
      <c r="AE847" s="35">
        <v>12.21773267969729</v>
      </c>
      <c r="AF847" s="35">
        <v>11.687553944921596</v>
      </c>
      <c r="AG847" s="35">
        <v>10.25397625022919</v>
      </c>
      <c r="AH847" s="35">
        <v>11.258299089750768</v>
      </c>
      <c r="AI847" s="35">
        <v>11.106683855950383</v>
      </c>
      <c r="AJ847" s="35">
        <v>12.264619890519427</v>
      </c>
      <c r="AK847" s="35">
        <v>11.022064433529597</v>
      </c>
      <c r="AL847" s="35">
        <v>10.825781642157795</v>
      </c>
      <c r="AM847" s="35">
        <v>11.23223026197539</v>
      </c>
      <c r="AO847" s="35">
        <v>11.200743087692711</v>
      </c>
      <c r="AP847" s="35">
        <v>11.409298353145289</v>
      </c>
      <c r="AR847" s="35">
        <v>11.234655495227246</v>
      </c>
      <c r="AS847" s="35">
        <v>11.007962457727745</v>
      </c>
      <c r="AU847" s="35">
        <v>10.550252581281562</v>
      </c>
      <c r="AV847" s="35">
        <v>10.312841406750916</v>
      </c>
      <c r="AW847" s="35">
        <v>11.206115114402666</v>
      </c>
      <c r="AX847" s="35">
        <v>10.782402574784902</v>
      </c>
      <c r="AY847" s="35">
        <v>10.584374233071514</v>
      </c>
      <c r="AZ847" s="35">
        <v>11.538478306230157</v>
      </c>
      <c r="BA847" s="35">
        <v>11.123632598423045</v>
      </c>
      <c r="BB847" s="35">
        <v>11.142844363180807</v>
      </c>
      <c r="BC847" s="35">
        <v>11.276405069384632</v>
      </c>
      <c r="BF847" s="35">
        <v>10.780399139546336</v>
      </c>
      <c r="BG847" s="35">
        <v>11.092134226893654</v>
      </c>
      <c r="BJ847" s="35">
        <v>10.894304480681647</v>
      </c>
      <c r="BM847" s="35">
        <v>10.720445743667216</v>
      </c>
      <c r="BN847" s="35">
        <v>10.914277203225256</v>
      </c>
      <c r="BO847" s="35">
        <v>10.884339468363979</v>
      </c>
      <c r="BQ847" s="35">
        <v>10.632714689194303</v>
      </c>
      <c r="BR847" s="35">
        <v>11.381147215194849</v>
      </c>
      <c r="BS847" s="35">
        <v>11.663377787116305</v>
      </c>
      <c r="BT847" s="35">
        <v>11.911907102267897</v>
      </c>
      <c r="BY847" s="35">
        <v>11.42507231210179</v>
      </c>
      <c r="BZ847" s="35">
        <v>11.026004730392915</v>
      </c>
      <c r="CB847" s="35">
        <v>10.624660587803069</v>
      </c>
      <c r="CC847" s="35">
        <v>11.286170433602198</v>
      </c>
      <c r="CD847" s="35">
        <v>10.894040934366148</v>
      </c>
      <c r="CE847" s="35">
        <v>10.862241933371074</v>
      </c>
      <c r="CF847" s="35">
        <v>11.858176671345772</v>
      </c>
      <c r="CG847" s="35">
        <v>10.93289638372941</v>
      </c>
      <c r="CI847" s="35">
        <v>12.388921654203907</v>
      </c>
      <c r="CJ847" s="35">
        <v>10.745293296569686</v>
      </c>
      <c r="CK847" s="35">
        <v>10.041929423728813</v>
      </c>
      <c r="CL847" s="35">
        <v>11.396782992073241</v>
      </c>
      <c r="CN847" s="35">
        <v>10.983173077020584</v>
      </c>
      <c r="CP847" s="35">
        <v>10.818076173875442</v>
      </c>
      <c r="CS847" s="35">
        <v>10.911380000021714</v>
      </c>
      <c r="CT847" s="35">
        <v>11.776378859103811</v>
      </c>
      <c r="CX847" s="35">
        <v>12.046268511018193</v>
      </c>
      <c r="CY847" s="35">
        <v>10.857152313023603</v>
      </c>
      <c r="CZ847" s="35">
        <v>10.742259819015628</v>
      </c>
      <c r="DB847" s="35">
        <v>11.784309732837773</v>
      </c>
      <c r="DC847" s="35">
        <v>11.337165546203178</v>
      </c>
      <c r="DD847" s="35">
        <v>11.11321254200568</v>
      </c>
      <c r="DE847" s="35">
        <v>10.87964111179426</v>
      </c>
      <c r="DG847" s="35">
        <v>10.602308506492237</v>
      </c>
      <c r="DH847" s="35">
        <v>10.418155866088757</v>
      </c>
      <c r="DJ847" s="35">
        <v>11.649500144342129</v>
      </c>
      <c r="DK847" s="35">
        <v>11.749017594727697</v>
      </c>
      <c r="DN847" s="35">
        <v>11.571906658677868</v>
      </c>
      <c r="DO847" s="35">
        <v>11.600513686587533</v>
      </c>
      <c r="DP847" s="35">
        <v>11.479640532344931</v>
      </c>
      <c r="DQ847" s="35">
        <v>11.57143311539776</v>
      </c>
      <c r="DR847" s="35">
        <v>11.150501898719153</v>
      </c>
      <c r="DS847" s="35">
        <v>11.003843653235466</v>
      </c>
      <c r="DT847" s="35">
        <v>10.561175671747424</v>
      </c>
      <c r="DV847" s="35">
        <v>10.893206671335866</v>
      </c>
      <c r="DW847" s="35">
        <v>10.666995827035802</v>
      </c>
      <c r="DY847" s="35">
        <v>11.202948935776805</v>
      </c>
      <c r="DZ847" s="35">
        <v>10.660604269002528</v>
      </c>
      <c r="EA847" s="35">
        <v>11.068039569856856</v>
      </c>
      <c r="EB847" s="35">
        <v>12.034584029953812</v>
      </c>
      <c r="EC847" s="35">
        <v>10.589468347845287</v>
      </c>
      <c r="EE847" s="35">
        <v>12.041720627230498</v>
      </c>
      <c r="EF847" s="35">
        <v>10.938109326219239</v>
      </c>
      <c r="EG847" s="35">
        <v>10.97611117216643</v>
      </c>
      <c r="EJ847" s="35">
        <v>10.917771087985495</v>
      </c>
      <c r="EK847" s="35">
        <v>10.663294059250521</v>
      </c>
      <c r="EL847" s="35">
        <v>11.463468608141762</v>
      </c>
      <c r="EM847" s="35">
        <v>11.770309794155134</v>
      </c>
      <c r="EN847" s="35">
        <v>11.22864585050174</v>
      </c>
      <c r="EO847" s="35">
        <v>12.581633257675522</v>
      </c>
      <c r="EQ847" s="35">
        <v>11.95346178965673</v>
      </c>
      <c r="ER847" s="35">
        <v>12.34930456788544</v>
      </c>
      <c r="ET847" s="35">
        <v>11.783492894461741</v>
      </c>
      <c r="EU847" s="35">
        <v>11.395908758459871</v>
      </c>
      <c r="EW847" s="35">
        <v>11.840958550984453</v>
      </c>
      <c r="EX847" s="35">
        <v>11.460809865904647</v>
      </c>
      <c r="EZ847" s="35">
        <v>11.465825432228486</v>
      </c>
      <c r="FA847" s="35">
        <v>10.737276130356626</v>
      </c>
      <c r="FB847" s="35">
        <v>10.823269421787202</v>
      </c>
      <c r="FC847" s="35">
        <v>11.407434991199535</v>
      </c>
      <c r="FE847" s="35">
        <v>12.153388222540196</v>
      </c>
      <c r="FF847" s="35">
        <v>11.394866012996497</v>
      </c>
      <c r="FG847" s="35">
        <v>10.747225009069911</v>
      </c>
      <c r="FH847" s="35">
        <v>11.058649760335513</v>
      </c>
      <c r="FI847" s="35">
        <v>11.517299376002882</v>
      </c>
      <c r="FJ847" s="35">
        <v>11.96560240426353</v>
      </c>
      <c r="FK847" s="35">
        <v>11.275578302463401</v>
      </c>
      <c r="FN847" s="35">
        <v>10.959531427049882</v>
      </c>
      <c r="FP847" s="35">
        <v>11.239927023691312</v>
      </c>
      <c r="FS847" s="35">
        <v>11.477603092379578</v>
      </c>
      <c r="FU847" s="35">
        <v>11.251033578652498</v>
      </c>
      <c r="FW847" s="35">
        <v>11.237787950084636</v>
      </c>
      <c r="FY847" s="35">
        <v>10.994134163149715</v>
      </c>
      <c r="FZ847" s="35">
        <v>11.914104949277569</v>
      </c>
      <c r="GA847" s="35">
        <v>10.944227108176099</v>
      </c>
      <c r="GC847" s="35">
        <v>11.189674385028898</v>
      </c>
      <c r="GE847" s="35">
        <v>10.75170125155849</v>
      </c>
      <c r="GG847" s="35">
        <v>11.09095017834653</v>
      </c>
      <c r="GH847" s="35">
        <v>12.327373010837151</v>
      </c>
      <c r="GI847" s="35">
        <v>11.687482053803368</v>
      </c>
      <c r="GJ847" s="35">
        <v>11.667673609087666</v>
      </c>
      <c r="GK847" s="35">
        <v>12.117151078599253</v>
      </c>
      <c r="GM847" s="35">
        <v>11.082366180230128</v>
      </c>
      <c r="GN847" s="35">
        <v>11.303288821248202</v>
      </c>
      <c r="GO847" s="35">
        <v>4.4800000000000004</v>
      </c>
      <c r="GP847" s="35" t="s">
        <v>1344</v>
      </c>
      <c r="GU847" s="59"/>
    </row>
    <row r="848" spans="1:203" x14ac:dyDescent="0.2">
      <c r="A848" s="35" t="s">
        <v>2307</v>
      </c>
      <c r="B848" s="35" t="s">
        <v>4461</v>
      </c>
      <c r="C848" s="35" t="s">
        <v>4462</v>
      </c>
      <c r="D848" s="9">
        <v>3</v>
      </c>
      <c r="E848" s="9">
        <v>3</v>
      </c>
      <c r="F848" s="9">
        <v>4.5803655999999998E-2</v>
      </c>
      <c r="G848" s="9">
        <v>0.216878607</v>
      </c>
      <c r="H848" s="9">
        <v>0.13330900500000001</v>
      </c>
      <c r="I848" s="9">
        <v>0.205835882</v>
      </c>
      <c r="J848" s="56" t="s">
        <v>5710</v>
      </c>
      <c r="K848" s="78">
        <v>0</v>
      </c>
      <c r="L848" s="79"/>
      <c r="M848" s="79">
        <v>11.132492162939647</v>
      </c>
      <c r="N848" s="79"/>
      <c r="O848" s="79"/>
      <c r="P848" s="78">
        <v>11.204124043617021</v>
      </c>
      <c r="T848" s="35">
        <v>11.072058752288472</v>
      </c>
      <c r="W848" s="35">
        <v>11.521958243865138</v>
      </c>
      <c r="X848" s="35">
        <v>11.024177722392078</v>
      </c>
      <c r="Y848" s="35">
        <v>11.136416840254482</v>
      </c>
      <c r="Z848" s="35">
        <v>11.007822406503784</v>
      </c>
      <c r="AC848" s="35">
        <v>10.7446832708325</v>
      </c>
      <c r="AO848" s="35">
        <v>11.112032147198747</v>
      </c>
      <c r="BC848" s="35">
        <v>11.287125571750177</v>
      </c>
      <c r="BK848" s="35">
        <v>11.459111672197688</v>
      </c>
      <c r="BM848" s="35">
        <v>10.980534584736716</v>
      </c>
      <c r="BN848" s="35">
        <v>11.694012378837026</v>
      </c>
      <c r="BO848" s="35">
        <v>11.359365523537235</v>
      </c>
      <c r="BP848" s="35">
        <v>11.184489764308493</v>
      </c>
      <c r="BQ848" s="35">
        <v>11.755305363446197</v>
      </c>
      <c r="BS848" s="35">
        <v>11.487297032488875</v>
      </c>
      <c r="BV848" s="35">
        <v>11.396511379781458</v>
      </c>
      <c r="BY848" s="35">
        <v>11.380108424038013</v>
      </c>
      <c r="CM848" s="35">
        <v>11.409347570323165</v>
      </c>
      <c r="CQ848" s="35">
        <v>11.611826901280969</v>
      </c>
      <c r="CU848" s="35">
        <v>11.19064303659351</v>
      </c>
      <c r="CX848" s="35">
        <v>11.280016554767688</v>
      </c>
      <c r="CZ848" s="35">
        <v>10.845250252201785</v>
      </c>
      <c r="DA848" s="35">
        <v>10.647963358901468</v>
      </c>
      <c r="DE848" s="35">
        <v>11.310467485149708</v>
      </c>
      <c r="DJ848" s="35">
        <v>11.687974292156765</v>
      </c>
      <c r="DL848" s="35">
        <v>11.058761448706797</v>
      </c>
      <c r="DM848" s="35">
        <v>11.434446139573058</v>
      </c>
      <c r="DN848" s="35">
        <v>11.499165051980349</v>
      </c>
      <c r="DP848" s="35">
        <v>12.247237745164801</v>
      </c>
      <c r="DQ848" s="35">
        <v>11.776858614653909</v>
      </c>
      <c r="DR848" s="35">
        <v>11.952674622979236</v>
      </c>
      <c r="DS848" s="35">
        <v>12.048664901614817</v>
      </c>
      <c r="DX848" s="35">
        <v>11.663011364135782</v>
      </c>
      <c r="DY848" s="35">
        <v>12.051110413703437</v>
      </c>
      <c r="EB848" s="35">
        <v>10.937190592243038</v>
      </c>
      <c r="ED848" s="35">
        <v>11.011334323410344</v>
      </c>
      <c r="EE848" s="35">
        <v>11.59311770019019</v>
      </c>
      <c r="EF848" s="35">
        <v>11.951648985904619</v>
      </c>
      <c r="EG848" s="35">
        <v>11.478577416505576</v>
      </c>
      <c r="EJ848" s="35">
        <v>11.584112077677563</v>
      </c>
      <c r="EP848" s="35">
        <v>11.150580437673206</v>
      </c>
      <c r="ES848" s="35">
        <v>11.604817083955474</v>
      </c>
      <c r="ET848" s="35">
        <v>11.082938333911326</v>
      </c>
      <c r="EU848" s="35">
        <v>11.461554502508212</v>
      </c>
      <c r="EV848" s="35">
        <v>11.200116030235412</v>
      </c>
      <c r="EZ848" s="35">
        <v>11.361906438522391</v>
      </c>
      <c r="FC848" s="35">
        <v>11.732905842106224</v>
      </c>
      <c r="FD848" s="35">
        <v>11.457735920269478</v>
      </c>
      <c r="FE848" s="35">
        <v>11.326603672244424</v>
      </c>
      <c r="FG848" s="35">
        <v>10.838053987269927</v>
      </c>
      <c r="FH848" s="35">
        <v>11.458842739441071</v>
      </c>
      <c r="FJ848" s="35">
        <v>11.745849928708999</v>
      </c>
      <c r="FP848" s="35">
        <v>11.242512533999463</v>
      </c>
      <c r="FQ848" s="35">
        <v>11.984866218770227</v>
      </c>
      <c r="FW848" s="35">
        <v>11.501983319812075</v>
      </c>
      <c r="FZ848" s="35">
        <v>10.553202427694181</v>
      </c>
      <c r="GH848" s="35">
        <v>11.82787452408107</v>
      </c>
      <c r="GI848" s="35">
        <v>11.31583992006292</v>
      </c>
      <c r="GL848" s="35">
        <v>12.02402066525066</v>
      </c>
      <c r="GM848" s="35">
        <v>11.740020269740748</v>
      </c>
      <c r="GN848" s="35">
        <v>12.247648362933273</v>
      </c>
      <c r="GO848" s="35">
        <v>1.766</v>
      </c>
      <c r="GP848" s="35" t="s">
        <v>2093</v>
      </c>
      <c r="GU848" s="59"/>
    </row>
    <row r="849" spans="1:203" x14ac:dyDescent="0.2">
      <c r="A849" s="35" t="s">
        <v>2133</v>
      </c>
      <c r="B849" s="35" t="s">
        <v>4115</v>
      </c>
      <c r="C849" s="35" t="s">
        <v>4116</v>
      </c>
      <c r="D849" s="9">
        <v>14</v>
      </c>
      <c r="E849" s="9">
        <v>14</v>
      </c>
      <c r="F849" s="9">
        <v>0.99673810299999999</v>
      </c>
      <c r="G849" s="9">
        <v>9.6105909999999999E-3</v>
      </c>
      <c r="H849" s="9">
        <v>0.22602502199999999</v>
      </c>
      <c r="I849" s="9">
        <v>0.208084616</v>
      </c>
      <c r="J849" s="9">
        <v>0</v>
      </c>
      <c r="K849" s="78">
        <v>0</v>
      </c>
      <c r="L849" s="79">
        <v>16.656249522938197</v>
      </c>
      <c r="M849" s="79">
        <v>14.07374938882341</v>
      </c>
      <c r="N849" s="79">
        <v>15.023690425828862</v>
      </c>
      <c r="O849" s="79">
        <v>13.921333072147503</v>
      </c>
      <c r="P849" s="78">
        <v>14.258204349335093</v>
      </c>
      <c r="Q849" s="78">
        <v>15.006575170306679</v>
      </c>
      <c r="R849" s="35">
        <v>14.817529225415832</v>
      </c>
      <c r="S849" s="35">
        <v>14.808079507896387</v>
      </c>
      <c r="T849" s="35">
        <v>15.624165712924194</v>
      </c>
      <c r="U849" s="35">
        <v>13.945752010505926</v>
      </c>
      <c r="V849" s="35">
        <v>17.921293672102081</v>
      </c>
      <c r="W849" s="35">
        <v>14.654267562941591</v>
      </c>
      <c r="X849" s="35">
        <v>17.508636671716438</v>
      </c>
      <c r="Y849" s="35">
        <v>14.632279781529157</v>
      </c>
      <c r="Z849" s="35">
        <v>14.836925475607956</v>
      </c>
      <c r="AA849" s="35">
        <v>15.125603588789478</v>
      </c>
      <c r="AB849" s="35">
        <v>15.180912733171336</v>
      </c>
      <c r="AC849" s="35">
        <v>14.932184767248557</v>
      </c>
      <c r="AD849" s="35">
        <v>14.165490257870418</v>
      </c>
      <c r="AE849" s="35">
        <v>14.804789653299554</v>
      </c>
      <c r="AF849" s="35">
        <v>15.099010765900431</v>
      </c>
      <c r="AG849" s="35">
        <v>14.921211775126519</v>
      </c>
      <c r="AH849" s="35">
        <v>15.168918907432865</v>
      </c>
      <c r="AI849" s="35">
        <v>14.509853115908058</v>
      </c>
      <c r="AJ849" s="35">
        <v>14.92029259273464</v>
      </c>
      <c r="AK849" s="35">
        <v>16.411726058157818</v>
      </c>
      <c r="AL849" s="35">
        <v>14.203331445793122</v>
      </c>
      <c r="AM849" s="35">
        <v>15.597639004235781</v>
      </c>
      <c r="AN849" s="35">
        <v>15.594542879874279</v>
      </c>
      <c r="AO849" s="35">
        <v>14.261204097134433</v>
      </c>
      <c r="AP849" s="35">
        <v>16.297200604322747</v>
      </c>
      <c r="AQ849" s="35">
        <v>16.707207549559953</v>
      </c>
      <c r="AR849" s="35">
        <v>15.629502831635813</v>
      </c>
      <c r="AS849" s="35">
        <v>15.367624278878001</v>
      </c>
      <c r="AT849" s="35">
        <v>15.997286292633973</v>
      </c>
      <c r="AU849" s="35">
        <v>17.110271620771485</v>
      </c>
      <c r="AV849" s="35">
        <v>15.585399197004961</v>
      </c>
      <c r="AW849" s="35">
        <v>15.534610383973057</v>
      </c>
      <c r="AX849" s="35">
        <v>14.839645138325332</v>
      </c>
      <c r="AY849" s="35">
        <v>14.743339267369819</v>
      </c>
      <c r="AZ849" s="35">
        <v>15.113738226918816</v>
      </c>
      <c r="BA849" s="35">
        <v>15.290048003633345</v>
      </c>
      <c r="BB849" s="35">
        <v>15.035552587317524</v>
      </c>
      <c r="BC849" s="35">
        <v>13.798338639270694</v>
      </c>
      <c r="BD849" s="35">
        <v>14.906436034227003</v>
      </c>
      <c r="BE849" s="35">
        <v>14.979659531253715</v>
      </c>
      <c r="BF849" s="35">
        <v>14.052035114603751</v>
      </c>
      <c r="BG849" s="35">
        <v>14.841774962567657</v>
      </c>
      <c r="BH849" s="35">
        <v>14.359741403199703</v>
      </c>
      <c r="BI849" s="35">
        <v>15.633364853497547</v>
      </c>
      <c r="BJ849" s="35">
        <v>15.558268590848847</v>
      </c>
      <c r="BK849" s="35">
        <v>16.0564264792419</v>
      </c>
      <c r="BL849" s="35">
        <v>14.640232548365521</v>
      </c>
      <c r="BM849" s="35">
        <v>15.311638126554065</v>
      </c>
      <c r="BN849" s="35">
        <v>15.920295325682254</v>
      </c>
      <c r="BO849" s="35">
        <v>13.958791053344257</v>
      </c>
      <c r="BP849" s="35">
        <v>15.803473900406077</v>
      </c>
      <c r="BQ849" s="35">
        <v>14.961087922059937</v>
      </c>
      <c r="BR849" s="35">
        <v>14.680647353753805</v>
      </c>
      <c r="BS849" s="35">
        <v>14.209295859996669</v>
      </c>
      <c r="BT849" s="35">
        <v>14.558264366122902</v>
      </c>
      <c r="BU849" s="35">
        <v>15.964972416539684</v>
      </c>
      <c r="BV849" s="35">
        <v>14.811416143242734</v>
      </c>
      <c r="BW849" s="35">
        <v>14.540167046490621</v>
      </c>
      <c r="BX849" s="35">
        <v>13.81135167337033</v>
      </c>
      <c r="BY849" s="35">
        <v>15.358950224266543</v>
      </c>
      <c r="BZ849" s="35">
        <v>15.458465174362459</v>
      </c>
      <c r="CA849" s="35">
        <v>14.801480724290238</v>
      </c>
      <c r="CB849" s="35">
        <v>15.029995402600537</v>
      </c>
      <c r="CC849" s="35">
        <v>15.461124782874025</v>
      </c>
      <c r="CD849" s="35">
        <v>16.075201814651887</v>
      </c>
      <c r="CE849" s="35">
        <v>15.883878142438178</v>
      </c>
      <c r="CF849" s="35">
        <v>14.735196423149675</v>
      </c>
      <c r="CG849" s="35">
        <v>15.790525256548943</v>
      </c>
      <c r="CH849" s="35">
        <v>15.506080246276063</v>
      </c>
      <c r="CI849" s="35">
        <v>15.182577483064534</v>
      </c>
      <c r="CJ849" s="35">
        <v>16.510442446301756</v>
      </c>
      <c r="CK849" s="35">
        <v>16.220004097434281</v>
      </c>
      <c r="CL849" s="35">
        <v>15.838233058536407</v>
      </c>
      <c r="CM849" s="35">
        <v>15.930120530280519</v>
      </c>
      <c r="CN849" s="35">
        <v>15.802947320810409</v>
      </c>
      <c r="CO849" s="35">
        <v>16.125236696753436</v>
      </c>
      <c r="CP849" s="35">
        <v>15.522683353810546</v>
      </c>
      <c r="CQ849" s="35">
        <v>14.959487714407528</v>
      </c>
      <c r="CR849" s="35">
        <v>16.34507373777771</v>
      </c>
      <c r="CS849" s="35">
        <v>15.070267067166281</v>
      </c>
      <c r="CT849" s="35">
        <v>15.30734895471317</v>
      </c>
      <c r="CU849" s="35">
        <v>15.967716028498584</v>
      </c>
      <c r="CV849" s="35">
        <v>15.931805066414695</v>
      </c>
      <c r="CW849" s="35">
        <v>14.601938441673219</v>
      </c>
      <c r="CX849" s="35">
        <v>15.38158457547399</v>
      </c>
      <c r="CY849" s="35">
        <v>15.505616552328869</v>
      </c>
      <c r="CZ849" s="35">
        <v>15.419873849126773</v>
      </c>
      <c r="DA849" s="35">
        <v>14.62741249654502</v>
      </c>
      <c r="DB849" s="35">
        <v>15.119179349821259</v>
      </c>
      <c r="DC849" s="35">
        <v>14.66022741834097</v>
      </c>
      <c r="DD849" s="35">
        <v>15.363735872235312</v>
      </c>
      <c r="DE849" s="35">
        <v>15.762129274371603</v>
      </c>
      <c r="DF849" s="35">
        <v>15.784314914298498</v>
      </c>
      <c r="DG849" s="35">
        <v>13.567153567526276</v>
      </c>
      <c r="DH849" s="35">
        <v>14.730984844063713</v>
      </c>
      <c r="DI849" s="35">
        <v>15.616222433384824</v>
      </c>
      <c r="DJ849" s="35">
        <v>14.970914483888114</v>
      </c>
      <c r="DK849" s="35">
        <v>16.242851295992764</v>
      </c>
      <c r="DL849" s="35">
        <v>15.627092361205699</v>
      </c>
      <c r="DM849" s="35">
        <v>14.362497143082633</v>
      </c>
      <c r="DN849" s="35">
        <v>14.828796649120562</v>
      </c>
      <c r="DO849" s="35">
        <v>14.462694167499341</v>
      </c>
      <c r="DP849" s="35">
        <v>15.069159076919851</v>
      </c>
      <c r="DQ849" s="35">
        <v>16.221553204975397</v>
      </c>
      <c r="DR849" s="35">
        <v>14.785668797102007</v>
      </c>
      <c r="DS849" s="35">
        <v>15.981120072996017</v>
      </c>
      <c r="DT849" s="35">
        <v>14.70753227662818</v>
      </c>
      <c r="DU849" s="35">
        <v>15.762403504758108</v>
      </c>
      <c r="DV849" s="35">
        <v>15.441571423900777</v>
      </c>
      <c r="DW849" s="35">
        <v>15.021478621033118</v>
      </c>
      <c r="DX849" s="35">
        <v>15.874756116104425</v>
      </c>
      <c r="DY849" s="35">
        <v>15.255327816224906</v>
      </c>
      <c r="DZ849" s="35">
        <v>15.768692924099252</v>
      </c>
      <c r="EA849" s="35">
        <v>15.846791250609911</v>
      </c>
      <c r="EB849" s="35">
        <v>15.576647151187828</v>
      </c>
      <c r="EC849" s="35">
        <v>15.385115241238008</v>
      </c>
      <c r="ED849" s="35">
        <v>13.866225172055465</v>
      </c>
      <c r="EE849" s="35">
        <v>15.834309484417734</v>
      </c>
      <c r="EF849" s="35">
        <v>13.555725626169709</v>
      </c>
      <c r="EG849" s="35">
        <v>17.446832929838372</v>
      </c>
      <c r="EH849" s="35">
        <v>14.415868582961794</v>
      </c>
      <c r="EI849" s="35">
        <v>14.72870664985647</v>
      </c>
      <c r="EJ849" s="35">
        <v>14.527916870642235</v>
      </c>
      <c r="EK849" s="35">
        <v>15.259778073704672</v>
      </c>
      <c r="EL849" s="35">
        <v>15.809297311278417</v>
      </c>
      <c r="EM849" s="35">
        <v>15.963953905198805</v>
      </c>
      <c r="EN849" s="35">
        <v>15.288947240612311</v>
      </c>
      <c r="EO849" s="35">
        <v>15.251098251556424</v>
      </c>
      <c r="EP849" s="35">
        <v>15.350469921798345</v>
      </c>
      <c r="EQ849" s="35">
        <v>16.707059329961645</v>
      </c>
      <c r="ER849" s="35">
        <v>15.076235748880265</v>
      </c>
      <c r="ES849" s="35">
        <v>14.51438810727163</v>
      </c>
      <c r="ET849" s="35">
        <v>15.098791991431268</v>
      </c>
      <c r="EU849" s="35">
        <v>14.264021943940675</v>
      </c>
      <c r="EV849" s="35">
        <v>15.697153555012923</v>
      </c>
      <c r="EW849" s="35">
        <v>14.65826945739922</v>
      </c>
      <c r="EX849" s="35">
        <v>15.696810228090529</v>
      </c>
      <c r="EY849" s="35">
        <v>16.411373141246905</v>
      </c>
      <c r="EZ849" s="35">
        <v>15.694951253045854</v>
      </c>
      <c r="FA849" s="35">
        <v>14.746486523932115</v>
      </c>
      <c r="FB849" s="35">
        <v>15.458966415047463</v>
      </c>
      <c r="FC849" s="35">
        <v>13.830949458030162</v>
      </c>
      <c r="FD849" s="35">
        <v>15.836941084470229</v>
      </c>
      <c r="FE849" s="35">
        <v>16.319492051809092</v>
      </c>
      <c r="FF849" s="35">
        <v>15.397545760528899</v>
      </c>
      <c r="FG849" s="35">
        <v>14.590942627056766</v>
      </c>
      <c r="FH849" s="35">
        <v>13.998947958007085</v>
      </c>
      <c r="FI849" s="35">
        <v>14.526244931105001</v>
      </c>
      <c r="FJ849" s="35">
        <v>15.652361298256816</v>
      </c>
      <c r="FK849" s="35">
        <v>15.280260939786753</v>
      </c>
      <c r="FL849" s="35">
        <v>16.070510411889099</v>
      </c>
      <c r="FM849" s="35">
        <v>15.951066468168033</v>
      </c>
      <c r="FN849" s="35">
        <v>14.880009804005084</v>
      </c>
      <c r="FO849" s="35">
        <v>15.255414423105027</v>
      </c>
      <c r="FP849" s="35">
        <v>15.072281381039115</v>
      </c>
      <c r="FQ849" s="35">
        <v>15.906097586246316</v>
      </c>
      <c r="FR849" s="35">
        <v>15.655512401397033</v>
      </c>
      <c r="FS849" s="35">
        <v>16.048185253991779</v>
      </c>
      <c r="FT849" s="35">
        <v>15.329100600864995</v>
      </c>
      <c r="FU849" s="35">
        <v>16.135931737411198</v>
      </c>
      <c r="FV849" s="35">
        <v>15.445835716462568</v>
      </c>
      <c r="FW849" s="35">
        <v>15.738323913478666</v>
      </c>
      <c r="FX849" s="35">
        <v>15.946526581705566</v>
      </c>
      <c r="FY849" s="35">
        <v>16.801028481292228</v>
      </c>
      <c r="FZ849" s="35">
        <v>14.225064673687537</v>
      </c>
      <c r="GA849" s="35">
        <v>16.469988589673218</v>
      </c>
      <c r="GB849" s="35">
        <v>15.652581628174801</v>
      </c>
      <c r="GC849" s="35">
        <v>16.218297546598841</v>
      </c>
      <c r="GD849" s="35">
        <v>15.491147532865575</v>
      </c>
      <c r="GE849" s="35">
        <v>15.576938197035178</v>
      </c>
      <c r="GF849" s="35">
        <v>15.136036956608049</v>
      </c>
      <c r="GG849" s="35">
        <v>16.021125958492448</v>
      </c>
      <c r="GH849" s="35">
        <v>15.927103183796117</v>
      </c>
      <c r="GI849" s="35">
        <v>15.576869578360526</v>
      </c>
      <c r="GJ849" s="35">
        <v>15.645807475926745</v>
      </c>
      <c r="GK849" s="35">
        <v>16.014576948071383</v>
      </c>
      <c r="GL849" s="35">
        <v>15.671011261074749</v>
      </c>
      <c r="GM849" s="35">
        <v>14.977353927112322</v>
      </c>
      <c r="GN849" s="35">
        <v>15.733537152903439</v>
      </c>
      <c r="GO849" s="35">
        <v>4.29</v>
      </c>
      <c r="GP849" s="35" t="s">
        <v>1832</v>
      </c>
      <c r="GU849" s="59"/>
    </row>
    <row r="850" spans="1:203" x14ac:dyDescent="0.2">
      <c r="A850" s="35" t="s">
        <v>2116</v>
      </c>
      <c r="B850" s="35" t="s">
        <v>4081</v>
      </c>
      <c r="C850" s="35" t="s">
        <v>4082</v>
      </c>
      <c r="D850" s="9">
        <v>5</v>
      </c>
      <c r="E850" s="9">
        <v>5</v>
      </c>
      <c r="F850" s="9">
        <v>0.99467828800000002</v>
      </c>
      <c r="G850" s="9">
        <v>3.8463220999999999E-2</v>
      </c>
      <c r="H850" s="9">
        <v>5.4386490000000003E-3</v>
      </c>
      <c r="I850" s="9">
        <v>0.20822264800000001</v>
      </c>
      <c r="J850" s="9">
        <v>0</v>
      </c>
      <c r="K850" s="58" t="s">
        <v>5712</v>
      </c>
      <c r="L850" s="79"/>
      <c r="M850" s="79"/>
      <c r="N850" s="79"/>
      <c r="O850" s="79"/>
      <c r="AN850" s="35">
        <v>11.530152185567252</v>
      </c>
      <c r="BF850" s="35">
        <v>11.072809630796103</v>
      </c>
      <c r="BI850" s="35">
        <v>12.003569281396393</v>
      </c>
      <c r="CL850" s="35">
        <v>11.45468677250008</v>
      </c>
      <c r="CS850" s="35">
        <v>11.995965332106655</v>
      </c>
      <c r="DT850" s="35">
        <v>10.923903934549285</v>
      </c>
      <c r="DZ850" s="35">
        <v>11.468157923072415</v>
      </c>
      <c r="EF850" s="35">
        <v>11.952013164889486</v>
      </c>
      <c r="EO850" s="35">
        <v>12.255524423703088</v>
      </c>
      <c r="EX850" s="35">
        <v>11.75410209283112</v>
      </c>
      <c r="FD850" s="35">
        <v>12.031930243158911</v>
      </c>
      <c r="FE850" s="35">
        <v>12.412269735900098</v>
      </c>
      <c r="FG850" s="35">
        <v>10.667812426147879</v>
      </c>
      <c r="FP850" s="35">
        <v>11.607827500430664</v>
      </c>
      <c r="GA850" s="35">
        <v>11.597882160545238</v>
      </c>
      <c r="GC850" s="35">
        <v>11.782849254402592</v>
      </c>
      <c r="GJ850" s="35">
        <v>13.428325893427598</v>
      </c>
      <c r="GK850" s="35">
        <v>10.712690238482315</v>
      </c>
      <c r="GL850" s="35">
        <v>12.219865771042192</v>
      </c>
      <c r="GM850" s="35">
        <v>11.80069685965389</v>
      </c>
      <c r="GO850" s="35">
        <v>7.5270000000000001</v>
      </c>
      <c r="GP850" s="35" t="s">
        <v>1807</v>
      </c>
      <c r="GU850" s="59"/>
    </row>
    <row r="851" spans="1:203" x14ac:dyDescent="0.2">
      <c r="A851" s="35" t="s">
        <v>1869</v>
      </c>
      <c r="B851" s="35" t="s">
        <v>3725</v>
      </c>
      <c r="C851" s="35" t="s">
        <v>3726</v>
      </c>
      <c r="D851" s="9">
        <v>2</v>
      </c>
      <c r="E851" s="9">
        <v>2</v>
      </c>
      <c r="F851" s="9">
        <v>0.91906066600000003</v>
      </c>
      <c r="G851" s="9">
        <v>0.111773945</v>
      </c>
      <c r="H851" s="9">
        <v>0.71370348699999997</v>
      </c>
      <c r="I851" s="9">
        <v>0.20946309499999999</v>
      </c>
      <c r="J851" s="9">
        <v>0</v>
      </c>
      <c r="K851" s="78">
        <v>0</v>
      </c>
      <c r="L851" s="79"/>
      <c r="M851" s="79">
        <v>12.468318997903902</v>
      </c>
      <c r="N851" s="79"/>
      <c r="O851" s="79"/>
      <c r="S851" s="35">
        <v>11.05009640500262</v>
      </c>
      <c r="AD851" s="35">
        <v>10.498607261941858</v>
      </c>
      <c r="AF851" s="35">
        <v>10.735119628173653</v>
      </c>
      <c r="AT851" s="35">
        <v>12.517797776605006</v>
      </c>
      <c r="AV851" s="35">
        <v>11.885829180281423</v>
      </c>
      <c r="AX851" s="35">
        <v>11.33422642916493</v>
      </c>
      <c r="BA851" s="35">
        <v>11.18945115428351</v>
      </c>
      <c r="BC851" s="35">
        <v>12.327498314200639</v>
      </c>
      <c r="BF851" s="35">
        <v>12.161075784308972</v>
      </c>
      <c r="BG851" s="35">
        <v>11.835933514118171</v>
      </c>
      <c r="BN851" s="35">
        <v>10.565065824361497</v>
      </c>
      <c r="BO851" s="35">
        <v>11.260193295016808</v>
      </c>
      <c r="BV851" s="35">
        <v>11.547168047518992</v>
      </c>
      <c r="BZ851" s="35">
        <v>11.195127438643848</v>
      </c>
      <c r="CA851" s="35">
        <v>12.105156106561632</v>
      </c>
      <c r="CC851" s="35">
        <v>10.363439810863344</v>
      </c>
      <c r="CG851" s="35">
        <v>11.169456456827193</v>
      </c>
      <c r="CI851" s="35">
        <v>11.771571659330924</v>
      </c>
      <c r="DD851" s="35">
        <v>11.621070688834251</v>
      </c>
      <c r="DP851" s="35">
        <v>11.672543579897471</v>
      </c>
      <c r="EB851" s="35">
        <v>11.604193974802152</v>
      </c>
      <c r="EG851" s="35">
        <v>11.211445606495005</v>
      </c>
      <c r="EK851" s="35">
        <v>11.813071950269219</v>
      </c>
      <c r="FO851" s="35">
        <v>11.772169354005975</v>
      </c>
      <c r="FU851" s="35">
        <v>12.610778442592771</v>
      </c>
      <c r="GD851" s="35">
        <v>11.768021317400361</v>
      </c>
      <c r="GH851" s="35">
        <v>11.639708641718316</v>
      </c>
      <c r="GI851" s="35">
        <v>11.632318734799428</v>
      </c>
      <c r="GK851" s="35">
        <v>10.669929371303526</v>
      </c>
      <c r="GO851" s="35">
        <v>0.314</v>
      </c>
      <c r="GP851" s="35" t="s">
        <v>1596</v>
      </c>
      <c r="GU851" s="59"/>
    </row>
    <row r="852" spans="1:203" x14ac:dyDescent="0.2">
      <c r="A852" s="35" t="s">
        <v>1282</v>
      </c>
      <c r="B852" s="35" t="s">
        <v>3017</v>
      </c>
      <c r="C852" s="35" t="s">
        <v>3018</v>
      </c>
      <c r="D852" s="9">
        <v>4</v>
      </c>
      <c r="E852" s="9">
        <v>2</v>
      </c>
      <c r="F852" s="9">
        <v>0.29670878099999998</v>
      </c>
      <c r="G852" s="9">
        <v>-0.192289869</v>
      </c>
      <c r="H852" s="9">
        <v>0.21972111499999999</v>
      </c>
      <c r="I852" s="9">
        <v>0.20973033099999999</v>
      </c>
      <c r="J852" s="9">
        <v>0</v>
      </c>
      <c r="K852" s="78">
        <v>0</v>
      </c>
      <c r="L852" s="79">
        <v>12.334490693427766</v>
      </c>
      <c r="M852" s="79">
        <v>12.447843897717856</v>
      </c>
      <c r="N852" s="79">
        <v>13.164177431017992</v>
      </c>
      <c r="O852" s="79">
        <v>15.634532928376307</v>
      </c>
      <c r="P852" s="78">
        <v>12.847638864411794</v>
      </c>
      <c r="Q852" s="78">
        <v>12.624156900079701</v>
      </c>
      <c r="R852" s="35">
        <v>12.196029567884739</v>
      </c>
      <c r="S852" s="35">
        <v>12.435730000812374</v>
      </c>
      <c r="T852" s="35">
        <v>11.903102095432939</v>
      </c>
      <c r="U852" s="35">
        <v>12.917876431084739</v>
      </c>
      <c r="V852" s="35">
        <v>11.838212713055695</v>
      </c>
      <c r="W852" s="35">
        <v>12.898717379967282</v>
      </c>
      <c r="X852" s="35">
        <v>11.802413002782547</v>
      </c>
      <c r="Y852" s="35">
        <v>12.826768053067607</v>
      </c>
      <c r="Z852" s="35">
        <v>13.001663707533091</v>
      </c>
      <c r="AA852" s="35">
        <v>12.885686753212854</v>
      </c>
      <c r="AC852" s="35">
        <v>12.187688859090649</v>
      </c>
      <c r="AD852" s="35">
        <v>12.042285859502101</v>
      </c>
      <c r="AE852" s="35">
        <v>12.289213959709699</v>
      </c>
      <c r="AF852" s="35">
        <v>13.632035020444039</v>
      </c>
      <c r="AG852" s="35">
        <v>13.144209961026984</v>
      </c>
      <c r="AH852" s="35">
        <v>12.73041207851459</v>
      </c>
      <c r="AI852" s="35">
        <v>12.209372395911315</v>
      </c>
      <c r="AJ852" s="35">
        <v>13.176576876661061</v>
      </c>
      <c r="AK852" s="35">
        <v>12.294993642550455</v>
      </c>
      <c r="AL852" s="35">
        <v>12.465719102389455</v>
      </c>
      <c r="AM852" s="35">
        <v>13.795236618964903</v>
      </c>
      <c r="AN852" s="35">
        <v>13.500386242952638</v>
      </c>
      <c r="AP852" s="35">
        <v>12.248749690928641</v>
      </c>
      <c r="AQ852" s="35">
        <v>12.832117856461075</v>
      </c>
      <c r="AR852" s="35">
        <v>12.974977186217611</v>
      </c>
      <c r="AS852" s="35">
        <v>12.43349613015795</v>
      </c>
      <c r="AT852" s="35">
        <v>13.049639791207111</v>
      </c>
      <c r="AU852" s="35">
        <v>12.55101493859741</v>
      </c>
      <c r="AV852" s="35">
        <v>11.980330707834847</v>
      </c>
      <c r="AW852" s="35">
        <v>12.682188739461505</v>
      </c>
      <c r="AX852" s="35">
        <v>12.045270165291285</v>
      </c>
      <c r="AY852" s="35">
        <v>12.775340146563559</v>
      </c>
      <c r="AZ852" s="35">
        <v>12.551011626527101</v>
      </c>
      <c r="BA852" s="35">
        <v>11.663520913872109</v>
      </c>
      <c r="BB852" s="35">
        <v>12.704475035484084</v>
      </c>
      <c r="BC852" s="35">
        <v>11.986817448684873</v>
      </c>
      <c r="BD852" s="35">
        <v>12.276446584170595</v>
      </c>
      <c r="BE852" s="35">
        <v>12.697626804788447</v>
      </c>
      <c r="BF852" s="35">
        <v>15.750236970634745</v>
      </c>
      <c r="BG852" s="35">
        <v>12.451913414349077</v>
      </c>
      <c r="BH852" s="35">
        <v>12.406699416455016</v>
      </c>
      <c r="BI852" s="35">
        <v>14.258701937616282</v>
      </c>
      <c r="BJ852" s="35">
        <v>14.760632450087817</v>
      </c>
      <c r="BK852" s="35">
        <v>12.764342777359913</v>
      </c>
      <c r="BL852" s="35">
        <v>12.455401857250973</v>
      </c>
      <c r="BM852" s="35">
        <v>12.321001052764</v>
      </c>
      <c r="BN852" s="35">
        <v>13.810135325707162</v>
      </c>
      <c r="BO852" s="35">
        <v>12.672546309039209</v>
      </c>
      <c r="BP852" s="35">
        <v>12.476989346650232</v>
      </c>
      <c r="BQ852" s="35">
        <v>12.474833064791945</v>
      </c>
      <c r="BR852" s="35">
        <v>11.553199861663307</v>
      </c>
      <c r="BS852" s="35">
        <v>12.426235999395718</v>
      </c>
      <c r="BT852" s="35">
        <v>12.361557881787352</v>
      </c>
      <c r="BU852" s="35">
        <v>13.701566187563719</v>
      </c>
      <c r="BV852" s="35">
        <v>12.512609600887382</v>
      </c>
      <c r="BW852" s="35">
        <v>11.779282870960012</v>
      </c>
      <c r="BX852" s="35">
        <v>12.571070464794268</v>
      </c>
      <c r="BY852" s="35">
        <v>12.820501107096071</v>
      </c>
      <c r="BZ852" s="35">
        <v>14.405794912544527</v>
      </c>
      <c r="CA852" s="35">
        <v>12.605508108658753</v>
      </c>
      <c r="CB852" s="35">
        <v>12.607431110984091</v>
      </c>
      <c r="CC852" s="35">
        <v>12.761788180541279</v>
      </c>
      <c r="CD852" s="35">
        <v>11.533135112992168</v>
      </c>
      <c r="CE852" s="35">
        <v>12.293994230203197</v>
      </c>
      <c r="CF852" s="35">
        <v>12.899442282602699</v>
      </c>
      <c r="CG852" s="35">
        <v>13.533241396449148</v>
      </c>
      <c r="CH852" s="35">
        <v>12.318598742577809</v>
      </c>
      <c r="CI852" s="35">
        <v>12.548783962374969</v>
      </c>
      <c r="CJ852" s="35">
        <v>12.351611325847429</v>
      </c>
      <c r="CK852" s="35">
        <v>11.872814648825802</v>
      </c>
      <c r="CL852" s="35">
        <v>11.395772525060169</v>
      </c>
      <c r="CM852" s="35">
        <v>12.71826583538342</v>
      </c>
      <c r="CO852" s="35">
        <v>13.00832939427065</v>
      </c>
      <c r="CP852" s="35">
        <v>12.567715611251479</v>
      </c>
      <c r="CR852" s="35">
        <v>11.541743752133263</v>
      </c>
      <c r="CS852" s="35">
        <v>12.185356036778771</v>
      </c>
      <c r="CT852" s="35">
        <v>12.319602776137419</v>
      </c>
      <c r="CU852" s="35">
        <v>12.652449505712033</v>
      </c>
      <c r="CV852" s="35">
        <v>13.434987906552879</v>
      </c>
      <c r="CW852" s="35">
        <v>13.127296354422892</v>
      </c>
      <c r="CX852" s="35">
        <v>14.046938063532432</v>
      </c>
      <c r="CY852" s="35">
        <v>12.240122204122564</v>
      </c>
      <c r="CZ852" s="35">
        <v>11.775017241195789</v>
      </c>
      <c r="DA852" s="35">
        <v>12.646942498076841</v>
      </c>
      <c r="DB852" s="35">
        <v>12.25707855099245</v>
      </c>
      <c r="DC852" s="35">
        <v>12.659999136393527</v>
      </c>
      <c r="DD852" s="35">
        <v>12.100646314399015</v>
      </c>
      <c r="DE852" s="35">
        <v>13.125408477882431</v>
      </c>
      <c r="DF852" s="35">
        <v>12.561520437682223</v>
      </c>
      <c r="DG852" s="35">
        <v>12.606150092337959</v>
      </c>
      <c r="DH852" s="35">
        <v>12.660876411041045</v>
      </c>
      <c r="DI852" s="35">
        <v>12.124670973387817</v>
      </c>
      <c r="DJ852" s="35">
        <v>12.699447444864843</v>
      </c>
      <c r="DK852" s="35">
        <v>12.169340238741789</v>
      </c>
      <c r="DL852" s="35">
        <v>12.368699835168297</v>
      </c>
      <c r="DM852" s="35">
        <v>12.260420521446267</v>
      </c>
      <c r="DN852" s="35">
        <v>12.886970302352012</v>
      </c>
      <c r="DO852" s="35">
        <v>12.610838584494136</v>
      </c>
      <c r="DP852" s="35">
        <v>12.415275637062848</v>
      </c>
      <c r="DQ852" s="35">
        <v>12.023255203853408</v>
      </c>
      <c r="DR852" s="35">
        <v>11.467976245731508</v>
      </c>
      <c r="DS852" s="35">
        <v>12.80911142487318</v>
      </c>
      <c r="DT852" s="35">
        <v>12.374618798724526</v>
      </c>
      <c r="DU852" s="35">
        <v>12.428827498516359</v>
      </c>
      <c r="DV852" s="35">
        <v>12.812842935960283</v>
      </c>
      <c r="DW852" s="35">
        <v>12.345509940002904</v>
      </c>
      <c r="DX852" s="35">
        <v>12.864312129131045</v>
      </c>
      <c r="DY852" s="35">
        <v>12.781717553931836</v>
      </c>
      <c r="DZ852" s="35">
        <v>12.162807319127133</v>
      </c>
      <c r="EA852" s="35">
        <v>12.119874097056782</v>
      </c>
      <c r="EB852" s="35">
        <v>12.735223201487905</v>
      </c>
      <c r="EC852" s="35">
        <v>12.130603655121531</v>
      </c>
      <c r="ED852" s="35">
        <v>12.150327851937497</v>
      </c>
      <c r="EE852" s="35">
        <v>12.342318881339054</v>
      </c>
      <c r="EG852" s="35">
        <v>13.997470971478981</v>
      </c>
      <c r="EH852" s="35">
        <v>12.250846022866146</v>
      </c>
      <c r="EI852" s="35">
        <v>14.366659879403535</v>
      </c>
      <c r="EJ852" s="35">
        <v>12.605861878593499</v>
      </c>
      <c r="EK852" s="35">
        <v>12.543913887292216</v>
      </c>
      <c r="EL852" s="35">
        <v>13.227255983197049</v>
      </c>
      <c r="EM852" s="35">
        <v>12.278382705282972</v>
      </c>
      <c r="EN852" s="35">
        <v>12.300353102479869</v>
      </c>
      <c r="EO852" s="35">
        <v>12.466318169636118</v>
      </c>
      <c r="EP852" s="35">
        <v>11.373943232552321</v>
      </c>
      <c r="EQ852" s="35">
        <v>13.618720975439198</v>
      </c>
      <c r="ER852" s="35">
        <v>12.021077880778876</v>
      </c>
      <c r="ES852" s="35">
        <v>12.616725286955631</v>
      </c>
      <c r="ET852" s="35">
        <v>14.207974207500545</v>
      </c>
      <c r="EU852" s="35">
        <v>12.677196765657847</v>
      </c>
      <c r="EV852" s="35">
        <v>12.143844531295333</v>
      </c>
      <c r="EW852" s="35">
        <v>12.829473761825611</v>
      </c>
      <c r="EX852" s="35">
        <v>12.65524732098805</v>
      </c>
      <c r="EY852" s="35">
        <v>11.94404583430066</v>
      </c>
      <c r="EZ852" s="35">
        <v>12.084339752686947</v>
      </c>
      <c r="FA852" s="35">
        <v>14.662729176991574</v>
      </c>
      <c r="FB852" s="35">
        <v>13.481186967824133</v>
      </c>
      <c r="FC852" s="35">
        <v>12.843700046603974</v>
      </c>
      <c r="FD852" s="35">
        <v>12.72116320531542</v>
      </c>
      <c r="FE852" s="35">
        <v>13.157839526693957</v>
      </c>
      <c r="FF852" s="35">
        <v>12.594286575381364</v>
      </c>
      <c r="FG852" s="35">
        <v>12.340626245001632</v>
      </c>
      <c r="FH852" s="35">
        <v>12.369833166390578</v>
      </c>
      <c r="FI852" s="35">
        <v>12.842924294657578</v>
      </c>
      <c r="FJ852" s="35">
        <v>13.66330405273264</v>
      </c>
      <c r="FK852" s="35">
        <v>12.389458832694624</v>
      </c>
      <c r="FL852" s="35">
        <v>13.699916200852096</v>
      </c>
      <c r="FM852" s="35">
        <v>12.746513486841735</v>
      </c>
      <c r="FN852" s="35">
        <v>13.290423142002979</v>
      </c>
      <c r="FO852" s="35">
        <v>12.611656461653588</v>
      </c>
      <c r="FP852" s="35">
        <v>12.728999157344631</v>
      </c>
      <c r="FQ852" s="35">
        <v>12.606954935121015</v>
      </c>
      <c r="FR852" s="35">
        <v>14.172989352324299</v>
      </c>
      <c r="FS852" s="35">
        <v>11.666429096653971</v>
      </c>
      <c r="FT852" s="35">
        <v>13.335287902582792</v>
      </c>
      <c r="FU852" s="35">
        <v>12.341443378556374</v>
      </c>
      <c r="FV852" s="35">
        <v>12.407858578121257</v>
      </c>
      <c r="FW852" s="35">
        <v>14.204337172550716</v>
      </c>
      <c r="FX852" s="35">
        <v>12.72562730683061</v>
      </c>
      <c r="FY852" s="35">
        <v>12.171355520933163</v>
      </c>
      <c r="FZ852" s="35">
        <v>13.203069302291507</v>
      </c>
      <c r="GA852" s="35">
        <v>11.894066633248785</v>
      </c>
      <c r="GB852" s="35">
        <v>11.762073281323238</v>
      </c>
      <c r="GC852" s="35">
        <v>12.572600130919636</v>
      </c>
      <c r="GD852" s="35">
        <v>12.765487423428983</v>
      </c>
      <c r="GE852" s="35">
        <v>12.85185254478611</v>
      </c>
      <c r="GF852" s="35">
        <v>15.906611122267767</v>
      </c>
      <c r="GG852" s="35">
        <v>11.828639653632232</v>
      </c>
      <c r="GH852" s="35">
        <v>13.541698954275777</v>
      </c>
      <c r="GI852" s="35">
        <v>13.075334777293426</v>
      </c>
      <c r="GJ852" s="35">
        <v>13.268351626917454</v>
      </c>
      <c r="GK852" s="35">
        <v>14.470070195330093</v>
      </c>
      <c r="GL852" s="35">
        <v>12.26272917126593</v>
      </c>
      <c r="GM852" s="35">
        <v>13.550523938871107</v>
      </c>
      <c r="GN852" s="35">
        <v>11.985734062001155</v>
      </c>
      <c r="GO852" s="35">
        <v>18.21</v>
      </c>
      <c r="GP852" s="35" t="s">
        <v>4658</v>
      </c>
      <c r="GU852" s="59"/>
    </row>
    <row r="853" spans="1:203" x14ac:dyDescent="0.2">
      <c r="A853" s="35" t="s">
        <v>2210</v>
      </c>
      <c r="B853" s="35" t="s">
        <v>4269</v>
      </c>
      <c r="C853" s="35" t="s">
        <v>4270</v>
      </c>
      <c r="D853" s="9">
        <v>2</v>
      </c>
      <c r="E853" s="9">
        <v>2</v>
      </c>
      <c r="F853" s="9">
        <v>0.33845467800000001</v>
      </c>
      <c r="G853" s="9">
        <v>0.322954452</v>
      </c>
      <c r="H853" s="9">
        <v>1</v>
      </c>
      <c r="I853" s="9">
        <v>0.210735653</v>
      </c>
      <c r="J853" s="9">
        <v>0</v>
      </c>
      <c r="K853" s="78">
        <v>0</v>
      </c>
      <c r="L853" s="79"/>
      <c r="M853" s="79"/>
      <c r="N853" s="79"/>
      <c r="O853" s="79"/>
      <c r="AJ853" s="35">
        <v>11.401175000709916</v>
      </c>
      <c r="CL853" s="35">
        <v>10.888596114499471</v>
      </c>
      <c r="DO853" s="35">
        <v>11.504244994955281</v>
      </c>
      <c r="DS853" s="35">
        <v>11.431435024160594</v>
      </c>
      <c r="FJ853" s="35">
        <v>11.3556212110534</v>
      </c>
      <c r="GO853" s="35">
        <v>18.518999999999998</v>
      </c>
      <c r="GP853" s="35" t="s">
        <v>4910</v>
      </c>
      <c r="GU853" s="59"/>
    </row>
    <row r="854" spans="1:203" x14ac:dyDescent="0.2">
      <c r="A854" s="35" t="s">
        <v>1581</v>
      </c>
      <c r="B854" s="35" t="s">
        <v>3405</v>
      </c>
      <c r="C854" s="35" t="s">
        <v>3406</v>
      </c>
      <c r="D854" s="9">
        <v>7</v>
      </c>
      <c r="E854" s="9">
        <v>2</v>
      </c>
      <c r="F854" s="9">
        <v>0.85769845199999994</v>
      </c>
      <c r="G854" s="9">
        <v>7.4784140999999998E-2</v>
      </c>
      <c r="H854" s="9">
        <v>0.39872171499999998</v>
      </c>
      <c r="I854" s="9">
        <v>0.21120849899999999</v>
      </c>
      <c r="J854" s="9">
        <v>0</v>
      </c>
      <c r="K854" s="78">
        <v>0</v>
      </c>
      <c r="L854" s="82"/>
      <c r="M854" s="83"/>
      <c r="N854" s="83"/>
      <c r="O854" s="83">
        <v>11.333790594492568</v>
      </c>
      <c r="P854" s="84">
        <v>11.401637713893798</v>
      </c>
      <c r="Q854" s="84"/>
      <c r="R854" s="35">
        <v>11.776391270326132</v>
      </c>
      <c r="S854" s="35">
        <v>11.857627319136183</v>
      </c>
      <c r="T854" s="35">
        <v>11.568999645262652</v>
      </c>
      <c r="V854" s="35">
        <v>11.340823406209775</v>
      </c>
      <c r="Z854" s="35">
        <v>11.765970133557529</v>
      </c>
      <c r="AE854" s="35">
        <v>11.093971787916638</v>
      </c>
      <c r="AH854" s="35">
        <v>11.330545025464811</v>
      </c>
      <c r="AI854" s="35">
        <v>11.571105978782128</v>
      </c>
      <c r="AJ854" s="35">
        <v>11.875831830349364</v>
      </c>
      <c r="AK854" s="35">
        <v>12.140803739560129</v>
      </c>
      <c r="AP854" s="35">
        <v>11.929831626893776</v>
      </c>
      <c r="AQ854" s="35">
        <v>12.103710708997419</v>
      </c>
      <c r="AU854" s="35">
        <v>11.488261919208824</v>
      </c>
      <c r="AX854" s="35">
        <v>10.986918022268146</v>
      </c>
      <c r="AZ854" s="35">
        <v>11.941365628431761</v>
      </c>
      <c r="BA854" s="35">
        <v>11.142161936781223</v>
      </c>
      <c r="BB854" s="35">
        <v>11.352353155552604</v>
      </c>
      <c r="BC854" s="35">
        <v>11.289717033921809</v>
      </c>
      <c r="BZ854" s="35">
        <v>12.080815789212087</v>
      </c>
      <c r="CF854" s="35">
        <v>11.600231483651463</v>
      </c>
      <c r="CK854" s="35">
        <v>11.327326366577314</v>
      </c>
      <c r="CL854" s="35">
        <v>11.208916260950483</v>
      </c>
      <c r="CV854" s="35">
        <v>12.164953291098028</v>
      </c>
      <c r="CW854" s="35">
        <v>11.669014126214551</v>
      </c>
      <c r="CY854" s="35">
        <v>11.894813364999084</v>
      </c>
      <c r="DA854" s="35">
        <v>11.501392689995777</v>
      </c>
      <c r="DC854" s="35">
        <v>11.495816860344446</v>
      </c>
      <c r="DD854" s="35">
        <v>12.295851939154474</v>
      </c>
      <c r="DG854" s="35">
        <v>10.82360618005321</v>
      </c>
      <c r="DK854" s="35">
        <v>12.12798324666918</v>
      </c>
      <c r="DL854" s="35">
        <v>11.824526901648733</v>
      </c>
      <c r="DN854" s="35">
        <v>11.309382222930015</v>
      </c>
      <c r="DP854" s="35">
        <v>12.272267873577364</v>
      </c>
      <c r="DS854" s="35">
        <v>11.243575008783575</v>
      </c>
      <c r="DU854" s="35">
        <v>12.170424250024144</v>
      </c>
      <c r="DW854" s="35">
        <v>12.145642548413175</v>
      </c>
      <c r="DZ854" s="35">
        <v>12.129239111752351</v>
      </c>
      <c r="EC854" s="35">
        <v>11.896503648876701</v>
      </c>
      <c r="EG854" s="35">
        <v>10.886278835092508</v>
      </c>
      <c r="EJ854" s="35">
        <v>10.821164924002684</v>
      </c>
      <c r="EK854" s="35">
        <v>11.73337671726606</v>
      </c>
      <c r="EL854" s="35">
        <v>11.500645676236157</v>
      </c>
      <c r="EO854" s="35">
        <v>11.993695348880054</v>
      </c>
      <c r="EW854" s="35">
        <v>11.55381015549551</v>
      </c>
      <c r="EZ854" s="35">
        <v>11.1607919543787</v>
      </c>
      <c r="FF854" s="35">
        <v>11.061615456610085</v>
      </c>
      <c r="FG854" s="35">
        <v>11.315160498230414</v>
      </c>
      <c r="FI854" s="35">
        <v>11.876059481216444</v>
      </c>
      <c r="FU854" s="35">
        <v>12.120902735328329</v>
      </c>
      <c r="FW854" s="35">
        <v>10.939385909121928</v>
      </c>
      <c r="GA854" s="35">
        <v>11.804924034788106</v>
      </c>
      <c r="GE854" s="35">
        <v>11.950945645126312</v>
      </c>
      <c r="GF854" s="35">
        <v>13.350212254604129</v>
      </c>
      <c r="GI854" s="35">
        <v>11.594120201410099</v>
      </c>
      <c r="GJ854" s="35">
        <v>13.444082333183536</v>
      </c>
      <c r="GK854" s="35">
        <v>11.391942757970407</v>
      </c>
      <c r="GO854" s="35">
        <v>5.4820000000000002</v>
      </c>
      <c r="GP854" s="35" t="s">
        <v>1387</v>
      </c>
      <c r="GU854" s="59"/>
    </row>
    <row r="855" spans="1:203" x14ac:dyDescent="0.2">
      <c r="A855" s="35" t="s">
        <v>1248</v>
      </c>
      <c r="B855" s="35" t="s">
        <v>2977</v>
      </c>
      <c r="C855" s="35" t="s">
        <v>2978</v>
      </c>
      <c r="D855" s="9">
        <v>3</v>
      </c>
      <c r="E855" s="9">
        <v>3</v>
      </c>
      <c r="F855" s="9">
        <v>0.72995702200000001</v>
      </c>
      <c r="G855" s="9">
        <v>0.1935839</v>
      </c>
      <c r="H855" s="9">
        <v>0.65589674499999995</v>
      </c>
      <c r="I855" s="9">
        <v>0.211678699</v>
      </c>
      <c r="J855" s="9">
        <v>0</v>
      </c>
      <c r="K855" s="78">
        <v>0</v>
      </c>
      <c r="L855" s="79"/>
      <c r="M855" s="79"/>
      <c r="N855" s="79">
        <v>12.229820517873499</v>
      </c>
      <c r="O855" s="79"/>
      <c r="P855" s="78">
        <v>12.720879309122035</v>
      </c>
      <c r="Q855" s="78">
        <v>12.590917491491311</v>
      </c>
      <c r="R855" s="35">
        <v>10.378083416988437</v>
      </c>
      <c r="V855" s="35">
        <v>13.616712363769036</v>
      </c>
      <c r="Y855" s="35">
        <v>12.345008332474604</v>
      </c>
      <c r="Z855" s="35">
        <v>12.176745886731611</v>
      </c>
      <c r="AB855" s="35">
        <v>11.689200680528284</v>
      </c>
      <c r="AC855" s="35">
        <v>13.03034152729119</v>
      </c>
      <c r="AI855" s="35">
        <v>12.215474580226559</v>
      </c>
      <c r="AP855" s="35">
        <v>12.580109451618352</v>
      </c>
      <c r="AR855" s="35">
        <v>13.595929916087531</v>
      </c>
      <c r="AS855" s="35">
        <v>12.458754670041346</v>
      </c>
      <c r="AU855" s="35">
        <v>12.490515495675451</v>
      </c>
      <c r="AV855" s="35">
        <v>15.266961108437641</v>
      </c>
      <c r="AW855" s="35">
        <v>13.572567824333152</v>
      </c>
      <c r="AY855" s="35">
        <v>12.738317090030254</v>
      </c>
      <c r="BA855" s="35">
        <v>11.497554414092884</v>
      </c>
      <c r="BC855" s="35">
        <v>12.600404056863162</v>
      </c>
      <c r="BD855" s="35">
        <v>11.850108200665304</v>
      </c>
      <c r="BF855" s="35">
        <v>12.835225189762097</v>
      </c>
      <c r="BK855" s="35">
        <v>12.940770876126658</v>
      </c>
      <c r="BT855" s="35">
        <v>12.947790136177959</v>
      </c>
      <c r="CA855" s="35">
        <v>13.114109658723583</v>
      </c>
      <c r="CB855" s="35">
        <v>12.376922596138254</v>
      </c>
      <c r="CC855" s="35">
        <v>12.823700144914666</v>
      </c>
      <c r="CF855" s="35">
        <v>13.053285337607088</v>
      </c>
      <c r="CG855" s="35">
        <v>10.603042319798671</v>
      </c>
      <c r="CJ855" s="35">
        <v>12.70564892153862</v>
      </c>
      <c r="CK855" s="35">
        <v>14.080089921661548</v>
      </c>
      <c r="CL855" s="35">
        <v>12.514809502566415</v>
      </c>
      <c r="CM855" s="35">
        <v>13.117849105454484</v>
      </c>
      <c r="CN855" s="35">
        <v>11.429401674632333</v>
      </c>
      <c r="CP855" s="35">
        <v>11.893499920185688</v>
      </c>
      <c r="CQ855" s="35">
        <v>14.5293685748284</v>
      </c>
      <c r="CS855" s="35">
        <v>13.979465693507112</v>
      </c>
      <c r="CT855" s="35">
        <v>12.068791235199916</v>
      </c>
      <c r="CV855" s="35">
        <v>12.537423300130143</v>
      </c>
      <c r="CX855" s="35">
        <v>13.246712554693138</v>
      </c>
      <c r="DE855" s="35">
        <v>12.066831181404385</v>
      </c>
      <c r="DJ855" s="35">
        <v>12.453749730614508</v>
      </c>
      <c r="DK855" s="35">
        <v>11.000832619457524</v>
      </c>
      <c r="DL855" s="35">
        <v>12.435664315446108</v>
      </c>
      <c r="DN855" s="35">
        <v>11.785235510597486</v>
      </c>
      <c r="DR855" s="35">
        <v>13.690689424082271</v>
      </c>
      <c r="DS855" s="35">
        <v>12.666738810248361</v>
      </c>
      <c r="DV855" s="35">
        <v>13.36732217256777</v>
      </c>
      <c r="DW855" s="35">
        <v>13.961756600913514</v>
      </c>
      <c r="DZ855" s="35">
        <v>13.9992984870195</v>
      </c>
      <c r="EA855" s="35">
        <v>12.319701114184999</v>
      </c>
      <c r="EC855" s="35">
        <v>14.253120623714938</v>
      </c>
      <c r="EE855" s="35">
        <v>12.721568829913895</v>
      </c>
      <c r="EJ855" s="35">
        <v>11.906850700715587</v>
      </c>
      <c r="EL855" s="35">
        <v>13.173414993688588</v>
      </c>
      <c r="EN855" s="35">
        <v>13.766319418016762</v>
      </c>
      <c r="EO855" s="35">
        <v>13.247968203446927</v>
      </c>
      <c r="EU855" s="35">
        <v>11.813720486027256</v>
      </c>
      <c r="EV855" s="35">
        <v>14.352977862088329</v>
      </c>
      <c r="EY855" s="35">
        <v>13.918542244196733</v>
      </c>
      <c r="FB855" s="35">
        <v>13.704602817417125</v>
      </c>
      <c r="FD855" s="35">
        <v>12.493211927206982</v>
      </c>
      <c r="FF855" s="35">
        <v>12.842030502530179</v>
      </c>
      <c r="FG855" s="35">
        <v>11.156064374275552</v>
      </c>
      <c r="FL855" s="35">
        <v>12.702296433073155</v>
      </c>
      <c r="FN855" s="35">
        <v>11.595670546188737</v>
      </c>
      <c r="FP855" s="35">
        <v>11.846919348048138</v>
      </c>
      <c r="FQ855" s="35">
        <v>12.977420238707767</v>
      </c>
      <c r="FT855" s="35">
        <v>12.453388001500988</v>
      </c>
      <c r="FV855" s="35">
        <v>12.824005672851978</v>
      </c>
      <c r="FY855" s="35">
        <v>12.325436527802225</v>
      </c>
      <c r="FZ855" s="35">
        <v>11.511865453612034</v>
      </c>
      <c r="GB855" s="35">
        <v>12.795037030148844</v>
      </c>
      <c r="GD855" s="35">
        <v>13.285725088544028</v>
      </c>
      <c r="GE855" s="35">
        <v>14.4306399142393</v>
      </c>
      <c r="GI855" s="35">
        <v>14.336473561284587</v>
      </c>
      <c r="GK855" s="35">
        <v>14.427706453250632</v>
      </c>
      <c r="GO855" s="35">
        <v>2.9409999999999998</v>
      </c>
      <c r="GP855" s="35" t="s">
        <v>1117</v>
      </c>
      <c r="GU855" s="59"/>
    </row>
    <row r="856" spans="1:203" x14ac:dyDescent="0.2">
      <c r="A856" s="35" t="s">
        <v>2166</v>
      </c>
      <c r="B856" s="35" t="s">
        <v>4181</v>
      </c>
      <c r="C856" s="35" t="s">
        <v>4182</v>
      </c>
      <c r="D856" s="9">
        <v>2</v>
      </c>
      <c r="E856" s="9">
        <v>2</v>
      </c>
      <c r="F856" s="9">
        <v>0.40976436500000002</v>
      </c>
      <c r="H856" s="9">
        <v>0.227645397</v>
      </c>
      <c r="I856" s="9">
        <v>0.211896432</v>
      </c>
      <c r="J856" s="9">
        <v>0</v>
      </c>
      <c r="K856" s="78">
        <v>0</v>
      </c>
      <c r="L856" s="79"/>
      <c r="M856" s="79">
        <v>11.089188378718788</v>
      </c>
      <c r="N856" s="79"/>
      <c r="O856" s="79"/>
      <c r="BJ856" s="35">
        <v>11.323431717338561</v>
      </c>
      <c r="FX856" s="35">
        <v>11.379914874342152</v>
      </c>
      <c r="GL856" s="35">
        <v>11.456498086054355</v>
      </c>
      <c r="GO856" s="35">
        <v>21.25</v>
      </c>
      <c r="GP856" s="35" t="s">
        <v>1881</v>
      </c>
      <c r="GU856" s="59"/>
    </row>
    <row r="857" spans="1:203" x14ac:dyDescent="0.2">
      <c r="A857" s="35" t="s">
        <v>2033</v>
      </c>
      <c r="B857" s="35" t="s">
        <v>3947</v>
      </c>
      <c r="C857" s="35" t="s">
        <v>3948</v>
      </c>
      <c r="D857" s="9">
        <v>4</v>
      </c>
      <c r="E857" s="9">
        <v>4</v>
      </c>
      <c r="F857" s="9">
        <v>0.47654755100000001</v>
      </c>
      <c r="G857" s="9">
        <v>-0.189160249</v>
      </c>
      <c r="H857" s="9">
        <v>0.45785236600000001</v>
      </c>
      <c r="I857" s="9">
        <v>0.21247386600000001</v>
      </c>
      <c r="J857" s="9">
        <v>0</v>
      </c>
      <c r="K857" s="78">
        <v>0</v>
      </c>
      <c r="L857" s="79">
        <v>11.963180764478899</v>
      </c>
      <c r="M857" s="79"/>
      <c r="N857" s="79"/>
      <c r="O857" s="79"/>
      <c r="T857" s="35">
        <v>13.341102349253543</v>
      </c>
      <c r="U857" s="35">
        <v>14.386536193872928</v>
      </c>
      <c r="V857" s="35">
        <v>14.310437406863681</v>
      </c>
      <c r="Z857" s="35">
        <v>14.349034673253525</v>
      </c>
      <c r="AC857" s="35">
        <v>14.585133723973387</v>
      </c>
      <c r="AD857" s="35">
        <v>14.52658694003115</v>
      </c>
      <c r="AE857" s="35">
        <v>14.365461292885621</v>
      </c>
      <c r="AF857" s="35">
        <v>14.886381687937634</v>
      </c>
      <c r="AG857" s="35">
        <v>13.231577815498405</v>
      </c>
      <c r="AH857" s="35">
        <v>13.365409099281308</v>
      </c>
      <c r="AJ857" s="35">
        <v>14.652187577246885</v>
      </c>
      <c r="AK857" s="35">
        <v>14.230220066762381</v>
      </c>
      <c r="AL857" s="35">
        <v>14.086546809619602</v>
      </c>
      <c r="AN857" s="35">
        <v>14.014896058947372</v>
      </c>
      <c r="AQ857" s="35">
        <v>15.251024090078456</v>
      </c>
      <c r="AR857" s="35">
        <v>13.979624914724333</v>
      </c>
      <c r="AV857" s="35">
        <v>13.752054926017252</v>
      </c>
      <c r="AY857" s="35">
        <v>14.010527285744786</v>
      </c>
      <c r="BB857" s="35">
        <v>14.68079910612154</v>
      </c>
      <c r="BC857" s="35">
        <v>14.497782386580489</v>
      </c>
      <c r="BH857" s="35">
        <v>15.187587863790448</v>
      </c>
      <c r="BI857" s="35">
        <v>14.369584468689244</v>
      </c>
      <c r="BK857" s="35">
        <v>14.790355705208151</v>
      </c>
      <c r="BP857" s="35">
        <v>13.668964665234022</v>
      </c>
      <c r="BW857" s="35">
        <v>14.738716487610086</v>
      </c>
      <c r="BX857" s="35">
        <v>12.782578133496182</v>
      </c>
      <c r="BY857" s="35">
        <v>14.869481763947947</v>
      </c>
      <c r="BZ857" s="35">
        <v>14.711213134807206</v>
      </c>
      <c r="CA857" s="35">
        <v>14.804241798701501</v>
      </c>
      <c r="CB857" s="35">
        <v>14.589452988589105</v>
      </c>
      <c r="CC857" s="35">
        <v>12.344344417831298</v>
      </c>
      <c r="CD857" s="35">
        <v>13.725960471255622</v>
      </c>
      <c r="CE857" s="35">
        <v>14.986280413657202</v>
      </c>
      <c r="CF857" s="35">
        <v>14.045331651885721</v>
      </c>
      <c r="CL857" s="35">
        <v>13.840399577565186</v>
      </c>
      <c r="CM857" s="35">
        <v>15.678682422258843</v>
      </c>
      <c r="CP857" s="35">
        <v>15.020835182781925</v>
      </c>
      <c r="CQ857" s="35">
        <v>14.136381475800665</v>
      </c>
      <c r="CR857" s="35">
        <v>13.853968638428896</v>
      </c>
      <c r="CV857" s="35">
        <v>15.015281449621481</v>
      </c>
      <c r="CX857" s="35">
        <v>14.434462200560798</v>
      </c>
      <c r="CZ857" s="35">
        <v>13.52855731152134</v>
      </c>
      <c r="DA857" s="35">
        <v>13.718883687401174</v>
      </c>
      <c r="DB857" s="35">
        <v>14.729629177224371</v>
      </c>
      <c r="DD857" s="35">
        <v>14.295550031363511</v>
      </c>
      <c r="DF857" s="35">
        <v>13.423294289850114</v>
      </c>
      <c r="DG857" s="35">
        <v>14.26359264399145</v>
      </c>
      <c r="DH857" s="35">
        <v>14.967208763052081</v>
      </c>
      <c r="DJ857" s="35">
        <v>13.221665655399498</v>
      </c>
      <c r="DL857" s="35">
        <v>15.50705219632998</v>
      </c>
      <c r="DN857" s="35">
        <v>14.818709158386058</v>
      </c>
      <c r="DP857" s="35">
        <v>13.996636800315096</v>
      </c>
      <c r="DQ857" s="35">
        <v>13.577605074641117</v>
      </c>
      <c r="DT857" s="35">
        <v>14.089277869336051</v>
      </c>
      <c r="DW857" s="35">
        <v>13.39326731560444</v>
      </c>
      <c r="DZ857" s="35">
        <v>14.192572729153547</v>
      </c>
      <c r="EB857" s="35">
        <v>14.662085350172696</v>
      </c>
      <c r="EC857" s="35">
        <v>13.654448617178694</v>
      </c>
      <c r="ED857" s="35">
        <v>13.229936811218192</v>
      </c>
      <c r="EG857" s="35">
        <v>13.904909025589365</v>
      </c>
      <c r="EH857" s="35">
        <v>13.725919714473896</v>
      </c>
      <c r="EJ857" s="35">
        <v>13.843467405986257</v>
      </c>
      <c r="EP857" s="35">
        <v>14.003610018184506</v>
      </c>
      <c r="ER857" s="35">
        <v>14.410816340418648</v>
      </c>
      <c r="ES857" s="35">
        <v>14.199179729273215</v>
      </c>
      <c r="ET857" s="35">
        <v>15.089171185372731</v>
      </c>
      <c r="EW857" s="35">
        <v>13.913443275438372</v>
      </c>
      <c r="EY857" s="35">
        <v>14.100324431833489</v>
      </c>
      <c r="FB857" s="35">
        <v>15.120914982757885</v>
      </c>
      <c r="FD857" s="35">
        <v>13.925918474077413</v>
      </c>
      <c r="FG857" s="35">
        <v>13.656361747160886</v>
      </c>
      <c r="FJ857" s="35">
        <v>14.952425324419073</v>
      </c>
      <c r="FQ857" s="35">
        <v>14.129481823395704</v>
      </c>
      <c r="FR857" s="35">
        <v>14.35512594383872</v>
      </c>
      <c r="FS857" s="35">
        <v>14.116507330713887</v>
      </c>
      <c r="FU857" s="35">
        <v>14.839369748445137</v>
      </c>
      <c r="FV857" s="35">
        <v>15.275052437662994</v>
      </c>
      <c r="FW857" s="35">
        <v>13.764348948958329</v>
      </c>
      <c r="GA857" s="35">
        <v>14.837960259592776</v>
      </c>
      <c r="GE857" s="35">
        <v>13.965710166843788</v>
      </c>
      <c r="GJ857" s="35">
        <v>15.690602703549734</v>
      </c>
      <c r="GK857" s="35">
        <v>14.20432111698506</v>
      </c>
      <c r="GO857" s="35">
        <v>7.2240000000000002</v>
      </c>
      <c r="GP857" s="35" t="s">
        <v>1720</v>
      </c>
      <c r="GU857" s="59"/>
    </row>
    <row r="858" spans="1:203" x14ac:dyDescent="0.2">
      <c r="A858" s="35" t="s">
        <v>1141</v>
      </c>
      <c r="B858" s="35" t="s">
        <v>2871</v>
      </c>
      <c r="C858" s="35" t="s">
        <v>2872</v>
      </c>
      <c r="D858" s="9">
        <v>5</v>
      </c>
      <c r="E858" s="9">
        <v>5</v>
      </c>
      <c r="F858" s="9">
        <v>0.179794012</v>
      </c>
      <c r="G858" s="9">
        <v>0.38057938200000002</v>
      </c>
      <c r="H858" s="9">
        <v>0.57337698699999995</v>
      </c>
      <c r="I858" s="9">
        <v>0.21304926900000001</v>
      </c>
      <c r="J858" s="9">
        <v>0</v>
      </c>
      <c r="K858" s="78">
        <v>0</v>
      </c>
      <c r="L858" s="79">
        <v>11.295377194820087</v>
      </c>
      <c r="M858" s="79">
        <v>10.72649487965997</v>
      </c>
      <c r="N858" s="79">
        <v>14.946713146393517</v>
      </c>
      <c r="O858" s="79">
        <v>10.35527293368269</v>
      </c>
      <c r="Q858" s="78">
        <v>10.306674710223531</v>
      </c>
      <c r="R858" s="35">
        <v>10.403594282427198</v>
      </c>
      <c r="T858" s="35">
        <v>12.689395654671193</v>
      </c>
      <c r="U858" s="35">
        <v>11.483493975767606</v>
      </c>
      <c r="V858" s="35">
        <v>11.069265846445646</v>
      </c>
      <c r="W858" s="35">
        <v>11.912674449504509</v>
      </c>
      <c r="X858" s="35">
        <v>11.561528510194334</v>
      </c>
      <c r="Y858" s="35">
        <v>11.888746467581836</v>
      </c>
      <c r="Z858" s="35">
        <v>10.35386967423277</v>
      </c>
      <c r="AA858" s="35">
        <v>12.29163607839938</v>
      </c>
      <c r="AB858" s="35">
        <v>11.45506942273507</v>
      </c>
      <c r="AD858" s="35">
        <v>12.793266366902445</v>
      </c>
      <c r="AE858" s="35">
        <v>11.063465255097331</v>
      </c>
      <c r="AG858" s="35">
        <v>10.806108143455774</v>
      </c>
      <c r="AH858" s="35">
        <v>11.173508689811653</v>
      </c>
      <c r="AK858" s="35">
        <v>12.871974092885115</v>
      </c>
      <c r="AL858" s="35">
        <v>10.348301582986931</v>
      </c>
      <c r="AM858" s="35">
        <v>11.786980830822703</v>
      </c>
      <c r="AO858" s="35">
        <v>10.681047682107698</v>
      </c>
      <c r="AQ858" s="35">
        <v>11.808765132231606</v>
      </c>
      <c r="AR858" s="35">
        <v>14.288204131783182</v>
      </c>
      <c r="AT858" s="35">
        <v>11.547444280673062</v>
      </c>
      <c r="AX858" s="35">
        <v>10.542717543046029</v>
      </c>
      <c r="AZ858" s="35">
        <v>12.07315670242528</v>
      </c>
      <c r="BB858" s="35">
        <v>12.087214326740328</v>
      </c>
      <c r="BC858" s="35">
        <v>11.201984916892126</v>
      </c>
      <c r="BD858" s="35">
        <v>11.89024129075962</v>
      </c>
      <c r="BE858" s="35">
        <v>11.493350621619426</v>
      </c>
      <c r="BF858" s="35">
        <v>11.930344385573415</v>
      </c>
      <c r="BG858" s="35">
        <v>11.072802839982611</v>
      </c>
      <c r="BH858" s="35">
        <v>12.00735109242552</v>
      </c>
      <c r="BJ858" s="35">
        <v>14.363561383959233</v>
      </c>
      <c r="BL858" s="35">
        <v>11.484952177544288</v>
      </c>
      <c r="BN858" s="35">
        <v>10.506211053339099</v>
      </c>
      <c r="BO858" s="35">
        <v>10.882226667692581</v>
      </c>
      <c r="BP858" s="35">
        <v>12.440121707424384</v>
      </c>
      <c r="BQ858" s="35">
        <v>12.291688236603378</v>
      </c>
      <c r="BR858" s="35">
        <v>12.469736847608324</v>
      </c>
      <c r="BS858" s="35">
        <v>11.541889304354108</v>
      </c>
      <c r="BT858" s="35">
        <v>11.279007147100776</v>
      </c>
      <c r="BU858" s="35">
        <v>11.096496208238108</v>
      </c>
      <c r="BV858" s="35">
        <v>10.8590694208887</v>
      </c>
      <c r="BW858" s="35">
        <v>11.020791127967254</v>
      </c>
      <c r="BY858" s="35">
        <v>10.436666054327498</v>
      </c>
      <c r="CB858" s="35">
        <v>11.213798870687519</v>
      </c>
      <c r="CC858" s="35">
        <v>11.831651983616284</v>
      </c>
      <c r="CD858" s="35">
        <v>11.672382037344384</v>
      </c>
      <c r="CE858" s="35">
        <v>11.852726164105189</v>
      </c>
      <c r="CG858" s="35">
        <v>11.821603558065906</v>
      </c>
      <c r="CK858" s="35">
        <v>12.135925075983181</v>
      </c>
      <c r="CL858" s="35">
        <v>11.238813019693119</v>
      </c>
      <c r="CN858" s="35">
        <v>11.426912599852539</v>
      </c>
      <c r="CP858" s="35">
        <v>11.758294008315506</v>
      </c>
      <c r="CQ858" s="35">
        <v>11.22318244880115</v>
      </c>
      <c r="CR858" s="35">
        <v>11.818443131190946</v>
      </c>
      <c r="CS858" s="35">
        <v>12.286605149764464</v>
      </c>
      <c r="CU858" s="35">
        <v>12.359033255932683</v>
      </c>
      <c r="CV858" s="35">
        <v>11.391865930209249</v>
      </c>
      <c r="CW858" s="35">
        <v>11.807436548632076</v>
      </c>
      <c r="CX858" s="35">
        <v>10.71049785608824</v>
      </c>
      <c r="CY858" s="35">
        <v>11.903946339734841</v>
      </c>
      <c r="CZ858" s="35">
        <v>13.557914665623311</v>
      </c>
      <c r="DA858" s="35">
        <v>12.728066723422957</v>
      </c>
      <c r="DC858" s="35">
        <v>10.890234515687574</v>
      </c>
      <c r="DE858" s="35">
        <v>11.635819963232501</v>
      </c>
      <c r="DF858" s="35">
        <v>12.472535870197758</v>
      </c>
      <c r="DG858" s="35">
        <v>11.554719047973977</v>
      </c>
      <c r="DI858" s="35">
        <v>12.617749026994939</v>
      </c>
      <c r="DJ858" s="35">
        <v>11.97800590915787</v>
      </c>
      <c r="DK858" s="35">
        <v>12.164905757679648</v>
      </c>
      <c r="DL858" s="35">
        <v>11.593257258790489</v>
      </c>
      <c r="DO858" s="35">
        <v>12.034310315025653</v>
      </c>
      <c r="DP858" s="35">
        <v>12.136436661044465</v>
      </c>
      <c r="DR858" s="35">
        <v>11.655578381071809</v>
      </c>
      <c r="DT858" s="35">
        <v>11.912276780461799</v>
      </c>
      <c r="DU858" s="35">
        <v>13.221594884350916</v>
      </c>
      <c r="DV858" s="35">
        <v>11.630226326177604</v>
      </c>
      <c r="DW858" s="35">
        <v>12.860477034485051</v>
      </c>
      <c r="DX858" s="35">
        <v>11.572936354316461</v>
      </c>
      <c r="DZ858" s="35">
        <v>12.703775282849113</v>
      </c>
      <c r="EA858" s="35">
        <v>12.216402132994624</v>
      </c>
      <c r="EB858" s="35">
        <v>12.005972313312885</v>
      </c>
      <c r="EC858" s="35">
        <v>12.268438996918633</v>
      </c>
      <c r="ED858" s="35">
        <v>11.636269536558711</v>
      </c>
      <c r="EH858" s="35">
        <v>12.802847577396751</v>
      </c>
      <c r="EI858" s="35">
        <v>11.159465606337353</v>
      </c>
      <c r="EJ858" s="35">
        <v>11.859541949526641</v>
      </c>
      <c r="EK858" s="35">
        <v>11.157623317277551</v>
      </c>
      <c r="EL858" s="35">
        <v>11.073464530634793</v>
      </c>
      <c r="EM858" s="35">
        <v>11.999199151303371</v>
      </c>
      <c r="EN858" s="35">
        <v>12.401344692724891</v>
      </c>
      <c r="EP858" s="35">
        <v>11.417906481766099</v>
      </c>
      <c r="EQ858" s="35">
        <v>11.296924500992468</v>
      </c>
      <c r="ER858" s="35">
        <v>11.81994253032884</v>
      </c>
      <c r="ES858" s="35">
        <v>10.863008914647304</v>
      </c>
      <c r="ET858" s="35">
        <v>11.015303779150525</v>
      </c>
      <c r="EV858" s="35">
        <v>12.069592664200814</v>
      </c>
      <c r="EY858" s="35">
        <v>12.189872648950365</v>
      </c>
      <c r="EZ858" s="35">
        <v>11.410247680947853</v>
      </c>
      <c r="FA858" s="35">
        <v>12.368483725336823</v>
      </c>
      <c r="FB858" s="35">
        <v>18.86969119095858</v>
      </c>
      <c r="FC858" s="35">
        <v>11.6923611484919</v>
      </c>
      <c r="FE858" s="35">
        <v>10.883090876363951</v>
      </c>
      <c r="FF858" s="35">
        <v>11.915620568324513</v>
      </c>
      <c r="FG858" s="35">
        <v>11.80434679343265</v>
      </c>
      <c r="FH858" s="35">
        <v>11.103139515134675</v>
      </c>
      <c r="FI858" s="35">
        <v>10.936485972309354</v>
      </c>
      <c r="FJ858" s="35">
        <v>9.6187262886694977</v>
      </c>
      <c r="FK858" s="35">
        <v>11.968189144667868</v>
      </c>
      <c r="FL858" s="35">
        <v>11.484287995989044</v>
      </c>
      <c r="FO858" s="35">
        <v>11.721940613364378</v>
      </c>
      <c r="FP858" s="35">
        <v>10.920004771907802</v>
      </c>
      <c r="FQ858" s="35">
        <v>11.71034578149909</v>
      </c>
      <c r="FR858" s="35">
        <v>12.079967446425982</v>
      </c>
      <c r="FS858" s="35">
        <v>11.576711785618853</v>
      </c>
      <c r="FU858" s="35">
        <v>11.23992315966092</v>
      </c>
      <c r="FV858" s="35">
        <v>11.165502709071919</v>
      </c>
      <c r="FY858" s="35">
        <v>12.236993936431816</v>
      </c>
      <c r="FZ858" s="35">
        <v>11.475565016299916</v>
      </c>
      <c r="GA858" s="35">
        <v>12.456861397513316</v>
      </c>
      <c r="GC858" s="35">
        <v>11.170751750468714</v>
      </c>
      <c r="GF858" s="35">
        <v>11.581521171357705</v>
      </c>
      <c r="GG858" s="35">
        <v>11.360754723148094</v>
      </c>
      <c r="GH858" s="35">
        <v>10.575243858875893</v>
      </c>
      <c r="GI858" s="35">
        <v>11.531951380323671</v>
      </c>
      <c r="GJ858" s="35">
        <v>15.677616160243769</v>
      </c>
      <c r="GO858" s="35">
        <v>12.791</v>
      </c>
      <c r="GP858" s="35" t="s">
        <v>4617</v>
      </c>
      <c r="GU858" s="59"/>
    </row>
    <row r="859" spans="1:203" x14ac:dyDescent="0.2">
      <c r="A859" s="35" t="s">
        <v>802</v>
      </c>
      <c r="B859" s="35" t="s">
        <v>2477</v>
      </c>
      <c r="C859" s="35" t="s">
        <v>2478</v>
      </c>
      <c r="D859" s="9">
        <v>11</v>
      </c>
      <c r="E859" s="9">
        <v>11</v>
      </c>
      <c r="F859" s="9">
        <v>0.72171494000000003</v>
      </c>
      <c r="G859" s="9">
        <v>-0.11766611</v>
      </c>
      <c r="H859" s="9">
        <v>0.33364956000000001</v>
      </c>
      <c r="I859" s="9">
        <v>0.21337489200000001</v>
      </c>
      <c r="J859" s="9">
        <v>0</v>
      </c>
      <c r="K859" s="78">
        <v>0</v>
      </c>
      <c r="L859" s="79">
        <v>13.489987373203398</v>
      </c>
      <c r="M859" s="79">
        <v>11.486979595913986</v>
      </c>
      <c r="N859" s="79">
        <v>13.248920227213347</v>
      </c>
      <c r="O859" s="79">
        <v>12.176169746856512</v>
      </c>
      <c r="P859" s="78">
        <v>12.16434775844739</v>
      </c>
      <c r="Q859" s="78">
        <v>13.999092219291988</v>
      </c>
      <c r="R859" s="35">
        <v>11.040720253589507</v>
      </c>
      <c r="S859" s="35">
        <v>12.268942820921431</v>
      </c>
      <c r="T859" s="35">
        <v>11.493371653420958</v>
      </c>
      <c r="U859" s="35">
        <v>13.583802623422418</v>
      </c>
      <c r="V859" s="35">
        <v>11.322671578166446</v>
      </c>
      <c r="W859" s="35">
        <v>10.767189144713946</v>
      </c>
      <c r="X859" s="35">
        <v>13.199610454796623</v>
      </c>
      <c r="Y859" s="35">
        <v>11.655992270404569</v>
      </c>
      <c r="Z859" s="35">
        <v>12.56309232626414</v>
      </c>
      <c r="AA859" s="35">
        <v>13.941009675810323</v>
      </c>
      <c r="AB859" s="35">
        <v>12.756319684900042</v>
      </c>
      <c r="AC859" s="35">
        <v>13.946524282712083</v>
      </c>
      <c r="AD859" s="35">
        <v>14.206606939649998</v>
      </c>
      <c r="AE859" s="35">
        <v>12.268384980381736</v>
      </c>
      <c r="AF859" s="35">
        <v>13.468611249576169</v>
      </c>
      <c r="AG859" s="35">
        <v>11.712135757826061</v>
      </c>
      <c r="AH859" s="35">
        <v>12.10587456932894</v>
      </c>
      <c r="AI859" s="35">
        <v>11.996750935987995</v>
      </c>
      <c r="AJ859" s="35">
        <v>12.544404460141612</v>
      </c>
      <c r="AK859" s="35">
        <v>13.032839639641413</v>
      </c>
      <c r="AL859" s="35">
        <v>13.138241541694114</v>
      </c>
      <c r="AM859" s="35">
        <v>11.341475622236734</v>
      </c>
      <c r="AN859" s="35">
        <v>12.45115997417272</v>
      </c>
      <c r="AO859" s="35">
        <v>11.957996003261126</v>
      </c>
      <c r="AP859" s="35">
        <v>12.554460514926143</v>
      </c>
      <c r="AQ859" s="35">
        <v>13.831883151970064</v>
      </c>
      <c r="AR859" s="35">
        <v>12.140248325866335</v>
      </c>
      <c r="AS859" s="35">
        <v>11.456510909496782</v>
      </c>
      <c r="AT859" s="35">
        <v>10.713003591087078</v>
      </c>
      <c r="AU859" s="35">
        <v>10.663410362808943</v>
      </c>
      <c r="AV859" s="35">
        <v>12.409146093070419</v>
      </c>
      <c r="AW859" s="35">
        <v>11.966525083981299</v>
      </c>
      <c r="AX859" s="35">
        <v>13.169239286756246</v>
      </c>
      <c r="AY859" s="35">
        <v>13.651344834239179</v>
      </c>
      <c r="AZ859" s="35">
        <v>13.01575620044494</v>
      </c>
      <c r="BA859" s="35">
        <v>13.669119394545797</v>
      </c>
      <c r="BB859" s="35">
        <v>12.933259747727259</v>
      </c>
      <c r="BC859" s="35">
        <v>12.802227203689618</v>
      </c>
      <c r="BD859" s="35">
        <v>13.219028316261216</v>
      </c>
      <c r="BE859" s="35">
        <v>13.531182566027944</v>
      </c>
      <c r="BF859" s="35">
        <v>13.630490376269456</v>
      </c>
      <c r="BG859" s="35">
        <v>12.599922953327237</v>
      </c>
      <c r="BH859" s="35">
        <v>13.994275015253793</v>
      </c>
      <c r="BI859" s="35">
        <v>12.370030995616982</v>
      </c>
      <c r="BJ859" s="35">
        <v>13.048792874768838</v>
      </c>
      <c r="BK859" s="35">
        <v>14.417744533103074</v>
      </c>
      <c r="BL859" s="35">
        <v>12.683038200016661</v>
      </c>
      <c r="BM859" s="35">
        <v>11.273101407328651</v>
      </c>
      <c r="BN859" s="35">
        <v>12.822407519729069</v>
      </c>
      <c r="BO859" s="35">
        <v>11.973127531198065</v>
      </c>
      <c r="BP859" s="35">
        <v>11.851354620843336</v>
      </c>
      <c r="BQ859" s="35">
        <v>12.365174848434187</v>
      </c>
      <c r="BR859" s="35">
        <v>13.337292014527931</v>
      </c>
      <c r="BS859" s="35">
        <v>11.06083005935367</v>
      </c>
      <c r="BT859" s="35">
        <v>12.871248633713982</v>
      </c>
      <c r="BU859" s="35">
        <v>13.009707263738246</v>
      </c>
      <c r="BV859" s="35">
        <v>13.683995630587942</v>
      </c>
      <c r="BW859" s="35">
        <v>12.460176574524477</v>
      </c>
      <c r="BX859" s="35">
        <v>13.77864251081645</v>
      </c>
      <c r="BY859" s="35">
        <v>12.616082206463787</v>
      </c>
      <c r="BZ859" s="35">
        <v>13.757873006597771</v>
      </c>
      <c r="CA859" s="35">
        <v>13.473214777956143</v>
      </c>
      <c r="CB859" s="35">
        <v>12.371572671249531</v>
      </c>
      <c r="CC859" s="35">
        <v>12.899133122646209</v>
      </c>
      <c r="CD859" s="35">
        <v>12.086822829467142</v>
      </c>
      <c r="CE859" s="35">
        <v>11.935087824682675</v>
      </c>
      <c r="CF859" s="35">
        <v>13.155793709850776</v>
      </c>
      <c r="CG859" s="35">
        <v>11.631738467256053</v>
      </c>
      <c r="CH859" s="35">
        <v>11.734377415795835</v>
      </c>
      <c r="CI859" s="35">
        <v>12.695385921840174</v>
      </c>
      <c r="CJ859" s="35">
        <v>12.686310175585247</v>
      </c>
      <c r="CK859" s="35">
        <v>11.819701733272602</v>
      </c>
      <c r="CL859" s="35">
        <v>12.984426595607395</v>
      </c>
      <c r="CM859" s="35">
        <v>13.054604373194948</v>
      </c>
      <c r="CN859" s="35">
        <v>12.191078967085415</v>
      </c>
      <c r="CO859" s="35">
        <v>12.526099116260216</v>
      </c>
      <c r="CP859" s="35">
        <v>11.888721960655833</v>
      </c>
      <c r="CQ859" s="35">
        <v>13.394740683331021</v>
      </c>
      <c r="CR859" s="35">
        <v>12.639356737886695</v>
      </c>
      <c r="CS859" s="35">
        <v>12.975619884814183</v>
      </c>
      <c r="CT859" s="35">
        <v>12.18551175717516</v>
      </c>
      <c r="CU859" s="35">
        <v>12.182655188389784</v>
      </c>
      <c r="CV859" s="35">
        <v>12.265666554310947</v>
      </c>
      <c r="CW859" s="35">
        <v>12.673486773287415</v>
      </c>
      <c r="CX859" s="35">
        <v>11.931557099576246</v>
      </c>
      <c r="CY859" s="35">
        <v>12.074273797890115</v>
      </c>
      <c r="CZ859" s="35">
        <v>12.145219609465293</v>
      </c>
      <c r="DA859" s="35">
        <v>12.273927852547239</v>
      </c>
      <c r="DB859" s="35">
        <v>14.419233178630323</v>
      </c>
      <c r="DC859" s="35">
        <v>11.03119113440316</v>
      </c>
      <c r="DD859" s="35">
        <v>14.344914107247407</v>
      </c>
      <c r="DE859" s="35">
        <v>11.121347587181717</v>
      </c>
      <c r="DF859" s="35">
        <v>12.378461920370395</v>
      </c>
      <c r="DG859" s="35">
        <v>13.246475043762455</v>
      </c>
      <c r="DH859" s="35">
        <v>11.705942898369301</v>
      </c>
      <c r="DI859" s="35">
        <v>10.390041658549903</v>
      </c>
      <c r="DJ859" s="35">
        <v>13.900805705698788</v>
      </c>
      <c r="DK859" s="35">
        <v>13.297765291950478</v>
      </c>
      <c r="DL859" s="35">
        <v>13.470441334444089</v>
      </c>
      <c r="DM859" s="35">
        <v>12.501586724133588</v>
      </c>
      <c r="DN859" s="35">
        <v>11.9771742705995</v>
      </c>
      <c r="DO859" s="35">
        <v>11.668820264955038</v>
      </c>
      <c r="DP859" s="35">
        <v>12.953594892573191</v>
      </c>
      <c r="DQ859" s="35">
        <v>12.013624087862741</v>
      </c>
      <c r="DR859" s="35">
        <v>12.808039959286173</v>
      </c>
      <c r="DS859" s="35">
        <v>13.222834669790137</v>
      </c>
      <c r="DT859" s="35">
        <v>12.709107795483625</v>
      </c>
      <c r="DU859" s="35">
        <v>11.746142438773351</v>
      </c>
      <c r="DV859" s="35">
        <v>12.243440261967251</v>
      </c>
      <c r="DW859" s="35">
        <v>11.975769984773354</v>
      </c>
      <c r="DX859" s="35">
        <v>11.055788190874576</v>
      </c>
      <c r="DY859" s="35">
        <v>12.964966797618661</v>
      </c>
      <c r="DZ859" s="35">
        <v>11.269770686690084</v>
      </c>
      <c r="EA859" s="35">
        <v>12.895737304834681</v>
      </c>
      <c r="EB859" s="35">
        <v>13.275012197325665</v>
      </c>
      <c r="EC859" s="35">
        <v>13.24780082161093</v>
      </c>
      <c r="ED859" s="35">
        <v>11.93182017344046</v>
      </c>
      <c r="EE859" s="35">
        <v>12.612404562384256</v>
      </c>
      <c r="EF859" s="35">
        <v>12.220680621052203</v>
      </c>
      <c r="EG859" s="35">
        <v>13.518413346946872</v>
      </c>
      <c r="EH859" s="35">
        <v>12.256308876348353</v>
      </c>
      <c r="EI859" s="35">
        <v>12.273577553456192</v>
      </c>
      <c r="EJ859" s="35">
        <v>12.694348358722843</v>
      </c>
      <c r="EK859" s="35">
        <v>11.738853057588155</v>
      </c>
      <c r="EL859" s="35">
        <v>11.891794920940296</v>
      </c>
      <c r="EM859" s="35">
        <v>11.774543678458354</v>
      </c>
      <c r="EN859" s="35">
        <v>13.786454258112967</v>
      </c>
      <c r="EO859" s="35">
        <v>11.533108782804435</v>
      </c>
      <c r="EP859" s="35">
        <v>12.632560482090927</v>
      </c>
      <c r="ER859" s="35">
        <v>13.585278426521027</v>
      </c>
      <c r="ES859" s="35">
        <v>12.8001607909949</v>
      </c>
      <c r="ET859" s="35">
        <v>13.102607833700283</v>
      </c>
      <c r="EU859" s="35">
        <v>14.044904222073907</v>
      </c>
      <c r="EV859" s="35">
        <v>14.727511524278976</v>
      </c>
      <c r="EW859" s="35">
        <v>12.196956786925799</v>
      </c>
      <c r="EX859" s="35">
        <v>11.776566823186716</v>
      </c>
      <c r="EY859" s="35">
        <v>12.529456450452493</v>
      </c>
      <c r="EZ859" s="35">
        <v>14.040908012146541</v>
      </c>
      <c r="FA859" s="35">
        <v>12.644970843633075</v>
      </c>
      <c r="FB859" s="35">
        <v>12.707519977185218</v>
      </c>
      <c r="FC859" s="35">
        <v>13.595284329415341</v>
      </c>
      <c r="FD859" s="35">
        <v>12.810052722685759</v>
      </c>
      <c r="FE859" s="35">
        <v>13.920745673180821</v>
      </c>
      <c r="FF859" s="35">
        <v>11.900172734764748</v>
      </c>
      <c r="FG859" s="35">
        <v>14.089537895334322</v>
      </c>
      <c r="FH859" s="35">
        <v>13.350033087598456</v>
      </c>
      <c r="FI859" s="35">
        <v>12.340211950734416</v>
      </c>
      <c r="FJ859" s="35">
        <v>12.449641825585495</v>
      </c>
      <c r="FK859" s="35">
        <v>13.236837149434038</v>
      </c>
      <c r="FL859" s="35">
        <v>13.411832607643133</v>
      </c>
      <c r="FM859" s="35">
        <v>12.663445969439969</v>
      </c>
      <c r="FN859" s="35">
        <v>10.700418456196074</v>
      </c>
      <c r="FO859" s="35">
        <v>12.08095643466975</v>
      </c>
      <c r="FP859" s="35">
        <v>14.125907880669848</v>
      </c>
      <c r="FQ859" s="35">
        <v>14.265503862343543</v>
      </c>
      <c r="FR859" s="35">
        <v>13.990945309628326</v>
      </c>
      <c r="FS859" s="35">
        <v>12.288085665882319</v>
      </c>
      <c r="FT859" s="35">
        <v>12.359010484031119</v>
      </c>
      <c r="FU859" s="35">
        <v>11.161108580106113</v>
      </c>
      <c r="FV859" s="35">
        <v>11.307160847533702</v>
      </c>
      <c r="FW859" s="35">
        <v>14.598361995510214</v>
      </c>
      <c r="FX859" s="35">
        <v>13.477500580594846</v>
      </c>
      <c r="FY859" s="35">
        <v>11.516305175347664</v>
      </c>
      <c r="FZ859" s="35">
        <v>12.945736316720623</v>
      </c>
      <c r="GA859" s="35">
        <v>13.122853946922197</v>
      </c>
      <c r="GB859" s="35">
        <v>12.396228496225842</v>
      </c>
      <c r="GC859" s="35">
        <v>12.98956188542039</v>
      </c>
      <c r="GD859" s="35">
        <v>14.730978859588548</v>
      </c>
      <c r="GE859" s="35">
        <v>13.136384011430724</v>
      </c>
      <c r="GF859" s="35">
        <v>13.383141694310144</v>
      </c>
      <c r="GG859" s="35">
        <v>10.744917886600339</v>
      </c>
      <c r="GH859" s="35">
        <v>11.930340249261949</v>
      </c>
      <c r="GI859" s="35">
        <v>13.014607509375184</v>
      </c>
      <c r="GJ859" s="35">
        <v>12.071898407956446</v>
      </c>
      <c r="GK859" s="35">
        <v>10.730907989662262</v>
      </c>
      <c r="GL859" s="35">
        <v>12.736703755922674</v>
      </c>
      <c r="GM859" s="35">
        <v>11.909262582393321</v>
      </c>
      <c r="GN859" s="35">
        <v>12.42322999418964</v>
      </c>
      <c r="GO859" s="35">
        <v>44.881999999999998</v>
      </c>
      <c r="GP859" s="35" t="s">
        <v>4526</v>
      </c>
      <c r="GU859" s="59"/>
    </row>
    <row r="860" spans="1:203" x14ac:dyDescent="0.2">
      <c r="A860" s="35" t="s">
        <v>2168</v>
      </c>
      <c r="B860" s="35" t="s">
        <v>4185</v>
      </c>
      <c r="C860" s="35" t="s">
        <v>4186</v>
      </c>
      <c r="D860" s="9">
        <v>9</v>
      </c>
      <c r="E860" s="9">
        <v>9</v>
      </c>
      <c r="F860" s="9">
        <v>0.85686227999999998</v>
      </c>
      <c r="G860" s="9">
        <v>6.7075184999999996E-2</v>
      </c>
      <c r="H860" s="9">
        <v>0.17071934799999999</v>
      </c>
      <c r="I860" s="9">
        <v>0.21386725400000001</v>
      </c>
      <c r="J860" s="9">
        <v>0</v>
      </c>
      <c r="K860" s="78">
        <v>0</v>
      </c>
      <c r="L860" s="79">
        <v>11.142100279665087</v>
      </c>
      <c r="M860" s="79">
        <v>10.944636191667819</v>
      </c>
      <c r="N860" s="79">
        <v>11.112158226138261</v>
      </c>
      <c r="O860" s="79">
        <v>10.309635653888146</v>
      </c>
      <c r="P860" s="78">
        <v>11.796150611874298</v>
      </c>
      <c r="Q860" s="78">
        <v>12.067698270512814</v>
      </c>
      <c r="S860" s="35">
        <v>10.431164571839014</v>
      </c>
      <c r="T860" s="35">
        <v>11.77870117828944</v>
      </c>
      <c r="V860" s="35">
        <v>11.664471910009132</v>
      </c>
      <c r="X860" s="35">
        <v>10.578581637115366</v>
      </c>
      <c r="AA860" s="35">
        <v>11.235381093163099</v>
      </c>
      <c r="AB860" s="35">
        <v>10.498415452660657</v>
      </c>
      <c r="AD860" s="35">
        <v>10.886299536594308</v>
      </c>
      <c r="AE860" s="35">
        <v>11.543915618987047</v>
      </c>
      <c r="AM860" s="35">
        <v>10.65148762752926</v>
      </c>
      <c r="AN860" s="35">
        <v>11.722440116573576</v>
      </c>
      <c r="AQ860" s="35">
        <v>12.445145222007692</v>
      </c>
      <c r="AR860" s="35">
        <v>11.057038435479763</v>
      </c>
      <c r="AU860" s="35">
        <v>12.245623295056722</v>
      </c>
      <c r="AV860" s="35">
        <v>11.981980187093546</v>
      </c>
      <c r="AW860" s="35">
        <v>11.317349011844071</v>
      </c>
      <c r="AY860" s="35">
        <v>10.370266232906651</v>
      </c>
      <c r="BA860" s="35">
        <v>10.680505628909637</v>
      </c>
      <c r="BB860" s="35">
        <v>11.349742092900522</v>
      </c>
      <c r="BC860" s="35">
        <v>10.398611001757804</v>
      </c>
      <c r="BF860" s="35">
        <v>10.680770166900558</v>
      </c>
      <c r="BG860" s="35">
        <v>11.071287942474058</v>
      </c>
      <c r="BH860" s="35">
        <v>11.05073976572433</v>
      </c>
      <c r="BI860" s="35">
        <v>11.760494827471833</v>
      </c>
      <c r="BJ860" s="35">
        <v>10.705810277803449</v>
      </c>
      <c r="BK860" s="35">
        <v>11.115835996048121</v>
      </c>
      <c r="BL860" s="35">
        <v>11.359455709243088</v>
      </c>
      <c r="BM860" s="35">
        <v>11.728235585858528</v>
      </c>
      <c r="BN860" s="35">
        <v>9.8212025212445866</v>
      </c>
      <c r="BO860" s="35">
        <v>10.605908556980209</v>
      </c>
      <c r="BQ860" s="35">
        <v>11.070575685737833</v>
      </c>
      <c r="BR860" s="35">
        <v>11.233547909831657</v>
      </c>
      <c r="BS860" s="35">
        <v>11.503194857016483</v>
      </c>
      <c r="BU860" s="35">
        <v>11.623048151154284</v>
      </c>
      <c r="BV860" s="35">
        <v>10.658349024832491</v>
      </c>
      <c r="BW860" s="35">
        <v>11.0091269544415</v>
      </c>
      <c r="BY860" s="35">
        <v>10.287178114059385</v>
      </c>
      <c r="BZ860" s="35">
        <v>10.71920769721798</v>
      </c>
      <c r="CA860" s="35">
        <v>10.705979268791799</v>
      </c>
      <c r="CB860" s="35">
        <v>9.8559694346824411</v>
      </c>
      <c r="CC860" s="35">
        <v>10.480937569476325</v>
      </c>
      <c r="CD860" s="35">
        <v>11.868407333985957</v>
      </c>
      <c r="CE860" s="35">
        <v>11.140528093395</v>
      </c>
      <c r="CF860" s="35">
        <v>10.999786344202054</v>
      </c>
      <c r="CG860" s="35">
        <v>11.342942151465568</v>
      </c>
      <c r="CH860" s="35">
        <v>11.304635536666805</v>
      </c>
      <c r="CI860" s="35">
        <v>11.237842560819022</v>
      </c>
      <c r="CJ860" s="35">
        <v>12.408098445029013</v>
      </c>
      <c r="CK860" s="35">
        <v>11.954193587090687</v>
      </c>
      <c r="CL860" s="35">
        <v>10.670579920100682</v>
      </c>
      <c r="CM860" s="35">
        <v>11.290419803404392</v>
      </c>
      <c r="CN860" s="35">
        <v>11.555343191004525</v>
      </c>
      <c r="CO860" s="35">
        <v>11.134019639337989</v>
      </c>
      <c r="CP860" s="35">
        <v>10.395014503511776</v>
      </c>
      <c r="CQ860" s="35">
        <v>12.031732364925647</v>
      </c>
      <c r="CS860" s="35">
        <v>12.654598855121042</v>
      </c>
      <c r="CT860" s="35">
        <v>11.331908991367202</v>
      </c>
      <c r="CU860" s="35">
        <v>10.939422534993527</v>
      </c>
      <c r="CV860" s="35">
        <v>11.212250040582555</v>
      </c>
      <c r="CW860" s="35">
        <v>11.281909129486253</v>
      </c>
      <c r="CZ860" s="35">
        <v>11.646688804749779</v>
      </c>
      <c r="DA860" s="35">
        <v>11.380256252494142</v>
      </c>
      <c r="DB860" s="35">
        <v>11.812013738539358</v>
      </c>
      <c r="DE860" s="35">
        <v>11.285393805895136</v>
      </c>
      <c r="DF860" s="35">
        <v>10.858422449857557</v>
      </c>
      <c r="DI860" s="35">
        <v>12.050219291941033</v>
      </c>
      <c r="DJ860" s="35">
        <v>10.428663441106387</v>
      </c>
      <c r="DK860" s="35">
        <v>10.971550208727255</v>
      </c>
      <c r="DO860" s="35">
        <v>11.006135468809363</v>
      </c>
      <c r="DQ860" s="35">
        <v>11.24872744999344</v>
      </c>
      <c r="DT860" s="35">
        <v>10.629702168665377</v>
      </c>
      <c r="DU860" s="35">
        <v>12.238309576706229</v>
      </c>
      <c r="DW860" s="35">
        <v>11.444769573438226</v>
      </c>
      <c r="DY860" s="35">
        <v>10.916550336697011</v>
      </c>
      <c r="DZ860" s="35">
        <v>11.577569139792997</v>
      </c>
      <c r="EA860" s="35">
        <v>10.74476660395165</v>
      </c>
      <c r="EB860" s="35">
        <v>10.950423775221463</v>
      </c>
      <c r="EC860" s="35">
        <v>11.7246265417086</v>
      </c>
      <c r="ED860" s="35">
        <v>10.462431521356079</v>
      </c>
      <c r="EE860" s="35">
        <v>10.913110716868204</v>
      </c>
      <c r="EF860" s="35">
        <v>11.635899342613737</v>
      </c>
      <c r="EG860" s="35">
        <v>10.761556749259928</v>
      </c>
      <c r="EI860" s="35">
        <v>11.834181977480002</v>
      </c>
      <c r="EJ860" s="35">
        <v>11.02601847904889</v>
      </c>
      <c r="EM860" s="35">
        <v>11.165602314802758</v>
      </c>
      <c r="EN860" s="35">
        <v>11.434360318518049</v>
      </c>
      <c r="ES860" s="35">
        <v>11.509602014907802</v>
      </c>
      <c r="EU860" s="35">
        <v>10.477680740926866</v>
      </c>
      <c r="EV860" s="35">
        <v>11.120028118912719</v>
      </c>
      <c r="EW860" s="35">
        <v>10.540903292797877</v>
      </c>
      <c r="EX860" s="35">
        <v>12.027109323836518</v>
      </c>
      <c r="EY860" s="35">
        <v>11.889995242292978</v>
      </c>
      <c r="FB860" s="35">
        <v>11.061084851091826</v>
      </c>
      <c r="FD860" s="35">
        <v>10.599455680406495</v>
      </c>
      <c r="FE860" s="35">
        <v>12.80776755503544</v>
      </c>
      <c r="FG860" s="35">
        <v>11.497847776824141</v>
      </c>
      <c r="FH860" s="35">
        <v>10.613789925008925</v>
      </c>
      <c r="FJ860" s="35">
        <v>11.554402428063272</v>
      </c>
      <c r="FK860" s="35">
        <v>11.886667454746725</v>
      </c>
      <c r="FM860" s="35">
        <v>10.766133226962872</v>
      </c>
      <c r="FO860" s="35">
        <v>10.639409568074825</v>
      </c>
      <c r="FP860" s="35">
        <v>11.072821332231946</v>
      </c>
      <c r="FQ860" s="35">
        <v>12.340713716727823</v>
      </c>
      <c r="FR860" s="35">
        <v>11.720671745746191</v>
      </c>
      <c r="FS860" s="35">
        <v>11.513888212680151</v>
      </c>
      <c r="FT860" s="35">
        <v>11.525300242352051</v>
      </c>
      <c r="FU860" s="35">
        <v>12.12180580641321</v>
      </c>
      <c r="FV860" s="35">
        <v>11.479783833494842</v>
      </c>
      <c r="FX860" s="35">
        <v>11.814131307375142</v>
      </c>
      <c r="FZ860" s="35">
        <v>10.413923198110519</v>
      </c>
      <c r="GA860" s="35">
        <v>11.984348441053116</v>
      </c>
      <c r="GB860" s="35">
        <v>12.424055791616466</v>
      </c>
      <c r="GC860" s="35">
        <v>11.051878131246943</v>
      </c>
      <c r="GD860" s="35">
        <v>11.851835771599164</v>
      </c>
      <c r="GE860" s="35">
        <v>11.327351221629673</v>
      </c>
      <c r="GF860" s="35">
        <v>10.764738457958853</v>
      </c>
      <c r="GH860" s="35">
        <v>10.863453378455347</v>
      </c>
      <c r="GJ860" s="35">
        <v>11.257316503767855</v>
      </c>
      <c r="GL860" s="35">
        <v>12.153809036346768</v>
      </c>
      <c r="GN860" s="35">
        <v>10.356854010231215</v>
      </c>
      <c r="GO860" s="35">
        <v>1.038</v>
      </c>
      <c r="GP860" s="35" t="s">
        <v>4887</v>
      </c>
      <c r="GU860" s="59"/>
    </row>
    <row r="861" spans="1:203" x14ac:dyDescent="0.2">
      <c r="A861" s="35" t="s">
        <v>1825</v>
      </c>
      <c r="B861" s="35" t="s">
        <v>3671</v>
      </c>
      <c r="C861" s="35" t="s">
        <v>3672</v>
      </c>
      <c r="D861" s="9">
        <v>2</v>
      </c>
      <c r="E861" s="9">
        <v>2</v>
      </c>
      <c r="F861" s="9">
        <v>0.99790177300000005</v>
      </c>
      <c r="G861" s="9">
        <v>5.86975E-3</v>
      </c>
      <c r="H861" s="9">
        <v>9.3697222999999996E-2</v>
      </c>
      <c r="I861" s="9">
        <v>0.214044174</v>
      </c>
      <c r="J861" s="9">
        <v>0</v>
      </c>
      <c r="K861" s="78">
        <v>0</v>
      </c>
      <c r="L861" s="79">
        <v>11.952189980560922</v>
      </c>
      <c r="M861" s="79">
        <v>13.219824638216837</v>
      </c>
      <c r="N861" s="79"/>
      <c r="O861" s="79">
        <v>12.052741533076397</v>
      </c>
      <c r="R861" s="35">
        <v>12.643427983509433</v>
      </c>
      <c r="S861" s="35">
        <v>11.570387124735902</v>
      </c>
      <c r="T861" s="35">
        <v>11.840467365537275</v>
      </c>
      <c r="U861" s="35">
        <v>11.663620108039463</v>
      </c>
      <c r="Y861" s="35">
        <v>12.020749802032345</v>
      </c>
      <c r="AB861" s="35">
        <v>12.72711213418857</v>
      </c>
      <c r="AC861" s="35">
        <v>13.138173217129973</v>
      </c>
      <c r="AD861" s="35">
        <v>13.073209251057293</v>
      </c>
      <c r="AE861" s="35">
        <v>11.841187773292166</v>
      </c>
      <c r="AF861" s="35">
        <v>12.073897360487653</v>
      </c>
      <c r="AG861" s="35">
        <v>12.504069796707055</v>
      </c>
      <c r="AH861" s="35">
        <v>13.053139512843574</v>
      </c>
      <c r="AI861" s="35">
        <v>13.011543694737648</v>
      </c>
      <c r="AJ861" s="35">
        <v>12.428169087391606</v>
      </c>
      <c r="AK861" s="35">
        <v>12.999987330516008</v>
      </c>
      <c r="AL861" s="35">
        <v>12.165262266484525</v>
      </c>
      <c r="AM861" s="35">
        <v>11.841811872037486</v>
      </c>
      <c r="AO861" s="35">
        <v>12.829320804873742</v>
      </c>
      <c r="AR861" s="35">
        <v>13.080542510557009</v>
      </c>
      <c r="AS861" s="35">
        <v>12.817274038158834</v>
      </c>
      <c r="AU861" s="35">
        <v>12.378795105454977</v>
      </c>
      <c r="AV861" s="35">
        <v>11.947979515858218</v>
      </c>
      <c r="AX861" s="35">
        <v>12.981290556785662</v>
      </c>
      <c r="AY861" s="35">
        <v>11.899849130587205</v>
      </c>
      <c r="AZ861" s="35">
        <v>13.104613470808518</v>
      </c>
      <c r="BA861" s="35">
        <v>12.663342748383659</v>
      </c>
      <c r="BC861" s="35">
        <v>12.646615600774375</v>
      </c>
      <c r="BF861" s="35">
        <v>12.71744194990411</v>
      </c>
      <c r="BG861" s="35">
        <v>12.188927333919796</v>
      </c>
      <c r="BH861" s="35">
        <v>12.863402901542379</v>
      </c>
      <c r="BI861" s="35">
        <v>12.163417210150753</v>
      </c>
      <c r="BJ861" s="35">
        <v>11.71633697092364</v>
      </c>
      <c r="BN861" s="35">
        <v>12.726843696717035</v>
      </c>
      <c r="BO861" s="35">
        <v>12.610904290533201</v>
      </c>
      <c r="BP861" s="35">
        <v>11.965545278344518</v>
      </c>
      <c r="BQ861" s="35">
        <v>12.347493520095847</v>
      </c>
      <c r="BT861" s="35">
        <v>12.222806221559878</v>
      </c>
      <c r="BU861" s="35">
        <v>12.745094416783225</v>
      </c>
      <c r="BW861" s="35">
        <v>12.626423232171245</v>
      </c>
      <c r="BX861" s="35">
        <v>12.15474416115223</v>
      </c>
      <c r="BZ861" s="35">
        <v>11.916509137591598</v>
      </c>
      <c r="CC861" s="35">
        <v>11.647165720616758</v>
      </c>
      <c r="CE861" s="35">
        <v>13.300506537420095</v>
      </c>
      <c r="CF861" s="35">
        <v>12.066936352657468</v>
      </c>
      <c r="CG861" s="35">
        <v>12.322363503698298</v>
      </c>
      <c r="CI861" s="35">
        <v>12.088025294345318</v>
      </c>
      <c r="CJ861" s="35">
        <v>11.827206959656728</v>
      </c>
      <c r="CK861" s="35">
        <v>11.555013807261322</v>
      </c>
      <c r="CM861" s="35">
        <v>12.786265935501229</v>
      </c>
      <c r="CQ861" s="35">
        <v>12.94793524115097</v>
      </c>
      <c r="CR861" s="35">
        <v>12.098407448627638</v>
      </c>
      <c r="CS861" s="35">
        <v>12.748773380541179</v>
      </c>
      <c r="CV861" s="35">
        <v>12.32991983182796</v>
      </c>
      <c r="CW861" s="35">
        <v>12.507281095543238</v>
      </c>
      <c r="CY861" s="35">
        <v>11.980713438404731</v>
      </c>
      <c r="CZ861" s="35">
        <v>11.497040374881671</v>
      </c>
      <c r="DA861" s="35">
        <v>12.418189911960953</v>
      </c>
      <c r="DD861" s="35">
        <v>12.755352259191383</v>
      </c>
      <c r="DE861" s="35">
        <v>12.473531711585393</v>
      </c>
      <c r="DH861" s="35">
        <v>12.001688419974574</v>
      </c>
      <c r="DJ861" s="35">
        <v>11.543428826510398</v>
      </c>
      <c r="DL861" s="35">
        <v>12.431548696230271</v>
      </c>
      <c r="DM861" s="35">
        <v>12.493465657857083</v>
      </c>
      <c r="DN861" s="35">
        <v>12.230456587730718</v>
      </c>
      <c r="DO861" s="35">
        <v>12.908760887502334</v>
      </c>
      <c r="DQ861" s="35">
        <v>13.142889029686277</v>
      </c>
      <c r="DR861" s="35">
        <v>12.488978754398294</v>
      </c>
      <c r="DT861" s="35">
        <v>12.130633461395863</v>
      </c>
      <c r="DV861" s="35">
        <v>12.787327240132019</v>
      </c>
      <c r="DW861" s="35">
        <v>13.032453341380084</v>
      </c>
      <c r="DX861" s="35">
        <v>12.085434907649574</v>
      </c>
      <c r="DZ861" s="35">
        <v>13.234627511548705</v>
      </c>
      <c r="EB861" s="35">
        <v>12.159286890158119</v>
      </c>
      <c r="EC861" s="35">
        <v>12.860537166238652</v>
      </c>
      <c r="ED861" s="35">
        <v>12.131093955935057</v>
      </c>
      <c r="EF861" s="35">
        <v>13.104271128936894</v>
      </c>
      <c r="EG861" s="35">
        <v>12.447350374826385</v>
      </c>
      <c r="EI861" s="35">
        <v>12.267920689261093</v>
      </c>
      <c r="EJ861" s="35">
        <v>11.53136103217096</v>
      </c>
      <c r="EK861" s="35">
        <v>12.303992899022681</v>
      </c>
      <c r="EL861" s="35">
        <v>11.881237926680116</v>
      </c>
      <c r="EN861" s="35">
        <v>12.49787311231375</v>
      </c>
      <c r="EO861" s="35">
        <v>12.873973481823048</v>
      </c>
      <c r="EP861" s="35">
        <v>12.048404469486879</v>
      </c>
      <c r="ER861" s="35">
        <v>12.486947409634618</v>
      </c>
      <c r="ET861" s="35">
        <v>12.975222500078381</v>
      </c>
      <c r="EU861" s="35">
        <v>11.216816765083685</v>
      </c>
      <c r="EV861" s="35">
        <v>12.737163549640069</v>
      </c>
      <c r="EY861" s="35">
        <v>12.005562026376973</v>
      </c>
      <c r="EZ861" s="35">
        <v>12.740666063521878</v>
      </c>
      <c r="FC861" s="35">
        <v>12.493494134892691</v>
      </c>
      <c r="FD861" s="35">
        <v>13.06077580019241</v>
      </c>
      <c r="FE861" s="35">
        <v>12.265953104025504</v>
      </c>
      <c r="FH861" s="35">
        <v>13.077638418494093</v>
      </c>
      <c r="FI861" s="35">
        <v>12.67981060167811</v>
      </c>
      <c r="FJ861" s="35">
        <v>12.650247899907193</v>
      </c>
      <c r="FL861" s="35">
        <v>12.418773880433097</v>
      </c>
      <c r="FM861" s="35">
        <v>12.575746705582292</v>
      </c>
      <c r="FO861" s="35">
        <v>12.425799254936141</v>
      </c>
      <c r="FP861" s="35">
        <v>11.948232834566955</v>
      </c>
      <c r="FR861" s="35">
        <v>12.900209477673785</v>
      </c>
      <c r="FW861" s="35">
        <v>13.149577166882777</v>
      </c>
      <c r="FZ861" s="35">
        <v>12.227160571705019</v>
      </c>
      <c r="GA861" s="35">
        <v>13.055695062506196</v>
      </c>
      <c r="GB861" s="35">
        <v>12.406573208743824</v>
      </c>
      <c r="GC861" s="35">
        <v>12.71710772241658</v>
      </c>
      <c r="GE861" s="35">
        <v>12.763137460310796</v>
      </c>
      <c r="GF861" s="35">
        <v>12.492001258756327</v>
      </c>
      <c r="GI861" s="35">
        <v>13.301939449916789</v>
      </c>
      <c r="GJ861" s="35">
        <v>12.607651758666307</v>
      </c>
      <c r="GK861" s="35">
        <v>12.463498167005863</v>
      </c>
      <c r="GL861" s="35">
        <v>13.181847431944291</v>
      </c>
      <c r="GM861" s="35">
        <v>12.723969177670082</v>
      </c>
      <c r="GO861" s="35">
        <v>23.457000000000001</v>
      </c>
      <c r="GP861" s="35" t="s">
        <v>1573</v>
      </c>
      <c r="GU861" s="59"/>
    </row>
    <row r="862" spans="1:203" x14ac:dyDescent="0.2">
      <c r="A862" s="35" t="s">
        <v>1483</v>
      </c>
      <c r="B862" s="35" t="s">
        <v>3285</v>
      </c>
      <c r="C862" s="35" t="s">
        <v>3286</v>
      </c>
      <c r="D862" s="9">
        <v>7</v>
      </c>
      <c r="E862" s="9">
        <v>1</v>
      </c>
      <c r="F862" s="9">
        <v>0.14399679300000001</v>
      </c>
      <c r="G862" s="9">
        <v>0.89197386700000003</v>
      </c>
      <c r="H862" s="9">
        <v>0.86140385600000002</v>
      </c>
      <c r="I862" s="9">
        <v>0.21470035300000001</v>
      </c>
      <c r="J862" s="9">
        <v>0</v>
      </c>
      <c r="K862" s="78">
        <v>0</v>
      </c>
      <c r="L862" s="79">
        <v>10.598052450200228</v>
      </c>
      <c r="M862" s="79"/>
      <c r="N862" s="79"/>
      <c r="O862" s="79">
        <v>10.771016079853023</v>
      </c>
      <c r="Q862" s="78">
        <v>11.656504763437246</v>
      </c>
      <c r="S862" s="35">
        <v>10.757437852482152</v>
      </c>
      <c r="T862" s="35">
        <v>11.694973129744712</v>
      </c>
      <c r="U862" s="35">
        <v>11.223485453805107</v>
      </c>
      <c r="V862" s="35">
        <v>11.707727340202156</v>
      </c>
      <c r="W862" s="35">
        <v>10.957460833941012</v>
      </c>
      <c r="Y862" s="35">
        <v>10.693629927767935</v>
      </c>
      <c r="AA862" s="35">
        <v>11.240060895263458</v>
      </c>
      <c r="AH862" s="35">
        <v>11.363589882511889</v>
      </c>
      <c r="AL862" s="35">
        <v>10.891002039585311</v>
      </c>
      <c r="AN862" s="35">
        <v>11.721189405579866</v>
      </c>
      <c r="AT862" s="35">
        <v>11.65921562644089</v>
      </c>
      <c r="AU862" s="35">
        <v>11.746398117908605</v>
      </c>
      <c r="BL862" s="35">
        <v>11.694392499640744</v>
      </c>
      <c r="BO862" s="35">
        <v>10.753191568267637</v>
      </c>
      <c r="BS862" s="35">
        <v>11.049168217943963</v>
      </c>
      <c r="CJ862" s="35">
        <v>11.727281800376947</v>
      </c>
      <c r="CL862" s="35">
        <v>11.088161165513675</v>
      </c>
      <c r="CZ862" s="35">
        <v>11.992875413041732</v>
      </c>
      <c r="DG862" s="35">
        <v>11.249735094160048</v>
      </c>
      <c r="DK862" s="35">
        <v>11.877699322333784</v>
      </c>
      <c r="DS862" s="35">
        <v>18.051543709710074</v>
      </c>
      <c r="DW862" s="35">
        <v>10.321196633305576</v>
      </c>
      <c r="DZ862" s="35">
        <v>11.784511147491852</v>
      </c>
      <c r="EM862" s="35">
        <v>11.118081657377864</v>
      </c>
      <c r="EP862" s="35">
        <v>10.737723580488446</v>
      </c>
      <c r="EV862" s="35">
        <v>11.064846952550162</v>
      </c>
      <c r="FI862" s="35">
        <v>10.779025501221213</v>
      </c>
      <c r="FK862" s="35">
        <v>12.37377433077609</v>
      </c>
      <c r="FT862" s="35">
        <v>11.683906070621347</v>
      </c>
      <c r="FU862" s="35">
        <v>11.842527783360049</v>
      </c>
      <c r="GB862" s="35">
        <v>12.051970986279278</v>
      </c>
      <c r="GC862" s="35">
        <v>10.990106941953883</v>
      </c>
      <c r="GF862" s="35">
        <v>11.512278334040834</v>
      </c>
      <c r="GH862" s="35">
        <v>11.259459527150943</v>
      </c>
      <c r="GJ862" s="35">
        <v>11.086076631420619</v>
      </c>
      <c r="GO862" s="35">
        <v>11.856</v>
      </c>
      <c r="GP862" s="35" t="s">
        <v>4704</v>
      </c>
      <c r="GU862" s="59"/>
    </row>
    <row r="863" spans="1:203" x14ac:dyDescent="0.2">
      <c r="A863" s="35" t="s">
        <v>2235</v>
      </c>
      <c r="B863" s="35" t="s">
        <v>4319</v>
      </c>
      <c r="C863" s="35" t="s">
        <v>4320</v>
      </c>
      <c r="D863" s="9">
        <v>3</v>
      </c>
      <c r="E863" s="9">
        <v>3</v>
      </c>
      <c r="F863" s="9">
        <v>1.7399412999999999E-2</v>
      </c>
      <c r="G863" s="9">
        <v>0.31428914499999999</v>
      </c>
      <c r="H863" s="9">
        <v>9.5691790999999998E-2</v>
      </c>
      <c r="I863" s="9">
        <v>0.21696328300000001</v>
      </c>
      <c r="J863" s="58" t="s">
        <v>5711</v>
      </c>
      <c r="K863" s="78">
        <v>0</v>
      </c>
      <c r="L863" s="79"/>
      <c r="M863" s="79"/>
      <c r="N863" s="79"/>
      <c r="O863" s="79"/>
      <c r="AE863" s="35">
        <v>10.900451519183722</v>
      </c>
      <c r="CC863" s="35">
        <v>10.931531438164216</v>
      </c>
      <c r="CK863" s="35">
        <v>10.716693692818145</v>
      </c>
      <c r="CZ863" s="35">
        <v>11.117325603329631</v>
      </c>
      <c r="DD863" s="35">
        <v>11.119204164551922</v>
      </c>
      <c r="EL863" s="35">
        <v>11.255014315970934</v>
      </c>
      <c r="EY863" s="35">
        <v>11.121507655754826</v>
      </c>
      <c r="FI863" s="35">
        <v>11.011536677570616</v>
      </c>
      <c r="GO863" s="35">
        <v>4.9349999999999996</v>
      </c>
      <c r="GP863" s="35" t="s">
        <v>4922</v>
      </c>
      <c r="GU863" s="59"/>
    </row>
    <row r="864" spans="1:203" x14ac:dyDescent="0.2">
      <c r="A864" s="35" t="s">
        <v>881</v>
      </c>
      <c r="B864" s="35" t="s">
        <v>2573</v>
      </c>
      <c r="C864" s="35" t="s">
        <v>2574</v>
      </c>
      <c r="D864" s="9">
        <v>7</v>
      </c>
      <c r="E864" s="9">
        <v>4</v>
      </c>
      <c r="F864" s="9">
        <v>0.50050677899999996</v>
      </c>
      <c r="G864" s="9">
        <v>-7.1294395999999996E-2</v>
      </c>
      <c r="H864" s="9">
        <v>0.44054469499999999</v>
      </c>
      <c r="I864" s="9">
        <v>0.21698382799999999</v>
      </c>
      <c r="J864" s="9">
        <v>0</v>
      </c>
      <c r="K864" s="78">
        <v>0</v>
      </c>
      <c r="L864" s="80"/>
      <c r="M864" s="79"/>
      <c r="N864" s="79"/>
      <c r="O864" s="79"/>
      <c r="U864" s="35">
        <v>9.7209979991170385</v>
      </c>
      <c r="Z864" s="35">
        <v>10.536206337051093</v>
      </c>
      <c r="AH864" s="35">
        <v>10.609932513724374</v>
      </c>
      <c r="AL864" s="35">
        <v>10.202187986259521</v>
      </c>
      <c r="BF864" s="35">
        <v>10.259173742948336</v>
      </c>
      <c r="BJ864" s="35">
        <v>9.6718976423133185</v>
      </c>
      <c r="EP864" s="35">
        <v>10.09543830801438</v>
      </c>
      <c r="EU864" s="35">
        <v>10.383716531456123</v>
      </c>
      <c r="GO864" s="35">
        <v>7.5049999999999999</v>
      </c>
      <c r="GP864" s="35" t="s">
        <v>4555</v>
      </c>
      <c r="GU864" s="59"/>
    </row>
    <row r="865" spans="1:203" x14ac:dyDescent="0.2">
      <c r="A865" s="35" t="s">
        <v>1214</v>
      </c>
      <c r="B865" s="35" t="s">
        <v>2939</v>
      </c>
      <c r="C865" s="35" t="s">
        <v>2940</v>
      </c>
      <c r="D865" s="9">
        <v>36</v>
      </c>
      <c r="E865" s="9">
        <v>35</v>
      </c>
      <c r="F865" s="9">
        <v>0.98307790299999998</v>
      </c>
      <c r="G865" s="9">
        <v>-9.3617619999999992E-3</v>
      </c>
      <c r="H865" s="9">
        <v>4.0281399999999998E-4</v>
      </c>
      <c r="I865" s="9">
        <v>0.21842120000000001</v>
      </c>
      <c r="J865" s="9">
        <v>0</v>
      </c>
      <c r="K865" s="58" t="s">
        <v>5711</v>
      </c>
      <c r="L865" s="79">
        <v>12.754760874179087</v>
      </c>
      <c r="M865" s="79">
        <v>12.743365648300802</v>
      </c>
      <c r="N865" s="79">
        <v>12.410315311104718</v>
      </c>
      <c r="O865" s="79">
        <v>12.197948370991995</v>
      </c>
      <c r="P865" s="78">
        <v>12.258928082191808</v>
      </c>
      <c r="Q865" s="78">
        <v>12.955293766310518</v>
      </c>
      <c r="R865" s="35">
        <v>12.47876165479863</v>
      </c>
      <c r="S865" s="35">
        <v>12.85849620806141</v>
      </c>
      <c r="T865" s="35">
        <v>12.891596749021923</v>
      </c>
      <c r="U865" s="35">
        <v>12.234426146579702</v>
      </c>
      <c r="V865" s="35">
        <v>12.29713258647655</v>
      </c>
      <c r="W865" s="35">
        <v>12.649883761793051</v>
      </c>
      <c r="X865" s="35">
        <v>12.641650343118277</v>
      </c>
      <c r="Y865" s="35">
        <v>12.366662183652251</v>
      </c>
      <c r="Z865" s="35">
        <v>12.544713534885284</v>
      </c>
      <c r="AA865" s="35">
        <v>12.738007236996191</v>
      </c>
      <c r="AB865" s="35">
        <v>12.778360103244768</v>
      </c>
      <c r="AC865" s="35">
        <v>13.20672381131352</v>
      </c>
      <c r="AD865" s="35">
        <v>12.565977601173767</v>
      </c>
      <c r="AE865" s="35">
        <v>12.752952890026295</v>
      </c>
      <c r="AF865" s="35">
        <v>12.407100900568047</v>
      </c>
      <c r="AG865" s="35">
        <v>12.627738047456514</v>
      </c>
      <c r="AH865" s="35">
        <v>12.577487605029749</v>
      </c>
      <c r="AI865" s="35">
        <v>12.3324353217564</v>
      </c>
      <c r="AJ865" s="35">
        <v>12.835379028547553</v>
      </c>
      <c r="AK865" s="35">
        <v>12.204858208232819</v>
      </c>
      <c r="AL865" s="35">
        <v>12.592315204525026</v>
      </c>
      <c r="AM865" s="35">
        <v>12.365988622838771</v>
      </c>
      <c r="AN865" s="35">
        <v>12.684847836832105</v>
      </c>
      <c r="AO865" s="35">
        <v>12.821192890293801</v>
      </c>
      <c r="AP865" s="35">
        <v>12.420336875041995</v>
      </c>
      <c r="AQ865" s="35">
        <v>12.879836347697989</v>
      </c>
      <c r="AR865" s="35">
        <v>12.666171366286672</v>
      </c>
      <c r="AS865" s="35">
        <v>12.454555977683178</v>
      </c>
      <c r="AT865" s="35">
        <v>12.499486735551059</v>
      </c>
      <c r="AU865" s="35">
        <v>12.753362537878029</v>
      </c>
      <c r="AV865" s="35">
        <v>12.522181554993303</v>
      </c>
      <c r="AW865" s="35">
        <v>12.420410068040518</v>
      </c>
      <c r="AX865" s="35">
        <v>12.240746795068372</v>
      </c>
      <c r="AY865" s="35">
        <v>12.304264008847436</v>
      </c>
      <c r="AZ865" s="35">
        <v>12.94486639797536</v>
      </c>
      <c r="BA865" s="35">
        <v>12.613785328885587</v>
      </c>
      <c r="BB865" s="35">
        <v>12.0324382479967</v>
      </c>
      <c r="BC865" s="35">
        <v>12.901112735907279</v>
      </c>
      <c r="BD865" s="35">
        <v>12.996946755314564</v>
      </c>
      <c r="BE865" s="35">
        <v>12.38148197843522</v>
      </c>
      <c r="BF865" s="35">
        <v>12.87032638328931</v>
      </c>
      <c r="BG865" s="35">
        <v>12.803761089457371</v>
      </c>
      <c r="BH865" s="35">
        <v>12.612810795965009</v>
      </c>
      <c r="BI865" s="35">
        <v>12.962708471464252</v>
      </c>
      <c r="BJ865" s="35">
        <v>12.764531743031608</v>
      </c>
      <c r="BK865" s="35">
        <v>12.185331837771047</v>
      </c>
      <c r="BL865" s="35">
        <v>12.718549880326361</v>
      </c>
      <c r="BM865" s="35">
        <v>13.283950936307079</v>
      </c>
      <c r="BN865" s="35">
        <v>12.51539844824466</v>
      </c>
      <c r="BO865" s="35">
        <v>12.727014043920022</v>
      </c>
      <c r="BP865" s="35">
        <v>11.863567257480339</v>
      </c>
      <c r="BQ865" s="35">
        <v>12.324708908600023</v>
      </c>
      <c r="BR865" s="35">
        <v>12.255367442393409</v>
      </c>
      <c r="BS865" s="35">
        <v>12.967532254303073</v>
      </c>
      <c r="BT865" s="35">
        <v>12.153442255614731</v>
      </c>
      <c r="BU865" s="35">
        <v>12.70486720277435</v>
      </c>
      <c r="BV865" s="35">
        <v>12.336352664458536</v>
      </c>
      <c r="BW865" s="35">
        <v>12.321975021339933</v>
      </c>
      <c r="BX865" s="35">
        <v>12.996119192142338</v>
      </c>
      <c r="BY865" s="35">
        <v>11.832350988278662</v>
      </c>
      <c r="BZ865" s="35">
        <v>12.425791980111761</v>
      </c>
      <c r="CA865" s="35">
        <v>12.848799392687214</v>
      </c>
      <c r="CB865" s="35">
        <v>12.600597297901125</v>
      </c>
      <c r="CC865" s="35">
        <v>12.270360778705575</v>
      </c>
      <c r="CD865" s="35">
        <v>12.765540944848414</v>
      </c>
      <c r="CE865" s="35">
        <v>12.639617570754117</v>
      </c>
      <c r="CF865" s="35">
        <v>12.49045038966065</v>
      </c>
      <c r="CG865" s="35">
        <v>13.05199414256256</v>
      </c>
      <c r="CH865" s="35">
        <v>12.580071229820488</v>
      </c>
      <c r="CI865" s="35">
        <v>12.735924216056144</v>
      </c>
      <c r="CJ865" s="35">
        <v>12.573832609058844</v>
      </c>
      <c r="CK865" s="35">
        <v>12.608214278433366</v>
      </c>
      <c r="CL865" s="35">
        <v>13.158611602486392</v>
      </c>
      <c r="CM865" s="35">
        <v>12.797756242380855</v>
      </c>
      <c r="CN865" s="35">
        <v>12.768224771859741</v>
      </c>
      <c r="CO865" s="35">
        <v>12.370595152012104</v>
      </c>
      <c r="CP865" s="35">
        <v>12.678015637589217</v>
      </c>
      <c r="CQ865" s="35">
        <v>12.890521795017772</v>
      </c>
      <c r="CR865" s="35">
        <v>12.291464463322662</v>
      </c>
      <c r="CS865" s="35">
        <v>13.427253986398249</v>
      </c>
      <c r="CT865" s="35">
        <v>12.193660466288609</v>
      </c>
      <c r="CU865" s="35">
        <v>12.419349908764286</v>
      </c>
      <c r="CV865" s="35">
        <v>12.552142433464581</v>
      </c>
      <c r="CW865" s="35">
        <v>12.420509486462796</v>
      </c>
      <c r="CX865" s="35">
        <v>13.842923406847241</v>
      </c>
      <c r="CY865" s="35">
        <v>12.243384085570343</v>
      </c>
      <c r="CZ865" s="35">
        <v>12.690076179443672</v>
      </c>
      <c r="DA865" s="35">
        <v>12.728622620039143</v>
      </c>
      <c r="DB865" s="35">
        <v>13.207247987650103</v>
      </c>
      <c r="DC865" s="35">
        <v>12.908941507933385</v>
      </c>
      <c r="DD865" s="35">
        <v>12.644539469783961</v>
      </c>
      <c r="DE865" s="35">
        <v>12.714311422397671</v>
      </c>
      <c r="DF865" s="35">
        <v>12.726993604046465</v>
      </c>
      <c r="DG865" s="35">
        <v>11.831978093527612</v>
      </c>
      <c r="DH865" s="35">
        <v>12.279189173083612</v>
      </c>
      <c r="DI865" s="35">
        <v>12.854559078539127</v>
      </c>
      <c r="DJ865" s="35">
        <v>12.277692155578205</v>
      </c>
      <c r="DK865" s="35">
        <v>12.282412001420107</v>
      </c>
      <c r="DL865" s="35">
        <v>12.28096360247614</v>
      </c>
      <c r="DM865" s="35">
        <v>12.428975705585472</v>
      </c>
      <c r="DN865" s="35">
        <v>12.297696700772843</v>
      </c>
      <c r="DO865" s="35">
        <v>12.956018325002848</v>
      </c>
      <c r="DP865" s="35">
        <v>12.646724866582137</v>
      </c>
      <c r="DQ865" s="35">
        <v>12.699278295914279</v>
      </c>
      <c r="DR865" s="35">
        <v>12.329209152798612</v>
      </c>
      <c r="DS865" s="35">
        <v>12.537089575558959</v>
      </c>
      <c r="DT865" s="35">
        <v>12.333728468309896</v>
      </c>
      <c r="DU865" s="35">
        <v>11.996985239263395</v>
      </c>
      <c r="DV865" s="35">
        <v>12.447987263155404</v>
      </c>
      <c r="DW865" s="35">
        <v>12.919912537135131</v>
      </c>
      <c r="DX865" s="35">
        <v>12.415031696802401</v>
      </c>
      <c r="DY865" s="35">
        <v>12.854608109333054</v>
      </c>
      <c r="DZ865" s="35">
        <v>12.92098015507823</v>
      </c>
      <c r="EA865" s="35">
        <v>12.272910950132511</v>
      </c>
      <c r="EB865" s="35">
        <v>12.64904400846007</v>
      </c>
      <c r="EC865" s="35">
        <v>12.761370633506157</v>
      </c>
      <c r="ED865" s="35">
        <v>12.684762186133092</v>
      </c>
      <c r="EE865" s="35">
        <v>12.625787955559801</v>
      </c>
      <c r="EF865" s="35">
        <v>12.930882603726156</v>
      </c>
      <c r="EG865" s="35">
        <v>12.566309743859659</v>
      </c>
      <c r="EH865" s="35">
        <v>12.799529752265411</v>
      </c>
      <c r="EI865" s="35">
        <v>12.839654498604929</v>
      </c>
      <c r="EJ865" s="35">
        <v>12.744482178333104</v>
      </c>
      <c r="EK865" s="35">
        <v>12.634073413911992</v>
      </c>
      <c r="EL865" s="35">
        <v>13.021632543355144</v>
      </c>
      <c r="EM865" s="35">
        <v>12.71504832114616</v>
      </c>
      <c r="EN865" s="35">
        <v>12.068532926525451</v>
      </c>
      <c r="EO865" s="35">
        <v>13.031807293843299</v>
      </c>
      <c r="EP865" s="35">
        <v>12.122353286097258</v>
      </c>
      <c r="EQ865" s="35">
        <v>12.408749346192103</v>
      </c>
      <c r="ER865" s="35">
        <v>12.711885773118546</v>
      </c>
      <c r="ES865" s="35">
        <v>12.877361760590823</v>
      </c>
      <c r="ET865" s="35">
        <v>12.851194253022413</v>
      </c>
      <c r="EU865" s="35">
        <v>12.443750360786291</v>
      </c>
      <c r="EV865" s="35">
        <v>12.549976656793687</v>
      </c>
      <c r="EW865" s="35">
        <v>12.851156022536486</v>
      </c>
      <c r="EX865" s="35">
        <v>12.990883495688369</v>
      </c>
      <c r="EY865" s="35">
        <v>12.933547895478103</v>
      </c>
      <c r="EZ865" s="35">
        <v>12.375423457198849</v>
      </c>
      <c r="FA865" s="35">
        <v>12.743844516513493</v>
      </c>
      <c r="FB865" s="35">
        <v>12.601823259387789</v>
      </c>
      <c r="FC865" s="35">
        <v>12.632498202826056</v>
      </c>
      <c r="FD865" s="35">
        <v>12.745738790819498</v>
      </c>
      <c r="FE865" s="35">
        <v>13.226567948668935</v>
      </c>
      <c r="FF865" s="35">
        <v>13.074560104425661</v>
      </c>
      <c r="FG865" s="35">
        <v>12.298535317988204</v>
      </c>
      <c r="FH865" s="35">
        <v>12.25314035176441</v>
      </c>
      <c r="FI865" s="35">
        <v>12.449278724776157</v>
      </c>
      <c r="FJ865" s="35">
        <v>12.989198530691711</v>
      </c>
      <c r="FK865" s="35">
        <v>13.456781372357025</v>
      </c>
      <c r="FL865" s="35">
        <v>12.681745008190241</v>
      </c>
      <c r="FM865" s="35">
        <v>12.535730901867613</v>
      </c>
      <c r="FN865" s="35">
        <v>12.864490491922876</v>
      </c>
      <c r="FO865" s="35">
        <v>12.37864636353348</v>
      </c>
      <c r="FP865" s="35">
        <v>13.075634602694912</v>
      </c>
      <c r="FQ865" s="35">
        <v>12.371263229870271</v>
      </c>
      <c r="FR865" s="35">
        <v>12.896745622370213</v>
      </c>
      <c r="FS865" s="35">
        <v>12.893244986812109</v>
      </c>
      <c r="FT865" s="35">
        <v>12.926912603895516</v>
      </c>
      <c r="FU865" s="35">
        <v>13.441356427439715</v>
      </c>
      <c r="FV865" s="35">
        <v>12.444095084269735</v>
      </c>
      <c r="FW865" s="35">
        <v>12.789555299119765</v>
      </c>
      <c r="FX865" s="35">
        <v>13.198643231545937</v>
      </c>
      <c r="FY865" s="35">
        <v>13.134285696540159</v>
      </c>
      <c r="FZ865" s="35">
        <v>12.377638595610659</v>
      </c>
      <c r="GA865" s="35">
        <v>13.101725164015596</v>
      </c>
      <c r="GB865" s="35">
        <v>12.993201243159637</v>
      </c>
      <c r="GC865" s="35">
        <v>12.60092645383137</v>
      </c>
      <c r="GD865" s="35">
        <v>13.170639145829078</v>
      </c>
      <c r="GE865" s="35">
        <v>12.21484940623853</v>
      </c>
      <c r="GF865" s="35">
        <v>12.644175598442086</v>
      </c>
      <c r="GG865" s="35">
        <v>13.299767402676897</v>
      </c>
      <c r="GH865" s="35">
        <v>13.262003657526895</v>
      </c>
      <c r="GI865" s="35">
        <v>12.762517733105819</v>
      </c>
      <c r="GJ865" s="35">
        <v>13.401740622476702</v>
      </c>
      <c r="GK865" s="35">
        <v>12.971782681076874</v>
      </c>
      <c r="GL865" s="35">
        <v>13.420182437561504</v>
      </c>
      <c r="GM865" s="35">
        <v>12.852830191405818</v>
      </c>
      <c r="GN865" s="35">
        <v>12.469266367391121</v>
      </c>
      <c r="GO865" s="35">
        <v>67.593000000000004</v>
      </c>
      <c r="GP865" s="35" t="s">
        <v>4638</v>
      </c>
      <c r="GU865" s="59"/>
    </row>
    <row r="866" spans="1:203" x14ac:dyDescent="0.2">
      <c r="A866" s="35" t="s">
        <v>1100</v>
      </c>
      <c r="B866" s="35" t="s">
        <v>2825</v>
      </c>
      <c r="C866" s="35" t="s">
        <v>2826</v>
      </c>
      <c r="D866" s="9">
        <v>25</v>
      </c>
      <c r="E866" s="9">
        <v>25</v>
      </c>
      <c r="F866" s="9">
        <v>0.81602018099999996</v>
      </c>
      <c r="G866" s="9">
        <v>3.7731268999999998E-2</v>
      </c>
      <c r="H866" s="9">
        <v>2.4663210000000001E-3</v>
      </c>
      <c r="I866" s="9">
        <v>0.21924771500000001</v>
      </c>
      <c r="J866" s="9">
        <v>0</v>
      </c>
      <c r="K866" s="58" t="s">
        <v>5711</v>
      </c>
      <c r="L866" s="79">
        <v>16.447563472339038</v>
      </c>
      <c r="M866" s="79">
        <v>16.085192480515857</v>
      </c>
      <c r="N866" s="79">
        <v>16.09035244560225</v>
      </c>
      <c r="O866" s="79">
        <v>16.499658359354441</v>
      </c>
      <c r="P866" s="78">
        <v>16.119643775664464</v>
      </c>
      <c r="Q866" s="78">
        <v>16.107444049440964</v>
      </c>
      <c r="R866" s="35">
        <v>16.218012396227071</v>
      </c>
      <c r="S866" s="35">
        <v>16.367538058666032</v>
      </c>
      <c r="T866" s="35">
        <v>16.485245240864266</v>
      </c>
      <c r="U866" s="35">
        <v>16.12444133647934</v>
      </c>
      <c r="V866" s="35">
        <v>15.104774753981633</v>
      </c>
      <c r="W866" s="35">
        <v>15.853155256035226</v>
      </c>
      <c r="X866" s="35">
        <v>15.765087043357314</v>
      </c>
      <c r="Y866" s="35">
        <v>16.389088951973076</v>
      </c>
      <c r="Z866" s="35">
        <v>15.253866822150112</v>
      </c>
      <c r="AA866" s="35">
        <v>16.044524217346151</v>
      </c>
      <c r="AB866" s="35">
        <v>15.953224243964716</v>
      </c>
      <c r="AC866" s="35">
        <v>16.452933417307534</v>
      </c>
      <c r="AD866" s="35">
        <v>15.012308083684086</v>
      </c>
      <c r="AE866" s="35">
        <v>16.015804936029532</v>
      </c>
      <c r="AF866" s="35">
        <v>16.708590343563714</v>
      </c>
      <c r="AG866" s="35">
        <v>16.177192809389236</v>
      </c>
      <c r="AH866" s="35">
        <v>16.445539838215211</v>
      </c>
      <c r="AI866" s="35">
        <v>15.802147789929624</v>
      </c>
      <c r="AJ866" s="35">
        <v>16.436340103872972</v>
      </c>
      <c r="AK866" s="35">
        <v>15.751135661127915</v>
      </c>
      <c r="AL866" s="35">
        <v>16.936224456225254</v>
      </c>
      <c r="AM866" s="35">
        <v>15.978595544784334</v>
      </c>
      <c r="AN866" s="35">
        <v>15.946477747252366</v>
      </c>
      <c r="AO866" s="35">
        <v>16.063426143938361</v>
      </c>
      <c r="AP866" s="35">
        <v>15.92084326829913</v>
      </c>
      <c r="AQ866" s="35">
        <v>15.585532729019169</v>
      </c>
      <c r="AR866" s="35">
        <v>16.475030285949472</v>
      </c>
      <c r="AS866" s="35">
        <v>16.092932106746112</v>
      </c>
      <c r="AT866" s="35">
        <v>16.671315223240867</v>
      </c>
      <c r="AU866" s="35">
        <v>16.510717932501265</v>
      </c>
      <c r="AV866" s="35">
        <v>16.053591775090428</v>
      </c>
      <c r="AW866" s="35">
        <v>15.167115520536122</v>
      </c>
      <c r="AX866" s="35">
        <v>16.137592116211394</v>
      </c>
      <c r="AY866" s="35">
        <v>15.809316373000359</v>
      </c>
      <c r="AZ866" s="35">
        <v>16.240002207837485</v>
      </c>
      <c r="BA866" s="35">
        <v>16.26565300911539</v>
      </c>
      <c r="BB866" s="35">
        <v>16.4991004743151</v>
      </c>
      <c r="BC866" s="35">
        <v>16.235631332735291</v>
      </c>
      <c r="BD866" s="35">
        <v>15.437043633895531</v>
      </c>
      <c r="BE866" s="35">
        <v>15.753807889599003</v>
      </c>
      <c r="BF866" s="35">
        <v>16.601700460147995</v>
      </c>
      <c r="BG866" s="35">
        <v>16.520896088760566</v>
      </c>
      <c r="BH866" s="35">
        <v>16.270746602860971</v>
      </c>
      <c r="BI866" s="35">
        <v>15.975487887385668</v>
      </c>
      <c r="BJ866" s="35">
        <v>16.434530877582109</v>
      </c>
      <c r="BK866" s="35">
        <v>16.340968189816884</v>
      </c>
      <c r="BL866" s="35">
        <v>16.00696663630103</v>
      </c>
      <c r="BM866" s="35">
        <v>15.942382140412953</v>
      </c>
      <c r="BN866" s="35">
        <v>16.910587659818617</v>
      </c>
      <c r="BO866" s="35">
        <v>15.718645691121148</v>
      </c>
      <c r="BP866" s="35">
        <v>16.110609364011605</v>
      </c>
      <c r="BQ866" s="35">
        <v>16.095238149988631</v>
      </c>
      <c r="BR866" s="35">
        <v>16.222860748806944</v>
      </c>
      <c r="BS866" s="35">
        <v>16.715250884372054</v>
      </c>
      <c r="BT866" s="35">
        <v>16.304124246508721</v>
      </c>
      <c r="BU866" s="35">
        <v>16.090050873865728</v>
      </c>
      <c r="BV866" s="35">
        <v>15.569403519526734</v>
      </c>
      <c r="BW866" s="35">
        <v>15.816618219613591</v>
      </c>
      <c r="BX866" s="35">
        <v>15.859177081490358</v>
      </c>
      <c r="BY866" s="35">
        <v>16.138879917223875</v>
      </c>
      <c r="BZ866" s="35">
        <v>16.645418718627457</v>
      </c>
      <c r="CA866" s="35">
        <v>16.218189686699137</v>
      </c>
      <c r="CB866" s="35">
        <v>16.284469986705261</v>
      </c>
      <c r="CC866" s="35">
        <v>15.964213406349611</v>
      </c>
      <c r="CD866" s="35">
        <v>15.81380628711595</v>
      </c>
      <c r="CE866" s="35">
        <v>15.93769082149209</v>
      </c>
      <c r="CF866" s="35">
        <v>16.877996953435119</v>
      </c>
      <c r="CG866" s="35">
        <v>15.904724758004198</v>
      </c>
      <c r="CH866" s="35">
        <v>16.233711292987373</v>
      </c>
      <c r="CI866" s="35">
        <v>15.504984080309715</v>
      </c>
      <c r="CJ866" s="35">
        <v>16.150427665785021</v>
      </c>
      <c r="CK866" s="35">
        <v>15.901128922186096</v>
      </c>
      <c r="CL866" s="35">
        <v>15.979556340096945</v>
      </c>
      <c r="CM866" s="35">
        <v>16.091218849614698</v>
      </c>
      <c r="CN866" s="35">
        <v>15.914080309445172</v>
      </c>
      <c r="CO866" s="35">
        <v>15.936770748335462</v>
      </c>
      <c r="CP866" s="35">
        <v>16.576975528788488</v>
      </c>
      <c r="CQ866" s="35">
        <v>16.157907276797072</v>
      </c>
      <c r="CR866" s="35">
        <v>16.53619963370209</v>
      </c>
      <c r="CS866" s="35">
        <v>16.150174562388507</v>
      </c>
      <c r="CT866" s="35">
        <v>17.313380313684782</v>
      </c>
      <c r="CU866" s="35">
        <v>15.708184673438289</v>
      </c>
      <c r="CV866" s="35">
        <v>15.979323963240233</v>
      </c>
      <c r="CW866" s="35">
        <v>16.19312851436073</v>
      </c>
      <c r="CX866" s="35">
        <v>16.140102134508222</v>
      </c>
      <c r="CY866" s="35">
        <v>15.99292185024391</v>
      </c>
      <c r="CZ866" s="35">
        <v>15.982225837855861</v>
      </c>
      <c r="DA866" s="35">
        <v>16.168297344874283</v>
      </c>
      <c r="DB866" s="35">
        <v>16.795528112478458</v>
      </c>
      <c r="DC866" s="35">
        <v>16.595465445569268</v>
      </c>
      <c r="DD866" s="35">
        <v>15.984501250706415</v>
      </c>
      <c r="DE866" s="35">
        <v>16.495747907547916</v>
      </c>
      <c r="DF866" s="35">
        <v>16.308361121191965</v>
      </c>
      <c r="DG866" s="35">
        <v>16.002910459778981</v>
      </c>
      <c r="DH866" s="35">
        <v>15.722265891392379</v>
      </c>
      <c r="DI866" s="35">
        <v>15.23158593641155</v>
      </c>
      <c r="DJ866" s="35">
        <v>16.516022994740041</v>
      </c>
      <c r="DK866" s="35">
        <v>16.294191531389899</v>
      </c>
      <c r="DL866" s="35">
        <v>16.396074720575797</v>
      </c>
      <c r="DM866" s="35">
        <v>15.636286170177833</v>
      </c>
      <c r="DN866" s="35">
        <v>16.604948080873328</v>
      </c>
      <c r="DO866" s="35">
        <v>16.070338906138524</v>
      </c>
      <c r="DP866" s="35">
        <v>16.945180320534043</v>
      </c>
      <c r="DQ866" s="35">
        <v>16.280084143903625</v>
      </c>
      <c r="DR866" s="35">
        <v>16.666147558548055</v>
      </c>
      <c r="DS866" s="35">
        <v>15.800970264320821</v>
      </c>
      <c r="DT866" s="35">
        <v>16.145460843289875</v>
      </c>
      <c r="DU866" s="35">
        <v>15.907756483954941</v>
      </c>
      <c r="DV866" s="35">
        <v>16.154226945295246</v>
      </c>
      <c r="DW866" s="35">
        <v>15.78304569094033</v>
      </c>
      <c r="DX866" s="35">
        <v>16.253391114101127</v>
      </c>
      <c r="DY866" s="35">
        <v>16.181064329878353</v>
      </c>
      <c r="DZ866" s="35">
        <v>16.059130907922977</v>
      </c>
      <c r="EA866" s="35">
        <v>16.018986935866476</v>
      </c>
      <c r="EB866" s="35">
        <v>15.979328979825125</v>
      </c>
      <c r="EC866" s="35">
        <v>15.193387188390723</v>
      </c>
      <c r="ED866" s="35">
        <v>15.812916441666722</v>
      </c>
      <c r="EE866" s="35">
        <v>16.38512938158263</v>
      </c>
      <c r="EF866" s="35">
        <v>16.295881011449922</v>
      </c>
      <c r="EG866" s="35">
        <v>16.298042099172537</v>
      </c>
      <c r="EH866" s="35">
        <v>16.004121032225907</v>
      </c>
      <c r="EI866" s="35">
        <v>16.279678909071649</v>
      </c>
      <c r="EJ866" s="35">
        <v>16.669342265851338</v>
      </c>
      <c r="EK866" s="35">
        <v>16.18218703223247</v>
      </c>
      <c r="EL866" s="35">
        <v>15.980438583268338</v>
      </c>
      <c r="EM866" s="35">
        <v>16.422107108821834</v>
      </c>
      <c r="EN866" s="35">
        <v>16.393068085507021</v>
      </c>
      <c r="EO866" s="35">
        <v>16.301748605548383</v>
      </c>
      <c r="EP866" s="35">
        <v>15.872612911427716</v>
      </c>
      <c r="EQ866" s="35">
        <v>16.3154470514107</v>
      </c>
      <c r="ER866" s="35">
        <v>15.811355430766667</v>
      </c>
      <c r="ES866" s="35">
        <v>16.100994150954246</v>
      </c>
      <c r="ET866" s="35">
        <v>16.899895468255234</v>
      </c>
      <c r="EU866" s="35">
        <v>16.502679864786408</v>
      </c>
      <c r="EV866" s="35">
        <v>16.169522374491063</v>
      </c>
      <c r="EW866" s="35">
        <v>15.894739064035859</v>
      </c>
      <c r="EX866" s="35">
        <v>16.238667346226485</v>
      </c>
      <c r="EY866" s="35">
        <v>16.068204249611099</v>
      </c>
      <c r="EZ866" s="35">
        <v>16.341869204515184</v>
      </c>
      <c r="FA866" s="35">
        <v>17.084481426973433</v>
      </c>
      <c r="FB866" s="35">
        <v>16.551366438466761</v>
      </c>
      <c r="FC866" s="35">
        <v>16.281708950527708</v>
      </c>
      <c r="FD866" s="35">
        <v>16.138423739763017</v>
      </c>
      <c r="FE866" s="35">
        <v>16.915441840206775</v>
      </c>
      <c r="FF866" s="35">
        <v>16.378642575864664</v>
      </c>
      <c r="FG866" s="35">
        <v>16.667974284736133</v>
      </c>
      <c r="FH866" s="35">
        <v>16.503365423738742</v>
      </c>
      <c r="FI866" s="35">
        <v>16.153597748824925</v>
      </c>
      <c r="FJ866" s="35">
        <v>15.392363038825639</v>
      </c>
      <c r="FK866" s="35">
        <v>15.819777486858957</v>
      </c>
      <c r="FL866" s="35">
        <v>16.290270477484661</v>
      </c>
      <c r="FM866" s="35">
        <v>16.181205674724858</v>
      </c>
      <c r="FN866" s="35">
        <v>16.271441102883667</v>
      </c>
      <c r="FO866" s="35">
        <v>16.871347880661766</v>
      </c>
      <c r="FP866" s="35">
        <v>15.693719687014163</v>
      </c>
      <c r="FQ866" s="35">
        <v>16.394088127663842</v>
      </c>
      <c r="FR866" s="35">
        <v>16.13541055891384</v>
      </c>
      <c r="FS866" s="35">
        <v>16.508899701443291</v>
      </c>
      <c r="FT866" s="35">
        <v>15.683618906906599</v>
      </c>
      <c r="FU866" s="35">
        <v>16.069950025011899</v>
      </c>
      <c r="FV866" s="35">
        <v>16.010167384525463</v>
      </c>
      <c r="FW866" s="35">
        <v>16.832892439655751</v>
      </c>
      <c r="FX866" s="35">
        <v>16.479956407572693</v>
      </c>
      <c r="FY866" s="35">
        <v>16.702641019972695</v>
      </c>
      <c r="FZ866" s="35">
        <v>16.420240779018101</v>
      </c>
      <c r="GA866" s="35">
        <v>16.52142320083161</v>
      </c>
      <c r="GB866" s="35">
        <v>16.012766696502524</v>
      </c>
      <c r="GC866" s="35">
        <v>16.396132720968073</v>
      </c>
      <c r="GD866" s="35">
        <v>16.464653069795084</v>
      </c>
      <c r="GE866" s="35">
        <v>16.284005266949791</v>
      </c>
      <c r="GF866" s="35">
        <v>16.080553625911044</v>
      </c>
      <c r="GG866" s="35">
        <v>16.263109555281602</v>
      </c>
      <c r="GH866" s="35">
        <v>16.178491744835753</v>
      </c>
      <c r="GI866" s="35">
        <v>16.474862343658838</v>
      </c>
      <c r="GJ866" s="35">
        <v>16.781893423522259</v>
      </c>
      <c r="GK866" s="35">
        <v>17.062647907931112</v>
      </c>
      <c r="GL866" s="35">
        <v>16.625266521481954</v>
      </c>
      <c r="GM866" s="35">
        <v>16.331324565487535</v>
      </c>
      <c r="GN866" s="35">
        <v>16.262882549398842</v>
      </c>
      <c r="GO866" s="35">
        <v>41.283999999999999</v>
      </c>
      <c r="GP866" s="35" t="s">
        <v>1001</v>
      </c>
      <c r="GU866" s="59"/>
    </row>
    <row r="867" spans="1:203" x14ac:dyDescent="0.2">
      <c r="A867" s="35" t="s">
        <v>767</v>
      </c>
      <c r="B867" s="35" t="s">
        <v>2425</v>
      </c>
      <c r="C867" s="35" t="s">
        <v>2426</v>
      </c>
      <c r="D867" s="9">
        <v>2</v>
      </c>
      <c r="E867" s="9">
        <v>1</v>
      </c>
      <c r="F867" s="9">
        <v>0.12651804</v>
      </c>
      <c r="G867" s="9">
        <v>0.83651147400000003</v>
      </c>
      <c r="H867" s="9">
        <v>0.86398314499999995</v>
      </c>
      <c r="I867" s="9">
        <v>0.22078958200000001</v>
      </c>
      <c r="J867" s="9">
        <v>0</v>
      </c>
      <c r="K867" s="78">
        <v>0</v>
      </c>
      <c r="L867" s="79"/>
      <c r="M867" s="79"/>
      <c r="N867" s="79"/>
      <c r="O867" s="79"/>
      <c r="T867" s="35">
        <v>10.018422765276298</v>
      </c>
      <c r="V867" s="35">
        <v>10.930853024599314</v>
      </c>
      <c r="CD867" s="35">
        <v>10.825264301911414</v>
      </c>
      <c r="DK867" s="35">
        <v>10.777811600210871</v>
      </c>
      <c r="DU867" s="35">
        <v>11.825460417413781</v>
      </c>
      <c r="DV867" s="35">
        <v>11.275802552410953</v>
      </c>
      <c r="DZ867" s="35">
        <v>11.366065034599286</v>
      </c>
      <c r="EM867" s="35">
        <v>10.80072761026201</v>
      </c>
      <c r="EQ867" s="35">
        <v>12.522281811516232</v>
      </c>
      <c r="EV867" s="35">
        <v>10.483445198287054</v>
      </c>
      <c r="GI867" s="35">
        <v>11.388424068945964</v>
      </c>
      <c r="GM867" s="35">
        <v>10.56503956965178</v>
      </c>
      <c r="GO867" s="35">
        <v>5.532</v>
      </c>
      <c r="GP867" s="35" t="s">
        <v>4510</v>
      </c>
      <c r="GU867" s="59"/>
    </row>
    <row r="868" spans="1:203" x14ac:dyDescent="0.2">
      <c r="A868" s="35" t="s">
        <v>1639</v>
      </c>
      <c r="B868" s="35" t="s">
        <v>3467</v>
      </c>
      <c r="C868" s="35" t="s">
        <v>3468</v>
      </c>
      <c r="D868" s="9">
        <v>8</v>
      </c>
      <c r="E868" s="9">
        <v>7</v>
      </c>
      <c r="F868" s="9">
        <v>0.92106356099999998</v>
      </c>
      <c r="G868" s="9">
        <v>6.1527019000000002E-2</v>
      </c>
      <c r="H868" s="9">
        <v>0.32954825599999998</v>
      </c>
      <c r="I868" s="9">
        <v>0.22429379199999999</v>
      </c>
      <c r="J868" s="9">
        <v>0</v>
      </c>
      <c r="K868" s="78">
        <v>0</v>
      </c>
      <c r="L868" s="79">
        <v>10.645272441043874</v>
      </c>
      <c r="M868" s="79">
        <v>10.326106468356112</v>
      </c>
      <c r="N868" s="79">
        <v>10.172188566848726</v>
      </c>
      <c r="O868" s="79">
        <v>10.016660846084557</v>
      </c>
      <c r="P868" s="78">
        <v>10.545385814564352</v>
      </c>
      <c r="Q868" s="78">
        <v>10.810342752185049</v>
      </c>
      <c r="R868" s="35">
        <v>10.6266014593939</v>
      </c>
      <c r="T868" s="35">
        <v>10.421496576335121</v>
      </c>
      <c r="U868" s="35">
        <v>9.9544964626783337</v>
      </c>
      <c r="V868" s="35">
        <v>10.378237724863949</v>
      </c>
      <c r="W868" s="35">
        <v>10.825364785432011</v>
      </c>
      <c r="Y868" s="35">
        <v>10.55532124223388</v>
      </c>
      <c r="Z868" s="35">
        <v>10.67020402514326</v>
      </c>
      <c r="AA868" s="35">
        <v>7.5706467679975304</v>
      </c>
      <c r="AB868" s="35">
        <v>10.563274976368774</v>
      </c>
      <c r="AC868" s="35">
        <v>10.39603706490335</v>
      </c>
      <c r="AD868" s="35">
        <v>10.415466318989967</v>
      </c>
      <c r="AF868" s="35">
        <v>10.126621089605816</v>
      </c>
      <c r="AG868" s="35">
        <v>10.805667783764738</v>
      </c>
      <c r="AH868" s="35">
        <v>11.039964124095841</v>
      </c>
      <c r="AI868" s="35">
        <v>10.073843170853948</v>
      </c>
      <c r="AJ868" s="35">
        <v>11.367316792649802</v>
      </c>
      <c r="AK868" s="35">
        <v>10.636902738133523</v>
      </c>
      <c r="AL868" s="35">
        <v>10.621273676307545</v>
      </c>
      <c r="AM868" s="35">
        <v>10.009697565050594</v>
      </c>
      <c r="AN868" s="35">
        <v>10.860294453229994</v>
      </c>
      <c r="AO868" s="35">
        <v>10.543445475431435</v>
      </c>
      <c r="AP868" s="35">
        <v>10.852998393563416</v>
      </c>
      <c r="AQ868" s="35">
        <v>11.025855880349653</v>
      </c>
      <c r="AR868" s="35">
        <v>10.779831874582726</v>
      </c>
      <c r="AS868" s="35">
        <v>8.0405321543445822</v>
      </c>
      <c r="AT868" s="35">
        <v>11.652348906952623</v>
      </c>
      <c r="AU868" s="35">
        <v>11.658631059231679</v>
      </c>
      <c r="AW868" s="35">
        <v>11.079724713064612</v>
      </c>
      <c r="AY868" s="35">
        <v>10.499440486231309</v>
      </c>
      <c r="AZ868" s="35">
        <v>10.692550825938351</v>
      </c>
      <c r="BA868" s="35">
        <v>11.213494458176422</v>
      </c>
      <c r="BB868" s="35">
        <v>10.330676557672438</v>
      </c>
      <c r="BC868" s="35">
        <v>10.301688433505401</v>
      </c>
      <c r="BE868" s="35">
        <v>9.7978824096131643</v>
      </c>
      <c r="BF868" s="35">
        <v>10.703407335133848</v>
      </c>
      <c r="BG868" s="35">
        <v>9.7882711457974629</v>
      </c>
      <c r="BH868" s="35">
        <v>11.101236454921221</v>
      </c>
      <c r="BI868" s="35">
        <v>11.105334777710969</v>
      </c>
      <c r="BJ868" s="35">
        <v>10.41005628599212</v>
      </c>
      <c r="BK868" s="35">
        <v>12.017690745335432</v>
      </c>
      <c r="BM868" s="35">
        <v>10.303072176719022</v>
      </c>
      <c r="BN868" s="35">
        <v>10.307004680146621</v>
      </c>
      <c r="BP868" s="35">
        <v>10.260124906895628</v>
      </c>
      <c r="BQ868" s="35">
        <v>10.878764326674592</v>
      </c>
      <c r="BS868" s="35">
        <v>10.518838857930493</v>
      </c>
      <c r="BT868" s="35">
        <v>10.330465518586299</v>
      </c>
      <c r="BU868" s="35">
        <v>10.362066711199947</v>
      </c>
      <c r="BV868" s="35">
        <v>11.568086697138062</v>
      </c>
      <c r="BW868" s="35">
        <v>9.8612179669212257</v>
      </c>
      <c r="BX868" s="35">
        <v>9.9771311224006958</v>
      </c>
      <c r="BY868" s="35">
        <v>10.413590326061522</v>
      </c>
      <c r="BZ868" s="35">
        <v>10.844317116596851</v>
      </c>
      <c r="CA868" s="35">
        <v>10.913205658152421</v>
      </c>
      <c r="CB868" s="35">
        <v>10.455374172158404</v>
      </c>
      <c r="CC868" s="35">
        <v>10.536615534806144</v>
      </c>
      <c r="CD868" s="35">
        <v>10.425353884214275</v>
      </c>
      <c r="CE868" s="35">
        <v>11.058478617437231</v>
      </c>
      <c r="CF868" s="35">
        <v>10.300787818231687</v>
      </c>
      <c r="CG868" s="35">
        <v>7.5033305701863524</v>
      </c>
      <c r="CJ868" s="35">
        <v>10.30162589876084</v>
      </c>
      <c r="CK868" s="35">
        <v>10.905395901291087</v>
      </c>
      <c r="CL868" s="35">
        <v>7.3357717533854743</v>
      </c>
      <c r="CM868" s="35">
        <v>10.844760453339486</v>
      </c>
      <c r="CN868" s="35">
        <v>10.284473557513047</v>
      </c>
      <c r="CO868" s="35">
        <v>11.65176505119034</v>
      </c>
      <c r="CP868" s="35">
        <v>10.579652782653724</v>
      </c>
      <c r="CR868" s="35">
        <v>10.610623510941771</v>
      </c>
      <c r="CU868" s="35">
        <v>10.689484292346489</v>
      </c>
      <c r="CV868" s="35">
        <v>11.050481799007297</v>
      </c>
      <c r="CX868" s="35">
        <v>10.457111010962301</v>
      </c>
      <c r="CY868" s="35">
        <v>5.1800596359587736</v>
      </c>
      <c r="DB868" s="35">
        <v>10.9967487063474</v>
      </c>
      <c r="DC868" s="35">
        <v>10.439367991697914</v>
      </c>
      <c r="DG868" s="35">
        <v>10.467959126685956</v>
      </c>
      <c r="DH868" s="35">
        <v>11.286488747155214</v>
      </c>
      <c r="DJ868" s="35">
        <v>10.649892805571394</v>
      </c>
      <c r="DK868" s="35">
        <v>10.616543410679682</v>
      </c>
      <c r="DL868" s="35">
        <v>10.140929059662415</v>
      </c>
      <c r="DN868" s="35">
        <v>9.6682033197601847</v>
      </c>
      <c r="DP868" s="35">
        <v>9.8691379534589885</v>
      </c>
      <c r="DQ868" s="35">
        <v>11.673105930672474</v>
      </c>
      <c r="DS868" s="35">
        <v>11.435568456595911</v>
      </c>
      <c r="DT868" s="35">
        <v>10.389101723857664</v>
      </c>
      <c r="DU868" s="35">
        <v>11.052549306916871</v>
      </c>
      <c r="DV868" s="35">
        <v>10.523657324675467</v>
      </c>
      <c r="DX868" s="35">
        <v>10.0774657840717</v>
      </c>
      <c r="DZ868" s="35">
        <v>10.799751025552144</v>
      </c>
      <c r="EA868" s="35">
        <v>9.8016548916817623</v>
      </c>
      <c r="EB868" s="35">
        <v>10.12241834385398</v>
      </c>
      <c r="EC868" s="35">
        <v>10.223116937904026</v>
      </c>
      <c r="ED868" s="35">
        <v>9.8396478086524883</v>
      </c>
      <c r="EE868" s="35">
        <v>10.26085236019755</v>
      </c>
      <c r="EF868" s="35">
        <v>11.457430672931357</v>
      </c>
      <c r="EG868" s="35">
        <v>9.9247810928910294</v>
      </c>
      <c r="EH868" s="35">
        <v>10.453843981983612</v>
      </c>
      <c r="EI868" s="35">
        <v>9.9397092220566314</v>
      </c>
      <c r="EJ868" s="35">
        <v>10.804637265754639</v>
      </c>
      <c r="EK868" s="35">
        <v>9.5416034924767388</v>
      </c>
      <c r="EL868" s="35">
        <v>10.968547684242314</v>
      </c>
      <c r="EM868" s="35">
        <v>9.5376550634041308</v>
      </c>
      <c r="EN868" s="35">
        <v>10.729348039002696</v>
      </c>
      <c r="EP868" s="35">
        <v>10.312399797088606</v>
      </c>
      <c r="ER868" s="35">
        <v>10.739320311029697</v>
      </c>
      <c r="ES868" s="35">
        <v>10.154906977953821</v>
      </c>
      <c r="ET868" s="35">
        <v>11.118857247069091</v>
      </c>
      <c r="EU868" s="35">
        <v>10.560967982132929</v>
      </c>
      <c r="EW868" s="35">
        <v>10.010430515826751</v>
      </c>
      <c r="EY868" s="35">
        <v>10.377693637999354</v>
      </c>
      <c r="EZ868" s="35">
        <v>10.786560918947032</v>
      </c>
      <c r="FA868" s="35">
        <v>11.240558867127039</v>
      </c>
      <c r="FB868" s="35">
        <v>9.4991364912976053</v>
      </c>
      <c r="FD868" s="35">
        <v>10.523423159752323</v>
      </c>
      <c r="FE868" s="35">
        <v>10.771848907733428</v>
      </c>
      <c r="FF868" s="35">
        <v>9.8637954070585145</v>
      </c>
      <c r="FG868" s="35">
        <v>10.418117688578244</v>
      </c>
      <c r="FH868" s="35">
        <v>11.073537757514259</v>
      </c>
      <c r="FI868" s="35">
        <v>10.356417522943065</v>
      </c>
      <c r="FJ868" s="35">
        <v>10.738359098217327</v>
      </c>
      <c r="FM868" s="35">
        <v>11.598619628671894</v>
      </c>
      <c r="FN868" s="35">
        <v>10.315435057052809</v>
      </c>
      <c r="FO868" s="35">
        <v>9.8167555993809827</v>
      </c>
      <c r="FP868" s="35">
        <v>10.773090973833952</v>
      </c>
      <c r="FS868" s="35">
        <v>10.224551489312075</v>
      </c>
      <c r="FU868" s="35">
        <v>10.756088286308271</v>
      </c>
      <c r="FV868" s="35">
        <v>10.838959018663227</v>
      </c>
      <c r="FW868" s="35">
        <v>10.845275120266738</v>
      </c>
      <c r="GA868" s="35">
        <v>10.49033032982774</v>
      </c>
      <c r="GB868" s="35">
        <v>10.508821059054011</v>
      </c>
      <c r="GC868" s="35">
        <v>10.72898303920352</v>
      </c>
      <c r="GD868" s="35">
        <v>10.585929148186707</v>
      </c>
      <c r="GF868" s="35">
        <v>11.101228847049107</v>
      </c>
      <c r="GG868" s="35">
        <v>10.221624539341363</v>
      </c>
      <c r="GH868" s="35">
        <v>11.140536723013581</v>
      </c>
      <c r="GI868" s="35">
        <v>11.46106988213568</v>
      </c>
      <c r="GK868" s="35">
        <v>10.300183197446314</v>
      </c>
      <c r="GL868" s="35">
        <v>12.300036168288273</v>
      </c>
      <c r="GM868" s="35">
        <v>10.260496726718944</v>
      </c>
      <c r="GN868" s="35">
        <v>10.059844981393361</v>
      </c>
      <c r="GO868" s="35">
        <v>5.556</v>
      </c>
      <c r="GP868" s="35" t="s">
        <v>4748</v>
      </c>
      <c r="GU868" s="59"/>
    </row>
    <row r="869" spans="1:203" x14ac:dyDescent="0.2">
      <c r="A869" s="35" t="s">
        <v>2100</v>
      </c>
      <c r="B869" s="35" t="s">
        <v>4049</v>
      </c>
      <c r="C869" s="35" t="s">
        <v>4050</v>
      </c>
      <c r="D869" s="9">
        <v>2</v>
      </c>
      <c r="E869" s="9">
        <v>2</v>
      </c>
      <c r="F869" s="9">
        <v>0.95402290499999998</v>
      </c>
      <c r="G869" s="9">
        <v>3.9354132E-2</v>
      </c>
      <c r="H869" s="9">
        <v>0.35283196</v>
      </c>
      <c r="I869" s="9">
        <v>0.224426346</v>
      </c>
      <c r="J869" s="9">
        <v>0</v>
      </c>
      <c r="K869" s="78">
        <v>0</v>
      </c>
      <c r="L869" s="79"/>
      <c r="M869" s="79"/>
      <c r="N869" s="79"/>
      <c r="O869" s="79"/>
      <c r="T869" s="35">
        <v>10.487986701707749</v>
      </c>
      <c r="Y869" s="35">
        <v>10.8032846226468</v>
      </c>
      <c r="Z869" s="35">
        <v>10.256794766477384</v>
      </c>
      <c r="AA869" s="35">
        <v>11.767255651511361</v>
      </c>
      <c r="AG869" s="35">
        <v>11.23776906421211</v>
      </c>
      <c r="AJ869" s="35">
        <v>10.748556073464522</v>
      </c>
      <c r="AS869" s="35">
        <v>10.653033789432513</v>
      </c>
      <c r="AX869" s="35">
        <v>11.001497802675971</v>
      </c>
      <c r="BF869" s="35">
        <v>10.519243908904526</v>
      </c>
      <c r="BH869" s="35">
        <v>10.992605589739574</v>
      </c>
      <c r="BO869" s="35">
        <v>10.675684971866188</v>
      </c>
      <c r="BW869" s="35">
        <v>11.008563071283691</v>
      </c>
      <c r="BZ869" s="35">
        <v>10.516872089568741</v>
      </c>
      <c r="CC869" s="35">
        <v>10.037939988856595</v>
      </c>
      <c r="CF869" s="35">
        <v>10.437451281788396</v>
      </c>
      <c r="CG869" s="35">
        <v>10.691013241716663</v>
      </c>
      <c r="CI869" s="35">
        <v>10.849620555020239</v>
      </c>
      <c r="CL869" s="35">
        <v>10.437812953935685</v>
      </c>
      <c r="CU869" s="35">
        <v>10.34022810833371</v>
      </c>
      <c r="CY869" s="35">
        <v>10.806863642661433</v>
      </c>
      <c r="CZ869" s="35">
        <v>10.359344414818139</v>
      </c>
      <c r="DD869" s="35">
        <v>10.78849414117798</v>
      </c>
      <c r="DF869" s="35">
        <v>10.619181526199769</v>
      </c>
      <c r="DG869" s="35">
        <v>10.801534943249644</v>
      </c>
      <c r="DW869" s="35">
        <v>10.952457999564022</v>
      </c>
      <c r="EH869" s="35">
        <v>11.298909573528977</v>
      </c>
      <c r="EJ869" s="35">
        <v>9.9268785191990325</v>
      </c>
      <c r="EO869" s="35">
        <v>11.062263992780201</v>
      </c>
      <c r="ER869" s="35">
        <v>10.966657124399481</v>
      </c>
      <c r="FB869" s="35">
        <v>10.852467373000426</v>
      </c>
      <c r="FI869" s="35">
        <v>10.881526312467622</v>
      </c>
      <c r="FJ869" s="35">
        <v>10.804074592951521</v>
      </c>
      <c r="FN869" s="35">
        <v>11.174387238697708</v>
      </c>
      <c r="FU869" s="35">
        <v>11.255159788057609</v>
      </c>
      <c r="GF869" s="35">
        <v>10.659966136041792</v>
      </c>
      <c r="GO869" s="35">
        <v>1.5309999999999999</v>
      </c>
      <c r="GP869" s="35" t="s">
        <v>1787</v>
      </c>
      <c r="GU869" s="59"/>
    </row>
    <row r="870" spans="1:203" x14ac:dyDescent="0.2">
      <c r="A870" s="35" t="s">
        <v>1076</v>
      </c>
      <c r="B870" s="35" t="s">
        <v>2793</v>
      </c>
      <c r="C870" s="35" t="s">
        <v>2794</v>
      </c>
      <c r="D870" s="9">
        <v>62</v>
      </c>
      <c r="E870" s="9">
        <v>60</v>
      </c>
      <c r="F870" s="9">
        <v>0.72378440099999997</v>
      </c>
      <c r="G870" s="9">
        <v>5.0894410000000001E-2</v>
      </c>
      <c r="H870" s="9">
        <v>3.7593790000000002E-3</v>
      </c>
      <c r="I870" s="9">
        <v>0.22457212400000001</v>
      </c>
      <c r="J870" s="9">
        <v>0</v>
      </c>
      <c r="K870" s="58" t="s">
        <v>5711</v>
      </c>
      <c r="L870" s="79">
        <v>17.946627387983735</v>
      </c>
      <c r="M870" s="79">
        <v>17.775164450076975</v>
      </c>
      <c r="N870" s="79">
        <v>17.763132631413065</v>
      </c>
      <c r="O870" s="79">
        <v>18.429419134141646</v>
      </c>
      <c r="P870" s="78">
        <v>17.352520355612842</v>
      </c>
      <c r="Q870" s="78">
        <v>18.092360056835894</v>
      </c>
      <c r="R870" s="35">
        <v>17.770506940851888</v>
      </c>
      <c r="S870" s="35">
        <v>17.552452028387471</v>
      </c>
      <c r="T870" s="35">
        <v>17.446379603089063</v>
      </c>
      <c r="U870" s="35">
        <v>17.594060104236455</v>
      </c>
      <c r="V870" s="35">
        <v>18.09353323892935</v>
      </c>
      <c r="W870" s="35">
        <v>17.840386744397755</v>
      </c>
      <c r="X870" s="35">
        <v>18.095480819243491</v>
      </c>
      <c r="Y870" s="35">
        <v>17.456556717493786</v>
      </c>
      <c r="Z870" s="35">
        <v>17.66072506228759</v>
      </c>
      <c r="AA870" s="35">
        <v>18.111804964709009</v>
      </c>
      <c r="AB870" s="35">
        <v>17.239889295359951</v>
      </c>
      <c r="AC870" s="35">
        <v>16.924784892498501</v>
      </c>
      <c r="AD870" s="35">
        <v>17.697063113650074</v>
      </c>
      <c r="AE870" s="35">
        <v>17.430225302856215</v>
      </c>
      <c r="AF870" s="35">
        <v>17.422540042232555</v>
      </c>
      <c r="AG870" s="35">
        <v>17.538681682731827</v>
      </c>
      <c r="AH870" s="35">
        <v>17.956630946573732</v>
      </c>
      <c r="AI870" s="35">
        <v>17.760906145789708</v>
      </c>
      <c r="AJ870" s="35">
        <v>17.436426926591626</v>
      </c>
      <c r="AK870" s="35">
        <v>17.618186074815835</v>
      </c>
      <c r="AL870" s="35">
        <v>17.398382709874397</v>
      </c>
      <c r="AM870" s="35">
        <v>17.873665475804188</v>
      </c>
      <c r="AN870" s="35">
        <v>17.656974015601982</v>
      </c>
      <c r="AO870" s="35">
        <v>17.962477493922137</v>
      </c>
      <c r="AP870" s="35">
        <v>17.908982399313338</v>
      </c>
      <c r="AQ870" s="35">
        <v>17.488828928752376</v>
      </c>
      <c r="AR870" s="35">
        <v>17.426800293453571</v>
      </c>
      <c r="AS870" s="35">
        <v>17.516265189010241</v>
      </c>
      <c r="AT870" s="35">
        <v>17.714727517862141</v>
      </c>
      <c r="AU870" s="35">
        <v>18.077678387574789</v>
      </c>
      <c r="AV870" s="35">
        <v>18.053333532877595</v>
      </c>
      <c r="AW870" s="35">
        <v>18.166087119675637</v>
      </c>
      <c r="AX870" s="35">
        <v>17.827807189471589</v>
      </c>
      <c r="AY870" s="35">
        <v>17.796567056849398</v>
      </c>
      <c r="AZ870" s="35">
        <v>17.721449185979949</v>
      </c>
      <c r="BA870" s="35">
        <v>18.2102761102838</v>
      </c>
      <c r="BB870" s="35">
        <v>16.658628095595063</v>
      </c>
      <c r="BC870" s="35">
        <v>17.229258469681401</v>
      </c>
      <c r="BD870" s="35">
        <v>18.1900903232779</v>
      </c>
      <c r="BE870" s="35">
        <v>18.047904423864232</v>
      </c>
      <c r="BF870" s="35">
        <v>16.421944517647681</v>
      </c>
      <c r="BG870" s="35">
        <v>17.86491559733674</v>
      </c>
      <c r="BH870" s="35">
        <v>17.509801404594654</v>
      </c>
      <c r="BI870" s="35">
        <v>18.254708229933808</v>
      </c>
      <c r="BJ870" s="35">
        <v>18.093493128169062</v>
      </c>
      <c r="BK870" s="35">
        <v>17.664970872268693</v>
      </c>
      <c r="BL870" s="35">
        <v>18.172285812364557</v>
      </c>
      <c r="BM870" s="35">
        <v>18.471659479438546</v>
      </c>
      <c r="BN870" s="35">
        <v>17.913710864886042</v>
      </c>
      <c r="BO870" s="35">
        <v>17.952564954566142</v>
      </c>
      <c r="BP870" s="35">
        <v>17.700084187827741</v>
      </c>
      <c r="BQ870" s="35">
        <v>17.733097083891082</v>
      </c>
      <c r="BR870" s="35">
        <v>17.764700489166096</v>
      </c>
      <c r="BS870" s="35">
        <v>17.811087612550804</v>
      </c>
      <c r="BT870" s="35">
        <v>17.9956307959078</v>
      </c>
      <c r="BU870" s="35">
        <v>17.701863216724792</v>
      </c>
      <c r="BV870" s="35">
        <v>18.060103596227655</v>
      </c>
      <c r="BW870" s="35">
        <v>17.419593981051641</v>
      </c>
      <c r="BX870" s="35">
        <v>18.163395436825667</v>
      </c>
      <c r="BY870" s="35">
        <v>17.624239121971705</v>
      </c>
      <c r="BZ870" s="35">
        <v>17.380750643859173</v>
      </c>
      <c r="CA870" s="35">
        <v>17.813505121556126</v>
      </c>
      <c r="CB870" s="35">
        <v>17.65191558129785</v>
      </c>
      <c r="CC870" s="35">
        <v>17.684571429530465</v>
      </c>
      <c r="CD870" s="35">
        <v>17.185991611644521</v>
      </c>
      <c r="CE870" s="35">
        <v>17.432643935433436</v>
      </c>
      <c r="CF870" s="35">
        <v>17.420716078181531</v>
      </c>
      <c r="CG870" s="35">
        <v>17.807798262623876</v>
      </c>
      <c r="CH870" s="35">
        <v>18.269976349392874</v>
      </c>
      <c r="CI870" s="35">
        <v>17.983982585094317</v>
      </c>
      <c r="CJ870" s="35">
        <v>17.741774084020513</v>
      </c>
      <c r="CK870" s="35">
        <v>17.903965550923989</v>
      </c>
      <c r="CL870" s="35">
        <v>17.738886513592547</v>
      </c>
      <c r="CM870" s="35">
        <v>18.239573996512355</v>
      </c>
      <c r="CN870" s="35">
        <v>17.481533669613739</v>
      </c>
      <c r="CO870" s="35">
        <v>16.867000708241875</v>
      </c>
      <c r="CP870" s="35">
        <v>18.020411466755846</v>
      </c>
      <c r="CQ870" s="35">
        <v>17.62935425987726</v>
      </c>
      <c r="CR870" s="35">
        <v>17.815487692922943</v>
      </c>
      <c r="CS870" s="35">
        <v>18.461017177092039</v>
      </c>
      <c r="CT870" s="35">
        <v>17.7410333519651</v>
      </c>
      <c r="CU870" s="35">
        <v>17.962160592829164</v>
      </c>
      <c r="CV870" s="35">
        <v>17.957158444028416</v>
      </c>
      <c r="CW870" s="35">
        <v>17.612317719634625</v>
      </c>
      <c r="CX870" s="35">
        <v>17.586143663668405</v>
      </c>
      <c r="CY870" s="35">
        <v>16.91637705827333</v>
      </c>
      <c r="CZ870" s="35">
        <v>17.228110684768993</v>
      </c>
      <c r="DA870" s="35">
        <v>18.024029211787152</v>
      </c>
      <c r="DB870" s="35">
        <v>17.885278130332345</v>
      </c>
      <c r="DC870" s="35">
        <v>17.566420010142402</v>
      </c>
      <c r="DD870" s="35">
        <v>18.101878937125008</v>
      </c>
      <c r="DE870" s="35">
        <v>18.155265470609102</v>
      </c>
      <c r="DF870" s="35">
        <v>17.808911498848389</v>
      </c>
      <c r="DG870" s="35">
        <v>17.196726384251718</v>
      </c>
      <c r="DH870" s="35">
        <v>16.937605428688471</v>
      </c>
      <c r="DI870" s="35">
        <v>18.193072779458291</v>
      </c>
      <c r="DJ870" s="35">
        <v>17.241252481452847</v>
      </c>
      <c r="DK870" s="35">
        <v>17.684449194920994</v>
      </c>
      <c r="DL870" s="35">
        <v>16.638808369350937</v>
      </c>
      <c r="DM870" s="35">
        <v>17.550966218182744</v>
      </c>
      <c r="DN870" s="35">
        <v>17.938614666975582</v>
      </c>
      <c r="DO870" s="35">
        <v>17.321631673403825</v>
      </c>
      <c r="DP870" s="35">
        <v>17.880607261309184</v>
      </c>
      <c r="DQ870" s="35">
        <v>18.091220130356284</v>
      </c>
      <c r="DR870" s="35">
        <v>17.895464762665355</v>
      </c>
      <c r="DS870" s="35">
        <v>18.410289688791021</v>
      </c>
      <c r="DT870" s="35">
        <v>17.151715957438064</v>
      </c>
      <c r="DU870" s="35">
        <v>17.4438648547907</v>
      </c>
      <c r="DV870" s="35">
        <v>17.746738974520525</v>
      </c>
      <c r="DW870" s="35">
        <v>17.954200413446195</v>
      </c>
      <c r="DX870" s="35">
        <v>17.851529013419913</v>
      </c>
      <c r="DY870" s="35">
        <v>18.068484717203265</v>
      </c>
      <c r="DZ870" s="35">
        <v>17.738475246026603</v>
      </c>
      <c r="EA870" s="35">
        <v>18.247096527697451</v>
      </c>
      <c r="EB870" s="35">
        <v>17.559479629497581</v>
      </c>
      <c r="EC870" s="35">
        <v>17.891379769140766</v>
      </c>
      <c r="ED870" s="35">
        <v>17.942889836937184</v>
      </c>
      <c r="EE870" s="35">
        <v>17.525550405816745</v>
      </c>
      <c r="EF870" s="35">
        <v>18.631521524867885</v>
      </c>
      <c r="EG870" s="35">
        <v>17.43792698938049</v>
      </c>
      <c r="EH870" s="35">
        <v>17.973627819786671</v>
      </c>
      <c r="EI870" s="35">
        <v>17.80172567495088</v>
      </c>
      <c r="EJ870" s="35">
        <v>18.117787779629673</v>
      </c>
      <c r="EK870" s="35">
        <v>17.710696961768459</v>
      </c>
      <c r="EL870" s="35">
        <v>18.164227292587462</v>
      </c>
      <c r="EM870" s="35">
        <v>17.998138448084553</v>
      </c>
      <c r="EN870" s="35">
        <v>17.924378439418696</v>
      </c>
      <c r="EO870" s="35">
        <v>18.548672412063986</v>
      </c>
      <c r="EP870" s="35">
        <v>18.499628070102887</v>
      </c>
      <c r="EQ870" s="35">
        <v>17.058230394162194</v>
      </c>
      <c r="ER870" s="35">
        <v>17.583892366938368</v>
      </c>
      <c r="ES870" s="35">
        <v>18.018179111270651</v>
      </c>
      <c r="ET870" s="35">
        <v>17.731837766588555</v>
      </c>
      <c r="EU870" s="35">
        <v>17.4610624306437</v>
      </c>
      <c r="EV870" s="35">
        <v>17.703532949436926</v>
      </c>
      <c r="EW870" s="35">
        <v>17.778829655725993</v>
      </c>
      <c r="EX870" s="35">
        <v>18.204680669329434</v>
      </c>
      <c r="EY870" s="35">
        <v>17.87320726826167</v>
      </c>
      <c r="EZ870" s="35">
        <v>17.581190938189032</v>
      </c>
      <c r="FA870" s="35">
        <v>17.222508386195134</v>
      </c>
      <c r="FB870" s="35">
        <v>17.760298587612418</v>
      </c>
      <c r="FC870" s="35">
        <v>17.590212220985805</v>
      </c>
      <c r="FD870" s="35">
        <v>18.68901958493155</v>
      </c>
      <c r="FE870" s="35">
        <v>18.232723358610912</v>
      </c>
      <c r="FF870" s="35">
        <v>17.536356877072606</v>
      </c>
      <c r="FG870" s="35">
        <v>17.972358427962234</v>
      </c>
      <c r="FH870" s="35">
        <v>18.023936438685531</v>
      </c>
      <c r="FI870" s="35">
        <v>18.342460600965268</v>
      </c>
      <c r="FJ870" s="35">
        <v>17.881664561649682</v>
      </c>
      <c r="FK870" s="35">
        <v>18.674844221914434</v>
      </c>
      <c r="FL870" s="35">
        <v>17.799625621166236</v>
      </c>
      <c r="FM870" s="35">
        <v>17.660940247750425</v>
      </c>
      <c r="FN870" s="35">
        <v>18.351922969701441</v>
      </c>
      <c r="FO870" s="35">
        <v>17.047116285300884</v>
      </c>
      <c r="FP870" s="35">
        <v>17.930980279790681</v>
      </c>
      <c r="FQ870" s="35">
        <v>17.595934898973034</v>
      </c>
      <c r="FR870" s="35">
        <v>18.150644393210033</v>
      </c>
      <c r="FS870" s="35">
        <v>17.447011640498786</v>
      </c>
      <c r="FT870" s="35">
        <v>17.942556529983314</v>
      </c>
      <c r="FU870" s="35">
        <v>17.35156054319102</v>
      </c>
      <c r="FV870" s="35">
        <v>18.034724811993854</v>
      </c>
      <c r="FW870" s="35">
        <v>18.238283205052888</v>
      </c>
      <c r="FX870" s="35">
        <v>18.518851721928634</v>
      </c>
      <c r="FY870" s="35">
        <v>18.671469839634415</v>
      </c>
      <c r="FZ870" s="35">
        <v>16.961645887006856</v>
      </c>
      <c r="GA870" s="35">
        <v>18.202944823805861</v>
      </c>
      <c r="GB870" s="35">
        <v>18.546684916938688</v>
      </c>
      <c r="GC870" s="35">
        <v>18.090094788083338</v>
      </c>
      <c r="GD870" s="35">
        <v>18.019801813774638</v>
      </c>
      <c r="GE870" s="35">
        <v>17.777938687907749</v>
      </c>
      <c r="GF870" s="35">
        <v>17.586042151673922</v>
      </c>
      <c r="GG870" s="35">
        <v>17.671281916112623</v>
      </c>
      <c r="GH870" s="35">
        <v>18.418684240823659</v>
      </c>
      <c r="GI870" s="35">
        <v>17.954409522597658</v>
      </c>
      <c r="GJ870" s="35">
        <v>18.286751325327437</v>
      </c>
      <c r="GK870" s="35">
        <v>18.077861733578629</v>
      </c>
      <c r="GL870" s="35">
        <v>18.692571690415971</v>
      </c>
      <c r="GM870" s="35">
        <v>18.427054586363127</v>
      </c>
      <c r="GN870" s="35">
        <v>18.279528503440986</v>
      </c>
      <c r="GO870" s="35">
        <v>70.840999999999994</v>
      </c>
      <c r="GP870" s="35" t="s">
        <v>982</v>
      </c>
      <c r="GU870" s="59"/>
    </row>
    <row r="871" spans="1:203" x14ac:dyDescent="0.2">
      <c r="A871" s="35" t="s">
        <v>1641</v>
      </c>
      <c r="B871" s="35" t="s">
        <v>3469</v>
      </c>
      <c r="C871" s="35" t="s">
        <v>3470</v>
      </c>
      <c r="D871" s="9">
        <v>2</v>
      </c>
      <c r="E871" s="9">
        <v>2</v>
      </c>
      <c r="F871" s="9">
        <v>1.8152732000000001E-2</v>
      </c>
      <c r="G871" s="9">
        <v>0.29782222699999999</v>
      </c>
      <c r="H871" s="9">
        <v>0.28444619300000001</v>
      </c>
      <c r="I871" s="9">
        <v>0.22740785499999999</v>
      </c>
      <c r="J871" s="56" t="s">
        <v>5710</v>
      </c>
      <c r="K871" s="78">
        <v>0</v>
      </c>
      <c r="L871" s="79">
        <v>9.7962818155750675</v>
      </c>
      <c r="M871" s="79"/>
      <c r="N871" s="79">
        <v>10.405375024384096</v>
      </c>
      <c r="O871" s="79">
        <v>10.544620421524511</v>
      </c>
      <c r="P871" s="78">
        <v>9.9245266017794673</v>
      </c>
      <c r="Q871" s="78">
        <v>11.297077344769789</v>
      </c>
      <c r="R871" s="35">
        <v>10.228433710400713</v>
      </c>
      <c r="U871" s="35">
        <v>10.362044312872872</v>
      </c>
      <c r="V871" s="35">
        <v>10.901344859455442</v>
      </c>
      <c r="W871" s="35">
        <v>11.31387824900454</v>
      </c>
      <c r="Z871" s="35">
        <v>10.56607800098144</v>
      </c>
      <c r="AB871" s="35">
        <v>10.424898494532997</v>
      </c>
      <c r="AC871" s="35">
        <v>11.075698247263517</v>
      </c>
      <c r="AE871" s="35">
        <v>10.63807469761694</v>
      </c>
      <c r="AK871" s="35">
        <v>11.525623102415491</v>
      </c>
      <c r="AL871" s="35">
        <v>10.265879614525517</v>
      </c>
      <c r="AO871" s="35">
        <v>10.850314669836944</v>
      </c>
      <c r="AS871" s="35">
        <v>10.525954213586234</v>
      </c>
      <c r="AU871" s="35">
        <v>10.043844212924895</v>
      </c>
      <c r="AV871" s="35">
        <v>10.72341925783906</v>
      </c>
      <c r="AX871" s="35">
        <v>10.821898144857975</v>
      </c>
      <c r="AY871" s="35">
        <v>10.186955412641737</v>
      </c>
      <c r="AZ871" s="35">
        <v>11.285224168323124</v>
      </c>
      <c r="BD871" s="35">
        <v>10.957750740622009</v>
      </c>
      <c r="BF871" s="35">
        <v>9.7379752009120395</v>
      </c>
      <c r="BH871" s="35">
        <v>11.167443690207087</v>
      </c>
      <c r="BI871" s="35">
        <v>10.690726057126131</v>
      </c>
      <c r="BJ871" s="35">
        <v>10.778233203189364</v>
      </c>
      <c r="BL871" s="35">
        <v>11.643390509615632</v>
      </c>
      <c r="BO871" s="35">
        <v>10.58937112898356</v>
      </c>
      <c r="BP871" s="35">
        <v>10.981221888774012</v>
      </c>
      <c r="BU871" s="35">
        <v>10.981586787340847</v>
      </c>
      <c r="BX871" s="35">
        <v>10.262334191397434</v>
      </c>
      <c r="BY871" s="35">
        <v>10.365256027583705</v>
      </c>
      <c r="CB871" s="35">
        <v>10.944868359423062</v>
      </c>
      <c r="CC871" s="35">
        <v>8.8125151807532625</v>
      </c>
      <c r="CF871" s="35">
        <v>10.35831005312183</v>
      </c>
      <c r="CG871" s="35">
        <v>10.877746669891895</v>
      </c>
      <c r="CI871" s="35">
        <v>10.965868237099816</v>
      </c>
      <c r="CJ871" s="35">
        <v>10.327598528316534</v>
      </c>
      <c r="CL871" s="35">
        <v>10.728035483079395</v>
      </c>
      <c r="CM871" s="35">
        <v>10.380306963532522</v>
      </c>
      <c r="CP871" s="35">
        <v>10.064541299491406</v>
      </c>
      <c r="CR871" s="35">
        <v>10.753900599714919</v>
      </c>
      <c r="CT871" s="35">
        <v>11.682596079235989</v>
      </c>
      <c r="CU871" s="35">
        <v>8.9121046243392517</v>
      </c>
      <c r="CV871" s="35">
        <v>10.84009605681228</v>
      </c>
      <c r="CX871" s="35">
        <v>11.350967351839509</v>
      </c>
      <c r="CY871" s="35">
        <v>10.68030615052864</v>
      </c>
      <c r="DF871" s="35">
        <v>10.362841772939984</v>
      </c>
      <c r="DI871" s="35">
        <v>11.909452465532606</v>
      </c>
      <c r="DK871" s="35">
        <v>10.815173451366556</v>
      </c>
      <c r="DL871" s="35">
        <v>10.16338766926645</v>
      </c>
      <c r="DM871" s="35">
        <v>10.249420868605227</v>
      </c>
      <c r="DO871" s="35">
        <v>11.452943818567567</v>
      </c>
      <c r="DR871" s="35">
        <v>10.772053800929024</v>
      </c>
      <c r="DS871" s="35">
        <v>11.058023054684869</v>
      </c>
      <c r="DX871" s="35">
        <v>11.196205388380942</v>
      </c>
      <c r="EK871" s="35">
        <v>10.569379381228391</v>
      </c>
      <c r="EO871" s="35">
        <v>11.362172573571183</v>
      </c>
      <c r="EP871" s="35">
        <v>10.221903448448684</v>
      </c>
      <c r="EQ871" s="35">
        <v>11.739823823118702</v>
      </c>
      <c r="ES871" s="35">
        <v>11.298730158003504</v>
      </c>
      <c r="EZ871" s="35">
        <v>10.554461949800727</v>
      </c>
      <c r="FD871" s="35">
        <v>10.722479588562866</v>
      </c>
      <c r="FE871" s="35">
        <v>11.563620909321434</v>
      </c>
      <c r="FH871" s="35">
        <v>10.051431859216343</v>
      </c>
      <c r="FI871" s="35">
        <v>11.226255994096727</v>
      </c>
      <c r="FJ871" s="35">
        <v>11.160038103771472</v>
      </c>
      <c r="FK871" s="35">
        <v>11.186294662819533</v>
      </c>
      <c r="FL871" s="35">
        <v>10.240887634787583</v>
      </c>
      <c r="FM871" s="35">
        <v>10.830334697780136</v>
      </c>
      <c r="FP871" s="35">
        <v>10.727912837150429</v>
      </c>
      <c r="FW871" s="35">
        <v>10.201900049879441</v>
      </c>
      <c r="FX871" s="35">
        <v>11.286201049660427</v>
      </c>
      <c r="FZ871" s="35">
        <v>10.638072546179744</v>
      </c>
      <c r="GB871" s="35">
        <v>9.8226774810962798</v>
      </c>
      <c r="GD871" s="35">
        <v>11.731703539145764</v>
      </c>
      <c r="GK871" s="35">
        <v>9.8729767919626443</v>
      </c>
      <c r="GL871" s="35">
        <v>11.593345533981012</v>
      </c>
      <c r="GM871" s="35">
        <v>11.305328383525955</v>
      </c>
      <c r="GO871" s="35">
        <v>27.969000000000001</v>
      </c>
      <c r="GP871" s="35" t="s">
        <v>4748</v>
      </c>
      <c r="GU871" s="59"/>
    </row>
    <row r="872" spans="1:203" x14ac:dyDescent="0.2">
      <c r="A872" s="35" t="s">
        <v>1991</v>
      </c>
      <c r="B872" s="35" t="s">
        <v>3895</v>
      </c>
      <c r="C872" s="35" t="s">
        <v>3896</v>
      </c>
      <c r="D872" s="9">
        <v>6</v>
      </c>
      <c r="E872" s="9">
        <v>1</v>
      </c>
      <c r="F872" s="9">
        <v>0.98418357999999995</v>
      </c>
      <c r="G872" s="9">
        <v>-2.1551880999999998E-2</v>
      </c>
      <c r="H872" s="9">
        <v>0.17860874500000001</v>
      </c>
      <c r="I872" s="9">
        <v>0.22835633899999999</v>
      </c>
      <c r="J872" s="9">
        <v>0</v>
      </c>
      <c r="K872" s="78">
        <v>0</v>
      </c>
      <c r="L872" s="79">
        <v>16.033478824893315</v>
      </c>
      <c r="M872" s="79">
        <v>16.8488690412083</v>
      </c>
      <c r="N872" s="79">
        <v>17.894593133347787</v>
      </c>
      <c r="O872" s="79">
        <v>17.272825216225122</v>
      </c>
      <c r="P872" s="78">
        <v>13.467152886116629</v>
      </c>
      <c r="Q872" s="78">
        <v>15.895950007240058</v>
      </c>
      <c r="R872" s="35">
        <v>15.554653704345721</v>
      </c>
      <c r="S872" s="35">
        <v>14.931624104973316</v>
      </c>
      <c r="T872" s="35">
        <v>15.152083013362084</v>
      </c>
      <c r="U872" s="35">
        <v>14.457940949190338</v>
      </c>
      <c r="V872" s="35">
        <v>15.864851460234116</v>
      </c>
      <c r="W872" s="35">
        <v>16.209118074726064</v>
      </c>
      <c r="X872" s="35">
        <v>15.07765615667398</v>
      </c>
      <c r="Y872" s="35">
        <v>15.269923504124998</v>
      </c>
      <c r="Z872" s="35">
        <v>14.846885579567264</v>
      </c>
      <c r="AA872" s="35">
        <v>15.440943615683373</v>
      </c>
      <c r="AB872" s="35">
        <v>15.534661057876606</v>
      </c>
      <c r="AC872" s="35">
        <v>14.693277608421916</v>
      </c>
      <c r="AD872" s="35">
        <v>14.597210660797398</v>
      </c>
      <c r="AE872" s="35">
        <v>15.740716976306347</v>
      </c>
      <c r="AF872" s="35">
        <v>15.580062322556067</v>
      </c>
      <c r="AG872" s="35">
        <v>16.539742253698549</v>
      </c>
      <c r="AH872" s="35">
        <v>15.146420299067918</v>
      </c>
      <c r="AI872" s="35">
        <v>15.482669837729157</v>
      </c>
      <c r="AJ872" s="35">
        <v>15.365354414711335</v>
      </c>
      <c r="AK872" s="35">
        <v>15.176069522197084</v>
      </c>
      <c r="AL872" s="35">
        <v>14.415585142474198</v>
      </c>
      <c r="AM872" s="35">
        <v>16.044519169241099</v>
      </c>
      <c r="AN872" s="35">
        <v>15.026385656436515</v>
      </c>
      <c r="AO872" s="35">
        <v>15.651135863419517</v>
      </c>
      <c r="AP872" s="35">
        <v>15.703707110899423</v>
      </c>
      <c r="AQ872" s="35">
        <v>15.788789711977197</v>
      </c>
      <c r="AR872" s="35">
        <v>15.965739090898772</v>
      </c>
      <c r="AS872" s="35">
        <v>17.134588377907036</v>
      </c>
      <c r="AT872" s="35">
        <v>15.951067378324383</v>
      </c>
      <c r="AU872" s="35">
        <v>14.738927274035804</v>
      </c>
      <c r="AV872" s="35">
        <v>15.474763236656926</v>
      </c>
      <c r="AW872" s="35">
        <v>16.110731015064459</v>
      </c>
      <c r="AX872" s="35">
        <v>14.913971845394521</v>
      </c>
      <c r="AY872" s="35">
        <v>14.985714584195705</v>
      </c>
      <c r="AZ872" s="35">
        <v>15.741576394028449</v>
      </c>
      <c r="BA872" s="35">
        <v>14.805351665331214</v>
      </c>
      <c r="BB872" s="35">
        <v>15.402752706388926</v>
      </c>
      <c r="BC872" s="35">
        <v>15.37203283491008</v>
      </c>
      <c r="BD872" s="35">
        <v>15.740890505886284</v>
      </c>
      <c r="BE872" s="35">
        <v>15.147357310108656</v>
      </c>
      <c r="BF872" s="35">
        <v>16.113303837937714</v>
      </c>
      <c r="BG872" s="35">
        <v>15.798972666646916</v>
      </c>
      <c r="BH872" s="35">
        <v>16.547122536917122</v>
      </c>
      <c r="BI872" s="35">
        <v>16.71135357418401</v>
      </c>
      <c r="BJ872" s="35">
        <v>18.196175953314491</v>
      </c>
      <c r="BK872" s="35">
        <v>16.181985438512534</v>
      </c>
      <c r="BL872" s="35">
        <v>15.111226107518121</v>
      </c>
      <c r="BM872" s="35">
        <v>13.935314728672848</v>
      </c>
      <c r="BN872" s="35">
        <v>15.563039128708194</v>
      </c>
      <c r="BO872" s="35">
        <v>15.415029209795382</v>
      </c>
      <c r="BP872" s="35">
        <v>16.006754625714258</v>
      </c>
      <c r="BQ872" s="35">
        <v>16.196994129478178</v>
      </c>
      <c r="BR872" s="35">
        <v>15.686667141362102</v>
      </c>
      <c r="BS872" s="35">
        <v>15.303914970579312</v>
      </c>
      <c r="BT872" s="35">
        <v>15.643928931818502</v>
      </c>
      <c r="BU872" s="35">
        <v>16.092284641865568</v>
      </c>
      <c r="BV872" s="35">
        <v>15.825646152352567</v>
      </c>
      <c r="BW872" s="35">
        <v>15.411849362715103</v>
      </c>
      <c r="BX872" s="35">
        <v>16.154052585219546</v>
      </c>
      <c r="BY872" s="35">
        <v>15.568412637108676</v>
      </c>
      <c r="BZ872" s="35">
        <v>16.348632061704652</v>
      </c>
      <c r="CA872" s="35">
        <v>15.76568218336627</v>
      </c>
      <c r="CB872" s="35">
        <v>15.442204730673211</v>
      </c>
      <c r="CC872" s="35">
        <v>16.931285122794971</v>
      </c>
      <c r="CD872" s="35">
        <v>17.035470922091715</v>
      </c>
      <c r="CE872" s="35">
        <v>15.981022725231176</v>
      </c>
      <c r="CF872" s="35">
        <v>15.074033218739261</v>
      </c>
      <c r="CG872" s="35">
        <v>17.335787450676222</v>
      </c>
      <c r="CH872" s="35">
        <v>14.929453285719092</v>
      </c>
      <c r="CI872" s="35">
        <v>16.730287318442286</v>
      </c>
      <c r="CJ872" s="35">
        <v>15.309548869916844</v>
      </c>
      <c r="CK872" s="35">
        <v>15.692562668879576</v>
      </c>
      <c r="CL872" s="35">
        <v>16.024912024288192</v>
      </c>
      <c r="CM872" s="35">
        <v>17.170547990363865</v>
      </c>
      <c r="CN872" s="35">
        <v>15.10561375510772</v>
      </c>
      <c r="CO872" s="35">
        <v>15.34459254797596</v>
      </c>
      <c r="CP872" s="35">
        <v>15.10082190242507</v>
      </c>
      <c r="CQ872" s="35">
        <v>15.755820156771991</v>
      </c>
      <c r="CR872" s="35">
        <v>15.625579488796369</v>
      </c>
      <c r="CS872" s="35">
        <v>16.046569812955646</v>
      </c>
      <c r="CT872" s="35">
        <v>15.479558575790493</v>
      </c>
      <c r="CU872" s="35">
        <v>15.676228784875059</v>
      </c>
      <c r="CV872" s="35">
        <v>14.565772245841973</v>
      </c>
      <c r="CW872" s="35">
        <v>15.604180958952929</v>
      </c>
      <c r="CX872" s="35">
        <v>15.728916540895607</v>
      </c>
      <c r="CY872" s="35">
        <v>16.096231527298208</v>
      </c>
      <c r="CZ872" s="35">
        <v>15.516502958572726</v>
      </c>
      <c r="DA872" s="35">
        <v>15.582229464071807</v>
      </c>
      <c r="DB872" s="35">
        <v>16.083225744497568</v>
      </c>
      <c r="DC872" s="35">
        <v>15.2906973527553</v>
      </c>
      <c r="DD872" s="35">
        <v>16.749128966090826</v>
      </c>
      <c r="DE872" s="35">
        <v>15.193851339323087</v>
      </c>
      <c r="DF872" s="35">
        <v>15.752526398498876</v>
      </c>
      <c r="DG872" s="35">
        <v>15.610181959367507</v>
      </c>
      <c r="DH872" s="35">
        <v>14.808410997055633</v>
      </c>
      <c r="DI872" s="35">
        <v>15.576645412861632</v>
      </c>
      <c r="DJ872" s="35">
        <v>15.454809541024963</v>
      </c>
      <c r="DK872" s="35">
        <v>14.911779541846828</v>
      </c>
      <c r="DL872" s="35">
        <v>14.294042814297068</v>
      </c>
      <c r="DM872" s="35">
        <v>15.470065751356376</v>
      </c>
      <c r="DN872" s="35">
        <v>14.726871097338771</v>
      </c>
      <c r="DO872" s="35">
        <v>15.704381107186974</v>
      </c>
      <c r="DP872" s="35">
        <v>16.185346727636563</v>
      </c>
      <c r="DQ872" s="35">
        <v>15.387605469305678</v>
      </c>
      <c r="DR872" s="35">
        <v>15.030806557558012</v>
      </c>
      <c r="DS872" s="35">
        <v>15.082018208317391</v>
      </c>
      <c r="DT872" s="35">
        <v>15.728032706225539</v>
      </c>
      <c r="DU872" s="35">
        <v>15.172426131704656</v>
      </c>
      <c r="DV872" s="35">
        <v>16.150516660529362</v>
      </c>
      <c r="DW872" s="35">
        <v>16.990366640015878</v>
      </c>
      <c r="DX872" s="35">
        <v>15.811671808368878</v>
      </c>
      <c r="DY872" s="35">
        <v>17.686851487654543</v>
      </c>
      <c r="DZ872" s="35">
        <v>15.223074864687392</v>
      </c>
      <c r="EA872" s="35">
        <v>14.895364065746962</v>
      </c>
      <c r="EB872" s="35">
        <v>15.675218809308754</v>
      </c>
      <c r="EC872" s="35">
        <v>18.057699917348579</v>
      </c>
      <c r="ED872" s="35">
        <v>15.992212717321062</v>
      </c>
      <c r="EE872" s="35">
        <v>16.46313755877722</v>
      </c>
      <c r="EF872" s="35">
        <v>16.397168397258227</v>
      </c>
      <c r="EG872" s="35">
        <v>15.748495670973501</v>
      </c>
      <c r="EH872" s="35">
        <v>16.450870846090865</v>
      </c>
      <c r="EI872" s="35">
        <v>16.158472158551973</v>
      </c>
      <c r="EJ872" s="35">
        <v>14.744182901533067</v>
      </c>
      <c r="EK872" s="35">
        <v>15.803836455215585</v>
      </c>
      <c r="EL872" s="35">
        <v>14.799013997533995</v>
      </c>
      <c r="EM872" s="35">
        <v>15.127667641965941</v>
      </c>
      <c r="EN872" s="35">
        <v>14.954029809357456</v>
      </c>
      <c r="EO872" s="35">
        <v>16.809963664099129</v>
      </c>
      <c r="EP872" s="35">
        <v>15.06564539448914</v>
      </c>
      <c r="EQ872" s="35">
        <v>16.306819964236027</v>
      </c>
      <c r="ER872" s="35">
        <v>14.493308366361216</v>
      </c>
      <c r="ES872" s="35">
        <v>15.191106719480857</v>
      </c>
      <c r="ET872" s="35">
        <v>15.975583855794627</v>
      </c>
      <c r="EU872" s="35">
        <v>15.255257609682813</v>
      </c>
      <c r="EV872" s="35">
        <v>15.077677632855101</v>
      </c>
      <c r="EW872" s="35">
        <v>15.85271073753723</v>
      </c>
      <c r="EX872" s="35">
        <v>16.2019051284881</v>
      </c>
      <c r="EY872" s="35">
        <v>16.320448142215181</v>
      </c>
      <c r="EZ872" s="35">
        <v>15.191681214232517</v>
      </c>
      <c r="FA872" s="35">
        <v>16.632905027026652</v>
      </c>
      <c r="FB872" s="35">
        <v>16.925342734360743</v>
      </c>
      <c r="FC872" s="35">
        <v>17.169959854124766</v>
      </c>
      <c r="FD872" s="35">
        <v>14.187898817585594</v>
      </c>
      <c r="FE872" s="35">
        <v>15.685406393337866</v>
      </c>
      <c r="FF872" s="35">
        <v>15.157577646756408</v>
      </c>
      <c r="FG872" s="35">
        <v>15.923232977070596</v>
      </c>
      <c r="FH872" s="35">
        <v>16.602198469280282</v>
      </c>
      <c r="FI872" s="35">
        <v>16.458742286288448</v>
      </c>
      <c r="FJ872" s="35">
        <v>15.619444177348418</v>
      </c>
      <c r="FK872" s="35">
        <v>16.331536367442887</v>
      </c>
      <c r="FL872" s="35">
        <v>16.709176059077169</v>
      </c>
      <c r="FM872" s="35">
        <v>15.888649117962853</v>
      </c>
      <c r="FN872" s="35">
        <v>15.789460739660756</v>
      </c>
      <c r="FO872" s="35">
        <v>15.51956913660492</v>
      </c>
      <c r="FP872" s="35">
        <v>15.960815119198029</v>
      </c>
      <c r="FQ872" s="35">
        <v>16.235926170019049</v>
      </c>
      <c r="FR872" s="35">
        <v>16.115760255877397</v>
      </c>
      <c r="FS872" s="35">
        <v>14.739445799818698</v>
      </c>
      <c r="FT872" s="35">
        <v>17.262903580891088</v>
      </c>
      <c r="FU872" s="35">
        <v>15.651566563392032</v>
      </c>
      <c r="FV872" s="35">
        <v>15.83755555547501</v>
      </c>
      <c r="FW872" s="35">
        <v>15.712440917044859</v>
      </c>
      <c r="FX872" s="35">
        <v>15.768884584202389</v>
      </c>
      <c r="FY872" s="35">
        <v>15.27873355527192</v>
      </c>
      <c r="FZ872" s="35">
        <v>14.586126314803135</v>
      </c>
      <c r="GA872" s="35">
        <v>15.245581293388113</v>
      </c>
      <c r="GB872" s="35">
        <v>16.108650647566108</v>
      </c>
      <c r="GC872" s="35">
        <v>17.904045542143233</v>
      </c>
      <c r="GD872" s="35">
        <v>16.457197820732169</v>
      </c>
      <c r="GE872" s="35">
        <v>15.491459674386199</v>
      </c>
      <c r="GF872" s="35">
        <v>15.256827971522686</v>
      </c>
      <c r="GG872" s="35">
        <v>15.597219821961563</v>
      </c>
      <c r="GH872" s="35">
        <v>16.222433282992164</v>
      </c>
      <c r="GI872" s="35">
        <v>16.422676862795754</v>
      </c>
      <c r="GJ872" s="35">
        <v>15.823116592417728</v>
      </c>
      <c r="GK872" s="35">
        <v>15.657293393301641</v>
      </c>
      <c r="GL872" s="35">
        <v>17.151442186176624</v>
      </c>
      <c r="GM872" s="35">
        <v>15.964216635535644</v>
      </c>
      <c r="GN872" s="35">
        <v>16.000791362253985</v>
      </c>
      <c r="GO872" s="35">
        <v>5.1159999999999997</v>
      </c>
      <c r="GP872" s="35" t="s">
        <v>4834</v>
      </c>
      <c r="GU872" s="59"/>
    </row>
    <row r="873" spans="1:203" x14ac:dyDescent="0.2">
      <c r="A873" s="35" t="s">
        <v>964</v>
      </c>
      <c r="B873" s="35" t="s">
        <v>2683</v>
      </c>
      <c r="C873" s="35" t="s">
        <v>2684</v>
      </c>
      <c r="D873" s="9">
        <v>2</v>
      </c>
      <c r="E873" s="9">
        <v>2</v>
      </c>
      <c r="F873" s="9">
        <v>0.33936145899999998</v>
      </c>
      <c r="G873" s="9">
        <v>0.39837302499999999</v>
      </c>
      <c r="H873" s="9">
        <v>0.71442812899999997</v>
      </c>
      <c r="I873" s="9">
        <v>0.22866695400000001</v>
      </c>
      <c r="J873" s="9">
        <v>0</v>
      </c>
      <c r="K873" s="78">
        <v>0</v>
      </c>
      <c r="L873" s="79"/>
      <c r="M873" s="79"/>
      <c r="N873" s="79"/>
      <c r="O873" s="79"/>
      <c r="Q873" s="78">
        <v>11.264596826044926</v>
      </c>
      <c r="U873" s="35">
        <v>10.882706095310246</v>
      </c>
      <c r="AF873" s="35">
        <v>10.966175576444726</v>
      </c>
      <c r="AG873" s="35">
        <v>11.041703925306006</v>
      </c>
      <c r="AI873" s="35">
        <v>11.356805447523495</v>
      </c>
      <c r="AT873" s="35">
        <v>10.817370946867536</v>
      </c>
      <c r="AU873" s="35">
        <v>11.386601387826605</v>
      </c>
      <c r="BJ873" s="35">
        <v>10.378407052849935</v>
      </c>
      <c r="BR873" s="35">
        <v>11.299489995625716</v>
      </c>
      <c r="BV873" s="35">
        <v>11.071889175724833</v>
      </c>
      <c r="BZ873" s="35">
        <v>11.225529748699573</v>
      </c>
      <c r="CG873" s="35">
        <v>10.937699653462973</v>
      </c>
      <c r="CI873" s="35">
        <v>10.821802610880477</v>
      </c>
      <c r="CP873" s="35">
        <v>10.215830010628771</v>
      </c>
      <c r="CR873" s="35">
        <v>10.406772753973774</v>
      </c>
      <c r="CT873" s="35">
        <v>12.882652146043387</v>
      </c>
      <c r="DG873" s="35">
        <v>12.411367764168256</v>
      </c>
      <c r="DM873" s="35">
        <v>10.54288852789664</v>
      </c>
      <c r="DO873" s="35">
        <v>10.667137821567993</v>
      </c>
      <c r="DS873" s="35">
        <v>12.341873717026257</v>
      </c>
      <c r="DT873" s="35">
        <v>10.363806782159768</v>
      </c>
      <c r="DV873" s="35">
        <v>13.385835983047631</v>
      </c>
      <c r="EB873" s="35">
        <v>10.692811242839964</v>
      </c>
      <c r="EH873" s="35">
        <v>10.41124844940051</v>
      </c>
      <c r="EK873" s="35">
        <v>10.67461492197778</v>
      </c>
      <c r="EL873" s="35">
        <v>11.202900714604848</v>
      </c>
      <c r="EO873" s="35">
        <v>11.932519288794902</v>
      </c>
      <c r="EQ873" s="35">
        <v>12.870496105505129</v>
      </c>
      <c r="EW873" s="35">
        <v>10.197526953857386</v>
      </c>
      <c r="FC873" s="35">
        <v>10.700329065348114</v>
      </c>
      <c r="FH873" s="35">
        <v>11.108411565597136</v>
      </c>
      <c r="FJ873" s="35">
        <v>11.079471305429347</v>
      </c>
      <c r="FL873" s="35">
        <v>12.661245322836418</v>
      </c>
      <c r="FQ873" s="35">
        <v>11.439491871205997</v>
      </c>
      <c r="FU873" s="35">
        <v>11.753937865902634</v>
      </c>
      <c r="GH873" s="35">
        <v>10.805535573900917</v>
      </c>
      <c r="GK873" s="35">
        <v>11.864654210586027</v>
      </c>
      <c r="GL873" s="35">
        <v>11.273586650535025</v>
      </c>
      <c r="GO873" s="35">
        <v>1.1759999999999999</v>
      </c>
      <c r="GP873" s="35" t="s">
        <v>889</v>
      </c>
      <c r="GU873" s="59"/>
    </row>
    <row r="874" spans="1:203" x14ac:dyDescent="0.2">
      <c r="A874" s="35" t="s">
        <v>716</v>
      </c>
      <c r="B874" s="35" t="s">
        <v>2377</v>
      </c>
      <c r="C874" s="35" t="s">
        <v>2378</v>
      </c>
      <c r="D874" s="9">
        <v>2</v>
      </c>
      <c r="E874" s="9">
        <v>2</v>
      </c>
      <c r="F874" s="9">
        <v>0.81453255099999999</v>
      </c>
      <c r="G874" s="9">
        <v>-0.47400846499999999</v>
      </c>
      <c r="H874" s="9">
        <v>0.95147651700000002</v>
      </c>
      <c r="I874" s="9">
        <v>0.230265844</v>
      </c>
      <c r="J874" s="9">
        <v>0</v>
      </c>
      <c r="K874" s="78">
        <v>0</v>
      </c>
      <c r="L874" s="79"/>
      <c r="M874" s="79"/>
      <c r="N874" s="79">
        <v>10.464326710062499</v>
      </c>
      <c r="O874" s="79">
        <v>10.342986560354859</v>
      </c>
      <c r="AE874" s="35">
        <v>11.884654176892376</v>
      </c>
      <c r="AL874" s="35">
        <v>10.898034593100133</v>
      </c>
      <c r="CI874" s="35">
        <v>10.420038507946453</v>
      </c>
      <c r="CO874" s="35">
        <v>13.807397153054692</v>
      </c>
      <c r="DT874" s="35">
        <v>10.53063203271428</v>
      </c>
      <c r="DU874" s="35">
        <v>11.207450702030647</v>
      </c>
      <c r="EC874" s="35">
        <v>10.748610720288855</v>
      </c>
      <c r="EV874" s="35">
        <v>12.948791934029352</v>
      </c>
      <c r="GI874" s="35">
        <v>11.282785226993894</v>
      </c>
      <c r="GL874" s="35">
        <v>10.367939221777139</v>
      </c>
      <c r="GO874" s="35">
        <v>2.0630000000000002</v>
      </c>
      <c r="GP874" s="35" t="s">
        <v>694</v>
      </c>
      <c r="GU874" s="59"/>
    </row>
    <row r="875" spans="1:203" x14ac:dyDescent="0.2">
      <c r="A875" s="35" t="s">
        <v>1937</v>
      </c>
      <c r="B875" s="35" t="s">
        <v>3819</v>
      </c>
      <c r="C875" s="35" t="s">
        <v>3820</v>
      </c>
      <c r="D875" s="9">
        <v>3</v>
      </c>
      <c r="E875" s="9">
        <v>3</v>
      </c>
      <c r="F875" s="9">
        <v>0.72532427300000002</v>
      </c>
      <c r="G875" s="9">
        <v>-7.9432007999999998E-2</v>
      </c>
      <c r="H875" s="9">
        <v>7.0824165999999994E-2</v>
      </c>
      <c r="I875" s="9">
        <v>0.23223113200000001</v>
      </c>
      <c r="J875" s="9">
        <v>0</v>
      </c>
      <c r="K875" s="78">
        <v>0</v>
      </c>
      <c r="L875" s="79">
        <v>14.500839717432964</v>
      </c>
      <c r="M875" s="79">
        <v>13.042364024893978</v>
      </c>
      <c r="N875" s="79">
        <v>13.888309028842404</v>
      </c>
      <c r="O875" s="79">
        <v>14.229198440752123</v>
      </c>
      <c r="P875" s="78">
        <v>14.071115549556382</v>
      </c>
      <c r="Q875" s="78">
        <v>13.431420434221206</v>
      </c>
      <c r="R875" s="35">
        <v>13.750202931346001</v>
      </c>
      <c r="S875" s="35">
        <v>13.963172037607777</v>
      </c>
      <c r="T875" s="35">
        <v>13.375942266990862</v>
      </c>
      <c r="U875" s="35">
        <v>13.784438747831697</v>
      </c>
      <c r="V875" s="35">
        <v>14.813959408898214</v>
      </c>
      <c r="W875" s="35">
        <v>13.109036749816728</v>
      </c>
      <c r="X875" s="35">
        <v>14.114226581646541</v>
      </c>
      <c r="Y875" s="35">
        <v>14.215952987191589</v>
      </c>
      <c r="Z875" s="35">
        <v>13.559816838144812</v>
      </c>
      <c r="AA875" s="35">
        <v>14.745116217414227</v>
      </c>
      <c r="AB875" s="35">
        <v>14.402406774768398</v>
      </c>
      <c r="AC875" s="35">
        <v>12.665452554028942</v>
      </c>
      <c r="AD875" s="35">
        <v>13.546492259275128</v>
      </c>
      <c r="AE875" s="35">
        <v>14.442716927867547</v>
      </c>
      <c r="AF875" s="35">
        <v>13.075561792936464</v>
      </c>
      <c r="AG875" s="35">
        <v>12.469894457595524</v>
      </c>
      <c r="AH875" s="35">
        <v>12.85159348228367</v>
      </c>
      <c r="AI875" s="35">
        <v>13.019206136406641</v>
      </c>
      <c r="AJ875" s="35">
        <v>13.628883470838767</v>
      </c>
      <c r="AK875" s="35">
        <v>13.956006110348316</v>
      </c>
      <c r="AL875" s="35">
        <v>12.191999950134697</v>
      </c>
      <c r="AM875" s="35">
        <v>13.499267617239994</v>
      </c>
      <c r="AN875" s="35">
        <v>14.23355555721024</v>
      </c>
      <c r="AO875" s="35">
        <v>13.233064636557806</v>
      </c>
      <c r="AP875" s="35">
        <v>13.551711001125419</v>
      </c>
      <c r="AQ875" s="35">
        <v>14.271907399492815</v>
      </c>
      <c r="AR875" s="35">
        <v>12.382277186665693</v>
      </c>
      <c r="AS875" s="35">
        <v>12.981429414970432</v>
      </c>
      <c r="AT875" s="35">
        <v>13.271650886141995</v>
      </c>
      <c r="AU875" s="35">
        <v>15.163419694333003</v>
      </c>
      <c r="AV875" s="35">
        <v>13.53635886418245</v>
      </c>
      <c r="AW875" s="35">
        <v>14.320538533352078</v>
      </c>
      <c r="AX875" s="35">
        <v>13.116275693011058</v>
      </c>
      <c r="AY875" s="35">
        <v>13.649760087942838</v>
      </c>
      <c r="AZ875" s="35">
        <v>14.312970223547719</v>
      </c>
      <c r="BA875" s="35">
        <v>13.569010285115525</v>
      </c>
      <c r="BB875" s="35">
        <v>13.434957090189201</v>
      </c>
      <c r="BC875" s="35">
        <v>13.021872889816192</v>
      </c>
      <c r="BD875" s="35">
        <v>13.202323717837512</v>
      </c>
      <c r="BE875" s="35">
        <v>13.515830402194849</v>
      </c>
      <c r="BF875" s="35">
        <v>12.841691854874753</v>
      </c>
      <c r="BG875" s="35">
        <v>12.488397338204049</v>
      </c>
      <c r="BH875" s="35">
        <v>14.398924667459102</v>
      </c>
      <c r="BI875" s="35">
        <v>14.263364565729024</v>
      </c>
      <c r="BJ875" s="35">
        <v>13.992884199956624</v>
      </c>
      <c r="BK875" s="35">
        <v>13.916358839027453</v>
      </c>
      <c r="BL875" s="35">
        <v>14.437368248959583</v>
      </c>
      <c r="BM875" s="35">
        <v>14.724433989373747</v>
      </c>
      <c r="BN875" s="35">
        <v>13.103155836334505</v>
      </c>
      <c r="BO875" s="35">
        <v>12.508481827080571</v>
      </c>
      <c r="BP875" s="35">
        <v>14.574913310533768</v>
      </c>
      <c r="BQ875" s="35">
        <v>14.13267615171352</v>
      </c>
      <c r="BR875" s="35">
        <v>13.598969459486046</v>
      </c>
      <c r="BS875" s="35">
        <v>13.970729722865414</v>
      </c>
      <c r="BT875" s="35">
        <v>13.276503716848627</v>
      </c>
      <c r="BU875" s="35">
        <v>13.999621045232775</v>
      </c>
      <c r="BV875" s="35">
        <v>13.385864826927499</v>
      </c>
      <c r="BW875" s="35">
        <v>13.340394602826979</v>
      </c>
      <c r="BX875" s="35">
        <v>14.054579480456104</v>
      </c>
      <c r="BY875" s="35">
        <v>14.187509084739585</v>
      </c>
      <c r="BZ875" s="35">
        <v>12.778408430425234</v>
      </c>
      <c r="CA875" s="35">
        <v>14.038816657576854</v>
      </c>
      <c r="CB875" s="35">
        <v>13.400101713272363</v>
      </c>
      <c r="CC875" s="35">
        <v>13.445446619849875</v>
      </c>
      <c r="CD875" s="35">
        <v>14.410461260654222</v>
      </c>
      <c r="CE875" s="35">
        <v>13.613609723199822</v>
      </c>
      <c r="CF875" s="35">
        <v>13.234791930555563</v>
      </c>
      <c r="CG875" s="35">
        <v>13.450492927362347</v>
      </c>
      <c r="CH875" s="35">
        <v>13.874411854552232</v>
      </c>
      <c r="CI875" s="35">
        <v>14.570857966274897</v>
      </c>
      <c r="CJ875" s="35">
        <v>14.95081418954544</v>
      </c>
      <c r="CK875" s="35">
        <v>14.185916873383752</v>
      </c>
      <c r="CL875" s="35">
        <v>13.440682589147864</v>
      </c>
      <c r="CM875" s="35">
        <v>13.636810515322665</v>
      </c>
      <c r="CN875" s="35">
        <v>13.686700066100673</v>
      </c>
      <c r="CO875" s="35">
        <v>14.660208491203466</v>
      </c>
      <c r="CP875" s="35">
        <v>14.612920445238261</v>
      </c>
      <c r="CQ875" s="35">
        <v>13.915683635172336</v>
      </c>
      <c r="CR875" s="35">
        <v>14.102795575160901</v>
      </c>
      <c r="CS875" s="35">
        <v>15.019732794554677</v>
      </c>
      <c r="CT875" s="35">
        <v>14.412208738500459</v>
      </c>
      <c r="CU875" s="35">
        <v>13.652893254770952</v>
      </c>
      <c r="CV875" s="35">
        <v>14.223039061071214</v>
      </c>
      <c r="CW875" s="35">
        <v>12.694265130388768</v>
      </c>
      <c r="CX875" s="35">
        <v>13.905268187303136</v>
      </c>
      <c r="CY875" s="35">
        <v>13.763821712024498</v>
      </c>
      <c r="CZ875" s="35">
        <v>13.806419709042716</v>
      </c>
      <c r="DA875" s="35">
        <v>13.530698391778174</v>
      </c>
      <c r="DB875" s="35">
        <v>13.637746914443092</v>
      </c>
      <c r="DC875" s="35">
        <v>13.057713431933664</v>
      </c>
      <c r="DD875" s="35">
        <v>13.77680506359599</v>
      </c>
      <c r="DE875" s="35">
        <v>13.582031408444518</v>
      </c>
      <c r="DF875" s="35">
        <v>13.804722509335605</v>
      </c>
      <c r="DG875" s="35">
        <v>13.760590710658892</v>
      </c>
      <c r="DH875" s="35">
        <v>13.306257895410567</v>
      </c>
      <c r="DI875" s="35">
        <v>14.927322591867078</v>
      </c>
      <c r="DJ875" s="35">
        <v>12.574307455948709</v>
      </c>
      <c r="DK875" s="35">
        <v>13.794754677122841</v>
      </c>
      <c r="DL875" s="35">
        <v>14.074076435883818</v>
      </c>
      <c r="DM875" s="35">
        <v>13.064474600220152</v>
      </c>
      <c r="DO875" s="35">
        <v>13.458962422306456</v>
      </c>
      <c r="DP875" s="35">
        <v>14.050628539740279</v>
      </c>
      <c r="DQ875" s="35">
        <v>12.822483398831924</v>
      </c>
      <c r="DR875" s="35">
        <v>13.677758812512394</v>
      </c>
      <c r="DS875" s="35">
        <v>12.772100494555037</v>
      </c>
      <c r="DT875" s="35">
        <v>12.974436666133638</v>
      </c>
      <c r="DU875" s="35">
        <v>13.961520623796199</v>
      </c>
      <c r="DV875" s="35">
        <v>14.515419518210367</v>
      </c>
      <c r="DW875" s="35">
        <v>13.514223447149345</v>
      </c>
      <c r="DX875" s="35">
        <v>14.396992524855271</v>
      </c>
      <c r="DY875" s="35">
        <v>13.627600768542159</v>
      </c>
      <c r="DZ875" s="35">
        <v>13.455487418129394</v>
      </c>
      <c r="EA875" s="35">
        <v>14.679695988393952</v>
      </c>
      <c r="EB875" s="35">
        <v>12.889764220916977</v>
      </c>
      <c r="EC875" s="35">
        <v>13.777897312104077</v>
      </c>
      <c r="ED875" s="35">
        <v>14.15401793686215</v>
      </c>
      <c r="EE875" s="35">
        <v>14.100000110076074</v>
      </c>
      <c r="EF875" s="35">
        <v>13.732523401942615</v>
      </c>
      <c r="EG875" s="35">
        <v>13.453935562956374</v>
      </c>
      <c r="EH875" s="35">
        <v>12.476610251910309</v>
      </c>
      <c r="EI875" s="35">
        <v>14.291366632506731</v>
      </c>
      <c r="EJ875" s="35">
        <v>14.249210006292946</v>
      </c>
      <c r="EK875" s="35">
        <v>13.315939272271187</v>
      </c>
      <c r="EL875" s="35">
        <v>13.578070690788106</v>
      </c>
      <c r="EM875" s="35">
        <v>14.020779588064659</v>
      </c>
      <c r="EN875" s="35">
        <v>13.589489542938786</v>
      </c>
      <c r="EO875" s="35">
        <v>13.692220049146478</v>
      </c>
      <c r="EP875" s="35">
        <v>14.150516285913184</v>
      </c>
      <c r="EQ875" s="35">
        <v>13.367138364411776</v>
      </c>
      <c r="ER875" s="35">
        <v>13.577949225254883</v>
      </c>
      <c r="ES875" s="35">
        <v>14.319784938325714</v>
      </c>
      <c r="ET875" s="35">
        <v>13.293534851055895</v>
      </c>
      <c r="EU875" s="35">
        <v>13.517592063496785</v>
      </c>
      <c r="EV875" s="35">
        <v>14.28443184177735</v>
      </c>
      <c r="EW875" s="35">
        <v>13.720094237670759</v>
      </c>
      <c r="EX875" s="35">
        <v>13.84801806027361</v>
      </c>
      <c r="EY875" s="35">
        <v>13.82606972323034</v>
      </c>
      <c r="EZ875" s="35">
        <v>13.674937160072705</v>
      </c>
      <c r="FA875" s="35">
        <v>12.904662753430145</v>
      </c>
      <c r="FB875" s="35">
        <v>13.985420116283871</v>
      </c>
      <c r="FC875" s="35">
        <v>13.293360128121467</v>
      </c>
      <c r="FD875" s="35">
        <v>13.538691717075814</v>
      </c>
      <c r="FE875" s="35">
        <v>13.837380200396307</v>
      </c>
      <c r="FF875" s="35">
        <v>13.198342801659336</v>
      </c>
      <c r="FG875" s="35">
        <v>14.342447482638063</v>
      </c>
      <c r="FH875" s="35">
        <v>13.527013973931261</v>
      </c>
      <c r="FI875" s="35">
        <v>14.767011886187815</v>
      </c>
      <c r="FJ875" s="35">
        <v>13.807849452481204</v>
      </c>
      <c r="FK875" s="35">
        <v>14.905190740347189</v>
      </c>
      <c r="FL875" s="35">
        <v>14.254601982617228</v>
      </c>
      <c r="FM875" s="35">
        <v>13.743232928093526</v>
      </c>
      <c r="FN875" s="35">
        <v>14.350027200981353</v>
      </c>
      <c r="FO875" s="35">
        <v>14.171244170398175</v>
      </c>
      <c r="FP875" s="35">
        <v>13.706333687317418</v>
      </c>
      <c r="FQ875" s="35">
        <v>13.533991364561672</v>
      </c>
      <c r="FR875" s="35">
        <v>14.150158666933368</v>
      </c>
      <c r="FS875" s="35">
        <v>14.854383103971481</v>
      </c>
      <c r="FT875" s="35">
        <v>13.610361313639519</v>
      </c>
      <c r="FU875" s="35">
        <v>14.861889021314528</v>
      </c>
      <c r="FV875" s="35">
        <v>14.046386425559582</v>
      </c>
      <c r="FW875" s="35">
        <v>13.625394678892665</v>
      </c>
      <c r="FX875" s="35">
        <v>14.037384818822542</v>
      </c>
      <c r="FY875" s="35">
        <v>13.852970317334403</v>
      </c>
      <c r="FZ875" s="35">
        <v>13.401771335442501</v>
      </c>
      <c r="GA875" s="35">
        <v>14.860119517851796</v>
      </c>
      <c r="GB875" s="35">
        <v>14.434696601207897</v>
      </c>
      <c r="GC875" s="35">
        <v>13.195100858088335</v>
      </c>
      <c r="GD875" s="35">
        <v>14.132063855382988</v>
      </c>
      <c r="GE875" s="35">
        <v>14.346362875081315</v>
      </c>
      <c r="GF875" s="35">
        <v>14.77948668261554</v>
      </c>
      <c r="GG875" s="35">
        <v>15.856467170934835</v>
      </c>
      <c r="GH875" s="35">
        <v>13.613228209131272</v>
      </c>
      <c r="GI875" s="35">
        <v>14.898911666558323</v>
      </c>
      <c r="GJ875" s="35">
        <v>14.025962952762839</v>
      </c>
      <c r="GK875" s="35">
        <v>11.965470745079415</v>
      </c>
      <c r="GL875" s="35">
        <v>13.857202326540015</v>
      </c>
      <c r="GM875" s="35">
        <v>14.170039805708793</v>
      </c>
      <c r="GN875" s="35">
        <v>13.693836876071515</v>
      </c>
      <c r="GO875" s="35">
        <v>7.6520000000000001</v>
      </c>
      <c r="GP875" s="35" t="s">
        <v>4822</v>
      </c>
      <c r="GU875" s="59"/>
    </row>
    <row r="876" spans="1:203" x14ac:dyDescent="0.2">
      <c r="A876" s="35" t="s">
        <v>2088</v>
      </c>
      <c r="B876" s="35" t="s">
        <v>4037</v>
      </c>
      <c r="C876" s="35" t="s">
        <v>4038</v>
      </c>
      <c r="D876" s="9">
        <v>2</v>
      </c>
      <c r="E876" s="9">
        <v>1</v>
      </c>
      <c r="F876" s="9">
        <v>0.40079408799999999</v>
      </c>
      <c r="G876" s="9">
        <v>1.276303768</v>
      </c>
      <c r="H876" s="9">
        <v>1</v>
      </c>
      <c r="I876" s="9">
        <v>0.23310855</v>
      </c>
      <c r="J876" s="9">
        <v>0</v>
      </c>
      <c r="K876" s="78">
        <v>0</v>
      </c>
      <c r="L876" s="79"/>
      <c r="M876" s="79"/>
      <c r="N876" s="79"/>
      <c r="O876" s="79"/>
      <c r="AF876" s="35">
        <v>11.728867418861315</v>
      </c>
      <c r="BC876" s="35">
        <v>11.285542367156847</v>
      </c>
      <c r="BD876" s="35">
        <v>13.202735314611997</v>
      </c>
      <c r="DJ876" s="35">
        <v>11.911016108103066</v>
      </c>
      <c r="DY876" s="35">
        <v>14.786354827988102</v>
      </c>
      <c r="FY876" s="35">
        <v>12.305490250209044</v>
      </c>
      <c r="GO876" s="35">
        <v>7.3769999999999998</v>
      </c>
      <c r="GP876" s="35" t="s">
        <v>1776</v>
      </c>
      <c r="GU876" s="59"/>
    </row>
    <row r="877" spans="1:203" x14ac:dyDescent="0.2">
      <c r="A877" s="35" t="s">
        <v>1037</v>
      </c>
      <c r="B877" s="35" t="s">
        <v>2735</v>
      </c>
      <c r="C877" s="35" t="s">
        <v>2736</v>
      </c>
      <c r="D877" s="9">
        <v>3</v>
      </c>
      <c r="E877" s="9">
        <v>2</v>
      </c>
      <c r="F877" s="9">
        <v>5.3808256999999998E-2</v>
      </c>
      <c r="G877" s="9">
        <v>0.60723313999999995</v>
      </c>
      <c r="H877" s="9">
        <v>0.55297474499999999</v>
      </c>
      <c r="I877" s="9">
        <v>0.23360968300000001</v>
      </c>
      <c r="J877" s="9">
        <v>0</v>
      </c>
      <c r="K877" s="78">
        <v>0</v>
      </c>
      <c r="L877" s="79"/>
      <c r="M877" s="79"/>
      <c r="N877" s="79"/>
      <c r="O877" s="79"/>
      <c r="T877" s="35">
        <v>10.933877049884234</v>
      </c>
      <c r="Y877" s="35">
        <v>12.653129463739681</v>
      </c>
      <c r="AD877" s="35">
        <v>12.311237126040137</v>
      </c>
      <c r="AM877" s="35">
        <v>12.410408400980106</v>
      </c>
      <c r="AP877" s="35">
        <v>11.898482272536075</v>
      </c>
      <c r="AU877" s="35">
        <v>12.868352628120336</v>
      </c>
      <c r="BI877" s="35">
        <v>12.299489995625715</v>
      </c>
      <c r="BL877" s="35">
        <v>12.020736710922352</v>
      </c>
      <c r="CX877" s="35">
        <v>11.982571440380806</v>
      </c>
      <c r="DK877" s="35">
        <v>13.30240609401428</v>
      </c>
      <c r="DP877" s="35">
        <v>12.461467059557565</v>
      </c>
      <c r="ED877" s="35">
        <v>12.490031288648172</v>
      </c>
      <c r="EF877" s="35">
        <v>12.877475866534427</v>
      </c>
      <c r="EJ877" s="35">
        <v>12.469797976096801</v>
      </c>
      <c r="EO877" s="35">
        <v>12.961077280086323</v>
      </c>
      <c r="FA877" s="35">
        <v>12.838713385328347</v>
      </c>
      <c r="FG877" s="35">
        <v>12.155819163934028</v>
      </c>
      <c r="FI877" s="35">
        <v>12.665093386779002</v>
      </c>
      <c r="FJ877" s="35">
        <v>12.616789258229895</v>
      </c>
      <c r="GA877" s="35">
        <v>11.474302486380232</v>
      </c>
      <c r="GG877" s="35">
        <v>12.156417837800721</v>
      </c>
      <c r="GH877" s="35">
        <v>12.800131775393474</v>
      </c>
      <c r="GO877" s="35">
        <v>2.3279999999999998</v>
      </c>
      <c r="GP877" s="35" t="s">
        <v>4596</v>
      </c>
      <c r="GU877" s="59"/>
    </row>
    <row r="878" spans="1:203" x14ac:dyDescent="0.2">
      <c r="A878" s="35" t="s">
        <v>1899</v>
      </c>
      <c r="B878" s="35" t="s">
        <v>3761</v>
      </c>
      <c r="C878" s="35" t="s">
        <v>3762</v>
      </c>
      <c r="D878" s="9">
        <v>90</v>
      </c>
      <c r="E878" s="9">
        <v>89</v>
      </c>
      <c r="F878" s="9">
        <v>0.31920263300000001</v>
      </c>
      <c r="G878" s="9">
        <v>0.25802049199999999</v>
      </c>
      <c r="H878" s="9">
        <v>0.37139829499999999</v>
      </c>
      <c r="I878" s="9">
        <v>0.234040216</v>
      </c>
      <c r="J878" s="9">
        <v>0</v>
      </c>
      <c r="K878" s="78">
        <v>0</v>
      </c>
      <c r="L878" s="79">
        <v>12.639447189640572</v>
      </c>
      <c r="M878" s="79">
        <v>13.236591267782952</v>
      </c>
      <c r="N878" s="79">
        <v>11.044683100984173</v>
      </c>
      <c r="O878" s="79">
        <v>12.34758373780738</v>
      </c>
      <c r="P878" s="78">
        <v>11.578403438081937</v>
      </c>
      <c r="Q878" s="78">
        <v>12.32428682492273</v>
      </c>
      <c r="R878" s="35">
        <v>12.124892226614033</v>
      </c>
      <c r="S878" s="35">
        <v>13.048457633619002</v>
      </c>
      <c r="T878" s="35">
        <v>11.206189151181073</v>
      </c>
      <c r="U878" s="35">
        <v>11.319214797865859</v>
      </c>
      <c r="V878" s="35">
        <v>10.867493745987996</v>
      </c>
      <c r="W878" s="35">
        <v>12.008610116415969</v>
      </c>
      <c r="X878" s="35">
        <v>11.392095201506768</v>
      </c>
      <c r="Y878" s="35">
        <v>13.36924104692806</v>
      </c>
      <c r="Z878" s="35">
        <v>10.838839655651817</v>
      </c>
      <c r="AA878" s="35">
        <v>11.551603597534545</v>
      </c>
      <c r="AB878" s="35">
        <v>11.949776734148225</v>
      </c>
      <c r="AC878" s="35">
        <v>12.152747447024737</v>
      </c>
      <c r="AD878" s="35">
        <v>12.515974661115527</v>
      </c>
      <c r="AE878" s="35">
        <v>13.051533694564949</v>
      </c>
      <c r="AF878" s="35">
        <v>12.908671651828907</v>
      </c>
      <c r="AG878" s="35">
        <v>13.162393345885523</v>
      </c>
      <c r="AH878" s="35">
        <v>12.857478144211093</v>
      </c>
      <c r="AI878" s="35">
        <v>11.553550574411441</v>
      </c>
      <c r="AJ878" s="35">
        <v>13.979296628420286</v>
      </c>
      <c r="AK878" s="35">
        <v>12.999272048425969</v>
      </c>
      <c r="AL878" s="35">
        <v>13.478381826049052</v>
      </c>
      <c r="AM878" s="35">
        <v>12.910273105575573</v>
      </c>
      <c r="AN878" s="35">
        <v>13.126928106217239</v>
      </c>
      <c r="AO878" s="35">
        <v>10.304044507396499</v>
      </c>
      <c r="AP878" s="35">
        <v>10.543358925217692</v>
      </c>
      <c r="AQ878" s="35">
        <v>12.266837879103583</v>
      </c>
      <c r="AR878" s="35">
        <v>11.725099976548215</v>
      </c>
      <c r="AS878" s="35">
        <v>10.972689144653126</v>
      </c>
      <c r="AT878" s="35">
        <v>13.799329418548737</v>
      </c>
      <c r="AU878" s="35">
        <v>10.761679473595272</v>
      </c>
      <c r="AV878" s="35">
        <v>11.424061395396507</v>
      </c>
      <c r="AW878" s="35">
        <v>12.010762846235068</v>
      </c>
      <c r="AX878" s="35">
        <v>12.727325373337489</v>
      </c>
      <c r="AY878" s="35">
        <v>12.365649143750336</v>
      </c>
      <c r="AZ878" s="35">
        <v>13.850555393197702</v>
      </c>
      <c r="BA878" s="35">
        <v>10.997238954935277</v>
      </c>
      <c r="BB878" s="35">
        <v>13.266507692024264</v>
      </c>
      <c r="BC878" s="35">
        <v>12.122000371710714</v>
      </c>
      <c r="BD878" s="35">
        <v>11.28539856538595</v>
      </c>
      <c r="BE878" s="35">
        <v>11.354109507639297</v>
      </c>
      <c r="BF878" s="35">
        <v>10.870123761755259</v>
      </c>
      <c r="BG878" s="35">
        <v>13.306842689161146</v>
      </c>
      <c r="BH878" s="35">
        <v>12.505465228088825</v>
      </c>
      <c r="BI878" s="35">
        <v>10.634433237303863</v>
      </c>
      <c r="BJ878" s="35">
        <v>13.716254725076993</v>
      </c>
      <c r="BK878" s="35">
        <v>12.847578996532032</v>
      </c>
      <c r="BL878" s="35">
        <v>12.080458102290777</v>
      </c>
      <c r="BM878" s="35">
        <v>12.503642240520533</v>
      </c>
      <c r="BN878" s="35">
        <v>12.251737106757808</v>
      </c>
      <c r="BO878" s="35">
        <v>12.006912374411293</v>
      </c>
      <c r="BP878" s="35">
        <v>12.933983008057005</v>
      </c>
      <c r="BQ878" s="35">
        <v>10.325531090962796</v>
      </c>
      <c r="BR878" s="35">
        <v>10.971604718908107</v>
      </c>
      <c r="BS878" s="35">
        <v>12.615355014597919</v>
      </c>
      <c r="BT878" s="35">
        <v>10.680408511506231</v>
      </c>
      <c r="BU878" s="35">
        <v>12.822506916738876</v>
      </c>
      <c r="BV878" s="35">
        <v>13.251573748564796</v>
      </c>
      <c r="BW878" s="35">
        <v>12.3078253221008</v>
      </c>
      <c r="BX878" s="35">
        <v>11.080383331166608</v>
      </c>
      <c r="BY878" s="35">
        <v>14.062271410110814</v>
      </c>
      <c r="BZ878" s="35">
        <v>14.416850385485061</v>
      </c>
      <c r="CA878" s="35">
        <v>12.148261234471711</v>
      </c>
      <c r="CB878" s="35">
        <v>11.913318007069858</v>
      </c>
      <c r="CC878" s="35">
        <v>11.507569109088429</v>
      </c>
      <c r="CD878" s="35">
        <v>12.371963360968696</v>
      </c>
      <c r="CE878" s="35">
        <v>11.010324517558322</v>
      </c>
      <c r="CF878" s="35">
        <v>14.81093048888418</v>
      </c>
      <c r="CG878" s="35">
        <v>9.7606234781740042</v>
      </c>
      <c r="CH878" s="35">
        <v>13.532571001652624</v>
      </c>
      <c r="CI878" s="35">
        <v>11.42746967953522</v>
      </c>
      <c r="CJ878" s="35">
        <v>11.611433641482265</v>
      </c>
      <c r="CK878" s="35">
        <v>10.38730123908546</v>
      </c>
      <c r="CL878" s="35">
        <v>11.43651031705814</v>
      </c>
      <c r="CM878" s="35">
        <v>11.879021303757892</v>
      </c>
      <c r="CN878" s="35">
        <v>11.225081618117294</v>
      </c>
      <c r="CO878" s="35">
        <v>11.732670388993707</v>
      </c>
      <c r="CP878" s="35">
        <v>13.278748744630949</v>
      </c>
      <c r="CQ878" s="35">
        <v>11.805293484906692</v>
      </c>
      <c r="CR878" s="35">
        <v>13.115531236550737</v>
      </c>
      <c r="CS878" s="35">
        <v>11.80465258276087</v>
      </c>
      <c r="CT878" s="35">
        <v>11.257882118349482</v>
      </c>
      <c r="CU878" s="35">
        <v>11.314879813158875</v>
      </c>
      <c r="CV878" s="35">
        <v>12.770167724718338</v>
      </c>
      <c r="CW878" s="35">
        <v>11.930358422694201</v>
      </c>
      <c r="CX878" s="35">
        <v>13.041741276140419</v>
      </c>
      <c r="CY878" s="35">
        <v>11.474649475810505</v>
      </c>
      <c r="CZ878" s="35">
        <v>11.533168547652526</v>
      </c>
      <c r="DA878" s="35">
        <v>11.95988263571763</v>
      </c>
      <c r="DB878" s="35">
        <v>12.589583355368156</v>
      </c>
      <c r="DC878" s="35">
        <v>13.217949292123993</v>
      </c>
      <c r="DD878" s="35">
        <v>11.401034076020153</v>
      </c>
      <c r="DE878" s="35">
        <v>12.396105266371219</v>
      </c>
      <c r="DF878" s="35">
        <v>13.170773620857439</v>
      </c>
      <c r="DG878" s="35">
        <v>11.515834868972542</v>
      </c>
      <c r="DH878" s="35">
        <v>10.699696301335031</v>
      </c>
      <c r="DI878" s="35">
        <v>13.931284951938286</v>
      </c>
      <c r="DJ878" s="35">
        <v>12.894088083666448</v>
      </c>
      <c r="DK878" s="35">
        <v>13.465403744451882</v>
      </c>
      <c r="DL878" s="35">
        <v>13.489399901985717</v>
      </c>
      <c r="DM878" s="35">
        <v>11.136068196219096</v>
      </c>
      <c r="DN878" s="35">
        <v>12.188065648643896</v>
      </c>
      <c r="DO878" s="35">
        <v>12.69232992600914</v>
      </c>
      <c r="DP878" s="35">
        <v>13.968530780138012</v>
      </c>
      <c r="DQ878" s="35">
        <v>12.843915586560042</v>
      </c>
      <c r="DR878" s="35">
        <v>12.15964817035529</v>
      </c>
      <c r="DS878" s="35">
        <v>12.995390706640087</v>
      </c>
      <c r="DT878" s="35">
        <v>10.543330307628732</v>
      </c>
      <c r="DU878" s="35">
        <v>13.380121754676647</v>
      </c>
      <c r="DV878" s="35">
        <v>12.91930816543932</v>
      </c>
      <c r="DW878" s="35">
        <v>10.677862219152638</v>
      </c>
      <c r="DX878" s="35">
        <v>13.212125166148313</v>
      </c>
      <c r="DY878" s="35">
        <v>12.037612808565839</v>
      </c>
      <c r="DZ878" s="35">
        <v>12.499160734025455</v>
      </c>
      <c r="EA878" s="35">
        <v>12.364593108085211</v>
      </c>
      <c r="EB878" s="35">
        <v>11.611315381938184</v>
      </c>
      <c r="EC878" s="35">
        <v>12.734103428878026</v>
      </c>
      <c r="ED878" s="35">
        <v>11.018640484647062</v>
      </c>
      <c r="EE878" s="35">
        <v>13.971181766867367</v>
      </c>
      <c r="EF878" s="35">
        <v>12.922050088783168</v>
      </c>
      <c r="EG878" s="35">
        <v>12.546423934831365</v>
      </c>
      <c r="EH878" s="35">
        <v>11.580521117216094</v>
      </c>
      <c r="EI878" s="35">
        <v>11.517924180714733</v>
      </c>
      <c r="EJ878" s="35">
        <v>11.505126999464588</v>
      </c>
      <c r="EK878" s="35">
        <v>12.748154828394483</v>
      </c>
      <c r="EL878" s="35">
        <v>13.374569648838069</v>
      </c>
      <c r="EM878" s="35">
        <v>12.124690316240994</v>
      </c>
      <c r="EN878" s="35">
        <v>13.524373308031571</v>
      </c>
      <c r="EO878" s="35">
        <v>13.605345094595105</v>
      </c>
      <c r="EP878" s="35">
        <v>10.775931797614557</v>
      </c>
      <c r="EQ878" s="35">
        <v>12.162370970471802</v>
      </c>
      <c r="ER878" s="35">
        <v>11.905457974507303</v>
      </c>
      <c r="ES878" s="35">
        <v>10.378738840595705</v>
      </c>
      <c r="ET878" s="35">
        <v>12.502893039383725</v>
      </c>
      <c r="EU878" s="35">
        <v>12.898220715160425</v>
      </c>
      <c r="EV878" s="35">
        <v>12.814080506655479</v>
      </c>
      <c r="EW878" s="35">
        <v>13.50320566513345</v>
      </c>
      <c r="EX878" s="35">
        <v>11.72365095417728</v>
      </c>
      <c r="EY878" s="35">
        <v>12.493361580723191</v>
      </c>
      <c r="EZ878" s="35">
        <v>12.126652801352217</v>
      </c>
      <c r="FA878" s="35">
        <v>12.780741057815282</v>
      </c>
      <c r="FB878" s="35">
        <v>13.730575196416989</v>
      </c>
      <c r="FC878" s="35">
        <v>12.177969507360324</v>
      </c>
      <c r="FD878" s="35">
        <v>10.571861843072337</v>
      </c>
      <c r="FE878" s="35">
        <v>12.520050791918372</v>
      </c>
      <c r="FF878" s="35">
        <v>12.818825845287666</v>
      </c>
      <c r="FG878" s="35">
        <v>10.257777135831549</v>
      </c>
      <c r="FH878" s="35">
        <v>13.715529460812</v>
      </c>
      <c r="FI878" s="35">
        <v>13.990791129121844</v>
      </c>
      <c r="FJ878" s="35">
        <v>13.938364954049842</v>
      </c>
      <c r="FK878" s="35">
        <v>10.903755494465166</v>
      </c>
      <c r="FL878" s="35">
        <v>11.766723022193297</v>
      </c>
      <c r="FM878" s="35">
        <v>13.965471872133632</v>
      </c>
      <c r="FN878" s="35">
        <v>12.593344943970006</v>
      </c>
      <c r="FO878" s="35">
        <v>13.550967362184277</v>
      </c>
      <c r="FP878" s="35">
        <v>10.099661740519322</v>
      </c>
      <c r="FQ878" s="35">
        <v>14.058269103248268</v>
      </c>
      <c r="FR878" s="35">
        <v>11.831252247453889</v>
      </c>
      <c r="FS878" s="35">
        <v>12.043636926518692</v>
      </c>
      <c r="FT878" s="35">
        <v>11.176586809071953</v>
      </c>
      <c r="FU878" s="35">
        <v>11.316101289157004</v>
      </c>
      <c r="FV878" s="35">
        <v>11.981081050187582</v>
      </c>
      <c r="FW878" s="35">
        <v>15.111604753329701</v>
      </c>
      <c r="FX878" s="35">
        <v>13.069601623771115</v>
      </c>
      <c r="FY878" s="35">
        <v>11.065761011298557</v>
      </c>
      <c r="FZ878" s="35">
        <v>12.533041031995731</v>
      </c>
      <c r="GA878" s="35">
        <v>13.695565881426187</v>
      </c>
      <c r="GB878" s="35">
        <v>11.308296836215092</v>
      </c>
      <c r="GC878" s="35">
        <v>11.740298763826203</v>
      </c>
      <c r="GD878" s="35">
        <v>14.545769894588181</v>
      </c>
      <c r="GE878" s="35">
        <v>11.790637809698556</v>
      </c>
      <c r="GF878" s="35">
        <v>11.750050291578473</v>
      </c>
      <c r="GG878" s="35">
        <v>11.21578595197569</v>
      </c>
      <c r="GH878" s="35">
        <v>12.342174642160114</v>
      </c>
      <c r="GI878" s="35">
        <v>11.923227521901767</v>
      </c>
      <c r="GJ878" s="35">
        <v>12.758055006472148</v>
      </c>
      <c r="GK878" s="35">
        <v>13.501818658845396</v>
      </c>
      <c r="GL878" s="35">
        <v>10.338748782777438</v>
      </c>
      <c r="GM878" s="35">
        <v>12.647421527504791</v>
      </c>
      <c r="GN878" s="35">
        <v>11.958756443715998</v>
      </c>
      <c r="GO878" s="35">
        <v>2.0129999999999999</v>
      </c>
      <c r="GP878" s="35" t="s">
        <v>4816</v>
      </c>
      <c r="GU878" s="59"/>
    </row>
    <row r="879" spans="1:203" x14ac:dyDescent="0.2">
      <c r="A879" s="35" t="s">
        <v>999</v>
      </c>
      <c r="B879" s="35" t="s">
        <v>2701</v>
      </c>
      <c r="C879" s="35" t="s">
        <v>2702</v>
      </c>
      <c r="D879" s="9">
        <v>3</v>
      </c>
      <c r="E879" s="9">
        <v>3</v>
      </c>
      <c r="F879" s="9">
        <v>5.3350385E-2</v>
      </c>
      <c r="H879" s="9">
        <v>0.44054469499999999</v>
      </c>
      <c r="I879" s="9">
        <v>0.23417359500000001</v>
      </c>
      <c r="J879" s="9">
        <v>0</v>
      </c>
      <c r="K879" s="78">
        <v>0</v>
      </c>
      <c r="L879" s="79"/>
      <c r="M879" s="79"/>
      <c r="N879" s="79"/>
      <c r="O879" s="79"/>
      <c r="U879" s="35">
        <v>10.127026034185523</v>
      </c>
      <c r="BJ879" s="35">
        <v>10.062864592975885</v>
      </c>
      <c r="BV879" s="35">
        <v>10.520246748203704</v>
      </c>
      <c r="BX879" s="35">
        <v>10.067672453167372</v>
      </c>
      <c r="CG879" s="35">
        <v>10.726339760088742</v>
      </c>
      <c r="CM879" s="35">
        <v>10.613886326846815</v>
      </c>
      <c r="FC879" s="35">
        <v>10.587179580434125</v>
      </c>
      <c r="GO879" s="35">
        <v>40.411000000000001</v>
      </c>
      <c r="GP879" s="35" t="s">
        <v>911</v>
      </c>
      <c r="GU879" s="59"/>
    </row>
    <row r="880" spans="1:203" x14ac:dyDescent="0.2">
      <c r="A880" s="35" t="s">
        <v>1039</v>
      </c>
      <c r="B880" s="35" t="s">
        <v>2737</v>
      </c>
      <c r="C880" s="35" t="s">
        <v>2738</v>
      </c>
      <c r="D880" s="9">
        <v>8</v>
      </c>
      <c r="E880" s="9">
        <v>7</v>
      </c>
      <c r="F880" s="9">
        <v>0.73193183299999998</v>
      </c>
      <c r="G880" s="9">
        <v>6.4086083000000002E-2</v>
      </c>
      <c r="H880" s="9">
        <v>2.0381264999999999E-2</v>
      </c>
      <c r="I880" s="9">
        <v>0.23450789999999999</v>
      </c>
      <c r="J880" s="9">
        <v>0</v>
      </c>
      <c r="K880" s="58" t="s">
        <v>5711</v>
      </c>
      <c r="L880" s="79">
        <v>10.543843127766429</v>
      </c>
      <c r="M880" s="79">
        <v>11.460612091541279</v>
      </c>
      <c r="N880" s="79">
        <v>11.219037207116548</v>
      </c>
      <c r="O880" s="79">
        <v>10.796885305323329</v>
      </c>
      <c r="P880" s="78">
        <v>10.855725935176503</v>
      </c>
      <c r="Q880" s="78">
        <v>11.388422809546924</v>
      </c>
      <c r="R880" s="35">
        <v>10.620237547564354</v>
      </c>
      <c r="S880" s="35">
        <v>11.723417604117842</v>
      </c>
      <c r="T880" s="35">
        <v>11.265685098791884</v>
      </c>
      <c r="U880" s="35">
        <v>10.687687731725173</v>
      </c>
      <c r="V880" s="35">
        <v>10.933914093178799</v>
      </c>
      <c r="W880" s="35">
        <v>11.038732386644238</v>
      </c>
      <c r="X880" s="35">
        <v>10.01572715780225</v>
      </c>
      <c r="Y880" s="35">
        <v>11.659211283658593</v>
      </c>
      <c r="Z880" s="35">
        <v>10.902392881552473</v>
      </c>
      <c r="AA880" s="35">
        <v>12.003476790624712</v>
      </c>
      <c r="AB880" s="35">
        <v>11.10256703976056</v>
      </c>
      <c r="AC880" s="35">
        <v>10.736161441942745</v>
      </c>
      <c r="AD880" s="35">
        <v>11.092841850455743</v>
      </c>
      <c r="AE880" s="35">
        <v>11.05006760237837</v>
      </c>
      <c r="AF880" s="35">
        <v>10.754581733120361</v>
      </c>
      <c r="AG880" s="35">
        <v>11.630011796981606</v>
      </c>
      <c r="AH880" s="35">
        <v>10.610302892191932</v>
      </c>
      <c r="AI880" s="35">
        <v>11.089773358093987</v>
      </c>
      <c r="AJ880" s="35">
        <v>11.163845766419865</v>
      </c>
      <c r="AK880" s="35">
        <v>11.2879166098912</v>
      </c>
      <c r="AL880" s="35">
        <v>10.13966027636442</v>
      </c>
      <c r="AM880" s="35">
        <v>10.995788332492353</v>
      </c>
      <c r="AN880" s="35">
        <v>11.356522472946786</v>
      </c>
      <c r="AO880" s="35">
        <v>11.126252997017334</v>
      </c>
      <c r="AP880" s="35">
        <v>10.976891130964592</v>
      </c>
      <c r="AQ880" s="35">
        <v>11.058081947928976</v>
      </c>
      <c r="AR880" s="35">
        <v>11.05585830599561</v>
      </c>
      <c r="AS880" s="35">
        <v>10.950620953433376</v>
      </c>
      <c r="AT880" s="35">
        <v>11.608619637358288</v>
      </c>
      <c r="AU880" s="35">
        <v>11.885753994684617</v>
      </c>
      <c r="AV880" s="35">
        <v>11.146920008331405</v>
      </c>
      <c r="AW880" s="35">
        <v>10.99281549554734</v>
      </c>
      <c r="AX880" s="35">
        <v>11.175586429059818</v>
      </c>
      <c r="AY880" s="35">
        <v>11.078859207524829</v>
      </c>
      <c r="AZ880" s="35">
        <v>11.448640502480794</v>
      </c>
      <c r="BA880" s="35">
        <v>10.6244993899052</v>
      </c>
      <c r="BB880" s="35">
        <v>11.050426554866529</v>
      </c>
      <c r="BC880" s="35">
        <v>10.890218457146892</v>
      </c>
      <c r="BD880" s="35">
        <v>11.034774230856176</v>
      </c>
      <c r="BE880" s="35">
        <v>11.373740399654933</v>
      </c>
      <c r="BF880" s="35">
        <v>11.16319807516139</v>
      </c>
      <c r="BG880" s="35">
        <v>10.940696321772133</v>
      </c>
      <c r="BH880" s="35">
        <v>10.948785437068711</v>
      </c>
      <c r="BI880" s="35">
        <v>11.88720019217781</v>
      </c>
      <c r="BJ880" s="35">
        <v>10.914862860078784</v>
      </c>
      <c r="BK880" s="35">
        <v>11.164119156281375</v>
      </c>
      <c r="BL880" s="35">
        <v>11.82275096132874</v>
      </c>
      <c r="BM880" s="35">
        <v>11.40345181011266</v>
      </c>
      <c r="BN880" s="35">
        <v>10.678532198509432</v>
      </c>
      <c r="BO880" s="35">
        <v>10.520537107146776</v>
      </c>
      <c r="BP880" s="35">
        <v>11.209716735234338</v>
      </c>
      <c r="BQ880" s="35">
        <v>11.041666549521548</v>
      </c>
      <c r="BR880" s="35">
        <v>11.177523875171822</v>
      </c>
      <c r="BS880" s="35">
        <v>11.020804563225054</v>
      </c>
      <c r="BT880" s="35">
        <v>10.827841927207505</v>
      </c>
      <c r="BU880" s="35">
        <v>11.617192461511522</v>
      </c>
      <c r="BV880" s="35">
        <v>10.724170147708888</v>
      </c>
      <c r="BW880" s="35">
        <v>11.006726548545817</v>
      </c>
      <c r="BX880" s="35">
        <v>10.845669868563565</v>
      </c>
      <c r="BY880" s="35">
        <v>10.194302228111379</v>
      </c>
      <c r="BZ880" s="35">
        <v>10.538403659427837</v>
      </c>
      <c r="CA880" s="35">
        <v>10.569330923319502</v>
      </c>
      <c r="CB880" s="35">
        <v>10.719201644058199</v>
      </c>
      <c r="CC880" s="35">
        <v>10.81393399815472</v>
      </c>
      <c r="CD880" s="35">
        <v>11.251626983959644</v>
      </c>
      <c r="CE880" s="35">
        <v>11.410004877427863</v>
      </c>
      <c r="CF880" s="35">
        <v>11.395703199971162</v>
      </c>
      <c r="CG880" s="35">
        <v>10.803889285315499</v>
      </c>
      <c r="CH880" s="35">
        <v>11.696884307041447</v>
      </c>
      <c r="CI880" s="35">
        <v>11.70021257091844</v>
      </c>
      <c r="CJ880" s="35">
        <v>11.173158670558673</v>
      </c>
      <c r="CK880" s="35">
        <v>11.204255871667353</v>
      </c>
      <c r="CL880" s="35">
        <v>11.544121856082025</v>
      </c>
      <c r="CM880" s="35">
        <v>11.168392639273893</v>
      </c>
      <c r="CN880" s="35">
        <v>10.743025413517655</v>
      </c>
      <c r="CO880" s="35">
        <v>12.200431577574339</v>
      </c>
      <c r="CP880" s="35">
        <v>10.125148064195557</v>
      </c>
      <c r="CQ880" s="35">
        <v>11.37873177401117</v>
      </c>
      <c r="CR880" s="35">
        <v>10.594962435000703</v>
      </c>
      <c r="CS880" s="35">
        <v>11.357026934840896</v>
      </c>
      <c r="CT880" s="35">
        <v>11.144918192500764</v>
      </c>
      <c r="CU880" s="35">
        <v>10.990417818782262</v>
      </c>
      <c r="CV880" s="35">
        <v>10.884930219568741</v>
      </c>
      <c r="CW880" s="35">
        <v>10.597583170104226</v>
      </c>
      <c r="CY880" s="35">
        <v>10.829534924679281</v>
      </c>
      <c r="CZ880" s="35">
        <v>11.260100476496959</v>
      </c>
      <c r="DA880" s="35">
        <v>10.846214043547603</v>
      </c>
      <c r="DB880" s="35">
        <v>11.359557078725716</v>
      </c>
      <c r="DC880" s="35">
        <v>11.323769505201133</v>
      </c>
      <c r="DD880" s="35">
        <v>11.13510239657278</v>
      </c>
      <c r="DE880" s="35">
        <v>11.325363206042066</v>
      </c>
      <c r="DF880" s="35">
        <v>11.048670509247248</v>
      </c>
      <c r="DG880" s="35">
        <v>10.50995399702162</v>
      </c>
      <c r="DH880" s="35">
        <v>9.8263285890752172</v>
      </c>
      <c r="DI880" s="35">
        <v>10.694032238953405</v>
      </c>
      <c r="DJ880" s="35">
        <v>10.582915158453881</v>
      </c>
      <c r="DK880" s="35">
        <v>12.281726989867643</v>
      </c>
      <c r="DL880" s="35">
        <v>11.79821536806452</v>
      </c>
      <c r="DM880" s="35">
        <v>10.805581589971045</v>
      </c>
      <c r="DO880" s="35">
        <v>11.179553387584761</v>
      </c>
      <c r="DP880" s="35">
        <v>11.870482957509381</v>
      </c>
      <c r="DQ880" s="35">
        <v>11.161482322804664</v>
      </c>
      <c r="DR880" s="35">
        <v>10.889125549905694</v>
      </c>
      <c r="DS880" s="35">
        <v>10.957997149233874</v>
      </c>
      <c r="DT880" s="35">
        <v>10.748529360111487</v>
      </c>
      <c r="DU880" s="35">
        <v>11.137461748887128</v>
      </c>
      <c r="DV880" s="35">
        <v>10.884674196740541</v>
      </c>
      <c r="DW880" s="35">
        <v>10.998684670122511</v>
      </c>
      <c r="DX880" s="35">
        <v>11.062388170887507</v>
      </c>
      <c r="DY880" s="35">
        <v>11.534071469017572</v>
      </c>
      <c r="DZ880" s="35">
        <v>11.539493218502058</v>
      </c>
      <c r="EA880" s="35">
        <v>11.251137011464776</v>
      </c>
      <c r="EB880" s="35">
        <v>10.737887926301495</v>
      </c>
      <c r="EC880" s="35">
        <v>11.292889814401192</v>
      </c>
      <c r="ED880" s="35">
        <v>10.766887239913244</v>
      </c>
      <c r="EE880" s="35">
        <v>11.594609629010726</v>
      </c>
      <c r="EF880" s="35">
        <v>11.433045559605604</v>
      </c>
      <c r="EG880" s="35">
        <v>11.042658426680841</v>
      </c>
      <c r="EH880" s="35">
        <v>10.995875790394084</v>
      </c>
      <c r="EI880" s="35">
        <v>11.249359004562496</v>
      </c>
      <c r="EJ880" s="35">
        <v>11.038255105765685</v>
      </c>
      <c r="EK880" s="35">
        <v>11.750540565398914</v>
      </c>
      <c r="EL880" s="35">
        <v>11.616390117555765</v>
      </c>
      <c r="EM880" s="35">
        <v>10.915406214298205</v>
      </c>
      <c r="EN880" s="35">
        <v>11.637830619611542</v>
      </c>
      <c r="EO880" s="35">
        <v>11.5469872378634</v>
      </c>
      <c r="EP880" s="35">
        <v>10.362053621427957</v>
      </c>
      <c r="EQ880" s="35">
        <v>10.904023327650368</v>
      </c>
      <c r="ER880" s="35">
        <v>11.08911637958111</v>
      </c>
      <c r="ES880" s="35">
        <v>10.993187594381144</v>
      </c>
      <c r="ET880" s="35">
        <v>10.72448996769166</v>
      </c>
      <c r="EU880" s="35">
        <v>10.01751192650968</v>
      </c>
      <c r="EV880" s="35">
        <v>11.36173730794185</v>
      </c>
      <c r="EW880" s="35">
        <v>10.934775540382461</v>
      </c>
      <c r="EX880" s="35">
        <v>11.253397774532598</v>
      </c>
      <c r="EY880" s="35">
        <v>11.433984632892148</v>
      </c>
      <c r="EZ880" s="35">
        <v>11.15873125549829</v>
      </c>
      <c r="FA880" s="35">
        <v>11.002338664248263</v>
      </c>
      <c r="FB880" s="35">
        <v>11.252137448170764</v>
      </c>
      <c r="FC880" s="35">
        <v>11.056784843363747</v>
      </c>
      <c r="FD880" s="35">
        <v>10.737108571346184</v>
      </c>
      <c r="FE880" s="35">
        <v>12.162126121946704</v>
      </c>
      <c r="FF880" s="35">
        <v>10.885577844337885</v>
      </c>
      <c r="FG880" s="35">
        <v>10.540419276698188</v>
      </c>
      <c r="FH880" s="35">
        <v>10.755717832159291</v>
      </c>
      <c r="FI880" s="35">
        <v>11.671629539174408</v>
      </c>
      <c r="FJ880" s="35">
        <v>11.005070081483183</v>
      </c>
      <c r="FK880" s="35">
        <v>12.337531046602514</v>
      </c>
      <c r="FL880" s="35">
        <v>11.38757743101859</v>
      </c>
      <c r="FM880" s="35">
        <v>11.33337061230287</v>
      </c>
      <c r="FN880" s="35">
        <v>11.526298254572623</v>
      </c>
      <c r="FO880" s="35">
        <v>10.677692582221695</v>
      </c>
      <c r="FP880" s="35">
        <v>11.1170518987831</v>
      </c>
      <c r="FQ880" s="35">
        <v>10.70675610539066</v>
      </c>
      <c r="FR880" s="35">
        <v>11.501060766136723</v>
      </c>
      <c r="FS880" s="35">
        <v>11.705560635060014</v>
      </c>
      <c r="FT880" s="35">
        <v>12.081594143846598</v>
      </c>
      <c r="FU880" s="35">
        <v>11.178690815419369</v>
      </c>
      <c r="FV880" s="35">
        <v>11.088848817583367</v>
      </c>
      <c r="FW880" s="35">
        <v>10.973903769064801</v>
      </c>
      <c r="FX880" s="35">
        <v>11.8331509545666</v>
      </c>
      <c r="FY880" s="35">
        <v>12.01940531438917</v>
      </c>
      <c r="FZ880" s="35">
        <v>10.914676650557617</v>
      </c>
      <c r="GA880" s="35">
        <v>11.323034226677315</v>
      </c>
      <c r="GB880" s="35">
        <v>10.939499940928661</v>
      </c>
      <c r="GC880" s="35">
        <v>11.203826524012594</v>
      </c>
      <c r="GD880" s="35">
        <v>12.004261321692294</v>
      </c>
      <c r="GE880" s="35">
        <v>10.692845266282038</v>
      </c>
      <c r="GF880" s="35">
        <v>11.39495177514349</v>
      </c>
      <c r="GG880" s="35">
        <v>11.296840013199802</v>
      </c>
      <c r="GH880" s="35">
        <v>10.549808595769829</v>
      </c>
      <c r="GI880" s="35">
        <v>13.407195272744925</v>
      </c>
      <c r="GJ880" s="35">
        <v>14.08676395587349</v>
      </c>
      <c r="GK880" s="35">
        <v>10.994420759076521</v>
      </c>
      <c r="GL880" s="35">
        <v>11.448673488745388</v>
      </c>
      <c r="GM880" s="35">
        <v>11.281817834518357</v>
      </c>
      <c r="GN880" s="35">
        <v>10.757061949491051</v>
      </c>
      <c r="GO880" s="35">
        <v>36.1</v>
      </c>
      <c r="GP880" s="35" t="s">
        <v>4597</v>
      </c>
      <c r="GU880" s="59"/>
    </row>
    <row r="881" spans="1:203" x14ac:dyDescent="0.2">
      <c r="A881" s="35" t="s">
        <v>910</v>
      </c>
      <c r="B881" s="35" t="s">
        <v>2607</v>
      </c>
      <c r="C881" s="35" t="s">
        <v>2608</v>
      </c>
      <c r="D881" s="9">
        <v>2</v>
      </c>
      <c r="E881" s="9">
        <v>2</v>
      </c>
      <c r="F881" s="9">
        <v>0.99627057600000002</v>
      </c>
      <c r="G881" s="9">
        <v>-1.9357243999999999E-2</v>
      </c>
      <c r="H881" s="9">
        <v>0.47722787500000002</v>
      </c>
      <c r="I881" s="9">
        <v>0.235801873</v>
      </c>
      <c r="J881" s="9">
        <v>0</v>
      </c>
      <c r="K881" s="78">
        <v>0</v>
      </c>
      <c r="L881" s="79"/>
      <c r="M881" s="79"/>
      <c r="N881" s="79"/>
      <c r="O881" s="79"/>
      <c r="Q881" s="78">
        <v>11.287861794371704</v>
      </c>
      <c r="V881" s="35">
        <v>9.6692254399797655</v>
      </c>
      <c r="X881" s="35">
        <v>10.541743651468675</v>
      </c>
      <c r="AJ881" s="35">
        <v>10.79839336691205</v>
      </c>
      <c r="AM881" s="35">
        <v>10.040670651724625</v>
      </c>
      <c r="AS881" s="35">
        <v>10.251397987990954</v>
      </c>
      <c r="AU881" s="35">
        <v>10.626748366826797</v>
      </c>
      <c r="BI881" s="35">
        <v>11.136958870257056</v>
      </c>
      <c r="BS881" s="35">
        <v>11.314987667629511</v>
      </c>
      <c r="BX881" s="35">
        <v>9.9427458412665413</v>
      </c>
      <c r="CD881" s="35">
        <v>9.4795596470092729</v>
      </c>
      <c r="CK881" s="35">
        <v>10.23699545742504</v>
      </c>
      <c r="CS881" s="35">
        <v>10.702557277229344</v>
      </c>
      <c r="DA881" s="35">
        <v>9.8711886008122676</v>
      </c>
      <c r="DD881" s="35">
        <v>10.605484910090325</v>
      </c>
      <c r="DE881" s="35">
        <v>10.590315408141539</v>
      </c>
      <c r="DI881" s="35">
        <v>10.786546657282368</v>
      </c>
      <c r="DU881" s="35">
        <v>10.387604835789846</v>
      </c>
      <c r="EB881" s="35">
        <v>10.135593732601713</v>
      </c>
      <c r="EJ881" s="35">
        <v>10.350414982914952</v>
      </c>
      <c r="EO881" s="35">
        <v>10.828667396494593</v>
      </c>
      <c r="EY881" s="35">
        <v>10.164498589652146</v>
      </c>
      <c r="FF881" s="35">
        <v>9.9430165582690879</v>
      </c>
      <c r="FK881" s="35">
        <v>11.786392357109694</v>
      </c>
      <c r="FU881" s="35">
        <v>11.143514432228701</v>
      </c>
      <c r="FW881" s="35">
        <v>9.3276477318796882</v>
      </c>
      <c r="FY881" s="35">
        <v>11.350630609961474</v>
      </c>
      <c r="GA881" s="35">
        <v>10.916492725026027</v>
      </c>
      <c r="GB881" s="35">
        <v>10.976211719285184</v>
      </c>
      <c r="GC881" s="35">
        <v>10.136052697593962</v>
      </c>
      <c r="GG881" s="35">
        <v>10.290142197527462</v>
      </c>
      <c r="GJ881" s="35">
        <v>11.521476988785311</v>
      </c>
      <c r="GK881" s="35">
        <v>10.464632534526285</v>
      </c>
      <c r="GL881" s="35">
        <v>11.014129669145689</v>
      </c>
      <c r="GM881" s="35">
        <v>10.760067736209455</v>
      </c>
      <c r="GO881" s="35">
        <v>0.95799999999999996</v>
      </c>
      <c r="GP881" s="35" t="s">
        <v>841</v>
      </c>
      <c r="GU881" s="59"/>
    </row>
    <row r="882" spans="1:203" x14ac:dyDescent="0.2">
      <c r="A882" s="35" t="s">
        <v>1732</v>
      </c>
      <c r="B882" s="35" t="s">
        <v>3569</v>
      </c>
      <c r="C882" s="35" t="s">
        <v>3570</v>
      </c>
      <c r="D882" s="9">
        <v>3</v>
      </c>
      <c r="E882" s="9">
        <v>3</v>
      </c>
      <c r="F882" s="9">
        <v>0.73592398000000003</v>
      </c>
      <c r="G882" s="9">
        <v>7.4580705999999997E-2</v>
      </c>
      <c r="H882" s="9">
        <v>3.6585381E-2</v>
      </c>
      <c r="I882" s="9">
        <v>0.23819014199999999</v>
      </c>
      <c r="J882" s="9">
        <v>0</v>
      </c>
      <c r="K882" s="58" t="s">
        <v>5711</v>
      </c>
      <c r="L882" s="79"/>
      <c r="M882" s="79"/>
      <c r="N882" s="79">
        <v>11.222844024205896</v>
      </c>
      <c r="O882" s="79">
        <v>11.497644805143862</v>
      </c>
      <c r="P882" s="78">
        <v>11.251291927873716</v>
      </c>
      <c r="Q882" s="78">
        <v>11.511606161493757</v>
      </c>
      <c r="T882" s="35">
        <v>11.203526757975306</v>
      </c>
      <c r="U882" s="35">
        <v>11.138750993771055</v>
      </c>
      <c r="V882" s="35">
        <v>10.313419062814358</v>
      </c>
      <c r="Y882" s="35">
        <v>11.563475922678586</v>
      </c>
      <c r="AA882" s="35">
        <v>11.492158507836047</v>
      </c>
      <c r="AB882" s="35">
        <v>10.702831498985551</v>
      </c>
      <c r="AC882" s="35">
        <v>11.338715876821604</v>
      </c>
      <c r="AD882" s="35">
        <v>11.286287921254111</v>
      </c>
      <c r="AE882" s="35">
        <v>10.774920637099862</v>
      </c>
      <c r="AF882" s="35">
        <v>11.222402011922377</v>
      </c>
      <c r="AH882" s="35">
        <v>10.974859399332711</v>
      </c>
      <c r="AI882" s="35">
        <v>11.018003534071738</v>
      </c>
      <c r="AJ882" s="35">
        <v>11.556904929451132</v>
      </c>
      <c r="AK882" s="35">
        <v>11.370417550684456</v>
      </c>
      <c r="AL882" s="35">
        <v>11.323930607853672</v>
      </c>
      <c r="AM882" s="35">
        <v>10.802421881263916</v>
      </c>
      <c r="AO882" s="35">
        <v>11.102485135758956</v>
      </c>
      <c r="AP882" s="35">
        <v>11.183095203230222</v>
      </c>
      <c r="AV882" s="35">
        <v>10.855634453228133</v>
      </c>
      <c r="AY882" s="35">
        <v>11.796713649624341</v>
      </c>
      <c r="AZ882" s="35">
        <v>11.356492116851234</v>
      </c>
      <c r="BC882" s="35">
        <v>11.122629623086592</v>
      </c>
      <c r="BF882" s="35">
        <v>11.732621583017011</v>
      </c>
      <c r="BL882" s="35">
        <v>11.384528998988163</v>
      </c>
      <c r="BM882" s="35">
        <v>10.797385888138239</v>
      </c>
      <c r="BN882" s="35">
        <v>10.439463466886066</v>
      </c>
      <c r="BO882" s="35">
        <v>10.873344872509715</v>
      </c>
      <c r="BS882" s="35">
        <v>11.836640194999484</v>
      </c>
      <c r="BT882" s="35">
        <v>11.274444540385572</v>
      </c>
      <c r="BW882" s="35">
        <v>11.202476576540541</v>
      </c>
      <c r="BY882" s="35">
        <v>10.879286221468067</v>
      </c>
      <c r="BZ882" s="35">
        <v>11.649296637204621</v>
      </c>
      <c r="CA882" s="35">
        <v>11.856524756156988</v>
      </c>
      <c r="CB882" s="35">
        <v>10.907390794977783</v>
      </c>
      <c r="CG882" s="35">
        <v>10.980224270109529</v>
      </c>
      <c r="CI882" s="35">
        <v>11.433469435430688</v>
      </c>
      <c r="CJ882" s="35">
        <v>10.696645504462726</v>
      </c>
      <c r="CL882" s="35">
        <v>11.642698815221994</v>
      </c>
      <c r="CM882" s="35">
        <v>11.448617687835725</v>
      </c>
      <c r="CR882" s="35">
        <v>10.593607533926169</v>
      </c>
      <c r="CS882" s="35">
        <v>11.705010840815426</v>
      </c>
      <c r="CT882" s="35">
        <v>11.064249363487395</v>
      </c>
      <c r="CU882" s="35">
        <v>10.894794892524699</v>
      </c>
      <c r="CV882" s="35">
        <v>11.248933739756193</v>
      </c>
      <c r="CW882" s="35">
        <v>10.895581784080818</v>
      </c>
      <c r="DG882" s="35">
        <v>11.332619827541066</v>
      </c>
      <c r="DH882" s="35">
        <v>10.806857701477252</v>
      </c>
      <c r="DL882" s="35">
        <v>11.253572944344263</v>
      </c>
      <c r="DN882" s="35">
        <v>11.952126624393959</v>
      </c>
      <c r="DO882" s="35">
        <v>11.663345134888887</v>
      </c>
      <c r="DR882" s="35">
        <v>11.191214466892282</v>
      </c>
      <c r="DS882" s="35">
        <v>11.887453679022666</v>
      </c>
      <c r="DV882" s="35">
        <v>11.072318593624569</v>
      </c>
      <c r="DW882" s="35">
        <v>11.27592006061492</v>
      </c>
      <c r="DY882" s="35">
        <v>11.387884748106053</v>
      </c>
      <c r="EA882" s="35">
        <v>11.083740154521522</v>
      </c>
      <c r="EB882" s="35">
        <v>11.400188652423124</v>
      </c>
      <c r="EF882" s="35">
        <v>11.834075953434885</v>
      </c>
      <c r="EH882" s="35">
        <v>10.559224478009179</v>
      </c>
      <c r="EL882" s="35">
        <v>10.917476384626605</v>
      </c>
      <c r="EM882" s="35">
        <v>10.903856892785681</v>
      </c>
      <c r="EP882" s="35">
        <v>10.842143787272931</v>
      </c>
      <c r="ER882" s="35">
        <v>11.43909887551855</v>
      </c>
      <c r="ES882" s="35">
        <v>11.186508503104253</v>
      </c>
      <c r="ET882" s="35">
        <v>11.495893270517621</v>
      </c>
      <c r="EU882" s="35">
        <v>11.549873719211034</v>
      </c>
      <c r="EW882" s="35">
        <v>10.58974329448225</v>
      </c>
      <c r="EX882" s="35">
        <v>11.047855681126292</v>
      </c>
      <c r="FA882" s="35">
        <v>11.248298744854399</v>
      </c>
      <c r="FB882" s="35">
        <v>10.858074918547729</v>
      </c>
      <c r="FC882" s="35">
        <v>11.955437701420927</v>
      </c>
      <c r="FF882" s="35">
        <v>11.326515280457397</v>
      </c>
      <c r="FH882" s="35">
        <v>11.751709246795514</v>
      </c>
      <c r="FM882" s="35">
        <v>11.012025154121243</v>
      </c>
      <c r="FO882" s="35">
        <v>10.863483813436867</v>
      </c>
      <c r="FP882" s="35">
        <v>11.906900302967182</v>
      </c>
      <c r="FQ882" s="35">
        <v>11.367141026981312</v>
      </c>
      <c r="FR882" s="35">
        <v>11.919113435398668</v>
      </c>
      <c r="FW882" s="35">
        <v>11.379178032519771</v>
      </c>
      <c r="FZ882" s="35">
        <v>10.956526059898122</v>
      </c>
      <c r="GC882" s="35">
        <v>11.80755958514071</v>
      </c>
      <c r="GE882" s="35">
        <v>11.232842842783411</v>
      </c>
      <c r="GH882" s="35">
        <v>11.993071058741153</v>
      </c>
      <c r="GJ882" s="35">
        <v>12.450993854525604</v>
      </c>
      <c r="GK882" s="35">
        <v>11.638157974675037</v>
      </c>
      <c r="GM882" s="35">
        <v>11.363432208882401</v>
      </c>
      <c r="GO882" s="35">
        <v>1.1759999999999999</v>
      </c>
      <c r="GP882" s="35" t="s">
        <v>1494</v>
      </c>
      <c r="GU882" s="59"/>
    </row>
    <row r="883" spans="1:203" x14ac:dyDescent="0.2">
      <c r="A883" s="35" t="s">
        <v>916</v>
      </c>
      <c r="B883" s="35" t="s">
        <v>2613</v>
      </c>
      <c r="C883" s="35" t="s">
        <v>2614</v>
      </c>
      <c r="D883" s="9">
        <v>8</v>
      </c>
      <c r="E883" s="9">
        <v>8</v>
      </c>
      <c r="F883" s="9">
        <v>0.68505202300000001</v>
      </c>
      <c r="G883" s="9">
        <v>-0.256803067</v>
      </c>
      <c r="H883" s="9">
        <v>0.66149133599999999</v>
      </c>
      <c r="I883" s="9">
        <v>0.239141876</v>
      </c>
      <c r="J883" s="9">
        <v>0</v>
      </c>
      <c r="K883" s="78">
        <v>0</v>
      </c>
      <c r="L883" s="80"/>
      <c r="M883" s="79">
        <v>11.616889709516794</v>
      </c>
      <c r="N883" s="79"/>
      <c r="O883" s="79">
        <v>11.748008168068587</v>
      </c>
      <c r="P883" s="78">
        <v>12.413460093695385</v>
      </c>
      <c r="Q883" s="78">
        <v>11.703490925826518</v>
      </c>
      <c r="Z883" s="35">
        <v>12.4497090113166</v>
      </c>
      <c r="AC883" s="35">
        <v>12.992641607873413</v>
      </c>
      <c r="AK883" s="35">
        <v>11.199002448860556</v>
      </c>
      <c r="AN883" s="35">
        <v>12.808725557572142</v>
      </c>
      <c r="AQ883" s="35">
        <v>12.396840875923914</v>
      </c>
      <c r="AZ883" s="35">
        <v>13.487426328961273</v>
      </c>
      <c r="BG883" s="35">
        <v>11.524586144669266</v>
      </c>
      <c r="BH883" s="35">
        <v>13.375611862213365</v>
      </c>
      <c r="BT883" s="35">
        <v>12.628816454178944</v>
      </c>
      <c r="BU883" s="35">
        <v>12.177790582558575</v>
      </c>
      <c r="BZ883" s="35">
        <v>12.779118048481326</v>
      </c>
      <c r="CE883" s="35">
        <v>11.537893316399154</v>
      </c>
      <c r="CK883" s="35">
        <v>10.398435912571204</v>
      </c>
      <c r="CN883" s="35">
        <v>11.116205827972188</v>
      </c>
      <c r="CV883" s="35">
        <v>12.78078565180936</v>
      </c>
      <c r="CZ883" s="35">
        <v>10.112937650659044</v>
      </c>
      <c r="DA883" s="35">
        <v>10.695694626454273</v>
      </c>
      <c r="DC883" s="35">
        <v>12.599176214369081</v>
      </c>
      <c r="DG883" s="35">
        <v>12.562177120138919</v>
      </c>
      <c r="DL883" s="35">
        <v>12.422035201936527</v>
      </c>
      <c r="DY883" s="35">
        <v>12.269940604260762</v>
      </c>
      <c r="EB883" s="35">
        <v>12.356890135674973</v>
      </c>
      <c r="EI883" s="35">
        <v>12.246908550738262</v>
      </c>
      <c r="ET883" s="35">
        <v>12.870754970806217</v>
      </c>
      <c r="FB883" s="35">
        <v>11.466936352680698</v>
      </c>
      <c r="FC883" s="35">
        <v>13.043269578162629</v>
      </c>
      <c r="FG883" s="35">
        <v>11.58038911747712</v>
      </c>
      <c r="FI883" s="35">
        <v>12.320106389602959</v>
      </c>
      <c r="FR883" s="35">
        <v>12.307195846974551</v>
      </c>
      <c r="FU883" s="35">
        <v>13.218258106133124</v>
      </c>
      <c r="GA883" s="35">
        <v>13.23056575776144</v>
      </c>
      <c r="GC883" s="35">
        <v>11.976784419114347</v>
      </c>
      <c r="GH883" s="35">
        <v>12.280066978598901</v>
      </c>
      <c r="GK883" s="35">
        <v>12.15148700578402</v>
      </c>
      <c r="GO883" s="35">
        <v>9.07</v>
      </c>
      <c r="GP883" s="35" t="s">
        <v>4565</v>
      </c>
      <c r="GU883" s="59"/>
    </row>
    <row r="884" spans="1:203" x14ac:dyDescent="0.2">
      <c r="A884" s="35" t="s">
        <v>2098</v>
      </c>
      <c r="B884" s="35" t="s">
        <v>4047</v>
      </c>
      <c r="C884" s="35" t="s">
        <v>4048</v>
      </c>
      <c r="D884" s="9">
        <v>2</v>
      </c>
      <c r="E884" s="9">
        <v>2</v>
      </c>
      <c r="F884" s="9">
        <v>0.23930206800000001</v>
      </c>
      <c r="H884" s="9">
        <v>0.4272492</v>
      </c>
      <c r="I884" s="9">
        <v>0.23948165199999999</v>
      </c>
      <c r="J884" s="9">
        <v>0</v>
      </c>
      <c r="K884" s="78">
        <v>0</v>
      </c>
      <c r="L884" s="79"/>
      <c r="M884" s="79"/>
      <c r="N884" s="79"/>
      <c r="O884" s="79"/>
      <c r="AU884" s="35">
        <v>10.030204536382476</v>
      </c>
      <c r="BY884" s="35">
        <v>10.35913570006019</v>
      </c>
      <c r="CS884" s="35">
        <v>9.949127081645404</v>
      </c>
      <c r="FE884" s="35">
        <v>10.913776522778811</v>
      </c>
      <c r="FL884" s="35">
        <v>10.049540070767378</v>
      </c>
      <c r="FY884" s="35">
        <v>10.221623030387928</v>
      </c>
      <c r="GB884" s="35">
        <v>10.249480182511576</v>
      </c>
      <c r="GK884" s="35">
        <v>9.7913113133800529</v>
      </c>
      <c r="GL884" s="35">
        <v>10.888093426870197</v>
      </c>
      <c r="GO884" s="35">
        <v>32.515000000000001</v>
      </c>
      <c r="GP884" s="35" t="s">
        <v>1783</v>
      </c>
      <c r="GU884" s="59"/>
    </row>
    <row r="885" spans="1:203" x14ac:dyDescent="0.2">
      <c r="A885" s="35" t="s">
        <v>2312</v>
      </c>
      <c r="B885" s="35" t="s">
        <v>4471</v>
      </c>
      <c r="C885" s="35" t="s">
        <v>4472</v>
      </c>
      <c r="D885" s="9">
        <v>30</v>
      </c>
      <c r="E885" s="9">
        <v>30</v>
      </c>
      <c r="F885" s="9">
        <v>0.43353190699999999</v>
      </c>
      <c r="G885" s="9">
        <v>8.4337491000000001E-2</v>
      </c>
      <c r="H885" s="9">
        <v>2.2615080000000002E-3</v>
      </c>
      <c r="I885" s="9">
        <v>0.23955691000000001</v>
      </c>
      <c r="J885" s="9">
        <v>0</v>
      </c>
      <c r="K885" s="58" t="s">
        <v>5711</v>
      </c>
      <c r="L885" s="79">
        <v>13.79118690406712</v>
      </c>
      <c r="M885" s="79">
        <v>13.223262569598171</v>
      </c>
      <c r="N885" s="79">
        <v>13.957382255385939</v>
      </c>
      <c r="O885" s="79">
        <v>13.857228662661621</v>
      </c>
      <c r="P885" s="78">
        <v>13.775500035381837</v>
      </c>
      <c r="Q885" s="78">
        <v>14.741299243027878</v>
      </c>
      <c r="R885" s="35">
        <v>14.2208223479889</v>
      </c>
      <c r="S885" s="35">
        <v>13.600904749662213</v>
      </c>
      <c r="T885" s="35">
        <v>13.849846562679968</v>
      </c>
      <c r="U885" s="35">
        <v>13.994729348581789</v>
      </c>
      <c r="V885" s="35">
        <v>13.929470181918129</v>
      </c>
      <c r="W885" s="35">
        <v>13.867220116443946</v>
      </c>
      <c r="X885" s="35">
        <v>14.148462077539556</v>
      </c>
      <c r="Y885" s="35">
        <v>13.629951218302358</v>
      </c>
      <c r="Z885" s="35">
        <v>13.872445378088706</v>
      </c>
      <c r="AA885" s="35">
        <v>13.799007427490682</v>
      </c>
      <c r="AB885" s="35">
        <v>13.456640130610298</v>
      </c>
      <c r="AC885" s="35">
        <v>13.435557194508863</v>
      </c>
      <c r="AD885" s="35">
        <v>14.179691590203216</v>
      </c>
      <c r="AE885" s="35">
        <v>14.323535587732867</v>
      </c>
      <c r="AF885" s="35">
        <v>13.864392699582861</v>
      </c>
      <c r="AG885" s="35">
        <v>13.159394316631488</v>
      </c>
      <c r="AH885" s="35">
        <v>14.017052898153171</v>
      </c>
      <c r="AI885" s="35">
        <v>13.685097402992341</v>
      </c>
      <c r="AJ885" s="35">
        <v>13.726678443324147</v>
      </c>
      <c r="AK885" s="35">
        <v>13.745223035057505</v>
      </c>
      <c r="AL885" s="35">
        <v>13.828846579882876</v>
      </c>
      <c r="AM885" s="35">
        <v>13.941530195690786</v>
      </c>
      <c r="AN885" s="35">
        <v>13.875030742637819</v>
      </c>
      <c r="AO885" s="35">
        <v>13.915808188827215</v>
      </c>
      <c r="AP885" s="35">
        <v>12.84977079842481</v>
      </c>
      <c r="AQ885" s="35">
        <v>13.65706127139322</v>
      </c>
      <c r="AR885" s="35">
        <v>14.155977146530049</v>
      </c>
      <c r="AS885" s="35">
        <v>14.32232255034736</v>
      </c>
      <c r="AT885" s="35">
        <v>13.85935864488969</v>
      </c>
      <c r="AU885" s="35">
        <v>14.40275864168477</v>
      </c>
      <c r="AV885" s="35">
        <v>13.842074123456959</v>
      </c>
      <c r="AW885" s="35">
        <v>14.033327454805457</v>
      </c>
      <c r="AX885" s="35">
        <v>14.025183440477312</v>
      </c>
      <c r="AY885" s="35">
        <v>13.785124331151543</v>
      </c>
      <c r="AZ885" s="35">
        <v>14.193345408786843</v>
      </c>
      <c r="BA885" s="35">
        <v>14.377656447198589</v>
      </c>
      <c r="BB885" s="35">
        <v>14.015718631474542</v>
      </c>
      <c r="BC885" s="35">
        <v>13.742684631919619</v>
      </c>
      <c r="BD885" s="35">
        <v>14.404016186392431</v>
      </c>
      <c r="BE885" s="35">
        <v>13.873865727089518</v>
      </c>
      <c r="BF885" s="35">
        <v>14.486816261725476</v>
      </c>
      <c r="BG885" s="35">
        <v>14.515566366270358</v>
      </c>
      <c r="BH885" s="35">
        <v>13.627166696148233</v>
      </c>
      <c r="BI885" s="35">
        <v>14.749111520533573</v>
      </c>
      <c r="BJ885" s="35">
        <v>14.007416802578003</v>
      </c>
      <c r="BK885" s="35">
        <v>14.353201874503094</v>
      </c>
      <c r="BL885" s="35">
        <v>13.973255227005147</v>
      </c>
      <c r="BM885" s="35">
        <v>14.161310463306743</v>
      </c>
      <c r="BN885" s="35">
        <v>13.996454005723697</v>
      </c>
      <c r="BO885" s="35">
        <v>13.949835670516366</v>
      </c>
      <c r="BP885" s="35">
        <v>13.537137976257322</v>
      </c>
      <c r="BQ885" s="35">
        <v>13.851377608132694</v>
      </c>
      <c r="BR885" s="35">
        <v>13.924763893744217</v>
      </c>
      <c r="BS885" s="35">
        <v>14.339691461291094</v>
      </c>
      <c r="BT885" s="35">
        <v>13.881402189174709</v>
      </c>
      <c r="BU885" s="35">
        <v>14.553084893001191</v>
      </c>
      <c r="BV885" s="35">
        <v>14.128145095217635</v>
      </c>
      <c r="BW885" s="35">
        <v>13.856730629673578</v>
      </c>
      <c r="BX885" s="35">
        <v>14.407529506011054</v>
      </c>
      <c r="BY885" s="35">
        <v>13.979094717413394</v>
      </c>
      <c r="BZ885" s="35">
        <v>13.752309330520051</v>
      </c>
      <c r="CA885" s="35">
        <v>13.838377610967559</v>
      </c>
      <c r="CB885" s="35">
        <v>14.111246446216811</v>
      </c>
      <c r="CC885" s="35">
        <v>12.482274469349889</v>
      </c>
      <c r="CD885" s="35">
        <v>13.879196653629529</v>
      </c>
      <c r="CE885" s="35">
        <v>14.113645086398728</v>
      </c>
      <c r="CF885" s="35">
        <v>14.303910020579739</v>
      </c>
      <c r="CG885" s="35">
        <v>13.939887959297565</v>
      </c>
      <c r="CH885" s="35">
        <v>14.099140182107018</v>
      </c>
      <c r="CI885" s="35">
        <v>14.429828635657813</v>
      </c>
      <c r="CJ885" s="35">
        <v>14.392778943204869</v>
      </c>
      <c r="CK885" s="35">
        <v>14.019438682109071</v>
      </c>
      <c r="CL885" s="35">
        <v>14.107647177735227</v>
      </c>
      <c r="CM885" s="35">
        <v>14.186924168026017</v>
      </c>
      <c r="CN885" s="35">
        <v>14.13584427871127</v>
      </c>
      <c r="CO885" s="35">
        <v>13.695540808510787</v>
      </c>
      <c r="CP885" s="35">
        <v>14.248601446417821</v>
      </c>
      <c r="CQ885" s="35">
        <v>14.257473220603512</v>
      </c>
      <c r="CR885" s="35">
        <v>13.766369219500666</v>
      </c>
      <c r="CS885" s="35">
        <v>14.793470209268499</v>
      </c>
      <c r="CT885" s="35">
        <v>14.048812091925505</v>
      </c>
      <c r="CU885" s="35">
        <v>13.687760861687838</v>
      </c>
      <c r="CV885" s="35">
        <v>14.434984530382856</v>
      </c>
      <c r="CW885" s="35">
        <v>13.714695678697691</v>
      </c>
      <c r="CX885" s="35">
        <v>14.064807896271793</v>
      </c>
      <c r="CY885" s="35">
        <v>13.495002272464188</v>
      </c>
      <c r="CZ885" s="35">
        <v>13.723321428610946</v>
      </c>
      <c r="DA885" s="35">
        <v>13.578632779602501</v>
      </c>
      <c r="DB885" s="35">
        <v>14.968195906279719</v>
      </c>
      <c r="DC885" s="35">
        <v>13.876589180121083</v>
      </c>
      <c r="DD885" s="35">
        <v>13.860867805425748</v>
      </c>
      <c r="DE885" s="35">
        <v>13.311937940001355</v>
      </c>
      <c r="DF885" s="35">
        <v>13.943342335563958</v>
      </c>
      <c r="DG885" s="35">
        <v>14.22080396170897</v>
      </c>
      <c r="DH885" s="35">
        <v>13.012129240223031</v>
      </c>
      <c r="DI885" s="35">
        <v>14.181015908027826</v>
      </c>
      <c r="DJ885" s="35">
        <v>13.611151241073536</v>
      </c>
      <c r="DK885" s="35">
        <v>13.488067756061955</v>
      </c>
      <c r="DL885" s="35">
        <v>14.079267052503345</v>
      </c>
      <c r="DM885" s="35">
        <v>13.755681977453539</v>
      </c>
      <c r="DN885" s="35">
        <v>14.119466849886077</v>
      </c>
      <c r="DO885" s="35">
        <v>14.314356938368681</v>
      </c>
      <c r="DP885" s="35">
        <v>14.338530957415257</v>
      </c>
      <c r="DQ885" s="35">
        <v>13.896675154973822</v>
      </c>
      <c r="DR885" s="35">
        <v>13.340783119937424</v>
      </c>
      <c r="DS885" s="35">
        <v>14.546931113615194</v>
      </c>
      <c r="DT885" s="35">
        <v>13.654267220293258</v>
      </c>
      <c r="DU885" s="35">
        <v>13.935596091088136</v>
      </c>
      <c r="DV885" s="35">
        <v>14.119747294251205</v>
      </c>
      <c r="DW885" s="35">
        <v>13.832108555576106</v>
      </c>
      <c r="DX885" s="35">
        <v>13.313369266813176</v>
      </c>
      <c r="DY885" s="35">
        <v>14.46763955651204</v>
      </c>
      <c r="DZ885" s="35">
        <v>13.972620732867714</v>
      </c>
      <c r="EA885" s="35">
        <v>14.143554630210602</v>
      </c>
      <c r="EB885" s="35">
        <v>14.617632267009203</v>
      </c>
      <c r="EC885" s="35">
        <v>14.063663190029549</v>
      </c>
      <c r="ED885" s="35">
        <v>14.267570717417335</v>
      </c>
      <c r="EE885" s="35">
        <v>14.414548813708276</v>
      </c>
      <c r="EF885" s="35">
        <v>14.682773849611554</v>
      </c>
      <c r="EG885" s="35">
        <v>14.000734595839887</v>
      </c>
      <c r="EH885" s="35">
        <v>13.192715096600832</v>
      </c>
      <c r="EI885" s="35">
        <v>14.707115204706643</v>
      </c>
      <c r="EJ885" s="35">
        <v>14.307945442270618</v>
      </c>
      <c r="EK885" s="35">
        <v>13.702637563071496</v>
      </c>
      <c r="EL885" s="35">
        <v>14.672555436058776</v>
      </c>
      <c r="EM885" s="35">
        <v>13.809244145952974</v>
      </c>
      <c r="EN885" s="35">
        <v>13.739963566871129</v>
      </c>
      <c r="EO885" s="35">
        <v>14.848646257313504</v>
      </c>
      <c r="EP885" s="35">
        <v>14.760106866871904</v>
      </c>
      <c r="EQ885" s="35">
        <v>14.577385237693834</v>
      </c>
      <c r="ER885" s="35">
        <v>14.469630469578799</v>
      </c>
      <c r="ES885" s="35">
        <v>14.445723630388498</v>
      </c>
      <c r="ET885" s="35">
        <v>14.567548131890026</v>
      </c>
      <c r="EU885" s="35">
        <v>14.072803852035307</v>
      </c>
      <c r="EV885" s="35">
        <v>13.512171408905775</v>
      </c>
      <c r="EW885" s="35">
        <v>14.12903145498654</v>
      </c>
      <c r="EX885" s="35">
        <v>14.101593954586093</v>
      </c>
      <c r="EY885" s="35">
        <v>14.076619769028399</v>
      </c>
      <c r="EZ885" s="35">
        <v>13.790906979216311</v>
      </c>
      <c r="FA885" s="35">
        <v>13.766781183813785</v>
      </c>
      <c r="FB885" s="35">
        <v>14.022201669004611</v>
      </c>
      <c r="FC885" s="35">
        <v>13.676082042634533</v>
      </c>
      <c r="FD885" s="35">
        <v>14.111043857303738</v>
      </c>
      <c r="FE885" s="35">
        <v>14.663455167028077</v>
      </c>
      <c r="FF885" s="35">
        <v>14.661670428109208</v>
      </c>
      <c r="FG885" s="35">
        <v>14.18386400679023</v>
      </c>
      <c r="FH885" s="35">
        <v>14.281784700485394</v>
      </c>
      <c r="FI885" s="35">
        <v>13.887095032269679</v>
      </c>
      <c r="FJ885" s="35">
        <v>14.467131074034871</v>
      </c>
      <c r="FK885" s="35">
        <v>14.369255021221777</v>
      </c>
      <c r="FL885" s="35">
        <v>14.365465707257048</v>
      </c>
      <c r="FM885" s="35">
        <v>13.990689219203638</v>
      </c>
      <c r="FN885" s="35">
        <v>14.476522600944211</v>
      </c>
      <c r="FO885" s="35">
        <v>13.576541606378209</v>
      </c>
      <c r="FP885" s="35">
        <v>13.661625275412584</v>
      </c>
      <c r="FQ885" s="35">
        <v>13.453261657818718</v>
      </c>
      <c r="FR885" s="35">
        <v>14.721121627969808</v>
      </c>
      <c r="FS885" s="35">
        <v>14.243189438747425</v>
      </c>
      <c r="FT885" s="35">
        <v>14.10705017830978</v>
      </c>
      <c r="FU885" s="35">
        <v>14.756824545292876</v>
      </c>
      <c r="FV885" s="35">
        <v>13.446986005555726</v>
      </c>
      <c r="FW885" s="35">
        <v>14.474189695342291</v>
      </c>
      <c r="FX885" s="35">
        <v>14.646468360099165</v>
      </c>
      <c r="FY885" s="35">
        <v>14.031347375264112</v>
      </c>
      <c r="FZ885" s="35">
        <v>13.772213366790893</v>
      </c>
      <c r="GA885" s="35">
        <v>14.456189989848095</v>
      </c>
      <c r="GB885" s="35">
        <v>14.388723368815128</v>
      </c>
      <c r="GC885" s="35">
        <v>14.283821688824938</v>
      </c>
      <c r="GD885" s="35">
        <v>14.297473934070268</v>
      </c>
      <c r="GE885" s="35">
        <v>13.976699479749414</v>
      </c>
      <c r="GF885" s="35">
        <v>14.190929895425047</v>
      </c>
      <c r="GG885" s="35">
        <v>13.541012594685485</v>
      </c>
      <c r="GH885" s="35">
        <v>13.880807802249979</v>
      </c>
      <c r="GI885" s="35">
        <v>14.804370836208134</v>
      </c>
      <c r="GJ885" s="35">
        <v>15.040202922068639</v>
      </c>
      <c r="GK885" s="35">
        <v>14.727668708150425</v>
      </c>
      <c r="GL885" s="35">
        <v>15.058119041058438</v>
      </c>
      <c r="GM885" s="35">
        <v>14.471242196858775</v>
      </c>
      <c r="GN885" s="35">
        <v>14.427298363605885</v>
      </c>
      <c r="GO885" s="35">
        <v>42.792999999999999</v>
      </c>
      <c r="GP885" s="35" t="s">
        <v>4963</v>
      </c>
      <c r="GU885" s="59"/>
    </row>
    <row r="886" spans="1:203" x14ac:dyDescent="0.2">
      <c r="A886" s="35" t="s">
        <v>2254</v>
      </c>
      <c r="B886" s="35" t="s">
        <v>4357</v>
      </c>
      <c r="C886" s="35" t="s">
        <v>4358</v>
      </c>
      <c r="D886" s="9">
        <v>2</v>
      </c>
      <c r="E886" s="9">
        <v>1</v>
      </c>
      <c r="F886" s="9">
        <v>0.98292501899999996</v>
      </c>
      <c r="G886" s="9">
        <v>-0.11707205800000001</v>
      </c>
      <c r="H886" s="9">
        <v>0.93642020100000001</v>
      </c>
      <c r="I886" s="9">
        <v>0.241749723</v>
      </c>
      <c r="J886" s="9">
        <v>0</v>
      </c>
      <c r="K886" s="78">
        <v>0</v>
      </c>
      <c r="L886" s="79"/>
      <c r="M886" s="79"/>
      <c r="N886" s="79"/>
      <c r="O886" s="79"/>
      <c r="Q886" s="78">
        <v>11.535228590283216</v>
      </c>
      <c r="Z886" s="35">
        <v>11.018286004231712</v>
      </c>
      <c r="AE886" s="35">
        <v>12.501940954344272</v>
      </c>
      <c r="AL886" s="35">
        <v>14.204479069861373</v>
      </c>
      <c r="BG886" s="35">
        <v>12.233321453278249</v>
      </c>
      <c r="CB886" s="35">
        <v>10.607830513118875</v>
      </c>
      <c r="CO886" s="35">
        <v>13.658561970943365</v>
      </c>
      <c r="DG886" s="35">
        <v>11.204474690202332</v>
      </c>
      <c r="DR886" s="35">
        <v>12.806125959626295</v>
      </c>
      <c r="DT886" s="35">
        <v>14.388876395488047</v>
      </c>
      <c r="DV886" s="35">
        <v>12.061003280396735</v>
      </c>
      <c r="EH886" s="35">
        <v>11.823014815241399</v>
      </c>
      <c r="EP886" s="35">
        <v>10.885872290019467</v>
      </c>
      <c r="ER886" s="35">
        <v>11.770776717849229</v>
      </c>
      <c r="ES886" s="35">
        <v>11.601248263234195</v>
      </c>
      <c r="EV886" s="35">
        <v>15.335486724173848</v>
      </c>
      <c r="FJ886" s="35">
        <v>11.599173715312924</v>
      </c>
      <c r="FW886" s="35">
        <v>11.351298999944333</v>
      </c>
      <c r="GI886" s="35">
        <v>14.106974857013558</v>
      </c>
      <c r="GK886" s="35">
        <v>10.964585968151809</v>
      </c>
      <c r="GO886" s="35">
        <v>2.3039999999999998</v>
      </c>
      <c r="GP886" s="35" t="s">
        <v>4932</v>
      </c>
      <c r="GU886" s="59"/>
    </row>
    <row r="887" spans="1:203" x14ac:dyDescent="0.2">
      <c r="A887" s="35" t="s">
        <v>1145</v>
      </c>
      <c r="B887" s="35" t="s">
        <v>2875</v>
      </c>
      <c r="C887" s="35" t="s">
        <v>2876</v>
      </c>
      <c r="D887" s="9">
        <v>3</v>
      </c>
      <c r="E887" s="9">
        <v>3</v>
      </c>
      <c r="F887" s="9">
        <v>0.53989009399999999</v>
      </c>
      <c r="G887" s="9">
        <v>-0.25572979899999998</v>
      </c>
      <c r="H887" s="9">
        <v>0.44635356100000001</v>
      </c>
      <c r="I887" s="9">
        <v>0.24305400899999999</v>
      </c>
      <c r="J887" s="9">
        <v>0</v>
      </c>
      <c r="K887" s="78">
        <v>0</v>
      </c>
      <c r="L887" s="79"/>
      <c r="M887" s="79"/>
      <c r="N887" s="79"/>
      <c r="O887" s="79">
        <v>10.893626094597661</v>
      </c>
      <c r="Q887" s="78">
        <v>11.549222146486359</v>
      </c>
      <c r="T887" s="35">
        <v>11.798459762894129</v>
      </c>
      <c r="U887" s="35">
        <v>10.412830683547782</v>
      </c>
      <c r="Y887" s="35">
        <v>10.395497821284746</v>
      </c>
      <c r="AC887" s="35">
        <v>10.514948874154884</v>
      </c>
      <c r="AD887" s="35">
        <v>10.805140467190737</v>
      </c>
      <c r="AE887" s="35">
        <v>10.757362774629247</v>
      </c>
      <c r="AR887" s="35">
        <v>11.627598575747433</v>
      </c>
      <c r="AV887" s="35">
        <v>11.396340654023989</v>
      </c>
      <c r="BC887" s="35">
        <v>10.749251836305691</v>
      </c>
      <c r="BF887" s="35">
        <v>10.626710075226395</v>
      </c>
      <c r="BH887" s="35">
        <v>10.591213179832883</v>
      </c>
      <c r="BU887" s="35">
        <v>11.900768155750027</v>
      </c>
      <c r="BY887" s="35">
        <v>10.216717151070732</v>
      </c>
      <c r="BZ887" s="35">
        <v>10.396003445643348</v>
      </c>
      <c r="CA887" s="35">
        <v>10.713832826786192</v>
      </c>
      <c r="CK887" s="35">
        <v>11.182220769798811</v>
      </c>
      <c r="CP887" s="35">
        <v>11.242029364491177</v>
      </c>
      <c r="DL887" s="35">
        <v>10.398018360096577</v>
      </c>
      <c r="DO887" s="35">
        <v>11.25490330557011</v>
      </c>
      <c r="DT887" s="35">
        <v>10.415393494266002</v>
      </c>
      <c r="EB887" s="35">
        <v>10.602839331471744</v>
      </c>
      <c r="EJ887" s="35">
        <v>10.333810214001598</v>
      </c>
      <c r="ER887" s="35">
        <v>11.072164286630946</v>
      </c>
      <c r="EW887" s="35">
        <v>10.850885163983877</v>
      </c>
      <c r="FE887" s="35">
        <v>11.831821214500778</v>
      </c>
      <c r="FI887" s="35">
        <v>9.9683470712644908</v>
      </c>
      <c r="FJ887" s="35">
        <v>10.853781293992325</v>
      </c>
      <c r="FL887" s="35">
        <v>11.7532776357255</v>
      </c>
      <c r="FO887" s="35">
        <v>10.500913734052158</v>
      </c>
      <c r="FP887" s="35">
        <v>10.802744471688287</v>
      </c>
      <c r="FS887" s="35">
        <v>11.985940262119634</v>
      </c>
      <c r="GB887" s="35">
        <v>11.837861965488012</v>
      </c>
      <c r="GJ887" s="35">
        <v>11.397480254109917</v>
      </c>
      <c r="GO887" s="35">
        <v>37.273000000000003</v>
      </c>
      <c r="GP887" s="35" t="s">
        <v>1032</v>
      </c>
      <c r="GU887" s="59"/>
    </row>
    <row r="888" spans="1:203" x14ac:dyDescent="0.2">
      <c r="A888" s="35" t="s">
        <v>1919</v>
      </c>
      <c r="B888" s="35" t="s">
        <v>3797</v>
      </c>
      <c r="C888" s="35" t="s">
        <v>3798</v>
      </c>
      <c r="D888" s="9">
        <v>7</v>
      </c>
      <c r="E888" s="9">
        <v>7</v>
      </c>
      <c r="F888" s="9">
        <v>0.50072132599999997</v>
      </c>
      <c r="G888" s="9">
        <v>0.423646472</v>
      </c>
      <c r="H888" s="9">
        <v>0.78957483100000003</v>
      </c>
      <c r="I888" s="9">
        <v>0.24441793000000001</v>
      </c>
      <c r="J888" s="9">
        <v>0</v>
      </c>
      <c r="K888" s="78">
        <v>0</v>
      </c>
      <c r="L888" s="79">
        <v>15.018409078295001</v>
      </c>
      <c r="M888" s="79">
        <v>13.103261684072898</v>
      </c>
      <c r="N888" s="79">
        <v>12.075039989176519</v>
      </c>
      <c r="O888" s="79">
        <v>11.810756296818049</v>
      </c>
      <c r="Q888" s="78">
        <v>12.036731561231791</v>
      </c>
      <c r="S888" s="35">
        <v>11.906872689204103</v>
      </c>
      <c r="T888" s="35">
        <v>11.961382491085795</v>
      </c>
      <c r="U888" s="35">
        <v>12.169861718444487</v>
      </c>
      <c r="W888" s="35">
        <v>13.020697775557075</v>
      </c>
      <c r="X888" s="35">
        <v>12.852091208947149</v>
      </c>
      <c r="Y888" s="35">
        <v>12.556333043450593</v>
      </c>
      <c r="Z888" s="35">
        <v>11.910511301819977</v>
      </c>
      <c r="AA888" s="35">
        <v>13.171365588899052</v>
      </c>
      <c r="AB888" s="35">
        <v>17.174745309702043</v>
      </c>
      <c r="AC888" s="35">
        <v>12.386087844018899</v>
      </c>
      <c r="AD888" s="35">
        <v>12.697208244188351</v>
      </c>
      <c r="AE888" s="35">
        <v>17.565861464387535</v>
      </c>
      <c r="AF888" s="35">
        <v>12.802826808510879</v>
      </c>
      <c r="AG888" s="35">
        <v>12.409778077375954</v>
      </c>
      <c r="AH888" s="35">
        <v>15.89017060566103</v>
      </c>
      <c r="AI888" s="35">
        <v>12.424321024041845</v>
      </c>
      <c r="AJ888" s="35">
        <v>12.508112793148795</v>
      </c>
      <c r="AK888" s="35">
        <v>13.245270333480896</v>
      </c>
      <c r="AL888" s="35">
        <v>12.958127852571939</v>
      </c>
      <c r="AN888" s="35">
        <v>13.181417056656562</v>
      </c>
      <c r="AO888" s="35">
        <v>13.340485573903551</v>
      </c>
      <c r="AQ888" s="35">
        <v>12.555449629866892</v>
      </c>
      <c r="AR888" s="35">
        <v>12.673361416428802</v>
      </c>
      <c r="AT888" s="35">
        <v>12.703321544708084</v>
      </c>
      <c r="AU888" s="35">
        <v>12.689185634580099</v>
      </c>
      <c r="AV888" s="35">
        <v>13.687122417382119</v>
      </c>
      <c r="AX888" s="35">
        <v>12.895264013391703</v>
      </c>
      <c r="AY888" s="35">
        <v>12.418372964207684</v>
      </c>
      <c r="BA888" s="35">
        <v>12.359846848470042</v>
      </c>
      <c r="BB888" s="35">
        <v>12.783242120716427</v>
      </c>
      <c r="BD888" s="35">
        <v>17.478483736465741</v>
      </c>
      <c r="BE888" s="35">
        <v>12.601982340430459</v>
      </c>
      <c r="BF888" s="35">
        <v>12.446318381792246</v>
      </c>
      <c r="BG888" s="35">
        <v>11.961861067244451</v>
      </c>
      <c r="BI888" s="35">
        <v>18.225918739835073</v>
      </c>
      <c r="BJ888" s="35">
        <v>12.144137366995675</v>
      </c>
      <c r="BL888" s="35">
        <v>12.99464145765854</v>
      </c>
      <c r="BN888" s="35">
        <v>11.862747461696623</v>
      </c>
      <c r="BO888" s="35">
        <v>13.503409677105758</v>
      </c>
      <c r="BP888" s="35">
        <v>12.689471577439566</v>
      </c>
      <c r="BQ888" s="35">
        <v>12.351132864450133</v>
      </c>
      <c r="BR888" s="35">
        <v>12.913845064123523</v>
      </c>
      <c r="BS888" s="35">
        <v>17.787202008192104</v>
      </c>
      <c r="BT888" s="35">
        <v>12.593376766680027</v>
      </c>
      <c r="BU888" s="35">
        <v>14.721578356358696</v>
      </c>
      <c r="BV888" s="35">
        <v>12.101361326930947</v>
      </c>
      <c r="BY888" s="35">
        <v>11.497134761161059</v>
      </c>
      <c r="BZ888" s="35">
        <v>12.133527497265927</v>
      </c>
      <c r="CC888" s="35">
        <v>17.622765240370505</v>
      </c>
      <c r="CD888" s="35">
        <v>12.191924231215943</v>
      </c>
      <c r="CE888" s="35">
        <v>13.691627476391581</v>
      </c>
      <c r="CF888" s="35">
        <v>18.01188450334493</v>
      </c>
      <c r="CG888" s="35">
        <v>12.920817775577474</v>
      </c>
      <c r="CH888" s="35">
        <v>12.691129050335501</v>
      </c>
      <c r="CJ888" s="35">
        <v>12.366628141876012</v>
      </c>
      <c r="CL888" s="35">
        <v>12.637151620759887</v>
      </c>
      <c r="CM888" s="35">
        <v>12.576731869685421</v>
      </c>
      <c r="CO888" s="35">
        <v>14.807459590846722</v>
      </c>
      <c r="CP888" s="35">
        <v>11.487591318821634</v>
      </c>
      <c r="CQ888" s="35">
        <v>18.638436958957193</v>
      </c>
      <c r="CR888" s="35">
        <v>12.103392026041121</v>
      </c>
      <c r="CT888" s="35">
        <v>12.476369833149459</v>
      </c>
      <c r="CV888" s="35">
        <v>12.458756489046161</v>
      </c>
      <c r="CW888" s="35">
        <v>12.813878819060545</v>
      </c>
      <c r="CY888" s="35">
        <v>12.177604395678086</v>
      </c>
      <c r="CZ888" s="35">
        <v>18.500302621356099</v>
      </c>
      <c r="DA888" s="35">
        <v>11.810557597904975</v>
      </c>
      <c r="DC888" s="35">
        <v>12.140332295659015</v>
      </c>
      <c r="DD888" s="35">
        <v>14.126446410882631</v>
      </c>
      <c r="DE888" s="35">
        <v>12.277476828625662</v>
      </c>
      <c r="DF888" s="35">
        <v>12.965922285996077</v>
      </c>
      <c r="DG888" s="35">
        <v>17.658077230037431</v>
      </c>
      <c r="DH888" s="35">
        <v>11.953416830328033</v>
      </c>
      <c r="DJ888" s="35">
        <v>13.840660099170575</v>
      </c>
      <c r="DK888" s="35">
        <v>15.511637209310924</v>
      </c>
      <c r="DL888" s="35">
        <v>12.548597038378139</v>
      </c>
      <c r="DM888" s="35">
        <v>12.255843958793402</v>
      </c>
      <c r="DO888" s="35">
        <v>13.277696707569099</v>
      </c>
      <c r="DP888" s="35">
        <v>17.282085247105208</v>
      </c>
      <c r="DQ888" s="35">
        <v>12.90918708037055</v>
      </c>
      <c r="DR888" s="35">
        <v>12.556937679659329</v>
      </c>
      <c r="DT888" s="35">
        <v>12.397944764903462</v>
      </c>
      <c r="DU888" s="35">
        <v>12.919084243290795</v>
      </c>
      <c r="DW888" s="35">
        <v>12.069813227006295</v>
      </c>
      <c r="DX888" s="35">
        <v>16.859598911918834</v>
      </c>
      <c r="DY888" s="35">
        <v>12.843177975508016</v>
      </c>
      <c r="DZ888" s="35">
        <v>13.226725535393879</v>
      </c>
      <c r="EB888" s="35">
        <v>12.007710672723032</v>
      </c>
      <c r="EC888" s="35">
        <v>13.084764614561944</v>
      </c>
      <c r="ED888" s="35">
        <v>17.206444973993801</v>
      </c>
      <c r="EF888" s="35">
        <v>16.807543599256309</v>
      </c>
      <c r="EG888" s="35">
        <v>12.050662295513812</v>
      </c>
      <c r="EH888" s="35">
        <v>14.50232918849604</v>
      </c>
      <c r="EI888" s="35">
        <v>12.327567828198331</v>
      </c>
      <c r="EK888" s="35">
        <v>11.967928757718665</v>
      </c>
      <c r="EL888" s="35">
        <v>12.158645832489498</v>
      </c>
      <c r="EM888" s="35">
        <v>12.375621930021017</v>
      </c>
      <c r="EN888" s="35">
        <v>18.210638996827761</v>
      </c>
      <c r="EO888" s="35">
        <v>13.177256277341233</v>
      </c>
      <c r="ER888" s="35">
        <v>12.33157667257163</v>
      </c>
      <c r="EV888" s="35">
        <v>18.372873545753986</v>
      </c>
      <c r="EY888" s="35">
        <v>13.158337790005678</v>
      </c>
      <c r="EZ888" s="35">
        <v>12.501297710418118</v>
      </c>
      <c r="FA888" s="35">
        <v>12.956098940310197</v>
      </c>
      <c r="FB888" s="35">
        <v>12.192140102273452</v>
      </c>
      <c r="FC888" s="35">
        <v>12.312652991315348</v>
      </c>
      <c r="FE888" s="35">
        <v>12.38639959303763</v>
      </c>
      <c r="FG888" s="35">
        <v>11.891754419303574</v>
      </c>
      <c r="FH888" s="35">
        <v>11.36202839566883</v>
      </c>
      <c r="FI888" s="35">
        <v>12.467448759674198</v>
      </c>
      <c r="FJ888" s="35">
        <v>11.819370124805475</v>
      </c>
      <c r="FK888" s="35">
        <v>12.762536653175442</v>
      </c>
      <c r="FM888" s="35">
        <v>13.266716229555215</v>
      </c>
      <c r="FN888" s="35">
        <v>12.375255947348288</v>
      </c>
      <c r="FO888" s="35">
        <v>12.50244842545248</v>
      </c>
      <c r="FP888" s="35">
        <v>12.299555392873978</v>
      </c>
      <c r="FR888" s="35">
        <v>18.10418238021829</v>
      </c>
      <c r="FS888" s="35">
        <v>15.681256777710079</v>
      </c>
      <c r="FT888" s="35">
        <v>17.31684352097362</v>
      </c>
      <c r="FU888" s="35">
        <v>13.249959251756167</v>
      </c>
      <c r="FV888" s="35">
        <v>13.091247723056251</v>
      </c>
      <c r="FX888" s="35">
        <v>17.339932093812052</v>
      </c>
      <c r="FY888" s="35">
        <v>11.828376513326701</v>
      </c>
      <c r="FZ888" s="35">
        <v>12.719105212502562</v>
      </c>
      <c r="GA888" s="35">
        <v>12.927521620466404</v>
      </c>
      <c r="GB888" s="35">
        <v>18.843363673813968</v>
      </c>
      <c r="GD888" s="35">
        <v>12.702066424369717</v>
      </c>
      <c r="GE888" s="35">
        <v>13.223514267365656</v>
      </c>
      <c r="GF888" s="35">
        <v>18.086051141792407</v>
      </c>
      <c r="GG888" s="35">
        <v>12.516583344741568</v>
      </c>
      <c r="GH888" s="35">
        <v>12.155855146262159</v>
      </c>
      <c r="GI888" s="35">
        <v>13.594447306057434</v>
      </c>
      <c r="GJ888" s="35">
        <v>12.099125165672245</v>
      </c>
      <c r="GK888" s="35">
        <v>11.45557937149581</v>
      </c>
      <c r="GN888" s="35">
        <v>12.305288475155381</v>
      </c>
      <c r="GO888" s="35">
        <v>35.643999999999998</v>
      </c>
      <c r="GP888" s="35" t="s">
        <v>1626</v>
      </c>
      <c r="GU888" s="59"/>
    </row>
    <row r="889" spans="1:203" x14ac:dyDescent="0.2">
      <c r="A889" s="35" t="s">
        <v>1867</v>
      </c>
      <c r="B889" s="35" t="s">
        <v>3721</v>
      </c>
      <c r="C889" s="35" t="s">
        <v>3722</v>
      </c>
      <c r="D889" s="9">
        <v>2</v>
      </c>
      <c r="E889" s="9">
        <v>2</v>
      </c>
      <c r="F889" s="9">
        <v>0.73320785499999996</v>
      </c>
      <c r="G889" s="9">
        <v>0.13405872399999999</v>
      </c>
      <c r="H889" s="9">
        <v>0.28115911100000002</v>
      </c>
      <c r="I889" s="9">
        <v>0.244582352</v>
      </c>
      <c r="J889" s="9">
        <v>0</v>
      </c>
      <c r="K889" s="78">
        <v>0</v>
      </c>
      <c r="L889" s="79">
        <v>10.728657550627361</v>
      </c>
      <c r="M889" s="79"/>
      <c r="N889" s="79"/>
      <c r="O889" s="79"/>
      <c r="AC889" s="35">
        <v>10.957246146010325</v>
      </c>
      <c r="AE889" s="35">
        <v>10.439140167328201</v>
      </c>
      <c r="AK889" s="35">
        <v>10.875181032343086</v>
      </c>
      <c r="AV889" s="35">
        <v>10.17245720588949</v>
      </c>
      <c r="BJ889" s="35">
        <v>10.72391208417876</v>
      </c>
      <c r="BN889" s="35">
        <v>10.448015329750872</v>
      </c>
      <c r="BT889" s="35">
        <v>10.360912428771938</v>
      </c>
      <c r="CK889" s="35">
        <v>11.212383890911731</v>
      </c>
      <c r="CL889" s="35">
        <v>10.244739924724746</v>
      </c>
      <c r="CY889" s="35">
        <v>10.677181098304441</v>
      </c>
      <c r="DD889" s="35">
        <v>11.009197493570516</v>
      </c>
      <c r="DR889" s="35">
        <v>10.890133156910522</v>
      </c>
      <c r="EC889" s="35">
        <v>10.481418448196044</v>
      </c>
      <c r="ED889" s="35">
        <v>10.642695562233525</v>
      </c>
      <c r="EY889" s="35">
        <v>10.954142455016564</v>
      </c>
      <c r="FF889" s="35">
        <v>10.640098096109663</v>
      </c>
      <c r="FG889" s="35">
        <v>10.217505783278265</v>
      </c>
      <c r="FI889" s="35">
        <v>11.290549156284836</v>
      </c>
      <c r="GF889" s="35">
        <v>11.180429203814803</v>
      </c>
      <c r="GK889" s="35">
        <v>10.915584067677813</v>
      </c>
      <c r="GO889" s="35">
        <v>2.556</v>
      </c>
      <c r="GP889" s="35" t="s">
        <v>1594</v>
      </c>
      <c r="GU889" s="59"/>
    </row>
    <row r="890" spans="1:203" x14ac:dyDescent="0.2">
      <c r="A890" s="35" t="s">
        <v>1361</v>
      </c>
      <c r="B890" s="35" t="s">
        <v>3127</v>
      </c>
      <c r="C890" s="35" t="s">
        <v>3128</v>
      </c>
      <c r="D890" s="9">
        <v>11</v>
      </c>
      <c r="E890" s="9">
        <v>10</v>
      </c>
      <c r="F890" s="9">
        <v>0.131551477</v>
      </c>
      <c r="G890" s="9">
        <v>0.20612360900000001</v>
      </c>
      <c r="H890" s="9">
        <v>5.5847138999999997E-2</v>
      </c>
      <c r="I890" s="9">
        <v>0.24713421899999999</v>
      </c>
      <c r="J890" s="9">
        <v>0</v>
      </c>
      <c r="K890" s="78">
        <v>0</v>
      </c>
      <c r="L890" s="80"/>
      <c r="M890" s="79"/>
      <c r="N890" s="79">
        <v>12.367255272298966</v>
      </c>
      <c r="O890" s="79">
        <v>12.205933808375782</v>
      </c>
      <c r="Q890" s="78">
        <v>12.659346328542002</v>
      </c>
      <c r="S890" s="35">
        <v>13.773010367082181</v>
      </c>
      <c r="T890" s="35">
        <v>12.867356564524929</v>
      </c>
      <c r="U890" s="35">
        <v>12.851738911131669</v>
      </c>
      <c r="V890" s="35">
        <v>13.32969054730993</v>
      </c>
      <c r="W890" s="35">
        <v>13.067992771482338</v>
      </c>
      <c r="X890" s="35">
        <v>11.856065482725569</v>
      </c>
      <c r="Z890" s="35">
        <v>12.853446230536923</v>
      </c>
      <c r="AA890" s="35">
        <v>13.418349176480822</v>
      </c>
      <c r="AB890" s="35">
        <v>12.941241130563785</v>
      </c>
      <c r="AC890" s="35">
        <v>11.956372255092671</v>
      </c>
      <c r="AD890" s="35">
        <v>12.937163571055301</v>
      </c>
      <c r="AE890" s="35">
        <v>13.227289528194889</v>
      </c>
      <c r="AF890" s="35">
        <v>12.168752809708009</v>
      </c>
      <c r="AG890" s="35">
        <v>13.457706878336456</v>
      </c>
      <c r="AI890" s="35">
        <v>12.655782484111898</v>
      </c>
      <c r="AJ890" s="35">
        <v>12.107341008977475</v>
      </c>
      <c r="AK890" s="35">
        <v>13.031559771630329</v>
      </c>
      <c r="AL890" s="35">
        <v>12.133540398120815</v>
      </c>
      <c r="AM890" s="35">
        <v>11.930680620536544</v>
      </c>
      <c r="AN890" s="35">
        <v>13.34300619893081</v>
      </c>
      <c r="AO890" s="35">
        <v>12.393130026778802</v>
      </c>
      <c r="AP890" s="35">
        <v>12.97452534028111</v>
      </c>
      <c r="AQ890" s="35">
        <v>12.95076284888774</v>
      </c>
      <c r="AR890" s="35">
        <v>13.322646585509489</v>
      </c>
      <c r="AS890" s="35">
        <v>12.7338013525648</v>
      </c>
      <c r="AT890" s="35">
        <v>12.882195105787835</v>
      </c>
      <c r="AU890" s="35">
        <v>12.219653584560334</v>
      </c>
      <c r="AV890" s="35">
        <v>12.575133494564273</v>
      </c>
      <c r="AX890" s="35">
        <v>12.14264515491401</v>
      </c>
      <c r="AY890" s="35">
        <v>11.988658397545061</v>
      </c>
      <c r="AZ890" s="35">
        <v>12.814525678303438</v>
      </c>
      <c r="BA890" s="35">
        <v>12.228029492254068</v>
      </c>
      <c r="BC890" s="35">
        <v>12.703596351021721</v>
      </c>
      <c r="BD890" s="35">
        <v>13.369028232419186</v>
      </c>
      <c r="BE890" s="35">
        <v>13.240527524845609</v>
      </c>
      <c r="BF890" s="35">
        <v>12.843023072215036</v>
      </c>
      <c r="BG890" s="35">
        <v>13.201516608222757</v>
      </c>
      <c r="BH890" s="35">
        <v>13.05073976572433</v>
      </c>
      <c r="BI890" s="35">
        <v>13.458416879873214</v>
      </c>
      <c r="BJ890" s="35">
        <v>12.600603549009076</v>
      </c>
      <c r="BK890" s="35">
        <v>13.412485512326333</v>
      </c>
      <c r="BN890" s="35">
        <v>12.141353991516819</v>
      </c>
      <c r="BO890" s="35">
        <v>12.327421048673106</v>
      </c>
      <c r="BP890" s="35">
        <v>13.043404081254231</v>
      </c>
      <c r="BQ890" s="35">
        <v>12.922580933885571</v>
      </c>
      <c r="BR890" s="35">
        <v>12.389336613008197</v>
      </c>
      <c r="BS890" s="35">
        <v>13.220944177714374</v>
      </c>
      <c r="BT890" s="35">
        <v>12.033810287546638</v>
      </c>
      <c r="BU890" s="35">
        <v>12.906930825223053</v>
      </c>
      <c r="BV890" s="35">
        <v>12.305075774415254</v>
      </c>
      <c r="BW890" s="35">
        <v>12.009690617289415</v>
      </c>
      <c r="BY890" s="35">
        <v>11.697731569693378</v>
      </c>
      <c r="BZ890" s="35">
        <v>12.795900454212465</v>
      </c>
      <c r="CB890" s="35">
        <v>11.785467693081566</v>
      </c>
      <c r="CC890" s="35">
        <v>12.482763397152409</v>
      </c>
      <c r="CD890" s="35">
        <v>13.009806776757292</v>
      </c>
      <c r="CF890" s="35">
        <v>12.557540612825672</v>
      </c>
      <c r="CG890" s="35">
        <v>12.090627255136321</v>
      </c>
      <c r="CH890" s="35">
        <v>12.834900729324318</v>
      </c>
      <c r="CI890" s="35">
        <v>12.688824343117183</v>
      </c>
      <c r="CJ890" s="35">
        <v>12.551609750763799</v>
      </c>
      <c r="CK890" s="35">
        <v>12.629777621064338</v>
      </c>
      <c r="CL890" s="35">
        <v>13.1899244401553</v>
      </c>
      <c r="CM890" s="35">
        <v>11.897039948248034</v>
      </c>
      <c r="CO890" s="35">
        <v>13.352053302649644</v>
      </c>
      <c r="CP890" s="35">
        <v>12.090669472222903</v>
      </c>
      <c r="CQ890" s="35">
        <v>13.878440475405514</v>
      </c>
      <c r="CR890" s="35">
        <v>12.016266260864281</v>
      </c>
      <c r="CS890" s="35">
        <v>13.128907691637218</v>
      </c>
      <c r="CU890" s="35">
        <v>13.257933714906553</v>
      </c>
      <c r="CW890" s="35">
        <v>12.804532766958939</v>
      </c>
      <c r="CX890" s="35">
        <v>11.652923118573026</v>
      </c>
      <c r="CY890" s="35">
        <v>12.946865201782556</v>
      </c>
      <c r="CZ890" s="35">
        <v>13.40377060867811</v>
      </c>
      <c r="DA890" s="35">
        <v>12.877419477911001</v>
      </c>
      <c r="DC890" s="35">
        <v>12.555199695893755</v>
      </c>
      <c r="DD890" s="35">
        <v>13.962590678958991</v>
      </c>
      <c r="DE890" s="35">
        <v>12.254013364617165</v>
      </c>
      <c r="DF890" s="35">
        <v>13.219926127242617</v>
      </c>
      <c r="DG890" s="35">
        <v>12.848936314773884</v>
      </c>
      <c r="DI890" s="35">
        <v>13.726943205042947</v>
      </c>
      <c r="DJ890" s="35">
        <v>12.587236467433049</v>
      </c>
      <c r="DK890" s="35">
        <v>13.898391879936728</v>
      </c>
      <c r="DL890" s="35">
        <v>12.897164894293487</v>
      </c>
      <c r="DM890" s="35">
        <v>12.619017265530495</v>
      </c>
      <c r="DO890" s="35">
        <v>12.195157618595266</v>
      </c>
      <c r="DP890" s="35">
        <v>12.865694098391057</v>
      </c>
      <c r="DQ890" s="35">
        <v>13.221674466241897</v>
      </c>
      <c r="DR890" s="35">
        <v>12.752438313721889</v>
      </c>
      <c r="DS890" s="35">
        <v>12.880784120506751</v>
      </c>
      <c r="DT890" s="35">
        <v>12.368354920501442</v>
      </c>
      <c r="DU890" s="35">
        <v>13.577983032800315</v>
      </c>
      <c r="DV890" s="35">
        <v>12.93974017503797</v>
      </c>
      <c r="DY890" s="35">
        <v>13.52882476404476</v>
      </c>
      <c r="DZ890" s="35">
        <v>13.634280189192717</v>
      </c>
      <c r="EA890" s="35">
        <v>13.327781402848295</v>
      </c>
      <c r="EB890" s="35">
        <v>11.801907666838179</v>
      </c>
      <c r="EC890" s="35">
        <v>12.999159192620954</v>
      </c>
      <c r="ED890" s="35">
        <v>12.892781979512495</v>
      </c>
      <c r="EE890" s="35">
        <v>12.178826358176952</v>
      </c>
      <c r="EG890" s="35">
        <v>12.720592325517421</v>
      </c>
      <c r="EH890" s="35">
        <v>12.449934236932531</v>
      </c>
      <c r="EI890" s="35">
        <v>13.14306254910637</v>
      </c>
      <c r="EK890" s="35">
        <v>12.845540101884142</v>
      </c>
      <c r="EL890" s="35">
        <v>12.745016032574908</v>
      </c>
      <c r="EM890" s="35">
        <v>12.616951587142196</v>
      </c>
      <c r="EN890" s="35">
        <v>13.886980222408075</v>
      </c>
      <c r="EO890" s="35">
        <v>13.173353426439387</v>
      </c>
      <c r="EP890" s="35">
        <v>12.030047755288916</v>
      </c>
      <c r="EQ890" s="35">
        <v>12.220340189296753</v>
      </c>
      <c r="ER890" s="35">
        <v>12.42854123571407</v>
      </c>
      <c r="ES890" s="35">
        <v>12.354381165156902</v>
      </c>
      <c r="ET890" s="35">
        <v>11.400593935035316</v>
      </c>
      <c r="EV890" s="35">
        <v>13.942122241102147</v>
      </c>
      <c r="EW890" s="35">
        <v>12.202864140556088</v>
      </c>
      <c r="EY890" s="35">
        <v>13.403371496551944</v>
      </c>
      <c r="FA890" s="35">
        <v>13.187399497838459</v>
      </c>
      <c r="FB890" s="35">
        <v>12.737679292466519</v>
      </c>
      <c r="FC890" s="35">
        <v>12.476551369087385</v>
      </c>
      <c r="FD890" s="35">
        <v>12.930547221069709</v>
      </c>
      <c r="FE890" s="35">
        <v>12.795296088646969</v>
      </c>
      <c r="FG890" s="35">
        <v>12.439360004306145</v>
      </c>
      <c r="FI890" s="35">
        <v>13.901306270722577</v>
      </c>
      <c r="FJ890" s="35">
        <v>12.659154037985576</v>
      </c>
      <c r="FK890" s="35">
        <v>13.256878044788953</v>
      </c>
      <c r="FL890" s="35">
        <v>12.196122267909677</v>
      </c>
      <c r="FM890" s="35">
        <v>12.465138136802237</v>
      </c>
      <c r="FN890" s="35">
        <v>13.701005753188058</v>
      </c>
      <c r="FO890" s="35">
        <v>12.77510838335642</v>
      </c>
      <c r="FQ890" s="35">
        <v>12.515295225437844</v>
      </c>
      <c r="FR890" s="35">
        <v>13.218904899862171</v>
      </c>
      <c r="FS890" s="35">
        <v>13.28009894837939</v>
      </c>
      <c r="FT890" s="35">
        <v>12.942113825924078</v>
      </c>
      <c r="FU890" s="35">
        <v>14.319927841463443</v>
      </c>
      <c r="FV890" s="35">
        <v>13.389773667762247</v>
      </c>
      <c r="FW890" s="35">
        <v>12.477294089278269</v>
      </c>
      <c r="FX890" s="35">
        <v>12.646621543758137</v>
      </c>
      <c r="FY890" s="35">
        <v>13.177787335176745</v>
      </c>
      <c r="FZ890" s="35">
        <v>11.886782644421956</v>
      </c>
      <c r="GA890" s="35">
        <v>13.183521761628533</v>
      </c>
      <c r="GB890" s="35">
        <v>12.403580368413639</v>
      </c>
      <c r="GC890" s="35">
        <v>12.626592294634372</v>
      </c>
      <c r="GD890" s="35">
        <v>12.581007038132935</v>
      </c>
      <c r="GE890" s="35">
        <v>13.390556760274848</v>
      </c>
      <c r="GG890" s="35">
        <v>12.483181400603</v>
      </c>
      <c r="GH890" s="35">
        <v>12.639445544235889</v>
      </c>
      <c r="GI890" s="35">
        <v>14.546225511305789</v>
      </c>
      <c r="GJ890" s="35">
        <v>14.068528615012964</v>
      </c>
      <c r="GL890" s="35">
        <v>13.51885392302875</v>
      </c>
      <c r="GN890" s="35">
        <v>12.656808581245272</v>
      </c>
      <c r="GO890" s="35">
        <v>4.2549999999999999</v>
      </c>
      <c r="GP890" s="35" t="s">
        <v>1200</v>
      </c>
      <c r="GU890" s="59"/>
    </row>
    <row r="891" spans="1:203" x14ac:dyDescent="0.2">
      <c r="A891" s="35" t="s">
        <v>2291</v>
      </c>
      <c r="B891" s="35" t="s">
        <v>4431</v>
      </c>
      <c r="C891" s="35" t="s">
        <v>4432</v>
      </c>
      <c r="D891" s="9">
        <v>5</v>
      </c>
      <c r="E891" s="9">
        <v>5</v>
      </c>
      <c r="F891" s="9">
        <v>0.83466575200000004</v>
      </c>
      <c r="G891" s="9">
        <v>-8.480298E-2</v>
      </c>
      <c r="H891" s="9">
        <v>0.28460829500000001</v>
      </c>
      <c r="I891" s="9">
        <v>0.247544915</v>
      </c>
      <c r="J891" s="9">
        <v>0</v>
      </c>
      <c r="K891" s="78">
        <v>0</v>
      </c>
      <c r="L891" s="79">
        <v>10.855571790392302</v>
      </c>
      <c r="M891" s="79">
        <v>11.837362435434288</v>
      </c>
      <c r="N891" s="79">
        <v>10.483747164979938</v>
      </c>
      <c r="O891" s="79">
        <v>11.531720041525332</v>
      </c>
      <c r="P891" s="78">
        <v>11.953222791488354</v>
      </c>
      <c r="Q891" s="78">
        <v>11.985069991774331</v>
      </c>
      <c r="R891" s="35">
        <v>11.558930753590086</v>
      </c>
      <c r="T891" s="35">
        <v>10.130935886790709</v>
      </c>
      <c r="U891" s="35">
        <v>11.870043368905064</v>
      </c>
      <c r="V891" s="35">
        <v>10.659521007450387</v>
      </c>
      <c r="W891" s="35">
        <v>12.025510649998733</v>
      </c>
      <c r="Y891" s="35">
        <v>11.811855857259253</v>
      </c>
      <c r="AA891" s="35">
        <v>12.51951582036401</v>
      </c>
      <c r="AB891" s="35">
        <v>12.208461476387152</v>
      </c>
      <c r="AC891" s="35">
        <v>12.061141804711465</v>
      </c>
      <c r="AD891" s="35">
        <v>12.388711076785222</v>
      </c>
      <c r="AE891" s="35">
        <v>10.373536129770763</v>
      </c>
      <c r="AF891" s="35">
        <v>11.045040421638282</v>
      </c>
      <c r="AG891" s="35">
        <v>11.236420158191969</v>
      </c>
      <c r="AH891" s="35">
        <v>11.412992129263328</v>
      </c>
      <c r="AI891" s="35">
        <v>10.505113372085281</v>
      </c>
      <c r="AJ891" s="35">
        <v>11.932662441068166</v>
      </c>
      <c r="AL891" s="35">
        <v>11.616913497861571</v>
      </c>
      <c r="AN891" s="35">
        <v>11.221601424035654</v>
      </c>
      <c r="AO891" s="35">
        <v>12.003459407263293</v>
      </c>
      <c r="AQ891" s="35">
        <v>11.800942382093231</v>
      </c>
      <c r="AR891" s="35">
        <v>12.189849891889526</v>
      </c>
      <c r="AS891" s="35">
        <v>12.190056469556529</v>
      </c>
      <c r="AU891" s="35">
        <v>11.149809024212001</v>
      </c>
      <c r="AV891" s="35">
        <v>9.6475480231609154</v>
      </c>
      <c r="AW891" s="35">
        <v>12.880119569296797</v>
      </c>
      <c r="AX891" s="35">
        <v>11.62831932928859</v>
      </c>
      <c r="AZ891" s="35">
        <v>12.880312510936005</v>
      </c>
      <c r="BA891" s="35">
        <v>10.012214063023135</v>
      </c>
      <c r="BB891" s="35">
        <v>11.946763348272265</v>
      </c>
      <c r="BC891" s="35">
        <v>12.346035084079087</v>
      </c>
      <c r="BD891" s="35">
        <v>11.801817134566937</v>
      </c>
      <c r="BG891" s="35">
        <v>11.970491713139026</v>
      </c>
      <c r="BH891" s="35">
        <v>12.053017106435396</v>
      </c>
      <c r="BK891" s="35">
        <v>12.151555694817462</v>
      </c>
      <c r="BL891" s="35">
        <v>12.362121098662973</v>
      </c>
      <c r="BM891" s="35">
        <v>12.100702445470928</v>
      </c>
      <c r="BO891" s="35">
        <v>11.125049934824968</v>
      </c>
      <c r="BR891" s="35">
        <v>12.253996118808498</v>
      </c>
      <c r="BT891" s="35">
        <v>11.825659857456722</v>
      </c>
      <c r="BU891" s="35">
        <v>12.488938757790002</v>
      </c>
      <c r="BX891" s="35">
        <v>11.621208824589861</v>
      </c>
      <c r="BY891" s="35">
        <v>11.905595938530997</v>
      </c>
      <c r="BZ891" s="35">
        <v>11.989716811600802</v>
      </c>
      <c r="CA891" s="35">
        <v>12.38984730763525</v>
      </c>
      <c r="CB891" s="35">
        <v>11.233794889915757</v>
      </c>
      <c r="CC891" s="35">
        <v>10.539159169711732</v>
      </c>
      <c r="CD891" s="35">
        <v>9.6995792511238825</v>
      </c>
      <c r="CE891" s="35">
        <v>12.804770572662413</v>
      </c>
      <c r="CF891" s="35">
        <v>11.045163632106959</v>
      </c>
      <c r="CG891" s="35">
        <v>11.908595707260089</v>
      </c>
      <c r="CO891" s="35">
        <v>13.216890965931594</v>
      </c>
      <c r="CP891" s="35">
        <v>11.530163824965163</v>
      </c>
      <c r="CQ891" s="35">
        <v>11.943763443161039</v>
      </c>
      <c r="CR891" s="35">
        <v>12.287889666220066</v>
      </c>
      <c r="CT891" s="35">
        <v>12.801394274668423</v>
      </c>
      <c r="CU891" s="35">
        <v>9.687846443096106</v>
      </c>
      <c r="CV891" s="35">
        <v>12.35520529457415</v>
      </c>
      <c r="CW891" s="35">
        <v>11.714479109852299</v>
      </c>
      <c r="CZ891" s="35">
        <v>10.085794850836393</v>
      </c>
      <c r="DA891" s="35">
        <v>11.258875423156507</v>
      </c>
      <c r="DC891" s="35">
        <v>12.106207208526726</v>
      </c>
      <c r="DD891" s="35">
        <v>10.66308654665626</v>
      </c>
      <c r="DE891" s="35">
        <v>12.309763241049716</v>
      </c>
      <c r="DG891" s="35">
        <v>12.084996905049925</v>
      </c>
      <c r="DI891" s="35">
        <v>12.860060581598614</v>
      </c>
      <c r="DJ891" s="35">
        <v>11.82286100419522</v>
      </c>
      <c r="DK891" s="35">
        <v>12.430968173366884</v>
      </c>
      <c r="DL891" s="35">
        <v>11.953940990253459</v>
      </c>
      <c r="DN891" s="35">
        <v>11.840911433828182</v>
      </c>
      <c r="DP891" s="35">
        <v>12.196027028347418</v>
      </c>
      <c r="DQ891" s="35">
        <v>10.825671156665759</v>
      </c>
      <c r="DR891" s="35">
        <v>11.072835070040078</v>
      </c>
      <c r="DS891" s="35">
        <v>10.575442594957252</v>
      </c>
      <c r="DT891" s="35">
        <v>11.907490116822091</v>
      </c>
      <c r="DU891" s="35">
        <v>11.295797670740551</v>
      </c>
      <c r="DX891" s="35">
        <v>12.318565832686991</v>
      </c>
      <c r="DY891" s="35">
        <v>12.383095246765357</v>
      </c>
      <c r="DZ891" s="35">
        <v>10.526524061774584</v>
      </c>
      <c r="EA891" s="35">
        <v>12.119723725145787</v>
      </c>
      <c r="EB891" s="35">
        <v>12.397268967722592</v>
      </c>
      <c r="EC891" s="35">
        <v>11.72366558331959</v>
      </c>
      <c r="ED891" s="35">
        <v>11.873139467465617</v>
      </c>
      <c r="EF891" s="35">
        <v>11.669399053287078</v>
      </c>
      <c r="EG891" s="35">
        <v>11.245617735440753</v>
      </c>
      <c r="EI891" s="35">
        <v>12.186888739369074</v>
      </c>
      <c r="EJ891" s="35">
        <v>9.4371108162072836</v>
      </c>
      <c r="EK891" s="35">
        <v>11.570941691938177</v>
      </c>
      <c r="EM891" s="35">
        <v>11.652180075453179</v>
      </c>
      <c r="EN891" s="35">
        <v>12.071967303174624</v>
      </c>
      <c r="EO891" s="35">
        <v>9.9565924595214987</v>
      </c>
      <c r="EP891" s="35">
        <v>11.800148773935401</v>
      </c>
      <c r="ES891" s="35">
        <v>11.942574917200954</v>
      </c>
      <c r="EU891" s="35">
        <v>11.503133991655329</v>
      </c>
      <c r="EV891" s="35">
        <v>11.400412831938297</v>
      </c>
      <c r="EY891" s="35">
        <v>11.293015619712591</v>
      </c>
      <c r="EZ891" s="35">
        <v>11.557996173892551</v>
      </c>
      <c r="FA891" s="35">
        <v>12.089715397023188</v>
      </c>
      <c r="FB891" s="35">
        <v>12.285898538757284</v>
      </c>
      <c r="FC891" s="35">
        <v>12.700738686811668</v>
      </c>
      <c r="FD891" s="35">
        <v>11.773587532649838</v>
      </c>
      <c r="FE891" s="35">
        <v>11.904025551434389</v>
      </c>
      <c r="FF891" s="35">
        <v>12.205574889038591</v>
      </c>
      <c r="FG891" s="35">
        <v>12.1928880989643</v>
      </c>
      <c r="FH891" s="35">
        <v>12.154981217179387</v>
      </c>
      <c r="FI891" s="35">
        <v>12.020153765229566</v>
      </c>
      <c r="FJ891" s="35">
        <v>11.824432809989874</v>
      </c>
      <c r="FL891" s="35">
        <v>11.551772695737316</v>
      </c>
      <c r="FR891" s="35">
        <v>12.738389604504274</v>
      </c>
      <c r="FS891" s="35">
        <v>12.518531766819311</v>
      </c>
      <c r="FV891" s="35">
        <v>12.597604590589421</v>
      </c>
      <c r="FW891" s="35">
        <v>11.845912338877902</v>
      </c>
      <c r="FZ891" s="35">
        <v>11.430834893677337</v>
      </c>
      <c r="GA891" s="35">
        <v>12.476974144626865</v>
      </c>
      <c r="GG891" s="35">
        <v>11.464440330662866</v>
      </c>
      <c r="GH891" s="35">
        <v>12.348353515508681</v>
      </c>
      <c r="GJ891" s="35">
        <v>12.487626434817686</v>
      </c>
      <c r="GK891" s="35">
        <v>10.866087792262114</v>
      </c>
      <c r="GN891" s="35">
        <v>10.526101933165435</v>
      </c>
      <c r="GO891" s="35">
        <v>4.1849999999999996</v>
      </c>
      <c r="GP891" s="35" t="s">
        <v>4952</v>
      </c>
      <c r="GU891" s="59"/>
    </row>
    <row r="892" spans="1:203" x14ac:dyDescent="0.2">
      <c r="A892" s="35" t="s">
        <v>1428</v>
      </c>
      <c r="B892" s="35" t="s">
        <v>3213</v>
      </c>
      <c r="C892" s="35" t="s">
        <v>3214</v>
      </c>
      <c r="D892" s="9">
        <v>10</v>
      </c>
      <c r="E892" s="9">
        <v>10</v>
      </c>
      <c r="F892" s="9">
        <v>0.96013930700000005</v>
      </c>
      <c r="G892" s="9">
        <v>-2.9114890000000001E-2</v>
      </c>
      <c r="H892" s="9">
        <v>6.0252642000000002E-2</v>
      </c>
      <c r="I892" s="9">
        <v>0.24838929600000001</v>
      </c>
      <c r="J892" s="9">
        <v>0</v>
      </c>
      <c r="K892" s="78">
        <v>0</v>
      </c>
      <c r="L892" s="79">
        <v>12.638230473721547</v>
      </c>
      <c r="M892" s="79">
        <v>12.796747581003075</v>
      </c>
      <c r="N892" s="79">
        <v>12.893554761262472</v>
      </c>
      <c r="O892" s="79">
        <v>12.587713417930189</v>
      </c>
      <c r="P892" s="78">
        <v>13.196031029259554</v>
      </c>
      <c r="Q892" s="78">
        <v>13.134439177847021</v>
      </c>
      <c r="R892" s="35">
        <v>12.402962082184219</v>
      </c>
      <c r="S892" s="35">
        <v>12.28466945633391</v>
      </c>
      <c r="T892" s="35">
        <v>12.971476853507259</v>
      </c>
      <c r="U892" s="35">
        <v>11.696631155855837</v>
      </c>
      <c r="V892" s="35">
        <v>13.483044466596096</v>
      </c>
      <c r="W892" s="35">
        <v>12.793762859326664</v>
      </c>
      <c r="X892" s="35">
        <v>12.912790607459012</v>
      </c>
      <c r="Y892" s="35">
        <v>12.987801009162663</v>
      </c>
      <c r="Z892" s="35">
        <v>11.749478885531442</v>
      </c>
      <c r="AA892" s="35">
        <v>13.207448852544291</v>
      </c>
      <c r="AB892" s="35">
        <v>14.238313780604674</v>
      </c>
      <c r="AC892" s="35">
        <v>12.019201652431782</v>
      </c>
      <c r="AD892" s="35">
        <v>12.174191034512472</v>
      </c>
      <c r="AE892" s="35">
        <v>12.531147687459526</v>
      </c>
      <c r="AF892" s="35">
        <v>11.646867963137268</v>
      </c>
      <c r="AG892" s="35">
        <v>14.847753831407697</v>
      </c>
      <c r="AI892" s="35">
        <v>12.66293355719778</v>
      </c>
      <c r="AJ892" s="35">
        <v>12.333849961585985</v>
      </c>
      <c r="AK892" s="35">
        <v>13.181883291802251</v>
      </c>
      <c r="AL892" s="35">
        <v>11.666696738096714</v>
      </c>
      <c r="AN892" s="35">
        <v>12.914263317794381</v>
      </c>
      <c r="AO892" s="35">
        <v>12.950932251411299</v>
      </c>
      <c r="AQ892" s="35">
        <v>14.335579612185482</v>
      </c>
      <c r="AR892" s="35">
        <v>12.186651977139372</v>
      </c>
      <c r="AS892" s="35">
        <v>12.803905140528732</v>
      </c>
      <c r="AT892" s="35">
        <v>12.830498023499574</v>
      </c>
      <c r="AU892" s="35">
        <v>13.370331368403686</v>
      </c>
      <c r="AV892" s="35">
        <v>12.17299085334999</v>
      </c>
      <c r="AW892" s="35">
        <v>12.937344230775338</v>
      </c>
      <c r="AX892" s="35">
        <v>13.29967296943274</v>
      </c>
      <c r="AY892" s="35">
        <v>12.112393765967305</v>
      </c>
      <c r="AZ892" s="35">
        <v>12.981870766687154</v>
      </c>
      <c r="BA892" s="35">
        <v>12.256419116038904</v>
      </c>
      <c r="BB892" s="35">
        <v>12.457505720207383</v>
      </c>
      <c r="BC892" s="35">
        <v>12.042408603742274</v>
      </c>
      <c r="BD892" s="35">
        <v>12.842171109084004</v>
      </c>
      <c r="BF892" s="35">
        <v>12.669616897462197</v>
      </c>
      <c r="BG892" s="35">
        <v>12.645489344369045</v>
      </c>
      <c r="BH892" s="35">
        <v>12.44627333718279</v>
      </c>
      <c r="BI892" s="35">
        <v>13.366171051539594</v>
      </c>
      <c r="BJ892" s="35">
        <v>13.49638684629031</v>
      </c>
      <c r="BL892" s="35">
        <v>13.143559770950802</v>
      </c>
      <c r="BM892" s="35">
        <v>13.845302131480235</v>
      </c>
      <c r="BN892" s="35">
        <v>11.987944076857524</v>
      </c>
      <c r="BP892" s="35">
        <v>12.615501276210775</v>
      </c>
      <c r="BQ892" s="35">
        <v>13.19840815185097</v>
      </c>
      <c r="BR892" s="35">
        <v>12.903612074047297</v>
      </c>
      <c r="BT892" s="35">
        <v>12.247484724632319</v>
      </c>
      <c r="BU892" s="35">
        <v>13.660582349560848</v>
      </c>
      <c r="BV892" s="35">
        <v>13.221193119568929</v>
      </c>
      <c r="BW892" s="35">
        <v>12.972907925402422</v>
      </c>
      <c r="BX892" s="35">
        <v>13.244965678189063</v>
      </c>
      <c r="BY892" s="35">
        <v>11.703528025945563</v>
      </c>
      <c r="BZ892" s="35">
        <v>12.730575963069599</v>
      </c>
      <c r="CA892" s="35">
        <v>12.489721626954019</v>
      </c>
      <c r="CB892" s="35">
        <v>11.765628971223435</v>
      </c>
      <c r="CC892" s="35">
        <v>12.148489780379105</v>
      </c>
      <c r="CD892" s="35">
        <v>12.72033446835537</v>
      </c>
      <c r="CE892" s="35">
        <v>12.368535744663957</v>
      </c>
      <c r="CF892" s="35">
        <v>12.786950756918133</v>
      </c>
      <c r="CG892" s="35">
        <v>12.798578599628177</v>
      </c>
      <c r="CH892" s="35">
        <v>12.633888734366455</v>
      </c>
      <c r="CI892" s="35">
        <v>12.975723838110062</v>
      </c>
      <c r="CJ892" s="35">
        <v>13.370774512467294</v>
      </c>
      <c r="CK892" s="35">
        <v>12.309364277301793</v>
      </c>
      <c r="CL892" s="35">
        <v>11.798940171675216</v>
      </c>
      <c r="CM892" s="35">
        <v>12.79808523847789</v>
      </c>
      <c r="CN892" s="35">
        <v>12.280751654420659</v>
      </c>
      <c r="CO892" s="35">
        <v>14.417522122772466</v>
      </c>
      <c r="CP892" s="35">
        <v>11.684004673577249</v>
      </c>
      <c r="CQ892" s="35">
        <v>13.194204112393102</v>
      </c>
      <c r="CR892" s="35">
        <v>12.661350317634424</v>
      </c>
      <c r="CS892" s="35">
        <v>13.294053364167898</v>
      </c>
      <c r="CT892" s="35">
        <v>13.299521368232334</v>
      </c>
      <c r="CU892" s="35">
        <v>12.124733596580256</v>
      </c>
      <c r="CV892" s="35">
        <v>13.105156840653866</v>
      </c>
      <c r="CW892" s="35">
        <v>12.962241086339215</v>
      </c>
      <c r="CY892" s="35">
        <v>13.458016423077055</v>
      </c>
      <c r="CZ892" s="35">
        <v>12.463459517322541</v>
      </c>
      <c r="DA892" s="35">
        <v>12.744433419803741</v>
      </c>
      <c r="DC892" s="35">
        <v>12.589054415810089</v>
      </c>
      <c r="DD892" s="35">
        <v>12.756342531073479</v>
      </c>
      <c r="DF892" s="35">
        <v>12.6904068251445</v>
      </c>
      <c r="DG892" s="35">
        <v>12.527350749063046</v>
      </c>
      <c r="DH892" s="35">
        <v>12.457145095773004</v>
      </c>
      <c r="DI892" s="35">
        <v>13.568834987898097</v>
      </c>
      <c r="DJ892" s="35">
        <v>11.608050747859817</v>
      </c>
      <c r="DK892" s="35">
        <v>11.583027238375669</v>
      </c>
      <c r="DL892" s="35">
        <v>12.945587719423775</v>
      </c>
      <c r="DM892" s="35">
        <v>11.883833293130936</v>
      </c>
      <c r="DN892" s="35">
        <v>12.295432253453161</v>
      </c>
      <c r="DO892" s="35">
        <v>12.216898308464227</v>
      </c>
      <c r="DQ892" s="35">
        <v>12.427896791527809</v>
      </c>
      <c r="DR892" s="35">
        <v>13.867509701315335</v>
      </c>
      <c r="DS892" s="35">
        <v>12.457835466790257</v>
      </c>
      <c r="DT892" s="35">
        <v>11.94537616589384</v>
      </c>
      <c r="DU892" s="35">
        <v>13.369793861875689</v>
      </c>
      <c r="DV892" s="35">
        <v>13.339395402902174</v>
      </c>
      <c r="DW892" s="35">
        <v>12.804009785561799</v>
      </c>
      <c r="DX892" s="35">
        <v>12.540193934519444</v>
      </c>
      <c r="DY892" s="35">
        <v>13.231119976154465</v>
      </c>
      <c r="DZ892" s="35">
        <v>12.955287045473657</v>
      </c>
      <c r="EA892" s="35">
        <v>13.023734519916081</v>
      </c>
      <c r="EB892" s="35">
        <v>11.797552817908418</v>
      </c>
      <c r="EC892" s="35">
        <v>12.763989919562611</v>
      </c>
      <c r="ED892" s="35">
        <v>13.005794367645825</v>
      </c>
      <c r="EE892" s="35">
        <v>13.179323582045699</v>
      </c>
      <c r="EF892" s="35">
        <v>13.584375347141407</v>
      </c>
      <c r="EG892" s="35">
        <v>12.472588028619199</v>
      </c>
      <c r="EH892" s="35">
        <v>12.285486147961853</v>
      </c>
      <c r="EI892" s="35">
        <v>12.909131325546705</v>
      </c>
      <c r="EJ892" s="35">
        <v>12.309748633360883</v>
      </c>
      <c r="EK892" s="35">
        <v>13.429267476654223</v>
      </c>
      <c r="EM892" s="35">
        <v>12.653330091489273</v>
      </c>
      <c r="EN892" s="35">
        <v>13.509904680780554</v>
      </c>
      <c r="EO892" s="35">
        <v>13.67452601659194</v>
      </c>
      <c r="EQ892" s="35">
        <v>13.466382283976564</v>
      </c>
      <c r="ER892" s="35">
        <v>12.492772971960399</v>
      </c>
      <c r="ES892" s="35">
        <v>13.561397278947103</v>
      </c>
      <c r="ET892" s="35">
        <v>11.733683360482862</v>
      </c>
      <c r="EV892" s="35">
        <v>13.310755938159691</v>
      </c>
      <c r="EW892" s="35">
        <v>12.7169791662536</v>
      </c>
      <c r="EX892" s="35">
        <v>12.782243612918</v>
      </c>
      <c r="EY892" s="35">
        <v>12.713693856776953</v>
      </c>
      <c r="EZ892" s="35">
        <v>13.047972124044396</v>
      </c>
      <c r="FA892" s="35">
        <v>13.014047689234332</v>
      </c>
      <c r="FB892" s="35">
        <v>13.746205675180903</v>
      </c>
      <c r="FC892" s="35">
        <v>13.268494209429278</v>
      </c>
      <c r="FD892" s="35">
        <v>11.860124283117834</v>
      </c>
      <c r="FE892" s="35">
        <v>13.045370544821559</v>
      </c>
      <c r="FF892" s="35">
        <v>12.101403120916334</v>
      </c>
      <c r="FG892" s="35">
        <v>12.398259423819802</v>
      </c>
      <c r="FH892" s="35">
        <v>12.580608745258191</v>
      </c>
      <c r="FI892" s="35">
        <v>14.209552765038231</v>
      </c>
      <c r="FJ892" s="35">
        <v>13.309035939951439</v>
      </c>
      <c r="FL892" s="35">
        <v>12.998707239785659</v>
      </c>
      <c r="FM892" s="35">
        <v>12.451434038992955</v>
      </c>
      <c r="FN892" s="35">
        <v>12.734175394202804</v>
      </c>
      <c r="FO892" s="35">
        <v>12.096526074782911</v>
      </c>
      <c r="FP892" s="35">
        <v>12.458321715971467</v>
      </c>
      <c r="FQ892" s="35">
        <v>13.24368176830181</v>
      </c>
      <c r="FR892" s="35">
        <v>13.406687529145749</v>
      </c>
      <c r="FS892" s="35">
        <v>13.936096227405821</v>
      </c>
      <c r="FT892" s="35">
        <v>13.247312214974004</v>
      </c>
      <c r="FU892" s="35">
        <v>13.146936484321344</v>
      </c>
      <c r="FV892" s="35">
        <v>13.593717169765698</v>
      </c>
      <c r="FW892" s="35">
        <v>12.535273880598703</v>
      </c>
      <c r="FX892" s="35">
        <v>12.910859375728872</v>
      </c>
      <c r="FZ892" s="35">
        <v>13.209023654404545</v>
      </c>
      <c r="GA892" s="35">
        <v>13.598703993698251</v>
      </c>
      <c r="GB892" s="35">
        <v>13.178922130417453</v>
      </c>
      <c r="GC892" s="35">
        <v>13.446760155699216</v>
      </c>
      <c r="GD892" s="35">
        <v>12.712371642060534</v>
      </c>
      <c r="GE892" s="35">
        <v>13.68320764687474</v>
      </c>
      <c r="GF892" s="35">
        <v>13.781089212865497</v>
      </c>
      <c r="GG892" s="35">
        <v>12.075938554225969</v>
      </c>
      <c r="GI892" s="35">
        <v>13.489096298255124</v>
      </c>
      <c r="GJ892" s="35">
        <v>14.219557670243621</v>
      </c>
      <c r="GK892" s="35">
        <v>12.303340381992999</v>
      </c>
      <c r="GL892" s="35">
        <v>13.387040810433426</v>
      </c>
      <c r="GM892" s="35">
        <v>12.782350070550402</v>
      </c>
      <c r="GN892" s="35">
        <v>12.992026902985279</v>
      </c>
      <c r="GO892" s="35">
        <v>6.8810000000000002</v>
      </c>
      <c r="GP892" s="35" t="s">
        <v>1256</v>
      </c>
      <c r="GU892" s="59"/>
    </row>
    <row r="893" spans="1:203" x14ac:dyDescent="0.2">
      <c r="A893" s="35" t="s">
        <v>2183</v>
      </c>
      <c r="B893" s="35" t="s">
        <v>4215</v>
      </c>
      <c r="C893" s="35" t="s">
        <v>4216</v>
      </c>
      <c r="D893" s="9">
        <v>3</v>
      </c>
      <c r="E893" s="9">
        <v>3</v>
      </c>
      <c r="F893" s="9">
        <v>0.96023933900000003</v>
      </c>
      <c r="G893" s="9">
        <v>3.5761516E-2</v>
      </c>
      <c r="H893" s="9">
        <v>0.151744872</v>
      </c>
      <c r="I893" s="9">
        <v>0.248397547</v>
      </c>
      <c r="J893" s="9">
        <v>0</v>
      </c>
      <c r="K893" s="78">
        <v>0</v>
      </c>
      <c r="L893" s="79">
        <v>10.756950591135997</v>
      </c>
      <c r="M893" s="79">
        <v>11.471649121527964</v>
      </c>
      <c r="N893" s="79">
        <v>9.7784629068841298</v>
      </c>
      <c r="O893" s="79">
        <v>11.316227833122898</v>
      </c>
      <c r="P893" s="78">
        <v>11.607553917058336</v>
      </c>
      <c r="Q893" s="78">
        <v>10.24213198033463</v>
      </c>
      <c r="R893" s="35">
        <v>10.312393577697174</v>
      </c>
      <c r="S893" s="35">
        <v>12.198368319768523</v>
      </c>
      <c r="T893" s="35">
        <v>11.47721069718499</v>
      </c>
      <c r="U893" s="35">
        <v>11.698346557963276</v>
      </c>
      <c r="V893" s="35">
        <v>11.370313997817375</v>
      </c>
      <c r="W893" s="35">
        <v>11.60767484947257</v>
      </c>
      <c r="X893" s="35">
        <v>11.018629520377521</v>
      </c>
      <c r="Y893" s="35">
        <v>11.376305367406079</v>
      </c>
      <c r="Z893" s="35">
        <v>11.557338593855787</v>
      </c>
      <c r="AA893" s="35">
        <v>10.815186365503571</v>
      </c>
      <c r="AB893" s="35">
        <v>9.9933056103467344</v>
      </c>
      <c r="AC893" s="35">
        <v>11.373829914952371</v>
      </c>
      <c r="AD893" s="35">
        <v>11.61163739539607</v>
      </c>
      <c r="AE893" s="35">
        <v>11.92986424700376</v>
      </c>
      <c r="AF893" s="35">
        <v>10.80504700702226</v>
      </c>
      <c r="AG893" s="35">
        <v>11.081208069881702</v>
      </c>
      <c r="AH893" s="35">
        <v>11.50380092185314</v>
      </c>
      <c r="AI893" s="35">
        <v>9.9672743720241517</v>
      </c>
      <c r="AJ893" s="35">
        <v>11.19041645612557</v>
      </c>
      <c r="AK893" s="35">
        <v>12.146687899417067</v>
      </c>
      <c r="AL893" s="35">
        <v>10.66370255845216</v>
      </c>
      <c r="AM893" s="35">
        <v>11.101854168176114</v>
      </c>
      <c r="AN893" s="35">
        <v>12.402151936115338</v>
      </c>
      <c r="AO893" s="35">
        <v>11.569373278220681</v>
      </c>
      <c r="AP893" s="35">
        <v>11.047174532535211</v>
      </c>
      <c r="AQ893" s="35">
        <v>11.700932490042893</v>
      </c>
      <c r="AR893" s="35">
        <v>11.495893230644919</v>
      </c>
      <c r="AS893" s="35">
        <v>10.58844398862033</v>
      </c>
      <c r="AT893" s="35">
        <v>11.530317893258632</v>
      </c>
      <c r="AU893" s="35">
        <v>11.005069840699822</v>
      </c>
      <c r="AV893" s="35">
        <v>12.453652439978208</v>
      </c>
      <c r="AW893" s="35">
        <v>11.348666732503144</v>
      </c>
      <c r="AX893" s="35">
        <v>9.4880841297578637</v>
      </c>
      <c r="AY893" s="35">
        <v>11.633136984376831</v>
      </c>
      <c r="AZ893" s="35">
        <v>11.780832062809136</v>
      </c>
      <c r="BA893" s="35">
        <v>9.7725364399547558</v>
      </c>
      <c r="BB893" s="35">
        <v>11.616952843853358</v>
      </c>
      <c r="BC893" s="35">
        <v>10.428685410009006</v>
      </c>
      <c r="BD893" s="35">
        <v>11.094197943361811</v>
      </c>
      <c r="BE893" s="35">
        <v>12.469837682507288</v>
      </c>
      <c r="BF893" s="35">
        <v>11.862496780790833</v>
      </c>
      <c r="BG893" s="35">
        <v>9.847869581934356</v>
      </c>
      <c r="BH893" s="35">
        <v>12.001774198175486</v>
      </c>
      <c r="BI893" s="35">
        <v>10.397087261562747</v>
      </c>
      <c r="BK893" s="35">
        <v>11.370956695497933</v>
      </c>
      <c r="BL893" s="35">
        <v>11.784768326368537</v>
      </c>
      <c r="BM893" s="35">
        <v>10.700125759287621</v>
      </c>
      <c r="BN893" s="35">
        <v>10.915794291101689</v>
      </c>
      <c r="BP893" s="35">
        <v>11.837149217527376</v>
      </c>
      <c r="BQ893" s="35">
        <v>12.114876338586093</v>
      </c>
      <c r="BR893" s="35">
        <v>10.541684618836985</v>
      </c>
      <c r="BS893" s="35">
        <v>11.653763809262578</v>
      </c>
      <c r="BT893" s="35">
        <v>10.846093293101095</v>
      </c>
      <c r="BU893" s="35">
        <v>11.155148508547814</v>
      </c>
      <c r="BV893" s="35">
        <v>10.989281550332986</v>
      </c>
      <c r="BW893" s="35">
        <v>9.8554991896392803</v>
      </c>
      <c r="BX893" s="35">
        <v>10.089530532018793</v>
      </c>
      <c r="BY893" s="35">
        <v>10.760761908811112</v>
      </c>
      <c r="BZ893" s="35">
        <v>11.523842074377844</v>
      </c>
      <c r="CA893" s="35">
        <v>10.173242279414307</v>
      </c>
      <c r="CB893" s="35">
        <v>10.254532463776822</v>
      </c>
      <c r="CC893" s="35">
        <v>11.916172580705101</v>
      </c>
      <c r="CD893" s="35">
        <v>12.540593029278991</v>
      </c>
      <c r="CE893" s="35">
        <v>12.691119939978728</v>
      </c>
      <c r="CF893" s="35">
        <v>10.975851398040428</v>
      </c>
      <c r="CG893" s="35">
        <v>11.819250869511746</v>
      </c>
      <c r="CH893" s="35">
        <v>10.220097618173584</v>
      </c>
      <c r="CI893" s="35">
        <v>11.797533006326667</v>
      </c>
      <c r="CJ893" s="35">
        <v>10.807219432080853</v>
      </c>
      <c r="CK893" s="35">
        <v>12.06475845791288</v>
      </c>
      <c r="CL893" s="35">
        <v>11.967052999440501</v>
      </c>
      <c r="CM893" s="35">
        <v>11.424133739702874</v>
      </c>
      <c r="CN893" s="35">
        <v>10.918888714305579</v>
      </c>
      <c r="CO893" s="35">
        <v>11.643205071199802</v>
      </c>
      <c r="CP893" s="35">
        <v>10.686591644578435</v>
      </c>
      <c r="CQ893" s="35">
        <v>11.19478082191706</v>
      </c>
      <c r="CR893" s="35">
        <v>11.178268386554405</v>
      </c>
      <c r="CS893" s="35">
        <v>10.966614508374246</v>
      </c>
      <c r="CT893" s="35">
        <v>9.9565550707514703</v>
      </c>
      <c r="CU893" s="35">
        <v>11.836466642472857</v>
      </c>
      <c r="CV893" s="35">
        <v>11.260859471961258</v>
      </c>
      <c r="CW893" s="35">
        <v>9.8741190240770429</v>
      </c>
      <c r="CX893" s="35">
        <v>11.371405099231827</v>
      </c>
      <c r="CY893" s="35">
        <v>11.435769043272922</v>
      </c>
      <c r="CZ893" s="35">
        <v>12.640138986579842</v>
      </c>
      <c r="DA893" s="35">
        <v>11.058142960407974</v>
      </c>
      <c r="DC893" s="35">
        <v>11.241794358036001</v>
      </c>
      <c r="DD893" s="35">
        <v>12.966178393992852</v>
      </c>
      <c r="DE893" s="35">
        <v>9.9229832776482247</v>
      </c>
      <c r="DF893" s="35">
        <v>11.757989523412837</v>
      </c>
      <c r="DG893" s="35">
        <v>10.884367738007787</v>
      </c>
      <c r="DH893" s="35">
        <v>11.140450822968564</v>
      </c>
      <c r="DI893" s="35">
        <v>10.798048101839548</v>
      </c>
      <c r="DJ893" s="35">
        <v>12.296984771958378</v>
      </c>
      <c r="DK893" s="35">
        <v>12.297004307969621</v>
      </c>
      <c r="DL893" s="35">
        <v>11.284276869410906</v>
      </c>
      <c r="DM893" s="35">
        <v>10.50411390464523</v>
      </c>
      <c r="DN893" s="35">
        <v>12.056295290121248</v>
      </c>
      <c r="DO893" s="35">
        <v>11.330191432874347</v>
      </c>
      <c r="DP893" s="35">
        <v>11.268380684048481</v>
      </c>
      <c r="DQ893" s="35">
        <v>11.425950269577367</v>
      </c>
      <c r="DR893" s="35">
        <v>11.834823130686996</v>
      </c>
      <c r="DS893" s="35">
        <v>11.476339846523743</v>
      </c>
      <c r="DT893" s="35">
        <v>10.972336037324919</v>
      </c>
      <c r="DU893" s="35">
        <v>11.435584864691668</v>
      </c>
      <c r="DV893" s="35">
        <v>10.838190599255487</v>
      </c>
      <c r="DW893" s="35">
        <v>10.637668439374206</v>
      </c>
      <c r="DX893" s="35">
        <v>11.763483938336565</v>
      </c>
      <c r="DY893" s="35">
        <v>10.279443170058117</v>
      </c>
      <c r="DZ893" s="35">
        <v>12.724374322009147</v>
      </c>
      <c r="EA893" s="35">
        <v>11.389792250428131</v>
      </c>
      <c r="EB893" s="35">
        <v>11.107965164745051</v>
      </c>
      <c r="EC893" s="35">
        <v>10.8176065936587</v>
      </c>
      <c r="ED893" s="35">
        <v>10.431661058858387</v>
      </c>
      <c r="EE893" s="35">
        <v>11.39844539078034</v>
      </c>
      <c r="EF893" s="35">
        <v>11.203889243134658</v>
      </c>
      <c r="EH893" s="35">
        <v>9.8456279825560795</v>
      </c>
      <c r="EI893" s="35">
        <v>11.580126354715212</v>
      </c>
      <c r="EJ893" s="35">
        <v>11.516332822938628</v>
      </c>
      <c r="EK893" s="35">
        <v>10.265539491123993</v>
      </c>
      <c r="EL893" s="35">
        <v>10.087104632246231</v>
      </c>
      <c r="EN893" s="35">
        <v>10.931319515901377</v>
      </c>
      <c r="EO893" s="35">
        <v>11.373715527664698</v>
      </c>
      <c r="EP893" s="35">
        <v>10.267896661588534</v>
      </c>
      <c r="EQ893" s="35">
        <v>10.943650401771079</v>
      </c>
      <c r="ER893" s="35">
        <v>11.26312690895071</v>
      </c>
      <c r="ES893" s="35">
        <v>10.610528973487884</v>
      </c>
      <c r="ET893" s="35">
        <v>10.80318060811638</v>
      </c>
      <c r="EU893" s="35">
        <v>12.527765258612204</v>
      </c>
      <c r="EV893" s="35">
        <v>12.742977901032589</v>
      </c>
      <c r="EW893" s="35">
        <v>9.6339982763786054</v>
      </c>
      <c r="EX893" s="35">
        <v>11.608991435684313</v>
      </c>
      <c r="EY893" s="35">
        <v>12.225243917082492</v>
      </c>
      <c r="EZ893" s="35">
        <v>10.567625224482462</v>
      </c>
      <c r="FA893" s="35">
        <v>10.804036449828724</v>
      </c>
      <c r="FB893" s="35">
        <v>11.729342612320854</v>
      </c>
      <c r="FC893" s="35">
        <v>9.3967542234814605</v>
      </c>
      <c r="FD893" s="35">
        <v>11.650439301876974</v>
      </c>
      <c r="FE893" s="35">
        <v>11.495694006782415</v>
      </c>
      <c r="FF893" s="35">
        <v>11.928566920586317</v>
      </c>
      <c r="FH893" s="35">
        <v>10.074105271606076</v>
      </c>
      <c r="FI893" s="35">
        <v>12.387381534511203</v>
      </c>
      <c r="FJ893" s="35">
        <v>10.164507298073046</v>
      </c>
      <c r="FK893" s="35">
        <v>11.931901533355241</v>
      </c>
      <c r="FL893" s="35">
        <v>10.549117317587466</v>
      </c>
      <c r="FM893" s="35">
        <v>10.49809191632815</v>
      </c>
      <c r="FN893" s="35">
        <v>11.177766708598343</v>
      </c>
      <c r="FO893" s="35">
        <v>11.807221285498926</v>
      </c>
      <c r="FP893" s="35">
        <v>11.813307709131266</v>
      </c>
      <c r="FQ893" s="35">
        <v>12.257953108824401</v>
      </c>
      <c r="FR893" s="35">
        <v>10.917313524098176</v>
      </c>
      <c r="FS893" s="35">
        <v>11.034580804697828</v>
      </c>
      <c r="FT893" s="35">
        <v>11.590005931739867</v>
      </c>
      <c r="FU893" s="35">
        <v>12.235159914586008</v>
      </c>
      <c r="FV893" s="35">
        <v>11.557870805001505</v>
      </c>
      <c r="FW893" s="35">
        <v>11.263029548825221</v>
      </c>
      <c r="FZ893" s="35">
        <v>11.415008611358624</v>
      </c>
      <c r="GA893" s="35">
        <v>12.213405802798492</v>
      </c>
      <c r="GB893" s="35">
        <v>11.777514421447872</v>
      </c>
      <c r="GC893" s="35">
        <v>10.820104838459825</v>
      </c>
      <c r="GD893" s="35">
        <v>11.550497681384336</v>
      </c>
      <c r="GE893" s="35">
        <v>12.592874667189019</v>
      </c>
      <c r="GF893" s="35">
        <v>12.869815840204783</v>
      </c>
      <c r="GG893" s="35">
        <v>11.087711656216147</v>
      </c>
      <c r="GH893" s="35">
        <v>9.7204988257770548</v>
      </c>
      <c r="GI893" s="35">
        <v>12.450878649681767</v>
      </c>
      <c r="GJ893" s="35">
        <v>13.58434892013342</v>
      </c>
      <c r="GK893" s="35">
        <v>10.459184734158477</v>
      </c>
      <c r="GL893" s="35">
        <v>11.321854910689389</v>
      </c>
      <c r="GM893" s="35">
        <v>12.044615734396874</v>
      </c>
      <c r="GN893" s="35">
        <v>11.596563979253522</v>
      </c>
      <c r="GO893" s="35">
        <v>3.8140000000000001</v>
      </c>
      <c r="GP893" s="35" t="s">
        <v>4892</v>
      </c>
      <c r="GU893" s="59"/>
    </row>
    <row r="894" spans="1:203" x14ac:dyDescent="0.2">
      <c r="A894" s="35" t="s">
        <v>1367</v>
      </c>
      <c r="B894" s="35" t="s">
        <v>3137</v>
      </c>
      <c r="C894" s="35" t="s">
        <v>3138</v>
      </c>
      <c r="D894" s="9">
        <v>12</v>
      </c>
      <c r="E894" s="9">
        <v>12</v>
      </c>
      <c r="F894" s="9">
        <v>0.99970916099999996</v>
      </c>
      <c r="G894" s="9">
        <v>-1.793429E-3</v>
      </c>
      <c r="H894" s="9">
        <v>6.7610140000000001E-3</v>
      </c>
      <c r="I894" s="9">
        <v>0.250559702</v>
      </c>
      <c r="J894" s="9">
        <v>0</v>
      </c>
      <c r="K894" s="58" t="s">
        <v>5711</v>
      </c>
      <c r="L894" s="79">
        <v>11.568928699142253</v>
      </c>
      <c r="M894" s="79">
        <v>12.399587943281029</v>
      </c>
      <c r="N894" s="79">
        <v>11.317899819962371</v>
      </c>
      <c r="O894" s="79">
        <v>11.277862275656561</v>
      </c>
      <c r="P894" s="78">
        <v>11.546903387921635</v>
      </c>
      <c r="Q894" s="78">
        <v>12.417123322334657</v>
      </c>
      <c r="R894" s="35">
        <v>11.681437937137295</v>
      </c>
      <c r="S894" s="35">
        <v>11.618257788797392</v>
      </c>
      <c r="T894" s="35">
        <v>11.149933194695853</v>
      </c>
      <c r="U894" s="35">
        <v>11.727278435992838</v>
      </c>
      <c r="V894" s="35">
        <v>11.51496062763422</v>
      </c>
      <c r="W894" s="35">
        <v>11.967680684569014</v>
      </c>
      <c r="X894" s="35">
        <v>12.699517999198154</v>
      </c>
      <c r="Y894" s="35">
        <v>11.35772145826818</v>
      </c>
      <c r="Z894" s="35">
        <v>11.67020402514326</v>
      </c>
      <c r="AA894" s="35">
        <v>12.636117378166581</v>
      </c>
      <c r="AB894" s="35">
        <v>11.652754876202218</v>
      </c>
      <c r="AC894" s="35">
        <v>11.992851001404073</v>
      </c>
      <c r="AD894" s="35">
        <v>11.733262817491253</v>
      </c>
      <c r="AE894" s="35">
        <v>12.189101265247192</v>
      </c>
      <c r="AF894" s="35">
        <v>10.980636841396256</v>
      </c>
      <c r="AG894" s="35">
        <v>12.350099137141202</v>
      </c>
      <c r="AH894" s="35">
        <v>11.628786328274408</v>
      </c>
      <c r="AI894" s="35">
        <v>12.137925988871137</v>
      </c>
      <c r="AJ894" s="35">
        <v>12.023831172771114</v>
      </c>
      <c r="AK894" s="35">
        <v>11.806444707727351</v>
      </c>
      <c r="AL894" s="35">
        <v>11.487143313644351</v>
      </c>
      <c r="AM894" s="35">
        <v>12.115475956105573</v>
      </c>
      <c r="AN894" s="35">
        <v>12.101812487740631</v>
      </c>
      <c r="AO894" s="35">
        <v>11.507726577008555</v>
      </c>
      <c r="AP894" s="35">
        <v>11.995337407486993</v>
      </c>
      <c r="AQ894" s="35">
        <v>12.098040899465634</v>
      </c>
      <c r="AR894" s="35">
        <v>11.726082897279056</v>
      </c>
      <c r="AS894" s="35">
        <v>11.806076918516762</v>
      </c>
      <c r="AT894" s="35">
        <v>12.399546945423998</v>
      </c>
      <c r="AU894" s="35">
        <v>12.326490748012656</v>
      </c>
      <c r="AV894" s="35">
        <v>11.979526585406715</v>
      </c>
      <c r="AW894" s="35">
        <v>12.18985009313408</v>
      </c>
      <c r="AX894" s="35">
        <v>11.83774887036803</v>
      </c>
      <c r="AY894" s="35">
        <v>11.207681008514331</v>
      </c>
      <c r="AZ894" s="35">
        <v>12.71088184887655</v>
      </c>
      <c r="BA894" s="35">
        <v>11.986588261189677</v>
      </c>
      <c r="BB894" s="35">
        <v>12.064424824635973</v>
      </c>
      <c r="BC894" s="35">
        <v>11.427046179187379</v>
      </c>
      <c r="BD894" s="35">
        <v>12.301950577291727</v>
      </c>
      <c r="BE894" s="35">
        <v>12.184474980900031</v>
      </c>
      <c r="BF894" s="35">
        <v>11.560487467868501</v>
      </c>
      <c r="BG894" s="35">
        <v>12.130486670281188</v>
      </c>
      <c r="BH894" s="35">
        <v>12.311807354901255</v>
      </c>
      <c r="BI894" s="35">
        <v>12.783774813421649</v>
      </c>
      <c r="BJ894" s="35">
        <v>11.771126787960815</v>
      </c>
      <c r="BK894" s="35">
        <v>11.780752165058413</v>
      </c>
      <c r="BL894" s="35">
        <v>12.484442653900437</v>
      </c>
      <c r="BM894" s="35">
        <v>12.086610035846796</v>
      </c>
      <c r="BN894" s="35">
        <v>11.844057455469759</v>
      </c>
      <c r="BO894" s="35">
        <v>11.853491882035776</v>
      </c>
      <c r="BP894" s="35">
        <v>11.987855765572261</v>
      </c>
      <c r="BQ894" s="35">
        <v>11.806255926933694</v>
      </c>
      <c r="BR894" s="35">
        <v>11.762238604443478</v>
      </c>
      <c r="BS894" s="35">
        <v>12.447165632869602</v>
      </c>
      <c r="BT894" s="35">
        <v>11.994124434953912</v>
      </c>
      <c r="BU894" s="35">
        <v>11.868915513579674</v>
      </c>
      <c r="BV894" s="35">
        <v>11.383628564364315</v>
      </c>
      <c r="BW894" s="35">
        <v>12.132892929549064</v>
      </c>
      <c r="BX894" s="35">
        <v>12.262186172857376</v>
      </c>
      <c r="BY894" s="35">
        <v>12.063292559513455</v>
      </c>
      <c r="BZ894" s="35">
        <v>10.977237361942338</v>
      </c>
      <c r="CA894" s="35">
        <v>12.217994113264691</v>
      </c>
      <c r="CB894" s="35">
        <v>12.082933103397586</v>
      </c>
      <c r="CC894" s="35">
        <v>11.758482128262795</v>
      </c>
      <c r="CD894" s="35">
        <v>10.899138547259756</v>
      </c>
      <c r="CE894" s="35">
        <v>11.458675344731718</v>
      </c>
      <c r="CF894" s="35">
        <v>11.378189188948859</v>
      </c>
      <c r="CG894" s="35">
        <v>12.128032101057554</v>
      </c>
      <c r="CH894" s="35">
        <v>12.320596139206804</v>
      </c>
      <c r="CI894" s="35">
        <v>12.271320239734203</v>
      </c>
      <c r="CJ894" s="35">
        <v>11.928105422862298</v>
      </c>
      <c r="CK894" s="35">
        <v>10.679826752012181</v>
      </c>
      <c r="CL894" s="35">
        <v>11.236488276815978</v>
      </c>
      <c r="CM894" s="35">
        <v>12.387419253196551</v>
      </c>
      <c r="CN894" s="35">
        <v>11.204386979601804</v>
      </c>
      <c r="CO894" s="35">
        <v>11.535385164418885</v>
      </c>
      <c r="CP894" s="35">
        <v>11.736250702380504</v>
      </c>
      <c r="CQ894" s="35">
        <v>11.308497313229051</v>
      </c>
      <c r="CR894" s="35">
        <v>12.097610603134296</v>
      </c>
      <c r="CS894" s="35">
        <v>12.064983399725314</v>
      </c>
      <c r="CT894" s="35">
        <v>11.875858964728916</v>
      </c>
      <c r="CU894" s="35">
        <v>11.777181089123026</v>
      </c>
      <c r="CV894" s="35">
        <v>11.690617138398007</v>
      </c>
      <c r="CW894" s="35">
        <v>12.27390780860001</v>
      </c>
      <c r="CX894" s="35">
        <v>12.405439020229149</v>
      </c>
      <c r="CY894" s="35">
        <v>11.600501085672965</v>
      </c>
      <c r="CZ894" s="35">
        <v>11.054400363445762</v>
      </c>
      <c r="DA894" s="35">
        <v>12.17468330526521</v>
      </c>
      <c r="DB894" s="35">
        <v>12.700708003043983</v>
      </c>
      <c r="DC894" s="35">
        <v>11.41769617214382</v>
      </c>
      <c r="DD894" s="35">
        <v>11.417814082510491</v>
      </c>
      <c r="DE894" s="35">
        <v>12.246772326843278</v>
      </c>
      <c r="DF894" s="35">
        <v>12.545460176720393</v>
      </c>
      <c r="DG894" s="35">
        <v>10.921778654371202</v>
      </c>
      <c r="DH894" s="35">
        <v>11.628938470269519</v>
      </c>
      <c r="DI894" s="35">
        <v>12.278480084525796</v>
      </c>
      <c r="DJ894" s="35">
        <v>10.954943873643066</v>
      </c>
      <c r="DK894" s="35">
        <v>12.428020909223241</v>
      </c>
      <c r="DL894" s="35">
        <v>11.779502576785919</v>
      </c>
      <c r="DM894" s="35">
        <v>11.419978706867632</v>
      </c>
      <c r="DN894" s="35">
        <v>11.47560292583092</v>
      </c>
      <c r="DO894" s="35">
        <v>11.893272847841896</v>
      </c>
      <c r="DP894" s="35">
        <v>12.505761122578294</v>
      </c>
      <c r="DQ894" s="35">
        <v>11.919695575699816</v>
      </c>
      <c r="DR894" s="35">
        <v>11.498243685400306</v>
      </c>
      <c r="DS894" s="35">
        <v>11.591505845150442</v>
      </c>
      <c r="DT894" s="35">
        <v>11.717536937138911</v>
      </c>
      <c r="DU894" s="35">
        <v>11.867018796674888</v>
      </c>
      <c r="DV894" s="35">
        <v>11.729518103604599</v>
      </c>
      <c r="DW894" s="35">
        <v>11.4733482973744</v>
      </c>
      <c r="DX894" s="35">
        <v>12.100641519349193</v>
      </c>
      <c r="DY894" s="35">
        <v>11.324291705529273</v>
      </c>
      <c r="DZ894" s="35">
        <v>11.800292214826305</v>
      </c>
      <c r="EA894" s="35">
        <v>11.777558158678239</v>
      </c>
      <c r="EB894" s="35">
        <v>11.395971942444429</v>
      </c>
      <c r="EC894" s="35">
        <v>11.492083543184586</v>
      </c>
      <c r="ED894" s="35">
        <v>12.382022416053442</v>
      </c>
      <c r="EE894" s="35">
        <v>12.162168187280304</v>
      </c>
      <c r="EF894" s="35">
        <v>12.916487559044359</v>
      </c>
      <c r="EG894" s="35">
        <v>11.495522979614655</v>
      </c>
      <c r="EH894" s="35">
        <v>11.483370163847448</v>
      </c>
      <c r="EI894" s="35">
        <v>12.552039023015306</v>
      </c>
      <c r="EJ894" s="35">
        <v>11.739038299232124</v>
      </c>
      <c r="EK894" s="35">
        <v>11.868424743099979</v>
      </c>
      <c r="EL894" s="35">
        <v>12.301351382334605</v>
      </c>
      <c r="EM894" s="35">
        <v>11.809640890697924</v>
      </c>
      <c r="EN894" s="35">
        <v>11.959104186170851</v>
      </c>
      <c r="EO894" s="35">
        <v>12.058666899045672</v>
      </c>
      <c r="EP894" s="35">
        <v>12.371994727239858</v>
      </c>
      <c r="EQ894" s="35">
        <v>12.242127993268035</v>
      </c>
      <c r="ER894" s="35">
        <v>12.23086987671687</v>
      </c>
      <c r="ES894" s="35">
        <v>12.297848737215437</v>
      </c>
      <c r="ET894" s="35">
        <v>12.090341505551338</v>
      </c>
      <c r="EU894" s="35">
        <v>11.354978418258884</v>
      </c>
      <c r="EV894" s="35">
        <v>11.526875258956661</v>
      </c>
      <c r="EW894" s="35">
        <v>12.215003458196751</v>
      </c>
      <c r="EX894" s="35">
        <v>12.676045308496491</v>
      </c>
      <c r="EY894" s="35">
        <v>11.294256180434687</v>
      </c>
      <c r="EZ894" s="35">
        <v>11.681458813311743</v>
      </c>
      <c r="FA894" s="35">
        <v>11.824942469038842</v>
      </c>
      <c r="FB894" s="35">
        <v>12.190504048955038</v>
      </c>
      <c r="FC894" s="35">
        <v>11.272395754743679</v>
      </c>
      <c r="FD894" s="35">
        <v>11.758571543072655</v>
      </c>
      <c r="FE894" s="35">
        <v>12.985064260202849</v>
      </c>
      <c r="FF894" s="35">
        <v>12.005934790204014</v>
      </c>
      <c r="FG894" s="35">
        <v>10.942441561406023</v>
      </c>
      <c r="FH894" s="35">
        <v>11.704508371312489</v>
      </c>
      <c r="FI894" s="35">
        <v>12.733433944881968</v>
      </c>
      <c r="FJ894" s="35">
        <v>12.617729618720249</v>
      </c>
      <c r="FK894" s="35">
        <v>12.541524185360426</v>
      </c>
      <c r="FL894" s="35">
        <v>12.254130221834831</v>
      </c>
      <c r="FM894" s="35">
        <v>11.982769929925704</v>
      </c>
      <c r="FN894" s="35">
        <v>11.739362460729042</v>
      </c>
      <c r="FO894" s="35">
        <v>11.609022727892716</v>
      </c>
      <c r="FP894" s="35">
        <v>13.248607260428059</v>
      </c>
      <c r="FQ894" s="35">
        <v>11.966594431125149</v>
      </c>
      <c r="FR894" s="35">
        <v>12.521437869499595</v>
      </c>
      <c r="FS894" s="35">
        <v>11.79771484080106</v>
      </c>
      <c r="FT894" s="35">
        <v>12.645859166473384</v>
      </c>
      <c r="FU894" s="35">
        <v>11.97291862703381</v>
      </c>
      <c r="FV894" s="35">
        <v>11.796341858296008</v>
      </c>
      <c r="FW894" s="35">
        <v>11.996281332133613</v>
      </c>
      <c r="FX894" s="35">
        <v>12.301716209106257</v>
      </c>
      <c r="FY894" s="35">
        <v>13.568651832745118</v>
      </c>
      <c r="FZ894" s="35">
        <v>11.152653278854887</v>
      </c>
      <c r="GA894" s="35">
        <v>12.781628759571159</v>
      </c>
      <c r="GB894" s="35">
        <v>12.146673637384563</v>
      </c>
      <c r="GC894" s="35">
        <v>12.42619264800407</v>
      </c>
      <c r="GD894" s="35">
        <v>12.635838200467335</v>
      </c>
      <c r="GE894" s="35">
        <v>11.374417022168119</v>
      </c>
      <c r="GF894" s="35">
        <v>12.145727501194029</v>
      </c>
      <c r="GG894" s="35">
        <v>12.041664358328527</v>
      </c>
      <c r="GH894" s="35">
        <v>11.667147403453782</v>
      </c>
      <c r="GI894" s="35">
        <v>11.827855673829973</v>
      </c>
      <c r="GJ894" s="35">
        <v>13.034845070993248</v>
      </c>
      <c r="GK894" s="35">
        <v>12.260737658561897</v>
      </c>
      <c r="GL894" s="35">
        <v>12.649033599155924</v>
      </c>
      <c r="GM894" s="35">
        <v>12.307035715046213</v>
      </c>
      <c r="GN894" s="35">
        <v>12.257539724106433</v>
      </c>
      <c r="GO894" s="35">
        <v>3.4830000000000001</v>
      </c>
      <c r="GP894" s="35" t="s">
        <v>1206</v>
      </c>
      <c r="GU894" s="59"/>
    </row>
    <row r="895" spans="1:203" x14ac:dyDescent="0.2">
      <c r="A895" s="35" t="s">
        <v>1857</v>
      </c>
      <c r="B895" s="35" t="s">
        <v>3715</v>
      </c>
      <c r="C895" s="35" t="s">
        <v>3716</v>
      </c>
      <c r="D895" s="9">
        <v>2</v>
      </c>
      <c r="E895" s="9">
        <v>2</v>
      </c>
      <c r="F895" s="9">
        <v>0.90453090899999999</v>
      </c>
      <c r="G895" s="9">
        <v>8.5582977000000005E-2</v>
      </c>
      <c r="H895" s="9">
        <v>0.32200038199999997</v>
      </c>
      <c r="I895" s="9">
        <v>0.25126841799999999</v>
      </c>
      <c r="J895" s="9">
        <v>0</v>
      </c>
      <c r="K895" s="78">
        <v>0</v>
      </c>
      <c r="L895" s="79"/>
      <c r="M895" s="79"/>
      <c r="N895" s="79"/>
      <c r="O895" s="79"/>
      <c r="T895" s="35">
        <v>11.954742837747457</v>
      </c>
      <c r="V895" s="35">
        <v>12.869069954401738</v>
      </c>
      <c r="X895" s="35">
        <v>13.133014214434985</v>
      </c>
      <c r="AE895" s="35">
        <v>12.144346742006238</v>
      </c>
      <c r="AL895" s="35">
        <v>12.141784011990536</v>
      </c>
      <c r="AP895" s="35">
        <v>12.990342385095783</v>
      </c>
      <c r="BJ895" s="35">
        <v>11.903637553543366</v>
      </c>
      <c r="BM895" s="35">
        <v>12.191448216130127</v>
      </c>
      <c r="BN895" s="35">
        <v>11.792951244058706</v>
      </c>
      <c r="BS895" s="35">
        <v>13.149171292402865</v>
      </c>
      <c r="BV895" s="35">
        <v>11.29572549547127</v>
      </c>
      <c r="CF895" s="35">
        <v>12.881774655861083</v>
      </c>
      <c r="CG895" s="35">
        <v>13.320263128381519</v>
      </c>
      <c r="CK895" s="35">
        <v>12.498931317973893</v>
      </c>
      <c r="CL895" s="35">
        <v>11.745493579542869</v>
      </c>
      <c r="CQ895" s="35">
        <v>12.762636206304652</v>
      </c>
      <c r="CT895" s="35">
        <v>12.797623928939821</v>
      </c>
      <c r="CW895" s="35">
        <v>12.224768737254673</v>
      </c>
      <c r="CY895" s="35">
        <v>12.045931097851213</v>
      </c>
      <c r="DB895" s="35">
        <v>12.631230402833383</v>
      </c>
      <c r="DF895" s="35">
        <v>12.052913173296506</v>
      </c>
      <c r="DG895" s="35">
        <v>12.002265991473131</v>
      </c>
      <c r="DN895" s="35">
        <v>12.943399457774804</v>
      </c>
      <c r="DO895" s="35">
        <v>12.638661254763495</v>
      </c>
      <c r="DW895" s="35">
        <v>12.296092619101943</v>
      </c>
      <c r="DZ895" s="35">
        <v>12.821068941195774</v>
      </c>
      <c r="EJ895" s="35">
        <v>12.651323520016479</v>
      </c>
      <c r="EO895" s="35">
        <v>12.44870772028291</v>
      </c>
      <c r="EU895" s="35">
        <v>12.931204326758618</v>
      </c>
      <c r="EV895" s="35">
        <v>12.721166767136374</v>
      </c>
      <c r="EY895" s="35">
        <v>12.275624975686901</v>
      </c>
      <c r="FB895" s="35">
        <v>12.189424324035063</v>
      </c>
      <c r="FC895" s="35">
        <v>13.02205746544093</v>
      </c>
      <c r="FM895" s="35">
        <v>13.596733592141929</v>
      </c>
      <c r="FP895" s="35">
        <v>12.314850779239432</v>
      </c>
      <c r="FR895" s="35">
        <v>13.49780209921167</v>
      </c>
      <c r="FU895" s="35">
        <v>12.869611662562672</v>
      </c>
      <c r="FV895" s="35">
        <v>13.424579754145842</v>
      </c>
      <c r="FY895" s="35">
        <v>12.766402492071593</v>
      </c>
      <c r="FZ895" s="35">
        <v>11.291613279068798</v>
      </c>
      <c r="GC895" s="35">
        <v>12.052278280588858</v>
      </c>
      <c r="GE895" s="35">
        <v>12.48156069878941</v>
      </c>
      <c r="GI895" s="35">
        <v>12.526476250257518</v>
      </c>
      <c r="GO895" s="35">
        <v>1.478</v>
      </c>
      <c r="GP895" s="35" t="s">
        <v>4811</v>
      </c>
      <c r="GU895" s="59"/>
    </row>
    <row r="896" spans="1:203" x14ac:dyDescent="0.2">
      <c r="A896" s="35" t="s">
        <v>1359</v>
      </c>
      <c r="B896" s="35" t="s">
        <v>3123</v>
      </c>
      <c r="C896" s="35" t="s">
        <v>3124</v>
      </c>
      <c r="D896" s="9">
        <v>3</v>
      </c>
      <c r="E896" s="9">
        <v>1</v>
      </c>
      <c r="F896" s="9">
        <v>0.149205278</v>
      </c>
      <c r="G896" s="9">
        <v>0.30173396099999999</v>
      </c>
      <c r="H896" s="9">
        <v>0.22295137700000001</v>
      </c>
      <c r="I896" s="9">
        <v>0.253006701</v>
      </c>
      <c r="J896" s="9">
        <v>0</v>
      </c>
      <c r="K896" s="78">
        <v>0</v>
      </c>
      <c r="L896" s="79">
        <v>10.266439647922191</v>
      </c>
      <c r="M896" s="79">
        <v>10.488624219220567</v>
      </c>
      <c r="N896" s="79">
        <v>10.8459367747665</v>
      </c>
      <c r="O896" s="79">
        <v>10.997149746405567</v>
      </c>
      <c r="Q896" s="78">
        <v>10.958749051738154</v>
      </c>
      <c r="S896" s="35">
        <v>12.203638701667275</v>
      </c>
      <c r="T896" s="35">
        <v>11.876843078143997</v>
      </c>
      <c r="U896" s="35">
        <v>9.7518639649802932</v>
      </c>
      <c r="V896" s="35">
        <v>11.097646836443774</v>
      </c>
      <c r="X896" s="35">
        <v>11.160744735209491</v>
      </c>
      <c r="Y896" s="35">
        <v>11.019268341993671</v>
      </c>
      <c r="Z896" s="35">
        <v>10.31706067086213</v>
      </c>
      <c r="AA896" s="35">
        <v>11.737520821030024</v>
      </c>
      <c r="AC896" s="35">
        <v>10.752650313854733</v>
      </c>
      <c r="AE896" s="35">
        <v>10.465643940027034</v>
      </c>
      <c r="AF896" s="35">
        <v>11.062962329635544</v>
      </c>
      <c r="AG896" s="35">
        <v>11.296049492877744</v>
      </c>
      <c r="AI896" s="35">
        <v>11.36358464374316</v>
      </c>
      <c r="AK896" s="35">
        <v>11.038748633253048</v>
      </c>
      <c r="AL896" s="35">
        <v>10.479595175318119</v>
      </c>
      <c r="AM896" s="35">
        <v>10.604060830324459</v>
      </c>
      <c r="AN896" s="35">
        <v>11.830783378058698</v>
      </c>
      <c r="AO896" s="35">
        <v>11.089904488868925</v>
      </c>
      <c r="AP896" s="35">
        <v>11.043025277328589</v>
      </c>
      <c r="AQ896" s="35">
        <v>11.41604636548408</v>
      </c>
      <c r="AR896" s="35">
        <v>10.919128548301298</v>
      </c>
      <c r="AS896" s="35">
        <v>11.525631032888978</v>
      </c>
      <c r="AT896" s="35">
        <v>11.344292163310815</v>
      </c>
      <c r="AU896" s="35">
        <v>11.593409042882653</v>
      </c>
      <c r="AV896" s="35">
        <v>11.799539891157206</v>
      </c>
      <c r="AX896" s="35">
        <v>10.441380832988692</v>
      </c>
      <c r="AZ896" s="35">
        <v>12.41295881491733</v>
      </c>
      <c r="BA896" s="35">
        <v>10.289349724337631</v>
      </c>
      <c r="BB896" s="35">
        <v>10.100445227621929</v>
      </c>
      <c r="BC896" s="35">
        <v>10.6320506254033</v>
      </c>
      <c r="BF896" s="35">
        <v>10.205600385828031</v>
      </c>
      <c r="BG896" s="35">
        <v>10.500930764359332</v>
      </c>
      <c r="BH896" s="35">
        <v>10.996554935323548</v>
      </c>
      <c r="BI896" s="35">
        <v>11.337497681488577</v>
      </c>
      <c r="BJ896" s="35">
        <v>10.501048215704918</v>
      </c>
      <c r="BN896" s="35">
        <v>10.40314158935238</v>
      </c>
      <c r="BO896" s="35">
        <v>10.722595120666409</v>
      </c>
      <c r="BQ896" s="35">
        <v>11.257675257847378</v>
      </c>
      <c r="BR896" s="35">
        <v>11.112627270277326</v>
      </c>
      <c r="BT896" s="35">
        <v>11.282851501969311</v>
      </c>
      <c r="BU896" s="35">
        <v>11.019065336687962</v>
      </c>
      <c r="BW896" s="35">
        <v>10.967373103454538</v>
      </c>
      <c r="BZ896" s="35">
        <v>13.417880128440373</v>
      </c>
      <c r="CC896" s="35">
        <v>10.514466257538389</v>
      </c>
      <c r="CD896" s="35">
        <v>12.595448439772452</v>
      </c>
      <c r="CE896" s="35">
        <v>12.670816115993549</v>
      </c>
      <c r="CG896" s="35">
        <v>11.648535515804525</v>
      </c>
      <c r="CI896" s="35">
        <v>11.847113699409665</v>
      </c>
      <c r="CK896" s="35">
        <v>12.241137984668692</v>
      </c>
      <c r="CL896" s="35">
        <v>10.351410528051638</v>
      </c>
      <c r="CM896" s="35">
        <v>11.061713761243329</v>
      </c>
      <c r="CN896" s="35">
        <v>10.485496236703259</v>
      </c>
      <c r="CO896" s="35">
        <v>11.427030927359047</v>
      </c>
      <c r="CQ896" s="35">
        <v>12.16133220133765</v>
      </c>
      <c r="CT896" s="35">
        <v>11.080299288436477</v>
      </c>
      <c r="CW896" s="35">
        <v>10.960423983987518</v>
      </c>
      <c r="CZ896" s="35">
        <v>12.56745261014834</v>
      </c>
      <c r="DA896" s="35">
        <v>10.79763926433488</v>
      </c>
      <c r="DC896" s="35">
        <v>11.461295459013305</v>
      </c>
      <c r="DD896" s="35">
        <v>13.026151703778726</v>
      </c>
      <c r="DE896" s="35">
        <v>11.627637034347273</v>
      </c>
      <c r="DG896" s="35">
        <v>11.185455531527445</v>
      </c>
      <c r="DI896" s="35">
        <v>11.880720052164707</v>
      </c>
      <c r="DJ896" s="35">
        <v>10.755481111515042</v>
      </c>
      <c r="DK896" s="35">
        <v>11.961461361962925</v>
      </c>
      <c r="DM896" s="35">
        <v>10.963605076304804</v>
      </c>
      <c r="DO896" s="35">
        <v>11.41433593319478</v>
      </c>
      <c r="DP896" s="35">
        <v>12.682440497692941</v>
      </c>
      <c r="DQ896" s="35">
        <v>11.377291631000325</v>
      </c>
      <c r="DT896" s="35">
        <v>10.139269088991764</v>
      </c>
      <c r="DV896" s="35">
        <v>10.594137111353533</v>
      </c>
      <c r="DW896" s="35">
        <v>11.529083052972656</v>
      </c>
      <c r="DY896" s="35">
        <v>11.557909443232122</v>
      </c>
      <c r="DZ896" s="35">
        <v>11.900381148753281</v>
      </c>
      <c r="EA896" s="35">
        <v>12.058359969379936</v>
      </c>
      <c r="EB896" s="35">
        <v>11.303018395392376</v>
      </c>
      <c r="EC896" s="35">
        <v>11.804218287603252</v>
      </c>
      <c r="ED896" s="35">
        <v>10.634737579713983</v>
      </c>
      <c r="EF896" s="35">
        <v>10.839203788096944</v>
      </c>
      <c r="EG896" s="35">
        <v>11.274547986712387</v>
      </c>
      <c r="EH896" s="35">
        <v>11.511253215799288</v>
      </c>
      <c r="EI896" s="35">
        <v>11.247603805394917</v>
      </c>
      <c r="EK896" s="35">
        <v>12.321653228335336</v>
      </c>
      <c r="EL896" s="35">
        <v>11.06100369600431</v>
      </c>
      <c r="EM896" s="35">
        <v>11.26374028838732</v>
      </c>
      <c r="EN896" s="35">
        <v>11.295803445474093</v>
      </c>
      <c r="EO896" s="35">
        <v>10.720504725971269</v>
      </c>
      <c r="ER896" s="35">
        <v>11.091032122646734</v>
      </c>
      <c r="EV896" s="35">
        <v>11.717643700572678</v>
      </c>
      <c r="EW896" s="35">
        <v>10.413096132201805</v>
      </c>
      <c r="EX896" s="35">
        <v>10.994128344080629</v>
      </c>
      <c r="EY896" s="35">
        <v>12.200936219843147</v>
      </c>
      <c r="EZ896" s="35">
        <v>10.269803392765789</v>
      </c>
      <c r="FA896" s="35">
        <v>10.858331297440486</v>
      </c>
      <c r="FB896" s="35">
        <v>11.822824071364677</v>
      </c>
      <c r="FC896" s="35">
        <v>11.966506997202389</v>
      </c>
      <c r="FE896" s="35">
        <v>10.072628067707456</v>
      </c>
      <c r="FF896" s="35">
        <v>11.425126081055485</v>
      </c>
      <c r="FG896" s="35">
        <v>10.30993939396901</v>
      </c>
      <c r="FH896" s="35">
        <v>10.442994301200262</v>
      </c>
      <c r="FI896" s="35">
        <v>11.495491771573896</v>
      </c>
      <c r="FK896" s="35">
        <v>12.027938073553152</v>
      </c>
      <c r="FL896" s="35">
        <v>10.977388773085247</v>
      </c>
      <c r="FN896" s="35">
        <v>10.952445870996602</v>
      </c>
      <c r="FP896" s="35">
        <v>10.95861877304028</v>
      </c>
      <c r="FQ896" s="35">
        <v>10.367625885006674</v>
      </c>
      <c r="FR896" s="35">
        <v>12.242889702587108</v>
      </c>
      <c r="FS896" s="35">
        <v>11.869190830308902</v>
      </c>
      <c r="FT896" s="35">
        <v>12.030756129311088</v>
      </c>
      <c r="FU896" s="35">
        <v>14.074075857700054</v>
      </c>
      <c r="FW896" s="35">
        <v>10.309123980505547</v>
      </c>
      <c r="GA896" s="35">
        <v>11.55364144594432</v>
      </c>
      <c r="GB896" s="35">
        <v>11.355931124142218</v>
      </c>
      <c r="GC896" s="35">
        <v>11.109043577260984</v>
      </c>
      <c r="GD896" s="35">
        <v>11.358632050756283</v>
      </c>
      <c r="GE896" s="35">
        <v>11.467951693812354</v>
      </c>
      <c r="GF896" s="35">
        <v>10.789784376528749</v>
      </c>
      <c r="GG896" s="35">
        <v>11.717543206814218</v>
      </c>
      <c r="GH896" s="35">
        <v>10.848962910965859</v>
      </c>
      <c r="GI896" s="35">
        <v>13.757268382107998</v>
      </c>
      <c r="GJ896" s="35">
        <v>13.981761112937511</v>
      </c>
      <c r="GK896" s="35">
        <v>10.450491465525834</v>
      </c>
      <c r="GL896" s="35">
        <v>12.005151155635875</v>
      </c>
      <c r="GM896" s="35">
        <v>10.785765273851766</v>
      </c>
      <c r="GN896" s="35">
        <v>10.227904427634858</v>
      </c>
      <c r="GO896" s="35">
        <v>57.612000000000002</v>
      </c>
      <c r="GP896" s="35" t="s">
        <v>1198</v>
      </c>
      <c r="GU896" s="59"/>
    </row>
    <row r="897" spans="1:203" x14ac:dyDescent="0.2">
      <c r="A897" s="35" t="s">
        <v>2004</v>
      </c>
      <c r="B897" s="35" t="s">
        <v>3909</v>
      </c>
      <c r="C897" s="35" t="s">
        <v>3910</v>
      </c>
      <c r="D897" s="9">
        <v>3</v>
      </c>
      <c r="E897" s="9">
        <v>2</v>
      </c>
      <c r="F897" s="9">
        <v>0.94835896399999997</v>
      </c>
      <c r="G897" s="9">
        <v>-5.9431563E-2</v>
      </c>
      <c r="H897" s="9">
        <v>0.41374233500000002</v>
      </c>
      <c r="I897" s="9">
        <v>0.25416216699999999</v>
      </c>
      <c r="J897" s="9">
        <v>0</v>
      </c>
      <c r="K897" s="78">
        <v>0</v>
      </c>
      <c r="L897" s="79">
        <v>13.061212847439425</v>
      </c>
      <c r="M897" s="79"/>
      <c r="N897" s="79">
        <v>15.369151188565443</v>
      </c>
      <c r="O897" s="79">
        <v>15.011573012240458</v>
      </c>
      <c r="Q897" s="78">
        <v>11.456946688542986</v>
      </c>
      <c r="R897" s="35">
        <v>12.303701405648738</v>
      </c>
      <c r="T897" s="35">
        <v>12.603519301802383</v>
      </c>
      <c r="U897" s="35">
        <v>10.896165738507456</v>
      </c>
      <c r="V897" s="35">
        <v>11.585472180033131</v>
      </c>
      <c r="X897" s="35">
        <v>11.831666382112896</v>
      </c>
      <c r="Y897" s="35">
        <v>13.00008799004555</v>
      </c>
      <c r="Z897" s="35">
        <v>11.283471387294409</v>
      </c>
      <c r="AA897" s="35">
        <v>11.995316845262693</v>
      </c>
      <c r="AC897" s="35">
        <v>13.228402147043882</v>
      </c>
      <c r="AD897" s="35">
        <v>11.591474691372737</v>
      </c>
      <c r="AE897" s="35">
        <v>12.566002780057765</v>
      </c>
      <c r="AF897" s="35">
        <v>11.863444917928383</v>
      </c>
      <c r="AG897" s="35">
        <v>13.793309910120895</v>
      </c>
      <c r="AI897" s="35">
        <v>11.542636543161478</v>
      </c>
      <c r="AJ897" s="35">
        <v>11.699802921532815</v>
      </c>
      <c r="AK897" s="35">
        <v>12.604842088009738</v>
      </c>
      <c r="AM897" s="35">
        <v>12.748170990373135</v>
      </c>
      <c r="AN897" s="35">
        <v>12.960158723847922</v>
      </c>
      <c r="AP897" s="35">
        <v>11.907942639294934</v>
      </c>
      <c r="AQ897" s="35">
        <v>12.610493211940817</v>
      </c>
      <c r="AR897" s="35">
        <v>12.864460316796812</v>
      </c>
      <c r="AS897" s="35">
        <v>14.623000622354338</v>
      </c>
      <c r="AT897" s="35">
        <v>12.566842042782568</v>
      </c>
      <c r="AV897" s="35">
        <v>10.354966882423593</v>
      </c>
      <c r="AW897" s="35">
        <v>12.523200729935766</v>
      </c>
      <c r="AX897" s="35">
        <v>12.018880267972204</v>
      </c>
      <c r="AZ897" s="35">
        <v>12.325731041572215</v>
      </c>
      <c r="BB897" s="35">
        <v>12.07442790717247</v>
      </c>
      <c r="BC897" s="35">
        <v>13.198308455881032</v>
      </c>
      <c r="BD897" s="35">
        <v>12.256677913105479</v>
      </c>
      <c r="BF897" s="35">
        <v>11.693150578530172</v>
      </c>
      <c r="BG897" s="35">
        <v>11.636385488061416</v>
      </c>
      <c r="BH897" s="35">
        <v>14.631835213817343</v>
      </c>
      <c r="BI897" s="35">
        <v>14.01049297342688</v>
      </c>
      <c r="BJ897" s="35">
        <v>11.545986874934197</v>
      </c>
      <c r="BL897" s="35">
        <v>12.505566436794664</v>
      </c>
      <c r="BM897" s="35">
        <v>13.320591265771997</v>
      </c>
      <c r="BN897" s="35">
        <v>10.911168831405133</v>
      </c>
      <c r="BQ897" s="35">
        <v>13.304950673772611</v>
      </c>
      <c r="BS897" s="35">
        <v>12.728623811731744</v>
      </c>
      <c r="BT897" s="35">
        <v>10.914558976201118</v>
      </c>
      <c r="BU897" s="35">
        <v>11.980559440898777</v>
      </c>
      <c r="BV897" s="35">
        <v>12.238314308777278</v>
      </c>
      <c r="BW897" s="35">
        <v>12.9961049294776</v>
      </c>
      <c r="BY897" s="35">
        <v>12.577651977774194</v>
      </c>
      <c r="BZ897" s="35">
        <v>13.469514807481463</v>
      </c>
      <c r="CB897" s="35">
        <v>10.954618123383181</v>
      </c>
      <c r="CD897" s="35">
        <v>13.419667423893136</v>
      </c>
      <c r="CE897" s="35">
        <v>12.904913366887214</v>
      </c>
      <c r="CF897" s="35">
        <v>12.496991265210831</v>
      </c>
      <c r="CJ897" s="35">
        <v>10.323151410590892</v>
      </c>
      <c r="CK897" s="35">
        <v>12.462869791541289</v>
      </c>
      <c r="CL897" s="35">
        <v>12.084181972982215</v>
      </c>
      <c r="CM897" s="35">
        <v>11.059798748239</v>
      </c>
      <c r="CN897" s="35">
        <v>11.510527643355466</v>
      </c>
      <c r="CO897" s="35">
        <v>12.039461808318443</v>
      </c>
      <c r="CP897" s="35">
        <v>12.281238920943228</v>
      </c>
      <c r="CQ897" s="35">
        <v>12.604397150608321</v>
      </c>
      <c r="CS897" s="35">
        <v>12.584593797466788</v>
      </c>
      <c r="CT897" s="35">
        <v>12.038466072668447</v>
      </c>
      <c r="CW897" s="35">
        <v>12.411333393430784</v>
      </c>
      <c r="CX897" s="35">
        <v>12.720744310802308</v>
      </c>
      <c r="CY897" s="35">
        <v>12.740054030189976</v>
      </c>
      <c r="CZ897" s="35">
        <v>13.137611521369029</v>
      </c>
      <c r="DA897" s="35">
        <v>11.24182252632048</v>
      </c>
      <c r="DD897" s="35">
        <v>13.299652614802913</v>
      </c>
      <c r="DE897" s="35">
        <v>12.154903823874799</v>
      </c>
      <c r="DF897" s="35">
        <v>11.247637410722136</v>
      </c>
      <c r="DG897" s="35">
        <v>12.141732704780715</v>
      </c>
      <c r="DH897" s="35">
        <v>12.046623206990247</v>
      </c>
      <c r="DI897" s="35">
        <v>12.744257012903061</v>
      </c>
      <c r="DJ897" s="35">
        <v>12.05210963711693</v>
      </c>
      <c r="DK897" s="35">
        <v>13.304748491119502</v>
      </c>
      <c r="DL897" s="35">
        <v>12.217391440018096</v>
      </c>
      <c r="DM897" s="35">
        <v>12.410017294629785</v>
      </c>
      <c r="DO897" s="35">
        <v>12.659965467068897</v>
      </c>
      <c r="DQ897" s="35">
        <v>11.926629043697019</v>
      </c>
      <c r="DR897" s="35">
        <v>11.226098232297701</v>
      </c>
      <c r="DS897" s="35">
        <v>12.350723353983359</v>
      </c>
      <c r="DT897" s="35">
        <v>12.101940862744183</v>
      </c>
      <c r="DU897" s="35">
        <v>12.562574363081898</v>
      </c>
      <c r="DV897" s="35">
        <v>12.421973225954675</v>
      </c>
      <c r="DW897" s="35">
        <v>12.170297523730436</v>
      </c>
      <c r="DZ897" s="35">
        <v>12.761713432323749</v>
      </c>
      <c r="EC897" s="35">
        <v>14.288896948257719</v>
      </c>
      <c r="ED897" s="35">
        <v>12.312542101507113</v>
      </c>
      <c r="EE897" s="35">
        <v>13.544735595683591</v>
      </c>
      <c r="EG897" s="35">
        <v>12.420552928679552</v>
      </c>
      <c r="EI897" s="35">
        <v>13.282149391760459</v>
      </c>
      <c r="EJ897" s="35">
        <v>10.37977316251375</v>
      </c>
      <c r="EK897" s="35">
        <v>11.447880756483556</v>
      </c>
      <c r="EO897" s="35">
        <v>13.954969979608292</v>
      </c>
      <c r="EP897" s="35">
        <v>10.907969745863006</v>
      </c>
      <c r="ER897" s="35">
        <v>12.126411085710426</v>
      </c>
      <c r="ET897" s="35">
        <v>13.705135397725636</v>
      </c>
      <c r="EV897" s="35">
        <v>12.660293386027215</v>
      </c>
      <c r="EY897" s="35">
        <v>12.43814480247034</v>
      </c>
      <c r="FA897" s="35">
        <v>13.32871102883759</v>
      </c>
      <c r="FB897" s="35">
        <v>12.099663680737754</v>
      </c>
      <c r="FE897" s="35">
        <v>10.804387790436113</v>
      </c>
      <c r="FG897" s="35">
        <v>13.278240435536979</v>
      </c>
      <c r="FI897" s="35">
        <v>12.30881626410735</v>
      </c>
      <c r="FJ897" s="35">
        <v>12.130496745358267</v>
      </c>
      <c r="FL897" s="35">
        <v>14.194320266873738</v>
      </c>
      <c r="FM897" s="35">
        <v>12.273854907839114</v>
      </c>
      <c r="FN897" s="35">
        <v>12.293815053927768</v>
      </c>
      <c r="FO897" s="35">
        <v>12.738242425693478</v>
      </c>
      <c r="FP897" s="35">
        <v>12.754030172698746</v>
      </c>
      <c r="FQ897" s="35">
        <v>11.89548539671762</v>
      </c>
      <c r="FR897" s="35">
        <v>12.164398602314364</v>
      </c>
      <c r="FT897" s="35">
        <v>15.095629472896935</v>
      </c>
      <c r="FU897" s="35">
        <v>13.398970584990114</v>
      </c>
      <c r="FW897" s="35">
        <v>12.392818361613379</v>
      </c>
      <c r="FY897" s="35">
        <v>12.873269619442866</v>
      </c>
      <c r="FZ897" s="35">
        <v>11.759325576893772</v>
      </c>
      <c r="GC897" s="35">
        <v>10.80113874458695</v>
      </c>
      <c r="GE897" s="35">
        <v>12.177703858403103</v>
      </c>
      <c r="GF897" s="35">
        <v>11.566107084950726</v>
      </c>
      <c r="GG897" s="35">
        <v>12.960537426019318</v>
      </c>
      <c r="GJ897" s="35">
        <v>13.078210558222214</v>
      </c>
      <c r="GL897" s="35">
        <v>14.845890928385234</v>
      </c>
      <c r="GM897" s="35">
        <v>11.799076177034134</v>
      </c>
      <c r="GN897" s="35">
        <v>13.424046703133307</v>
      </c>
      <c r="GO897" s="35">
        <v>10.778</v>
      </c>
      <c r="GP897" s="35" t="s">
        <v>4838</v>
      </c>
      <c r="GU897" s="59"/>
    </row>
    <row r="898" spans="1:203" x14ac:dyDescent="0.2">
      <c r="A898" s="35" t="s">
        <v>1508</v>
      </c>
      <c r="B898" s="35" t="s">
        <v>3313</v>
      </c>
      <c r="C898" s="35" t="s">
        <v>3314</v>
      </c>
      <c r="D898" s="9">
        <v>8</v>
      </c>
      <c r="E898" s="9">
        <v>8</v>
      </c>
      <c r="F898" s="9">
        <v>0.883001288</v>
      </c>
      <c r="G898" s="9">
        <v>3.3441774E-2</v>
      </c>
      <c r="H898" s="9">
        <v>1.4334829999999999E-3</v>
      </c>
      <c r="I898" s="9">
        <v>0.25443331899999999</v>
      </c>
      <c r="J898" s="9">
        <v>0</v>
      </c>
      <c r="K898" s="58" t="s">
        <v>5711</v>
      </c>
      <c r="L898" s="79">
        <v>10.269568008470483</v>
      </c>
      <c r="M898" s="79"/>
      <c r="N898" s="79"/>
      <c r="O898" s="79">
        <v>10.159212381922629</v>
      </c>
      <c r="P898" s="78">
        <v>10.003745161713329</v>
      </c>
      <c r="S898" s="35">
        <v>10.395729855609435</v>
      </c>
      <c r="T898" s="35">
        <v>9.7870356615549632</v>
      </c>
      <c r="V898" s="35">
        <v>10.144652496080345</v>
      </c>
      <c r="Y898" s="35">
        <v>9.930430010883553</v>
      </c>
      <c r="Z898" s="35">
        <v>10.095880352980473</v>
      </c>
      <c r="AC898" s="35">
        <v>10.339652753462357</v>
      </c>
      <c r="AD898" s="35">
        <v>10.219478073985508</v>
      </c>
      <c r="AE898" s="35">
        <v>10.293399179146942</v>
      </c>
      <c r="AF898" s="35">
        <v>10.15239284261903</v>
      </c>
      <c r="AG898" s="35">
        <v>10.146007915765979</v>
      </c>
      <c r="AI898" s="35">
        <v>10.383560352773188</v>
      </c>
      <c r="AK898" s="35">
        <v>10.830601854694342</v>
      </c>
      <c r="AL898" s="35">
        <v>10.422088818940777</v>
      </c>
      <c r="AM898" s="35">
        <v>10.320676444060638</v>
      </c>
      <c r="AN898" s="35">
        <v>10.662752595760383</v>
      </c>
      <c r="AQ898" s="35">
        <v>10.324816529425057</v>
      </c>
      <c r="AR898" s="35">
        <v>10.035617759827348</v>
      </c>
      <c r="AS898" s="35">
        <v>9.9780724117293431</v>
      </c>
      <c r="AV898" s="35">
        <v>9.8454348110778103</v>
      </c>
      <c r="AY898" s="35">
        <v>10.013218373157693</v>
      </c>
      <c r="AZ898" s="35">
        <v>10.265543854380596</v>
      </c>
      <c r="BB898" s="35">
        <v>9.9739381672694005</v>
      </c>
      <c r="BD898" s="35">
        <v>10.119029768769799</v>
      </c>
      <c r="BF898" s="35">
        <v>10.092891229200912</v>
      </c>
      <c r="BG898" s="35">
        <v>10.07623951921075</v>
      </c>
      <c r="BH898" s="35">
        <v>10.569594809220622</v>
      </c>
      <c r="BJ898" s="35">
        <v>10.465991634850127</v>
      </c>
      <c r="BK898" s="35">
        <v>10.483801755666713</v>
      </c>
      <c r="BM898" s="35">
        <v>9.8409081006081429</v>
      </c>
      <c r="BN898" s="35">
        <v>10.530856398688526</v>
      </c>
      <c r="BP898" s="35">
        <v>9.8853356260936582</v>
      </c>
      <c r="BQ898" s="35">
        <v>10.193658764976224</v>
      </c>
      <c r="BT898" s="35">
        <v>9.9561676845009277</v>
      </c>
      <c r="BU898" s="35">
        <v>10.773588034000163</v>
      </c>
      <c r="BX898" s="35">
        <v>10.043782733782027</v>
      </c>
      <c r="BY898" s="35">
        <v>10.081677936437812</v>
      </c>
      <c r="BZ898" s="35">
        <v>10.888748801029696</v>
      </c>
      <c r="CC898" s="35">
        <v>9.7522214144765123</v>
      </c>
      <c r="CD898" s="35">
        <v>9.970175481295799</v>
      </c>
      <c r="CE898" s="35">
        <v>10.809992896910835</v>
      </c>
      <c r="CF898" s="35">
        <v>10.509303155479541</v>
      </c>
      <c r="CG898" s="35">
        <v>10.436068032013083</v>
      </c>
      <c r="CI898" s="35">
        <v>10.351737404205185</v>
      </c>
      <c r="CJ898" s="35">
        <v>10.32537148143372</v>
      </c>
      <c r="CK898" s="35">
        <v>9.8946442102052856</v>
      </c>
      <c r="CL898" s="35">
        <v>10.108684110920406</v>
      </c>
      <c r="CM898" s="35">
        <v>10.576564892201374</v>
      </c>
      <c r="CN898" s="35">
        <v>10.353460724667761</v>
      </c>
      <c r="CO898" s="35">
        <v>10.886725707467459</v>
      </c>
      <c r="CQ898" s="35">
        <v>10.359198382996949</v>
      </c>
      <c r="CR898" s="35">
        <v>9.8875532162876514</v>
      </c>
      <c r="CS898" s="35">
        <v>10.18322909186773</v>
      </c>
      <c r="CU898" s="35">
        <v>10.191793052629604</v>
      </c>
      <c r="CZ898" s="35">
        <v>9.8995158151994183</v>
      </c>
      <c r="DB898" s="35">
        <v>10.81138170742652</v>
      </c>
      <c r="DC898" s="35">
        <v>10.212971522870246</v>
      </c>
      <c r="DD898" s="35">
        <v>10.383682638019888</v>
      </c>
      <c r="DE898" s="35">
        <v>10.540547598799403</v>
      </c>
      <c r="DI898" s="35">
        <v>10.844038475055555</v>
      </c>
      <c r="DJ898" s="35">
        <v>10.108910537043281</v>
      </c>
      <c r="DK898" s="35">
        <v>10.839841273059019</v>
      </c>
      <c r="DL898" s="35">
        <v>10.063494886008254</v>
      </c>
      <c r="DM898" s="35">
        <v>9.7174749067088158</v>
      </c>
      <c r="DN898" s="35">
        <v>10.099920922684412</v>
      </c>
      <c r="DP898" s="35">
        <v>10.332486363543405</v>
      </c>
      <c r="DQ898" s="35">
        <v>9.8317279479258843</v>
      </c>
      <c r="DR898" s="35">
        <v>10.02791335053203</v>
      </c>
      <c r="DT898" s="35">
        <v>10.039098945815336</v>
      </c>
      <c r="DU898" s="35">
        <v>10.313234263326619</v>
      </c>
      <c r="DV898" s="35">
        <v>10.479284638286249</v>
      </c>
      <c r="DW898" s="35">
        <v>9.9415243795015211</v>
      </c>
      <c r="DX898" s="35">
        <v>10.408429577574818</v>
      </c>
      <c r="DY898" s="35">
        <v>10.069512887202672</v>
      </c>
      <c r="EA898" s="35">
        <v>10.937123751341382</v>
      </c>
      <c r="EB898" s="35">
        <v>10.121072454676897</v>
      </c>
      <c r="EC898" s="35">
        <v>10.272219501667308</v>
      </c>
      <c r="ED898" s="35">
        <v>9.8093290166814597</v>
      </c>
      <c r="EG898" s="35">
        <v>10.296950773348666</v>
      </c>
      <c r="EI898" s="35">
        <v>10.238154854257958</v>
      </c>
      <c r="EJ898" s="35">
        <v>9.8674223701607691</v>
      </c>
      <c r="EK898" s="35">
        <v>10.63532146702245</v>
      </c>
      <c r="EL898" s="35">
        <v>10.581953750044125</v>
      </c>
      <c r="EM898" s="35">
        <v>10.075192131031868</v>
      </c>
      <c r="EO898" s="35">
        <v>10.932519288794902</v>
      </c>
      <c r="EP898" s="35">
        <v>9.9284504914425007</v>
      </c>
      <c r="EQ898" s="35">
        <v>10.679193920868087</v>
      </c>
      <c r="ER898" s="35">
        <v>10.049714861505274</v>
      </c>
      <c r="ES898" s="35">
        <v>9.7301382589474095</v>
      </c>
      <c r="ET898" s="35">
        <v>10.467954932443737</v>
      </c>
      <c r="EU898" s="35">
        <v>10.351680373604486</v>
      </c>
      <c r="EV898" s="35">
        <v>10.289614181074514</v>
      </c>
      <c r="EW898" s="35">
        <v>9.9796203230065412</v>
      </c>
      <c r="EY898" s="35">
        <v>10.233420272410982</v>
      </c>
      <c r="EZ898" s="35">
        <v>10.011212137436875</v>
      </c>
      <c r="FA898" s="35">
        <v>10.073079652956833</v>
      </c>
      <c r="FB898" s="35">
        <v>10.866053497827744</v>
      </c>
      <c r="FC898" s="35">
        <v>10.293587707624361</v>
      </c>
      <c r="FE898" s="35">
        <v>10.994423464779899</v>
      </c>
      <c r="FF898" s="35">
        <v>9.8160511242175215</v>
      </c>
      <c r="FG898" s="35">
        <v>9.8502287012160288</v>
      </c>
      <c r="FH898" s="35">
        <v>10.265604215144748</v>
      </c>
      <c r="FI898" s="35">
        <v>10.558595299488751</v>
      </c>
      <c r="FJ898" s="35">
        <v>10.643694801119775</v>
      </c>
      <c r="FL898" s="35">
        <v>10.679570030128808</v>
      </c>
      <c r="FM898" s="35">
        <v>10.530240662075421</v>
      </c>
      <c r="FN898" s="35">
        <v>10.923866755821471</v>
      </c>
      <c r="FO898" s="35">
        <v>9.8047279942266972</v>
      </c>
      <c r="FP898" s="35">
        <v>11.099482603023084</v>
      </c>
      <c r="FQ898" s="35">
        <v>10.850033213096351</v>
      </c>
      <c r="FR898" s="35">
        <v>10.723115464406334</v>
      </c>
      <c r="FS898" s="35">
        <v>10.628448430985719</v>
      </c>
      <c r="FT898" s="35">
        <v>10.540223293386052</v>
      </c>
      <c r="FU898" s="35">
        <v>10.906591071848025</v>
      </c>
      <c r="FV898" s="35">
        <v>10.384214119349755</v>
      </c>
      <c r="FW898" s="35">
        <v>9.9383026153971805</v>
      </c>
      <c r="FX898" s="35">
        <v>11.364542459065042</v>
      </c>
      <c r="FY898" s="35">
        <v>10.578548752473495</v>
      </c>
      <c r="FZ898" s="35">
        <v>10.045654240539541</v>
      </c>
      <c r="GA898" s="35">
        <v>10.775047172578374</v>
      </c>
      <c r="GB898" s="35">
        <v>10.292209867133167</v>
      </c>
      <c r="GC898" s="35">
        <v>10.488788356339402</v>
      </c>
      <c r="GE898" s="35">
        <v>10.364212550170739</v>
      </c>
      <c r="GG898" s="35">
        <v>10.577927734839372</v>
      </c>
      <c r="GH898" s="35">
        <v>9.8874033144484628</v>
      </c>
      <c r="GJ898" s="35">
        <v>11.742426616261284</v>
      </c>
      <c r="GK898" s="35">
        <v>10.962672832954484</v>
      </c>
      <c r="GL898" s="35">
        <v>11.012197088716935</v>
      </c>
      <c r="GM898" s="35">
        <v>10.89087165109872</v>
      </c>
      <c r="GN898" s="35">
        <v>10.46429860922156</v>
      </c>
      <c r="GO898" s="35">
        <v>59.106999999999999</v>
      </c>
      <c r="GP898" s="35" t="s">
        <v>4715</v>
      </c>
      <c r="GU898" s="59"/>
    </row>
    <row r="899" spans="1:203" x14ac:dyDescent="0.2">
      <c r="A899" s="35" t="s">
        <v>1017</v>
      </c>
      <c r="B899" s="35" t="s">
        <v>2711</v>
      </c>
      <c r="C899" s="35" t="s">
        <v>2712</v>
      </c>
      <c r="D899" s="9">
        <v>10</v>
      </c>
      <c r="E899" s="9">
        <v>10</v>
      </c>
      <c r="F899" s="9">
        <v>0.87224697399999995</v>
      </c>
      <c r="G899" s="9">
        <v>3.2791998000000003E-2</v>
      </c>
      <c r="H899" s="9">
        <v>7.7057700000000005E-4</v>
      </c>
      <c r="I899" s="9">
        <v>0.25674797199999999</v>
      </c>
      <c r="J899" s="9">
        <v>0</v>
      </c>
      <c r="K899" s="58" t="s">
        <v>5711</v>
      </c>
      <c r="L899" s="79">
        <v>12.341940081962937</v>
      </c>
      <c r="M899" s="79">
        <v>11.56569995030349</v>
      </c>
      <c r="N899" s="79">
        <v>11.796392500645887</v>
      </c>
      <c r="O899" s="79">
        <v>12.049619171851097</v>
      </c>
      <c r="P899" s="78">
        <v>12.080792490811277</v>
      </c>
      <c r="Q899" s="78">
        <v>11.974856322417843</v>
      </c>
      <c r="R899" s="35">
        <v>11.885999608926983</v>
      </c>
      <c r="S899" s="35">
        <v>12.301327134196434</v>
      </c>
      <c r="T899" s="35">
        <v>11.894536497193574</v>
      </c>
      <c r="U899" s="35">
        <v>11.983357411238643</v>
      </c>
      <c r="V899" s="35">
        <v>12.34040072027976</v>
      </c>
      <c r="W899" s="35">
        <v>12.060652083601639</v>
      </c>
      <c r="X899" s="35">
        <v>12.623303437670486</v>
      </c>
      <c r="Y899" s="35">
        <v>12.527709459937473</v>
      </c>
      <c r="Z899" s="35">
        <v>12.811882739074079</v>
      </c>
      <c r="AA899" s="35">
        <v>12.323913249696378</v>
      </c>
      <c r="AB899" s="35">
        <v>11.533415805247905</v>
      </c>
      <c r="AC899" s="35">
        <v>12.59785128992263</v>
      </c>
      <c r="AD899" s="35">
        <v>12.229312588853453</v>
      </c>
      <c r="AE899" s="35">
        <v>11.964587099925613</v>
      </c>
      <c r="AF899" s="35">
        <v>12.570521874383791</v>
      </c>
      <c r="AG899" s="35">
        <v>12.030185696752376</v>
      </c>
      <c r="AH899" s="35">
        <v>11.919915895568469</v>
      </c>
      <c r="AI899" s="35">
        <v>11.925108960302481</v>
      </c>
      <c r="AJ899" s="35">
        <v>11.980433889623615</v>
      </c>
      <c r="AK899" s="35">
        <v>12.395910394491512</v>
      </c>
      <c r="AL899" s="35">
        <v>12.035904980483631</v>
      </c>
      <c r="AM899" s="35">
        <v>12.240567372358218</v>
      </c>
      <c r="AN899" s="35">
        <v>12.439536569357291</v>
      </c>
      <c r="AO899" s="35">
        <v>12.047267946124043</v>
      </c>
      <c r="AP899" s="35">
        <v>11.66450259658701</v>
      </c>
      <c r="AQ899" s="35">
        <v>12.153954688612323</v>
      </c>
      <c r="AR899" s="35">
        <v>11.989106018668423</v>
      </c>
      <c r="AS899" s="35">
        <v>12.306811129388802</v>
      </c>
      <c r="AT899" s="35">
        <v>12.112281026910079</v>
      </c>
      <c r="AU899" s="35">
        <v>12.113116516950843</v>
      </c>
      <c r="AV899" s="35">
        <v>12.046570799963519</v>
      </c>
      <c r="AW899" s="35">
        <v>11.458502087778678</v>
      </c>
      <c r="AX899" s="35">
        <v>11.999150472253406</v>
      </c>
      <c r="AY899" s="35">
        <v>12.607882581456828</v>
      </c>
      <c r="AZ899" s="35">
        <v>12.713562017858854</v>
      </c>
      <c r="BA899" s="35">
        <v>11.815880272300051</v>
      </c>
      <c r="BB899" s="35">
        <v>12.610501264211926</v>
      </c>
      <c r="BC899" s="35">
        <v>12.371357667600513</v>
      </c>
      <c r="BD899" s="35">
        <v>11.263825880036082</v>
      </c>
      <c r="BE899" s="35">
        <v>12.846796657384299</v>
      </c>
      <c r="BF899" s="35">
        <v>11.958648519524834</v>
      </c>
      <c r="BG899" s="35">
        <v>11.899370732513857</v>
      </c>
      <c r="BH899" s="35">
        <v>12.408236180513262</v>
      </c>
      <c r="BI899" s="35">
        <v>12.10455473171149</v>
      </c>
      <c r="BJ899" s="35">
        <v>12.733383990457593</v>
      </c>
      <c r="BK899" s="35">
        <v>12.492315973842853</v>
      </c>
      <c r="BL899" s="35">
        <v>12.229862877484925</v>
      </c>
      <c r="BM899" s="35">
        <v>12.731254508238742</v>
      </c>
      <c r="BN899" s="35">
        <v>12.470009855176119</v>
      </c>
      <c r="BO899" s="35">
        <v>12.258229258999116</v>
      </c>
      <c r="BP899" s="35">
        <v>12.046667553779951</v>
      </c>
      <c r="BQ899" s="35">
        <v>11.709589270261008</v>
      </c>
      <c r="BR899" s="35">
        <v>12.072699619489377</v>
      </c>
      <c r="BS899" s="35">
        <v>11.946574908789541</v>
      </c>
      <c r="BT899" s="35">
        <v>12.080697693156065</v>
      </c>
      <c r="BU899" s="35">
        <v>12.535208531038922</v>
      </c>
      <c r="BV899" s="35">
        <v>12.271469795664267</v>
      </c>
      <c r="BW899" s="35">
        <v>13.651855548447852</v>
      </c>
      <c r="BX899" s="35">
        <v>12.370479061500509</v>
      </c>
      <c r="BY899" s="35">
        <v>11.703382078400972</v>
      </c>
      <c r="BZ899" s="35">
        <v>12.886902365912643</v>
      </c>
      <c r="CA899" s="35">
        <v>12.100095563425677</v>
      </c>
      <c r="CB899" s="35">
        <v>12.44918527683668</v>
      </c>
      <c r="CC899" s="35">
        <v>12.341408812562122</v>
      </c>
      <c r="CD899" s="35">
        <v>11.865989120397728</v>
      </c>
      <c r="CE899" s="35">
        <v>12.583996370775372</v>
      </c>
      <c r="CF899" s="35">
        <v>12.937509406079444</v>
      </c>
      <c r="CG899" s="35">
        <v>12.243055391785074</v>
      </c>
      <c r="CH899" s="35">
        <v>12.154414117471621</v>
      </c>
      <c r="CI899" s="35">
        <v>12.764503941382289</v>
      </c>
      <c r="CJ899" s="35">
        <v>12.665520693415797</v>
      </c>
      <c r="CK899" s="35">
        <v>12.226955444626849</v>
      </c>
      <c r="CL899" s="35">
        <v>11.978278166312453</v>
      </c>
      <c r="CM899" s="35">
        <v>12.077165357578279</v>
      </c>
      <c r="CN899" s="35">
        <v>12.20986179408983</v>
      </c>
      <c r="CO899" s="35">
        <v>12.08969192519506</v>
      </c>
      <c r="CP899" s="35">
        <v>11.900870204154096</v>
      </c>
      <c r="CQ899" s="35">
        <v>11.68415599331234</v>
      </c>
      <c r="CR899" s="35">
        <v>11.776606304914317</v>
      </c>
      <c r="CS899" s="35">
        <v>12.443506284479811</v>
      </c>
      <c r="CT899" s="35">
        <v>11.386775838758203</v>
      </c>
      <c r="CU899" s="35">
        <v>12.53595529974098</v>
      </c>
      <c r="CV899" s="35">
        <v>12.541243085268611</v>
      </c>
      <c r="CW899" s="35">
        <v>12.293695332426744</v>
      </c>
      <c r="CX899" s="35">
        <v>12.055072925238211</v>
      </c>
      <c r="CY899" s="35">
        <v>12.01336469122799</v>
      </c>
      <c r="CZ899" s="35">
        <v>11.459901802595613</v>
      </c>
      <c r="DA899" s="35">
        <v>12.369771518164876</v>
      </c>
      <c r="DB899" s="35">
        <v>12.425759947831832</v>
      </c>
      <c r="DC899" s="35">
        <v>12.3018538430233</v>
      </c>
      <c r="DD899" s="35">
        <v>12.812553021820364</v>
      </c>
      <c r="DE899" s="35">
        <v>12.40116152144369</v>
      </c>
      <c r="DF899" s="35">
        <v>12.89174821216851</v>
      </c>
      <c r="DG899" s="35">
        <v>11.602271929471147</v>
      </c>
      <c r="DH899" s="35">
        <v>11.569227657010607</v>
      </c>
      <c r="DI899" s="35">
        <v>12.480684417284294</v>
      </c>
      <c r="DJ899" s="35">
        <v>12.18722704232882</v>
      </c>
      <c r="DK899" s="35">
        <v>13.202171347021537</v>
      </c>
      <c r="DL899" s="35">
        <v>12.129784331032763</v>
      </c>
      <c r="DM899" s="35">
        <v>12.15186667336674</v>
      </c>
      <c r="DN899" s="35">
        <v>12.714380627464077</v>
      </c>
      <c r="DO899" s="35">
        <v>12.069926046615242</v>
      </c>
      <c r="DP899" s="35">
        <v>12.840173763213233</v>
      </c>
      <c r="DQ899" s="35">
        <v>12.004848037604447</v>
      </c>
      <c r="DR899" s="35">
        <v>11.290194574742273</v>
      </c>
      <c r="DS899" s="35">
        <v>12.324015778051212</v>
      </c>
      <c r="DT899" s="35">
        <v>12.001734256415975</v>
      </c>
      <c r="DU899" s="35">
        <v>11.76216440071892</v>
      </c>
      <c r="DV899" s="35">
        <v>12.13000953559648</v>
      </c>
      <c r="DW899" s="35">
        <v>12.520373632200288</v>
      </c>
      <c r="DX899" s="35">
        <v>12.366110984045836</v>
      </c>
      <c r="DY899" s="35">
        <v>11.986268892729344</v>
      </c>
      <c r="DZ899" s="35">
        <v>11.705124857354347</v>
      </c>
      <c r="EA899" s="35">
        <v>12.063642685896937</v>
      </c>
      <c r="EB899" s="35">
        <v>12.127021547393859</v>
      </c>
      <c r="EC899" s="35">
        <v>12.137980092507176</v>
      </c>
      <c r="ED899" s="35">
        <v>12.695474710163889</v>
      </c>
      <c r="EE899" s="35">
        <v>12.650504683914511</v>
      </c>
      <c r="EF899" s="35">
        <v>11.930737337562887</v>
      </c>
      <c r="EG899" s="35">
        <v>12.64895696757227</v>
      </c>
      <c r="EH899" s="35">
        <v>11.59318323075027</v>
      </c>
      <c r="EI899" s="35">
        <v>12.108179801401766</v>
      </c>
      <c r="EJ899" s="35">
        <v>12.252495647475588</v>
      </c>
      <c r="EK899" s="35">
        <v>12.517080421754915</v>
      </c>
      <c r="EL899" s="35">
        <v>12.369484563625567</v>
      </c>
      <c r="EM899" s="35">
        <v>12.368130399595461</v>
      </c>
      <c r="EN899" s="35">
        <v>12.267796847591727</v>
      </c>
      <c r="EO899" s="35">
        <v>13.055106650893743</v>
      </c>
      <c r="EP899" s="35">
        <v>11.216457065646743</v>
      </c>
      <c r="EQ899" s="35">
        <v>12.789737718317397</v>
      </c>
      <c r="ER899" s="35">
        <v>11.995555337283236</v>
      </c>
      <c r="ES899" s="35">
        <v>12.071285727497898</v>
      </c>
      <c r="ET899" s="35">
        <v>12.587445327056376</v>
      </c>
      <c r="EU899" s="35">
        <v>12.570848683575161</v>
      </c>
      <c r="EV899" s="35">
        <v>12.44590673615274</v>
      </c>
      <c r="EW899" s="35">
        <v>12.337665303020696</v>
      </c>
      <c r="EX899" s="35">
        <v>12.194514320870333</v>
      </c>
      <c r="EY899" s="35">
        <v>12.227203813190346</v>
      </c>
      <c r="EZ899" s="35">
        <v>12.218119780790937</v>
      </c>
      <c r="FA899" s="35">
        <v>12.116463348018172</v>
      </c>
      <c r="FB899" s="35">
        <v>12.526984348850032</v>
      </c>
      <c r="FC899" s="35">
        <v>12.712121754295397</v>
      </c>
      <c r="FD899" s="35">
        <v>12.065925040520822</v>
      </c>
      <c r="FE899" s="35">
        <v>12.691195954320367</v>
      </c>
      <c r="FF899" s="35">
        <v>12.3066428871394</v>
      </c>
      <c r="FG899" s="35">
        <v>11.89410839908895</v>
      </c>
      <c r="FH899" s="35">
        <v>12.522617372437097</v>
      </c>
      <c r="FI899" s="35">
        <v>12.335936765892333</v>
      </c>
      <c r="FJ899" s="35">
        <v>12.510261900688608</v>
      </c>
      <c r="FK899" s="35">
        <v>12.54720714229177</v>
      </c>
      <c r="FL899" s="35">
        <v>12.008560986140026</v>
      </c>
      <c r="FM899" s="35">
        <v>11.990915801969045</v>
      </c>
      <c r="FN899" s="35">
        <v>13.119930132504084</v>
      </c>
      <c r="FO899" s="35">
        <v>11.888478699385402</v>
      </c>
      <c r="FP899" s="35">
        <v>12.885162754277109</v>
      </c>
      <c r="FQ899" s="35">
        <v>12.301518528429973</v>
      </c>
      <c r="FR899" s="35">
        <v>13.075754707914587</v>
      </c>
      <c r="FS899" s="35">
        <v>12.76001992190729</v>
      </c>
      <c r="FT899" s="35">
        <v>12.88295985055332</v>
      </c>
      <c r="FU899" s="35">
        <v>12.601792781901798</v>
      </c>
      <c r="FV899" s="35">
        <v>12.083675341447302</v>
      </c>
      <c r="FW899" s="35">
        <v>12.692078421499659</v>
      </c>
      <c r="FX899" s="35">
        <v>12.261564538281078</v>
      </c>
      <c r="FY899" s="35">
        <v>12.180108395193532</v>
      </c>
      <c r="FZ899" s="35">
        <v>12.424896985349475</v>
      </c>
      <c r="GA899" s="35">
        <v>12.498481654489964</v>
      </c>
      <c r="GB899" s="35">
        <v>12.121297172364464</v>
      </c>
      <c r="GC899" s="35">
        <v>12.354457788326132</v>
      </c>
      <c r="GD899" s="35">
        <v>11.782077859655042</v>
      </c>
      <c r="GE899" s="35">
        <v>12.667168583215595</v>
      </c>
      <c r="GF899" s="35">
        <v>12.335987301589668</v>
      </c>
      <c r="GG899" s="35">
        <v>12.97986641135671</v>
      </c>
      <c r="GH899" s="35">
        <v>12.943567250848321</v>
      </c>
      <c r="GI899" s="35">
        <v>11.895583105107409</v>
      </c>
      <c r="GJ899" s="35">
        <v>13.56247845750578</v>
      </c>
      <c r="GK899" s="35">
        <v>12.818361854359432</v>
      </c>
      <c r="GL899" s="35">
        <v>12.179489202676137</v>
      </c>
      <c r="GM899" s="35">
        <v>13.033933850592756</v>
      </c>
      <c r="GN899" s="35">
        <v>12.725353790331306</v>
      </c>
      <c r="GO899" s="35">
        <v>54.545000000000002</v>
      </c>
      <c r="GP899" s="35" t="s">
        <v>929</v>
      </c>
      <c r="GU899" s="59"/>
    </row>
    <row r="900" spans="1:203" x14ac:dyDescent="0.2">
      <c r="A900" s="35" t="s">
        <v>2161</v>
      </c>
      <c r="B900" s="35" t="s">
        <v>4171</v>
      </c>
      <c r="C900" s="35" t="s">
        <v>4172</v>
      </c>
      <c r="D900" s="9">
        <v>4</v>
      </c>
      <c r="E900" s="9">
        <v>4</v>
      </c>
      <c r="F900" s="9">
        <v>0.599455717</v>
      </c>
      <c r="G900" s="9">
        <v>0.54837549399999996</v>
      </c>
      <c r="H900" s="9">
        <v>0.88807153900000002</v>
      </c>
      <c r="I900" s="9">
        <v>0.25710999000000001</v>
      </c>
      <c r="J900" s="9">
        <v>0</v>
      </c>
      <c r="K900" s="78">
        <v>0</v>
      </c>
      <c r="L900" s="79"/>
      <c r="M900" s="79"/>
      <c r="N900" s="79"/>
      <c r="O900" s="79">
        <v>11.356683882490398</v>
      </c>
      <c r="Y900" s="35">
        <v>10.975121238309288</v>
      </c>
      <c r="Z900" s="35">
        <v>10.282599755987528</v>
      </c>
      <c r="AY900" s="35">
        <v>10.553218079977023</v>
      </c>
      <c r="BZ900" s="35">
        <v>10.372494309480148</v>
      </c>
      <c r="CA900" s="35">
        <v>10.836162002037138</v>
      </c>
      <c r="CB900" s="35">
        <v>10.88996549205954</v>
      </c>
      <c r="CQ900" s="35">
        <v>13.130595766777123</v>
      </c>
      <c r="DA900" s="35">
        <v>11.508796920448535</v>
      </c>
      <c r="DD900" s="35">
        <v>12.67046336160487</v>
      </c>
      <c r="ER900" s="35">
        <v>10.614681397459842</v>
      </c>
      <c r="FF900" s="35">
        <v>10.636086627671631</v>
      </c>
      <c r="GA900" s="35">
        <v>11.867956356721807</v>
      </c>
      <c r="GF900" s="35">
        <v>11.416102184402519</v>
      </c>
      <c r="GO900" s="35">
        <v>17.288</v>
      </c>
      <c r="GP900" s="35" t="s">
        <v>1875</v>
      </c>
      <c r="GU900" s="59"/>
    </row>
    <row r="901" spans="1:203" x14ac:dyDescent="0.2">
      <c r="A901" s="35" t="s">
        <v>899</v>
      </c>
      <c r="B901" s="35" t="s">
        <v>2595</v>
      </c>
      <c r="C901" s="35" t="s">
        <v>2596</v>
      </c>
      <c r="D901" s="9">
        <v>3</v>
      </c>
      <c r="E901" s="9">
        <v>3</v>
      </c>
      <c r="F901" s="9">
        <v>0.31454103999999999</v>
      </c>
      <c r="G901" s="9">
        <v>0.74708150100000004</v>
      </c>
      <c r="H901" s="9">
        <v>0.81490855200000001</v>
      </c>
      <c r="I901" s="9">
        <v>0.257866759</v>
      </c>
      <c r="J901" s="9">
        <v>0</v>
      </c>
      <c r="K901" s="78">
        <v>0</v>
      </c>
      <c r="L901" s="79">
        <v>11.32675236770868</v>
      </c>
      <c r="M901" s="79"/>
      <c r="N901" s="79">
        <v>10.946169941829684</v>
      </c>
      <c r="O901" s="79"/>
      <c r="AG901" s="35">
        <v>12.122955918169094</v>
      </c>
      <c r="AL901" s="35">
        <v>11.178608724945461</v>
      </c>
      <c r="BG901" s="35">
        <v>10.575602610121779</v>
      </c>
      <c r="BI901" s="35">
        <v>10.929744863948303</v>
      </c>
      <c r="BJ901" s="35">
        <v>11.032975021056959</v>
      </c>
      <c r="BP901" s="35">
        <v>12.094934255044288</v>
      </c>
      <c r="BX901" s="35">
        <v>10.366817152410446</v>
      </c>
      <c r="CC901" s="35">
        <v>10.606814546090066</v>
      </c>
      <c r="CR901" s="35">
        <v>10.268619639289749</v>
      </c>
      <c r="DC901" s="35">
        <v>11.069568723394053</v>
      </c>
      <c r="DF901" s="35">
        <v>10.427442948469976</v>
      </c>
      <c r="DM901" s="35">
        <v>10.780210662056778</v>
      </c>
      <c r="DP901" s="35">
        <v>11.606976233766346</v>
      </c>
      <c r="DZ901" s="35">
        <v>11.478454445247372</v>
      </c>
      <c r="EE901" s="35">
        <v>11.663044927735614</v>
      </c>
      <c r="EP901" s="35">
        <v>15.490233049949886</v>
      </c>
      <c r="EU901" s="35">
        <v>11.588812129311538</v>
      </c>
      <c r="EW901" s="35">
        <v>9.8241007193482766</v>
      </c>
      <c r="EX901" s="35">
        <v>10.883385109776087</v>
      </c>
      <c r="FE901" s="35">
        <v>11.096892975842646</v>
      </c>
      <c r="FI901" s="35">
        <v>10.353273253538159</v>
      </c>
      <c r="FN901" s="35">
        <v>10.516207475264217</v>
      </c>
      <c r="FX901" s="35">
        <v>12.909917075352006</v>
      </c>
      <c r="GE901" s="35">
        <v>11.122898327915607</v>
      </c>
      <c r="GH901" s="35">
        <v>11.239675724843302</v>
      </c>
      <c r="GJ901" s="35">
        <v>13.624926243572656</v>
      </c>
      <c r="GN901" s="35">
        <v>11.126440356331077</v>
      </c>
      <c r="GO901" s="35">
        <v>3.7429999999999999</v>
      </c>
      <c r="GP901" s="35" t="s">
        <v>834</v>
      </c>
      <c r="GU901" s="59"/>
    </row>
    <row r="902" spans="1:203" x14ac:dyDescent="0.2">
      <c r="A902" s="35" t="s">
        <v>1208</v>
      </c>
      <c r="B902" s="35" t="s">
        <v>2931</v>
      </c>
      <c r="C902" s="35" t="s">
        <v>2932</v>
      </c>
      <c r="D902" s="9">
        <v>2</v>
      </c>
      <c r="E902" s="9">
        <v>2</v>
      </c>
      <c r="F902" s="9">
        <v>0.158388844</v>
      </c>
      <c r="G902" s="9">
        <v>-0.231575688</v>
      </c>
      <c r="H902" s="9">
        <v>0.124229778</v>
      </c>
      <c r="I902" s="9">
        <v>0.25846606900000002</v>
      </c>
      <c r="J902" s="9">
        <v>0</v>
      </c>
      <c r="K902" s="78">
        <v>0</v>
      </c>
      <c r="L902" s="79"/>
      <c r="M902" s="79">
        <v>19.452212836590451</v>
      </c>
      <c r="N902" s="79"/>
      <c r="O902" s="79">
        <v>19.414491478295076</v>
      </c>
      <c r="P902" s="78">
        <v>19.142263264745047</v>
      </c>
      <c r="Q902" s="78">
        <v>19.340050309562486</v>
      </c>
      <c r="S902" s="35">
        <v>18.566216953685483</v>
      </c>
      <c r="T902" s="35">
        <v>18.220871055701302</v>
      </c>
      <c r="U902" s="35">
        <v>19.471108864140181</v>
      </c>
      <c r="Y902" s="35">
        <v>19.099636890728846</v>
      </c>
      <c r="Z902" s="35">
        <v>20.168211087105412</v>
      </c>
      <c r="AB902" s="35">
        <v>19.931318154939824</v>
      </c>
      <c r="AC902" s="35">
        <v>20.186522488740671</v>
      </c>
      <c r="AD902" s="35">
        <v>20.210888131278484</v>
      </c>
      <c r="AE902" s="35">
        <v>18.954470234995114</v>
      </c>
      <c r="AF902" s="35">
        <v>19.892026272997107</v>
      </c>
      <c r="AG902" s="35">
        <v>18.617373884974832</v>
      </c>
      <c r="AH902" s="35">
        <v>19.352946175514937</v>
      </c>
      <c r="AI902" s="35">
        <v>18.619955423769678</v>
      </c>
      <c r="AJ902" s="35">
        <v>19.243687260730205</v>
      </c>
      <c r="AK902" s="35">
        <v>20.415038861944112</v>
      </c>
      <c r="AL902" s="35">
        <v>18.935455223538135</v>
      </c>
      <c r="AM902" s="35">
        <v>18.602072340530199</v>
      </c>
      <c r="AN902" s="35">
        <v>18.170998432641646</v>
      </c>
      <c r="AO902" s="35">
        <v>18.938814938830653</v>
      </c>
      <c r="AP902" s="35">
        <v>19.680703980023079</v>
      </c>
      <c r="AQ902" s="35">
        <v>19.282816467238906</v>
      </c>
      <c r="AR902" s="35">
        <v>19.02821140807626</v>
      </c>
      <c r="AS902" s="35">
        <v>18.320800438067128</v>
      </c>
      <c r="AT902" s="35">
        <v>19.276377893659976</v>
      </c>
      <c r="AU902" s="35">
        <v>18.923519167610898</v>
      </c>
      <c r="AV902" s="35">
        <v>18.508744683171628</v>
      </c>
      <c r="AW902" s="35">
        <v>18.869690919096477</v>
      </c>
      <c r="AX902" s="35">
        <v>18.808844006255022</v>
      </c>
      <c r="AY902" s="35">
        <v>18.848186069738478</v>
      </c>
      <c r="AZ902" s="35">
        <v>19.952602504624071</v>
      </c>
      <c r="BA902" s="35">
        <v>19.017006574474205</v>
      </c>
      <c r="BB902" s="35">
        <v>19.798411794313829</v>
      </c>
      <c r="BC902" s="35">
        <v>20.080234706349323</v>
      </c>
      <c r="BD902" s="35">
        <v>18.860128226064333</v>
      </c>
      <c r="BE902" s="35">
        <v>18.532696399519743</v>
      </c>
      <c r="BF902" s="35">
        <v>19.927929505570816</v>
      </c>
      <c r="BG902" s="35">
        <v>19.44046250919952</v>
      </c>
      <c r="BH902" s="35">
        <v>19.723392258904315</v>
      </c>
      <c r="BJ902" s="35">
        <v>19.445055178031097</v>
      </c>
      <c r="BK902" s="35">
        <v>18.362415147624709</v>
      </c>
      <c r="BL902" s="35">
        <v>18.896499008210984</v>
      </c>
      <c r="BM902" s="35">
        <v>19.134127912405699</v>
      </c>
      <c r="BN902" s="35">
        <v>18.626188660766648</v>
      </c>
      <c r="BO902" s="35">
        <v>18.798302202374664</v>
      </c>
      <c r="BQ902" s="35">
        <v>18.642717508106504</v>
      </c>
      <c r="BS902" s="35">
        <v>19.154415709370227</v>
      </c>
      <c r="BT902" s="35">
        <v>19.523309284879062</v>
      </c>
      <c r="BU902" s="35">
        <v>19.291371213872701</v>
      </c>
      <c r="BV902" s="35">
        <v>18.663195962509061</v>
      </c>
      <c r="BY902" s="35">
        <v>19.946611395909873</v>
      </c>
      <c r="BZ902" s="35">
        <v>19.639525201520556</v>
      </c>
      <c r="CA902" s="35">
        <v>19.968637213507499</v>
      </c>
      <c r="CB902" s="35">
        <v>19.961396736172954</v>
      </c>
      <c r="CC902" s="35">
        <v>17.608751232626318</v>
      </c>
      <c r="CE902" s="35">
        <v>18.577071770405194</v>
      </c>
      <c r="CF902" s="35">
        <v>19.247854539989561</v>
      </c>
      <c r="CG902" s="35">
        <v>18.637750690573593</v>
      </c>
      <c r="CH902" s="35">
        <v>18.269874471282151</v>
      </c>
      <c r="CK902" s="35">
        <v>18.03381442853285</v>
      </c>
      <c r="CL902" s="35">
        <v>18.347737172656849</v>
      </c>
      <c r="CM902" s="35">
        <v>18.44902521228332</v>
      </c>
      <c r="CN902" s="35">
        <v>20.922317081284657</v>
      </c>
      <c r="CO902" s="35">
        <v>18.507950922742616</v>
      </c>
      <c r="CP902" s="35">
        <v>20.227468692738221</v>
      </c>
      <c r="CR902" s="35">
        <v>17.517782589856338</v>
      </c>
      <c r="CS902" s="35">
        <v>20.590264079911243</v>
      </c>
      <c r="CT902" s="35">
        <v>18.700319672440855</v>
      </c>
      <c r="CU902" s="35">
        <v>18.201290479059523</v>
      </c>
      <c r="CV902" s="35">
        <v>19.591084993173222</v>
      </c>
      <c r="CW902" s="35">
        <v>19.289664541122718</v>
      </c>
      <c r="CX902" s="35">
        <v>19.285522555779892</v>
      </c>
      <c r="CY902" s="35">
        <v>18.196499750401863</v>
      </c>
      <c r="CZ902" s="35">
        <v>18.170493495734746</v>
      </c>
      <c r="DA902" s="35">
        <v>19.034809112457488</v>
      </c>
      <c r="DB902" s="35">
        <v>19.117676898720749</v>
      </c>
      <c r="DC902" s="35">
        <v>19.676509899253126</v>
      </c>
      <c r="DD902" s="35">
        <v>17.802682905120236</v>
      </c>
      <c r="DE902" s="35">
        <v>18.211483107168739</v>
      </c>
      <c r="DF902" s="35">
        <v>17.818378810175105</v>
      </c>
      <c r="DG902" s="35">
        <v>19.600222417003398</v>
      </c>
      <c r="DH902" s="35">
        <v>17.766073453432831</v>
      </c>
      <c r="DI902" s="35">
        <v>18.100958911967787</v>
      </c>
      <c r="DJ902" s="35">
        <v>18.883005789730746</v>
      </c>
      <c r="DK902" s="35">
        <v>18.648198889587551</v>
      </c>
      <c r="DL902" s="35">
        <v>20.118503483376728</v>
      </c>
      <c r="DM902" s="35">
        <v>17.910497656948795</v>
      </c>
      <c r="DN902" s="35">
        <v>20.259048051366946</v>
      </c>
      <c r="DO902" s="35">
        <v>19.72879021407833</v>
      </c>
      <c r="DP902" s="35">
        <v>19.539880775272021</v>
      </c>
      <c r="DQ902" s="35">
        <v>18.311965383122381</v>
      </c>
      <c r="DS902" s="35">
        <v>19.293440524654759</v>
      </c>
      <c r="DU902" s="35">
        <v>18.855962270351348</v>
      </c>
      <c r="DV902" s="35">
        <v>18.385792154155915</v>
      </c>
      <c r="DW902" s="35">
        <v>18.529454854399887</v>
      </c>
      <c r="DX902" s="35">
        <v>17.659320113298158</v>
      </c>
      <c r="DY902" s="35">
        <v>19.314596844750969</v>
      </c>
      <c r="DZ902" s="35">
        <v>18.279149062456018</v>
      </c>
      <c r="EB902" s="35">
        <v>20.346754336471971</v>
      </c>
      <c r="EC902" s="35">
        <v>18.846667426470439</v>
      </c>
      <c r="ED902" s="35">
        <v>18.559534140121801</v>
      </c>
      <c r="EE902" s="35">
        <v>18.942276200806042</v>
      </c>
      <c r="EF902" s="35">
        <v>19.010547227762924</v>
      </c>
      <c r="EG902" s="35">
        <v>18.319206303891924</v>
      </c>
      <c r="EH902" s="35">
        <v>18.452077509063425</v>
      </c>
      <c r="EI902" s="35">
        <v>19.304354653552153</v>
      </c>
      <c r="EJ902" s="35">
        <v>19.679896887082762</v>
      </c>
      <c r="EK902" s="35">
        <v>18.612085925152222</v>
      </c>
      <c r="EL902" s="35">
        <v>18.954686075769601</v>
      </c>
      <c r="EM902" s="35">
        <v>18.810920607853802</v>
      </c>
      <c r="EN902" s="35">
        <v>18.985225352830554</v>
      </c>
      <c r="EO902" s="35">
        <v>19.398315793732934</v>
      </c>
      <c r="EP902" s="35">
        <v>20.27894281517586</v>
      </c>
      <c r="EQ902" s="35">
        <v>18.529149519586348</v>
      </c>
      <c r="ER902" s="35">
        <v>19.79858181328639</v>
      </c>
      <c r="ES902" s="35">
        <v>19.922660541094213</v>
      </c>
      <c r="ET902" s="35">
        <v>19.413027311786223</v>
      </c>
      <c r="EU902" s="35">
        <v>19.545808676539721</v>
      </c>
      <c r="EW902" s="35">
        <v>20.085672243640396</v>
      </c>
      <c r="EY902" s="35">
        <v>18.257424978206277</v>
      </c>
      <c r="EZ902" s="35">
        <v>18.281142687054583</v>
      </c>
      <c r="FA902" s="35">
        <v>19.54962349922565</v>
      </c>
      <c r="FB902" s="35">
        <v>20.160985599734154</v>
      </c>
      <c r="FC902" s="35">
        <v>19.650901404312663</v>
      </c>
      <c r="FD902" s="35">
        <v>18.969317753729115</v>
      </c>
      <c r="FE902" s="35">
        <v>19.897901045396559</v>
      </c>
      <c r="FF902" s="35">
        <v>19.510840833317555</v>
      </c>
      <c r="FG902" s="35">
        <v>19.923358629225696</v>
      </c>
      <c r="FH902" s="35">
        <v>19.140627277339107</v>
      </c>
      <c r="FI902" s="35">
        <v>19.37683260080642</v>
      </c>
      <c r="FJ902" s="35">
        <v>20.408820870732086</v>
      </c>
      <c r="FL902" s="35">
        <v>19.098315892423408</v>
      </c>
      <c r="FM902" s="35">
        <v>18.530383717617624</v>
      </c>
      <c r="FN902" s="35">
        <v>18.485596659626427</v>
      </c>
      <c r="FO902" s="35">
        <v>20.011730289075341</v>
      </c>
      <c r="FP902" s="35">
        <v>19.63257093082473</v>
      </c>
      <c r="FQ902" s="35">
        <v>19.286987835095371</v>
      </c>
      <c r="FR902" s="35">
        <v>20.148074795268819</v>
      </c>
      <c r="FW902" s="35">
        <v>19.184875116967234</v>
      </c>
      <c r="FX902" s="35">
        <v>19.268187029621107</v>
      </c>
      <c r="FZ902" s="35">
        <v>20.847491366506535</v>
      </c>
      <c r="GA902" s="35">
        <v>19.486550876528725</v>
      </c>
      <c r="GB902" s="35">
        <v>18.88066102051323</v>
      </c>
      <c r="GC902" s="35">
        <v>19.17116186413622</v>
      </c>
      <c r="GD902" s="35">
        <v>18.684605593777757</v>
      </c>
      <c r="GE902" s="35">
        <v>18.480826823628064</v>
      </c>
      <c r="GF902" s="35">
        <v>17.881697616878625</v>
      </c>
      <c r="GH902" s="35">
        <v>19.428075728147419</v>
      </c>
      <c r="GJ902" s="35">
        <v>19.575599935011383</v>
      </c>
      <c r="GK902" s="35">
        <v>20.226496465356334</v>
      </c>
      <c r="GL902" s="35">
        <v>19.950132269575452</v>
      </c>
      <c r="GM902" s="35">
        <v>19.117204678756998</v>
      </c>
      <c r="GO902" s="35">
        <v>0.495</v>
      </c>
      <c r="GP902" s="35" t="s">
        <v>4635</v>
      </c>
      <c r="GU902" s="59"/>
    </row>
    <row r="903" spans="1:203" x14ac:dyDescent="0.2">
      <c r="A903" s="35" t="s">
        <v>1666</v>
      </c>
      <c r="B903" s="35" t="s">
        <v>3501</v>
      </c>
      <c r="C903" s="35" t="s">
        <v>3502</v>
      </c>
      <c r="D903" s="9">
        <v>13</v>
      </c>
      <c r="E903" s="9">
        <v>13</v>
      </c>
      <c r="F903" s="9">
        <v>0.55431732499999997</v>
      </c>
      <c r="G903" s="9">
        <v>0.18497570499999999</v>
      </c>
      <c r="H903" s="9">
        <v>0.21081752000000001</v>
      </c>
      <c r="I903" s="9">
        <v>0.26085515799999998</v>
      </c>
      <c r="J903" s="9">
        <v>0</v>
      </c>
      <c r="K903" s="78">
        <v>0</v>
      </c>
      <c r="L903" s="79">
        <v>10.193647307856262</v>
      </c>
      <c r="M903" s="79"/>
      <c r="N903" s="79">
        <v>10.745530326180013</v>
      </c>
      <c r="O903" s="79">
        <v>10.698322752808707</v>
      </c>
      <c r="T903" s="35">
        <v>9.013560476346214</v>
      </c>
      <c r="Z903" s="35">
        <v>10.120419311347877</v>
      </c>
      <c r="AA903" s="35">
        <v>11.671661536026653</v>
      </c>
      <c r="AF903" s="35">
        <v>10.679471598623739</v>
      </c>
      <c r="AJ903" s="35">
        <v>10.450762471493761</v>
      </c>
      <c r="AL903" s="35">
        <v>10.357564482695686</v>
      </c>
      <c r="AQ903" s="35">
        <v>11.014856436268451</v>
      </c>
      <c r="AR903" s="35">
        <v>10.203722066471084</v>
      </c>
      <c r="AW903" s="35">
        <v>10.836993450179181</v>
      </c>
      <c r="AX903" s="35">
        <v>9.7104982547990559</v>
      </c>
      <c r="AZ903" s="35">
        <v>11.696456778020163</v>
      </c>
      <c r="BA903" s="35">
        <v>9.8625653396001809</v>
      </c>
      <c r="BG903" s="35">
        <v>10.727384859665474</v>
      </c>
      <c r="BH903" s="35">
        <v>11.130640923064957</v>
      </c>
      <c r="BJ903" s="35">
        <v>10.372518250975755</v>
      </c>
      <c r="BT903" s="35">
        <v>10.82493395009563</v>
      </c>
      <c r="CC903" s="35">
        <v>9.9361220045938961</v>
      </c>
      <c r="CL903" s="35">
        <v>9.7239040435922632</v>
      </c>
      <c r="CM903" s="35">
        <v>10.669507008662331</v>
      </c>
      <c r="CQ903" s="35">
        <v>10.790907557893309</v>
      </c>
      <c r="CS903" s="35">
        <v>10.974771109837532</v>
      </c>
      <c r="CT903" s="35">
        <v>11.471645213588374</v>
      </c>
      <c r="CW903" s="35">
        <v>11.118926505536511</v>
      </c>
      <c r="DC903" s="35">
        <v>10.14627190035506</v>
      </c>
      <c r="DD903" s="35">
        <v>11.079447026156807</v>
      </c>
      <c r="DG903" s="35">
        <v>10.497994621592134</v>
      </c>
      <c r="DI903" s="35">
        <v>11.294047183678448</v>
      </c>
      <c r="DK903" s="35">
        <v>9.7483302089385422</v>
      </c>
      <c r="DY903" s="35">
        <v>11.088931341542322</v>
      </c>
      <c r="DZ903" s="35">
        <v>11.173785550705615</v>
      </c>
      <c r="EC903" s="35">
        <v>10.99126134061464</v>
      </c>
      <c r="EI903" s="35">
        <v>10.777017057800098</v>
      </c>
      <c r="EM903" s="35">
        <v>10.505790588471655</v>
      </c>
      <c r="EO903" s="35">
        <v>11.076864946733014</v>
      </c>
      <c r="EV903" s="35">
        <v>10.904556126412107</v>
      </c>
      <c r="EY903" s="35">
        <v>10.770204078346083</v>
      </c>
      <c r="FA903" s="35">
        <v>11.029139707789765</v>
      </c>
      <c r="FB903" s="35">
        <v>10.366416137665972</v>
      </c>
      <c r="FC903" s="35">
        <v>10.966687654774473</v>
      </c>
      <c r="FI903" s="35">
        <v>10.726805874279936</v>
      </c>
      <c r="FL903" s="35">
        <v>10.512541586349137</v>
      </c>
      <c r="FR903" s="35">
        <v>11.228536489026316</v>
      </c>
      <c r="FU903" s="35">
        <v>11.042514836643614</v>
      </c>
      <c r="FY903" s="35">
        <v>10.982804039150327</v>
      </c>
      <c r="GC903" s="35">
        <v>11.518977261453955</v>
      </c>
      <c r="GE903" s="35">
        <v>10.661438696296583</v>
      </c>
      <c r="GG903" s="35">
        <v>11.470018665465473</v>
      </c>
      <c r="GI903" s="35">
        <v>10.556413585400167</v>
      </c>
      <c r="GJ903" s="35">
        <v>10.183290911290637</v>
      </c>
      <c r="GK903" s="35">
        <v>10.072530312965952</v>
      </c>
      <c r="GL903" s="35">
        <v>11.007136252903456</v>
      </c>
      <c r="GN903" s="35">
        <v>11.07812263826975</v>
      </c>
      <c r="GO903" s="35">
        <v>2.4279999999999999</v>
      </c>
      <c r="GP903" s="35" t="s">
        <v>4757</v>
      </c>
      <c r="GU903" s="59"/>
    </row>
    <row r="904" spans="1:203" x14ac:dyDescent="0.2">
      <c r="A904" s="35" t="s">
        <v>1334</v>
      </c>
      <c r="B904" s="35" t="s">
        <v>3099</v>
      </c>
      <c r="C904" s="35" t="s">
        <v>3100</v>
      </c>
      <c r="D904" s="9">
        <v>3</v>
      </c>
      <c r="E904" s="9">
        <v>3</v>
      </c>
      <c r="F904" s="9">
        <v>0.95515207099999999</v>
      </c>
      <c r="G904" s="9">
        <v>6.4459713000000002E-2</v>
      </c>
      <c r="H904" s="9">
        <v>0.40505569400000002</v>
      </c>
      <c r="I904" s="9">
        <v>0.262672766</v>
      </c>
      <c r="J904" s="9">
        <v>0</v>
      </c>
      <c r="K904" s="78">
        <v>0</v>
      </c>
      <c r="L904" s="79"/>
      <c r="M904" s="79"/>
      <c r="N904" s="79">
        <v>11.447174486433385</v>
      </c>
      <c r="O904" s="79">
        <v>11.289815901333522</v>
      </c>
      <c r="AK904" s="35">
        <v>11.112835408756288</v>
      </c>
      <c r="AS904" s="35">
        <v>10.292095902823878</v>
      </c>
      <c r="BJ904" s="35">
        <v>12.022775134830969</v>
      </c>
      <c r="BP904" s="35">
        <v>11.23246229729815</v>
      </c>
      <c r="BW904" s="35">
        <v>10.802758866433946</v>
      </c>
      <c r="CC904" s="35">
        <v>10.938605963924484</v>
      </c>
      <c r="CG904" s="35">
        <v>10.443339701522723</v>
      </c>
      <c r="CM904" s="35">
        <v>11.042676981192988</v>
      </c>
      <c r="CS904" s="35">
        <v>11.573113360817322</v>
      </c>
      <c r="CU904" s="35">
        <v>10.903888540031121</v>
      </c>
      <c r="DD904" s="35">
        <v>10.927656888849604</v>
      </c>
      <c r="DF904" s="35">
        <v>11.02851562955507</v>
      </c>
      <c r="DI904" s="35">
        <v>11.282511591296288</v>
      </c>
      <c r="DY904" s="35">
        <v>11.470386216111962</v>
      </c>
      <c r="EA904" s="35">
        <v>11.15272423302117</v>
      </c>
      <c r="EC904" s="35">
        <v>10.979811319871102</v>
      </c>
      <c r="EK904" s="35">
        <v>11.150327475605103</v>
      </c>
      <c r="EO904" s="35">
        <v>11.258106043910415</v>
      </c>
      <c r="EX904" s="35">
        <v>11.00996878797344</v>
      </c>
      <c r="FB904" s="35">
        <v>11.578655313367443</v>
      </c>
      <c r="FC904" s="35">
        <v>11.324361130747862</v>
      </c>
      <c r="FL904" s="35">
        <v>10.494465780993076</v>
      </c>
      <c r="FT904" s="35">
        <v>11.693254135394698</v>
      </c>
      <c r="FW904" s="35">
        <v>9.9649073124462682</v>
      </c>
      <c r="FX904" s="35">
        <v>10.801124848243598</v>
      </c>
      <c r="GC904" s="35">
        <v>12.799663040845818</v>
      </c>
      <c r="GD904" s="35">
        <v>11.457214552500997</v>
      </c>
      <c r="GE904" s="35">
        <v>11.325380122752588</v>
      </c>
      <c r="GK904" s="35">
        <v>12.037104091064244</v>
      </c>
      <c r="GL904" s="35">
        <v>11.76751661651053</v>
      </c>
      <c r="GO904" s="35">
        <v>28.704000000000001</v>
      </c>
      <c r="GP904" s="35" t="s">
        <v>1179</v>
      </c>
      <c r="GU904" s="59"/>
    </row>
    <row r="905" spans="1:203" x14ac:dyDescent="0.2">
      <c r="A905" s="35" t="s">
        <v>1636</v>
      </c>
      <c r="B905" s="35" t="s">
        <v>3463</v>
      </c>
      <c r="C905" s="35" t="s">
        <v>3464</v>
      </c>
      <c r="D905" s="9">
        <v>11</v>
      </c>
      <c r="E905" s="9">
        <v>11</v>
      </c>
      <c r="F905" s="9">
        <v>0.62971944800000001</v>
      </c>
      <c r="G905" s="9">
        <v>-0.15542204700000001</v>
      </c>
      <c r="H905" s="9">
        <v>0.28724155499999998</v>
      </c>
      <c r="I905" s="9">
        <v>0.26274415699999998</v>
      </c>
      <c r="J905" s="9">
        <v>0</v>
      </c>
      <c r="K905" s="78">
        <v>0</v>
      </c>
      <c r="L905" s="79">
        <v>17.91607278278418</v>
      </c>
      <c r="M905" s="79">
        <v>17.957471518108697</v>
      </c>
      <c r="N905" s="79">
        <v>17.486678462720576</v>
      </c>
      <c r="O905" s="79">
        <v>17.138946749269323</v>
      </c>
      <c r="P905" s="78">
        <v>17.171737968251684</v>
      </c>
      <c r="Q905" s="78">
        <v>18.159722823514468</v>
      </c>
      <c r="R905" s="35">
        <v>17.019315216062097</v>
      </c>
      <c r="S905" s="35">
        <v>17.998363874459869</v>
      </c>
      <c r="T905" s="35">
        <v>18.19803401940818</v>
      </c>
      <c r="U905" s="35">
        <v>17.181573324768387</v>
      </c>
      <c r="X905" s="35">
        <v>17.079997603238652</v>
      </c>
      <c r="Y905" s="35">
        <v>17.89757870236426</v>
      </c>
      <c r="Z905" s="35">
        <v>17.447692279123558</v>
      </c>
      <c r="AA905" s="35">
        <v>18.525881074602125</v>
      </c>
      <c r="AB905" s="35">
        <v>18.229867672867464</v>
      </c>
      <c r="AC905" s="35">
        <v>17.358606977757098</v>
      </c>
      <c r="AD905" s="35">
        <v>17.874250084916667</v>
      </c>
      <c r="AE905" s="35">
        <v>17.516506013907041</v>
      </c>
      <c r="AG905" s="35">
        <v>16.35401354787113</v>
      </c>
      <c r="AH905" s="35">
        <v>16.723334369084274</v>
      </c>
      <c r="AI905" s="35">
        <v>17.598180005655337</v>
      </c>
      <c r="AJ905" s="35">
        <v>17.49242940850327</v>
      </c>
      <c r="AK905" s="35">
        <v>17.532123653273246</v>
      </c>
      <c r="AL905" s="35">
        <v>16.046627909771367</v>
      </c>
      <c r="AM905" s="35">
        <v>17.578058613448274</v>
      </c>
      <c r="AN905" s="35">
        <v>17.843672843766591</v>
      </c>
      <c r="AO905" s="35">
        <v>16.046677459350299</v>
      </c>
      <c r="AP905" s="35">
        <v>17.642363984149725</v>
      </c>
      <c r="AQ905" s="35">
        <v>18.536460388753639</v>
      </c>
      <c r="AR905" s="35">
        <v>17.161671090089044</v>
      </c>
      <c r="AT905" s="35">
        <v>14.734844761453759</v>
      </c>
      <c r="AU905" s="35">
        <v>18.471285950268932</v>
      </c>
      <c r="AV905" s="35">
        <v>15.935927645276955</v>
      </c>
      <c r="AW905" s="35">
        <v>18.03076519357586</v>
      </c>
      <c r="AX905" s="35">
        <v>17.745753217683689</v>
      </c>
      <c r="AY905" s="35">
        <v>15.625179417298281</v>
      </c>
      <c r="AZ905" s="35">
        <v>18.27123193416179</v>
      </c>
      <c r="BA905" s="35">
        <v>16.970795679568134</v>
      </c>
      <c r="BB905" s="35">
        <v>17.451827657387351</v>
      </c>
      <c r="BC905" s="35">
        <v>17.359624315712225</v>
      </c>
      <c r="BD905" s="35">
        <v>17.790702203766045</v>
      </c>
      <c r="BE905" s="35">
        <v>18.241873465262234</v>
      </c>
      <c r="BF905" s="35">
        <v>13.576878667114753</v>
      </c>
      <c r="BH905" s="35">
        <v>17.467209918242244</v>
      </c>
      <c r="BI905" s="35">
        <v>18.420805052843406</v>
      </c>
      <c r="BJ905" s="35">
        <v>15.717252851528698</v>
      </c>
      <c r="BK905" s="35">
        <v>18.082519176216586</v>
      </c>
      <c r="BL905" s="35">
        <v>18.161136566764782</v>
      </c>
      <c r="BO905" s="35">
        <v>17.281283155245813</v>
      </c>
      <c r="BP905" s="35">
        <v>18.395191662821134</v>
      </c>
      <c r="BR905" s="35">
        <v>17.595161975192845</v>
      </c>
      <c r="BS905" s="35">
        <v>17.981469528173093</v>
      </c>
      <c r="BT905" s="35">
        <v>17.533703263196855</v>
      </c>
      <c r="BU905" s="35">
        <v>17.937843132888151</v>
      </c>
      <c r="BV905" s="35">
        <v>17.789869817893468</v>
      </c>
      <c r="BW905" s="35">
        <v>17.723109354060796</v>
      </c>
      <c r="BX905" s="35">
        <v>17.670070171132469</v>
      </c>
      <c r="BY905" s="35">
        <v>17.059529180542672</v>
      </c>
      <c r="BZ905" s="35">
        <v>17.478376249202839</v>
      </c>
      <c r="CA905" s="35">
        <v>16.804723514984452</v>
      </c>
      <c r="CB905" s="35">
        <v>16.480215337174442</v>
      </c>
      <c r="CE905" s="35">
        <v>19.570121604125283</v>
      </c>
      <c r="CF905" s="35">
        <v>17.867048293253127</v>
      </c>
      <c r="CG905" s="35">
        <v>18.04046419901379</v>
      </c>
      <c r="CH905" s="35">
        <v>18.181836392767057</v>
      </c>
      <c r="CI905" s="35">
        <v>15.855705517980471</v>
      </c>
      <c r="CJ905" s="35">
        <v>17.771190870876708</v>
      </c>
      <c r="CL905" s="35">
        <v>17.383465366922838</v>
      </c>
      <c r="CM905" s="35">
        <v>17.350938286665471</v>
      </c>
      <c r="CN905" s="35">
        <v>17.439557680929514</v>
      </c>
      <c r="CP905" s="35">
        <v>17.000146680107292</v>
      </c>
      <c r="CQ905" s="35">
        <v>18.581007812472109</v>
      </c>
      <c r="CR905" s="35">
        <v>17.112172900325209</v>
      </c>
      <c r="CS905" s="35">
        <v>18.333599621947755</v>
      </c>
      <c r="CT905" s="35">
        <v>18.205840561744445</v>
      </c>
      <c r="CV905" s="35">
        <v>17.833456074720562</v>
      </c>
      <c r="CW905" s="35">
        <v>17.647906532599482</v>
      </c>
      <c r="CX905" s="35">
        <v>16.718049581688661</v>
      </c>
      <c r="CY905" s="35">
        <v>17.756502681744404</v>
      </c>
      <c r="DA905" s="35">
        <v>17.531426528405209</v>
      </c>
      <c r="DB905" s="35">
        <v>17.853622824169832</v>
      </c>
      <c r="DC905" s="35">
        <v>18.37984300556478</v>
      </c>
      <c r="DE905" s="35">
        <v>16.472823541080221</v>
      </c>
      <c r="DF905" s="35">
        <v>17.462138124191547</v>
      </c>
      <c r="DG905" s="35">
        <v>17.755312680783931</v>
      </c>
      <c r="DH905" s="35">
        <v>16.683248468571342</v>
      </c>
      <c r="DJ905" s="35">
        <v>17.195109729254199</v>
      </c>
      <c r="DK905" s="35">
        <v>18.06891961428348</v>
      </c>
      <c r="DL905" s="35">
        <v>18.509975941915314</v>
      </c>
      <c r="DM905" s="35">
        <v>16.850188829054055</v>
      </c>
      <c r="DN905" s="35">
        <v>16.987615484210835</v>
      </c>
      <c r="DO905" s="35">
        <v>17.721894882257715</v>
      </c>
      <c r="DP905" s="35">
        <v>10.935878891987626</v>
      </c>
      <c r="DQ905" s="35">
        <v>17.324911946849387</v>
      </c>
      <c r="DR905" s="35">
        <v>17.833021051040479</v>
      </c>
      <c r="DS905" s="35">
        <v>17.531122820666045</v>
      </c>
      <c r="DT905" s="35">
        <v>17.245236690409989</v>
      </c>
      <c r="DV905" s="35">
        <v>18.041185347324177</v>
      </c>
      <c r="DW905" s="35">
        <v>17.783807360807224</v>
      </c>
      <c r="DX905" s="35">
        <v>17.561185464828782</v>
      </c>
      <c r="DY905" s="35">
        <v>16.932488256688735</v>
      </c>
      <c r="DZ905" s="35">
        <v>17.851505192346622</v>
      </c>
      <c r="EA905" s="35">
        <v>17.681810552290088</v>
      </c>
      <c r="EB905" s="35">
        <v>17.680987115459637</v>
      </c>
      <c r="EC905" s="35">
        <v>18.017097567174432</v>
      </c>
      <c r="ED905" s="35">
        <v>18.001918920236772</v>
      </c>
      <c r="EE905" s="35">
        <v>17.75301131444116</v>
      </c>
      <c r="EG905" s="35">
        <v>17.761317373619622</v>
      </c>
      <c r="EH905" s="35">
        <v>17.455017890229659</v>
      </c>
      <c r="EI905" s="35">
        <v>17.941928454382229</v>
      </c>
      <c r="EJ905" s="35">
        <v>17.409161693896788</v>
      </c>
      <c r="EK905" s="35">
        <v>15.917091023242047</v>
      </c>
      <c r="EM905" s="35">
        <v>17.747244747401801</v>
      </c>
      <c r="EP905" s="35">
        <v>16.656031062907893</v>
      </c>
      <c r="EQ905" s="35">
        <v>17.659887166845646</v>
      </c>
      <c r="ER905" s="35">
        <v>15.984998978294627</v>
      </c>
      <c r="ES905" s="35">
        <v>17.852727009741375</v>
      </c>
      <c r="ET905" s="35">
        <v>16.769071008579278</v>
      </c>
      <c r="EU905" s="35">
        <v>16.868084954644409</v>
      </c>
      <c r="EV905" s="35">
        <v>18.589816195645913</v>
      </c>
      <c r="EW905" s="35">
        <v>16.902082434113154</v>
      </c>
      <c r="EX905" s="35">
        <v>17.395522537697893</v>
      </c>
      <c r="EY905" s="35">
        <v>18.468734190452597</v>
      </c>
      <c r="EZ905" s="35">
        <v>17.490401077919746</v>
      </c>
      <c r="FA905" s="35">
        <v>17.892306661509515</v>
      </c>
      <c r="FB905" s="35">
        <v>17.923528195521598</v>
      </c>
      <c r="FC905" s="35">
        <v>18.127284411596634</v>
      </c>
      <c r="FD905" s="35">
        <v>17.213599158663726</v>
      </c>
      <c r="FE905" s="35">
        <v>16.285909687169642</v>
      </c>
      <c r="FF905" s="35">
        <v>17.264793881327144</v>
      </c>
      <c r="FG905" s="35">
        <v>17.888737369650794</v>
      </c>
      <c r="FH905" s="35">
        <v>17.228809893925291</v>
      </c>
      <c r="FK905" s="35">
        <v>18.042187256283295</v>
      </c>
      <c r="FM905" s="35">
        <v>17.78087326314558</v>
      </c>
      <c r="FN905" s="35">
        <v>17.610843814090234</v>
      </c>
      <c r="FO905" s="35">
        <v>17.527333791485432</v>
      </c>
      <c r="FP905" s="35">
        <v>17.94566600530581</v>
      </c>
      <c r="FR905" s="35">
        <v>18.104831441484848</v>
      </c>
      <c r="FS905" s="35">
        <v>17.57006637633657</v>
      </c>
      <c r="FT905" s="35">
        <v>18.02977591777281</v>
      </c>
      <c r="FV905" s="35">
        <v>17.922859859468062</v>
      </c>
      <c r="FY905" s="35">
        <v>17.150634464899767</v>
      </c>
      <c r="FZ905" s="35">
        <v>17.936885815824482</v>
      </c>
      <c r="GA905" s="35">
        <v>18.45429113967846</v>
      </c>
      <c r="GC905" s="35">
        <v>17.151301850279452</v>
      </c>
      <c r="GD905" s="35">
        <v>17.868903771529325</v>
      </c>
      <c r="GE905" s="35">
        <v>18.372799963784857</v>
      </c>
      <c r="GF905" s="35">
        <v>18.465710008193412</v>
      </c>
      <c r="GI905" s="35">
        <v>18.736633667829423</v>
      </c>
      <c r="GJ905" s="35">
        <v>18.225363024909562</v>
      </c>
      <c r="GK905" s="35">
        <v>17.025626316936233</v>
      </c>
      <c r="GN905" s="35">
        <v>17.847792225764366</v>
      </c>
      <c r="GO905" s="35">
        <v>3.504</v>
      </c>
      <c r="GP905" s="35" t="s">
        <v>1434</v>
      </c>
      <c r="GU905" s="59"/>
    </row>
    <row r="906" spans="1:203" x14ac:dyDescent="0.2">
      <c r="A906" s="35" t="s">
        <v>1692</v>
      </c>
      <c r="B906" s="35" t="s">
        <v>3529</v>
      </c>
      <c r="C906" s="35" t="s">
        <v>3530</v>
      </c>
      <c r="D906" s="9">
        <v>11</v>
      </c>
      <c r="E906" s="9">
        <v>11</v>
      </c>
      <c r="F906" s="9">
        <v>0.80813088300000002</v>
      </c>
      <c r="G906" s="9">
        <v>4.9718474999999998E-2</v>
      </c>
      <c r="H906" s="9">
        <v>4.9307400000000003E-3</v>
      </c>
      <c r="I906" s="9">
        <v>0.26378166600000003</v>
      </c>
      <c r="J906" s="9">
        <v>0</v>
      </c>
      <c r="K906" s="58" t="s">
        <v>5711</v>
      </c>
      <c r="L906" s="79">
        <v>13.162900486807892</v>
      </c>
      <c r="M906" s="79">
        <v>12.393367551969511</v>
      </c>
      <c r="N906" s="79">
        <v>13.091488912711707</v>
      </c>
      <c r="O906" s="79">
        <v>13.398118611471071</v>
      </c>
      <c r="P906" s="78">
        <v>11.898846119617165</v>
      </c>
      <c r="Q906" s="78">
        <v>12.849060099687222</v>
      </c>
      <c r="R906" s="35">
        <v>12.39589682469901</v>
      </c>
      <c r="S906" s="35">
        <v>12.770671567257255</v>
      </c>
      <c r="T906" s="35">
        <v>11.903535341839021</v>
      </c>
      <c r="U906" s="35">
        <v>11.829044866429982</v>
      </c>
      <c r="V906" s="35">
        <v>12.617103506032862</v>
      </c>
      <c r="W906" s="35">
        <v>12.552389029974741</v>
      </c>
      <c r="X906" s="35">
        <v>12.756861977602117</v>
      </c>
      <c r="Y906" s="35">
        <v>12.858843559650351</v>
      </c>
      <c r="Z906" s="35">
        <v>12.79795881672306</v>
      </c>
      <c r="AA906" s="35">
        <v>12.699237044359707</v>
      </c>
      <c r="AB906" s="35">
        <v>11.678301565466324</v>
      </c>
      <c r="AC906" s="35">
        <v>12.055248872103011</v>
      </c>
      <c r="AD906" s="35">
        <v>12.472285572055441</v>
      </c>
      <c r="AE906" s="35">
        <v>12.927959443252671</v>
      </c>
      <c r="AF906" s="35">
        <v>13.139505883625219</v>
      </c>
      <c r="AG906" s="35">
        <v>11.887851120083049</v>
      </c>
      <c r="AH906" s="35">
        <v>12.366159599121509</v>
      </c>
      <c r="AI906" s="35">
        <v>12.973386468659466</v>
      </c>
      <c r="AJ906" s="35">
        <v>12.432938615674953</v>
      </c>
      <c r="AK906" s="35">
        <v>12.673918007213633</v>
      </c>
      <c r="AL906" s="35">
        <v>12.634724722934038</v>
      </c>
      <c r="AM906" s="35">
        <v>12.540169375067228</v>
      </c>
      <c r="AN906" s="35">
        <v>13.255721312346331</v>
      </c>
      <c r="AO906" s="35">
        <v>12.598477711844858</v>
      </c>
      <c r="AP906" s="35">
        <v>12.414521148873961</v>
      </c>
      <c r="AQ906" s="35">
        <v>12.72062070218756</v>
      </c>
      <c r="AR906" s="35">
        <v>12.623164364940148</v>
      </c>
      <c r="AS906" s="35">
        <v>12.71310370056</v>
      </c>
      <c r="AT906" s="35">
        <v>12.858348274136015</v>
      </c>
      <c r="AU906" s="35">
        <v>12.170729291392902</v>
      </c>
      <c r="AV906" s="35">
        <v>12.674854374210121</v>
      </c>
      <c r="AW906" s="35">
        <v>12.632579329305315</v>
      </c>
      <c r="AX906" s="35">
        <v>12.392040001423016</v>
      </c>
      <c r="AY906" s="35">
        <v>12.274795315737229</v>
      </c>
      <c r="AZ906" s="35">
        <v>12.660930572689715</v>
      </c>
      <c r="BA906" s="35">
        <v>12.0186288293265</v>
      </c>
      <c r="BB906" s="35">
        <v>12.43623510280857</v>
      </c>
      <c r="BC906" s="35">
        <v>13.068418959287822</v>
      </c>
      <c r="BD906" s="35">
        <v>12.39625090709929</v>
      </c>
      <c r="BE906" s="35">
        <v>13.111502543561201</v>
      </c>
      <c r="BF906" s="35">
        <v>12.73089562816229</v>
      </c>
      <c r="BG906" s="35">
        <v>11.996251186276943</v>
      </c>
      <c r="BH906" s="35">
        <v>13.658078366883752</v>
      </c>
      <c r="BI906" s="35">
        <v>12.876977090055552</v>
      </c>
      <c r="BJ906" s="35">
        <v>13.504855949224359</v>
      </c>
      <c r="BK906" s="35">
        <v>13.390030471565879</v>
      </c>
      <c r="BL906" s="35">
        <v>12.658532767623626</v>
      </c>
      <c r="BM906" s="35">
        <v>12.120413599840024</v>
      </c>
      <c r="BN906" s="35">
        <v>13.057620774444221</v>
      </c>
      <c r="BO906" s="35">
        <v>11.758966127624026</v>
      </c>
      <c r="BP906" s="35">
        <v>12.470194497487423</v>
      </c>
      <c r="BQ906" s="35">
        <v>12.901594893402175</v>
      </c>
      <c r="BR906" s="35">
        <v>12.478335117541121</v>
      </c>
      <c r="BS906" s="35">
        <v>12.674441633518468</v>
      </c>
      <c r="BT906" s="35">
        <v>11.703937887878014</v>
      </c>
      <c r="BU906" s="35">
        <v>12.929692661591426</v>
      </c>
      <c r="BV906" s="35">
        <v>12.223306145729385</v>
      </c>
      <c r="BW906" s="35">
        <v>12.323027178941567</v>
      </c>
      <c r="BX906" s="35">
        <v>12.884579951022001</v>
      </c>
      <c r="BY906" s="35">
        <v>11.977814640678996</v>
      </c>
      <c r="BZ906" s="35">
        <v>13.609336391653994</v>
      </c>
      <c r="CA906" s="35">
        <v>12.432232980873533</v>
      </c>
      <c r="CB906" s="35">
        <v>12.149097480722585</v>
      </c>
      <c r="CC906" s="35">
        <v>12.773034520336829</v>
      </c>
      <c r="CD906" s="35">
        <v>12.999223864535232</v>
      </c>
      <c r="CE906" s="35">
        <v>13.51881832462659</v>
      </c>
      <c r="CF906" s="35">
        <v>13.295836420094144</v>
      </c>
      <c r="CG906" s="35">
        <v>13.03662606877085</v>
      </c>
      <c r="CH906" s="35">
        <v>12.175389999863736</v>
      </c>
      <c r="CI906" s="35">
        <v>13.114259360006027</v>
      </c>
      <c r="CJ906" s="35">
        <v>12.602997937019227</v>
      </c>
      <c r="CK906" s="35">
        <v>12.75974390871192</v>
      </c>
      <c r="CL906" s="35">
        <v>13.419602415659707</v>
      </c>
      <c r="CM906" s="35">
        <v>13.144803889156659</v>
      </c>
      <c r="CN906" s="35">
        <v>12.468355135667164</v>
      </c>
      <c r="CO906" s="35">
        <v>12.54489955793006</v>
      </c>
      <c r="CP906" s="35">
        <v>12.450557122917948</v>
      </c>
      <c r="CQ906" s="35">
        <v>12.757706727773154</v>
      </c>
      <c r="CR906" s="35">
        <v>12.320543899666184</v>
      </c>
      <c r="CS906" s="35">
        <v>12.896771401661077</v>
      </c>
      <c r="CT906" s="35">
        <v>12.27023346204302</v>
      </c>
      <c r="CU906" s="35">
        <v>12.61196265435289</v>
      </c>
      <c r="CV906" s="35">
        <v>12.507363544635002</v>
      </c>
      <c r="CW906" s="35">
        <v>12.679681842407254</v>
      </c>
      <c r="CX906" s="35">
        <v>12.673236479073163</v>
      </c>
      <c r="CY906" s="35">
        <v>11.798301353500174</v>
      </c>
      <c r="CZ906" s="35">
        <v>12.295288728364589</v>
      </c>
      <c r="DA906" s="35">
        <v>12.533975754854264</v>
      </c>
      <c r="DB906" s="35">
        <v>13.312987615171533</v>
      </c>
      <c r="DC906" s="35">
        <v>12.577149114498948</v>
      </c>
      <c r="DD906" s="35">
        <v>13.35126505947308</v>
      </c>
      <c r="DE906" s="35">
        <v>12.302110900213275</v>
      </c>
      <c r="DF906" s="35">
        <v>13.102346092177118</v>
      </c>
      <c r="DG906" s="35">
        <v>11.866478920537979</v>
      </c>
      <c r="DH906" s="35">
        <v>12.052392637931229</v>
      </c>
      <c r="DI906" s="35">
        <v>12.969388384439906</v>
      </c>
      <c r="DJ906" s="35">
        <v>12.444716984377411</v>
      </c>
      <c r="DK906" s="35">
        <v>12.568901061212692</v>
      </c>
      <c r="DL906" s="35">
        <v>12.187257167172643</v>
      </c>
      <c r="DM906" s="35">
        <v>11.976402515749607</v>
      </c>
      <c r="DN906" s="35">
        <v>12.049418307873871</v>
      </c>
      <c r="DO906" s="35">
        <v>12.695231117005727</v>
      </c>
      <c r="DP906" s="35">
        <v>12.976413006546032</v>
      </c>
      <c r="DQ906" s="35">
        <v>12.224119767393574</v>
      </c>
      <c r="DR906" s="35">
        <v>11.50684753054189</v>
      </c>
      <c r="DS906" s="35">
        <v>12.568874036023121</v>
      </c>
      <c r="DT906" s="35">
        <v>12.365565680734319</v>
      </c>
      <c r="DU906" s="35">
        <v>12.55085463440963</v>
      </c>
      <c r="DV906" s="35">
        <v>12.536551826154961</v>
      </c>
      <c r="DW906" s="35">
        <v>13.025268786812857</v>
      </c>
      <c r="DX906" s="35">
        <v>12.624098664831266</v>
      </c>
      <c r="DY906" s="35">
        <v>14.191382404474901</v>
      </c>
      <c r="DZ906" s="35">
        <v>13.00110340633216</v>
      </c>
      <c r="EA906" s="35">
        <v>12.81447797043619</v>
      </c>
      <c r="EB906" s="35">
        <v>12.255422118952765</v>
      </c>
      <c r="EC906" s="35">
        <v>14.126876707289306</v>
      </c>
      <c r="ED906" s="35">
        <v>12.300028734414852</v>
      </c>
      <c r="EE906" s="35">
        <v>12.798068277420217</v>
      </c>
      <c r="EF906" s="35">
        <v>12.314803208335807</v>
      </c>
      <c r="EG906" s="35">
        <v>13.070667698576418</v>
      </c>
      <c r="EH906" s="35">
        <v>12.484307731943602</v>
      </c>
      <c r="EI906" s="35">
        <v>12.543948959119955</v>
      </c>
      <c r="EJ906" s="35">
        <v>12.326652095614174</v>
      </c>
      <c r="EK906" s="35">
        <v>12.744773069623085</v>
      </c>
      <c r="EL906" s="35">
        <v>12.9583148107425</v>
      </c>
      <c r="EM906" s="35">
        <v>12.63248822762751</v>
      </c>
      <c r="EN906" s="35">
        <v>13.054419105940788</v>
      </c>
      <c r="EO906" s="35">
        <v>14.212586202595773</v>
      </c>
      <c r="EP906" s="35">
        <v>12.40212834020315</v>
      </c>
      <c r="EQ906" s="35">
        <v>13.266792639397231</v>
      </c>
      <c r="ER906" s="35">
        <v>12.496997000523358</v>
      </c>
      <c r="ES906" s="35">
        <v>12.564834011414499</v>
      </c>
      <c r="ET906" s="35">
        <v>12.948626101660484</v>
      </c>
      <c r="EU906" s="35">
        <v>13.148004495139343</v>
      </c>
      <c r="EV906" s="35">
        <v>12.899709881210779</v>
      </c>
      <c r="EW906" s="35">
        <v>13.075593656676011</v>
      </c>
      <c r="EX906" s="35">
        <v>12.452808573853176</v>
      </c>
      <c r="EY906" s="35">
        <v>13.082130804058123</v>
      </c>
      <c r="EZ906" s="35">
        <v>12.398913345854529</v>
      </c>
      <c r="FA906" s="35">
        <v>12.431691125462944</v>
      </c>
      <c r="FB906" s="35">
        <v>12.90647931896568</v>
      </c>
      <c r="FC906" s="35">
        <v>13.319411685024768</v>
      </c>
      <c r="FD906" s="35">
        <v>12.917044795203077</v>
      </c>
      <c r="FE906" s="35">
        <v>13.428678996659679</v>
      </c>
      <c r="FF906" s="35">
        <v>12.447382468920068</v>
      </c>
      <c r="FG906" s="35">
        <v>12.050024930302591</v>
      </c>
      <c r="FH906" s="35">
        <v>12.505173339541171</v>
      </c>
      <c r="FI906" s="35">
        <v>12.208653163588512</v>
      </c>
      <c r="FJ906" s="35">
        <v>12.577544594221742</v>
      </c>
      <c r="FK906" s="35">
        <v>13.154338135430002</v>
      </c>
      <c r="FL906" s="35">
        <v>13.383726020741449</v>
      </c>
      <c r="FM906" s="35">
        <v>12.605481582978886</v>
      </c>
      <c r="FN906" s="35">
        <v>12.972086566790047</v>
      </c>
      <c r="FO906" s="35">
        <v>12.227842631620192</v>
      </c>
      <c r="FP906" s="35">
        <v>12.577710202974645</v>
      </c>
      <c r="FQ906" s="35">
        <v>13.367019787009738</v>
      </c>
      <c r="FR906" s="35">
        <v>13.06658200033954</v>
      </c>
      <c r="FS906" s="35">
        <v>12.760604389552286</v>
      </c>
      <c r="FT906" s="35">
        <v>13.28955207104303</v>
      </c>
      <c r="FU906" s="35">
        <v>13.039240713165306</v>
      </c>
      <c r="FV906" s="35">
        <v>12.592855985261401</v>
      </c>
      <c r="FW906" s="35">
        <v>12.901412806555296</v>
      </c>
      <c r="FX906" s="35">
        <v>13.163386109572588</v>
      </c>
      <c r="FY906" s="35">
        <v>11.709179747421256</v>
      </c>
      <c r="FZ906" s="35">
        <v>12.658435039693897</v>
      </c>
      <c r="GA906" s="35">
        <v>13.178523301988051</v>
      </c>
      <c r="GB906" s="35">
        <v>12.832584178920296</v>
      </c>
      <c r="GC906" s="35">
        <v>14.129243340104479</v>
      </c>
      <c r="GD906" s="35">
        <v>13.344447308525865</v>
      </c>
      <c r="GE906" s="35">
        <v>12.860740324264253</v>
      </c>
      <c r="GF906" s="35">
        <v>12.933766185290427</v>
      </c>
      <c r="GG906" s="35">
        <v>13.414144826934882</v>
      </c>
      <c r="GH906" s="35">
        <v>12.496926033670842</v>
      </c>
      <c r="GI906" s="35">
        <v>12.916964002479197</v>
      </c>
      <c r="GJ906" s="35">
        <v>13.393866386381495</v>
      </c>
      <c r="GK906" s="35">
        <v>13.333883145520756</v>
      </c>
      <c r="GL906" s="35">
        <v>13.971021455222553</v>
      </c>
      <c r="GM906" s="35">
        <v>12.956190577840353</v>
      </c>
      <c r="GN906" s="35">
        <v>12.384725545278894</v>
      </c>
      <c r="GO906" s="35">
        <v>11.561</v>
      </c>
      <c r="GP906" s="35" t="s">
        <v>1470</v>
      </c>
      <c r="GU906" s="59"/>
    </row>
    <row r="907" spans="1:203" x14ac:dyDescent="0.2">
      <c r="A907" s="35" t="s">
        <v>1386</v>
      </c>
      <c r="B907" s="35" t="s">
        <v>3159</v>
      </c>
      <c r="C907" s="35" t="s">
        <v>3160</v>
      </c>
      <c r="D907" s="9">
        <v>9</v>
      </c>
      <c r="E907" s="9">
        <v>9</v>
      </c>
      <c r="F907" s="9">
        <v>0.98185190700000002</v>
      </c>
      <c r="G907" s="9">
        <v>2.4197603000000002E-2</v>
      </c>
      <c r="H907" s="9">
        <v>9.2399300000000004E-2</v>
      </c>
      <c r="I907" s="9">
        <v>0.264558248</v>
      </c>
      <c r="J907" s="9">
        <v>0</v>
      </c>
      <c r="K907" s="78">
        <v>0</v>
      </c>
      <c r="L907" s="79">
        <v>10.956725742341598</v>
      </c>
      <c r="M907" s="79"/>
      <c r="N907" s="79">
        <v>10.951144757244975</v>
      </c>
      <c r="O907" s="79">
        <v>11.125174377819345</v>
      </c>
      <c r="P907" s="78">
        <v>11.265800033087746</v>
      </c>
      <c r="Q907" s="78">
        <v>11.464215987210011</v>
      </c>
      <c r="R907" s="35">
        <v>11.286054278496092</v>
      </c>
      <c r="S907" s="35">
        <v>10.718433384560555</v>
      </c>
      <c r="T907" s="35">
        <v>12.427430553087021</v>
      </c>
      <c r="V907" s="35">
        <v>11.25348470157372</v>
      </c>
      <c r="X907" s="35">
        <v>11.732110523229119</v>
      </c>
      <c r="Z907" s="35">
        <v>11.701193106114728</v>
      </c>
      <c r="AA907" s="35">
        <v>11.563066884137752</v>
      </c>
      <c r="AD907" s="35">
        <v>12.240468156059297</v>
      </c>
      <c r="AL907" s="35">
        <v>11.767722513365243</v>
      </c>
      <c r="AM907" s="35">
        <v>10.556285105755046</v>
      </c>
      <c r="AN907" s="35">
        <v>12.034835502190241</v>
      </c>
      <c r="AO907" s="35">
        <v>12.230438703398445</v>
      </c>
      <c r="AP907" s="35">
        <v>10.634620870382193</v>
      </c>
      <c r="AQ907" s="35">
        <v>10.309911871882584</v>
      </c>
      <c r="AT907" s="35">
        <v>11.368795332812017</v>
      </c>
      <c r="AU907" s="35">
        <v>11.863808386263479</v>
      </c>
      <c r="AV907" s="35">
        <v>10.281633808003429</v>
      </c>
      <c r="AX907" s="35">
        <v>10.911720258982236</v>
      </c>
      <c r="AY907" s="35">
        <v>12.483980041406657</v>
      </c>
      <c r="AZ907" s="35">
        <v>11.73708551089743</v>
      </c>
      <c r="BA907" s="35">
        <v>11.6966297297982</v>
      </c>
      <c r="BB907" s="35">
        <v>11.009280191875348</v>
      </c>
      <c r="BC907" s="35">
        <v>10.598651956680957</v>
      </c>
      <c r="BD907" s="35">
        <v>11.857476961877344</v>
      </c>
      <c r="BE907" s="35">
        <v>11.385887157555221</v>
      </c>
      <c r="BF907" s="35">
        <v>11.373228885299074</v>
      </c>
      <c r="BH907" s="35">
        <v>12.924587166310923</v>
      </c>
      <c r="BJ907" s="35">
        <v>12.355869363800217</v>
      </c>
      <c r="BK907" s="35">
        <v>11.715332865647991</v>
      </c>
      <c r="BL907" s="35">
        <v>12.57832874309897</v>
      </c>
      <c r="BM907" s="35">
        <v>11.029537787698775</v>
      </c>
      <c r="BN907" s="35">
        <v>10.728424155199967</v>
      </c>
      <c r="BO907" s="35">
        <v>10.944045281476324</v>
      </c>
      <c r="BP907" s="35">
        <v>11.077880923613469</v>
      </c>
      <c r="BR907" s="35">
        <v>11.695389701886052</v>
      </c>
      <c r="BT907" s="35">
        <v>11.641625301893852</v>
      </c>
      <c r="BU907" s="35">
        <v>12.262980323653819</v>
      </c>
      <c r="BV907" s="35">
        <v>11.749360986769805</v>
      </c>
      <c r="BW907" s="35">
        <v>11.217681050522378</v>
      </c>
      <c r="BX907" s="35">
        <v>11.377583583279517</v>
      </c>
      <c r="BZ907" s="35">
        <v>11.987775197209187</v>
      </c>
      <c r="CA907" s="35">
        <v>10.55240032042121</v>
      </c>
      <c r="CD907" s="35">
        <v>10.579808643215456</v>
      </c>
      <c r="CE907" s="35">
        <v>12.561699698604754</v>
      </c>
      <c r="CH907" s="35">
        <v>11.846677259417822</v>
      </c>
      <c r="CI907" s="35">
        <v>10.647402150371043</v>
      </c>
      <c r="CJ907" s="35">
        <v>11.98343652686177</v>
      </c>
      <c r="CL907" s="35">
        <v>11.068953497524037</v>
      </c>
      <c r="CM907" s="35">
        <v>11.089806068272681</v>
      </c>
      <c r="CN907" s="35">
        <v>9.951196468943591</v>
      </c>
      <c r="CO907" s="35">
        <v>11.929588032265917</v>
      </c>
      <c r="CP907" s="35">
        <v>11.017354614046964</v>
      </c>
      <c r="CQ907" s="35">
        <v>12.836925297906554</v>
      </c>
      <c r="CR907" s="35">
        <v>10.260428304064098</v>
      </c>
      <c r="CS907" s="35">
        <v>12.335659681493489</v>
      </c>
      <c r="CT907" s="35">
        <v>11.299026643030221</v>
      </c>
      <c r="CU907" s="35">
        <v>11.408096408118407</v>
      </c>
      <c r="CV907" s="35">
        <v>11.989622419965118</v>
      </c>
      <c r="CX907" s="35">
        <v>11.528564626701401</v>
      </c>
      <c r="CZ907" s="35">
        <v>12.036225049128838</v>
      </c>
      <c r="DB907" s="35">
        <v>11.80733742173701</v>
      </c>
      <c r="DC907" s="35">
        <v>10.352238373432758</v>
      </c>
      <c r="DD907" s="35">
        <v>11.562785693128459</v>
      </c>
      <c r="DF907" s="35">
        <v>11.484305285425652</v>
      </c>
      <c r="DG907" s="35">
        <v>11.467314613486954</v>
      </c>
      <c r="DH907" s="35">
        <v>9.6652038614982434</v>
      </c>
      <c r="DI907" s="35">
        <v>11.411254673141265</v>
      </c>
      <c r="DK907" s="35">
        <v>11.704068609091296</v>
      </c>
      <c r="DL907" s="35">
        <v>11.490930013128571</v>
      </c>
      <c r="DN907" s="35">
        <v>11.973958902744258</v>
      </c>
      <c r="DQ907" s="35">
        <v>11.842955203349138</v>
      </c>
      <c r="DR907" s="35">
        <v>9.7310106515653025</v>
      </c>
      <c r="DU907" s="35">
        <v>10.897710592498228</v>
      </c>
      <c r="DW907" s="35">
        <v>11.812438484166194</v>
      </c>
      <c r="DY907" s="35">
        <v>11.887574175899674</v>
      </c>
      <c r="DZ907" s="35">
        <v>11.810450000661586</v>
      </c>
      <c r="EA907" s="35">
        <v>11.620779901450003</v>
      </c>
      <c r="EB907" s="35">
        <v>10.133718884981276</v>
      </c>
      <c r="EC907" s="35">
        <v>12.149097536693331</v>
      </c>
      <c r="EE907" s="35">
        <v>11.707848374234663</v>
      </c>
      <c r="EG907" s="35">
        <v>11.446937918905682</v>
      </c>
      <c r="EI907" s="35">
        <v>10.342661269576322</v>
      </c>
      <c r="EJ907" s="35">
        <v>11.727418427509487</v>
      </c>
      <c r="EL907" s="35">
        <v>11.610134090870435</v>
      </c>
      <c r="EN907" s="35">
        <v>11.746180470294945</v>
      </c>
      <c r="EO907" s="35">
        <v>13.058120382671959</v>
      </c>
      <c r="EP907" s="35">
        <v>11.153530722378708</v>
      </c>
      <c r="EQ907" s="35">
        <v>12.577207364276003</v>
      </c>
      <c r="ER907" s="35">
        <v>12.089692572837507</v>
      </c>
      <c r="ES907" s="35">
        <v>9.9551570690761615</v>
      </c>
      <c r="ET907" s="35">
        <v>12.258805227081071</v>
      </c>
      <c r="EV907" s="35">
        <v>12.220114104095387</v>
      </c>
      <c r="EX907" s="35">
        <v>11.533095300383783</v>
      </c>
      <c r="EY907" s="35">
        <v>12.322967529184313</v>
      </c>
      <c r="EZ907" s="35">
        <v>11.639722779386375</v>
      </c>
      <c r="FB907" s="35">
        <v>11.632725675532628</v>
      </c>
      <c r="FD907" s="35">
        <v>11.750546226688922</v>
      </c>
      <c r="FE907" s="35">
        <v>11.098448442344688</v>
      </c>
      <c r="FF907" s="35">
        <v>11.937881505045741</v>
      </c>
      <c r="FG907" s="35">
        <v>11.701589318879495</v>
      </c>
      <c r="FH907" s="35">
        <v>12.246255678287273</v>
      </c>
      <c r="FI907" s="35">
        <v>11.092598670953919</v>
      </c>
      <c r="FJ907" s="35">
        <v>12.12038774917624</v>
      </c>
      <c r="FK907" s="35">
        <v>11.295540075541755</v>
      </c>
      <c r="FM907" s="35">
        <v>12.944027257385255</v>
      </c>
      <c r="FN907" s="35">
        <v>11.542728099533416</v>
      </c>
      <c r="FO907" s="35">
        <v>12.230352801567461</v>
      </c>
      <c r="FP907" s="35">
        <v>12.056805356346242</v>
      </c>
      <c r="FR907" s="35">
        <v>11.393522597339173</v>
      </c>
      <c r="FT907" s="35">
        <v>11.246830103148465</v>
      </c>
      <c r="FU907" s="35">
        <v>12.23129492529193</v>
      </c>
      <c r="FV907" s="35">
        <v>11.438270420897155</v>
      </c>
      <c r="FW907" s="35">
        <v>10.904639521492266</v>
      </c>
      <c r="FX907" s="35">
        <v>11.759641403918039</v>
      </c>
      <c r="FY907" s="35">
        <v>11.860313923960966</v>
      </c>
      <c r="FZ907" s="35">
        <v>11.141447512404639</v>
      </c>
      <c r="GA907" s="35">
        <v>11.456449453690848</v>
      </c>
      <c r="GB907" s="35">
        <v>10.919531524696065</v>
      </c>
      <c r="GC907" s="35">
        <v>11.863941094218745</v>
      </c>
      <c r="GD907" s="35">
        <v>12.002186437123633</v>
      </c>
      <c r="GE907" s="35">
        <v>12.207354805956307</v>
      </c>
      <c r="GF907" s="35">
        <v>12.130595961283953</v>
      </c>
      <c r="GH907" s="35">
        <v>12.226874555652984</v>
      </c>
      <c r="GI907" s="35">
        <v>11.575107248485658</v>
      </c>
      <c r="GJ907" s="35">
        <v>12.206432066624728</v>
      </c>
      <c r="GK907" s="35">
        <v>11.467333705584778</v>
      </c>
      <c r="GL907" s="35">
        <v>11.102666343747346</v>
      </c>
      <c r="GM907" s="35">
        <v>11.932292150483356</v>
      </c>
      <c r="GN907" s="35">
        <v>12.036070536129852</v>
      </c>
      <c r="GO907" s="35">
        <v>21.277000000000001</v>
      </c>
      <c r="GP907" s="35" t="s">
        <v>1221</v>
      </c>
      <c r="GU907" s="59"/>
    </row>
    <row r="908" spans="1:203" x14ac:dyDescent="0.2">
      <c r="A908" s="35" t="s">
        <v>1388</v>
      </c>
      <c r="B908" s="35" t="s">
        <v>3161</v>
      </c>
      <c r="C908" s="35" t="s">
        <v>3162</v>
      </c>
      <c r="D908" s="9">
        <v>2</v>
      </c>
      <c r="E908" s="9">
        <v>2</v>
      </c>
      <c r="F908" s="9">
        <v>0.722053414</v>
      </c>
      <c r="G908" s="9">
        <v>5.6660582000000001E-2</v>
      </c>
      <c r="H908" s="9">
        <v>0.48280637799999998</v>
      </c>
      <c r="I908" s="9">
        <v>0.265299112</v>
      </c>
      <c r="J908" s="9">
        <v>0</v>
      </c>
      <c r="K908" s="78">
        <v>0</v>
      </c>
      <c r="L908" s="79"/>
      <c r="M908" s="79"/>
      <c r="N908" s="79"/>
      <c r="O908" s="79"/>
      <c r="AH908" s="35">
        <v>10.493251841012734</v>
      </c>
      <c r="BH908" s="35">
        <v>10.686214814711398</v>
      </c>
      <c r="BN908" s="35">
        <v>10.410002003814141</v>
      </c>
      <c r="CF908" s="35">
        <v>11.23894034842038</v>
      </c>
      <c r="CK908" s="35">
        <v>9.7857157110135393</v>
      </c>
      <c r="DS908" s="35">
        <v>10.579485525980145</v>
      </c>
      <c r="EV908" s="35">
        <v>10.329728768365882</v>
      </c>
      <c r="FB908" s="35">
        <v>10.751637982509255</v>
      </c>
      <c r="FW908" s="35">
        <v>10.504708914603629</v>
      </c>
      <c r="GJ908" s="35">
        <v>11.566420558297635</v>
      </c>
      <c r="GO908" s="35">
        <v>1.452</v>
      </c>
      <c r="GP908" s="35" t="s">
        <v>1222</v>
      </c>
      <c r="GU908" s="59"/>
    </row>
    <row r="909" spans="1:203" x14ac:dyDescent="0.2">
      <c r="A909" s="35" t="s">
        <v>1685</v>
      </c>
      <c r="B909" s="35" t="s">
        <v>3517</v>
      </c>
      <c r="C909" s="35" t="s">
        <v>3518</v>
      </c>
      <c r="D909" s="9">
        <v>25</v>
      </c>
      <c r="E909" s="9">
        <v>25</v>
      </c>
      <c r="F909" s="9">
        <v>0.35745794800000003</v>
      </c>
      <c r="G909" s="9">
        <v>0.106219829</v>
      </c>
      <c r="H909" s="9">
        <v>2.642372E-3</v>
      </c>
      <c r="I909" s="9">
        <v>0.26687698799999998</v>
      </c>
      <c r="J909" s="9">
        <v>0</v>
      </c>
      <c r="K909" s="58" t="s">
        <v>5711</v>
      </c>
      <c r="L909" s="79">
        <v>15.967615962799314</v>
      </c>
      <c r="M909" s="79">
        <v>15.243753713804619</v>
      </c>
      <c r="N909" s="79">
        <v>14.986900291945908</v>
      </c>
      <c r="O909" s="79">
        <v>15.596663247749532</v>
      </c>
      <c r="P909" s="78">
        <v>15.349600290359373</v>
      </c>
      <c r="Q909" s="78">
        <v>15.505234937068764</v>
      </c>
      <c r="R909" s="35">
        <v>15.213696393660319</v>
      </c>
      <c r="S909" s="35">
        <v>16.113036970763503</v>
      </c>
      <c r="T909" s="35">
        <v>14.64799388379382</v>
      </c>
      <c r="U909" s="35">
        <v>14.633769644705097</v>
      </c>
      <c r="V909" s="35">
        <v>15.320240962900542</v>
      </c>
      <c r="W909" s="35">
        <v>15.298921361587045</v>
      </c>
      <c r="X909" s="35">
        <v>15.594576772250884</v>
      </c>
      <c r="Y909" s="35">
        <v>15.603214962018495</v>
      </c>
      <c r="Z909" s="35">
        <v>15.5170019475547</v>
      </c>
      <c r="AA909" s="35">
        <v>14.462842027663765</v>
      </c>
      <c r="AB909" s="35">
        <v>14.846737979935819</v>
      </c>
      <c r="AC909" s="35">
        <v>14.945782933103775</v>
      </c>
      <c r="AD909" s="35">
        <v>14.582875833363165</v>
      </c>
      <c r="AE909" s="35">
        <v>15.532758295939658</v>
      </c>
      <c r="AF909" s="35">
        <v>15.032889095936387</v>
      </c>
      <c r="AG909" s="35">
        <v>15.216845032090555</v>
      </c>
      <c r="AH909" s="35">
        <v>15.517754405209448</v>
      </c>
      <c r="AI909" s="35">
        <v>14.930617438706681</v>
      </c>
      <c r="AJ909" s="35">
        <v>15.613122564446261</v>
      </c>
      <c r="AK909" s="35">
        <v>15.538371464616834</v>
      </c>
      <c r="AL909" s="35">
        <v>15.200271884026444</v>
      </c>
      <c r="AM909" s="35">
        <v>15.350044395822536</v>
      </c>
      <c r="AN909" s="35">
        <v>15.531489793416696</v>
      </c>
      <c r="AO909" s="35">
        <v>14.658311174034022</v>
      </c>
      <c r="AP909" s="35">
        <v>14.883570396528338</v>
      </c>
      <c r="AQ909" s="35">
        <v>14.700968868030248</v>
      </c>
      <c r="AR909" s="35">
        <v>15.843961235892358</v>
      </c>
      <c r="AS909" s="35">
        <v>14.799516032012948</v>
      </c>
      <c r="AT909" s="35">
        <v>15.410194578234528</v>
      </c>
      <c r="AU909" s="35">
        <v>14.968519584736374</v>
      </c>
      <c r="AV909" s="35">
        <v>14.507841331255797</v>
      </c>
      <c r="AW909" s="35">
        <v>15.101881327033139</v>
      </c>
      <c r="AX909" s="35">
        <v>14.912177695172122</v>
      </c>
      <c r="AY909" s="35">
        <v>15.121147965919178</v>
      </c>
      <c r="AZ909" s="35">
        <v>15.60511167828896</v>
      </c>
      <c r="BA909" s="35">
        <v>15.405430721032886</v>
      </c>
      <c r="BB909" s="35">
        <v>15.283894177524648</v>
      </c>
      <c r="BC909" s="35">
        <v>15.778202856940306</v>
      </c>
      <c r="BD909" s="35">
        <v>14.337965918808155</v>
      </c>
      <c r="BE909" s="35">
        <v>15.344610333751717</v>
      </c>
      <c r="BF909" s="35">
        <v>15.040912116711098</v>
      </c>
      <c r="BG909" s="35">
        <v>14.921008901477332</v>
      </c>
      <c r="BH909" s="35">
        <v>14.923779398240363</v>
      </c>
      <c r="BI909" s="35">
        <v>14.944187473531041</v>
      </c>
      <c r="BJ909" s="35">
        <v>15.582481555654876</v>
      </c>
      <c r="BK909" s="35">
        <v>15.058954767339602</v>
      </c>
      <c r="BL909" s="35">
        <v>14.624536122936307</v>
      </c>
      <c r="BM909" s="35">
        <v>16.072165110600167</v>
      </c>
      <c r="BN909" s="35">
        <v>14.75002636105441</v>
      </c>
      <c r="BO909" s="35">
        <v>15.399679223939636</v>
      </c>
      <c r="BP909" s="35">
        <v>15.273770099969743</v>
      </c>
      <c r="BQ909" s="35">
        <v>15.317452355807912</v>
      </c>
      <c r="BR909" s="35">
        <v>15.665813127019378</v>
      </c>
      <c r="BS909" s="35">
        <v>15.350636452489384</v>
      </c>
      <c r="BT909" s="35">
        <v>15.590248463041352</v>
      </c>
      <c r="BU909" s="35">
        <v>14.130695464823274</v>
      </c>
      <c r="BV909" s="35">
        <v>15.718132930052526</v>
      </c>
      <c r="BW909" s="35">
        <v>14.619158586025508</v>
      </c>
      <c r="BX909" s="35">
        <v>14.882194348727833</v>
      </c>
      <c r="BY909" s="35">
        <v>15.204339983188516</v>
      </c>
      <c r="BZ909" s="35">
        <v>15.762306315497732</v>
      </c>
      <c r="CA909" s="35">
        <v>14.938298943955507</v>
      </c>
      <c r="CB909" s="35">
        <v>14.844527677454423</v>
      </c>
      <c r="CC909" s="35">
        <v>15.75722275156792</v>
      </c>
      <c r="CD909" s="35">
        <v>15.434963796780451</v>
      </c>
      <c r="CE909" s="35">
        <v>15.379942076383552</v>
      </c>
      <c r="CF909" s="35">
        <v>14.930810814374126</v>
      </c>
      <c r="CG909" s="35">
        <v>15.197994066446448</v>
      </c>
      <c r="CH909" s="35">
        <v>15.26705333556777</v>
      </c>
      <c r="CI909" s="35">
        <v>15.049656344887092</v>
      </c>
      <c r="CJ909" s="35">
        <v>14.715572931157844</v>
      </c>
      <c r="CK909" s="35">
        <v>14.48147382379857</v>
      </c>
      <c r="CL909" s="35">
        <v>15.95226403506406</v>
      </c>
      <c r="CM909" s="35">
        <v>15.392785057518001</v>
      </c>
      <c r="CN909" s="35">
        <v>15.758918044440444</v>
      </c>
      <c r="CO909" s="35">
        <v>14.557796870028714</v>
      </c>
      <c r="CP909" s="35">
        <v>14.91809231929833</v>
      </c>
      <c r="CQ909" s="35">
        <v>14.39554359000806</v>
      </c>
      <c r="CR909" s="35">
        <v>15.151197517053712</v>
      </c>
      <c r="CS909" s="35">
        <v>15.510868684405011</v>
      </c>
      <c r="CT909" s="35">
        <v>14.757528589898843</v>
      </c>
      <c r="CU909" s="35">
        <v>14.455159037491152</v>
      </c>
      <c r="CV909" s="35">
        <v>15.224934006743675</v>
      </c>
      <c r="CW909" s="35">
        <v>14.727819451138052</v>
      </c>
      <c r="CX909" s="35">
        <v>16.060332641043608</v>
      </c>
      <c r="CY909" s="35">
        <v>15.357142037259962</v>
      </c>
      <c r="CZ909" s="35">
        <v>15.380881496622886</v>
      </c>
      <c r="DA909" s="35">
        <v>15.089149812006463</v>
      </c>
      <c r="DB909" s="35">
        <v>15.93822955198287</v>
      </c>
      <c r="DC909" s="35">
        <v>16.148325556271629</v>
      </c>
      <c r="DD909" s="35">
        <v>15.368416197631911</v>
      </c>
      <c r="DE909" s="35">
        <v>14.865299941660885</v>
      </c>
      <c r="DF909" s="35">
        <v>15.472900272047365</v>
      </c>
      <c r="DG909" s="35">
        <v>14.311130272807507</v>
      </c>
      <c r="DH909" s="35">
        <v>15.007695711372882</v>
      </c>
      <c r="DI909" s="35">
        <v>15.141237533213637</v>
      </c>
      <c r="DJ909" s="35">
        <v>15.501643171393194</v>
      </c>
      <c r="DK909" s="35">
        <v>15.871897104279951</v>
      </c>
      <c r="DL909" s="35">
        <v>14.879554240195416</v>
      </c>
      <c r="DM909" s="35">
        <v>15.452449423542673</v>
      </c>
      <c r="DN909" s="35">
        <v>15.642612927624965</v>
      </c>
      <c r="DO909" s="35">
        <v>14.731993281212389</v>
      </c>
      <c r="DP909" s="35">
        <v>16.018066791197292</v>
      </c>
      <c r="DQ909" s="35">
        <v>15.448047248596627</v>
      </c>
      <c r="DR909" s="35">
        <v>14.474203283409759</v>
      </c>
      <c r="DS909" s="35">
        <v>15.94751969352828</v>
      </c>
      <c r="DT909" s="35">
        <v>14.456567692879794</v>
      </c>
      <c r="DU909" s="35">
        <v>14.851142154438223</v>
      </c>
      <c r="DV909" s="35">
        <v>14.985914471192242</v>
      </c>
      <c r="DW909" s="35">
        <v>15.6031587934861</v>
      </c>
      <c r="DX909" s="35">
        <v>15.029839234462042</v>
      </c>
      <c r="DY909" s="35">
        <v>15.1723990775118</v>
      </c>
      <c r="DZ909" s="35">
        <v>15.281575422722096</v>
      </c>
      <c r="EA909" s="35">
        <v>14.833565796777318</v>
      </c>
      <c r="EB909" s="35">
        <v>15.137238504156853</v>
      </c>
      <c r="EC909" s="35">
        <v>15.234180999000316</v>
      </c>
      <c r="ED909" s="35">
        <v>15.533032365937942</v>
      </c>
      <c r="EE909" s="35">
        <v>15.885389439054709</v>
      </c>
      <c r="EF909" s="35">
        <v>15.351378483854253</v>
      </c>
      <c r="EG909" s="35">
        <v>15.530131269749836</v>
      </c>
      <c r="EH909" s="35">
        <v>15.272201673578405</v>
      </c>
      <c r="EI909" s="35">
        <v>15.017364900747804</v>
      </c>
      <c r="EJ909" s="35">
        <v>14.839794382303921</v>
      </c>
      <c r="EK909" s="35">
        <v>15.274907846324927</v>
      </c>
      <c r="EL909" s="35">
        <v>15.967324370324366</v>
      </c>
      <c r="EM909" s="35">
        <v>15.679343215598166</v>
      </c>
      <c r="EN909" s="35">
        <v>15.42483804191958</v>
      </c>
      <c r="EO909" s="35">
        <v>15.801102030256754</v>
      </c>
      <c r="EP909" s="35">
        <v>14.60466469560809</v>
      </c>
      <c r="EQ909" s="35">
        <v>15.669470032378356</v>
      </c>
      <c r="ER909" s="35">
        <v>14.775742774395161</v>
      </c>
      <c r="ES909" s="35">
        <v>14.322834244718489</v>
      </c>
      <c r="ET909" s="35">
        <v>15.557065089481281</v>
      </c>
      <c r="EU909" s="35">
        <v>16.12739718129211</v>
      </c>
      <c r="EV909" s="35">
        <v>15.161797210572983</v>
      </c>
      <c r="EW909" s="35">
        <v>15.411537247579336</v>
      </c>
      <c r="EX909" s="35">
        <v>15.306456212374554</v>
      </c>
      <c r="EY909" s="35">
        <v>15.075976581719237</v>
      </c>
      <c r="EZ909" s="35">
        <v>15.369262758816461</v>
      </c>
      <c r="FA909" s="35">
        <v>15.07968915020904</v>
      </c>
      <c r="FB909" s="35">
        <v>14.832818078585667</v>
      </c>
      <c r="FC909" s="35">
        <v>16.05872451895965</v>
      </c>
      <c r="FD909" s="35">
        <v>14.833142811579849</v>
      </c>
      <c r="FE909" s="35">
        <v>15.567199664021866</v>
      </c>
      <c r="FF909" s="35">
        <v>16.383408847457659</v>
      </c>
      <c r="FG909" s="35">
        <v>14.638654971757397</v>
      </c>
      <c r="FH909" s="35">
        <v>15.518673921892734</v>
      </c>
      <c r="FI909" s="35">
        <v>15.784464040049501</v>
      </c>
      <c r="FJ909" s="35">
        <v>14.931650346975326</v>
      </c>
      <c r="FK909" s="35">
        <v>15.486199132207261</v>
      </c>
      <c r="FL909" s="35">
        <v>15.659074303772378</v>
      </c>
      <c r="FM909" s="35">
        <v>15.206758598493687</v>
      </c>
      <c r="FN909" s="35">
        <v>15.230671932147425</v>
      </c>
      <c r="FO909" s="35">
        <v>15.549051897035939</v>
      </c>
      <c r="FP909" s="35">
        <v>15.322425281568416</v>
      </c>
      <c r="FQ909" s="35">
        <v>14.772126557187926</v>
      </c>
      <c r="FR909" s="35">
        <v>15.486419464937153</v>
      </c>
      <c r="FS909" s="35">
        <v>15.814438006782595</v>
      </c>
      <c r="FT909" s="35">
        <v>14.33467062973825</v>
      </c>
      <c r="FU909" s="35">
        <v>15.935940291850818</v>
      </c>
      <c r="FV909" s="35">
        <v>15.019922021185598</v>
      </c>
      <c r="FW909" s="35">
        <v>16.082451314034216</v>
      </c>
      <c r="FX909" s="35">
        <v>16.19715264787304</v>
      </c>
      <c r="FY909" s="35">
        <v>15.934372672754806</v>
      </c>
      <c r="FZ909" s="35">
        <v>15.145463286590031</v>
      </c>
      <c r="GA909" s="35">
        <v>15.573280941183773</v>
      </c>
      <c r="GB909" s="35">
        <v>15.185329885345521</v>
      </c>
      <c r="GC909" s="35">
        <v>15.28630049297656</v>
      </c>
      <c r="GD909" s="35">
        <v>14.538837512377823</v>
      </c>
      <c r="GE909" s="35">
        <v>15.589941634764765</v>
      </c>
      <c r="GF909" s="35">
        <v>15.346195283158389</v>
      </c>
      <c r="GG909" s="35">
        <v>16.086061803735493</v>
      </c>
      <c r="GH909" s="35">
        <v>16.271744585708284</v>
      </c>
      <c r="GI909" s="35">
        <v>15.446970624337006</v>
      </c>
      <c r="GJ909" s="35">
        <v>16.293547822822745</v>
      </c>
      <c r="GK909" s="35">
        <v>15.816808146583872</v>
      </c>
      <c r="GL909" s="35">
        <v>15.739472477898644</v>
      </c>
      <c r="GM909" s="35">
        <v>15.524761590195595</v>
      </c>
      <c r="GN909" s="35">
        <v>15.638155865709544</v>
      </c>
      <c r="GO909" s="35">
        <v>0.49299999999999999</v>
      </c>
      <c r="GP909" s="35" t="s">
        <v>1463</v>
      </c>
      <c r="GU909" s="59"/>
    </row>
    <row r="910" spans="1:203" x14ac:dyDescent="0.2">
      <c r="A910" s="35" t="s">
        <v>2219</v>
      </c>
      <c r="B910" s="35" t="s">
        <v>4287</v>
      </c>
      <c r="C910" s="35" t="s">
        <v>4288</v>
      </c>
      <c r="D910" s="9">
        <v>14</v>
      </c>
      <c r="E910" s="9">
        <v>14</v>
      </c>
      <c r="F910" s="9">
        <v>0.98091494000000001</v>
      </c>
      <c r="G910" s="9">
        <v>-2.2387888000000002E-2</v>
      </c>
      <c r="H910" s="9">
        <v>6.0203435E-2</v>
      </c>
      <c r="I910" s="9">
        <v>0.27011606500000002</v>
      </c>
      <c r="J910" s="9">
        <v>0</v>
      </c>
      <c r="K910" s="78">
        <v>0</v>
      </c>
      <c r="L910" s="79">
        <v>12.93211019616604</v>
      </c>
      <c r="M910" s="79">
        <v>12.246871046305596</v>
      </c>
      <c r="N910" s="79">
        <v>12.47610953592133</v>
      </c>
      <c r="O910" s="79">
        <v>11.903008445011695</v>
      </c>
      <c r="Q910" s="78">
        <v>12.666540412179806</v>
      </c>
      <c r="R910" s="35">
        <v>12.001984664960256</v>
      </c>
      <c r="S910" s="35">
        <v>13.36420449185445</v>
      </c>
      <c r="U910" s="35">
        <v>12.412853499815215</v>
      </c>
      <c r="W910" s="35">
        <v>11.786716158317063</v>
      </c>
      <c r="X910" s="35">
        <v>11.776233038969909</v>
      </c>
      <c r="Y910" s="35">
        <v>12.860526463070489</v>
      </c>
      <c r="Z910" s="35">
        <v>12.952258490236783</v>
      </c>
      <c r="AB910" s="35">
        <v>12.640157926316611</v>
      </c>
      <c r="AC910" s="35">
        <v>11.906262298786851</v>
      </c>
      <c r="AD910" s="35">
        <v>12.113276943973762</v>
      </c>
      <c r="AE910" s="35">
        <v>12.666629034566414</v>
      </c>
      <c r="AF910" s="35">
        <v>12.519100566599581</v>
      </c>
      <c r="AG910" s="35">
        <v>13.026108927597834</v>
      </c>
      <c r="AH910" s="35">
        <v>12.468254352678567</v>
      </c>
      <c r="AI910" s="35">
        <v>12.585977300157873</v>
      </c>
      <c r="AJ910" s="35">
        <v>12.689249910466724</v>
      </c>
      <c r="AL910" s="35">
        <v>12.301002767876078</v>
      </c>
      <c r="AN910" s="35">
        <v>12.841298443703607</v>
      </c>
      <c r="AQ910" s="35">
        <v>12.538805359245934</v>
      </c>
      <c r="AR910" s="35">
        <v>12.609252885555525</v>
      </c>
      <c r="AS910" s="35">
        <v>12.402164369301808</v>
      </c>
      <c r="AU910" s="35">
        <v>12.339810137142623</v>
      </c>
      <c r="AW910" s="35">
        <v>12.191317786276217</v>
      </c>
      <c r="AX910" s="35">
        <v>11.952142382494351</v>
      </c>
      <c r="AY910" s="35">
        <v>11.933582364604243</v>
      </c>
      <c r="AZ910" s="35">
        <v>12.548450818149593</v>
      </c>
      <c r="BA910" s="35">
        <v>12.369721307502388</v>
      </c>
      <c r="BB910" s="35">
        <v>12.844014236915367</v>
      </c>
      <c r="BC910" s="35">
        <v>12.693217365339491</v>
      </c>
      <c r="BE910" s="35">
        <v>12.21130587285408</v>
      </c>
      <c r="BF910" s="35">
        <v>12.56989489613262</v>
      </c>
      <c r="BG910" s="35">
        <v>12.408610619939569</v>
      </c>
      <c r="BH910" s="35">
        <v>13.075221537806764</v>
      </c>
      <c r="BI910" s="35">
        <v>13.089972121522557</v>
      </c>
      <c r="BJ910" s="35">
        <v>12.258999513959097</v>
      </c>
      <c r="BM910" s="35">
        <v>11.886580688462328</v>
      </c>
      <c r="BN910" s="35">
        <v>12.549157319048227</v>
      </c>
      <c r="BQ910" s="35">
        <v>12.338677852801608</v>
      </c>
      <c r="BT910" s="35">
        <v>12.425514903848196</v>
      </c>
      <c r="BU910" s="35">
        <v>12.500420548070771</v>
      </c>
      <c r="BX910" s="35">
        <v>12.72352129807091</v>
      </c>
      <c r="BY910" s="35">
        <v>12.568480850959311</v>
      </c>
      <c r="BZ910" s="35">
        <v>12.723272895694567</v>
      </c>
      <c r="CA910" s="35">
        <v>11.756149339372033</v>
      </c>
      <c r="CB910" s="35">
        <v>12.672008978272821</v>
      </c>
      <c r="CC910" s="35">
        <v>12.044487392918612</v>
      </c>
      <c r="CD910" s="35">
        <v>11.962184210103295</v>
      </c>
      <c r="CE910" s="35">
        <v>13.028089559865482</v>
      </c>
      <c r="CF910" s="35">
        <v>12.955041631078997</v>
      </c>
      <c r="CG910" s="35">
        <v>11.730054450904952</v>
      </c>
      <c r="CI910" s="35">
        <v>13.056334292884731</v>
      </c>
      <c r="CJ910" s="35">
        <v>9.08540728400218</v>
      </c>
      <c r="CK910" s="35">
        <v>12.607549943643132</v>
      </c>
      <c r="CL910" s="35">
        <v>12.680317883981038</v>
      </c>
      <c r="CM910" s="35">
        <v>12.603826632470254</v>
      </c>
      <c r="CN910" s="35">
        <v>11.967608386973831</v>
      </c>
      <c r="CO910" s="35">
        <v>13.665117603511934</v>
      </c>
      <c r="CP910" s="35">
        <v>12.845362818064274</v>
      </c>
      <c r="CQ910" s="35">
        <v>12.484753084527096</v>
      </c>
      <c r="CS910" s="35">
        <v>13.150306168605102</v>
      </c>
      <c r="CU910" s="35">
        <v>11.145460135882601</v>
      </c>
      <c r="CV910" s="35">
        <v>13.070947989555794</v>
      </c>
      <c r="CW910" s="35">
        <v>12.913211678102609</v>
      </c>
      <c r="CY910" s="35">
        <v>13.215286617858101</v>
      </c>
      <c r="CZ910" s="35">
        <v>11.740886214943956</v>
      </c>
      <c r="DA910" s="35">
        <v>12.353993801420788</v>
      </c>
      <c r="DD910" s="35">
        <v>12.10574617459465</v>
      </c>
      <c r="DE910" s="35">
        <v>11.28079293058585</v>
      </c>
      <c r="DF910" s="35">
        <v>12.392390923877208</v>
      </c>
      <c r="DG910" s="35">
        <v>12.440102938695473</v>
      </c>
      <c r="DH910" s="35">
        <v>12.44723224671133</v>
      </c>
      <c r="DJ910" s="35">
        <v>12.723420682400015</v>
      </c>
      <c r="DK910" s="35">
        <v>13.787049444053087</v>
      </c>
      <c r="DL910" s="35">
        <v>12.503097689817231</v>
      </c>
      <c r="DO910" s="35">
        <v>13.011314894948185</v>
      </c>
      <c r="DP910" s="35">
        <v>11.933075494220807</v>
      </c>
      <c r="DT910" s="35">
        <v>12.097155760462872</v>
      </c>
      <c r="DU910" s="35">
        <v>12.096656814678298</v>
      </c>
      <c r="DV910" s="35">
        <v>12.812188562156207</v>
      </c>
      <c r="DW910" s="35">
        <v>12.205308326464401</v>
      </c>
      <c r="DY910" s="35">
        <v>12.453132647306305</v>
      </c>
      <c r="DZ910" s="35">
        <v>12.511520165322146</v>
      </c>
      <c r="EB910" s="35">
        <v>12.745844136676299</v>
      </c>
      <c r="EC910" s="35">
        <v>11.804237837739137</v>
      </c>
      <c r="ED910" s="35">
        <v>12.234645986757183</v>
      </c>
      <c r="EF910" s="35">
        <v>12.735061723866059</v>
      </c>
      <c r="EG910" s="35">
        <v>12.448366000328761</v>
      </c>
      <c r="EJ910" s="35">
        <v>12.646404211132698</v>
      </c>
      <c r="EL910" s="35">
        <v>13.045000337153263</v>
      </c>
      <c r="EO910" s="35">
        <v>12.066800163576829</v>
      </c>
      <c r="EP910" s="35">
        <v>12.845052510795842</v>
      </c>
      <c r="ER910" s="35">
        <v>12.7007739236047</v>
      </c>
      <c r="ES910" s="35">
        <v>12.950192004434353</v>
      </c>
      <c r="ET910" s="35">
        <v>11.475429167957905</v>
      </c>
      <c r="EU910" s="35">
        <v>12.521557473507333</v>
      </c>
      <c r="EW910" s="35">
        <v>12.493112588120296</v>
      </c>
      <c r="EX910" s="35">
        <v>12.985134999069221</v>
      </c>
      <c r="FA910" s="35">
        <v>12.121166861699864</v>
      </c>
      <c r="FB910" s="35">
        <v>12.380299277747152</v>
      </c>
      <c r="FC910" s="35">
        <v>13.032211431547776</v>
      </c>
      <c r="FD910" s="35">
        <v>12.309976925214201</v>
      </c>
      <c r="FF910" s="35">
        <v>12.4423760168541</v>
      </c>
      <c r="FG910" s="35">
        <v>12.252327144787374</v>
      </c>
      <c r="FH910" s="35">
        <v>11.940571854566006</v>
      </c>
      <c r="FI910" s="35">
        <v>12.827036554861287</v>
      </c>
      <c r="FJ910" s="35">
        <v>13.13306655821189</v>
      </c>
      <c r="FL910" s="35">
        <v>14.356437688223917</v>
      </c>
      <c r="FO910" s="35">
        <v>12.564952745492713</v>
      </c>
      <c r="FP910" s="35">
        <v>12.879605536980819</v>
      </c>
      <c r="FQ910" s="35">
        <v>12.17830116535589</v>
      </c>
      <c r="FR910" s="35">
        <v>13.116856984614589</v>
      </c>
      <c r="FS910" s="35">
        <v>12.666909594590431</v>
      </c>
      <c r="FT910" s="35">
        <v>12.672783236087655</v>
      </c>
      <c r="FW910" s="35">
        <v>13.354228330983005</v>
      </c>
      <c r="FX910" s="35">
        <v>12.227278666742784</v>
      </c>
      <c r="FY910" s="35">
        <v>11.70939911590207</v>
      </c>
      <c r="FZ910" s="35">
        <v>12.568234041123482</v>
      </c>
      <c r="GA910" s="35">
        <v>12.862092252873506</v>
      </c>
      <c r="GB910" s="35">
        <v>12.976271902447735</v>
      </c>
      <c r="GC910" s="35">
        <v>12.484444579452536</v>
      </c>
      <c r="GF910" s="35">
        <v>13.532098923760431</v>
      </c>
      <c r="GI910" s="35">
        <v>14.307106121821228</v>
      </c>
      <c r="GJ910" s="35">
        <v>13.184296169048217</v>
      </c>
      <c r="GK910" s="35">
        <v>12.623970753064668</v>
      </c>
      <c r="GL910" s="35">
        <v>12.862879999351154</v>
      </c>
      <c r="GO910" s="35">
        <v>7.0880000000000001</v>
      </c>
      <c r="GP910" s="35" t="s">
        <v>1957</v>
      </c>
      <c r="GU910" s="59"/>
    </row>
    <row r="911" spans="1:203" x14ac:dyDescent="0.2">
      <c r="A911" s="35" t="s">
        <v>1603</v>
      </c>
      <c r="B911" s="35" t="s">
        <v>3433</v>
      </c>
      <c r="C911" s="35" t="s">
        <v>3434</v>
      </c>
      <c r="D911" s="9">
        <v>2</v>
      </c>
      <c r="E911" s="9">
        <v>2</v>
      </c>
      <c r="F911" s="9">
        <v>0.498830157</v>
      </c>
      <c r="G911" s="9">
        <v>0.24607590500000001</v>
      </c>
      <c r="H911" s="9">
        <v>0.35577202600000002</v>
      </c>
      <c r="I911" s="9">
        <v>0.27194975700000001</v>
      </c>
      <c r="J911" s="9">
        <v>0</v>
      </c>
      <c r="K911" s="78">
        <v>0</v>
      </c>
      <c r="L911" s="80"/>
      <c r="M911" s="79">
        <v>10.927391885483912</v>
      </c>
      <c r="N911" s="79">
        <v>11.048593097360795</v>
      </c>
      <c r="O911" s="79">
        <v>11.600870600830868</v>
      </c>
      <c r="Q911" s="78">
        <v>10.993481425313778</v>
      </c>
      <c r="T911" s="35">
        <v>10.462195971247699</v>
      </c>
      <c r="U911" s="35">
        <v>12.432882563966031</v>
      </c>
      <c r="V911" s="35">
        <v>10.916708842279045</v>
      </c>
      <c r="Y911" s="35">
        <v>11.402333451534234</v>
      </c>
      <c r="AH911" s="35">
        <v>10.876641857477775</v>
      </c>
      <c r="AN911" s="35">
        <v>10.341175496483112</v>
      </c>
      <c r="AP911" s="35">
        <v>10.310761271852355</v>
      </c>
      <c r="AQ911" s="35">
        <v>11.653320264678566</v>
      </c>
      <c r="AR911" s="35">
        <v>11.864141680855532</v>
      </c>
      <c r="AS911" s="35">
        <v>11.417178115944116</v>
      </c>
      <c r="AT911" s="35">
        <v>11.592861224142325</v>
      </c>
      <c r="AV911" s="35">
        <v>10.366453368585992</v>
      </c>
      <c r="AX911" s="35">
        <v>9.5326538597013322</v>
      </c>
      <c r="AY911" s="35">
        <v>11.289497286614001</v>
      </c>
      <c r="AZ911" s="35">
        <v>11.446579018385016</v>
      </c>
      <c r="BB911" s="35">
        <v>10.431024013704951</v>
      </c>
      <c r="BC911" s="35">
        <v>10.281565836771772</v>
      </c>
      <c r="BG911" s="35">
        <v>10.687138912131376</v>
      </c>
      <c r="BH911" s="35">
        <v>11.481643670462194</v>
      </c>
      <c r="BI911" s="35">
        <v>11.311369683131719</v>
      </c>
      <c r="BJ911" s="35">
        <v>11.441164876760592</v>
      </c>
      <c r="BN911" s="35">
        <v>10.057774761938113</v>
      </c>
      <c r="BQ911" s="35">
        <v>11.319571435062469</v>
      </c>
      <c r="BT911" s="35">
        <v>10.747280919996941</v>
      </c>
      <c r="BU911" s="35">
        <v>10.691710138257548</v>
      </c>
      <c r="CB911" s="35">
        <v>10.497776967653962</v>
      </c>
      <c r="CC911" s="35">
        <v>10.73656877732842</v>
      </c>
      <c r="CD911" s="35">
        <v>10.809173025159613</v>
      </c>
      <c r="CG911" s="35">
        <v>11.643504316142719</v>
      </c>
      <c r="CJ911" s="35">
        <v>10.70681914875505</v>
      </c>
      <c r="CL911" s="35">
        <v>10.600955068977621</v>
      </c>
      <c r="CM911" s="35">
        <v>10.620320784971462</v>
      </c>
      <c r="CO911" s="35">
        <v>11.740635944656233</v>
      </c>
      <c r="CQ911" s="35">
        <v>11.449036471176436</v>
      </c>
      <c r="CU911" s="35">
        <v>10.800696518277496</v>
      </c>
      <c r="CX911" s="35">
        <v>11.464283875369137</v>
      </c>
      <c r="CY911" s="35">
        <v>10.642009630766543</v>
      </c>
      <c r="CZ911" s="35">
        <v>10.724851697548289</v>
      </c>
      <c r="DC911" s="35">
        <v>10.101370783485834</v>
      </c>
      <c r="DD911" s="35">
        <v>11.442148197807835</v>
      </c>
      <c r="DK911" s="35">
        <v>11.691201228726538</v>
      </c>
      <c r="DV911" s="35">
        <v>10.855862554411106</v>
      </c>
      <c r="DW911" s="35">
        <v>11.263602418738143</v>
      </c>
      <c r="DY911" s="35">
        <v>11.349888595617831</v>
      </c>
      <c r="DZ911" s="35">
        <v>11.016356745559495</v>
      </c>
      <c r="EC911" s="35">
        <v>11.389089549861261</v>
      </c>
      <c r="EE911" s="35">
        <v>12.189725891785008</v>
      </c>
      <c r="EG911" s="35">
        <v>11.75410511800982</v>
      </c>
      <c r="EJ911" s="35">
        <v>9.8367494509083908</v>
      </c>
      <c r="EL911" s="35">
        <v>11.495234760516464</v>
      </c>
      <c r="EP911" s="35">
        <v>10.490918325348334</v>
      </c>
      <c r="EQ911" s="35">
        <v>12.957501323588074</v>
      </c>
      <c r="ET911" s="35">
        <v>10.774989449816815</v>
      </c>
      <c r="EV911" s="35">
        <v>11.247654418998772</v>
      </c>
      <c r="EY911" s="35">
        <v>10.843853460648257</v>
      </c>
      <c r="EZ911" s="35">
        <v>10.515699698521605</v>
      </c>
      <c r="FB911" s="35">
        <v>12.516975814241354</v>
      </c>
      <c r="FD911" s="35">
        <v>10.506800991954938</v>
      </c>
      <c r="FF911" s="35">
        <v>11.295604338775592</v>
      </c>
      <c r="FG911" s="35">
        <v>10.371575102641213</v>
      </c>
      <c r="FO911" s="35">
        <v>9.2249919162989169</v>
      </c>
      <c r="FP911" s="35">
        <v>11.575985329389161</v>
      </c>
      <c r="FS911" s="35">
        <v>11.236254352373313</v>
      </c>
      <c r="FU911" s="35">
        <v>12.541996534527268</v>
      </c>
      <c r="GA911" s="35">
        <v>11.638859341726</v>
      </c>
      <c r="GD911" s="35">
        <v>11.058454572819116</v>
      </c>
      <c r="GE911" s="35">
        <v>10.721433811889693</v>
      </c>
      <c r="GF911" s="35">
        <v>10.868913026313288</v>
      </c>
      <c r="GI911" s="35">
        <v>14.511051739447955</v>
      </c>
      <c r="GJ911" s="35">
        <v>12.244642811499947</v>
      </c>
      <c r="GM911" s="35">
        <v>10.740489667838558</v>
      </c>
      <c r="GN911" s="35">
        <v>10.826059528824519</v>
      </c>
      <c r="GO911" s="35">
        <v>39.107999999999997</v>
      </c>
      <c r="GP911" s="35" t="s">
        <v>1412</v>
      </c>
      <c r="GU911" s="59"/>
    </row>
    <row r="912" spans="1:203" x14ac:dyDescent="0.2">
      <c r="A912" s="35" t="s">
        <v>1212</v>
      </c>
      <c r="B912" s="35" t="s">
        <v>2935</v>
      </c>
      <c r="C912" s="35" t="s">
        <v>2936</v>
      </c>
      <c r="D912" s="9">
        <v>2</v>
      </c>
      <c r="E912" s="9">
        <v>2</v>
      </c>
      <c r="F912" s="9">
        <v>0.84383161299999998</v>
      </c>
      <c r="G912" s="9">
        <v>7.9619873999999993E-2</v>
      </c>
      <c r="H912" s="9">
        <v>0.11831048500000001</v>
      </c>
      <c r="I912" s="9">
        <v>0.27199754999999998</v>
      </c>
      <c r="J912" s="9">
        <v>0</v>
      </c>
      <c r="K912" s="78">
        <v>0</v>
      </c>
      <c r="L912" s="79">
        <v>12.436596612551897</v>
      </c>
      <c r="M912" s="79">
        <v>11.531652753776147</v>
      </c>
      <c r="N912" s="79"/>
      <c r="O912" s="79"/>
      <c r="P912" s="78">
        <v>12.399407376168073</v>
      </c>
      <c r="Q912" s="78">
        <v>11.988392548640977</v>
      </c>
      <c r="S912" s="35">
        <v>11.698528443600951</v>
      </c>
      <c r="T912" s="35">
        <v>11.253100372524708</v>
      </c>
      <c r="U912" s="35">
        <v>12.660386625141465</v>
      </c>
      <c r="V912" s="35">
        <v>11.72050594492346</v>
      </c>
      <c r="W912" s="35">
        <v>11.421978959884585</v>
      </c>
      <c r="Z912" s="35">
        <v>12.0474847090321</v>
      </c>
      <c r="AA912" s="35">
        <v>12.819165242761169</v>
      </c>
      <c r="AD912" s="35">
        <v>11.735307519962189</v>
      </c>
      <c r="AE912" s="35">
        <v>10.778641802538932</v>
      </c>
      <c r="AF912" s="35">
        <v>10.733038567530238</v>
      </c>
      <c r="AG912" s="35">
        <v>12.106597520761749</v>
      </c>
      <c r="AH912" s="35">
        <v>12.074219230962402</v>
      </c>
      <c r="AK912" s="35">
        <v>12.785349524231556</v>
      </c>
      <c r="AM912" s="35">
        <v>11.725670277428332</v>
      </c>
      <c r="AN912" s="35">
        <v>11.823225417782428</v>
      </c>
      <c r="AO912" s="35">
        <v>12.298533991241532</v>
      </c>
      <c r="AQ912" s="35">
        <v>13.160468944275257</v>
      </c>
      <c r="AR912" s="35">
        <v>11.333465199841857</v>
      </c>
      <c r="AT912" s="35">
        <v>12.78005778839948</v>
      </c>
      <c r="AU912" s="35">
        <v>12.258724191735636</v>
      </c>
      <c r="AV912" s="35">
        <v>11.489216718404872</v>
      </c>
      <c r="AW912" s="35">
        <v>11.675949266011527</v>
      </c>
      <c r="AX912" s="35">
        <v>10.85400476112595</v>
      </c>
      <c r="AY912" s="35">
        <v>11.267172739942547</v>
      </c>
      <c r="AZ912" s="35">
        <v>12.047877960530043</v>
      </c>
      <c r="BB912" s="35">
        <v>10.45033915700208</v>
      </c>
      <c r="BC912" s="35">
        <v>11.020209224198393</v>
      </c>
      <c r="BE912" s="35">
        <v>11.828426140562131</v>
      </c>
      <c r="BF912" s="35">
        <v>12.235745480940871</v>
      </c>
      <c r="BG912" s="35">
        <v>11.187448404993884</v>
      </c>
      <c r="BH912" s="35">
        <v>11.253133139962793</v>
      </c>
      <c r="BI912" s="35">
        <v>12.640296484034472</v>
      </c>
      <c r="BJ912" s="35">
        <v>10.419861480021654</v>
      </c>
      <c r="BK912" s="35">
        <v>10.61213397800649</v>
      </c>
      <c r="BL912" s="35">
        <v>11.694262087290175</v>
      </c>
      <c r="BM912" s="35">
        <v>11.972791387105293</v>
      </c>
      <c r="BQ912" s="35">
        <v>11.615227262465462</v>
      </c>
      <c r="BS912" s="35">
        <v>11.835989599705082</v>
      </c>
      <c r="BT912" s="35">
        <v>12.644788669135796</v>
      </c>
      <c r="BU912" s="35">
        <v>11.892256724931613</v>
      </c>
      <c r="BV912" s="35">
        <v>10.931573928144173</v>
      </c>
      <c r="BX912" s="35">
        <v>11.655165443536871</v>
      </c>
      <c r="BY912" s="35">
        <v>11.730763696757979</v>
      </c>
      <c r="BZ912" s="35">
        <v>11.656642010836487</v>
      </c>
      <c r="CB912" s="35">
        <v>11.262356075844954</v>
      </c>
      <c r="CC912" s="35">
        <v>10.662201921171665</v>
      </c>
      <c r="CD912" s="35">
        <v>11.510791469285934</v>
      </c>
      <c r="CG912" s="35">
        <v>11.268097339244473</v>
      </c>
      <c r="CH912" s="35">
        <v>11.695322380133994</v>
      </c>
      <c r="CI912" s="35">
        <v>11.834091760290166</v>
      </c>
      <c r="CJ912" s="35">
        <v>12.481499377667079</v>
      </c>
      <c r="CM912" s="35">
        <v>11.307079518984116</v>
      </c>
      <c r="CO912" s="35">
        <v>11.467940946235407</v>
      </c>
      <c r="CQ912" s="35">
        <v>11.254556795560395</v>
      </c>
      <c r="CR912" s="35">
        <v>12.681358022479005</v>
      </c>
      <c r="CS912" s="35">
        <v>11.801601736937961</v>
      </c>
      <c r="CT912" s="35">
        <v>12.172604878050331</v>
      </c>
      <c r="CU912" s="35">
        <v>11.359800851077626</v>
      </c>
      <c r="CW912" s="35">
        <v>12.077038480401502</v>
      </c>
      <c r="CX912" s="35">
        <v>12.375550115768077</v>
      </c>
      <c r="CZ912" s="35">
        <v>11.453082149113238</v>
      </c>
      <c r="DA912" s="35">
        <v>11.760656750100969</v>
      </c>
      <c r="DB912" s="35">
        <v>11.13161814225159</v>
      </c>
      <c r="DC912" s="35">
        <v>10.869862883205984</v>
      </c>
      <c r="DD912" s="35">
        <v>12.317603407165617</v>
      </c>
      <c r="DF912" s="35">
        <v>11.463748726805093</v>
      </c>
      <c r="DK912" s="35">
        <v>11.137947897539032</v>
      </c>
      <c r="DL912" s="35">
        <v>11.170813625249062</v>
      </c>
      <c r="DM912" s="35">
        <v>11.094394590445553</v>
      </c>
      <c r="DQ912" s="35">
        <v>12.39449671109511</v>
      </c>
      <c r="DS912" s="35">
        <v>12.555464373620302</v>
      </c>
      <c r="DT912" s="35">
        <v>12.074621252754282</v>
      </c>
      <c r="DU912" s="35">
        <v>12.223157934385597</v>
      </c>
      <c r="DV912" s="35">
        <v>11.841238049648428</v>
      </c>
      <c r="DW912" s="35">
        <v>12.466983209660322</v>
      </c>
      <c r="DY912" s="35">
        <v>12.416953261134216</v>
      </c>
      <c r="DZ912" s="35">
        <v>11.741094186862895</v>
      </c>
      <c r="EC912" s="35">
        <v>11.221777066300792</v>
      </c>
      <c r="EE912" s="35">
        <v>12.768588192969746</v>
      </c>
      <c r="EG912" s="35">
        <v>11.467899863905085</v>
      </c>
      <c r="EJ912" s="35">
        <v>9.4906122565235691</v>
      </c>
      <c r="EK912" s="35">
        <v>12.802997409693958</v>
      </c>
      <c r="EL912" s="35">
        <v>12.250571570417696</v>
      </c>
      <c r="EN912" s="35">
        <v>11.870705908316674</v>
      </c>
      <c r="EO912" s="35">
        <v>12.612340975857499</v>
      </c>
      <c r="EQ912" s="35">
        <v>12.727463129961338</v>
      </c>
      <c r="ER912" s="35">
        <v>11.817246330001524</v>
      </c>
      <c r="ES912" s="35">
        <v>11.317338773881604</v>
      </c>
      <c r="EX912" s="35">
        <v>11.782737960792009</v>
      </c>
      <c r="EY912" s="35">
        <v>11.793699621158847</v>
      </c>
      <c r="EZ912" s="35">
        <v>11.370479051263073</v>
      </c>
      <c r="FA912" s="35">
        <v>12.823924694717345</v>
      </c>
      <c r="FB912" s="35">
        <v>11.926686433471223</v>
      </c>
      <c r="FC912" s="35">
        <v>12.947678439092902</v>
      </c>
      <c r="FE912" s="35">
        <v>12.483853454731282</v>
      </c>
      <c r="FG912" s="35">
        <v>12.485427041020221</v>
      </c>
      <c r="FH912" s="35">
        <v>10.387244681277668</v>
      </c>
      <c r="FI912" s="35">
        <v>13.605666891903319</v>
      </c>
      <c r="FJ912" s="35">
        <v>12.281964169328091</v>
      </c>
      <c r="FK912" s="35">
        <v>12.228859863888307</v>
      </c>
      <c r="FL912" s="35">
        <v>11.779239407611694</v>
      </c>
      <c r="FM912" s="35">
        <v>11.3289144613973</v>
      </c>
      <c r="FN912" s="35">
        <v>11.173033231051733</v>
      </c>
      <c r="FO912" s="35">
        <v>11.919444546520243</v>
      </c>
      <c r="FP912" s="35">
        <v>12.338179352882969</v>
      </c>
      <c r="FR912" s="35">
        <v>13.21774861620575</v>
      </c>
      <c r="FS912" s="35">
        <v>11.66787011063183</v>
      </c>
      <c r="FT912" s="35">
        <v>12.012616650723512</v>
      </c>
      <c r="FU912" s="35">
        <v>12.994380650841419</v>
      </c>
      <c r="FW912" s="35">
        <v>11.053361851623473</v>
      </c>
      <c r="FX912" s="35">
        <v>12.134661385052697</v>
      </c>
      <c r="FY912" s="35">
        <v>11.834692590722637</v>
      </c>
      <c r="GB912" s="35">
        <v>12.363110454515697</v>
      </c>
      <c r="GC912" s="35">
        <v>12.116408618008574</v>
      </c>
      <c r="GE912" s="35">
        <v>12.054129095692371</v>
      </c>
      <c r="GF912" s="35">
        <v>11.367594185152418</v>
      </c>
      <c r="GG912" s="35">
        <v>10.310495259483631</v>
      </c>
      <c r="GJ912" s="35">
        <v>12.754126541819064</v>
      </c>
      <c r="GL912" s="35">
        <v>12.607010384260217</v>
      </c>
      <c r="GM912" s="35">
        <v>11.530170730638293</v>
      </c>
      <c r="GN912" s="35">
        <v>12.433053073409242</v>
      </c>
      <c r="GO912" s="35">
        <v>1.444</v>
      </c>
      <c r="GP912" s="35" t="s">
        <v>4636</v>
      </c>
      <c r="GU912" s="59"/>
    </row>
    <row r="913" spans="1:203" x14ac:dyDescent="0.2">
      <c r="A913" s="35" t="s">
        <v>2132</v>
      </c>
      <c r="B913" s="35" t="s">
        <v>4113</v>
      </c>
      <c r="C913" s="35" t="s">
        <v>4114</v>
      </c>
      <c r="D913" s="9">
        <v>9</v>
      </c>
      <c r="E913" s="9">
        <v>9</v>
      </c>
      <c r="F913" s="9">
        <v>5.0052588000000002E-2</v>
      </c>
      <c r="G913" s="9">
        <v>-0.34813165099999999</v>
      </c>
      <c r="H913" s="9">
        <v>0.13484342199999999</v>
      </c>
      <c r="I913" s="9">
        <v>0.27422189600000002</v>
      </c>
      <c r="J913" s="9">
        <v>0</v>
      </c>
      <c r="K913" s="78">
        <v>0</v>
      </c>
      <c r="L913" s="79">
        <v>15.823323304370948</v>
      </c>
      <c r="M913" s="79">
        <v>14.804721421045981</v>
      </c>
      <c r="N913" s="79">
        <v>14.469486370751287</v>
      </c>
      <c r="O913" s="79">
        <v>14.100041752071689</v>
      </c>
      <c r="P913" s="78">
        <v>14.538954317633385</v>
      </c>
      <c r="Q913" s="78">
        <v>15.163221230377962</v>
      </c>
      <c r="R913" s="35">
        <v>13.90539405171203</v>
      </c>
      <c r="S913" s="35">
        <v>13.135290310478135</v>
      </c>
      <c r="T913" s="35">
        <v>14.797180474926851</v>
      </c>
      <c r="U913" s="35">
        <v>15.358814983584359</v>
      </c>
      <c r="V913" s="35">
        <v>12.900874802047618</v>
      </c>
      <c r="W913" s="35">
        <v>13.919423623605098</v>
      </c>
      <c r="X913" s="35">
        <v>13.411532313994151</v>
      </c>
      <c r="Y913" s="35">
        <v>13.370741541795496</v>
      </c>
      <c r="Z913" s="35">
        <v>14.30609599803725</v>
      </c>
      <c r="AA913" s="35">
        <v>14.796610698363946</v>
      </c>
      <c r="AB913" s="35">
        <v>13.510042565709931</v>
      </c>
      <c r="AC913" s="35">
        <v>14.37660283505374</v>
      </c>
      <c r="AD913" s="35">
        <v>14.973219113844495</v>
      </c>
      <c r="AE913" s="35">
        <v>13.877297666847998</v>
      </c>
      <c r="AF913" s="35">
        <v>14.309003967673627</v>
      </c>
      <c r="AG913" s="35">
        <v>13.726389389600525</v>
      </c>
      <c r="AH913" s="35">
        <v>14.282207999035844</v>
      </c>
      <c r="AI913" s="35">
        <v>13.453974064829476</v>
      </c>
      <c r="AJ913" s="35">
        <v>13.157863019700933</v>
      </c>
      <c r="AK913" s="35">
        <v>14.532223435311632</v>
      </c>
      <c r="AL913" s="35">
        <v>14.157600169727658</v>
      </c>
      <c r="AM913" s="35">
        <v>13.136787958285502</v>
      </c>
      <c r="AN913" s="35">
        <v>13.181102952879201</v>
      </c>
      <c r="AO913" s="35">
        <v>14.775205603341195</v>
      </c>
      <c r="AP913" s="35">
        <v>13.477980384551781</v>
      </c>
      <c r="AQ913" s="35">
        <v>16.276666458607043</v>
      </c>
      <c r="AR913" s="35">
        <v>14.215802339979451</v>
      </c>
      <c r="AS913" s="35">
        <v>13.403938357894935</v>
      </c>
      <c r="AT913" s="35">
        <v>13.567067813898749</v>
      </c>
      <c r="AU913" s="35">
        <v>13.585326174646999</v>
      </c>
      <c r="AV913" s="35">
        <v>15.181636579386122</v>
      </c>
      <c r="AW913" s="35">
        <v>13.962353458667092</v>
      </c>
      <c r="AX913" s="35">
        <v>14.910121891689473</v>
      </c>
      <c r="AY913" s="35">
        <v>15.274929536995717</v>
      </c>
      <c r="AZ913" s="35">
        <v>14.793244235123396</v>
      </c>
      <c r="BA913" s="35">
        <v>13.941999729911503</v>
      </c>
      <c r="BB913" s="35">
        <v>14.076486474036628</v>
      </c>
      <c r="BC913" s="35">
        <v>14.480684297927663</v>
      </c>
      <c r="BD913" s="35">
        <v>14.302696824343169</v>
      </c>
      <c r="BE913" s="35">
        <v>15.17721232812001</v>
      </c>
      <c r="BF913" s="35">
        <v>14.564620120680708</v>
      </c>
      <c r="BG913" s="35">
        <v>15.592627097500191</v>
      </c>
      <c r="BH913" s="35">
        <v>15.503867595467167</v>
      </c>
      <c r="BI913" s="35">
        <v>15.565695210362744</v>
      </c>
      <c r="BJ913" s="35">
        <v>14.702728032013871</v>
      </c>
      <c r="BK913" s="35">
        <v>16.189114442025879</v>
      </c>
      <c r="BL913" s="35">
        <v>14.233163791587804</v>
      </c>
      <c r="BM913" s="35">
        <v>13.67994787734999</v>
      </c>
      <c r="BN913" s="35">
        <v>13.957640173815676</v>
      </c>
      <c r="BO913" s="35">
        <v>14.203689204993871</v>
      </c>
      <c r="BP913" s="35">
        <v>13.741633143600318</v>
      </c>
      <c r="BQ913" s="35">
        <v>14.063550853666856</v>
      </c>
      <c r="BR913" s="35">
        <v>13.824660947522144</v>
      </c>
      <c r="BS913" s="35">
        <v>14.381219245153698</v>
      </c>
      <c r="BT913" s="35">
        <v>14.594452029210419</v>
      </c>
      <c r="BU913" s="35">
        <v>14.670782096743864</v>
      </c>
      <c r="BV913" s="35">
        <v>15.255445050436169</v>
      </c>
      <c r="BW913" s="35">
        <v>14.663727671953236</v>
      </c>
      <c r="BX913" s="35">
        <v>14.562910488985914</v>
      </c>
      <c r="BY913" s="35">
        <v>14.904262033073717</v>
      </c>
      <c r="BZ913" s="35">
        <v>13.564147388664678</v>
      </c>
      <c r="CA913" s="35">
        <v>14.443918608648488</v>
      </c>
      <c r="CB913" s="35">
        <v>14.754827938782878</v>
      </c>
      <c r="CC913" s="35">
        <v>13.732261857783765</v>
      </c>
      <c r="CD913" s="35">
        <v>13.649118535668553</v>
      </c>
      <c r="CE913" s="35">
        <v>14.829578486275953</v>
      </c>
      <c r="CF913" s="35">
        <v>14.511524518970532</v>
      </c>
      <c r="CG913" s="35">
        <v>12.586687093801093</v>
      </c>
      <c r="CH913" s="35">
        <v>14.286111574725979</v>
      </c>
      <c r="CI913" s="35">
        <v>13.535459319938127</v>
      </c>
      <c r="CJ913" s="35">
        <v>15.517608903950128</v>
      </c>
      <c r="CK913" s="35">
        <v>13.962270736544154</v>
      </c>
      <c r="CL913" s="35">
        <v>13.909608998945295</v>
      </c>
      <c r="CM913" s="35">
        <v>14.705521815387424</v>
      </c>
      <c r="CN913" s="35">
        <v>14.263219783959443</v>
      </c>
      <c r="CO913" s="35">
        <v>16.582278884413817</v>
      </c>
      <c r="CP913" s="35">
        <v>14.488734015260182</v>
      </c>
      <c r="CQ913" s="35">
        <v>15.357186596855335</v>
      </c>
      <c r="CR913" s="35">
        <v>13.714763332934563</v>
      </c>
      <c r="CS913" s="35">
        <v>15.980613406748267</v>
      </c>
      <c r="CT913" s="35">
        <v>12.660228266207534</v>
      </c>
      <c r="CU913" s="35">
        <v>14.945490757056263</v>
      </c>
      <c r="CV913" s="35">
        <v>13.670289483499902</v>
      </c>
      <c r="CW913" s="35">
        <v>14.78567840971521</v>
      </c>
      <c r="CX913" s="35">
        <v>14.423248181211431</v>
      </c>
      <c r="CY913" s="35">
        <v>12.982283540712462</v>
      </c>
      <c r="CZ913" s="35">
        <v>14.249449124130962</v>
      </c>
      <c r="DA913" s="35">
        <v>14.754006192751339</v>
      </c>
      <c r="DB913" s="35">
        <v>16.227121924208944</v>
      </c>
      <c r="DC913" s="35">
        <v>12.384477087734409</v>
      </c>
      <c r="DD913" s="35">
        <v>15.955538006936003</v>
      </c>
      <c r="DE913" s="35">
        <v>13.67581364697379</v>
      </c>
      <c r="DF913" s="35">
        <v>13.242912452154407</v>
      </c>
      <c r="DG913" s="35">
        <v>13.394182140876207</v>
      </c>
      <c r="DH913" s="35">
        <v>14.436060548018292</v>
      </c>
      <c r="DI913" s="35">
        <v>13.281801764717274</v>
      </c>
      <c r="DJ913" s="35">
        <v>13.988880221027642</v>
      </c>
      <c r="DK913" s="35">
        <v>12.75966749233082</v>
      </c>
      <c r="DL913" s="35">
        <v>12.819238377788187</v>
      </c>
      <c r="DM913" s="35">
        <v>13.442758695827386</v>
      </c>
      <c r="DN913" s="35">
        <v>13.58911088144532</v>
      </c>
      <c r="DO913" s="35">
        <v>13.946210352460465</v>
      </c>
      <c r="DP913" s="35">
        <v>13.067008957456013</v>
      </c>
      <c r="DQ913" s="35">
        <v>12.578062957798352</v>
      </c>
      <c r="DR913" s="35">
        <v>14.816870120614569</v>
      </c>
      <c r="DS913" s="35">
        <v>15.042593360741577</v>
      </c>
      <c r="DT913" s="35">
        <v>13.894522335232235</v>
      </c>
      <c r="DU913" s="35">
        <v>12.536468221704329</v>
      </c>
      <c r="DV913" s="35">
        <v>14.798921927394371</v>
      </c>
      <c r="DW913" s="35">
        <v>14.953524445174287</v>
      </c>
      <c r="DX913" s="35">
        <v>13.427962953965087</v>
      </c>
      <c r="DY913" s="35">
        <v>14.857518047494169</v>
      </c>
      <c r="DZ913" s="35">
        <v>14.874159495441511</v>
      </c>
      <c r="EA913" s="35">
        <v>14.01827095974795</v>
      </c>
      <c r="EB913" s="35">
        <v>15.011336538217826</v>
      </c>
      <c r="EC913" s="35">
        <v>13.831731901050574</v>
      </c>
      <c r="ED913" s="35">
        <v>15.252536299031195</v>
      </c>
      <c r="EE913" s="35">
        <v>14.592294661940695</v>
      </c>
      <c r="EF913" s="35">
        <v>14.004132665749694</v>
      </c>
      <c r="EG913" s="35">
        <v>14.212764240754826</v>
      </c>
      <c r="EH913" s="35">
        <v>13.392043385163472</v>
      </c>
      <c r="EI913" s="35">
        <v>14.462781591056157</v>
      </c>
      <c r="EJ913" s="35">
        <v>13.088666393627181</v>
      </c>
      <c r="EK913" s="35">
        <v>12.770057040002461</v>
      </c>
      <c r="EL913" s="35">
        <v>14.499417533372524</v>
      </c>
      <c r="EM913" s="35">
        <v>13.141832810040478</v>
      </c>
      <c r="EN913" s="35">
        <v>15.147972705402818</v>
      </c>
      <c r="EO913" s="35">
        <v>13.898270908039915</v>
      </c>
      <c r="EP913" s="35">
        <v>15.231744868666423</v>
      </c>
      <c r="EQ913" s="35">
        <v>11.540409329956082</v>
      </c>
      <c r="ER913" s="35">
        <v>14.688619661448524</v>
      </c>
      <c r="ES913" s="35">
        <v>15.443001582574443</v>
      </c>
      <c r="ET913" s="35">
        <v>15.883607565222739</v>
      </c>
      <c r="EU913" s="35">
        <v>13.691244208809486</v>
      </c>
      <c r="EV913" s="35">
        <v>15.221438592706711</v>
      </c>
      <c r="EW913" s="35">
        <v>13.796318724132686</v>
      </c>
      <c r="EX913" s="35">
        <v>14.289230719879944</v>
      </c>
      <c r="EY913" s="35">
        <v>14.90324869297495</v>
      </c>
      <c r="EZ913" s="35">
        <v>14.231401142967922</v>
      </c>
      <c r="FA913" s="35">
        <v>15.596509232101289</v>
      </c>
      <c r="FB913" s="35">
        <v>14.514103119146263</v>
      </c>
      <c r="FC913" s="35">
        <v>15.010576266811945</v>
      </c>
      <c r="FD913" s="35">
        <v>14.614837862978337</v>
      </c>
      <c r="FE913" s="35">
        <v>15.370561041585461</v>
      </c>
      <c r="FF913" s="35">
        <v>13.299410308506356</v>
      </c>
      <c r="FG913" s="35">
        <v>14.831640411863185</v>
      </c>
      <c r="FH913" s="35">
        <v>14.568849354535853</v>
      </c>
      <c r="FI913" s="35">
        <v>15.57350454732639</v>
      </c>
      <c r="FJ913" s="35">
        <v>14.915019705345891</v>
      </c>
      <c r="FK913" s="35">
        <v>14.892815422750608</v>
      </c>
      <c r="FL913" s="35">
        <v>15.714730757834426</v>
      </c>
      <c r="FM913" s="35">
        <v>13.189950195591916</v>
      </c>
      <c r="FN913" s="35">
        <v>14.748790027074207</v>
      </c>
      <c r="FO913" s="35">
        <v>13.866153463774964</v>
      </c>
      <c r="FP913" s="35">
        <v>14.878411064769598</v>
      </c>
      <c r="FQ913" s="35">
        <v>14.147504066047844</v>
      </c>
      <c r="FR913" s="35">
        <v>15.403037958826118</v>
      </c>
      <c r="FS913" s="35">
        <v>15.508233209716565</v>
      </c>
      <c r="FT913" s="35">
        <v>13.802784583023444</v>
      </c>
      <c r="FU913" s="35">
        <v>14.900181952411444</v>
      </c>
      <c r="FV913" s="35">
        <v>14.538078438579777</v>
      </c>
      <c r="FW913" s="35">
        <v>14.247107958130691</v>
      </c>
      <c r="FX913" s="35">
        <v>15.025245854161897</v>
      </c>
      <c r="FY913" s="35">
        <v>12.965587015432295</v>
      </c>
      <c r="FZ913" s="35">
        <v>14.517964715636412</v>
      </c>
      <c r="GA913" s="35">
        <v>14.879613537988032</v>
      </c>
      <c r="GB913" s="35">
        <v>15.082282345216603</v>
      </c>
      <c r="GC913" s="35">
        <v>13.755851765718941</v>
      </c>
      <c r="GD913" s="35">
        <v>16.282540597094592</v>
      </c>
      <c r="GE913" s="35">
        <v>14.512087975287026</v>
      </c>
      <c r="GF913" s="35">
        <v>15.846570203934707</v>
      </c>
      <c r="GG913" s="35">
        <v>13.226159986178306</v>
      </c>
      <c r="GH913" s="35">
        <v>13.325271879139535</v>
      </c>
      <c r="GI913" s="35">
        <v>13.793279609448689</v>
      </c>
      <c r="GJ913" s="35">
        <v>15.053158483933409</v>
      </c>
      <c r="GK913" s="35">
        <v>14.116782684062333</v>
      </c>
      <c r="GL913" s="35">
        <v>14.554390348996144</v>
      </c>
      <c r="GM913" s="35">
        <v>14.713594253133579</v>
      </c>
      <c r="GN913" s="35">
        <v>14.395347049785094</v>
      </c>
      <c r="GO913" s="35">
        <v>53.279000000000003</v>
      </c>
      <c r="GP913" s="35" t="s">
        <v>4875</v>
      </c>
      <c r="GU913" s="59"/>
    </row>
    <row r="914" spans="1:203" x14ac:dyDescent="0.2">
      <c r="A914" s="35" t="s">
        <v>1460</v>
      </c>
      <c r="B914" s="35" t="s">
        <v>3255</v>
      </c>
      <c r="C914" s="35" t="s">
        <v>3256</v>
      </c>
      <c r="D914" s="9">
        <v>6</v>
      </c>
      <c r="E914" s="9">
        <v>6</v>
      </c>
      <c r="F914" s="9">
        <v>0.96201078299999998</v>
      </c>
      <c r="G914" s="9">
        <v>2.7276407999999999E-2</v>
      </c>
      <c r="H914" s="9">
        <v>1.7948102E-2</v>
      </c>
      <c r="I914" s="9">
        <v>0.274444996</v>
      </c>
      <c r="J914" s="9">
        <v>0</v>
      </c>
      <c r="K914" s="58" t="s">
        <v>5711</v>
      </c>
      <c r="L914" s="80"/>
      <c r="M914" s="79">
        <v>11.207339651396628</v>
      </c>
      <c r="N914" s="79"/>
      <c r="O914" s="79"/>
      <c r="P914" s="78">
        <v>10.979593768037716</v>
      </c>
      <c r="Q914" s="78">
        <v>11.568735309040338</v>
      </c>
      <c r="S914" s="35">
        <v>11.344411078324455</v>
      </c>
      <c r="T914" s="35">
        <v>11.05200787163025</v>
      </c>
      <c r="U914" s="35">
        <v>10.767052791300047</v>
      </c>
      <c r="V914" s="35">
        <v>11.605622307039109</v>
      </c>
      <c r="X914" s="35">
        <v>11.696621421247471</v>
      </c>
      <c r="Z914" s="35">
        <v>10.884288287615227</v>
      </c>
      <c r="AA914" s="35">
        <v>11.758218066887503</v>
      </c>
      <c r="AB914" s="35">
        <v>11.472548894253162</v>
      </c>
      <c r="AC914" s="35">
        <v>12.29429054980554</v>
      </c>
      <c r="AE914" s="35">
        <v>10.573614071445881</v>
      </c>
      <c r="AI914" s="35">
        <v>11.196615552975242</v>
      </c>
      <c r="AM914" s="35">
        <v>11.369180870114114</v>
      </c>
      <c r="AN914" s="35">
        <v>11.503631443947764</v>
      </c>
      <c r="AP914" s="35">
        <v>11.129314400514824</v>
      </c>
      <c r="AR914" s="35">
        <v>10.800904397080521</v>
      </c>
      <c r="AS914" s="35">
        <v>11.33072458371454</v>
      </c>
      <c r="AU914" s="35">
        <v>11.545400500087819</v>
      </c>
      <c r="AV914" s="35">
        <v>11.143584165117279</v>
      </c>
      <c r="AW914" s="35">
        <v>11.518682040667709</v>
      </c>
      <c r="AZ914" s="35">
        <v>11.059238482262668</v>
      </c>
      <c r="BA914" s="35">
        <v>10.710148332785231</v>
      </c>
      <c r="BC914" s="35">
        <v>10.749826043294719</v>
      </c>
      <c r="BD914" s="35">
        <v>11.545098408860255</v>
      </c>
      <c r="BF914" s="35">
        <v>11.645433795828922</v>
      </c>
      <c r="BG914" s="35">
        <v>10.834989238940429</v>
      </c>
      <c r="BH914" s="35">
        <v>11.649485799925923</v>
      </c>
      <c r="BI914" s="35">
        <v>11.84961226189351</v>
      </c>
      <c r="BJ914" s="35">
        <v>11.057735511781253</v>
      </c>
      <c r="BL914" s="35">
        <v>11.437423947420287</v>
      </c>
      <c r="BM914" s="35">
        <v>11.603145790640463</v>
      </c>
      <c r="BP914" s="35">
        <v>11.090689782900988</v>
      </c>
      <c r="BQ914" s="35">
        <v>11.126028327421285</v>
      </c>
      <c r="BS914" s="35">
        <v>11.720891931861185</v>
      </c>
      <c r="BT914" s="35">
        <v>10.576923023714663</v>
      </c>
      <c r="BU914" s="35">
        <v>11.16368098314314</v>
      </c>
      <c r="BX914" s="35">
        <v>10.877061154577179</v>
      </c>
      <c r="BZ914" s="35">
        <v>10.721119818161759</v>
      </c>
      <c r="CC914" s="35">
        <v>10.547233393521424</v>
      </c>
      <c r="CD914" s="35">
        <v>10.91979422557613</v>
      </c>
      <c r="CE914" s="35">
        <v>11.401753261226444</v>
      </c>
      <c r="CG914" s="35">
        <v>11.281560966063076</v>
      </c>
      <c r="CH914" s="35">
        <v>11.306189453607265</v>
      </c>
      <c r="CI914" s="35">
        <v>11.499874515993115</v>
      </c>
      <c r="CK914" s="35">
        <v>11.488613297273869</v>
      </c>
      <c r="CL914" s="35">
        <v>11.328438042390022</v>
      </c>
      <c r="CM914" s="35">
        <v>11.353613060690078</v>
      </c>
      <c r="CN914" s="35">
        <v>10.765791758467623</v>
      </c>
      <c r="CQ914" s="35">
        <v>11.14790737923507</v>
      </c>
      <c r="CR914" s="35">
        <v>10.863418349780234</v>
      </c>
      <c r="CS914" s="35">
        <v>12.532709012844089</v>
      </c>
      <c r="CT914" s="35">
        <v>11.451905270717708</v>
      </c>
      <c r="CY914" s="35">
        <v>10.955476146905708</v>
      </c>
      <c r="CZ914" s="35">
        <v>10.683176499331221</v>
      </c>
      <c r="DD914" s="35">
        <v>10.867909425811087</v>
      </c>
      <c r="DE914" s="35">
        <v>11.293660549467885</v>
      </c>
      <c r="DF914" s="35">
        <v>11.145854734625628</v>
      </c>
      <c r="DI914" s="35">
        <v>11.861793548823069</v>
      </c>
      <c r="DK914" s="35">
        <v>11.440174225363112</v>
      </c>
      <c r="DL914" s="35">
        <v>11.406384200113783</v>
      </c>
      <c r="DO914" s="35">
        <v>11.540822717368984</v>
      </c>
      <c r="DP914" s="35">
        <v>11.426026022431797</v>
      </c>
      <c r="DQ914" s="35">
        <v>10.774646852718616</v>
      </c>
      <c r="DR914" s="35">
        <v>10.451570155177018</v>
      </c>
      <c r="DT914" s="35">
        <v>10.904548499541894</v>
      </c>
      <c r="DV914" s="35">
        <v>11.784546073416688</v>
      </c>
      <c r="DW914" s="35">
        <v>11.657023916753223</v>
      </c>
      <c r="DY914" s="35">
        <v>11.216742967332538</v>
      </c>
      <c r="DZ914" s="35">
        <v>11.3523494704218</v>
      </c>
      <c r="EA914" s="35">
        <v>11.119723725145787</v>
      </c>
      <c r="EC914" s="35">
        <v>11.023218107386301</v>
      </c>
      <c r="ED914" s="35">
        <v>10.888272770990772</v>
      </c>
      <c r="EF914" s="35">
        <v>11.439311461818846</v>
      </c>
      <c r="EG914" s="35">
        <v>11.182555002097148</v>
      </c>
      <c r="EI914" s="35">
        <v>11.465100699175983</v>
      </c>
      <c r="EJ914" s="35">
        <v>11.063025306732067</v>
      </c>
      <c r="EL914" s="35">
        <v>10.98733178412361</v>
      </c>
      <c r="EN914" s="35">
        <v>11.793417021407592</v>
      </c>
      <c r="EO914" s="35">
        <v>12.57934615831698</v>
      </c>
      <c r="EQ914" s="35">
        <v>11.263207592195693</v>
      </c>
      <c r="ES914" s="35">
        <v>10.666737344822455</v>
      </c>
      <c r="EV914" s="35">
        <v>10.90764082113502</v>
      </c>
      <c r="EX914" s="35">
        <v>12.212295877809565</v>
      </c>
      <c r="EY914" s="35">
        <v>11.563888658864585</v>
      </c>
      <c r="FA914" s="35">
        <v>10.803210400541404</v>
      </c>
      <c r="FB914" s="35">
        <v>11.065106073857105</v>
      </c>
      <c r="FD914" s="35">
        <v>10.471199624158121</v>
      </c>
      <c r="FE914" s="35">
        <v>11.75271958214644</v>
      </c>
      <c r="FF914" s="35">
        <v>11.083889882186757</v>
      </c>
      <c r="FI914" s="35">
        <v>11.773155311211749</v>
      </c>
      <c r="FJ914" s="35">
        <v>11.605069494016302</v>
      </c>
      <c r="FK914" s="35">
        <v>12.687643840278749</v>
      </c>
      <c r="FL914" s="35">
        <v>11.256067644497064</v>
      </c>
      <c r="FM914" s="35">
        <v>11.239308624466727</v>
      </c>
      <c r="FN914" s="35">
        <v>11.737989554956071</v>
      </c>
      <c r="FP914" s="35">
        <v>11.681783090683071</v>
      </c>
      <c r="FQ914" s="35">
        <v>11.017295554033417</v>
      </c>
      <c r="FR914" s="35">
        <v>11.710691213911158</v>
      </c>
      <c r="FS914" s="35">
        <v>11.256189390426366</v>
      </c>
      <c r="FT914" s="35">
        <v>11.780223384575633</v>
      </c>
      <c r="FU914" s="35">
        <v>11.916318044074409</v>
      </c>
      <c r="FX914" s="35">
        <v>11.998116331576409</v>
      </c>
      <c r="FY914" s="35">
        <v>12.736075705838198</v>
      </c>
      <c r="GA914" s="35">
        <v>11.921895163832611</v>
      </c>
      <c r="GB914" s="35">
        <v>12.116294277513152</v>
      </c>
      <c r="GC914" s="35">
        <v>11.025444989250587</v>
      </c>
      <c r="GD914" s="35">
        <v>11.626624691855517</v>
      </c>
      <c r="GE914" s="35">
        <v>10.720413878979848</v>
      </c>
      <c r="GF914" s="35">
        <v>11.522680049722752</v>
      </c>
      <c r="GG914" s="35">
        <v>11.103565955534986</v>
      </c>
      <c r="GI914" s="35">
        <v>11.835178629533351</v>
      </c>
      <c r="GJ914" s="35">
        <v>13.218111455960496</v>
      </c>
      <c r="GK914" s="35">
        <v>11.228384918275298</v>
      </c>
      <c r="GL914" s="35">
        <v>11.016898209556636</v>
      </c>
      <c r="GM914" s="35">
        <v>11.864102878854503</v>
      </c>
      <c r="GN914" s="35">
        <v>10.924844580589047</v>
      </c>
      <c r="GO914" s="35">
        <v>0.78700000000000003</v>
      </c>
      <c r="GP914" s="35" t="s">
        <v>4697</v>
      </c>
      <c r="GU914" s="59"/>
    </row>
    <row r="915" spans="1:203" x14ac:dyDescent="0.2">
      <c r="A915" s="35" t="s">
        <v>1665</v>
      </c>
      <c r="B915" s="35" t="s">
        <v>3499</v>
      </c>
      <c r="C915" s="35" t="s">
        <v>3500</v>
      </c>
      <c r="D915" s="9">
        <v>3</v>
      </c>
      <c r="E915" s="9">
        <v>3</v>
      </c>
      <c r="F915" s="9">
        <v>0.74024271399999997</v>
      </c>
      <c r="G915" s="9">
        <v>0.229412436</v>
      </c>
      <c r="H915" s="9">
        <v>0.71956322699999997</v>
      </c>
      <c r="I915" s="9">
        <v>0.27546852900000002</v>
      </c>
      <c r="J915" s="9">
        <v>0</v>
      </c>
      <c r="K915" s="78">
        <v>0</v>
      </c>
      <c r="L915" s="79"/>
      <c r="M915" s="79"/>
      <c r="N915" s="79">
        <v>10.297790459935523</v>
      </c>
      <c r="O915" s="79"/>
      <c r="BJ915" s="35">
        <v>10.164976914340471</v>
      </c>
      <c r="CC915" s="35">
        <v>10.601093342131415</v>
      </c>
      <c r="DY915" s="35">
        <v>11.227128702254198</v>
      </c>
      <c r="EC915" s="35">
        <v>10.370211539655571</v>
      </c>
      <c r="EO915" s="35">
        <v>10.15475778161257</v>
      </c>
      <c r="FL915" s="35">
        <v>10.374685903259534</v>
      </c>
      <c r="GL915" s="35">
        <v>10.885491631681917</v>
      </c>
      <c r="GO915" s="35">
        <v>5.2539999999999996</v>
      </c>
      <c r="GP915" s="35" t="s">
        <v>1450</v>
      </c>
      <c r="GU915" s="59"/>
    </row>
    <row r="916" spans="1:203" x14ac:dyDescent="0.2">
      <c r="A916" s="35" t="s">
        <v>1548</v>
      </c>
      <c r="B916" s="35" t="s">
        <v>3365</v>
      </c>
      <c r="C916" s="35" t="s">
        <v>3366</v>
      </c>
      <c r="D916" s="9">
        <v>2</v>
      </c>
      <c r="E916" s="9">
        <v>2</v>
      </c>
      <c r="F916" s="9">
        <v>0.94560373799999997</v>
      </c>
      <c r="G916" s="9">
        <v>-5.9697770999999997E-2</v>
      </c>
      <c r="H916" s="9">
        <v>0.30446048799999997</v>
      </c>
      <c r="I916" s="9">
        <v>0.276813641</v>
      </c>
      <c r="J916" s="9">
        <v>0</v>
      </c>
      <c r="K916" s="78">
        <v>0</v>
      </c>
      <c r="L916" s="79">
        <v>13.207034783336059</v>
      </c>
      <c r="M916" s="79">
        <v>13.13608887312194</v>
      </c>
      <c r="N916" s="79">
        <v>13.181108541049431</v>
      </c>
      <c r="O916" s="79">
        <v>12.793590093723424</v>
      </c>
      <c r="P916" s="78">
        <v>13.311719999284499</v>
      </c>
      <c r="Q916" s="78">
        <v>13.238197000419412</v>
      </c>
      <c r="R916" s="35">
        <v>12.397590053376929</v>
      </c>
      <c r="S916" s="35">
        <v>14.246404013592571</v>
      </c>
      <c r="T916" s="35">
        <v>13.994421162439494</v>
      </c>
      <c r="U916" s="35">
        <v>13.42412599222895</v>
      </c>
      <c r="V916" s="35">
        <v>13.67580168913163</v>
      </c>
      <c r="W916" s="35">
        <v>13.767377954391769</v>
      </c>
      <c r="X916" s="35">
        <v>13.513677981299184</v>
      </c>
      <c r="Y916" s="35">
        <v>13.71109310919825</v>
      </c>
      <c r="Z916" s="35">
        <v>13.394206415262161</v>
      </c>
      <c r="AA916" s="35">
        <v>14.17781909130859</v>
      </c>
      <c r="AB916" s="35">
        <v>13.620972606417311</v>
      </c>
      <c r="AC916" s="35">
        <v>13.506433909742833</v>
      </c>
      <c r="AD916" s="35">
        <v>14.035757347656014</v>
      </c>
      <c r="AE916" s="35">
        <v>13.591719189290965</v>
      </c>
      <c r="AF916" s="35">
        <v>13.219524881034269</v>
      </c>
      <c r="AG916" s="35">
        <v>12.746567271538154</v>
      </c>
      <c r="AH916" s="35">
        <v>12.864058846945058</v>
      </c>
      <c r="AI916" s="35">
        <v>13.902520721676938</v>
      </c>
      <c r="AJ916" s="35">
        <v>13.974069984108754</v>
      </c>
      <c r="AK916" s="35">
        <v>14.552763955315699</v>
      </c>
      <c r="AL916" s="35">
        <v>11.96550905741875</v>
      </c>
      <c r="AM916" s="35">
        <v>13.927867434645052</v>
      </c>
      <c r="AN916" s="35">
        <v>14.085044922457364</v>
      </c>
      <c r="AO916" s="35">
        <v>13.966702903275085</v>
      </c>
      <c r="AP916" s="35">
        <v>14.524796813490065</v>
      </c>
      <c r="AQ916" s="35">
        <v>13.792256882626907</v>
      </c>
      <c r="AR916" s="35">
        <v>13.377476895065296</v>
      </c>
      <c r="AS916" s="35">
        <v>14.053638114393147</v>
      </c>
      <c r="AT916" s="35">
        <v>13.343013367209162</v>
      </c>
      <c r="AU916" s="35">
        <v>14.044692426180564</v>
      </c>
      <c r="AV916" s="35">
        <v>18.406476871723079</v>
      </c>
      <c r="AW916" s="35">
        <v>13.941060598496609</v>
      </c>
      <c r="AX916" s="35">
        <v>13.188349146246919</v>
      </c>
      <c r="AY916" s="35">
        <v>13.534799065183538</v>
      </c>
      <c r="AZ916" s="35">
        <v>13.920688985301744</v>
      </c>
      <c r="BA916" s="35">
        <v>13.778861082869245</v>
      </c>
      <c r="BB916" s="35">
        <v>13.517379502944248</v>
      </c>
      <c r="BC916" s="35">
        <v>13.715991475179983</v>
      </c>
      <c r="BD916" s="35">
        <v>14.02448235443703</v>
      </c>
      <c r="BE916" s="35">
        <v>13.820718767872325</v>
      </c>
      <c r="BF916" s="35">
        <v>13.538842641483155</v>
      </c>
      <c r="BG916" s="35">
        <v>13.312794314317582</v>
      </c>
      <c r="BH916" s="35">
        <v>13.338224821227016</v>
      </c>
      <c r="BI916" s="35">
        <v>13.535837057138188</v>
      </c>
      <c r="BJ916" s="35">
        <v>12.718866430628895</v>
      </c>
      <c r="BK916" s="35">
        <v>13.011420955600093</v>
      </c>
      <c r="BL916" s="35">
        <v>13.859964526196578</v>
      </c>
      <c r="BM916" s="35">
        <v>13.297680882363762</v>
      </c>
      <c r="BN916" s="35">
        <v>12.54607230758109</v>
      </c>
      <c r="BO916" s="35">
        <v>13.106346792028623</v>
      </c>
      <c r="BP916" s="35">
        <v>13.703854660244929</v>
      </c>
      <c r="BQ916" s="35">
        <v>14.123064866229459</v>
      </c>
      <c r="BR916" s="35">
        <v>13.781913256889242</v>
      </c>
      <c r="BS916" s="35">
        <v>13.208934160044956</v>
      </c>
      <c r="BT916" s="35">
        <v>13.544829040523364</v>
      </c>
      <c r="BU916" s="35">
        <v>13.36315558256992</v>
      </c>
      <c r="BV916" s="35">
        <v>12.879565089004339</v>
      </c>
      <c r="BW916" s="35">
        <v>13.532075983605349</v>
      </c>
      <c r="BX916" s="35">
        <v>13.400670236740028</v>
      </c>
      <c r="BY916" s="35">
        <v>12.736283717313643</v>
      </c>
      <c r="BZ916" s="35">
        <v>13.617911315490121</v>
      </c>
      <c r="CA916" s="35">
        <v>13.209822361995403</v>
      </c>
      <c r="CB916" s="35">
        <v>12.100672515197353</v>
      </c>
      <c r="CC916" s="35">
        <v>13.740332961206242</v>
      </c>
      <c r="CD916" s="35">
        <v>18.188914512580286</v>
      </c>
      <c r="CE916" s="35">
        <v>14.403653824537079</v>
      </c>
      <c r="CF916" s="35">
        <v>13.369554665423324</v>
      </c>
      <c r="CG916" s="35">
        <v>13.849696171249301</v>
      </c>
      <c r="CH916" s="35">
        <v>13.86007809662536</v>
      </c>
      <c r="CI916" s="35">
        <v>14.001059985617374</v>
      </c>
      <c r="CJ916" s="35">
        <v>13.892342868652571</v>
      </c>
      <c r="CK916" s="35">
        <v>17.915794497851302</v>
      </c>
      <c r="CL916" s="35">
        <v>13.141704556049234</v>
      </c>
      <c r="CM916" s="35">
        <v>14.284323265219568</v>
      </c>
      <c r="CN916" s="35">
        <v>13.20025804929411</v>
      </c>
      <c r="CO916" s="35">
        <v>12.646387256997263</v>
      </c>
      <c r="CP916" s="35">
        <v>13.167881049184089</v>
      </c>
      <c r="CQ916" s="35">
        <v>14.818927661577424</v>
      </c>
      <c r="CR916" s="35">
        <v>13.505055383002059</v>
      </c>
      <c r="CS916" s="35">
        <v>14.024362584334948</v>
      </c>
      <c r="CT916" s="35">
        <v>14.199387077315565</v>
      </c>
      <c r="CU916" s="35">
        <v>18.229610143789291</v>
      </c>
      <c r="CV916" s="35">
        <v>13.641310334244697</v>
      </c>
      <c r="CW916" s="35">
        <v>13.459469292097658</v>
      </c>
      <c r="CX916" s="35">
        <v>13.449504706837732</v>
      </c>
      <c r="CY916" s="35">
        <v>13.91284453910318</v>
      </c>
      <c r="CZ916" s="35">
        <v>13.414889454391028</v>
      </c>
      <c r="DA916" s="35">
        <v>13.297917976638761</v>
      </c>
      <c r="DB916" s="35">
        <v>13.51869100917744</v>
      </c>
      <c r="DC916" s="35">
        <v>12.585748759253361</v>
      </c>
      <c r="DD916" s="35">
        <v>14.202692151657262</v>
      </c>
      <c r="DE916" s="35">
        <v>14.37532472597513</v>
      </c>
      <c r="DF916" s="35">
        <v>13.961458774481684</v>
      </c>
      <c r="DG916" s="35">
        <v>12.720336909441507</v>
      </c>
      <c r="DH916" s="35">
        <v>12.736076909441412</v>
      </c>
      <c r="DI916" s="35">
        <v>14.375962548785388</v>
      </c>
      <c r="DJ916" s="35">
        <v>13.287938694907632</v>
      </c>
      <c r="DK916" s="35">
        <v>14.348473087711255</v>
      </c>
      <c r="DL916" s="35">
        <v>13.651780622232499</v>
      </c>
      <c r="DM916" s="35">
        <v>13.246736118048997</v>
      </c>
      <c r="DN916" s="35">
        <v>12.98346784711797</v>
      </c>
      <c r="DO916" s="35">
        <v>13.753808245336884</v>
      </c>
      <c r="DP916" s="35">
        <v>14.113139929322481</v>
      </c>
      <c r="DQ916" s="35">
        <v>13.494488389792945</v>
      </c>
      <c r="DR916" s="35">
        <v>12.883650837112068</v>
      </c>
      <c r="DS916" s="35">
        <v>13.487918920693577</v>
      </c>
      <c r="DT916" s="35">
        <v>13.213261843292775</v>
      </c>
      <c r="DU916" s="35">
        <v>14.002456908429927</v>
      </c>
      <c r="DV916" s="35">
        <v>14.122242754041364</v>
      </c>
      <c r="DW916" s="35">
        <v>14.656876755530993</v>
      </c>
      <c r="DX916" s="35">
        <v>13.418749762838743</v>
      </c>
      <c r="DY916" s="35">
        <v>13.352972635232394</v>
      </c>
      <c r="DZ916" s="35">
        <v>14.601047424322074</v>
      </c>
      <c r="EA916" s="35">
        <v>14.376663533626733</v>
      </c>
      <c r="EB916" s="35">
        <v>13.462758475855223</v>
      </c>
      <c r="ED916" s="35">
        <v>13.756890831641567</v>
      </c>
      <c r="EE916" s="35">
        <v>13.799804902547699</v>
      </c>
      <c r="EF916" s="35">
        <v>13.468751303981119</v>
      </c>
      <c r="EG916" s="35">
        <v>13.187990669627551</v>
      </c>
      <c r="EH916" s="35">
        <v>13.932404272620238</v>
      </c>
      <c r="EI916" s="35">
        <v>13.60763776773959</v>
      </c>
      <c r="EJ916" s="35">
        <v>13.498400588021546</v>
      </c>
      <c r="EK916" s="35">
        <v>14.145279259478151</v>
      </c>
      <c r="EL916" s="35">
        <v>14.082025711322403</v>
      </c>
      <c r="EM916" s="35">
        <v>13.421735873707005</v>
      </c>
      <c r="EN916" s="35">
        <v>13.828647279183324</v>
      </c>
      <c r="EO916" s="35">
        <v>14.669296318262134</v>
      </c>
      <c r="EP916" s="35">
        <v>13.042303190121151</v>
      </c>
      <c r="EQ916" s="35">
        <v>14.486040619071177</v>
      </c>
      <c r="ER916" s="35">
        <v>13.552592283199543</v>
      </c>
      <c r="ES916" s="35">
        <v>13.303134334230426</v>
      </c>
      <c r="ET916" s="35">
        <v>13.292939982848893</v>
      </c>
      <c r="EU916" s="35">
        <v>13.0242970208161</v>
      </c>
      <c r="EV916" s="35">
        <v>18.60627850901302</v>
      </c>
      <c r="EW916" s="35">
        <v>13.222776514962439</v>
      </c>
      <c r="EX916" s="35">
        <v>14.11231786329523</v>
      </c>
      <c r="EY916" s="35">
        <v>18.497383277418706</v>
      </c>
      <c r="EZ916" s="35">
        <v>12.957339679110618</v>
      </c>
      <c r="FA916" s="35">
        <v>13.108517400978281</v>
      </c>
      <c r="FB916" s="35">
        <v>13.439509284633443</v>
      </c>
      <c r="FC916" s="35">
        <v>13.196059631965875</v>
      </c>
      <c r="FD916" s="35">
        <v>13.118563552019809</v>
      </c>
      <c r="FE916" s="35">
        <v>13.795535838550453</v>
      </c>
      <c r="FF916" s="35">
        <v>13.597484517936312</v>
      </c>
      <c r="FG916" s="35">
        <v>13.13581742321872</v>
      </c>
      <c r="FH916" s="35">
        <v>12.089026725203885</v>
      </c>
      <c r="FI916" s="35">
        <v>14.492206840224506</v>
      </c>
      <c r="FJ916" s="35">
        <v>14.045043263964756</v>
      </c>
      <c r="FK916" s="35">
        <v>14.218335718786079</v>
      </c>
      <c r="FL916" s="35">
        <v>13.32766713779113</v>
      </c>
      <c r="FM916" s="35">
        <v>13.715919589395556</v>
      </c>
      <c r="FN916" s="35">
        <v>14.035817540273584</v>
      </c>
      <c r="FO916" s="35">
        <v>13.46244419736519</v>
      </c>
      <c r="FP916" s="35">
        <v>13.616126823649152</v>
      </c>
      <c r="FQ916" s="35">
        <v>12.951133322527443</v>
      </c>
      <c r="FR916" s="35">
        <v>14.160044921843486</v>
      </c>
      <c r="FT916" s="35">
        <v>14.195214666589303</v>
      </c>
      <c r="FU916" s="35">
        <v>18.680453167039687</v>
      </c>
      <c r="FV916" s="35">
        <v>13.711488235669142</v>
      </c>
      <c r="FW916" s="35">
        <v>13.606738322215159</v>
      </c>
      <c r="FX916" s="35">
        <v>13.705834355196615</v>
      </c>
      <c r="FY916" s="35">
        <v>13.72123812177113</v>
      </c>
      <c r="FZ916" s="35">
        <v>13.332397521218853</v>
      </c>
      <c r="GA916" s="35">
        <v>14.027610599436164</v>
      </c>
      <c r="GB916" s="35">
        <v>13.577394572464669</v>
      </c>
      <c r="GC916" s="35">
        <v>13.010623167509927</v>
      </c>
      <c r="GD916" s="35">
        <v>13.318992745504726</v>
      </c>
      <c r="GE916" s="35">
        <v>18.783137508115466</v>
      </c>
      <c r="GF916" s="35">
        <v>13.688948529767398</v>
      </c>
      <c r="GG916" s="35">
        <v>12.681933952586474</v>
      </c>
      <c r="GH916" s="35">
        <v>13.067318726368429</v>
      </c>
      <c r="GI916" s="35">
        <v>15.045320096910851</v>
      </c>
      <c r="GJ916" s="35">
        <v>15.771049236595653</v>
      </c>
      <c r="GK916" s="35">
        <v>13.095096232015944</v>
      </c>
      <c r="GL916" s="35">
        <v>13.600547099666962</v>
      </c>
      <c r="GM916" s="35">
        <v>13.949004084497892</v>
      </c>
      <c r="GN916" s="35">
        <v>13.905443743665872</v>
      </c>
      <c r="GO916" s="35">
        <v>0.57899999999999996</v>
      </c>
      <c r="GP916" s="35" t="s">
        <v>4728</v>
      </c>
      <c r="GU916" s="59"/>
    </row>
    <row r="917" spans="1:203" x14ac:dyDescent="0.2">
      <c r="A917" s="35" t="s">
        <v>1975</v>
      </c>
      <c r="B917" s="35" t="s">
        <v>3869</v>
      </c>
      <c r="C917" s="35" t="s">
        <v>3870</v>
      </c>
      <c r="D917" s="9">
        <v>43</v>
      </c>
      <c r="E917" s="9">
        <v>36</v>
      </c>
      <c r="F917" s="9">
        <v>0.47241918700000002</v>
      </c>
      <c r="G917" s="9">
        <v>8.4171784999999999E-2</v>
      </c>
      <c r="H917" s="9">
        <v>7.5132300000000003E-4</v>
      </c>
      <c r="I917" s="9">
        <v>0.27725758099999998</v>
      </c>
      <c r="J917" s="9">
        <v>0</v>
      </c>
      <c r="K917" s="58" t="s">
        <v>5711</v>
      </c>
      <c r="L917" s="79">
        <v>11.913185442196848</v>
      </c>
      <c r="M917" s="79">
        <v>12.153576244541611</v>
      </c>
      <c r="N917" s="79">
        <v>12.62810056487838</v>
      </c>
      <c r="O917" s="79">
        <v>12.742086663243807</v>
      </c>
      <c r="P917" s="78">
        <v>11.983423525266511</v>
      </c>
      <c r="Q917" s="78">
        <v>12.124624763022695</v>
      </c>
      <c r="R917" s="35">
        <v>11.619499108263527</v>
      </c>
      <c r="S917" s="35">
        <v>11.474497601300156</v>
      </c>
      <c r="T917" s="35">
        <v>11.666127564293634</v>
      </c>
      <c r="U917" s="35">
        <v>11.530218013367532</v>
      </c>
      <c r="V917" s="35">
        <v>11.638660873013077</v>
      </c>
      <c r="W917" s="35">
        <v>12.230917578951699</v>
      </c>
      <c r="X917" s="35">
        <v>12.047417662617502</v>
      </c>
      <c r="Y917" s="35">
        <v>11.814912734281274</v>
      </c>
      <c r="Z917" s="35">
        <v>12.025842819526254</v>
      </c>
      <c r="AA917" s="35">
        <v>12.31260477447535</v>
      </c>
      <c r="AB917" s="35">
        <v>11.985552964138115</v>
      </c>
      <c r="AC917" s="35">
        <v>11.727268913124336</v>
      </c>
      <c r="AD917" s="35">
        <v>11.562255186142593</v>
      </c>
      <c r="AE917" s="35">
        <v>12.464388320810347</v>
      </c>
      <c r="AF917" s="35">
        <v>11.8304402815586</v>
      </c>
      <c r="AG917" s="35">
        <v>11.81309373974735</v>
      </c>
      <c r="AH917" s="35">
        <v>12.278952044740249</v>
      </c>
      <c r="AI917" s="35">
        <v>11.83773562237069</v>
      </c>
      <c r="AJ917" s="35">
        <v>11.850578579945214</v>
      </c>
      <c r="AK917" s="35">
        <v>11.595099486452288</v>
      </c>
      <c r="AL917" s="35">
        <v>11.918554517789937</v>
      </c>
      <c r="AM917" s="35">
        <v>12.063065173661466</v>
      </c>
      <c r="AN917" s="35">
        <v>11.760751164093737</v>
      </c>
      <c r="AO917" s="35">
        <v>11.934637065700313</v>
      </c>
      <c r="AP917" s="35">
        <v>11.946809962069286</v>
      </c>
      <c r="AQ917" s="35">
        <v>12.343542649763863</v>
      </c>
      <c r="AR917" s="35">
        <v>12.178827480105843</v>
      </c>
      <c r="AS917" s="35">
        <v>11.502554133342212</v>
      </c>
      <c r="AT917" s="35">
        <v>12.205218057743366</v>
      </c>
      <c r="AU917" s="35">
        <v>11.739543405394304</v>
      </c>
      <c r="AV917" s="35">
        <v>10.981233257208423</v>
      </c>
      <c r="AW917" s="35">
        <v>12.454797965581248</v>
      </c>
      <c r="AX917" s="35">
        <v>11.44661650478724</v>
      </c>
      <c r="AY917" s="35">
        <v>11.984374623317512</v>
      </c>
      <c r="AZ917" s="35">
        <v>12.215699252142635</v>
      </c>
      <c r="BA917" s="35">
        <v>11.566720756293751</v>
      </c>
      <c r="BB917" s="35">
        <v>11.343114550798713</v>
      </c>
      <c r="BC917" s="35">
        <v>11.442539370657274</v>
      </c>
      <c r="BD917" s="35">
        <v>12.387828035774586</v>
      </c>
      <c r="BE917" s="35">
        <v>12.2348005740022</v>
      </c>
      <c r="BF917" s="35">
        <v>11.369425312124138</v>
      </c>
      <c r="BG917" s="35">
        <v>11.585589038317636</v>
      </c>
      <c r="BH917" s="35">
        <v>12.361624366237207</v>
      </c>
      <c r="BI917" s="35">
        <v>12.298460334465833</v>
      </c>
      <c r="BJ917" s="35">
        <v>12.898034770576963</v>
      </c>
      <c r="BK917" s="35">
        <v>11.891252671949324</v>
      </c>
      <c r="BL917" s="35">
        <v>12.004992155801016</v>
      </c>
      <c r="BM917" s="35">
        <v>11.70900547843306</v>
      </c>
      <c r="BN917" s="35">
        <v>11.653558806211924</v>
      </c>
      <c r="BO917" s="35">
        <v>11.698516690704853</v>
      </c>
      <c r="BP917" s="35">
        <v>12.144507692853288</v>
      </c>
      <c r="BQ917" s="35">
        <v>12.218409925170164</v>
      </c>
      <c r="BR917" s="35">
        <v>12.00915625446094</v>
      </c>
      <c r="BS917" s="35">
        <v>12.578800016345941</v>
      </c>
      <c r="BT917" s="35">
        <v>11.654454631717543</v>
      </c>
      <c r="BU917" s="35">
        <v>11.899722887190535</v>
      </c>
      <c r="BV917" s="35">
        <v>11.850207296518047</v>
      </c>
      <c r="BW917" s="35">
        <v>11.671468715061403</v>
      </c>
      <c r="BX917" s="35">
        <v>12.156308058368666</v>
      </c>
      <c r="BY917" s="35">
        <v>11.66131730451816</v>
      </c>
      <c r="BZ917" s="35">
        <v>11.894468765176132</v>
      </c>
      <c r="CA917" s="35">
        <v>12.420164785416473</v>
      </c>
      <c r="CB917" s="35">
        <v>11.646249145960105</v>
      </c>
      <c r="CC917" s="35">
        <v>11.632282854489707</v>
      </c>
      <c r="CD917" s="35">
        <v>11.551519027037681</v>
      </c>
      <c r="CE917" s="35">
        <v>12.032709783548334</v>
      </c>
      <c r="CF917" s="35">
        <v>11.864439514674498</v>
      </c>
      <c r="CG917" s="35">
        <v>11.998783837890933</v>
      </c>
      <c r="CH917" s="35">
        <v>11.732894686949095</v>
      </c>
      <c r="CI917" s="35">
        <v>12.058144204448343</v>
      </c>
      <c r="CJ917" s="35">
        <v>11.86119055435951</v>
      </c>
      <c r="CK917" s="35">
        <v>11.362648348476869</v>
      </c>
      <c r="CL917" s="35">
        <v>11.691666162772592</v>
      </c>
      <c r="CM917" s="35">
        <v>12.514980146803962</v>
      </c>
      <c r="CN917" s="35">
        <v>11.271166941571398</v>
      </c>
      <c r="CO917" s="35">
        <v>12.202459396283675</v>
      </c>
      <c r="CP917" s="35">
        <v>11.229899316653977</v>
      </c>
      <c r="CQ917" s="35">
        <v>11.643002093870885</v>
      </c>
      <c r="CR917" s="35">
        <v>11.629827721838922</v>
      </c>
      <c r="CS917" s="35">
        <v>12.019603743021857</v>
      </c>
      <c r="CT917" s="35">
        <v>12.107093907763899</v>
      </c>
      <c r="CU917" s="35">
        <v>11.6222231642138</v>
      </c>
      <c r="CV917" s="35">
        <v>12.206570218637928</v>
      </c>
      <c r="CW917" s="35">
        <v>11.815730834661444</v>
      </c>
      <c r="CX917" s="35">
        <v>12.363542981458856</v>
      </c>
      <c r="CY917" s="35">
        <v>11.683588734517942</v>
      </c>
      <c r="CZ917" s="35">
        <v>11.516521871118226</v>
      </c>
      <c r="DA917" s="35">
        <v>11.638831793987436</v>
      </c>
      <c r="DB917" s="35">
        <v>12.959365700919031</v>
      </c>
      <c r="DC917" s="35">
        <v>12.487471315583505</v>
      </c>
      <c r="DD917" s="35">
        <v>12.726999434926849</v>
      </c>
      <c r="DE917" s="35">
        <v>11.988586322200282</v>
      </c>
      <c r="DF917" s="35">
        <v>12.04915257236604</v>
      </c>
      <c r="DG917" s="35">
        <v>12.272111266979092</v>
      </c>
      <c r="DH917" s="35">
        <v>11.442642099819928</v>
      </c>
      <c r="DI917" s="35">
        <v>12.147569587967896</v>
      </c>
      <c r="DJ917" s="35">
        <v>12.244003851978249</v>
      </c>
      <c r="DK917" s="35">
        <v>11.828832204664451</v>
      </c>
      <c r="DL917" s="35">
        <v>10.53541500076285</v>
      </c>
      <c r="DM917" s="35">
        <v>11.669902001441521</v>
      </c>
      <c r="DN917" s="35">
        <v>12.266549238260772</v>
      </c>
      <c r="DO917" s="35">
        <v>12.051980748431886</v>
      </c>
      <c r="DP917" s="35">
        <v>12.142279622770506</v>
      </c>
      <c r="DQ917" s="35">
        <v>11.794156903336972</v>
      </c>
      <c r="DR917" s="35">
        <v>11.925088791307337</v>
      </c>
      <c r="DS917" s="35">
        <v>12.192083633505273</v>
      </c>
      <c r="DT917" s="35">
        <v>11.073327148620574</v>
      </c>
      <c r="DU917" s="35">
        <v>12.06196834885451</v>
      </c>
      <c r="DV917" s="35">
        <v>11.788674446498131</v>
      </c>
      <c r="DW917" s="35">
        <v>12.365455675182456</v>
      </c>
      <c r="DX917" s="35">
        <v>11.857458272258668</v>
      </c>
      <c r="DY917" s="35">
        <v>12.763747388418871</v>
      </c>
      <c r="DZ917" s="35">
        <v>12.139106812624366</v>
      </c>
      <c r="EA917" s="35">
        <v>11.953548660756548</v>
      </c>
      <c r="EB917" s="35">
        <v>11.467830361149137</v>
      </c>
      <c r="EC917" s="35">
        <v>12.618126737583214</v>
      </c>
      <c r="ED917" s="35">
        <v>12.095630191773679</v>
      </c>
      <c r="EE917" s="35">
        <v>11.788931284760507</v>
      </c>
      <c r="EF917" s="35">
        <v>12.242876367166399</v>
      </c>
      <c r="EG917" s="35">
        <v>11.541822868285287</v>
      </c>
      <c r="EH917" s="35">
        <v>12.021457927160412</v>
      </c>
      <c r="EI917" s="35">
        <v>12.387326423014187</v>
      </c>
      <c r="EJ917" s="35">
        <v>11.621437995056944</v>
      </c>
      <c r="EK917" s="35">
        <v>11.923543624622843</v>
      </c>
      <c r="EL917" s="35">
        <v>11.998454752031755</v>
      </c>
      <c r="EM917" s="35">
        <v>11.838628062126903</v>
      </c>
      <c r="EN917" s="35">
        <v>11.858417119868568</v>
      </c>
      <c r="EO917" s="35">
        <v>12.927473786880377</v>
      </c>
      <c r="EP917" s="35">
        <v>11.627903389175273</v>
      </c>
      <c r="EQ917" s="35">
        <v>12.115942417757307</v>
      </c>
      <c r="ER917" s="35">
        <v>11.854399328418989</v>
      </c>
      <c r="ES917" s="35">
        <v>12.310798399820001</v>
      </c>
      <c r="ET917" s="35">
        <v>12.108699624342524</v>
      </c>
      <c r="EU917" s="35">
        <v>12.428014570851262</v>
      </c>
      <c r="EV917" s="35">
        <v>11.592982946466211</v>
      </c>
      <c r="EW917" s="35">
        <v>11.696734597405932</v>
      </c>
      <c r="EX917" s="35">
        <v>12.167645578751575</v>
      </c>
      <c r="EY917" s="35">
        <v>11.428646024896942</v>
      </c>
      <c r="EZ917" s="35">
        <v>11.651603021764657</v>
      </c>
      <c r="FA917" s="35">
        <v>12.047741799147101</v>
      </c>
      <c r="FB917" s="35">
        <v>11.861469106192423</v>
      </c>
      <c r="FC917" s="35">
        <v>12.811311515349697</v>
      </c>
      <c r="FD917" s="35">
        <v>12.188259927787142</v>
      </c>
      <c r="FE917" s="35">
        <v>12.738568691211968</v>
      </c>
      <c r="FF917" s="35">
        <v>11.779369373842853</v>
      </c>
      <c r="FG917" s="35">
        <v>11.760114195892552</v>
      </c>
      <c r="FH917" s="35">
        <v>11.794911151498356</v>
      </c>
      <c r="FI917" s="35">
        <v>12.190223567922629</v>
      </c>
      <c r="FJ917" s="35">
        <v>12.318306016391812</v>
      </c>
      <c r="FK917" s="35">
        <v>12.482321185623489</v>
      </c>
      <c r="FL917" s="35">
        <v>12.070101393249693</v>
      </c>
      <c r="FM917" s="35">
        <v>12.391528919266921</v>
      </c>
      <c r="FN917" s="35">
        <v>12.033767595415373</v>
      </c>
      <c r="FO917" s="35">
        <v>11.291204427727546</v>
      </c>
      <c r="FP917" s="35">
        <v>12.08253626068511</v>
      </c>
      <c r="FQ917" s="35">
        <v>11.919571832275142</v>
      </c>
      <c r="FR917" s="35">
        <v>12.123033736081206</v>
      </c>
      <c r="FS917" s="35">
        <v>11.913994429021532</v>
      </c>
      <c r="FT917" s="35">
        <v>12.403050083570189</v>
      </c>
      <c r="FU917" s="35">
        <v>11.779404945229366</v>
      </c>
      <c r="FV917" s="35">
        <v>12.318297501502782</v>
      </c>
      <c r="FW917" s="35">
        <v>12.200377065400215</v>
      </c>
      <c r="FX917" s="35">
        <v>13.002367618298589</v>
      </c>
      <c r="FY917" s="35">
        <v>12.270759064980805</v>
      </c>
      <c r="FZ917" s="35">
        <v>11.838790016872824</v>
      </c>
      <c r="GA917" s="35">
        <v>11.95245263080858</v>
      </c>
      <c r="GB917" s="35">
        <v>11.954652674104022</v>
      </c>
      <c r="GC917" s="35">
        <v>13.658914208883054</v>
      </c>
      <c r="GD917" s="35">
        <v>13.948063308516579</v>
      </c>
      <c r="GE917" s="35">
        <v>11.918016149457582</v>
      </c>
      <c r="GF917" s="35">
        <v>11.936684990544535</v>
      </c>
      <c r="GG917" s="35">
        <v>12.069728306297122</v>
      </c>
      <c r="GH917" s="35">
        <v>12.661639281787819</v>
      </c>
      <c r="GI917" s="35">
        <v>11.536266883061383</v>
      </c>
      <c r="GJ917" s="35">
        <v>11.974926921849201</v>
      </c>
      <c r="GK917" s="35">
        <v>12.644616207478185</v>
      </c>
      <c r="GL917" s="35">
        <v>13.405799037882057</v>
      </c>
      <c r="GM917" s="35">
        <v>12.308773427413083</v>
      </c>
      <c r="GN917" s="35">
        <v>12.101646911550304</v>
      </c>
      <c r="GO917" s="35">
        <v>4.9279999999999999</v>
      </c>
      <c r="GP917" s="35" t="s">
        <v>1676</v>
      </c>
      <c r="GU917" s="59"/>
    </row>
    <row r="918" spans="1:203" x14ac:dyDescent="0.2">
      <c r="A918" s="35" t="s">
        <v>1831</v>
      </c>
      <c r="B918" s="35" t="s">
        <v>3681</v>
      </c>
      <c r="C918" s="35" t="s">
        <v>3682</v>
      </c>
      <c r="D918" s="9">
        <v>6</v>
      </c>
      <c r="E918" s="9">
        <v>6</v>
      </c>
      <c r="F918" s="9">
        <v>0.99489580399999999</v>
      </c>
      <c r="G918" s="9">
        <v>3.9966797999999998E-2</v>
      </c>
      <c r="H918" s="9">
        <v>0.675734328</v>
      </c>
      <c r="I918" s="9">
        <v>0.27985480000000001</v>
      </c>
      <c r="J918" s="9">
        <v>0</v>
      </c>
      <c r="K918" s="78">
        <v>0</v>
      </c>
      <c r="L918" s="79"/>
      <c r="M918" s="79"/>
      <c r="N918" s="79">
        <v>13.305343675091382</v>
      </c>
      <c r="O918" s="79"/>
      <c r="Q918" s="78">
        <v>10.129136524671344</v>
      </c>
      <c r="AF918" s="35">
        <v>13.253677449791866</v>
      </c>
      <c r="AU918" s="35">
        <v>13.266519223467411</v>
      </c>
      <c r="BJ918" s="35">
        <v>12.546084715738543</v>
      </c>
      <c r="BX918" s="35">
        <v>11.791950529424797</v>
      </c>
      <c r="CC918" s="35">
        <v>12.965815625312972</v>
      </c>
      <c r="CI918" s="35">
        <v>12.8195759837631</v>
      </c>
      <c r="CJ918" s="35">
        <v>14.297165451259232</v>
      </c>
      <c r="CL918" s="35">
        <v>12.868044829169012</v>
      </c>
      <c r="CM918" s="35">
        <v>12.837021759132645</v>
      </c>
      <c r="CR918" s="35">
        <v>12.713404481962645</v>
      </c>
      <c r="CS918" s="35">
        <v>12.427068227685458</v>
      </c>
      <c r="DD918" s="35">
        <v>12.897072402759802</v>
      </c>
      <c r="DH918" s="35">
        <v>11.02720939576094</v>
      </c>
      <c r="DT918" s="35">
        <v>12.000872997336675</v>
      </c>
      <c r="DW918" s="35">
        <v>13.224616230406587</v>
      </c>
      <c r="DY918" s="35">
        <v>13.504478230966814</v>
      </c>
      <c r="EO918" s="35">
        <v>13.841309289886352</v>
      </c>
      <c r="EU918" s="35">
        <v>12.241938166631034</v>
      </c>
      <c r="FC918" s="35">
        <v>13.136635454991126</v>
      </c>
      <c r="FE918" s="35">
        <v>12.779355566931867</v>
      </c>
      <c r="FL918" s="35">
        <v>12.40842933897949</v>
      </c>
      <c r="FM918" s="35">
        <v>13.554842420341989</v>
      </c>
      <c r="FT918" s="35">
        <v>13.35081826786044</v>
      </c>
      <c r="GB918" s="35">
        <v>13.425723323768842</v>
      </c>
      <c r="GC918" s="35">
        <v>14.387519984707808</v>
      </c>
      <c r="GE918" s="35">
        <v>11.385418036975874</v>
      </c>
      <c r="GJ918" s="35">
        <v>13.146240318552163</v>
      </c>
      <c r="GK918" s="35">
        <v>12.264526597900774</v>
      </c>
      <c r="GL918" s="35">
        <v>13.78832564085142</v>
      </c>
      <c r="GO918" s="35">
        <v>3.3839999999999999</v>
      </c>
      <c r="GP918" s="35" t="s">
        <v>1578</v>
      </c>
      <c r="GU918" s="59"/>
    </row>
    <row r="919" spans="1:203" x14ac:dyDescent="0.2">
      <c r="A919" s="35" t="s">
        <v>2239</v>
      </c>
      <c r="B919" s="35" t="s">
        <v>4327</v>
      </c>
      <c r="C919" s="35" t="s">
        <v>4328</v>
      </c>
      <c r="D919" s="9">
        <v>4</v>
      </c>
      <c r="E919" s="9">
        <v>4</v>
      </c>
      <c r="F919" s="9">
        <v>0.27277771299999998</v>
      </c>
      <c r="G919" s="9">
        <v>-0.237585767</v>
      </c>
      <c r="H919" s="9">
        <v>7.5807007999999995E-2</v>
      </c>
      <c r="I919" s="9">
        <v>0.280572131</v>
      </c>
      <c r="J919" s="9">
        <v>0</v>
      </c>
      <c r="K919" s="78">
        <v>0</v>
      </c>
      <c r="L919" s="79">
        <v>10.131960315252948</v>
      </c>
      <c r="M919" s="79"/>
      <c r="N919" s="79"/>
      <c r="O919" s="79">
        <v>9.8669441592346843</v>
      </c>
      <c r="Q919" s="78">
        <v>10.969780298704425</v>
      </c>
      <c r="U919" s="35">
        <v>9.8441634190528529</v>
      </c>
      <c r="AL919" s="35">
        <v>10.912326486547748</v>
      </c>
      <c r="AM919" s="35">
        <v>10.29179269571339</v>
      </c>
      <c r="AQ919" s="35">
        <v>10.912226909973981</v>
      </c>
      <c r="AS919" s="35">
        <v>10.080591797630165</v>
      </c>
      <c r="AU919" s="35">
        <v>11.139280577066708</v>
      </c>
      <c r="AX919" s="35">
        <v>10.83313603196331</v>
      </c>
      <c r="AY919" s="35">
        <v>10.243782919666966</v>
      </c>
      <c r="AZ919" s="35">
        <v>10.981938474420904</v>
      </c>
      <c r="BB919" s="35">
        <v>10.691769824130823</v>
      </c>
      <c r="BC919" s="35">
        <v>10.105682778592993</v>
      </c>
      <c r="BD919" s="35">
        <v>10.403416563671426</v>
      </c>
      <c r="BF919" s="35">
        <v>9.6844795776810066</v>
      </c>
      <c r="BG919" s="35">
        <v>10.861000684308113</v>
      </c>
      <c r="BI919" s="35">
        <v>11.627911899941237</v>
      </c>
      <c r="BJ919" s="35">
        <v>10.211906441909012</v>
      </c>
      <c r="BK919" s="35">
        <v>11.536710112247238</v>
      </c>
      <c r="BM919" s="35">
        <v>10.962586075290467</v>
      </c>
      <c r="BN919" s="35">
        <v>9.6461514237696875</v>
      </c>
      <c r="BR919" s="35">
        <v>10.228296856880995</v>
      </c>
      <c r="BT919" s="35">
        <v>9.7806765578780119</v>
      </c>
      <c r="BU919" s="35">
        <v>10.74373788613913</v>
      </c>
      <c r="BV919" s="35">
        <v>10.330487733748789</v>
      </c>
      <c r="BX919" s="35">
        <v>10.366045038374949</v>
      </c>
      <c r="BZ919" s="35">
        <v>10.370240349578266</v>
      </c>
      <c r="CB919" s="35">
        <v>10.707807873722729</v>
      </c>
      <c r="CC919" s="35">
        <v>10.393171827389967</v>
      </c>
      <c r="CD919" s="35">
        <v>9.7989168560825579</v>
      </c>
      <c r="CF919" s="35">
        <v>10.763442112505146</v>
      </c>
      <c r="CG919" s="35">
        <v>10.034401044517486</v>
      </c>
      <c r="CJ919" s="35">
        <v>10.771133696286849</v>
      </c>
      <c r="CK919" s="35">
        <v>9.9985631992534838</v>
      </c>
      <c r="CL919" s="35">
        <v>10.204186166100101</v>
      </c>
      <c r="CM919" s="35">
        <v>10.542144294968699</v>
      </c>
      <c r="CN919" s="35">
        <v>10.738978631209619</v>
      </c>
      <c r="CQ919" s="35">
        <v>11.069854135612825</v>
      </c>
      <c r="CR919" s="35">
        <v>9.9359308495646026</v>
      </c>
      <c r="CV919" s="35">
        <v>11.059617256115605</v>
      </c>
      <c r="CX919" s="35">
        <v>11.860122401209221</v>
      </c>
      <c r="CZ919" s="35">
        <v>10.425104144019752</v>
      </c>
      <c r="DF919" s="35">
        <v>10.01826236844599</v>
      </c>
      <c r="DG919" s="35">
        <v>9.8948952212515167</v>
      </c>
      <c r="DJ919" s="35">
        <v>10.48096801440656</v>
      </c>
      <c r="DK919" s="35">
        <v>10.42001200999305</v>
      </c>
      <c r="DP919" s="35">
        <v>10.980318597728605</v>
      </c>
      <c r="DS919" s="35">
        <v>10.106361818340609</v>
      </c>
      <c r="DT919" s="35">
        <v>9.1945515244929545</v>
      </c>
      <c r="EB919" s="35">
        <v>10.036196232315962</v>
      </c>
      <c r="ED919" s="35">
        <v>10.35602857183396</v>
      </c>
      <c r="EF919" s="35">
        <v>10.808159772868375</v>
      </c>
      <c r="EG919" s="35">
        <v>10.1998723849218</v>
      </c>
      <c r="EI919" s="35">
        <v>10.605908635044555</v>
      </c>
      <c r="EJ919" s="35">
        <v>9.6654005954422217</v>
      </c>
      <c r="EO919" s="35">
        <v>11.232954726908059</v>
      </c>
      <c r="EP919" s="35">
        <v>10.016411866019638</v>
      </c>
      <c r="ES919" s="35">
        <v>10.536360313686298</v>
      </c>
      <c r="ET919" s="35">
        <v>11.179831633747312</v>
      </c>
      <c r="EV919" s="35">
        <v>10.678117890655006</v>
      </c>
      <c r="EX919" s="35">
        <v>10.256202073973556</v>
      </c>
      <c r="EY919" s="35">
        <v>10.927983269861834</v>
      </c>
      <c r="EZ919" s="35">
        <v>10.372324163005079</v>
      </c>
      <c r="FB919" s="35">
        <v>11.094963356138853</v>
      </c>
      <c r="FC919" s="35">
        <v>10.534177657108465</v>
      </c>
      <c r="FD919" s="35">
        <v>10.034121599831984</v>
      </c>
      <c r="FE919" s="35">
        <v>12.260560644104864</v>
      </c>
      <c r="FF919" s="35">
        <v>9.9768524774983902</v>
      </c>
      <c r="FG919" s="35">
        <v>9.9610354871019631</v>
      </c>
      <c r="FI919" s="35">
        <v>10.972802622669068</v>
      </c>
      <c r="FJ919" s="35">
        <v>10.802022881241578</v>
      </c>
      <c r="FK919" s="35">
        <v>10.615929538311335</v>
      </c>
      <c r="FL919" s="35">
        <v>10.659407519137222</v>
      </c>
      <c r="FN919" s="35">
        <v>10.7701362946451</v>
      </c>
      <c r="FP919" s="35">
        <v>11.435265644530926</v>
      </c>
      <c r="FQ919" s="35">
        <v>10.59250929120523</v>
      </c>
      <c r="FR919" s="35">
        <v>10.682805766064588</v>
      </c>
      <c r="FS919" s="35">
        <v>10.643635549680582</v>
      </c>
      <c r="FW919" s="35">
        <v>10.383752958825902</v>
      </c>
      <c r="FX919" s="35">
        <v>11.139166291260741</v>
      </c>
      <c r="GB919" s="35">
        <v>10.18589356947194</v>
      </c>
      <c r="GF919" s="35">
        <v>10.57607048809237</v>
      </c>
      <c r="GJ919" s="35">
        <v>12.648049436503968</v>
      </c>
      <c r="GK919" s="35">
        <v>10.722166510649672</v>
      </c>
      <c r="GL919" s="35">
        <v>11.779053272408941</v>
      </c>
      <c r="GM919" s="35">
        <v>10.655430097704716</v>
      </c>
      <c r="GO919" s="35">
        <v>22.222000000000001</v>
      </c>
      <c r="GP919" s="35" t="s">
        <v>4926</v>
      </c>
      <c r="GU919" s="59"/>
    </row>
    <row r="920" spans="1:203" x14ac:dyDescent="0.2">
      <c r="A920" s="35" t="s">
        <v>2113</v>
      </c>
      <c r="B920" s="35" t="s">
        <v>4075</v>
      </c>
      <c r="C920" s="35" t="s">
        <v>4076</v>
      </c>
      <c r="D920" s="9">
        <v>2</v>
      </c>
      <c r="E920" s="9">
        <v>2</v>
      </c>
      <c r="F920" s="9">
        <v>0.63792204600000002</v>
      </c>
      <c r="G920" s="9">
        <v>-0.14417285099999999</v>
      </c>
      <c r="H920" s="9">
        <v>0.192257973</v>
      </c>
      <c r="I920" s="9">
        <v>0.283868389</v>
      </c>
      <c r="J920" s="9">
        <v>0</v>
      </c>
      <c r="K920" s="78">
        <v>0</v>
      </c>
      <c r="L920" s="79">
        <v>11.385606009154621</v>
      </c>
      <c r="M920" s="79">
        <v>11.259684179393428</v>
      </c>
      <c r="N920" s="79">
        <v>12.982705161704338</v>
      </c>
      <c r="O920" s="79">
        <v>11.902413968968879</v>
      </c>
      <c r="P920" s="78">
        <v>11.701168684730282</v>
      </c>
      <c r="Q920" s="78">
        <v>10.742875401812679</v>
      </c>
      <c r="S920" s="35">
        <v>11.383551661625983</v>
      </c>
      <c r="U920" s="35">
        <v>11.053851373056258</v>
      </c>
      <c r="V920" s="35">
        <v>10.827660387842919</v>
      </c>
      <c r="W920" s="35">
        <v>11.224584446340742</v>
      </c>
      <c r="Y920" s="35">
        <v>11.454244042644323</v>
      </c>
      <c r="Z920" s="35">
        <v>10.843353820503395</v>
      </c>
      <c r="AA920" s="35">
        <v>11.518446100069426</v>
      </c>
      <c r="AB920" s="35">
        <v>12.181625233823347</v>
      </c>
      <c r="AC920" s="35">
        <v>11.444969344601958</v>
      </c>
      <c r="AD920" s="35">
        <v>11.511746209132143</v>
      </c>
      <c r="AE920" s="35">
        <v>10.840597451555176</v>
      </c>
      <c r="AG920" s="35">
        <v>10.29957830435799</v>
      </c>
      <c r="AI920" s="35">
        <v>11.742175254396834</v>
      </c>
      <c r="AJ920" s="35">
        <v>11.741579296284948</v>
      </c>
      <c r="AK920" s="35">
        <v>12.2249434755655</v>
      </c>
      <c r="AL920" s="35">
        <v>10.775026735930625</v>
      </c>
      <c r="AM920" s="35">
        <v>11.730521488936841</v>
      </c>
      <c r="AN920" s="35">
        <v>11.637413541511037</v>
      </c>
      <c r="AO920" s="35">
        <v>10.39470906344642</v>
      </c>
      <c r="AQ920" s="35">
        <v>12.350913367959109</v>
      </c>
      <c r="AR920" s="35">
        <v>12.499880846498803</v>
      </c>
      <c r="AT920" s="35">
        <v>12.042041815562273</v>
      </c>
      <c r="AU920" s="35">
        <v>12.512780890823217</v>
      </c>
      <c r="AW920" s="35">
        <v>11.340312349239317</v>
      </c>
      <c r="AX920" s="35">
        <v>11.226910874038509</v>
      </c>
      <c r="AZ920" s="35">
        <v>12.542009230901817</v>
      </c>
      <c r="BA920" s="35">
        <v>11.479828160389861</v>
      </c>
      <c r="BB920" s="35">
        <v>11.110029316495559</v>
      </c>
      <c r="BC920" s="35">
        <v>11.467037397342892</v>
      </c>
      <c r="BE920" s="35">
        <v>11.965708973129287</v>
      </c>
      <c r="BF920" s="35">
        <v>10.608974069560539</v>
      </c>
      <c r="BG920" s="35">
        <v>10.347283975569834</v>
      </c>
      <c r="BH920" s="35">
        <v>12.171832512070715</v>
      </c>
      <c r="BJ920" s="35">
        <v>11.112077567454561</v>
      </c>
      <c r="BK920" s="35">
        <v>11.33617203773488</v>
      </c>
      <c r="BL920" s="35">
        <v>12.273925215137409</v>
      </c>
      <c r="BN920" s="35">
        <v>11.47662978264783</v>
      </c>
      <c r="BP920" s="35">
        <v>11.802135270916258</v>
      </c>
      <c r="BQ920" s="35">
        <v>11.682634938031448</v>
      </c>
      <c r="BR920" s="35">
        <v>11.449971373373861</v>
      </c>
      <c r="BS920" s="35">
        <v>11.177950959946063</v>
      </c>
      <c r="BT920" s="35">
        <v>10.153123961512232</v>
      </c>
      <c r="BU920" s="35">
        <v>12.665472208376213</v>
      </c>
      <c r="BV920" s="35">
        <v>11.486645594327529</v>
      </c>
      <c r="BW920" s="35">
        <v>10.4810845841515</v>
      </c>
      <c r="CA920" s="35">
        <v>11.694911964888963</v>
      </c>
      <c r="CB920" s="35">
        <v>10.518403648179767</v>
      </c>
      <c r="CC920" s="35">
        <v>10.856751031942395</v>
      </c>
      <c r="CE920" s="35">
        <v>11.921426231504586</v>
      </c>
      <c r="CF920" s="35">
        <v>10.829556897624734</v>
      </c>
      <c r="CH920" s="35">
        <v>11.669566219801816</v>
      </c>
      <c r="CI920" s="35">
        <v>11.859700657773459</v>
      </c>
      <c r="CJ920" s="35">
        <v>11.782306758379445</v>
      </c>
      <c r="CK920" s="35">
        <v>10.948180769975689</v>
      </c>
      <c r="CL920" s="35">
        <v>10.960796826317953</v>
      </c>
      <c r="CR920" s="35">
        <v>11.354890758059417</v>
      </c>
      <c r="CS920" s="35">
        <v>11.955653956619859</v>
      </c>
      <c r="CT920" s="35">
        <v>11.583034174391564</v>
      </c>
      <c r="CV920" s="35">
        <v>12.350477072829914</v>
      </c>
      <c r="CW920" s="35">
        <v>12.296416085933668</v>
      </c>
      <c r="CZ920" s="35">
        <v>10.852839723233988</v>
      </c>
      <c r="DA920" s="35">
        <v>11.932797275522921</v>
      </c>
      <c r="DC920" s="35">
        <v>10.231656750740882</v>
      </c>
      <c r="DE920" s="35">
        <v>11.414917140249031</v>
      </c>
      <c r="DF920" s="35">
        <v>11.746497562943198</v>
      </c>
      <c r="DG920" s="35">
        <v>10.181300637896873</v>
      </c>
      <c r="DK920" s="35">
        <v>12.282536685636025</v>
      </c>
      <c r="DL920" s="35">
        <v>11.167417404326335</v>
      </c>
      <c r="DN920" s="35">
        <v>11.158577501861386</v>
      </c>
      <c r="DP920" s="35">
        <v>11.941567321973636</v>
      </c>
      <c r="DQ920" s="35">
        <v>10.987767423113246</v>
      </c>
      <c r="DR920" s="35">
        <v>10.321223106254589</v>
      </c>
      <c r="DT920" s="35">
        <v>8.836622827259113</v>
      </c>
      <c r="DW920" s="35">
        <v>11.487289249105981</v>
      </c>
      <c r="DX920" s="35">
        <v>11.418747860942009</v>
      </c>
      <c r="DY920" s="35">
        <v>12.392515406884733</v>
      </c>
      <c r="EA920" s="35">
        <v>11.196559854784294</v>
      </c>
      <c r="EB920" s="35">
        <v>11.612564549446684</v>
      </c>
      <c r="EC920" s="35">
        <v>11.368547836745524</v>
      </c>
      <c r="EE920" s="35">
        <v>11.592427806505933</v>
      </c>
      <c r="EF920" s="35">
        <v>11.038918989292302</v>
      </c>
      <c r="EG920" s="35">
        <v>12.302849338788707</v>
      </c>
      <c r="EI920" s="35">
        <v>12.109313215398803</v>
      </c>
      <c r="EK920" s="35">
        <v>10.107861435342627</v>
      </c>
      <c r="EL920" s="35">
        <v>11.547628481443141</v>
      </c>
      <c r="EN920" s="35">
        <v>11.919661086773239</v>
      </c>
      <c r="EO920" s="35">
        <v>11.710982489054807</v>
      </c>
      <c r="EQ920" s="35">
        <v>12.029858543675001</v>
      </c>
      <c r="ER920" s="35">
        <v>12.054261895591761</v>
      </c>
      <c r="ET920" s="35">
        <v>12.270367465241979</v>
      </c>
      <c r="EV920" s="35">
        <v>13.310479273595829</v>
      </c>
      <c r="EW920" s="35">
        <v>11.727380942230408</v>
      </c>
      <c r="EX920" s="35">
        <v>11.599125284129293</v>
      </c>
      <c r="FA920" s="35">
        <v>13.788677445174363</v>
      </c>
      <c r="FB920" s="35">
        <v>10.888837172318416</v>
      </c>
      <c r="FC920" s="35">
        <v>11.002756909481995</v>
      </c>
      <c r="FD920" s="35">
        <v>11.17619785909547</v>
      </c>
      <c r="FE920" s="35">
        <v>10.836680756892497</v>
      </c>
      <c r="FG920" s="35">
        <v>12.541489550122167</v>
      </c>
      <c r="FH920" s="35">
        <v>11.490850345222395</v>
      </c>
      <c r="FI920" s="35">
        <v>9.4279032373219795</v>
      </c>
      <c r="FN920" s="35">
        <v>11.387169055574205</v>
      </c>
      <c r="FO920" s="35">
        <v>10.90327037807894</v>
      </c>
      <c r="FP920" s="35">
        <v>11.138803584271493</v>
      </c>
      <c r="FQ920" s="35">
        <v>11.380067657796225</v>
      </c>
      <c r="FR920" s="35">
        <v>13.677432593965737</v>
      </c>
      <c r="FT920" s="35">
        <v>11.852337098446458</v>
      </c>
      <c r="FU920" s="35">
        <v>12.055726441810208</v>
      </c>
      <c r="FX920" s="35">
        <v>11.687359619428921</v>
      </c>
      <c r="FZ920" s="35">
        <v>10.859019632739258</v>
      </c>
      <c r="GA920" s="35">
        <v>11.978466463319364</v>
      </c>
      <c r="GC920" s="35">
        <v>12.183018526964078</v>
      </c>
      <c r="GE920" s="35">
        <v>11.021376382769313</v>
      </c>
      <c r="GG920" s="35">
        <v>11.656943005580304</v>
      </c>
      <c r="GH920" s="35">
        <v>10.721008458419256</v>
      </c>
      <c r="GI920" s="35">
        <v>12.532236399444258</v>
      </c>
      <c r="GL920" s="35">
        <v>14.117062300023624</v>
      </c>
      <c r="GN920" s="35">
        <v>12.146861544528219</v>
      </c>
      <c r="GO920" s="35">
        <v>0.13400000000000001</v>
      </c>
      <c r="GP920" s="35" t="s">
        <v>4867</v>
      </c>
      <c r="GU920" s="59"/>
    </row>
    <row r="921" spans="1:203" x14ac:dyDescent="0.2">
      <c r="A921" s="35" t="s">
        <v>960</v>
      </c>
      <c r="B921" s="35" t="s">
        <v>2679</v>
      </c>
      <c r="C921" s="35" t="s">
        <v>2680</v>
      </c>
      <c r="D921" s="9">
        <v>23</v>
      </c>
      <c r="E921" s="9">
        <v>22</v>
      </c>
      <c r="F921" s="9">
        <v>0.99982452899999996</v>
      </c>
      <c r="G921" s="9">
        <v>1.135166E-3</v>
      </c>
      <c r="H921" s="9">
        <v>1.1424199999999999E-4</v>
      </c>
      <c r="I921" s="9">
        <v>0.28416964300000003</v>
      </c>
      <c r="J921" s="9">
        <v>0</v>
      </c>
      <c r="K921" s="58" t="s">
        <v>5711</v>
      </c>
      <c r="L921" s="79">
        <v>16.323530246365642</v>
      </c>
      <c r="M921" s="79">
        <v>15.817830371971372</v>
      </c>
      <c r="N921" s="79">
        <v>15.877983151970644</v>
      </c>
      <c r="O921" s="79">
        <v>16.149827371899974</v>
      </c>
      <c r="P921" s="78">
        <v>15.963306937040102</v>
      </c>
      <c r="Q921" s="78">
        <v>16.146970857470397</v>
      </c>
      <c r="R921" s="35">
        <v>16.190588959411215</v>
      </c>
      <c r="S921" s="35">
        <v>16.064873459567984</v>
      </c>
      <c r="T921" s="35">
        <v>16.08840940523249</v>
      </c>
      <c r="U921" s="35">
        <v>15.94908695181773</v>
      </c>
      <c r="V921" s="35">
        <v>14.598767780253755</v>
      </c>
      <c r="W921" s="35">
        <v>15.387767401119092</v>
      </c>
      <c r="X921" s="35">
        <v>15.513718915073797</v>
      </c>
      <c r="Y921" s="35">
        <v>16.097446897086037</v>
      </c>
      <c r="Z921" s="35">
        <v>14.649722761820451</v>
      </c>
      <c r="AA921" s="35">
        <v>15.404996575210415</v>
      </c>
      <c r="AB921" s="35">
        <v>15.805844832200016</v>
      </c>
      <c r="AC921" s="35">
        <v>16.096390043919342</v>
      </c>
      <c r="AD921" s="35">
        <v>15.210159259281046</v>
      </c>
      <c r="AE921" s="35">
        <v>15.191889526678851</v>
      </c>
      <c r="AF921" s="35">
        <v>16.333192923789568</v>
      </c>
      <c r="AG921" s="35">
        <v>15.865572704833928</v>
      </c>
      <c r="AH921" s="35">
        <v>15.888266329131419</v>
      </c>
      <c r="AI921" s="35">
        <v>15.437276702644974</v>
      </c>
      <c r="AJ921" s="35">
        <v>16.215320748854356</v>
      </c>
      <c r="AK921" s="35">
        <v>15.905713405798245</v>
      </c>
      <c r="AL921" s="35">
        <v>16.665900437200627</v>
      </c>
      <c r="AM921" s="35">
        <v>15.320909878714001</v>
      </c>
      <c r="AN921" s="35">
        <v>15.745290835934501</v>
      </c>
      <c r="AO921" s="35">
        <v>15.802990656011037</v>
      </c>
      <c r="AP921" s="35">
        <v>15.537176209298542</v>
      </c>
      <c r="AQ921" s="35">
        <v>15.31735076452229</v>
      </c>
      <c r="AR921" s="35">
        <v>15.861704171901335</v>
      </c>
      <c r="AS921" s="35">
        <v>16.070252105259932</v>
      </c>
      <c r="AT921" s="35">
        <v>16.667000683235408</v>
      </c>
      <c r="AU921" s="35">
        <v>16.322651529694529</v>
      </c>
      <c r="AV921" s="35">
        <v>15.964984612732307</v>
      </c>
      <c r="AW921" s="35">
        <v>14.967911149462118</v>
      </c>
      <c r="AX921" s="35">
        <v>15.992281737928042</v>
      </c>
      <c r="AY921" s="35">
        <v>15.407174342292226</v>
      </c>
      <c r="AZ921" s="35">
        <v>16.182612033829706</v>
      </c>
      <c r="BA921" s="35">
        <v>15.974278902040069</v>
      </c>
      <c r="BB921" s="35">
        <v>15.936667676785785</v>
      </c>
      <c r="BC921" s="35">
        <v>16.309355502929336</v>
      </c>
      <c r="BD921" s="35">
        <v>15.287611375870572</v>
      </c>
      <c r="BE921" s="35">
        <v>15.737660119693425</v>
      </c>
      <c r="BF921" s="35">
        <v>16.424286575452058</v>
      </c>
      <c r="BG921" s="35">
        <v>16.345804767848595</v>
      </c>
      <c r="BH921" s="35">
        <v>16.223437241344122</v>
      </c>
      <c r="BI921" s="35">
        <v>16.368060379973237</v>
      </c>
      <c r="BJ921" s="35">
        <v>16.1269455765785</v>
      </c>
      <c r="BK921" s="35">
        <v>15.93155025923145</v>
      </c>
      <c r="BL921" s="35">
        <v>15.872658109954401</v>
      </c>
      <c r="BM921" s="35">
        <v>15.725648222917252</v>
      </c>
      <c r="BN921" s="35">
        <v>16.345906136847958</v>
      </c>
      <c r="BO921" s="35">
        <v>15.841194610325918</v>
      </c>
      <c r="BP921" s="35">
        <v>15.605302717820235</v>
      </c>
      <c r="BQ921" s="35">
        <v>15.756219877987826</v>
      </c>
      <c r="BR921" s="35">
        <v>15.920037832976959</v>
      </c>
      <c r="BS921" s="35">
        <v>16.290163134097249</v>
      </c>
      <c r="BT921" s="35">
        <v>16.054195323433184</v>
      </c>
      <c r="BU921" s="35">
        <v>16.267115613382977</v>
      </c>
      <c r="BV921" s="35">
        <v>15.338751057319962</v>
      </c>
      <c r="BW921" s="35">
        <v>15.365282047429176</v>
      </c>
      <c r="BX921" s="35">
        <v>15.839938534134355</v>
      </c>
      <c r="BY921" s="35">
        <v>15.663428422991458</v>
      </c>
      <c r="BZ921" s="35">
        <v>16.33208537382103</v>
      </c>
      <c r="CA921" s="35">
        <v>16.061236506047003</v>
      </c>
      <c r="CB921" s="35">
        <v>15.751950880720164</v>
      </c>
      <c r="CC921" s="35">
        <v>15.868444272979016</v>
      </c>
      <c r="CD921" s="35">
        <v>15.625072238954772</v>
      </c>
      <c r="CE921" s="35">
        <v>15.43045171587622</v>
      </c>
      <c r="CF921" s="35">
        <v>16.356410374742019</v>
      </c>
      <c r="CG921" s="35">
        <v>15.755924989903464</v>
      </c>
      <c r="CH921" s="35">
        <v>16.044805267604172</v>
      </c>
      <c r="CI921" s="35">
        <v>15.192928458649051</v>
      </c>
      <c r="CJ921" s="35">
        <v>16.395469630196239</v>
      </c>
      <c r="CK921" s="35">
        <v>15.762019554201526</v>
      </c>
      <c r="CL921" s="35">
        <v>15.777152728376917</v>
      </c>
      <c r="CM921" s="35">
        <v>16.257629497245468</v>
      </c>
      <c r="CN921" s="35">
        <v>15.863267636133502</v>
      </c>
      <c r="CO921" s="35">
        <v>15.488781624108782</v>
      </c>
      <c r="CP921" s="35">
        <v>16.212845874798926</v>
      </c>
      <c r="CQ921" s="35">
        <v>15.814102175370602</v>
      </c>
      <c r="CR921" s="35">
        <v>15.937055507485159</v>
      </c>
      <c r="CS921" s="35">
        <v>16.186208635898684</v>
      </c>
      <c r="CT921" s="35">
        <v>16.780851206660493</v>
      </c>
      <c r="CU921" s="35">
        <v>15.326998902311852</v>
      </c>
      <c r="CV921" s="35">
        <v>16.090745727107027</v>
      </c>
      <c r="CW921" s="35">
        <v>16.022345390372553</v>
      </c>
      <c r="CX921" s="35">
        <v>16.139840241555135</v>
      </c>
      <c r="CY921" s="35">
        <v>15.40507352377227</v>
      </c>
      <c r="CZ921" s="35">
        <v>15.673622744370507</v>
      </c>
      <c r="DA921" s="35">
        <v>16.056740289910248</v>
      </c>
      <c r="DB921" s="35">
        <v>16.523684873159297</v>
      </c>
      <c r="DC921" s="35">
        <v>16.132368079668449</v>
      </c>
      <c r="DD921" s="35">
        <v>15.95672814568962</v>
      </c>
      <c r="DE921" s="35">
        <v>16.247814079852091</v>
      </c>
      <c r="DF921" s="35">
        <v>15.881163909410791</v>
      </c>
      <c r="DG921" s="35">
        <v>15.395581388842535</v>
      </c>
      <c r="DH921" s="35">
        <v>15.855600870110157</v>
      </c>
      <c r="DI921" s="35">
        <v>15.132283536318528</v>
      </c>
      <c r="DJ921" s="35">
        <v>16.124499967406987</v>
      </c>
      <c r="DK921" s="35">
        <v>16.040368872951685</v>
      </c>
      <c r="DL921" s="35">
        <v>15.853388459814076</v>
      </c>
      <c r="DM921" s="35">
        <v>15.459394981634491</v>
      </c>
      <c r="DN921" s="35">
        <v>16.032369442127219</v>
      </c>
      <c r="DO921" s="35">
        <v>15.9500070156638</v>
      </c>
      <c r="DP921" s="35">
        <v>16.413736006137402</v>
      </c>
      <c r="DQ921" s="35">
        <v>15.80198262878598</v>
      </c>
      <c r="DR921" s="35">
        <v>16.336623737944556</v>
      </c>
      <c r="DS921" s="35">
        <v>14.948719335645864</v>
      </c>
      <c r="DT921" s="35">
        <v>16.098485229167096</v>
      </c>
      <c r="DU921" s="35">
        <v>15.689779048656682</v>
      </c>
      <c r="DV921" s="35">
        <v>16.005479114613387</v>
      </c>
      <c r="DW921" s="35">
        <v>15.44171445696654</v>
      </c>
      <c r="DX921" s="35">
        <v>15.591065083251889</v>
      </c>
      <c r="DY921" s="35">
        <v>16.212299819865876</v>
      </c>
      <c r="DZ921" s="35">
        <v>15.923324896610829</v>
      </c>
      <c r="EA921" s="35">
        <v>15.511492286310711</v>
      </c>
      <c r="EB921" s="35">
        <v>15.610232042907587</v>
      </c>
      <c r="EC921" s="35">
        <v>14.937711123604526</v>
      </c>
      <c r="ED921" s="35">
        <v>15.913217362383596</v>
      </c>
      <c r="EE921" s="35">
        <v>16.064057468840677</v>
      </c>
      <c r="EF921" s="35">
        <v>16.017791794532361</v>
      </c>
      <c r="EG921" s="35">
        <v>16.10472420533133</v>
      </c>
      <c r="EH921" s="35">
        <v>15.836851536045657</v>
      </c>
      <c r="EI921" s="35">
        <v>16.293173588689761</v>
      </c>
      <c r="EJ921" s="35">
        <v>16.342849046545432</v>
      </c>
      <c r="EK921" s="35">
        <v>15.81484101585326</v>
      </c>
      <c r="EL921" s="35">
        <v>15.838355486639152</v>
      </c>
      <c r="EM921" s="35">
        <v>16.127617889699536</v>
      </c>
      <c r="EN921" s="35">
        <v>15.958882479680852</v>
      </c>
      <c r="EO921" s="35">
        <v>16.256000615281124</v>
      </c>
      <c r="EP921" s="35">
        <v>15.825035463264573</v>
      </c>
      <c r="EQ921" s="35">
        <v>15.853721460418743</v>
      </c>
      <c r="ER921" s="35">
        <v>15.30736421483004</v>
      </c>
      <c r="ES921" s="35">
        <v>15.896263939073112</v>
      </c>
      <c r="ET921" s="35">
        <v>16.651739439875158</v>
      </c>
      <c r="EU921" s="35">
        <v>16.014501534929963</v>
      </c>
      <c r="EV921" s="35">
        <v>16.040881315648676</v>
      </c>
      <c r="EW921" s="35">
        <v>15.885738276811702</v>
      </c>
      <c r="EX921" s="35">
        <v>16.07458336485616</v>
      </c>
      <c r="EY921" s="35">
        <v>15.905780780217681</v>
      </c>
      <c r="EZ921" s="35">
        <v>16.002881572741995</v>
      </c>
      <c r="FA921" s="35">
        <v>16.497439626780682</v>
      </c>
      <c r="FB921" s="35">
        <v>16.372302027789765</v>
      </c>
      <c r="FC921" s="35">
        <v>15.524852275902591</v>
      </c>
      <c r="FD921" s="35">
        <v>16.029662388117295</v>
      </c>
      <c r="FE921" s="35">
        <v>16.842760110270497</v>
      </c>
      <c r="FF921" s="35">
        <v>16.319857782189374</v>
      </c>
      <c r="FG921" s="35">
        <v>16.158204579480778</v>
      </c>
      <c r="FH921" s="35">
        <v>16.461038373287558</v>
      </c>
      <c r="FI921" s="35">
        <v>15.819007473080539</v>
      </c>
      <c r="FJ921" s="35">
        <v>15.221871795386347</v>
      </c>
      <c r="FK921" s="35">
        <v>15.860644015307052</v>
      </c>
      <c r="FL921" s="35">
        <v>16.320805584549273</v>
      </c>
      <c r="FM921" s="35">
        <v>15.674228601702406</v>
      </c>
      <c r="FN921" s="35">
        <v>16.128518061834171</v>
      </c>
      <c r="FO921" s="35">
        <v>16.662136535089953</v>
      </c>
      <c r="FP921" s="35">
        <v>15.41897962560455</v>
      </c>
      <c r="FQ921" s="35">
        <v>16.191936621396202</v>
      </c>
      <c r="FR921" s="35">
        <v>16.248121548109822</v>
      </c>
      <c r="FS921" s="35">
        <v>16.540911182960734</v>
      </c>
      <c r="FT921" s="35">
        <v>15.732887212979389</v>
      </c>
      <c r="FU921" s="35">
        <v>16.477845639015097</v>
      </c>
      <c r="FV921" s="35">
        <v>15.873361602257724</v>
      </c>
      <c r="FW921" s="35">
        <v>16.254287137148602</v>
      </c>
      <c r="FX921" s="35">
        <v>16.275627622436584</v>
      </c>
      <c r="FY921" s="35">
        <v>16.389136169957467</v>
      </c>
      <c r="FZ921" s="35">
        <v>15.821551068837231</v>
      </c>
      <c r="GA921" s="35">
        <v>16.407075440337685</v>
      </c>
      <c r="GB921" s="35">
        <v>15.935995415265383</v>
      </c>
      <c r="GC921" s="35">
        <v>16.150612192519347</v>
      </c>
      <c r="GD921" s="35">
        <v>16.217922436082333</v>
      </c>
      <c r="GE921" s="35">
        <v>16.280423486071868</v>
      </c>
      <c r="GF921" s="35">
        <v>16.342733426287989</v>
      </c>
      <c r="GG921" s="35">
        <v>15.79831090139762</v>
      </c>
      <c r="GH921" s="35">
        <v>16.099507599332945</v>
      </c>
      <c r="GI921" s="35">
        <v>16.459425652878238</v>
      </c>
      <c r="GJ921" s="35">
        <v>16.769133587299528</v>
      </c>
      <c r="GK921" s="35">
        <v>16.850745860532953</v>
      </c>
      <c r="GL921" s="35">
        <v>16.449629673401127</v>
      </c>
      <c r="GM921" s="35">
        <v>16.267027724929338</v>
      </c>
      <c r="GN921" s="35">
        <v>15.985694753075734</v>
      </c>
      <c r="GO921" s="35">
        <v>50.655000000000001</v>
      </c>
      <c r="GP921" s="35" t="s">
        <v>886</v>
      </c>
      <c r="GU921" s="59"/>
    </row>
    <row r="922" spans="1:203" x14ac:dyDescent="0.2">
      <c r="A922" s="35" t="s">
        <v>1263</v>
      </c>
      <c r="B922" s="35" t="s">
        <v>2995</v>
      </c>
      <c r="C922" s="35" t="s">
        <v>2996</v>
      </c>
      <c r="D922" s="9">
        <v>7</v>
      </c>
      <c r="E922" s="9">
        <v>7</v>
      </c>
      <c r="F922" s="9">
        <v>0.973271989</v>
      </c>
      <c r="G922" s="9">
        <v>3.5507717000000001E-2</v>
      </c>
      <c r="H922" s="9">
        <v>0.23226991399999999</v>
      </c>
      <c r="I922" s="9">
        <v>0.28573568199999999</v>
      </c>
      <c r="J922" s="9">
        <v>0</v>
      </c>
      <c r="K922" s="78">
        <v>0</v>
      </c>
      <c r="L922" s="79"/>
      <c r="M922" s="79"/>
      <c r="N922" s="79"/>
      <c r="O922" s="79"/>
      <c r="Q922" s="78">
        <v>10.48759049558382</v>
      </c>
      <c r="T922" s="35">
        <v>10.214888938083693</v>
      </c>
      <c r="AG922" s="35">
        <v>10.317094040040296</v>
      </c>
      <c r="AS922" s="35">
        <v>10.120824475674048</v>
      </c>
      <c r="AU922" s="35">
        <v>10.559281016454428</v>
      </c>
      <c r="AV922" s="35">
        <v>10.250976151166055</v>
      </c>
      <c r="AY922" s="35">
        <v>10.248063916994843</v>
      </c>
      <c r="BQ922" s="35">
        <v>9.9108351293918133</v>
      </c>
      <c r="CD922" s="35">
        <v>10.396971569728771</v>
      </c>
      <c r="CE922" s="35">
        <v>10.97232466964198</v>
      </c>
      <c r="CG922" s="35">
        <v>10.442374365226494</v>
      </c>
      <c r="CJ922" s="35">
        <v>10.550218036528907</v>
      </c>
      <c r="CK922" s="35">
        <v>10.147395787260281</v>
      </c>
      <c r="CL922" s="35">
        <v>10.804182410792993</v>
      </c>
      <c r="CM922" s="35">
        <v>10.377174012409288</v>
      </c>
      <c r="CN922" s="35">
        <v>9.7122864284273618</v>
      </c>
      <c r="CV922" s="35">
        <v>10.707122191542858</v>
      </c>
      <c r="CZ922" s="35">
        <v>10.590101326508378</v>
      </c>
      <c r="DE922" s="35">
        <v>10.205223928595817</v>
      </c>
      <c r="DK922" s="35">
        <v>10.291504275582179</v>
      </c>
      <c r="DS922" s="35">
        <v>10.491354615701479</v>
      </c>
      <c r="DT922" s="35">
        <v>9.6086847962016826</v>
      </c>
      <c r="DV922" s="35">
        <v>10.240142794921734</v>
      </c>
      <c r="DW922" s="35">
        <v>10.751015973384467</v>
      </c>
      <c r="DZ922" s="35">
        <v>10.473711333991353</v>
      </c>
      <c r="EG922" s="35">
        <v>10.147001897616212</v>
      </c>
      <c r="EM922" s="35">
        <v>10.955670664358575</v>
      </c>
      <c r="EO922" s="35">
        <v>10.6606226936323</v>
      </c>
      <c r="EY922" s="35">
        <v>10.129420079834413</v>
      </c>
      <c r="FK922" s="35">
        <v>11.169900224568863</v>
      </c>
      <c r="FL922" s="35">
        <v>12.358818524027029</v>
      </c>
      <c r="FM922" s="35">
        <v>11.004442253028088</v>
      </c>
      <c r="FN922" s="35">
        <v>10.182484706396304</v>
      </c>
      <c r="FQ922" s="35">
        <v>10.705295039860335</v>
      </c>
      <c r="GB922" s="35">
        <v>10.350688488626194</v>
      </c>
      <c r="GE922" s="35">
        <v>10.480054911113951</v>
      </c>
      <c r="GI922" s="35">
        <v>9.9551628110482131</v>
      </c>
      <c r="GM922" s="35">
        <v>10.179680154549926</v>
      </c>
      <c r="GO922" s="35">
        <v>11.978</v>
      </c>
      <c r="GP922" s="35" t="s">
        <v>1128</v>
      </c>
      <c r="GU922" s="59"/>
    </row>
    <row r="923" spans="1:203" x14ac:dyDescent="0.2">
      <c r="A923" s="35" t="s">
        <v>1790</v>
      </c>
      <c r="B923" s="35" t="s">
        <v>3629</v>
      </c>
      <c r="C923" s="35" t="s">
        <v>3630</v>
      </c>
      <c r="D923" s="9">
        <v>6</v>
      </c>
      <c r="E923" s="9">
        <v>1</v>
      </c>
      <c r="F923" s="9">
        <v>0.99873843100000004</v>
      </c>
      <c r="G923" s="9">
        <v>-2.2725801E-2</v>
      </c>
      <c r="H923" s="9">
        <v>1.732766E-3</v>
      </c>
      <c r="I923" s="9">
        <v>0.28715917800000001</v>
      </c>
      <c r="J923" s="9">
        <v>0</v>
      </c>
      <c r="K923" s="58" t="s">
        <v>5712</v>
      </c>
      <c r="L923" s="79"/>
      <c r="M923" s="79"/>
      <c r="N923" s="79"/>
      <c r="O923" s="79"/>
      <c r="Q923" s="78">
        <v>12.546401742565257</v>
      </c>
      <c r="U923" s="35">
        <v>10.64081414451849</v>
      </c>
      <c r="BI923" s="35">
        <v>12.43752014651816</v>
      </c>
      <c r="BT923" s="35">
        <v>11.236007444763358</v>
      </c>
      <c r="BX923" s="35">
        <v>12.050955058222437</v>
      </c>
      <c r="BZ923" s="35">
        <v>10.672539637716696</v>
      </c>
      <c r="CP923" s="35">
        <v>10.446467298537529</v>
      </c>
      <c r="CS923" s="35">
        <v>11.268983826513072</v>
      </c>
      <c r="DB923" s="35">
        <v>10.825668762598831</v>
      </c>
      <c r="DK923" s="35">
        <v>9.388595411117743</v>
      </c>
      <c r="EF923" s="35">
        <v>12.149429590056743</v>
      </c>
      <c r="EI923" s="35">
        <v>12.135522153755554</v>
      </c>
      <c r="EO923" s="35">
        <v>12.449460889206771</v>
      </c>
      <c r="ET923" s="35">
        <v>10.545300156245988</v>
      </c>
      <c r="FB923" s="35">
        <v>10.901838810367078</v>
      </c>
      <c r="FE923" s="35">
        <v>12.677699348256594</v>
      </c>
      <c r="FI923" s="35">
        <v>11.580454211716452</v>
      </c>
      <c r="FJ923" s="35">
        <v>11.368156371523575</v>
      </c>
      <c r="FK923" s="35">
        <v>12.305528900698361</v>
      </c>
      <c r="FL923" s="35">
        <v>11.321367927951071</v>
      </c>
      <c r="FP923" s="35">
        <v>12.467772260290063</v>
      </c>
      <c r="FX923" s="35">
        <v>10.897340163502902</v>
      </c>
      <c r="FY923" s="35">
        <v>12.441028742236361</v>
      </c>
      <c r="GC923" s="35">
        <v>11.175098857459123</v>
      </c>
      <c r="GJ923" s="35">
        <v>12.595821474738193</v>
      </c>
      <c r="GK923" s="35">
        <v>10.770986334525531</v>
      </c>
      <c r="GL923" s="35">
        <v>13.322656541560095</v>
      </c>
      <c r="GM923" s="35">
        <v>11.123255011342994</v>
      </c>
      <c r="GO923" s="35">
        <v>2.2770000000000001</v>
      </c>
      <c r="GP923" s="35" t="s">
        <v>1534</v>
      </c>
      <c r="GU923" s="59"/>
    </row>
    <row r="924" spans="1:203" x14ac:dyDescent="0.2">
      <c r="A924" s="35" t="s">
        <v>1092</v>
      </c>
      <c r="B924" s="35" t="s">
        <v>2819</v>
      </c>
      <c r="C924" s="35" t="s">
        <v>2820</v>
      </c>
      <c r="D924" s="9">
        <v>2</v>
      </c>
      <c r="E924" s="9">
        <v>2</v>
      </c>
      <c r="F924" s="9">
        <v>0.50050677899999996</v>
      </c>
      <c r="G924" s="9">
        <v>-0.163093668</v>
      </c>
      <c r="H924" s="9">
        <v>0.79049231499999995</v>
      </c>
      <c r="I924" s="9">
        <v>0.28803593799999999</v>
      </c>
      <c r="J924" s="9">
        <v>0</v>
      </c>
      <c r="K924" s="78">
        <v>0</v>
      </c>
      <c r="L924" s="79"/>
      <c r="M924" s="79"/>
      <c r="N924" s="79"/>
      <c r="O924" s="79"/>
      <c r="AZ924" s="35">
        <v>12.43310708843212</v>
      </c>
      <c r="BH924" s="35">
        <v>12.958389874401661</v>
      </c>
      <c r="BV924" s="35">
        <v>12.279276078035895</v>
      </c>
      <c r="CB924" s="35">
        <v>12.334603008202729</v>
      </c>
      <c r="CD924" s="35">
        <v>11.186898295718972</v>
      </c>
      <c r="CK924" s="35">
        <v>9.3870450027843351</v>
      </c>
      <c r="EB924" s="35">
        <v>11.600126222931875</v>
      </c>
      <c r="ET924" s="35">
        <v>12.834604306114036</v>
      </c>
      <c r="FI924" s="35">
        <v>11.267907353123398</v>
      </c>
      <c r="GO924" s="35">
        <v>3.8919999999999999</v>
      </c>
      <c r="GP924" s="35" t="s">
        <v>997</v>
      </c>
      <c r="GU924" s="59"/>
    </row>
    <row r="925" spans="1:203" x14ac:dyDescent="0.2">
      <c r="A925" s="35" t="s">
        <v>1649</v>
      </c>
      <c r="B925" s="35" t="s">
        <v>3479</v>
      </c>
      <c r="C925" s="35" t="s">
        <v>3480</v>
      </c>
      <c r="D925" s="9">
        <v>13</v>
      </c>
      <c r="E925" s="9">
        <v>12</v>
      </c>
      <c r="F925" s="9">
        <v>0.93446549999999995</v>
      </c>
      <c r="G925" s="9">
        <v>-4.5372540000000003E-2</v>
      </c>
      <c r="H925" s="9">
        <v>7.5586780000000006E-2</v>
      </c>
      <c r="I925" s="9">
        <v>0.28891239000000002</v>
      </c>
      <c r="J925" s="9">
        <v>0</v>
      </c>
      <c r="K925" s="78">
        <v>0</v>
      </c>
      <c r="L925" s="79">
        <v>12.889180183035121</v>
      </c>
      <c r="M925" s="79">
        <v>13.459508354175156</v>
      </c>
      <c r="N925" s="79">
        <v>14.270174994826363</v>
      </c>
      <c r="O925" s="79">
        <v>14.297908815662929</v>
      </c>
      <c r="P925" s="78">
        <v>11.488052639498401</v>
      </c>
      <c r="Q925" s="78">
        <v>12.802998098554198</v>
      </c>
      <c r="S925" s="35">
        <v>12.218788860414483</v>
      </c>
      <c r="T925" s="35">
        <v>12.456371355433093</v>
      </c>
      <c r="V925" s="35">
        <v>12.982870869350974</v>
      </c>
      <c r="W925" s="35">
        <v>12.899248661520291</v>
      </c>
      <c r="X925" s="35">
        <v>11.733161982611534</v>
      </c>
      <c r="Y925" s="35">
        <v>12.152047982851736</v>
      </c>
      <c r="Z925" s="35">
        <v>11.82947556560133</v>
      </c>
      <c r="AA925" s="35">
        <v>12.315723077028098</v>
      </c>
      <c r="AB925" s="35">
        <v>12.553950129624312</v>
      </c>
      <c r="AC925" s="35">
        <v>11.697310978835418</v>
      </c>
      <c r="AD925" s="35">
        <v>11.957491323694212</v>
      </c>
      <c r="AE925" s="35">
        <v>12.655541405445282</v>
      </c>
      <c r="AF925" s="35">
        <v>11.905564426069395</v>
      </c>
      <c r="AG925" s="35">
        <v>12.168401181970372</v>
      </c>
      <c r="AH925" s="35">
        <v>12.420379904935736</v>
      </c>
      <c r="AI925" s="35">
        <v>12.594706650457002</v>
      </c>
      <c r="AJ925" s="35">
        <v>13.531508754191453</v>
      </c>
      <c r="AK925" s="35">
        <v>12.96687122370224</v>
      </c>
      <c r="AL925" s="35">
        <v>11.590968671495919</v>
      </c>
      <c r="AM925" s="35">
        <v>12.610639408145538</v>
      </c>
      <c r="AN925" s="35">
        <v>12.806221296455481</v>
      </c>
      <c r="AO925" s="35">
        <v>12.244469601744994</v>
      </c>
      <c r="AP925" s="35">
        <v>12.273350143887525</v>
      </c>
      <c r="AQ925" s="35">
        <v>13.294185508862157</v>
      </c>
      <c r="AR925" s="35">
        <v>13.106157288091293</v>
      </c>
      <c r="AS925" s="35">
        <v>13.629792972989392</v>
      </c>
      <c r="AT925" s="35">
        <v>12.608675180877306</v>
      </c>
      <c r="AU925" s="35">
        <v>12.126580597607504</v>
      </c>
      <c r="AV925" s="35">
        <v>11.25592536713779</v>
      </c>
      <c r="AW925" s="35">
        <v>12.498362288365747</v>
      </c>
      <c r="AX925" s="35">
        <v>12.889655696815339</v>
      </c>
      <c r="AY925" s="35">
        <v>12.047765266509012</v>
      </c>
      <c r="AZ925" s="35">
        <v>13.495890312717023</v>
      </c>
      <c r="BA925" s="35">
        <v>12.192170655637103</v>
      </c>
      <c r="BB925" s="35">
        <v>11.808811695298818</v>
      </c>
      <c r="BC925" s="35">
        <v>12.790818945242027</v>
      </c>
      <c r="BD925" s="35">
        <v>12.322428896930571</v>
      </c>
      <c r="BE925" s="35">
        <v>12.281000585387385</v>
      </c>
      <c r="BF925" s="35">
        <v>12.965287785182705</v>
      </c>
      <c r="BG925" s="35">
        <v>11.961805232628457</v>
      </c>
      <c r="BH925" s="35">
        <v>13.178649742202811</v>
      </c>
      <c r="BI925" s="35">
        <v>13.623257350676916</v>
      </c>
      <c r="BJ925" s="35">
        <v>14.710633457561526</v>
      </c>
      <c r="BK925" s="35">
        <v>12.351542748101025</v>
      </c>
      <c r="BL925" s="35">
        <v>12.640570747277211</v>
      </c>
      <c r="BM925" s="35">
        <v>11.548312132654964</v>
      </c>
      <c r="BN925" s="35">
        <v>12.896230619133675</v>
      </c>
      <c r="BO925" s="35">
        <v>11.861416776112321</v>
      </c>
      <c r="BP925" s="35">
        <v>12.027254850543502</v>
      </c>
      <c r="BQ925" s="35">
        <v>12.848885906233711</v>
      </c>
      <c r="BR925" s="35">
        <v>13.086002384696098</v>
      </c>
      <c r="BS925" s="35">
        <v>12.765307408184931</v>
      </c>
      <c r="BT925" s="35">
        <v>12.007108087337571</v>
      </c>
      <c r="BU925" s="35">
        <v>12.558460717590894</v>
      </c>
      <c r="BV925" s="35">
        <v>11.964628209064692</v>
      </c>
      <c r="BW925" s="35">
        <v>13.978777969691922</v>
      </c>
      <c r="BX925" s="35">
        <v>11.895456282784288</v>
      </c>
      <c r="BY925" s="35">
        <v>12.019551876090954</v>
      </c>
      <c r="CA925" s="35">
        <v>12.783019096173664</v>
      </c>
      <c r="CC925" s="35">
        <v>13.7802985129762</v>
      </c>
      <c r="CD925" s="35">
        <v>13.170583448365878</v>
      </c>
      <c r="CE925" s="35">
        <v>12.908878976003152</v>
      </c>
      <c r="CF925" s="35">
        <v>12.591431250415276</v>
      </c>
      <c r="CG925" s="35">
        <v>13.625019788100648</v>
      </c>
      <c r="CH925" s="35">
        <v>12.222553845840826</v>
      </c>
      <c r="CI925" s="35">
        <v>13.284006320132995</v>
      </c>
      <c r="CJ925" s="35">
        <v>12.792905153532935</v>
      </c>
      <c r="CK925" s="35">
        <v>12.006200310013131</v>
      </c>
      <c r="CL925" s="35">
        <v>12.946016368844749</v>
      </c>
      <c r="CM925" s="35">
        <v>14.480266457520486</v>
      </c>
      <c r="CN925" s="35">
        <v>12.594375033417112</v>
      </c>
      <c r="CO925" s="35">
        <v>12.728550062256012</v>
      </c>
      <c r="CQ925" s="35">
        <v>12.144648102300607</v>
      </c>
      <c r="CR925" s="35">
        <v>12.841277630107783</v>
      </c>
      <c r="CS925" s="35">
        <v>12.797583884615115</v>
      </c>
      <c r="CT925" s="35">
        <v>12.37880620466969</v>
      </c>
      <c r="CU925" s="35">
        <v>12.450750352317941</v>
      </c>
      <c r="CV925" s="35">
        <v>12.375266931480104</v>
      </c>
      <c r="CW925" s="35">
        <v>12.86524684276414</v>
      </c>
      <c r="CX925" s="35">
        <v>12.76108457093572</v>
      </c>
      <c r="CY925" s="35">
        <v>12.68440821482449</v>
      </c>
      <c r="CZ925" s="35">
        <v>12.120011073079265</v>
      </c>
      <c r="DA925" s="35">
        <v>12.547448506458235</v>
      </c>
      <c r="DC925" s="35">
        <v>11.946179927881735</v>
      </c>
      <c r="DD925" s="35">
        <v>14.369781668853209</v>
      </c>
      <c r="DE925" s="35">
        <v>12.053901789049371</v>
      </c>
      <c r="DF925" s="35">
        <v>13.228051969165406</v>
      </c>
      <c r="DG925" s="35">
        <v>12.077668914483883</v>
      </c>
      <c r="DH925" s="35">
        <v>11.362514088084897</v>
      </c>
      <c r="DI925" s="35">
        <v>12.443480917511364</v>
      </c>
      <c r="DJ925" s="35">
        <v>12.459487691908924</v>
      </c>
      <c r="DK925" s="35">
        <v>11.971116698770599</v>
      </c>
      <c r="DL925" s="35">
        <v>12.266938668667029</v>
      </c>
      <c r="DM925" s="35">
        <v>12.021504362686114</v>
      </c>
      <c r="DN925" s="35">
        <v>11.681718749713465</v>
      </c>
      <c r="DO925" s="35">
        <v>12.786236328307005</v>
      </c>
      <c r="DP925" s="35">
        <v>12.547669139659035</v>
      </c>
      <c r="DQ925" s="35">
        <v>12.997847733051222</v>
      </c>
      <c r="DR925" s="35">
        <v>11.88326861561271</v>
      </c>
      <c r="DS925" s="35">
        <v>11.826475311057346</v>
      </c>
      <c r="DT925" s="35">
        <v>12.367954190428714</v>
      </c>
      <c r="DU925" s="35">
        <v>12.35018515201612</v>
      </c>
      <c r="DV925" s="35">
        <v>12.933229573890834</v>
      </c>
      <c r="DW925" s="35">
        <v>13.076780445967131</v>
      </c>
      <c r="DX925" s="35">
        <v>12.341402414264849</v>
      </c>
      <c r="DY925" s="35">
        <v>14.536457428352172</v>
      </c>
      <c r="DZ925" s="35">
        <v>12.681665884530357</v>
      </c>
      <c r="EA925" s="35">
        <v>11.993346439376232</v>
      </c>
      <c r="EB925" s="35">
        <v>12.682040552941427</v>
      </c>
      <c r="EC925" s="35">
        <v>14.360035209880223</v>
      </c>
      <c r="ED925" s="35">
        <v>12.195777325538833</v>
      </c>
      <c r="EE925" s="35">
        <v>12.915493535744536</v>
      </c>
      <c r="EF925" s="35">
        <v>12.386670859637618</v>
      </c>
      <c r="EH925" s="35">
        <v>12.283791199134349</v>
      </c>
      <c r="EI925" s="35">
        <v>13.296218955227287</v>
      </c>
      <c r="EJ925" s="35">
        <v>12.454111025311631</v>
      </c>
      <c r="EK925" s="35">
        <v>12.727208190859747</v>
      </c>
      <c r="EL925" s="35">
        <v>12.416574081046056</v>
      </c>
      <c r="EM925" s="35">
        <v>11.859704329734345</v>
      </c>
      <c r="EN925" s="35">
        <v>12.630615261969959</v>
      </c>
      <c r="EO925" s="35">
        <v>14.820003943637982</v>
      </c>
      <c r="EQ925" s="35">
        <v>13.05090398848283</v>
      </c>
      <c r="ER925" s="35">
        <v>12.285224506171392</v>
      </c>
      <c r="ET925" s="35">
        <v>12.993189393511551</v>
      </c>
      <c r="EU925" s="35">
        <v>12.505073247761121</v>
      </c>
      <c r="EV925" s="35">
        <v>12.253916362144324</v>
      </c>
      <c r="EW925" s="35">
        <v>12.597979858942244</v>
      </c>
      <c r="EX925" s="35">
        <v>12.569938491643816</v>
      </c>
      <c r="EY925" s="35">
        <v>12.900197941590523</v>
      </c>
      <c r="EZ925" s="35">
        <v>11.696461361224143</v>
      </c>
      <c r="FA925" s="35">
        <v>12.93348461988942</v>
      </c>
      <c r="FB925" s="35">
        <v>13.882765691145334</v>
      </c>
      <c r="FC925" s="35">
        <v>14.252435390923255</v>
      </c>
      <c r="FD925" s="35">
        <v>11.41753365385785</v>
      </c>
      <c r="FE925" s="35">
        <v>13.161378513140569</v>
      </c>
      <c r="FG925" s="35">
        <v>12.275083058855079</v>
      </c>
      <c r="FH925" s="35">
        <v>13.591227624091285</v>
      </c>
      <c r="FI925" s="35">
        <v>12.969203117715104</v>
      </c>
      <c r="FJ925" s="35">
        <v>12.470524421387278</v>
      </c>
      <c r="FK925" s="35">
        <v>12.457794619530285</v>
      </c>
      <c r="FL925" s="35">
        <v>13.975996089291845</v>
      </c>
      <c r="FM925" s="35">
        <v>13.082767860351048</v>
      </c>
      <c r="FN925" s="35">
        <v>11.758447208866508</v>
      </c>
      <c r="FO925" s="35">
        <v>11.617230643043788</v>
      </c>
      <c r="FP925" s="35">
        <v>12.436871098336763</v>
      </c>
      <c r="FQ925" s="35">
        <v>12.763029128904979</v>
      </c>
      <c r="FR925" s="35">
        <v>13.670089668846845</v>
      </c>
      <c r="FS925" s="35">
        <v>12.443395762361229</v>
      </c>
      <c r="FT925" s="35">
        <v>13.258002005180918</v>
      </c>
      <c r="FU925" s="35">
        <v>12.869611662562672</v>
      </c>
      <c r="FV925" s="35">
        <v>12.217391195928254</v>
      </c>
      <c r="FW925" s="35">
        <v>13.397442027183622</v>
      </c>
      <c r="FX925" s="35">
        <v>13.946521213318347</v>
      </c>
      <c r="FY925" s="35">
        <v>12.526745347843793</v>
      </c>
      <c r="FZ925" s="35">
        <v>12.125180475363326</v>
      </c>
      <c r="GA925" s="35">
        <v>12.55015705618387</v>
      </c>
      <c r="GB925" s="35">
        <v>12.648270462195303</v>
      </c>
      <c r="GC925" s="35">
        <v>15.455472454563608</v>
      </c>
      <c r="GD925" s="35">
        <v>15.189934773599887</v>
      </c>
      <c r="GE925" s="35">
        <v>12.802474107710605</v>
      </c>
      <c r="GF925" s="35">
        <v>12.523750158152318</v>
      </c>
      <c r="GH925" s="35">
        <v>12.657227763700673</v>
      </c>
      <c r="GI925" s="35">
        <v>13.271409184812066</v>
      </c>
      <c r="GJ925" s="35">
        <v>12.537645292086527</v>
      </c>
      <c r="GK925" s="35">
        <v>13.743186007393017</v>
      </c>
      <c r="GL925" s="35">
        <v>14.96152255759014</v>
      </c>
      <c r="GM925" s="35">
        <v>12.044092181559263</v>
      </c>
      <c r="GN925" s="35">
        <v>12.680088908473563</v>
      </c>
      <c r="GO925" s="35">
        <v>3.6139999999999999</v>
      </c>
      <c r="GP925" s="35" t="s">
        <v>1437</v>
      </c>
      <c r="GU925" s="59"/>
    </row>
    <row r="926" spans="1:203" x14ac:dyDescent="0.2">
      <c r="A926" s="35" t="s">
        <v>1262</v>
      </c>
      <c r="B926" s="35" t="s">
        <v>2993</v>
      </c>
      <c r="C926" s="35" t="s">
        <v>2994</v>
      </c>
      <c r="D926" s="9">
        <v>2</v>
      </c>
      <c r="E926" s="9">
        <v>2</v>
      </c>
      <c r="F926" s="9">
        <v>7.7387840000000003E-3</v>
      </c>
      <c r="H926" s="9">
        <v>0.427401268</v>
      </c>
      <c r="I926" s="9">
        <v>0.28913634999999999</v>
      </c>
      <c r="J926" s="56" t="s">
        <v>5710</v>
      </c>
      <c r="K926" s="78">
        <v>0</v>
      </c>
      <c r="L926" s="79"/>
      <c r="M926" s="79"/>
      <c r="N926" s="79">
        <v>10.868887075125897</v>
      </c>
      <c r="O926" s="79"/>
      <c r="AG926" s="35">
        <v>10.366158386315758</v>
      </c>
      <c r="AR926" s="35">
        <v>11.275535088677096</v>
      </c>
      <c r="AS926" s="35">
        <v>10.484251516795203</v>
      </c>
      <c r="BB926" s="35">
        <v>10.162962790796325</v>
      </c>
      <c r="BF926" s="35">
        <v>9.7034073351338481</v>
      </c>
      <c r="BJ926" s="35">
        <v>9.652371018841988</v>
      </c>
      <c r="CC926" s="35">
        <v>9.9665621751157083</v>
      </c>
      <c r="CL926" s="35">
        <v>11.27969555912156</v>
      </c>
      <c r="CN926" s="35">
        <v>10.943090335013254</v>
      </c>
      <c r="EY926" s="35">
        <v>11.028662699176548</v>
      </c>
      <c r="FG926" s="35">
        <v>9.6250046890964178</v>
      </c>
      <c r="FS926" s="35">
        <v>10.507038257812042</v>
      </c>
      <c r="FW926" s="35">
        <v>11.472179575893604</v>
      </c>
      <c r="GJ926" s="35">
        <v>11.164257166008605</v>
      </c>
      <c r="GO926" s="35">
        <v>3.4849999999999999</v>
      </c>
      <c r="GP926" s="35" t="s">
        <v>1127</v>
      </c>
      <c r="GU926" s="59"/>
    </row>
    <row r="927" spans="1:203" x14ac:dyDescent="0.2">
      <c r="A927" s="35" t="s">
        <v>1553</v>
      </c>
      <c r="B927" s="35" t="s">
        <v>3373</v>
      </c>
      <c r="C927" s="35" t="s">
        <v>3374</v>
      </c>
      <c r="D927" s="9">
        <v>2</v>
      </c>
      <c r="E927" s="9">
        <v>2</v>
      </c>
      <c r="F927" s="9">
        <v>0.78575053299999997</v>
      </c>
      <c r="G927" s="9">
        <v>-0.15116486400000001</v>
      </c>
      <c r="H927" s="9">
        <v>0.34302325</v>
      </c>
      <c r="I927" s="9">
        <v>0.29421051300000001</v>
      </c>
      <c r="J927" s="9">
        <v>0</v>
      </c>
      <c r="K927" s="78">
        <v>0</v>
      </c>
      <c r="L927" s="79">
        <v>9.6283136138840373</v>
      </c>
      <c r="M927" s="79"/>
      <c r="N927" s="79">
        <v>10.12630240845853</v>
      </c>
      <c r="O927" s="79">
        <v>9.3896797958029019</v>
      </c>
      <c r="Q927" s="78">
        <v>10.502965721470735</v>
      </c>
      <c r="R927" s="35">
        <v>9.6155381969051206</v>
      </c>
      <c r="T927" s="35">
        <v>10.063031383072662</v>
      </c>
      <c r="AE927" s="35">
        <v>11.038451753229797</v>
      </c>
      <c r="AN927" s="35">
        <v>10.428063520656631</v>
      </c>
      <c r="AV927" s="35">
        <v>10.359572457095906</v>
      </c>
      <c r="BG927" s="35">
        <v>9.7203514077497797</v>
      </c>
      <c r="BU927" s="35">
        <v>10.356503285462749</v>
      </c>
      <c r="CD927" s="35">
        <v>9.7624349653328597</v>
      </c>
      <c r="CF927" s="35">
        <v>10.019112958946343</v>
      </c>
      <c r="CI927" s="35">
        <v>10.759180337404743</v>
      </c>
      <c r="CK927" s="35">
        <v>9.8887171601444557</v>
      </c>
      <c r="CM927" s="35">
        <v>10.469641872473792</v>
      </c>
      <c r="CU927" s="35">
        <v>9.5203732232478462</v>
      </c>
      <c r="DA927" s="35">
        <v>9.7295829558703382</v>
      </c>
      <c r="DC927" s="35">
        <v>9.2849003824848282</v>
      </c>
      <c r="DD927" s="35">
        <v>11.051886580278504</v>
      </c>
      <c r="DQ927" s="35">
        <v>9.8034696878843697</v>
      </c>
      <c r="DR927" s="35">
        <v>9.816773203825802</v>
      </c>
      <c r="DS927" s="35">
        <v>9.3812318014793377</v>
      </c>
      <c r="ED927" s="35">
        <v>9.5713540389171552</v>
      </c>
      <c r="EO927" s="35">
        <v>10.927121994655176</v>
      </c>
      <c r="EU927" s="35">
        <v>9.3811090934774519</v>
      </c>
      <c r="FE927" s="35">
        <v>10.260058175574997</v>
      </c>
      <c r="FK927" s="35">
        <v>11.340008413750725</v>
      </c>
      <c r="FM927" s="35">
        <v>9.5370774464296098</v>
      </c>
      <c r="FP927" s="35">
        <v>10.454157129507911</v>
      </c>
      <c r="FR927" s="35">
        <v>9.9151241516850668</v>
      </c>
      <c r="FT927" s="35">
        <v>11.243615779410593</v>
      </c>
      <c r="FW927" s="35">
        <v>10.091076866035927</v>
      </c>
      <c r="GF927" s="35">
        <v>10.095005853758945</v>
      </c>
      <c r="GJ927" s="35">
        <v>10.839522660541625</v>
      </c>
      <c r="GL927" s="35">
        <v>11.146064470632075</v>
      </c>
      <c r="GO927" s="35">
        <v>5.4550000000000001</v>
      </c>
      <c r="GP927" s="35" t="s">
        <v>1371</v>
      </c>
      <c r="GU927" s="59"/>
    </row>
    <row r="928" spans="1:203" x14ac:dyDescent="0.2">
      <c r="A928" s="35" t="s">
        <v>1820</v>
      </c>
      <c r="B928" s="35" t="s">
        <v>1820</v>
      </c>
      <c r="C928" s="35" t="s">
        <v>1820</v>
      </c>
      <c r="D928" s="9">
        <v>2</v>
      </c>
      <c r="E928" s="9">
        <v>2</v>
      </c>
      <c r="F928" s="9">
        <v>0.89366725300000005</v>
      </c>
      <c r="G928" s="9">
        <v>0.11006128</v>
      </c>
      <c r="H928" s="9">
        <v>0.26480870499999998</v>
      </c>
      <c r="I928" s="9">
        <v>0.29798260900000001</v>
      </c>
      <c r="J928" s="9">
        <v>0</v>
      </c>
      <c r="K928" s="78">
        <v>0</v>
      </c>
      <c r="L928" s="79"/>
      <c r="M928" s="79"/>
      <c r="N928" s="79"/>
      <c r="O928" s="79"/>
      <c r="P928" s="78">
        <v>10.56443596581428</v>
      </c>
      <c r="T928" s="35">
        <v>11.748101518071715</v>
      </c>
      <c r="U928" s="35">
        <v>10.436931844743503</v>
      </c>
      <c r="AU928" s="35">
        <v>10.557553237755839</v>
      </c>
      <c r="AY928" s="35">
        <v>10.572127756226196</v>
      </c>
      <c r="BG928" s="35">
        <v>10.166082115810502</v>
      </c>
      <c r="BL928" s="35">
        <v>11.285420853975237</v>
      </c>
      <c r="BM928" s="35">
        <v>10.890744355118322</v>
      </c>
      <c r="BT928" s="35">
        <v>10.58453403569939</v>
      </c>
      <c r="CC928" s="35">
        <v>10.206504993422765</v>
      </c>
      <c r="CH928" s="35">
        <v>10.957087366580222</v>
      </c>
      <c r="CJ928" s="35">
        <v>11.22963498262755</v>
      </c>
      <c r="CL928" s="35">
        <v>10.3437243281208</v>
      </c>
      <c r="CM928" s="35">
        <v>11.147586505296561</v>
      </c>
      <c r="CN928" s="35">
        <v>10.160774669378078</v>
      </c>
      <c r="DE928" s="35">
        <v>10.978742500260353</v>
      </c>
      <c r="DF928" s="35">
        <v>10.287244154045824</v>
      </c>
      <c r="DS928" s="35">
        <v>12.603828691343525</v>
      </c>
      <c r="EI928" s="35">
        <v>10.374795531535238</v>
      </c>
      <c r="EJ928" s="35">
        <v>9.9695711311498219</v>
      </c>
      <c r="EL928" s="35">
        <v>10.786683482623999</v>
      </c>
      <c r="EW928" s="35">
        <v>10.215951327650901</v>
      </c>
      <c r="FD928" s="35">
        <v>10.753209079201323</v>
      </c>
      <c r="FI928" s="35">
        <v>10.692928940974864</v>
      </c>
      <c r="FK928" s="35">
        <v>11.360379635293144</v>
      </c>
      <c r="FM928" s="35">
        <v>10.985877513337019</v>
      </c>
      <c r="FN928" s="35">
        <v>11.238576417198285</v>
      </c>
      <c r="FS928" s="35">
        <v>10.953924623130225</v>
      </c>
      <c r="FT928" s="35">
        <v>11.567044783296556</v>
      </c>
      <c r="FX928" s="35">
        <v>11.560561868524978</v>
      </c>
      <c r="GB928" s="35">
        <v>10.494405207793639</v>
      </c>
      <c r="GD928" s="35">
        <v>11.406290617338323</v>
      </c>
      <c r="GJ928" s="35">
        <v>11.020330949220769</v>
      </c>
      <c r="GL928" s="35">
        <v>10.704456353045384</v>
      </c>
      <c r="GM928" s="35">
        <v>11.345647432679442</v>
      </c>
      <c r="GO928" s="35">
        <v>3.448</v>
      </c>
      <c r="GP928" s="35" t="s">
        <v>4797</v>
      </c>
      <c r="GU928" s="59"/>
    </row>
    <row r="929" spans="1:203" x14ac:dyDescent="0.2">
      <c r="A929" s="35" t="s">
        <v>1826</v>
      </c>
      <c r="B929" s="35" t="s">
        <v>3673</v>
      </c>
      <c r="C929" s="35" t="s">
        <v>3674</v>
      </c>
      <c r="D929" s="9">
        <v>4</v>
      </c>
      <c r="E929" s="9">
        <v>4</v>
      </c>
      <c r="F929" s="9">
        <v>0.70261501599999998</v>
      </c>
      <c r="G929" s="9">
        <v>-0.18146652499999999</v>
      </c>
      <c r="H929" s="9">
        <v>0.66067067499999999</v>
      </c>
      <c r="I929" s="9">
        <v>0.29836349099999998</v>
      </c>
      <c r="J929" s="9">
        <v>0</v>
      </c>
      <c r="K929" s="78">
        <v>0</v>
      </c>
      <c r="L929" s="79"/>
      <c r="M929" s="79"/>
      <c r="N929" s="79"/>
      <c r="O929" s="79"/>
      <c r="AJ929" s="35">
        <v>11.213670975210485</v>
      </c>
      <c r="AN929" s="35">
        <v>11.457654411593621</v>
      </c>
      <c r="AR929" s="35">
        <v>10.146217864786369</v>
      </c>
      <c r="AX929" s="35">
        <v>10.778757869585249</v>
      </c>
      <c r="BZ929" s="35">
        <v>10.672539637716696</v>
      </c>
      <c r="CC929" s="35">
        <v>10.209850374726742</v>
      </c>
      <c r="CK929" s="35">
        <v>10.451557764339064</v>
      </c>
      <c r="CQ929" s="35">
        <v>10.778944843904615</v>
      </c>
      <c r="DK929" s="35">
        <v>9.9209854430819799</v>
      </c>
      <c r="DQ929" s="35">
        <v>10.665490471969587</v>
      </c>
      <c r="DT929" s="35">
        <v>10.038122365534864</v>
      </c>
      <c r="EC929" s="35">
        <v>10.4704291773132</v>
      </c>
      <c r="EL929" s="35">
        <v>10.889614178101965</v>
      </c>
      <c r="EN929" s="35">
        <v>11.208454520686436</v>
      </c>
      <c r="GC929" s="35">
        <v>10.804756874126388</v>
      </c>
      <c r="GJ929" s="35">
        <v>11.219268543343112</v>
      </c>
      <c r="GO929" s="35">
        <v>1.3580000000000001</v>
      </c>
      <c r="GP929" s="35" t="s">
        <v>1574</v>
      </c>
      <c r="GU929" s="59"/>
    </row>
    <row r="930" spans="1:203" x14ac:dyDescent="0.2">
      <c r="A930" s="35" t="s">
        <v>1657</v>
      </c>
      <c r="B930" s="35" t="s">
        <v>3487</v>
      </c>
      <c r="C930" s="35" t="s">
        <v>3488</v>
      </c>
      <c r="D930" s="9">
        <v>2</v>
      </c>
      <c r="E930" s="9">
        <v>2</v>
      </c>
      <c r="F930" s="9">
        <v>0.29863883000000002</v>
      </c>
      <c r="G930" s="9">
        <v>0.264059408</v>
      </c>
      <c r="H930" s="9">
        <v>0.196223597</v>
      </c>
      <c r="I930" s="9">
        <v>0.299795123</v>
      </c>
      <c r="J930" s="9">
        <v>0</v>
      </c>
      <c r="K930" s="78">
        <v>0</v>
      </c>
      <c r="L930" s="79">
        <v>11.098926689992092</v>
      </c>
      <c r="M930" s="79">
        <v>11.855763824757314</v>
      </c>
      <c r="N930" s="79"/>
      <c r="O930" s="79">
        <v>11.028749701863509</v>
      </c>
      <c r="Q930" s="78">
        <v>11.401061239616052</v>
      </c>
      <c r="R930" s="35">
        <v>10.640702120459208</v>
      </c>
      <c r="S930" s="35">
        <v>11.775806830529751</v>
      </c>
      <c r="T930" s="35">
        <v>10.053390425680369</v>
      </c>
      <c r="V930" s="35">
        <v>14.652833945472812</v>
      </c>
      <c r="X930" s="35">
        <v>12.697064311534749</v>
      </c>
      <c r="Y930" s="35">
        <v>12.174221832009311</v>
      </c>
      <c r="Z930" s="35">
        <v>11.564766017316282</v>
      </c>
      <c r="AB930" s="35">
        <v>10.668001514822452</v>
      </c>
      <c r="AC930" s="35">
        <v>10.989629319861129</v>
      </c>
      <c r="AD930" s="35">
        <v>11.029518977828857</v>
      </c>
      <c r="AE930" s="35">
        <v>12.057875016493188</v>
      </c>
      <c r="AF930" s="35">
        <v>11.563048484547783</v>
      </c>
      <c r="AG930" s="35">
        <v>11.877959871482574</v>
      </c>
      <c r="AH930" s="35">
        <v>11.727302732170868</v>
      </c>
      <c r="AI930" s="35">
        <v>10.820901183507431</v>
      </c>
      <c r="AJ930" s="35">
        <v>12.852360812977304</v>
      </c>
      <c r="AK930" s="35">
        <v>12.072350036619186</v>
      </c>
      <c r="AL930" s="35">
        <v>12.21860315117488</v>
      </c>
      <c r="AM930" s="35">
        <v>11.606408585180882</v>
      </c>
      <c r="AN930" s="35">
        <v>11.953557286130108</v>
      </c>
      <c r="AQ930" s="35">
        <v>11.173617648321551</v>
      </c>
      <c r="AR930" s="35">
        <v>10.708251228936204</v>
      </c>
      <c r="AT930" s="35">
        <v>12.650282501670882</v>
      </c>
      <c r="AV930" s="35">
        <v>10.200527128478699</v>
      </c>
      <c r="AX930" s="35">
        <v>11.610922106840547</v>
      </c>
      <c r="AY930" s="35">
        <v>11.493857900059357</v>
      </c>
      <c r="AZ930" s="35">
        <v>13.089059247119923</v>
      </c>
      <c r="BA930" s="35">
        <v>9.937558828888303</v>
      </c>
      <c r="BB930" s="35">
        <v>12.081388989647747</v>
      </c>
      <c r="BC930" s="35">
        <v>10.912524924728764</v>
      </c>
      <c r="BG930" s="35">
        <v>12.234276722335425</v>
      </c>
      <c r="BH930" s="35">
        <v>11.572285422380041</v>
      </c>
      <c r="BJ930" s="35">
        <v>12.765403285843512</v>
      </c>
      <c r="BK930" s="35">
        <v>11.182761562655273</v>
      </c>
      <c r="BL930" s="35">
        <v>10.918132225688</v>
      </c>
      <c r="BM930" s="35">
        <v>11.189931026968438</v>
      </c>
      <c r="BN930" s="35">
        <v>10.892800172423767</v>
      </c>
      <c r="BO930" s="35">
        <v>10.367822142363265</v>
      </c>
      <c r="BP930" s="35">
        <v>11.526197371659496</v>
      </c>
      <c r="BS930" s="35">
        <v>11.333543486657755</v>
      </c>
      <c r="BU930" s="35">
        <v>11.821225485999197</v>
      </c>
      <c r="BV930" s="35">
        <v>11.732723700675068</v>
      </c>
      <c r="BW930" s="35">
        <v>11.609004698439755</v>
      </c>
      <c r="BY930" s="35">
        <v>12.733263465362684</v>
      </c>
      <c r="BZ930" s="35">
        <v>13.196731579113498</v>
      </c>
      <c r="CA930" s="35">
        <v>10.748654188295301</v>
      </c>
      <c r="CC930" s="35">
        <v>10.450151444056676</v>
      </c>
      <c r="CD930" s="35">
        <v>11.13620199173984</v>
      </c>
      <c r="CF930" s="35">
        <v>12.689665826196812</v>
      </c>
      <c r="CH930" s="35">
        <v>12.10368293176843</v>
      </c>
      <c r="CJ930" s="35">
        <v>10.364273761269267</v>
      </c>
      <c r="CL930" s="35">
        <v>10.367223931249741</v>
      </c>
      <c r="CM930" s="35">
        <v>10.87446194207115</v>
      </c>
      <c r="CN930" s="35">
        <v>9.7366096808656923</v>
      </c>
      <c r="CP930" s="35">
        <v>11.596835051425156</v>
      </c>
      <c r="CQ930" s="35">
        <v>10.735038647740623</v>
      </c>
      <c r="CR930" s="35">
        <v>11.933356905900776</v>
      </c>
      <c r="CS930" s="35">
        <v>10.37293479055198</v>
      </c>
      <c r="CU930" s="35">
        <v>10.053139512843575</v>
      </c>
      <c r="CV930" s="35">
        <v>11.947364732503411</v>
      </c>
      <c r="CW930" s="35">
        <v>11.599770226686744</v>
      </c>
      <c r="CX930" s="35">
        <v>12.092976359713688</v>
      </c>
      <c r="CY930" s="35">
        <v>10.662117204215116</v>
      </c>
      <c r="CZ930" s="35">
        <v>10.378272172270981</v>
      </c>
      <c r="DA930" s="35">
        <v>10.583567932264886</v>
      </c>
      <c r="DC930" s="35">
        <v>12.183561092450541</v>
      </c>
      <c r="DE930" s="35">
        <v>11.544832638347531</v>
      </c>
      <c r="DF930" s="35">
        <v>12.115963135497232</v>
      </c>
      <c r="DH930" s="35">
        <v>11.681942971633456</v>
      </c>
      <c r="DI930" s="35">
        <v>12.923663080764108</v>
      </c>
      <c r="DJ930" s="35">
        <v>11.564936143831101</v>
      </c>
      <c r="DK930" s="35">
        <v>12.538522922930259</v>
      </c>
      <c r="DL930" s="35">
        <v>11.954341400131907</v>
      </c>
      <c r="DO930" s="35">
        <v>11.867233823357045</v>
      </c>
      <c r="DP930" s="35">
        <v>12.543232349772993</v>
      </c>
      <c r="DQ930" s="35">
        <v>11.676785341784729</v>
      </c>
      <c r="DR930" s="35">
        <v>11.021675408856911</v>
      </c>
      <c r="DS930" s="35">
        <v>11.645627882771356</v>
      </c>
      <c r="DU930" s="35">
        <v>11.894771314657987</v>
      </c>
      <c r="DV930" s="35">
        <v>12.037461537960073</v>
      </c>
      <c r="DW930" s="35">
        <v>11.829032296611148</v>
      </c>
      <c r="DX930" s="35">
        <v>11.795631879620531</v>
      </c>
      <c r="DY930" s="35">
        <v>11.10848420575558</v>
      </c>
      <c r="DZ930" s="35">
        <v>11.439254885456462</v>
      </c>
      <c r="EA930" s="35">
        <v>11.093251513784596</v>
      </c>
      <c r="EC930" s="35">
        <v>12.99623716804386</v>
      </c>
      <c r="EE930" s="35">
        <v>12.810597178380764</v>
      </c>
      <c r="EF930" s="35">
        <v>11.06406908038551</v>
      </c>
      <c r="EG930" s="35">
        <v>11.216361096909122</v>
      </c>
      <c r="EJ930" s="35">
        <v>9.8916452420893677</v>
      </c>
      <c r="EK930" s="35">
        <v>11.568241758584961</v>
      </c>
      <c r="EL930" s="35">
        <v>12.255014315970934</v>
      </c>
      <c r="EN930" s="35">
        <v>12.442968186096451</v>
      </c>
      <c r="EO930" s="35">
        <v>12.596107949001146</v>
      </c>
      <c r="EP930" s="35">
        <v>11.364812982232133</v>
      </c>
      <c r="ET930" s="35">
        <v>11.258574930162888</v>
      </c>
      <c r="EV930" s="35">
        <v>11.750524223452691</v>
      </c>
      <c r="EW930" s="35">
        <v>11.887250834093422</v>
      </c>
      <c r="EX930" s="35">
        <v>10.104332446002571</v>
      </c>
      <c r="EY930" s="35">
        <v>11.339548623272325</v>
      </c>
      <c r="EZ930" s="35">
        <v>10.584247679588835</v>
      </c>
      <c r="FA930" s="35">
        <v>11.433718353446658</v>
      </c>
      <c r="FB930" s="35">
        <v>12.495948950307328</v>
      </c>
      <c r="FC930" s="35">
        <v>10.979908320404805</v>
      </c>
      <c r="FE930" s="35">
        <v>11.475883382819642</v>
      </c>
      <c r="FF930" s="35">
        <v>11.957555557997228</v>
      </c>
      <c r="FH930" s="35">
        <v>12.38267447072891</v>
      </c>
      <c r="FI930" s="35">
        <v>12.95458079275854</v>
      </c>
      <c r="FJ930" s="35">
        <v>12.861026068609563</v>
      </c>
      <c r="FL930" s="35">
        <v>10.495310697585829</v>
      </c>
      <c r="FM930" s="35">
        <v>12.841742864224965</v>
      </c>
      <c r="FN930" s="35">
        <v>11.245678532883499</v>
      </c>
      <c r="FO930" s="35">
        <v>11.947243309601232</v>
      </c>
      <c r="FQ930" s="35">
        <v>12.948704951240602</v>
      </c>
      <c r="FR930" s="35">
        <v>11.220522141649944</v>
      </c>
      <c r="FS930" s="35">
        <v>11.22324529181145</v>
      </c>
      <c r="FW930" s="35">
        <v>12.818293193515684</v>
      </c>
      <c r="FX930" s="35">
        <v>11.928904486332769</v>
      </c>
      <c r="FZ930" s="35">
        <v>11.010660904869285</v>
      </c>
      <c r="GA930" s="35">
        <v>12.577488187898687</v>
      </c>
      <c r="GC930" s="35">
        <v>10.500603480967003</v>
      </c>
      <c r="GD930" s="35">
        <v>13.051413288615695</v>
      </c>
      <c r="GE930" s="35">
        <v>12.711555008880467</v>
      </c>
      <c r="GF930" s="35">
        <v>10.715107690234253</v>
      </c>
      <c r="GH930" s="35">
        <v>11.253494748516358</v>
      </c>
      <c r="GI930" s="35">
        <v>14.861979028591808</v>
      </c>
      <c r="GJ930" s="35">
        <v>11.712166506148391</v>
      </c>
      <c r="GK930" s="35">
        <v>11.697097998130042</v>
      </c>
      <c r="GM930" s="35">
        <v>11.273529290871293</v>
      </c>
      <c r="GN930" s="35">
        <v>10.593469122807933</v>
      </c>
      <c r="GO930" s="35">
        <v>21.556999999999999</v>
      </c>
      <c r="GP930" s="35" t="s">
        <v>4754</v>
      </c>
      <c r="GU930" s="59"/>
    </row>
    <row r="931" spans="1:203" x14ac:dyDescent="0.2">
      <c r="A931" s="35" t="s">
        <v>994</v>
      </c>
      <c r="B931" s="35" t="s">
        <v>2699</v>
      </c>
      <c r="C931" s="35" t="s">
        <v>2700</v>
      </c>
      <c r="D931" s="9">
        <v>2</v>
      </c>
      <c r="E931" s="9">
        <v>2</v>
      </c>
      <c r="F931" s="9">
        <v>0.99275691700000002</v>
      </c>
      <c r="G931" s="9">
        <v>-3.0448373000000001E-2</v>
      </c>
      <c r="H931" s="9">
        <v>0.48593336500000001</v>
      </c>
      <c r="I931" s="9">
        <v>0.30064372499999997</v>
      </c>
      <c r="J931" s="9">
        <v>0</v>
      </c>
      <c r="K931" s="78">
        <v>0</v>
      </c>
      <c r="L931" s="79"/>
      <c r="M931" s="79">
        <v>16.583259982391507</v>
      </c>
      <c r="N931" s="79"/>
      <c r="O931" s="79"/>
      <c r="S931" s="35">
        <v>15.898272969906827</v>
      </c>
      <c r="V931" s="35">
        <v>16.57894311156652</v>
      </c>
      <c r="X931" s="35">
        <v>16.934963916416837</v>
      </c>
      <c r="AG931" s="35">
        <v>16.294502919521609</v>
      </c>
      <c r="BA931" s="35">
        <v>16.154780039654923</v>
      </c>
      <c r="CD931" s="35">
        <v>16.690834177786655</v>
      </c>
      <c r="CZ931" s="35">
        <v>16.629014808500663</v>
      </c>
      <c r="DA931" s="35">
        <v>16.514055346043008</v>
      </c>
      <c r="DC931" s="35">
        <v>17.307959266108728</v>
      </c>
      <c r="EI931" s="35">
        <v>16.242720505674896</v>
      </c>
      <c r="EK931" s="35">
        <v>15.393691864808959</v>
      </c>
      <c r="FA931" s="35">
        <v>16.249512113337097</v>
      </c>
      <c r="FB931" s="35">
        <v>16.12520061099929</v>
      </c>
      <c r="FD931" s="35">
        <v>16.847952840312384</v>
      </c>
      <c r="FK931" s="35">
        <v>17.297415593703288</v>
      </c>
      <c r="FT931" s="35">
        <v>16.691691390120802</v>
      </c>
      <c r="GA931" s="35">
        <v>17.279710185264484</v>
      </c>
      <c r="GO931" s="35">
        <v>3.952</v>
      </c>
      <c r="GP931" s="35" t="s">
        <v>907</v>
      </c>
      <c r="GU931" s="59"/>
    </row>
    <row r="932" spans="1:203" x14ac:dyDescent="0.2">
      <c r="A932" s="35" t="s">
        <v>2085</v>
      </c>
      <c r="B932" s="35" t="s">
        <v>4033</v>
      </c>
      <c r="C932" s="35" t="s">
        <v>4034</v>
      </c>
      <c r="D932" s="9">
        <v>3</v>
      </c>
      <c r="E932" s="9">
        <v>3</v>
      </c>
      <c r="F932" s="9">
        <v>0.97008688399999998</v>
      </c>
      <c r="G932" s="9">
        <v>-3.4880115000000003E-2</v>
      </c>
      <c r="H932" s="9">
        <v>0.10348412</v>
      </c>
      <c r="I932" s="9">
        <v>0.304237119</v>
      </c>
      <c r="J932" s="9">
        <v>0</v>
      </c>
      <c r="K932" s="78">
        <v>0</v>
      </c>
      <c r="L932" s="79">
        <v>12.360152441362532</v>
      </c>
      <c r="M932" s="79">
        <v>11.808015404155011</v>
      </c>
      <c r="N932" s="79">
        <v>12.650476194482682</v>
      </c>
      <c r="O932" s="79">
        <v>11.24022698592966</v>
      </c>
      <c r="P932" s="78">
        <v>10.806545372777709</v>
      </c>
      <c r="Q932" s="78">
        <v>13.55896091500632</v>
      </c>
      <c r="S932" s="35">
        <v>12.011705499359159</v>
      </c>
      <c r="T932" s="35">
        <v>11.064403418402787</v>
      </c>
      <c r="U932" s="35">
        <v>12.829111349677257</v>
      </c>
      <c r="V932" s="35">
        <v>10.695352467695121</v>
      </c>
      <c r="W932" s="35">
        <v>10.801457251116664</v>
      </c>
      <c r="X932" s="35">
        <v>12.998676065863025</v>
      </c>
      <c r="Y932" s="35">
        <v>11.188314722799273</v>
      </c>
      <c r="Z932" s="35">
        <v>11.306522727155597</v>
      </c>
      <c r="AA932" s="35">
        <v>13.646249635244706</v>
      </c>
      <c r="AB932" s="35">
        <v>12.150180173954281</v>
      </c>
      <c r="AC932" s="35">
        <v>13.146889670930863</v>
      </c>
      <c r="AD932" s="35">
        <v>13.765114462845681</v>
      </c>
      <c r="AE932" s="35">
        <v>10.793431220017418</v>
      </c>
      <c r="AF932" s="35">
        <v>12.717728885084316</v>
      </c>
      <c r="AG932" s="35">
        <v>11.370079516777025</v>
      </c>
      <c r="AH932" s="35">
        <v>10.95360383929266</v>
      </c>
      <c r="AI932" s="35">
        <v>11.684751667403471</v>
      </c>
      <c r="AJ932" s="35">
        <v>11.989296458333412</v>
      </c>
      <c r="AK932" s="35">
        <v>12.7783677044242</v>
      </c>
      <c r="AL932" s="35">
        <v>11.66468936888689</v>
      </c>
      <c r="AN932" s="35">
        <v>11.850937098904394</v>
      </c>
      <c r="AO932" s="35">
        <v>11.566063778093454</v>
      </c>
      <c r="AP932" s="35">
        <v>12.551477298262554</v>
      </c>
      <c r="AQ932" s="35">
        <v>13.373112741830912</v>
      </c>
      <c r="AR932" s="35">
        <v>11.333990867561605</v>
      </c>
      <c r="AS932" s="35">
        <v>11.490662555522796</v>
      </c>
      <c r="AV932" s="35">
        <v>12.008981805416813</v>
      </c>
      <c r="AW932" s="35">
        <v>11.246806942395013</v>
      </c>
      <c r="AX932" s="35">
        <v>12.20492488623306</v>
      </c>
      <c r="AY932" s="35">
        <v>12.956973226030073</v>
      </c>
      <c r="AZ932" s="35">
        <v>12.970874955866471</v>
      </c>
      <c r="BA932" s="35">
        <v>12.665123413928018</v>
      </c>
      <c r="BB932" s="35">
        <v>11.805186527864382</v>
      </c>
      <c r="BC932" s="35">
        <v>12.119967004599241</v>
      </c>
      <c r="BD932" s="35">
        <v>12.613219763074179</v>
      </c>
      <c r="BE932" s="35">
        <v>12.834079025088755</v>
      </c>
      <c r="BF932" s="35">
        <v>13.088993315679176</v>
      </c>
      <c r="BG932" s="35">
        <v>11.970307357384421</v>
      </c>
      <c r="BH932" s="35">
        <v>13.615299663153444</v>
      </c>
      <c r="BI932" s="35">
        <v>11.599092879473165</v>
      </c>
      <c r="BJ932" s="35">
        <v>12.224973962975778</v>
      </c>
      <c r="BK932" s="35">
        <v>13.078772157462101</v>
      </c>
      <c r="BL932" s="35">
        <v>12.342004382341605</v>
      </c>
      <c r="BM932" s="35">
        <v>11.030216224128344</v>
      </c>
      <c r="BN932" s="35">
        <v>10.839845437868391</v>
      </c>
      <c r="BO932" s="35">
        <v>10.773130243694366</v>
      </c>
      <c r="BP932" s="35">
        <v>11.508487609099111</v>
      </c>
      <c r="BQ932" s="35">
        <v>11.722561306576784</v>
      </c>
      <c r="BR932" s="35">
        <v>12.699512083129511</v>
      </c>
      <c r="BT932" s="35">
        <v>11.812497323829492</v>
      </c>
      <c r="BU932" s="35">
        <v>12.682395511412683</v>
      </c>
      <c r="BV932" s="35">
        <v>13.041085149795244</v>
      </c>
      <c r="BW932" s="35">
        <v>11.647402286766239</v>
      </c>
      <c r="BX932" s="35">
        <v>12.840146127253563</v>
      </c>
      <c r="BY932" s="35">
        <v>10.835382064770425</v>
      </c>
      <c r="BZ932" s="35">
        <v>13.415225132216573</v>
      </c>
      <c r="CA932" s="35">
        <v>12.489742425485366</v>
      </c>
      <c r="CB932" s="35">
        <v>11.117064436206961</v>
      </c>
      <c r="CC932" s="35">
        <v>12.603320951548561</v>
      </c>
      <c r="CD932" s="35">
        <v>11.894329559337356</v>
      </c>
      <c r="CE932" s="35">
        <v>11.437988241990791</v>
      </c>
      <c r="CF932" s="35">
        <v>12.054322294515366</v>
      </c>
      <c r="CG932" s="35">
        <v>11.28811630531003</v>
      </c>
      <c r="CI932" s="35">
        <v>12.340879827492635</v>
      </c>
      <c r="CJ932" s="35">
        <v>12.082328283847257</v>
      </c>
      <c r="CK932" s="35">
        <v>11.372012187826861</v>
      </c>
      <c r="CL932" s="35">
        <v>12.412888364189334</v>
      </c>
      <c r="CM932" s="35">
        <v>12.606265831121577</v>
      </c>
      <c r="CN932" s="35">
        <v>11.567884565119813</v>
      </c>
      <c r="CO932" s="35">
        <v>11.765271677382016</v>
      </c>
      <c r="CP932" s="35">
        <v>10.325855296413206</v>
      </c>
      <c r="CQ932" s="35">
        <v>13.158795695377806</v>
      </c>
      <c r="CR932" s="35">
        <v>12.099268844836464</v>
      </c>
      <c r="CS932" s="35">
        <v>12.497404477265528</v>
      </c>
      <c r="CT932" s="35">
        <v>11.314675867249974</v>
      </c>
      <c r="CU932" s="35">
        <v>11.781346472231643</v>
      </c>
      <c r="CV932" s="35">
        <v>11.255133556091124</v>
      </c>
      <c r="CW932" s="35">
        <v>12.111462074468175</v>
      </c>
      <c r="CX932" s="35">
        <v>11.078923111627198</v>
      </c>
      <c r="CY932" s="35">
        <v>11.982047106205636</v>
      </c>
      <c r="CZ932" s="35">
        <v>11.791088029216226</v>
      </c>
      <c r="DA932" s="35">
        <v>11.677115535976203</v>
      </c>
      <c r="DB932" s="35">
        <v>13.812541328613218</v>
      </c>
      <c r="DD932" s="35">
        <v>13.889228876589547</v>
      </c>
      <c r="DF932" s="35">
        <v>12.220673366623744</v>
      </c>
      <c r="DG932" s="35">
        <v>12.537907323986072</v>
      </c>
      <c r="DH932" s="35">
        <v>10.572365360316812</v>
      </c>
      <c r="DJ932" s="35">
        <v>12.446511442439311</v>
      </c>
      <c r="DK932" s="35">
        <v>14.329457112642801</v>
      </c>
      <c r="DL932" s="35">
        <v>12.825525211337638</v>
      </c>
      <c r="DM932" s="35">
        <v>11.580048945123405</v>
      </c>
      <c r="DN932" s="35">
        <v>10.246341605432985</v>
      </c>
      <c r="DO932" s="35">
        <v>10.97587508336087</v>
      </c>
      <c r="DP932" s="35">
        <v>12.458852059673786</v>
      </c>
      <c r="DQ932" s="35">
        <v>11.344979081167933</v>
      </c>
      <c r="DR932" s="35">
        <v>12.119033009401356</v>
      </c>
      <c r="DS932" s="35">
        <v>12.091696802374692</v>
      </c>
      <c r="DT932" s="35">
        <v>11.965641024236826</v>
      </c>
      <c r="DU932" s="35">
        <v>11.254832832764999</v>
      </c>
      <c r="DV932" s="35">
        <v>11.618355582437401</v>
      </c>
      <c r="DW932" s="35">
        <v>11.382287606687521</v>
      </c>
      <c r="DY932" s="35">
        <v>12.444087237540019</v>
      </c>
      <c r="DZ932" s="35">
        <v>10.867611527132805</v>
      </c>
      <c r="EA932" s="35">
        <v>12.812527873938544</v>
      </c>
      <c r="EB932" s="35">
        <v>12.389622277751107</v>
      </c>
      <c r="EC932" s="35">
        <v>12.640657170469508</v>
      </c>
      <c r="ED932" s="35">
        <v>10.985297225385638</v>
      </c>
      <c r="EE932" s="35">
        <v>12.840770216280125</v>
      </c>
      <c r="EF932" s="35">
        <v>11.268542000300123</v>
      </c>
      <c r="EG932" s="35">
        <v>12.834951360377231</v>
      </c>
      <c r="EH932" s="35">
        <v>11.154433863543096</v>
      </c>
      <c r="EI932" s="35">
        <v>11.922930687510506</v>
      </c>
      <c r="EJ932" s="35">
        <v>11.356229112582799</v>
      </c>
      <c r="EK932" s="35">
        <v>11.974813773963733</v>
      </c>
      <c r="EL932" s="35">
        <v>11.016609576645855</v>
      </c>
      <c r="EM932" s="35">
        <v>10.914447294328777</v>
      </c>
      <c r="EN932" s="35">
        <v>13.894522559959315</v>
      </c>
      <c r="EO932" s="35">
        <v>11.280288663696428</v>
      </c>
      <c r="EP932" s="35">
        <v>11.131042679753877</v>
      </c>
      <c r="ER932" s="35">
        <v>13.11986378588292</v>
      </c>
      <c r="ES932" s="35">
        <v>12.117919187819442</v>
      </c>
      <c r="ET932" s="35">
        <v>11.469471712661507</v>
      </c>
      <c r="EU932" s="35">
        <v>12.071556915943763</v>
      </c>
      <c r="EV932" s="35">
        <v>14.408633290040957</v>
      </c>
      <c r="EW932" s="35">
        <v>11.638769700371185</v>
      </c>
      <c r="EX932" s="35">
        <v>11.184791326482399</v>
      </c>
      <c r="EY932" s="35">
        <v>11.97295326659026</v>
      </c>
      <c r="EZ932" s="35">
        <v>13.258321919235824</v>
      </c>
      <c r="FA932" s="35">
        <v>11.898332472054564</v>
      </c>
      <c r="FB932" s="35">
        <v>12.082775226370506</v>
      </c>
      <c r="FC932" s="35">
        <v>12.691315321783124</v>
      </c>
      <c r="FD932" s="35">
        <v>11.257407496790529</v>
      </c>
      <c r="FE932" s="35">
        <v>13.283494730811663</v>
      </c>
      <c r="FF932" s="35">
        <v>11.493869724959234</v>
      </c>
      <c r="FG932" s="35">
        <v>13.397317642450323</v>
      </c>
      <c r="FH932" s="35">
        <v>12.057957403615285</v>
      </c>
      <c r="FI932" s="35">
        <v>12.620833688809629</v>
      </c>
      <c r="FJ932" s="35">
        <v>12.031826757508739</v>
      </c>
      <c r="FK932" s="35">
        <v>13.090901221925604</v>
      </c>
      <c r="FL932" s="35">
        <v>11.987839371095205</v>
      </c>
      <c r="FM932" s="35">
        <v>11.886286405883162</v>
      </c>
      <c r="FN932" s="35">
        <v>11.223612591529914</v>
      </c>
      <c r="FO932" s="35">
        <v>11.789427357976667</v>
      </c>
      <c r="FP932" s="35">
        <v>13.149248574458561</v>
      </c>
      <c r="FQ932" s="35">
        <v>13.447426052748213</v>
      </c>
      <c r="FR932" s="35">
        <v>13.328019294601626</v>
      </c>
      <c r="FS932" s="35">
        <v>11.508111292477269</v>
      </c>
      <c r="FT932" s="35">
        <v>11.980795884772032</v>
      </c>
      <c r="FU932" s="35">
        <v>11.27488619290162</v>
      </c>
      <c r="FW932" s="35">
        <v>13.640485693634096</v>
      </c>
      <c r="FX932" s="35">
        <v>12.708678599479002</v>
      </c>
      <c r="FY932" s="35">
        <v>11.579723513779012</v>
      </c>
      <c r="FZ932" s="35">
        <v>12.342701166682938</v>
      </c>
      <c r="GA932" s="35">
        <v>12.600028344191744</v>
      </c>
      <c r="GB932" s="35">
        <v>12.10501134033322</v>
      </c>
      <c r="GC932" s="35">
        <v>12.165845546848283</v>
      </c>
      <c r="GD932" s="35">
        <v>14.059675643599491</v>
      </c>
      <c r="GE932" s="35">
        <v>12.693899154762178</v>
      </c>
      <c r="GF932" s="35">
        <v>12.968340628772284</v>
      </c>
      <c r="GH932" s="35">
        <v>11.659915635694695</v>
      </c>
      <c r="GI932" s="35">
        <v>13.524932618728455</v>
      </c>
      <c r="GJ932" s="35">
        <v>13.007662976380267</v>
      </c>
      <c r="GL932" s="35">
        <v>11.82250508524262</v>
      </c>
      <c r="GM932" s="35">
        <v>11.00867739801836</v>
      </c>
      <c r="GN932" s="35">
        <v>11.756396993552233</v>
      </c>
      <c r="GO932" s="35">
        <v>39.356999999999999</v>
      </c>
      <c r="GP932" s="35" t="s">
        <v>4859</v>
      </c>
      <c r="GU932" s="59"/>
    </row>
    <row r="933" spans="1:203" x14ac:dyDescent="0.2">
      <c r="A933" s="35" t="s">
        <v>1462</v>
      </c>
      <c r="B933" s="35" t="s">
        <v>3259</v>
      </c>
      <c r="C933" s="35" t="s">
        <v>3260</v>
      </c>
      <c r="D933" s="9">
        <v>3</v>
      </c>
      <c r="E933" s="9">
        <v>2</v>
      </c>
      <c r="F933" s="9">
        <v>0.56117394700000001</v>
      </c>
      <c r="G933" s="9">
        <v>-0.27704220600000001</v>
      </c>
      <c r="H933" s="9">
        <v>0.49948353899999998</v>
      </c>
      <c r="I933" s="9">
        <v>0.30500667100000001</v>
      </c>
      <c r="J933" s="9">
        <v>0</v>
      </c>
      <c r="K933" s="78">
        <v>0</v>
      </c>
      <c r="L933" s="79"/>
      <c r="M933" s="79"/>
      <c r="N933" s="79">
        <v>11.458393820864494</v>
      </c>
      <c r="O933" s="79">
        <v>11.343099139077628</v>
      </c>
      <c r="S933" s="35">
        <v>11.091388475618729</v>
      </c>
      <c r="T933" s="35">
        <v>10.65119327217495</v>
      </c>
      <c r="AA933" s="35">
        <v>12.295563033223505</v>
      </c>
      <c r="AP933" s="35">
        <v>10.749079594967107</v>
      </c>
      <c r="AS933" s="35">
        <v>11.462673264684671</v>
      </c>
      <c r="AU933" s="35">
        <v>12.005459933606989</v>
      </c>
      <c r="BJ933" s="35">
        <v>9.8406800598476707</v>
      </c>
      <c r="BK933" s="35">
        <v>12.371609541145457</v>
      </c>
      <c r="BM933" s="35">
        <v>11.149913450635303</v>
      </c>
      <c r="BT933" s="35">
        <v>11.102862024105081</v>
      </c>
      <c r="CC933" s="35">
        <v>10.375205502040881</v>
      </c>
      <c r="CE933" s="35">
        <v>11.259857695501974</v>
      </c>
      <c r="CK933" s="35">
        <v>10.408004621419982</v>
      </c>
      <c r="CL933" s="35">
        <v>9.5804445652308843</v>
      </c>
      <c r="CM933" s="35">
        <v>11.242448642125282</v>
      </c>
      <c r="CQ933" s="35">
        <v>11.354668280350598</v>
      </c>
      <c r="CY933" s="35">
        <v>10.861506526713784</v>
      </c>
      <c r="CZ933" s="35">
        <v>10.286624570897555</v>
      </c>
      <c r="DD933" s="35">
        <v>10.615907849267135</v>
      </c>
      <c r="DK933" s="35">
        <v>11.568344480941004</v>
      </c>
      <c r="DT933" s="35">
        <v>10.387723806914408</v>
      </c>
      <c r="DU933" s="35">
        <v>10.267007546711101</v>
      </c>
      <c r="DX933" s="35">
        <v>10.187660898718034</v>
      </c>
      <c r="DY933" s="35">
        <v>11.397215123338945</v>
      </c>
      <c r="EC933" s="35">
        <v>11.44131871647614</v>
      </c>
      <c r="EK933" s="35">
        <v>11.114630996773215</v>
      </c>
      <c r="EV933" s="35">
        <v>10.38026389139384</v>
      </c>
      <c r="FI933" s="35">
        <v>11.045700451627866</v>
      </c>
      <c r="FL933" s="35">
        <v>10.551634318309134</v>
      </c>
      <c r="FU933" s="35">
        <v>12.409173468859116</v>
      </c>
      <c r="GC933" s="35">
        <v>12.106769825740862</v>
      </c>
      <c r="GE933" s="35">
        <v>10.611299444392204</v>
      </c>
      <c r="GI933" s="35">
        <v>11.596081717743385</v>
      </c>
      <c r="GJ933" s="35">
        <v>12.601748742898513</v>
      </c>
      <c r="GL933" s="35">
        <v>11.20220201729826</v>
      </c>
      <c r="GO933" s="35">
        <v>11.163</v>
      </c>
      <c r="GP933" s="35" t="s">
        <v>4698</v>
      </c>
      <c r="GU933" s="59"/>
    </row>
    <row r="934" spans="1:203" x14ac:dyDescent="0.2">
      <c r="A934" s="35" t="s">
        <v>2091</v>
      </c>
      <c r="B934" s="35" t="s">
        <v>4039</v>
      </c>
      <c r="C934" s="35" t="s">
        <v>4040</v>
      </c>
      <c r="D934" s="9">
        <v>3</v>
      </c>
      <c r="E934" s="9">
        <v>1</v>
      </c>
      <c r="F934" s="9">
        <v>1.1549122E-2</v>
      </c>
      <c r="G934" s="9">
        <v>0.838412202</v>
      </c>
      <c r="H934" s="9">
        <v>0.489826541</v>
      </c>
      <c r="I934" s="9">
        <v>0.306980472</v>
      </c>
      <c r="J934" s="58" t="s">
        <v>5711</v>
      </c>
      <c r="K934" s="78">
        <v>0</v>
      </c>
      <c r="L934" s="79">
        <v>13.32060709332349</v>
      </c>
      <c r="M934" s="79">
        <v>13.292162020066723</v>
      </c>
      <c r="N934" s="79">
        <v>11.849034981667726</v>
      </c>
      <c r="O934" s="79">
        <v>12.255938908750579</v>
      </c>
      <c r="Q934" s="78">
        <v>13.539832476764959</v>
      </c>
      <c r="R934" s="35">
        <v>17.30930615692591</v>
      </c>
      <c r="S934" s="35">
        <v>9.5064728044532849</v>
      </c>
      <c r="V934" s="35">
        <v>10.483013142167369</v>
      </c>
      <c r="Y934" s="35">
        <v>11.674306438944472</v>
      </c>
      <c r="AB934" s="35">
        <v>11.938867640526819</v>
      </c>
      <c r="AC934" s="35">
        <v>11.789581663281467</v>
      </c>
      <c r="AF934" s="35">
        <v>11.277701178428558</v>
      </c>
      <c r="AG934" s="35">
        <v>12.648738847687149</v>
      </c>
      <c r="AH934" s="35">
        <v>11.425874571659506</v>
      </c>
      <c r="AI934" s="35">
        <v>11.027105741178989</v>
      </c>
      <c r="AJ934" s="35">
        <v>11.696420040970693</v>
      </c>
      <c r="AK934" s="35">
        <v>14.03861583120565</v>
      </c>
      <c r="AL934" s="35">
        <v>12.268728842269915</v>
      </c>
      <c r="AM934" s="35">
        <v>12.407045473954142</v>
      </c>
      <c r="AO934" s="35">
        <v>11.702595462776063</v>
      </c>
      <c r="AQ934" s="35">
        <v>11.35897269033347</v>
      </c>
      <c r="AR934" s="35">
        <v>11.975469514054554</v>
      </c>
      <c r="AT934" s="35">
        <v>12.336173911242819</v>
      </c>
      <c r="AU934" s="35">
        <v>13.439624786355067</v>
      </c>
      <c r="AW934" s="35">
        <v>11.001112829940288</v>
      </c>
      <c r="AX934" s="35">
        <v>12.553422724795904</v>
      </c>
      <c r="AY934" s="35">
        <v>10.977744239272523</v>
      </c>
      <c r="AZ934" s="35">
        <v>12.550051855979969</v>
      </c>
      <c r="BA934" s="35">
        <v>11.684040218174708</v>
      </c>
      <c r="BB934" s="35">
        <v>11.456823190572278</v>
      </c>
      <c r="BC934" s="35">
        <v>12.035596223391394</v>
      </c>
      <c r="BE934" s="35">
        <v>13.007045612043495</v>
      </c>
      <c r="BG934" s="35">
        <v>12.430409128452469</v>
      </c>
      <c r="BH934" s="35">
        <v>12.944963681520287</v>
      </c>
      <c r="BJ934" s="35">
        <v>11.567104006971856</v>
      </c>
      <c r="BK934" s="35">
        <v>12.554847270123984</v>
      </c>
      <c r="BL934" s="35">
        <v>11.497174754865338</v>
      </c>
      <c r="BN934" s="35">
        <v>11.44971963596312</v>
      </c>
      <c r="BP934" s="35">
        <v>12.51673704241043</v>
      </c>
      <c r="BR934" s="35">
        <v>11.410279872980697</v>
      </c>
      <c r="BT934" s="35">
        <v>12.0131456253291</v>
      </c>
      <c r="BU934" s="35">
        <v>11.917281314547186</v>
      </c>
      <c r="BY934" s="35">
        <v>12.119288748309078</v>
      </c>
      <c r="BZ934" s="35">
        <v>11.578639498835214</v>
      </c>
      <c r="CA934" s="35">
        <v>11.046062585340859</v>
      </c>
      <c r="CB934" s="35">
        <v>10.919565508923885</v>
      </c>
      <c r="CC934" s="35">
        <v>12.438256887325172</v>
      </c>
      <c r="CD934" s="35">
        <v>12.663364171029194</v>
      </c>
      <c r="CE934" s="35">
        <v>13.94233562646059</v>
      </c>
      <c r="CF934" s="35">
        <v>12.780420513484511</v>
      </c>
      <c r="CH934" s="35">
        <v>13.278253273350417</v>
      </c>
      <c r="CL934" s="35">
        <v>11.570255617060861</v>
      </c>
      <c r="CM934" s="35">
        <v>11.542598489546943</v>
      </c>
      <c r="CO934" s="35">
        <v>10.357303135618967</v>
      </c>
      <c r="CR934" s="35">
        <v>12.134430605913753</v>
      </c>
      <c r="CS934" s="35">
        <v>12.72755209634726</v>
      </c>
      <c r="CT934" s="35">
        <v>11.176342970070536</v>
      </c>
      <c r="CU934" s="35">
        <v>11.429702864307783</v>
      </c>
      <c r="CW934" s="35">
        <v>12.374235382655632</v>
      </c>
      <c r="CX934" s="35">
        <v>12.217761180997009</v>
      </c>
      <c r="CZ934" s="35">
        <v>11.054645482292544</v>
      </c>
      <c r="DA934" s="35">
        <v>12.625187743932342</v>
      </c>
      <c r="DC934" s="35">
        <v>12.330040350508442</v>
      </c>
      <c r="DD934" s="35">
        <v>12.155120813608679</v>
      </c>
      <c r="DE934" s="35">
        <v>11.503163459046457</v>
      </c>
      <c r="DF934" s="35">
        <v>13.33122316908811</v>
      </c>
      <c r="DG934" s="35">
        <v>12.449832475806142</v>
      </c>
      <c r="DH934" s="35">
        <v>16.141268304940414</v>
      </c>
      <c r="DM934" s="35">
        <v>16.36250959160601</v>
      </c>
      <c r="DP934" s="35">
        <v>13.034009799078097</v>
      </c>
      <c r="DQ934" s="35">
        <v>11.767756597819282</v>
      </c>
      <c r="DR934" s="35">
        <v>12.085201615265145</v>
      </c>
      <c r="DS934" s="35">
        <v>12.032100483075464</v>
      </c>
      <c r="DU934" s="35">
        <v>12.244095021062344</v>
      </c>
      <c r="DV934" s="35">
        <v>11.683343390931922</v>
      </c>
      <c r="DW934" s="35">
        <v>12.571346651689446</v>
      </c>
      <c r="DX934" s="35">
        <v>12.960735190814624</v>
      </c>
      <c r="DY934" s="35">
        <v>11.584680706872282</v>
      </c>
      <c r="DZ934" s="35">
        <v>11.692932995719858</v>
      </c>
      <c r="EA934" s="35">
        <v>11.453617468662037</v>
      </c>
      <c r="EB934" s="35">
        <v>17.504933307821592</v>
      </c>
      <c r="EC934" s="35">
        <v>13.136458120105011</v>
      </c>
      <c r="EF934" s="35">
        <v>10.979425195331473</v>
      </c>
      <c r="EG934" s="35">
        <v>12.844507776690076</v>
      </c>
      <c r="EI934" s="35">
        <v>11.846589091319577</v>
      </c>
      <c r="EJ934" s="35">
        <v>17.039674113194959</v>
      </c>
      <c r="EK934" s="35">
        <v>13.092248978167971</v>
      </c>
      <c r="EL934" s="35">
        <v>13.615060923524521</v>
      </c>
      <c r="EM934" s="35">
        <v>13.35102594879115</v>
      </c>
      <c r="EN934" s="35">
        <v>11.008320669588612</v>
      </c>
      <c r="EO934" s="35">
        <v>11.708321490301188</v>
      </c>
      <c r="EQ934" s="35">
        <v>13.539429970037345</v>
      </c>
      <c r="ER934" s="35">
        <v>16.473128003384062</v>
      </c>
      <c r="EU934" s="35">
        <v>10.909655083086523</v>
      </c>
      <c r="EV934" s="35">
        <v>12.579182429516315</v>
      </c>
      <c r="EX934" s="35">
        <v>13.62830052537219</v>
      </c>
      <c r="EY934" s="35">
        <v>11.426656801916403</v>
      </c>
      <c r="EZ934" s="35">
        <v>10.841230030089163</v>
      </c>
      <c r="FA934" s="35">
        <v>11.797829520531854</v>
      </c>
      <c r="FB934" s="35">
        <v>13.673668013532556</v>
      </c>
      <c r="FC934" s="35">
        <v>12.959406029044471</v>
      </c>
      <c r="FD934" s="35">
        <v>10.71234990312797</v>
      </c>
      <c r="FE934" s="35">
        <v>11.960284050235241</v>
      </c>
      <c r="FF934" s="35">
        <v>11.153297164502606</v>
      </c>
      <c r="FG934" s="35">
        <v>12.126587735559857</v>
      </c>
      <c r="FH934" s="35">
        <v>11.672199180525942</v>
      </c>
      <c r="FI934" s="35">
        <v>12.257939021595854</v>
      </c>
      <c r="FL934" s="35">
        <v>12.094003914169093</v>
      </c>
      <c r="FM934" s="35">
        <v>12.056303795980424</v>
      </c>
      <c r="FN934" s="35">
        <v>13.721064563669811</v>
      </c>
      <c r="FO934" s="35">
        <v>16.080149381399753</v>
      </c>
      <c r="FQ934" s="35">
        <v>11.511461657580327</v>
      </c>
      <c r="FS934" s="35">
        <v>15.562288409228399</v>
      </c>
      <c r="FT934" s="35">
        <v>12.8948374484279</v>
      </c>
      <c r="FU934" s="35">
        <v>14.425786806495195</v>
      </c>
      <c r="FV934" s="35">
        <v>11.557870805001505</v>
      </c>
      <c r="FW934" s="35">
        <v>15.308065881779038</v>
      </c>
      <c r="FX934" s="35">
        <v>13.067412898808524</v>
      </c>
      <c r="GC934" s="35">
        <v>11.569507535864254</v>
      </c>
      <c r="GD934" s="35">
        <v>11.605041969974852</v>
      </c>
      <c r="GE934" s="35">
        <v>10.628800129540641</v>
      </c>
      <c r="GG934" s="35">
        <v>12.541964745471965</v>
      </c>
      <c r="GH934" s="35">
        <v>12.073953613132286</v>
      </c>
      <c r="GI934" s="35">
        <v>11.821341618268249</v>
      </c>
      <c r="GJ934" s="35">
        <v>11.173041940148563</v>
      </c>
      <c r="GL934" s="35">
        <v>11.743771922506035</v>
      </c>
      <c r="GM934" s="35">
        <v>11.416095527349842</v>
      </c>
      <c r="GN934" s="35">
        <v>13.941500667593852</v>
      </c>
      <c r="GO934" s="35">
        <v>9.8960000000000008</v>
      </c>
      <c r="GP934" s="35" t="s">
        <v>1778</v>
      </c>
      <c r="GU934" s="59"/>
    </row>
    <row r="935" spans="1:203" x14ac:dyDescent="0.2">
      <c r="A935" s="35" t="s">
        <v>2304</v>
      </c>
      <c r="B935" s="35" t="s">
        <v>4455</v>
      </c>
      <c r="C935" s="35" t="s">
        <v>4456</v>
      </c>
      <c r="D935" s="9">
        <v>2</v>
      </c>
      <c r="E935" s="9">
        <v>2</v>
      </c>
      <c r="F935" s="9">
        <v>0.92101264900000002</v>
      </c>
      <c r="G935" s="9">
        <v>7.2198570000000004E-2</v>
      </c>
      <c r="H935" s="9">
        <v>0.24986632</v>
      </c>
      <c r="I935" s="9">
        <v>0.30844197600000001</v>
      </c>
      <c r="J935" s="9">
        <v>0</v>
      </c>
      <c r="K935" s="78">
        <v>0</v>
      </c>
      <c r="L935" s="79"/>
      <c r="M935" s="79"/>
      <c r="N935" s="79"/>
      <c r="O935" s="79">
        <v>12.956301073066044</v>
      </c>
      <c r="P935" s="78">
        <v>12.0254494569675</v>
      </c>
      <c r="R935" s="35">
        <v>10.475705867095211</v>
      </c>
      <c r="U935" s="35">
        <v>11.441514590361292</v>
      </c>
      <c r="Y935" s="35">
        <v>11.657580267307761</v>
      </c>
      <c r="AB935" s="35">
        <v>11.460559434951977</v>
      </c>
      <c r="AC935" s="35">
        <v>11.307957425255083</v>
      </c>
      <c r="AF935" s="35">
        <v>11.080664331369004</v>
      </c>
      <c r="AG935" s="35">
        <v>11.025457983283964</v>
      </c>
      <c r="AJ935" s="35">
        <v>12.093955970491596</v>
      </c>
      <c r="AL935" s="35">
        <v>11.181868001879923</v>
      </c>
      <c r="AM935" s="35">
        <v>11.477033930732096</v>
      </c>
      <c r="AO935" s="35">
        <v>11.793941738513631</v>
      </c>
      <c r="AQ935" s="35">
        <v>12.341324824514045</v>
      </c>
      <c r="AU935" s="35">
        <v>10.898544659775922</v>
      </c>
      <c r="AX935" s="35">
        <v>11.848509875105295</v>
      </c>
      <c r="BC935" s="35">
        <v>10.664693570654295</v>
      </c>
      <c r="BH935" s="35">
        <v>11.775345212542931</v>
      </c>
      <c r="BI935" s="35">
        <v>11.743878318636968</v>
      </c>
      <c r="BJ935" s="35">
        <v>12.107948106451193</v>
      </c>
      <c r="BU935" s="35">
        <v>12.824592337097595</v>
      </c>
      <c r="BV935" s="35">
        <v>11.628484757042703</v>
      </c>
      <c r="BX935" s="35">
        <v>11.25907042395167</v>
      </c>
      <c r="BZ935" s="35">
        <v>11.108667394189442</v>
      </c>
      <c r="CA935" s="35">
        <v>11.279874465610119</v>
      </c>
      <c r="CB935" s="35">
        <v>10.894084538514685</v>
      </c>
      <c r="CC935" s="35">
        <v>10.250213873547922</v>
      </c>
      <c r="CG935" s="35">
        <v>11.167121053580038</v>
      </c>
      <c r="CI935" s="35">
        <v>11.661262835480942</v>
      </c>
      <c r="CN935" s="35">
        <v>10.728996496755817</v>
      </c>
      <c r="CP935" s="35">
        <v>10.743703939420064</v>
      </c>
      <c r="CR935" s="35">
        <v>10.774179779567991</v>
      </c>
      <c r="CV935" s="35">
        <v>11.943914682933643</v>
      </c>
      <c r="CW935" s="35">
        <v>12.77343741468334</v>
      </c>
      <c r="DC935" s="35">
        <v>12.543671395744365</v>
      </c>
      <c r="DG935" s="35">
        <v>12.306997697634689</v>
      </c>
      <c r="DJ935" s="35">
        <v>10.416092046561458</v>
      </c>
      <c r="DK935" s="35">
        <v>11.549391708276167</v>
      </c>
      <c r="DL935" s="35">
        <v>11.086510674680639</v>
      </c>
      <c r="DN935" s="35">
        <v>11.88869755511319</v>
      </c>
      <c r="DO935" s="35">
        <v>11.546495882138828</v>
      </c>
      <c r="DQ935" s="35">
        <v>11.178318097047516</v>
      </c>
      <c r="DS935" s="35">
        <v>11.327628669457836</v>
      </c>
      <c r="DV935" s="35">
        <v>10.692742088934171</v>
      </c>
      <c r="DY935" s="35">
        <v>12.962194763504924</v>
      </c>
      <c r="EB935" s="35">
        <v>11.255100827057802</v>
      </c>
      <c r="ED935" s="35">
        <v>10.72198129061332</v>
      </c>
      <c r="EF935" s="35">
        <v>11.566529782624171</v>
      </c>
      <c r="EI935" s="35">
        <v>13.093805017828876</v>
      </c>
      <c r="EP935" s="35">
        <v>10.954164917669798</v>
      </c>
      <c r="ER935" s="35">
        <v>11.334972582435142</v>
      </c>
      <c r="ET935" s="35">
        <v>11.510279514645488</v>
      </c>
      <c r="EU935" s="35">
        <v>10.824316544509248</v>
      </c>
      <c r="EZ935" s="35">
        <v>11.565703786222642</v>
      </c>
      <c r="FB935" s="35">
        <v>11.135033566913137</v>
      </c>
      <c r="FD935" s="35">
        <v>11.263824238462396</v>
      </c>
      <c r="FE935" s="35">
        <v>12.310252842200418</v>
      </c>
      <c r="FF935" s="35">
        <v>11.494186348474363</v>
      </c>
      <c r="FH935" s="35">
        <v>11.786122390732693</v>
      </c>
      <c r="FL935" s="35">
        <v>11.221253590155252</v>
      </c>
      <c r="FO935" s="35">
        <v>11.525945882092538</v>
      </c>
      <c r="FR935" s="35">
        <v>13.429925580988822</v>
      </c>
      <c r="FW935" s="35">
        <v>11.240408431425843</v>
      </c>
      <c r="GC935" s="35">
        <v>12.347974833903042</v>
      </c>
      <c r="GH935" s="35">
        <v>12.708292908328398</v>
      </c>
      <c r="GJ935" s="35">
        <v>12.412732663725818</v>
      </c>
      <c r="GK935" s="35">
        <v>12.128507980372492</v>
      </c>
      <c r="GM935" s="35">
        <v>11.536671808289753</v>
      </c>
      <c r="GO935" s="35">
        <v>7.44</v>
      </c>
      <c r="GP935" s="35" t="s">
        <v>4961</v>
      </c>
      <c r="GU935" s="59"/>
    </row>
    <row r="936" spans="1:203" x14ac:dyDescent="0.2">
      <c r="A936" s="35" t="s">
        <v>934</v>
      </c>
      <c r="B936" s="35" t="s">
        <v>2641</v>
      </c>
      <c r="C936" s="35" t="s">
        <v>2642</v>
      </c>
      <c r="D936" s="9">
        <v>8</v>
      </c>
      <c r="E936" s="9">
        <v>8</v>
      </c>
      <c r="F936" s="9">
        <v>0.98903208200000003</v>
      </c>
      <c r="G936" s="9">
        <v>-4.0592261999999997E-2</v>
      </c>
      <c r="H936" s="9">
        <v>0.54180209499999998</v>
      </c>
      <c r="I936" s="9">
        <v>0.31090417100000001</v>
      </c>
      <c r="J936" s="9">
        <v>0</v>
      </c>
      <c r="K936" s="78">
        <v>0</v>
      </c>
      <c r="L936" s="79">
        <v>12.942401368174846</v>
      </c>
      <c r="M936" s="79">
        <v>11.308069105784092</v>
      </c>
      <c r="N936" s="79">
        <v>13.636542348468552</v>
      </c>
      <c r="O936" s="79">
        <v>11.278598558271145</v>
      </c>
      <c r="P936" s="78">
        <v>14.528059201703526</v>
      </c>
      <c r="Q936" s="78">
        <v>11.776761509699719</v>
      </c>
      <c r="R936" s="35">
        <v>14.114586614736055</v>
      </c>
      <c r="S936" s="35">
        <v>10.229436104613992</v>
      </c>
      <c r="T936" s="35">
        <v>12.421286300500231</v>
      </c>
      <c r="U936" s="35">
        <v>14.564257050513229</v>
      </c>
      <c r="V936" s="35">
        <v>11.8130737457587</v>
      </c>
      <c r="W936" s="35">
        <v>11.765776496489822</v>
      </c>
      <c r="X936" s="35">
        <v>11.686706386552604</v>
      </c>
      <c r="Y936" s="35">
        <v>12.630249333190619</v>
      </c>
      <c r="Z936" s="35">
        <v>15.037378767989019</v>
      </c>
      <c r="AA936" s="35">
        <v>11.649510731157479</v>
      </c>
      <c r="AB936" s="35">
        <v>11.501720657511758</v>
      </c>
      <c r="AC936" s="35">
        <v>15.557102979631154</v>
      </c>
      <c r="AD936" s="35">
        <v>15.856390055805296</v>
      </c>
      <c r="AE936" s="35">
        <v>12.784263592307212</v>
      </c>
      <c r="AF936" s="35">
        <v>14.713004781244251</v>
      </c>
      <c r="AG936" s="35">
        <v>11.787837247391012</v>
      </c>
      <c r="AI936" s="35">
        <v>11.336674276030656</v>
      </c>
      <c r="AJ936" s="35">
        <v>15.498258540447392</v>
      </c>
      <c r="AK936" s="35">
        <v>14.641831444540722</v>
      </c>
      <c r="AL936" s="35">
        <v>11.303482063593492</v>
      </c>
      <c r="AM936" s="35">
        <v>14.580035367112409</v>
      </c>
      <c r="AN936" s="35">
        <v>14.475180846118061</v>
      </c>
      <c r="AO936" s="35">
        <v>11.380684800090918</v>
      </c>
      <c r="AQ936" s="35">
        <v>15.183602026002532</v>
      </c>
      <c r="AR936" s="35">
        <v>10.876155266638571</v>
      </c>
      <c r="AS936" s="35">
        <v>11.557737982283825</v>
      </c>
      <c r="AT936" s="35">
        <v>11.464944962634164</v>
      </c>
      <c r="AU936" s="35">
        <v>11.865962605185366</v>
      </c>
      <c r="AV936" s="35">
        <v>11.330543408484374</v>
      </c>
      <c r="AX936" s="35">
        <v>14.290021814635788</v>
      </c>
      <c r="AY936" s="35">
        <v>11.194963328596941</v>
      </c>
      <c r="AZ936" s="35">
        <v>15.030165558066354</v>
      </c>
      <c r="BA936" s="35">
        <v>10.261371568120609</v>
      </c>
      <c r="BB936" s="35">
        <v>15.204282654964185</v>
      </c>
      <c r="BC936" s="35">
        <v>12.605092424402855</v>
      </c>
      <c r="BE936" s="35">
        <v>11.842914808233951</v>
      </c>
      <c r="BF936" s="35">
        <v>11.243094003280476</v>
      </c>
      <c r="BG936" s="35">
        <v>12.711831403243924</v>
      </c>
      <c r="BH936" s="35">
        <v>15.001950765202855</v>
      </c>
      <c r="BI936" s="35">
        <v>14.575396157506397</v>
      </c>
      <c r="BL936" s="35">
        <v>11.128625156030127</v>
      </c>
      <c r="BM936" s="35">
        <v>14.839976650080342</v>
      </c>
      <c r="BP936" s="35">
        <v>13.105283560985153</v>
      </c>
      <c r="BQ936" s="35">
        <v>11.569045161036163</v>
      </c>
      <c r="BT936" s="35">
        <v>10.843631355573802</v>
      </c>
      <c r="BU936" s="35">
        <v>12.481384133770172</v>
      </c>
      <c r="BX936" s="35">
        <v>14.721986913226742</v>
      </c>
      <c r="BY936" s="35">
        <v>14.585654534934259</v>
      </c>
      <c r="BZ936" s="35">
        <v>15.533906033508968</v>
      </c>
      <c r="CA936" s="35">
        <v>14.399253167813617</v>
      </c>
      <c r="CB936" s="35">
        <v>13.966540271687824</v>
      </c>
      <c r="CC936" s="35">
        <v>11.015371994585625</v>
      </c>
      <c r="CD936" s="35">
        <v>12.713852857335628</v>
      </c>
      <c r="CE936" s="35">
        <v>15.0694898353523</v>
      </c>
      <c r="CF936" s="35">
        <v>12.962097302175133</v>
      </c>
      <c r="CG936" s="35">
        <v>11.845777164021934</v>
      </c>
      <c r="CI936" s="35">
        <v>11.713577354623423</v>
      </c>
      <c r="CJ936" s="35">
        <v>11.535040008185538</v>
      </c>
      <c r="CK936" s="35">
        <v>11.788132973839026</v>
      </c>
      <c r="CL936" s="35">
        <v>10.872652299842352</v>
      </c>
      <c r="CM936" s="35">
        <v>11.401363626090468</v>
      </c>
      <c r="CN936" s="35">
        <v>14.816438867420223</v>
      </c>
      <c r="CP936" s="35">
        <v>14.373829407812341</v>
      </c>
      <c r="CQ936" s="35">
        <v>11.978854149552253</v>
      </c>
      <c r="CR936" s="35">
        <v>12.75523097555449</v>
      </c>
      <c r="CS936" s="35">
        <v>13.287667597556936</v>
      </c>
      <c r="CT936" s="35">
        <v>11.752435255889718</v>
      </c>
      <c r="CU936" s="35">
        <v>12.063542472012415</v>
      </c>
      <c r="CV936" s="35">
        <v>15.042169427336072</v>
      </c>
      <c r="CW936" s="35">
        <v>11.34655376973071</v>
      </c>
      <c r="CX936" s="35">
        <v>13.498700816061412</v>
      </c>
      <c r="CZ936" s="35">
        <v>11.378103635569634</v>
      </c>
      <c r="DA936" s="35">
        <v>13.678096813448084</v>
      </c>
      <c r="DB936" s="35">
        <v>12.13703380165626</v>
      </c>
      <c r="DC936" s="35">
        <v>11.073536878158633</v>
      </c>
      <c r="DD936" s="35">
        <v>12.53878658698213</v>
      </c>
      <c r="DE936" s="35">
        <v>13.124543719930648</v>
      </c>
      <c r="DF936" s="35">
        <v>10.919895859029916</v>
      </c>
      <c r="DG936" s="35">
        <v>12.170484593679035</v>
      </c>
      <c r="DH936" s="35">
        <v>12.009857145279696</v>
      </c>
      <c r="DI936" s="35">
        <v>14.804276787435631</v>
      </c>
      <c r="DJ936" s="35">
        <v>12.99093921135589</v>
      </c>
      <c r="DK936" s="35">
        <v>15.139208692942818</v>
      </c>
      <c r="DL936" s="35">
        <v>12.934775645898984</v>
      </c>
      <c r="DN936" s="35">
        <v>15.138050138147857</v>
      </c>
      <c r="DO936" s="35">
        <v>14.648428130901518</v>
      </c>
      <c r="DQ936" s="35">
        <v>10.753466307941716</v>
      </c>
      <c r="DR936" s="35">
        <v>12.609450481762737</v>
      </c>
      <c r="DT936" s="35">
        <v>13.008998264351117</v>
      </c>
      <c r="DU936" s="35">
        <v>11.557684707614024</v>
      </c>
      <c r="DV936" s="35">
        <v>12.222920151656631</v>
      </c>
      <c r="DW936" s="35">
        <v>12.277835227550741</v>
      </c>
      <c r="DX936" s="35">
        <v>13.227610861610742</v>
      </c>
      <c r="DY936" s="35">
        <v>13.557488059994229</v>
      </c>
      <c r="DZ936" s="35">
        <v>11.911550357989231</v>
      </c>
      <c r="EB936" s="35">
        <v>15.050825080323818</v>
      </c>
      <c r="EC936" s="35">
        <v>11.828446728335518</v>
      </c>
      <c r="ED936" s="35">
        <v>11.971956147852199</v>
      </c>
      <c r="EE936" s="35">
        <v>15.087790028430724</v>
      </c>
      <c r="EF936" s="35">
        <v>10.675074920385445</v>
      </c>
      <c r="EG936" s="35">
        <v>14.074867852695778</v>
      </c>
      <c r="EH936" s="35">
        <v>11.401571181560056</v>
      </c>
      <c r="EI936" s="35">
        <v>14.902226123609639</v>
      </c>
      <c r="EJ936" s="35">
        <v>11.635308509558099</v>
      </c>
      <c r="EK936" s="35">
        <v>14.474277282854796</v>
      </c>
      <c r="EL936" s="35">
        <v>12.171947879821339</v>
      </c>
      <c r="EO936" s="35">
        <v>11.430361534072969</v>
      </c>
      <c r="EP936" s="35">
        <v>14.135724676678016</v>
      </c>
      <c r="EQ936" s="35">
        <v>11.494251883785051</v>
      </c>
      <c r="ER936" s="35">
        <v>14.734743250633446</v>
      </c>
      <c r="ES936" s="35">
        <v>14.896420604112219</v>
      </c>
      <c r="ET936" s="35">
        <v>14.792530780039742</v>
      </c>
      <c r="EU936" s="35">
        <v>14.185432322221731</v>
      </c>
      <c r="EV936" s="35">
        <v>12.409257428074003</v>
      </c>
      <c r="EW936" s="35">
        <v>12.258540534471086</v>
      </c>
      <c r="EY936" s="35">
        <v>11.392145455764817</v>
      </c>
      <c r="FA936" s="35">
        <v>10.91448651758706</v>
      </c>
      <c r="FB936" s="35">
        <v>14.206890405175601</v>
      </c>
      <c r="FD936" s="35">
        <v>14.068756845111457</v>
      </c>
      <c r="FE936" s="35">
        <v>11.373438917123718</v>
      </c>
      <c r="FF936" s="35">
        <v>15.051788464161149</v>
      </c>
      <c r="FG936" s="35">
        <v>12.234222855872332</v>
      </c>
      <c r="FH936" s="35">
        <v>14.511210991933137</v>
      </c>
      <c r="FI936" s="35">
        <v>12.405492652602778</v>
      </c>
      <c r="FJ936" s="35">
        <v>14.64139650189766</v>
      </c>
      <c r="FK936" s="35">
        <v>11.226616939012535</v>
      </c>
      <c r="FL936" s="35">
        <v>14.954737230019287</v>
      </c>
      <c r="FM936" s="35">
        <v>11.479796550389182</v>
      </c>
      <c r="FN936" s="35">
        <v>11.040477954122737</v>
      </c>
      <c r="FO936" s="35">
        <v>14.982210175693879</v>
      </c>
      <c r="FP936" s="35">
        <v>10.739045952029775</v>
      </c>
      <c r="FQ936" s="35">
        <v>12.926896068506622</v>
      </c>
      <c r="FR936" s="35">
        <v>14.782269928795349</v>
      </c>
      <c r="FS936" s="35">
        <v>11.526627807690558</v>
      </c>
      <c r="FT936" s="35">
        <v>11.930376631580694</v>
      </c>
      <c r="FU936" s="35">
        <v>17.477753716061137</v>
      </c>
      <c r="FV936" s="35">
        <v>12.281524785572465</v>
      </c>
      <c r="FW936" s="35">
        <v>13.063804613717505</v>
      </c>
      <c r="FY936" s="35">
        <v>15.377029876186098</v>
      </c>
      <c r="FZ936" s="35">
        <v>10.473482704116108</v>
      </c>
      <c r="GA936" s="35">
        <v>17.155887744672029</v>
      </c>
      <c r="GB936" s="35">
        <v>11.156675166553706</v>
      </c>
      <c r="GC936" s="35">
        <v>14.376020048725319</v>
      </c>
      <c r="GF936" s="35">
        <v>12.219728082637806</v>
      </c>
      <c r="GG936" s="35">
        <v>15.156620748262053</v>
      </c>
      <c r="GI936" s="35">
        <v>11.643007992277354</v>
      </c>
      <c r="GK936" s="35">
        <v>14.848779726927821</v>
      </c>
      <c r="GM936" s="35">
        <v>11.234739527761874</v>
      </c>
      <c r="GO936" s="35">
        <v>12.045</v>
      </c>
      <c r="GP936" s="35" t="s">
        <v>4575</v>
      </c>
      <c r="GU936" s="59"/>
    </row>
    <row r="937" spans="1:203" x14ac:dyDescent="0.2">
      <c r="A937" s="35" t="s">
        <v>1255</v>
      </c>
      <c r="B937" s="35" t="s">
        <v>2983</v>
      </c>
      <c r="C937" s="35" t="s">
        <v>2984</v>
      </c>
      <c r="D937" s="9">
        <v>4</v>
      </c>
      <c r="E937" s="9">
        <v>2</v>
      </c>
      <c r="F937" s="9">
        <v>5.7948645E-2</v>
      </c>
      <c r="G937" s="9">
        <v>1.2722358540000001</v>
      </c>
      <c r="H937" s="9">
        <v>0.85513707000000005</v>
      </c>
      <c r="I937" s="9">
        <v>0.32147072300000001</v>
      </c>
      <c r="J937" s="9">
        <v>0</v>
      </c>
      <c r="K937" s="78">
        <v>0</v>
      </c>
      <c r="L937" s="80"/>
      <c r="M937" s="79">
        <v>10.148948798695374</v>
      </c>
      <c r="N937" s="79"/>
      <c r="O937" s="79">
        <v>9.0257963844741607</v>
      </c>
      <c r="Q937" s="78">
        <v>10.45317691135755</v>
      </c>
      <c r="R937" s="35">
        <v>14.844751705914566</v>
      </c>
      <c r="T937" s="35">
        <v>9.5506446595961432</v>
      </c>
      <c r="V937" s="35">
        <v>10.143156628312179</v>
      </c>
      <c r="AB937" s="35">
        <v>9.5871336691267892</v>
      </c>
      <c r="AE937" s="35">
        <v>10.089677076584969</v>
      </c>
      <c r="AG937" s="35">
        <v>10.326349533153632</v>
      </c>
      <c r="AL937" s="35">
        <v>9.5996933185303881</v>
      </c>
      <c r="AR937" s="35">
        <v>10.667122587311326</v>
      </c>
      <c r="AX937" s="35">
        <v>9.8808862789406025</v>
      </c>
      <c r="BA937" s="35">
        <v>9.3095793485887448</v>
      </c>
      <c r="BI937" s="35">
        <v>11.806134374881298</v>
      </c>
      <c r="BN937" s="35">
        <v>10.321553976792522</v>
      </c>
      <c r="BT937" s="35">
        <v>9.0847342227093115</v>
      </c>
      <c r="BX937" s="35">
        <v>11.090756066280413</v>
      </c>
      <c r="CK937" s="35">
        <v>10.86364797956757</v>
      </c>
      <c r="CR937" s="35">
        <v>9.8096984381496881</v>
      </c>
      <c r="CS937" s="35">
        <v>10.923018967034881</v>
      </c>
      <c r="CV937" s="35">
        <v>11.22070005902725</v>
      </c>
      <c r="DD937" s="35">
        <v>9.2043536506200532</v>
      </c>
      <c r="DH937" s="35">
        <v>13.359691729752312</v>
      </c>
      <c r="DJ937" s="35">
        <v>10.252944612762299</v>
      </c>
      <c r="DM937" s="35">
        <v>12.325521020543013</v>
      </c>
      <c r="DQ937" s="35">
        <v>9.4555463844640641</v>
      </c>
      <c r="DZ937" s="35">
        <v>10.785787304179122</v>
      </c>
      <c r="EB937" s="35">
        <v>11.856639641749071</v>
      </c>
      <c r="EJ937" s="35">
        <v>14.684210666308736</v>
      </c>
      <c r="ER937" s="35">
        <v>13.274210952957361</v>
      </c>
      <c r="EW937" s="35">
        <v>10.892131202973967</v>
      </c>
      <c r="EY937" s="35">
        <v>9.6156175984431016</v>
      </c>
      <c r="FO937" s="35">
        <v>11.942742919055506</v>
      </c>
      <c r="FP937" s="35">
        <v>10.193789443547795</v>
      </c>
      <c r="FW937" s="35">
        <v>9.7216674498894502</v>
      </c>
      <c r="GF937" s="35">
        <v>12.062064579613137</v>
      </c>
      <c r="GO937" s="35">
        <v>8.016</v>
      </c>
      <c r="GP937" s="35" t="s">
        <v>1119</v>
      </c>
      <c r="GU937" s="59"/>
    </row>
    <row r="938" spans="1:203" x14ac:dyDescent="0.2">
      <c r="A938" s="35" t="s">
        <v>2059</v>
      </c>
      <c r="B938" s="35" t="s">
        <v>3991</v>
      </c>
      <c r="C938" s="35" t="s">
        <v>3992</v>
      </c>
      <c r="D938" s="9">
        <v>7</v>
      </c>
      <c r="E938" s="9">
        <v>7</v>
      </c>
      <c r="F938" s="9">
        <v>0.84170208300000005</v>
      </c>
      <c r="G938" s="9">
        <v>0.22595555000000001</v>
      </c>
      <c r="H938" s="9">
        <v>0.48154213099999998</v>
      </c>
      <c r="I938" s="9">
        <v>0.32415258499999999</v>
      </c>
      <c r="J938" s="9">
        <v>0</v>
      </c>
      <c r="K938" s="78">
        <v>0</v>
      </c>
      <c r="L938" s="79">
        <v>10.76979942980152</v>
      </c>
      <c r="M938" s="79"/>
      <c r="N938" s="79"/>
      <c r="O938" s="79"/>
      <c r="Q938" s="78">
        <v>11.221874307962358</v>
      </c>
      <c r="V938" s="35">
        <v>11.815080470228487</v>
      </c>
      <c r="AG938" s="35">
        <v>10.97559278520705</v>
      </c>
      <c r="BJ938" s="35">
        <v>11.177276489255512</v>
      </c>
      <c r="CK938" s="35">
        <v>11.290950836911986</v>
      </c>
      <c r="CS938" s="35">
        <v>11.427439721196173</v>
      </c>
      <c r="EC938" s="35">
        <v>11.382246728336249</v>
      </c>
      <c r="EO938" s="35">
        <v>11.549096955579193</v>
      </c>
      <c r="EY938" s="35">
        <v>10.868488345228556</v>
      </c>
      <c r="FA938" s="35">
        <v>11.126129697831816</v>
      </c>
      <c r="FU938" s="35">
        <v>12.618932294558782</v>
      </c>
      <c r="FW938" s="35">
        <v>10.820719119396275</v>
      </c>
      <c r="GC938" s="35">
        <v>11.67570596145497</v>
      </c>
      <c r="GI938" s="35">
        <v>12.273237839340048</v>
      </c>
      <c r="GO938" s="35">
        <v>0.76700000000000002</v>
      </c>
      <c r="GP938" s="35" t="s">
        <v>4852</v>
      </c>
      <c r="GU938" s="59"/>
    </row>
    <row r="939" spans="1:203" x14ac:dyDescent="0.2">
      <c r="A939" s="35" t="s">
        <v>1006</v>
      </c>
      <c r="B939" s="35" t="s">
        <v>2703</v>
      </c>
      <c r="C939" s="35" t="s">
        <v>2704</v>
      </c>
      <c r="D939" s="9">
        <v>2</v>
      </c>
      <c r="E939" s="9">
        <v>2</v>
      </c>
      <c r="F939" s="9">
        <v>9.7165069000000007E-2</v>
      </c>
      <c r="G939" s="9">
        <v>0.42522225899999999</v>
      </c>
      <c r="H939" s="9">
        <v>0.26472636199999999</v>
      </c>
      <c r="I939" s="9">
        <v>0.32441120800000001</v>
      </c>
      <c r="J939" s="9">
        <v>0</v>
      </c>
      <c r="K939" s="78">
        <v>0</v>
      </c>
      <c r="L939" s="79">
        <v>9.5820905971233916</v>
      </c>
      <c r="M939" s="79"/>
      <c r="N939" s="79"/>
      <c r="O939" s="79"/>
      <c r="T939" s="35">
        <v>9.3830364337285683</v>
      </c>
      <c r="Y939" s="35">
        <v>10.292150533783813</v>
      </c>
      <c r="AC939" s="35">
        <v>9.7493360577661345</v>
      </c>
      <c r="AF939" s="35">
        <v>9.4642657178805596</v>
      </c>
      <c r="AH939" s="35">
        <v>9.9840611301045232</v>
      </c>
      <c r="AL939" s="35">
        <v>9.2085938739082991</v>
      </c>
      <c r="AR939" s="35">
        <v>9.9351547869684609</v>
      </c>
      <c r="AU939" s="35">
        <v>10.307084292013139</v>
      </c>
      <c r="BB939" s="35">
        <v>9.7544567446135115</v>
      </c>
      <c r="BR939" s="35">
        <v>10.039927781698728</v>
      </c>
      <c r="CB939" s="35">
        <v>9.7274976244442346</v>
      </c>
      <c r="CD939" s="35">
        <v>9.7694553930106327</v>
      </c>
      <c r="CQ939" s="35">
        <v>9.9814663085872386</v>
      </c>
      <c r="DF939" s="35">
        <v>10.0210103598309</v>
      </c>
      <c r="DK939" s="35">
        <v>10.892814770390819</v>
      </c>
      <c r="DQ939" s="35">
        <v>9.7730285743202341</v>
      </c>
      <c r="DU939" s="35">
        <v>10.48462929018471</v>
      </c>
      <c r="DZ939" s="35">
        <v>10.124203521855055</v>
      </c>
      <c r="ED939" s="35">
        <v>9.6539551000904034</v>
      </c>
      <c r="EK939" s="35">
        <v>10.221249304039835</v>
      </c>
      <c r="EL939" s="35">
        <v>10.618645590725952</v>
      </c>
      <c r="EU939" s="35">
        <v>9.4553706308848398</v>
      </c>
      <c r="FD939" s="35">
        <v>9.9018637914725147</v>
      </c>
      <c r="FI939" s="35">
        <v>9.9110509249330843</v>
      </c>
      <c r="FW939" s="35">
        <v>9.9494937572765263</v>
      </c>
      <c r="GI939" s="35">
        <v>11.722973196567743</v>
      </c>
      <c r="GM939" s="35">
        <v>10.059975223165917</v>
      </c>
      <c r="GN939" s="35">
        <v>9.8594395663701793</v>
      </c>
      <c r="GO939" s="35">
        <v>2.8519999999999999</v>
      </c>
      <c r="GP939" s="35" t="s">
        <v>915</v>
      </c>
      <c r="GU939" s="59"/>
    </row>
    <row r="940" spans="1:203" x14ac:dyDescent="0.2">
      <c r="A940" s="35" t="s">
        <v>955</v>
      </c>
      <c r="B940" s="35" t="s">
        <v>2673</v>
      </c>
      <c r="C940" s="35" t="s">
        <v>2674</v>
      </c>
      <c r="D940" s="9">
        <v>2</v>
      </c>
      <c r="E940" s="9">
        <v>2</v>
      </c>
      <c r="F940" s="9">
        <v>0.99984461400000002</v>
      </c>
      <c r="G940" s="9">
        <v>4.3049589999999997E-3</v>
      </c>
      <c r="H940" s="9">
        <v>0.44463612899999999</v>
      </c>
      <c r="I940" s="9">
        <v>0.32641623600000003</v>
      </c>
      <c r="J940" s="9">
        <v>0</v>
      </c>
      <c r="K940" s="78">
        <v>0</v>
      </c>
      <c r="L940" s="79"/>
      <c r="M940" s="79"/>
      <c r="N940" s="79"/>
      <c r="O940" s="79">
        <v>10.520484781501974</v>
      </c>
      <c r="AA940" s="35">
        <v>10.984700831983261</v>
      </c>
      <c r="AS940" s="35">
        <v>10.271394081361649</v>
      </c>
      <c r="BD940" s="35">
        <v>10.83972122097401</v>
      </c>
      <c r="BS940" s="35">
        <v>11.12140850416346</v>
      </c>
      <c r="BU940" s="35">
        <v>10.989051585421873</v>
      </c>
      <c r="CC940" s="35">
        <v>9.8502607018081338</v>
      </c>
      <c r="CD940" s="35">
        <v>10.332068318541143</v>
      </c>
      <c r="CY940" s="35">
        <v>10.354470261424099</v>
      </c>
      <c r="DM940" s="35">
        <v>10.296565062270773</v>
      </c>
      <c r="DS940" s="35">
        <v>11.35805754740872</v>
      </c>
      <c r="ED940" s="35">
        <v>10.062484634488946</v>
      </c>
      <c r="EG940" s="35">
        <v>10.63947271822888</v>
      </c>
      <c r="EU940" s="35">
        <v>10.191145882540539</v>
      </c>
      <c r="FB940" s="35">
        <v>11.163492017773319</v>
      </c>
      <c r="FT940" s="35">
        <v>11.215908893481977</v>
      </c>
      <c r="GD940" s="35">
        <v>11.074478277289971</v>
      </c>
      <c r="GO940" s="35">
        <v>18.652999999999999</v>
      </c>
      <c r="GP940" s="35" t="s">
        <v>883</v>
      </c>
      <c r="GU940" s="59"/>
    </row>
    <row r="941" spans="1:203" x14ac:dyDescent="0.2">
      <c r="A941" s="35" t="s">
        <v>1013</v>
      </c>
      <c r="B941" s="35" t="s">
        <v>2707</v>
      </c>
      <c r="C941" s="35" t="s">
        <v>2708</v>
      </c>
      <c r="D941" s="9">
        <v>285</v>
      </c>
      <c r="E941" s="9">
        <v>282</v>
      </c>
      <c r="F941" s="9">
        <v>6.3741275999999999E-2</v>
      </c>
      <c r="G941" s="9">
        <v>0.14827612400000001</v>
      </c>
      <c r="H941" s="9">
        <v>7.8599999999999993E-6</v>
      </c>
      <c r="I941" s="9">
        <v>0.328537091</v>
      </c>
      <c r="J941" s="9">
        <v>0</v>
      </c>
      <c r="K941" s="58" t="s">
        <v>5711</v>
      </c>
      <c r="L941" s="79">
        <v>14.746038603829653</v>
      </c>
      <c r="M941" s="79">
        <v>14.926755831101392</v>
      </c>
      <c r="N941" s="79">
        <v>14.988681886600595</v>
      </c>
      <c r="O941" s="79">
        <v>15.3109623924025</v>
      </c>
      <c r="P941" s="78">
        <v>15.50626462648696</v>
      </c>
      <c r="Q941" s="78">
        <v>15.594952469119354</v>
      </c>
      <c r="R941" s="35">
        <v>14.675078317376418</v>
      </c>
      <c r="S941" s="35">
        <v>14.907482509376814</v>
      </c>
      <c r="T941" s="35">
        <v>14.990142137803073</v>
      </c>
      <c r="U941" s="35">
        <v>15.266336557572423</v>
      </c>
      <c r="V941" s="35">
        <v>15.474798112159743</v>
      </c>
      <c r="W941" s="35">
        <v>15.396799862286981</v>
      </c>
      <c r="X941" s="35">
        <v>14.93237841282841</v>
      </c>
      <c r="Y941" s="35">
        <v>15.338572569828241</v>
      </c>
      <c r="Z941" s="35">
        <v>15.387651296741074</v>
      </c>
      <c r="AA941" s="35">
        <v>15.380520980343229</v>
      </c>
      <c r="AB941" s="35">
        <v>15.128687915659707</v>
      </c>
      <c r="AC941" s="35">
        <v>15.218758382644625</v>
      </c>
      <c r="AD941" s="35">
        <v>15.144871287785071</v>
      </c>
      <c r="AE941" s="35">
        <v>15.020301614375903</v>
      </c>
      <c r="AF941" s="35">
        <v>14.52769433703812</v>
      </c>
      <c r="AG941" s="35">
        <v>14.834400401068814</v>
      </c>
      <c r="AH941" s="35">
        <v>15.537525775458519</v>
      </c>
      <c r="AI941" s="35">
        <v>15.286659448688486</v>
      </c>
      <c r="AJ941" s="35">
        <v>15.622935040838113</v>
      </c>
      <c r="AK941" s="35">
        <v>14.575628884553932</v>
      </c>
      <c r="AL941" s="35">
        <v>15.285028279112238</v>
      </c>
      <c r="AM941" s="35">
        <v>14.70704144369998</v>
      </c>
      <c r="AN941" s="35">
        <v>15.25245472708043</v>
      </c>
      <c r="AO941" s="35">
        <v>15.543858864427262</v>
      </c>
      <c r="AP941" s="35">
        <v>15.194635504045326</v>
      </c>
      <c r="AQ941" s="35">
        <v>14.573213895674915</v>
      </c>
      <c r="AR941" s="35">
        <v>15.410908938422022</v>
      </c>
      <c r="AS941" s="35">
        <v>15.062425659320819</v>
      </c>
      <c r="AT941" s="35">
        <v>15.69498559646637</v>
      </c>
      <c r="AU941" s="35">
        <v>15.558105923616747</v>
      </c>
      <c r="AV941" s="35">
        <v>15.066088452356981</v>
      </c>
      <c r="AW941" s="35">
        <v>15.439447482333758</v>
      </c>
      <c r="AX941" s="35">
        <v>15.161999090973403</v>
      </c>
      <c r="AY941" s="35">
        <v>15.491973667749718</v>
      </c>
      <c r="AZ941" s="35">
        <v>15.044564858223019</v>
      </c>
      <c r="BA941" s="35">
        <v>15.203898509252362</v>
      </c>
      <c r="BB941" s="35">
        <v>14.950488123835369</v>
      </c>
      <c r="BC941" s="35">
        <v>14.988042256061437</v>
      </c>
      <c r="BD941" s="35">
        <v>15.041057442321295</v>
      </c>
      <c r="BE941" s="35">
        <v>15.487958879039272</v>
      </c>
      <c r="BF941" s="35">
        <v>15.798782377251054</v>
      </c>
      <c r="BG941" s="35">
        <v>15.638212711590878</v>
      </c>
      <c r="BH941" s="35">
        <v>15.207538066147153</v>
      </c>
      <c r="BI941" s="35">
        <v>16.378979991966183</v>
      </c>
      <c r="BJ941" s="35">
        <v>15.021202316350841</v>
      </c>
      <c r="BK941" s="35">
        <v>15.174958486173685</v>
      </c>
      <c r="BL941" s="35">
        <v>15.444371611258068</v>
      </c>
      <c r="BM941" s="35">
        <v>14.443928383450773</v>
      </c>
      <c r="BN941" s="35">
        <v>15.074854686737286</v>
      </c>
      <c r="BO941" s="35">
        <v>15.318063694681737</v>
      </c>
      <c r="BP941" s="35">
        <v>14.971777221535008</v>
      </c>
      <c r="BQ941" s="35">
        <v>15.153587087740148</v>
      </c>
      <c r="BR941" s="35">
        <v>14.941588960222454</v>
      </c>
      <c r="BS941" s="35">
        <v>15.46742041329858</v>
      </c>
      <c r="BT941" s="35">
        <v>14.607117321066516</v>
      </c>
      <c r="BU941" s="35">
        <v>15.949038025731387</v>
      </c>
      <c r="BV941" s="35">
        <v>15.110328095494026</v>
      </c>
      <c r="BW941" s="35">
        <v>15.242489498857379</v>
      </c>
      <c r="BX941" s="35">
        <v>15.439771566903005</v>
      </c>
      <c r="BY941" s="35">
        <v>15.127154064622678</v>
      </c>
      <c r="BZ941" s="35">
        <v>14.935881769812116</v>
      </c>
      <c r="CA941" s="35">
        <v>15.836507543879296</v>
      </c>
      <c r="CB941" s="35">
        <v>15.235864676726495</v>
      </c>
      <c r="CC941" s="35">
        <v>14.390917004769239</v>
      </c>
      <c r="CD941" s="35">
        <v>15.121328048474766</v>
      </c>
      <c r="CE941" s="35">
        <v>15.499815608879327</v>
      </c>
      <c r="CF941" s="35">
        <v>15.959569715896052</v>
      </c>
      <c r="CG941" s="35">
        <v>15.363784693356067</v>
      </c>
      <c r="CH941" s="35">
        <v>14.898445005452039</v>
      </c>
      <c r="CI941" s="35">
        <v>15.314826705602313</v>
      </c>
      <c r="CJ941" s="35">
        <v>14.521729398202549</v>
      </c>
      <c r="CK941" s="35">
        <v>14.936241140518852</v>
      </c>
      <c r="CL941" s="35">
        <v>14.253173566900633</v>
      </c>
      <c r="CM941" s="35">
        <v>15.528586467299702</v>
      </c>
      <c r="CN941" s="35">
        <v>15.205256772076028</v>
      </c>
      <c r="CO941" s="35">
        <v>15.319850195534679</v>
      </c>
      <c r="CP941" s="35">
        <v>14.773744567986439</v>
      </c>
      <c r="CQ941" s="35">
        <v>15.242790703021672</v>
      </c>
      <c r="CR941" s="35">
        <v>14.720754583943151</v>
      </c>
      <c r="CS941" s="35">
        <v>15.30781772812292</v>
      </c>
      <c r="CT941" s="35">
        <v>14.539772208410254</v>
      </c>
      <c r="CU941" s="35">
        <v>15.394610248595626</v>
      </c>
      <c r="CV941" s="35">
        <v>14.994911271585973</v>
      </c>
      <c r="CW941" s="35">
        <v>15.376110972097681</v>
      </c>
      <c r="CX941" s="35">
        <v>15.230141995642001</v>
      </c>
      <c r="CY941" s="35">
        <v>15.10260710035098</v>
      </c>
      <c r="CZ941" s="35">
        <v>15.496423118965835</v>
      </c>
      <c r="DA941" s="35">
        <v>15.618559319306167</v>
      </c>
      <c r="DB941" s="35">
        <v>15.839895681744242</v>
      </c>
      <c r="DC941" s="35">
        <v>14.803898094582625</v>
      </c>
      <c r="DD941" s="35">
        <v>15.129086455897681</v>
      </c>
      <c r="DE941" s="35">
        <v>15.660543184619966</v>
      </c>
      <c r="DF941" s="35">
        <v>15.367205922291063</v>
      </c>
      <c r="DG941" s="35">
        <v>15.214880213012217</v>
      </c>
      <c r="DH941" s="35">
        <v>14.02630675382531</v>
      </c>
      <c r="DI941" s="35">
        <v>15.498527915936444</v>
      </c>
      <c r="DJ941" s="35">
        <v>14.605969415617224</v>
      </c>
      <c r="DK941" s="35">
        <v>15.158637159284776</v>
      </c>
      <c r="DL941" s="35">
        <v>15.148074881343721</v>
      </c>
      <c r="DM941" s="35">
        <v>15.634490061803968</v>
      </c>
      <c r="DN941" s="35">
        <v>15.082239553573109</v>
      </c>
      <c r="DO941" s="35">
        <v>15.556286658051723</v>
      </c>
      <c r="DP941" s="35">
        <v>15.593687292470445</v>
      </c>
      <c r="DQ941" s="35">
        <v>15.476539293184029</v>
      </c>
      <c r="DR941" s="35">
        <v>15.177160478674029</v>
      </c>
      <c r="DS941" s="35">
        <v>15.461585085020662</v>
      </c>
      <c r="DT941" s="35">
        <v>15.075977894259259</v>
      </c>
      <c r="DU941" s="35">
        <v>15.111042954817362</v>
      </c>
      <c r="DV941" s="35">
        <v>15.104057094733736</v>
      </c>
      <c r="DW941" s="35">
        <v>14.820851313291815</v>
      </c>
      <c r="DX941" s="35">
        <v>14.585650621305769</v>
      </c>
      <c r="DY941" s="35">
        <v>15.780796501808943</v>
      </c>
      <c r="DZ941" s="35">
        <v>15.578673947791511</v>
      </c>
      <c r="EA941" s="35">
        <v>16.103451568856869</v>
      </c>
      <c r="EB941" s="35">
        <v>15.506366439534645</v>
      </c>
      <c r="EC941" s="35">
        <v>15.455598983067127</v>
      </c>
      <c r="ED941" s="35">
        <v>15.740063085982857</v>
      </c>
      <c r="EE941" s="35">
        <v>15.095658594256468</v>
      </c>
      <c r="EF941" s="35">
        <v>15.526620193452539</v>
      </c>
      <c r="EG941" s="35">
        <v>15.467631383147735</v>
      </c>
      <c r="EH941" s="35">
        <v>15.902922150488866</v>
      </c>
      <c r="EI941" s="35">
        <v>15.854620465475943</v>
      </c>
      <c r="EJ941" s="35">
        <v>15.270242250256491</v>
      </c>
      <c r="EK941" s="35">
        <v>15.253389176345774</v>
      </c>
      <c r="EL941" s="35">
        <v>14.794912922974577</v>
      </c>
      <c r="EM941" s="35">
        <v>15.142530740269148</v>
      </c>
      <c r="EN941" s="35">
        <v>15.569980000670132</v>
      </c>
      <c r="EO941" s="35">
        <v>16.055199429704324</v>
      </c>
      <c r="EP941" s="35">
        <v>14.998069711890402</v>
      </c>
      <c r="EQ941" s="35">
        <v>15.258632602543447</v>
      </c>
      <c r="ER941" s="35">
        <v>15.088910423781266</v>
      </c>
      <c r="ES941" s="35">
        <v>14.653013626203251</v>
      </c>
      <c r="ET941" s="35">
        <v>15.381839243251484</v>
      </c>
      <c r="EU941" s="35">
        <v>15.487771451283837</v>
      </c>
      <c r="EV941" s="35">
        <v>15.240809029718243</v>
      </c>
      <c r="EW941" s="35">
        <v>14.887184248303289</v>
      </c>
      <c r="EX941" s="35">
        <v>15.534722615811098</v>
      </c>
      <c r="EY941" s="35">
        <v>15.277814391769436</v>
      </c>
      <c r="EZ941" s="35">
        <v>14.70264209988434</v>
      </c>
      <c r="FA941" s="35">
        <v>15.360574308363264</v>
      </c>
      <c r="FB941" s="35">
        <v>15.390531239313344</v>
      </c>
      <c r="FC941" s="35">
        <v>15.456541738507259</v>
      </c>
      <c r="FD941" s="35">
        <v>15.720784908304539</v>
      </c>
      <c r="FE941" s="35">
        <v>15.605123213119834</v>
      </c>
      <c r="FF941" s="35">
        <v>15.94484498285971</v>
      </c>
      <c r="FG941" s="35">
        <v>15.639195956532078</v>
      </c>
      <c r="FH941" s="35">
        <v>15.138157047361744</v>
      </c>
      <c r="FI941" s="35">
        <v>15.566372222357799</v>
      </c>
      <c r="FJ941" s="35">
        <v>15.692693840880739</v>
      </c>
      <c r="FK941" s="35">
        <v>15.698537864883033</v>
      </c>
      <c r="FL941" s="35">
        <v>15.778855678639154</v>
      </c>
      <c r="FM941" s="35">
        <v>15.258902607015061</v>
      </c>
      <c r="FN941" s="35">
        <v>15.665247520358417</v>
      </c>
      <c r="FO941" s="35">
        <v>15.920034804853703</v>
      </c>
      <c r="FP941" s="35">
        <v>16.021509962351249</v>
      </c>
      <c r="FQ941" s="35">
        <v>15.393754009445473</v>
      </c>
      <c r="FR941" s="35">
        <v>16.031008090826017</v>
      </c>
      <c r="FS941" s="35">
        <v>15.312805464666804</v>
      </c>
      <c r="FT941" s="35">
        <v>15.493739382134319</v>
      </c>
      <c r="FU941" s="35">
        <v>16.177720968440223</v>
      </c>
      <c r="FV941" s="35">
        <v>15.764568698143002</v>
      </c>
      <c r="FW941" s="35">
        <v>15.178530326152542</v>
      </c>
      <c r="FX941" s="35">
        <v>15.788474259040626</v>
      </c>
      <c r="FY941" s="35">
        <v>15.402267098894331</v>
      </c>
      <c r="FZ941" s="35">
        <v>15.153091902508542</v>
      </c>
      <c r="GA941" s="35">
        <v>15.309804488502634</v>
      </c>
      <c r="GB941" s="35">
        <v>15.10818464804124</v>
      </c>
      <c r="GC941" s="35">
        <v>15.684999288105374</v>
      </c>
      <c r="GD941" s="35">
        <v>16.169091012010838</v>
      </c>
      <c r="GE941" s="35">
        <v>14.933692040383155</v>
      </c>
      <c r="GF941" s="35">
        <v>15.862811050903304</v>
      </c>
      <c r="GG941" s="35">
        <v>16.04600446086533</v>
      </c>
      <c r="GH941" s="35">
        <v>15.49539462174036</v>
      </c>
      <c r="GI941" s="35">
        <v>15.013818104400428</v>
      </c>
      <c r="GJ941" s="35">
        <v>15.733884016951521</v>
      </c>
      <c r="GK941" s="35">
        <v>15.140748773246134</v>
      </c>
      <c r="GL941" s="35">
        <v>15.985443681735473</v>
      </c>
      <c r="GM941" s="35">
        <v>15.948775599074548</v>
      </c>
      <c r="GN941" s="35">
        <v>15.171513268745848</v>
      </c>
      <c r="GO941" s="35">
        <v>90.798000000000002</v>
      </c>
      <c r="GP941" s="35" t="s">
        <v>923</v>
      </c>
      <c r="GU941" s="59"/>
    </row>
    <row r="942" spans="1:203" x14ac:dyDescent="0.2">
      <c r="A942" s="35" t="s">
        <v>1137</v>
      </c>
      <c r="B942" s="35" t="s">
        <v>2867</v>
      </c>
      <c r="C942" s="35" t="s">
        <v>2868</v>
      </c>
      <c r="D942" s="9">
        <v>4</v>
      </c>
      <c r="E942" s="9">
        <v>4</v>
      </c>
      <c r="F942" s="9">
        <v>0.13212854299999999</v>
      </c>
      <c r="G942" s="9">
        <v>1.1250670869999999</v>
      </c>
      <c r="H942" s="9">
        <v>0.79834202700000001</v>
      </c>
      <c r="I942" s="9">
        <v>0.32897319000000003</v>
      </c>
      <c r="J942" s="9">
        <v>0</v>
      </c>
      <c r="K942" s="78">
        <v>0</v>
      </c>
      <c r="L942" s="79"/>
      <c r="M942" s="79"/>
      <c r="N942" s="79"/>
      <c r="O942" s="79"/>
      <c r="Q942" s="78">
        <v>11.50652981902585</v>
      </c>
      <c r="R942" s="35">
        <v>10.989357114308255</v>
      </c>
      <c r="U942" s="35">
        <v>12.721588759143675</v>
      </c>
      <c r="AC942" s="35">
        <v>13.120452443748073</v>
      </c>
      <c r="AD942" s="35">
        <v>13.186351740124381</v>
      </c>
      <c r="AE942" s="35">
        <v>14.241110888171418</v>
      </c>
      <c r="AF942" s="35">
        <v>12.461911578047534</v>
      </c>
      <c r="AJ942" s="35">
        <v>12.568215806995246</v>
      </c>
      <c r="AO942" s="35">
        <v>11.196607313123506</v>
      </c>
      <c r="AR942" s="35">
        <v>11.239861294674</v>
      </c>
      <c r="AY942" s="35">
        <v>9.5276269247081551</v>
      </c>
      <c r="AZ942" s="35">
        <v>11.58608160027538</v>
      </c>
      <c r="BC942" s="35">
        <v>13.060457810573288</v>
      </c>
      <c r="BF942" s="35">
        <v>11.625883552693969</v>
      </c>
      <c r="BH942" s="35">
        <v>13.435985406487104</v>
      </c>
      <c r="BU942" s="35">
        <v>11.102126312626503</v>
      </c>
      <c r="BY942" s="35">
        <v>12.615824075835452</v>
      </c>
      <c r="BZ942" s="35">
        <v>13.366071148673106</v>
      </c>
      <c r="CA942" s="35">
        <v>13.183339866091798</v>
      </c>
      <c r="CV942" s="35">
        <v>12.290878173238323</v>
      </c>
      <c r="DL942" s="35">
        <v>13.010258179648794</v>
      </c>
      <c r="DN942" s="35">
        <v>13.182144326267167</v>
      </c>
      <c r="EE942" s="35">
        <v>15.75424424634163</v>
      </c>
      <c r="EI942" s="35">
        <v>11.247591160186003</v>
      </c>
      <c r="ER942" s="35">
        <v>13.687662931093191</v>
      </c>
      <c r="ET942" s="35">
        <v>11.851499682269004</v>
      </c>
      <c r="FE942" s="35">
        <v>11.814114634710437</v>
      </c>
      <c r="FF942" s="35">
        <v>13.590593397640362</v>
      </c>
      <c r="FI942" s="35">
        <v>11.354402430797801</v>
      </c>
      <c r="FJ942" s="35">
        <v>13.80492861241699</v>
      </c>
      <c r="FO942" s="35">
        <v>13.066178869976829</v>
      </c>
      <c r="GO942" s="35">
        <v>12.861000000000001</v>
      </c>
      <c r="GP942" s="35" t="s">
        <v>1027</v>
      </c>
      <c r="GU942" s="59"/>
    </row>
    <row r="943" spans="1:203" x14ac:dyDescent="0.2">
      <c r="A943" s="35" t="s">
        <v>1404</v>
      </c>
      <c r="B943" s="35" t="s">
        <v>3181</v>
      </c>
      <c r="C943" s="35" t="s">
        <v>3182</v>
      </c>
      <c r="D943" s="9">
        <v>3</v>
      </c>
      <c r="E943" s="9">
        <v>3</v>
      </c>
      <c r="F943" s="9">
        <v>0.16089694700000001</v>
      </c>
      <c r="G943" s="9">
        <v>0.50153782700000005</v>
      </c>
      <c r="H943" s="9">
        <v>0.415869143</v>
      </c>
      <c r="I943" s="9">
        <v>0.32927837399999998</v>
      </c>
      <c r="J943" s="9">
        <v>0</v>
      </c>
      <c r="K943" s="78">
        <v>0</v>
      </c>
      <c r="L943" s="79"/>
      <c r="M943" s="79">
        <v>12.066905489043846</v>
      </c>
      <c r="N943" s="79"/>
      <c r="O943" s="79">
        <v>11.320065733441627</v>
      </c>
      <c r="S943" s="35">
        <v>13.09542357081706</v>
      </c>
      <c r="T943" s="35">
        <v>12.528067642663839</v>
      </c>
      <c r="U943" s="35">
        <v>10.454366556346447</v>
      </c>
      <c r="V943" s="35">
        <v>10.684958366244363</v>
      </c>
      <c r="AE943" s="35">
        <v>11.800956167162886</v>
      </c>
      <c r="AG943" s="35">
        <v>12.482228113408635</v>
      </c>
      <c r="AI943" s="35">
        <v>11.178948704201444</v>
      </c>
      <c r="AN943" s="35">
        <v>12.760075091168325</v>
      </c>
      <c r="AR943" s="35">
        <v>11.557509075175147</v>
      </c>
      <c r="AZ943" s="35">
        <v>10.954811876062985</v>
      </c>
      <c r="BC943" s="35">
        <v>10.987960819719898</v>
      </c>
      <c r="BI943" s="35">
        <v>11.343460608630901</v>
      </c>
      <c r="BJ943" s="35">
        <v>12.011010480839998</v>
      </c>
      <c r="BR943" s="35">
        <v>11.512540521331751</v>
      </c>
      <c r="BT943" s="35">
        <v>10.949886397931126</v>
      </c>
      <c r="BU943" s="35">
        <v>11.356503285462749</v>
      </c>
      <c r="CD943" s="35">
        <v>13.024736108105945</v>
      </c>
      <c r="CE943" s="35">
        <v>13.381701426192176</v>
      </c>
      <c r="CK943" s="35">
        <v>12.617645435245244</v>
      </c>
      <c r="CL943" s="35">
        <v>10.45073418087458</v>
      </c>
      <c r="CQ943" s="35">
        <v>12.716342554030717</v>
      </c>
      <c r="CY943" s="35">
        <v>11.08400245980209</v>
      </c>
      <c r="CZ943" s="35">
        <v>13.255255812656952</v>
      </c>
      <c r="DA943" s="35">
        <v>11.787374088476748</v>
      </c>
      <c r="DD943" s="35">
        <v>13.928510157877581</v>
      </c>
      <c r="DG943" s="35">
        <v>11.129086433455935</v>
      </c>
      <c r="DI943" s="35">
        <v>11.734529699514754</v>
      </c>
      <c r="DK943" s="35">
        <v>11.712540515482466</v>
      </c>
      <c r="DM943" s="35">
        <v>10.913928528772786</v>
      </c>
      <c r="DY943" s="35">
        <v>12.585297902621113</v>
      </c>
      <c r="DZ943" s="35">
        <v>12.651882836077366</v>
      </c>
      <c r="EC943" s="35">
        <v>13.09196868837447</v>
      </c>
      <c r="EK943" s="35">
        <v>12.377059173628719</v>
      </c>
      <c r="EO943" s="35">
        <v>12.234266466693127</v>
      </c>
      <c r="EQ943" s="35">
        <v>12.042080138095823</v>
      </c>
      <c r="EV943" s="35">
        <v>12.411751283562561</v>
      </c>
      <c r="EY943" s="35">
        <v>12.727257052655736</v>
      </c>
      <c r="FB943" s="35">
        <v>11.751465231062276</v>
      </c>
      <c r="FE943" s="35">
        <v>12.50471576534032</v>
      </c>
      <c r="FI943" s="35">
        <v>11.553938097327112</v>
      </c>
      <c r="FS943" s="35">
        <v>12.092358525439158</v>
      </c>
      <c r="FT943" s="35">
        <v>11.929043271928585</v>
      </c>
      <c r="GB943" s="35">
        <v>11.470157661546962</v>
      </c>
      <c r="GE943" s="35">
        <v>12.135196282326476</v>
      </c>
      <c r="GH943" s="35">
        <v>11.82994538083852</v>
      </c>
      <c r="GI943" s="35">
        <v>11.138608952144144</v>
      </c>
      <c r="GJ943" s="35">
        <v>14.182366962907581</v>
      </c>
      <c r="GK943" s="35">
        <v>11.750063982767864</v>
      </c>
      <c r="GL943" s="35">
        <v>11.820185837078757</v>
      </c>
      <c r="GO943" s="35">
        <v>2.8650000000000002</v>
      </c>
      <c r="GP943" s="35" t="s">
        <v>4685</v>
      </c>
      <c r="GU943" s="59"/>
    </row>
    <row r="944" spans="1:203" x14ac:dyDescent="0.2">
      <c r="A944" s="35" t="s">
        <v>1172</v>
      </c>
      <c r="B944" s="35" t="s">
        <v>2895</v>
      </c>
      <c r="C944" s="35" t="s">
        <v>2896</v>
      </c>
      <c r="D944" s="9">
        <v>3</v>
      </c>
      <c r="E944" s="9">
        <v>3</v>
      </c>
      <c r="F944" s="9">
        <v>0.72883718200000003</v>
      </c>
      <c r="G944" s="9">
        <v>-0.19166893700000001</v>
      </c>
      <c r="H944" s="9">
        <v>1.1987094E-2</v>
      </c>
      <c r="I944" s="9">
        <v>0.33067165999999998</v>
      </c>
      <c r="J944" s="9">
        <v>0</v>
      </c>
      <c r="K944" s="56" t="s">
        <v>5710</v>
      </c>
      <c r="L944" s="79">
        <v>13.219215328345419</v>
      </c>
      <c r="M944" s="79">
        <v>12.878071742051363</v>
      </c>
      <c r="N944" s="79">
        <v>12.383304847122666</v>
      </c>
      <c r="O944" s="79"/>
      <c r="P944" s="78">
        <v>12.638790151695218</v>
      </c>
      <c r="Q944" s="78">
        <v>13.573378982789599</v>
      </c>
      <c r="R944" s="35">
        <v>12.986245586394862</v>
      </c>
      <c r="S944" s="35">
        <v>13.433408145906888</v>
      </c>
      <c r="T944" s="35">
        <v>12.229584815440226</v>
      </c>
      <c r="W944" s="35">
        <v>13.557320409393888</v>
      </c>
      <c r="Y944" s="35">
        <v>14.829197207715101</v>
      </c>
      <c r="Z944" s="35">
        <v>13.131939919029694</v>
      </c>
      <c r="AA944" s="35">
        <v>14.397740272613605</v>
      </c>
      <c r="AB944" s="35">
        <v>13.603765880672807</v>
      </c>
      <c r="AC944" s="35">
        <v>13.248279735505935</v>
      </c>
      <c r="AD944" s="35">
        <v>13.559564154837789</v>
      </c>
      <c r="AF944" s="35">
        <v>13.248041204908318</v>
      </c>
      <c r="AG944" s="35">
        <v>13.330540852277974</v>
      </c>
      <c r="AH944" s="35">
        <v>13.947985217337958</v>
      </c>
      <c r="AI944" s="35">
        <v>13.593045857532323</v>
      </c>
      <c r="AJ944" s="35">
        <v>13.612592855564872</v>
      </c>
      <c r="AK944" s="35">
        <v>12.946088046709976</v>
      </c>
      <c r="AL944" s="35">
        <v>13.175627181808938</v>
      </c>
      <c r="AM944" s="35">
        <v>13.527918794366581</v>
      </c>
      <c r="AO944" s="35">
        <v>13.618105390140288</v>
      </c>
      <c r="AP944" s="35">
        <v>15.089734392540137</v>
      </c>
      <c r="AQ944" s="35">
        <v>13.330619285079687</v>
      </c>
      <c r="AR944" s="35">
        <v>12.394964321794138</v>
      </c>
      <c r="AS944" s="35">
        <v>15.22581457931707</v>
      </c>
      <c r="AU944" s="35">
        <v>13.143795287137863</v>
      </c>
      <c r="AX944" s="35">
        <v>12.714008797094115</v>
      </c>
      <c r="AY944" s="35">
        <v>13.022595379711547</v>
      </c>
      <c r="AZ944" s="35">
        <v>13.317167060825879</v>
      </c>
      <c r="BA944" s="35">
        <v>13.219203230707173</v>
      </c>
      <c r="BB944" s="35">
        <v>13.216454144160634</v>
      </c>
      <c r="BD944" s="35">
        <v>13.390365416165302</v>
      </c>
      <c r="BE944" s="35">
        <v>14.728991605855304</v>
      </c>
      <c r="BF944" s="35">
        <v>13.958410258059017</v>
      </c>
      <c r="BG944" s="35">
        <v>12.618691940029219</v>
      </c>
      <c r="BH944" s="35">
        <v>12.950471325693146</v>
      </c>
      <c r="BI944" s="35">
        <v>13.663800997883822</v>
      </c>
      <c r="BJ944" s="35">
        <v>12.691495213064487</v>
      </c>
      <c r="BK944" s="35">
        <v>13.534428600696558</v>
      </c>
      <c r="BL944" s="35">
        <v>13.954015480784351</v>
      </c>
      <c r="BM944" s="35">
        <v>15.307333635093059</v>
      </c>
      <c r="BN944" s="35">
        <v>13.158956543532843</v>
      </c>
      <c r="BP944" s="35">
        <v>13.765197308829377</v>
      </c>
      <c r="BQ944" s="35">
        <v>13.340120024331092</v>
      </c>
      <c r="BS944" s="35">
        <v>13.948911644743268</v>
      </c>
      <c r="BT944" s="35">
        <v>13.132430748826813</v>
      </c>
      <c r="BW944" s="35">
        <v>12.504746145657434</v>
      </c>
      <c r="BX944" s="35">
        <v>13.450597385553538</v>
      </c>
      <c r="BY944" s="35">
        <v>12.724574687717265</v>
      </c>
      <c r="BZ944" s="35">
        <v>13.454929052375725</v>
      </c>
      <c r="CA944" s="35">
        <v>11.875554228975355</v>
      </c>
      <c r="CB944" s="35">
        <v>13.344513935942613</v>
      </c>
      <c r="CC944" s="35">
        <v>13.126122309762454</v>
      </c>
      <c r="CE944" s="35">
        <v>14.002440922706613</v>
      </c>
      <c r="CF944" s="35">
        <v>13.431171913549781</v>
      </c>
      <c r="CG944" s="35">
        <v>12.729356438089962</v>
      </c>
      <c r="CI944" s="35">
        <v>13.976611760457217</v>
      </c>
      <c r="CJ944" s="35">
        <v>14.123439819216408</v>
      </c>
      <c r="CK944" s="35">
        <v>13.239523884422736</v>
      </c>
      <c r="CL944" s="35">
        <v>10.049483633325812</v>
      </c>
      <c r="CM944" s="35">
        <v>14.387756040330908</v>
      </c>
      <c r="CN944" s="35">
        <v>15.554755524879909</v>
      </c>
      <c r="CO944" s="35">
        <v>13.994680556224115</v>
      </c>
      <c r="CP944" s="35">
        <v>12.875406292445621</v>
      </c>
      <c r="CQ944" s="35">
        <v>14.747906523355857</v>
      </c>
      <c r="CR944" s="35">
        <v>13.675979126614996</v>
      </c>
      <c r="CT944" s="35">
        <v>13.456865635576575</v>
      </c>
      <c r="CU944" s="35">
        <v>13.019867081252883</v>
      </c>
      <c r="CV944" s="35">
        <v>13.263768780919136</v>
      </c>
      <c r="CX944" s="35">
        <v>12.722914865435746</v>
      </c>
      <c r="CY944" s="35">
        <v>14.484194536987246</v>
      </c>
      <c r="CZ944" s="35">
        <v>9.966365296370812</v>
      </c>
      <c r="DB944" s="35">
        <v>14.212599638830531</v>
      </c>
      <c r="DC944" s="35">
        <v>13.037415180522927</v>
      </c>
      <c r="DE944" s="35">
        <v>11.110152266097613</v>
      </c>
      <c r="DG944" s="35">
        <v>12.730886114495798</v>
      </c>
      <c r="DH944" s="35">
        <v>12.32715253388918</v>
      </c>
      <c r="DI944" s="35">
        <v>12.325900362184509</v>
      </c>
      <c r="DJ944" s="35">
        <v>13.76338548462299</v>
      </c>
      <c r="DK944" s="35">
        <v>16.010720485277197</v>
      </c>
      <c r="DM944" s="35">
        <v>13.544419703127355</v>
      </c>
      <c r="DN944" s="35">
        <v>16.186633252013621</v>
      </c>
      <c r="DP944" s="35">
        <v>13.960674803834767</v>
      </c>
      <c r="DQ944" s="35">
        <v>12.42108851816899</v>
      </c>
      <c r="DR944" s="35">
        <v>12.796332497657364</v>
      </c>
      <c r="DS944" s="35">
        <v>12.162143851617941</v>
      </c>
      <c r="DT944" s="35">
        <v>13.690870551556928</v>
      </c>
      <c r="DU944" s="35">
        <v>13.073134148130354</v>
      </c>
      <c r="DV944" s="35">
        <v>13.273217198663014</v>
      </c>
      <c r="DW944" s="35">
        <v>14.353064963616326</v>
      </c>
      <c r="DX944" s="35">
        <v>13.864677515954853</v>
      </c>
      <c r="DZ944" s="35">
        <v>13.329379909452344</v>
      </c>
      <c r="EA944" s="35">
        <v>13.949745838018581</v>
      </c>
      <c r="EB944" s="35">
        <v>13.624362453878955</v>
      </c>
      <c r="ED944" s="35">
        <v>13.580855222784251</v>
      </c>
      <c r="EE944" s="35">
        <v>13.593172059247578</v>
      </c>
      <c r="EG944" s="35">
        <v>12.600933347981332</v>
      </c>
      <c r="EH944" s="35">
        <v>13.634897026707385</v>
      </c>
      <c r="EI944" s="35">
        <v>12.155664180948602</v>
      </c>
      <c r="EJ944" s="35">
        <v>10.142863698142342</v>
      </c>
      <c r="EN944" s="35">
        <v>13.981374609238269</v>
      </c>
      <c r="EO944" s="35">
        <v>14.411602215868767</v>
      </c>
      <c r="ER944" s="35">
        <v>13.761132157605907</v>
      </c>
      <c r="ES944" s="35">
        <v>13.017234591906588</v>
      </c>
      <c r="EU944" s="35">
        <v>13.485879029990416</v>
      </c>
      <c r="EW944" s="35">
        <v>12.67442043216686</v>
      </c>
      <c r="EX944" s="35">
        <v>19.83893459458745</v>
      </c>
      <c r="FB944" s="35">
        <v>13.170644958736856</v>
      </c>
      <c r="FC944" s="35">
        <v>12.160940134765283</v>
      </c>
      <c r="FD944" s="35">
        <v>12.305752048741716</v>
      </c>
      <c r="FE944" s="35">
        <v>13.208629446899366</v>
      </c>
      <c r="FG944" s="35">
        <v>12.908297757471558</v>
      </c>
      <c r="FI944" s="35">
        <v>14.739582567515443</v>
      </c>
      <c r="FJ944" s="35">
        <v>14.350424408565226</v>
      </c>
      <c r="FL944" s="35">
        <v>12.133343827241513</v>
      </c>
      <c r="FQ944" s="35">
        <v>12.032732530035487</v>
      </c>
      <c r="FR944" s="35">
        <v>13.47436811374485</v>
      </c>
      <c r="FS944" s="35">
        <v>10.51132561621514</v>
      </c>
      <c r="FU944" s="35">
        <v>14.983182444236556</v>
      </c>
      <c r="FW944" s="35">
        <v>12.536520938193924</v>
      </c>
      <c r="FX944" s="35">
        <v>13.527676916405557</v>
      </c>
      <c r="GA944" s="35">
        <v>13.952212641613833</v>
      </c>
      <c r="GB944" s="35">
        <v>12.691814483101563</v>
      </c>
      <c r="GD944" s="35">
        <v>14.048912773672818</v>
      </c>
      <c r="GF944" s="35">
        <v>13.381722277587135</v>
      </c>
      <c r="GI944" s="35">
        <v>15.106573574938126</v>
      </c>
      <c r="GJ944" s="35">
        <v>16.325074890384023</v>
      </c>
      <c r="GK944" s="35">
        <v>13.007716543247026</v>
      </c>
      <c r="GL944" s="35">
        <v>20.205035524345071</v>
      </c>
      <c r="GM944" s="35">
        <v>12.744473397437988</v>
      </c>
      <c r="GN944" s="35">
        <v>12.731825220542348</v>
      </c>
      <c r="GO944" s="35">
        <v>10.286</v>
      </c>
      <c r="GP944" s="35" t="s">
        <v>4621</v>
      </c>
      <c r="GU944" s="59"/>
    </row>
    <row r="945" spans="1:203" x14ac:dyDescent="0.2">
      <c r="A945" s="35" t="s">
        <v>788</v>
      </c>
      <c r="B945" s="35" t="s">
        <v>2455</v>
      </c>
      <c r="C945" s="35" t="s">
        <v>2456</v>
      </c>
      <c r="D945" s="9">
        <v>2</v>
      </c>
      <c r="E945" s="9">
        <v>1</v>
      </c>
      <c r="F945" s="9">
        <v>0.96785969299999997</v>
      </c>
      <c r="G945" s="9">
        <v>0.13776511299999999</v>
      </c>
      <c r="H945" s="9">
        <v>0.81641040300000001</v>
      </c>
      <c r="I945" s="9">
        <v>0.33147207000000001</v>
      </c>
      <c r="J945" s="9">
        <v>0</v>
      </c>
      <c r="K945" s="78">
        <v>0</v>
      </c>
      <c r="L945" s="79">
        <v>19.291517968571366</v>
      </c>
      <c r="M945" s="79"/>
      <c r="N945" s="79">
        <v>17.245933146806159</v>
      </c>
      <c r="O945" s="79"/>
      <c r="S945" s="35">
        <v>18.540646880343232</v>
      </c>
      <c r="T945" s="35">
        <v>18.373799759613917</v>
      </c>
      <c r="V945" s="35">
        <v>18.649108166092958</v>
      </c>
      <c r="AD945" s="35">
        <v>18.373087377755589</v>
      </c>
      <c r="AF945" s="35">
        <v>11.778142476679919</v>
      </c>
      <c r="AH945" s="35">
        <v>18.888111854736401</v>
      </c>
      <c r="AI945" s="35">
        <v>19.028460300369201</v>
      </c>
      <c r="AJ945" s="35">
        <v>12.099033824801452</v>
      </c>
      <c r="AN945" s="35">
        <v>19.320082836936557</v>
      </c>
      <c r="AR945" s="35">
        <v>17.794944647128013</v>
      </c>
      <c r="AU945" s="35">
        <v>18.157679937952569</v>
      </c>
      <c r="AW945" s="35">
        <v>19.221426140035092</v>
      </c>
      <c r="AX945" s="35">
        <v>17.53144171220956</v>
      </c>
      <c r="AY945" s="35">
        <v>19.164253019971113</v>
      </c>
      <c r="AZ945" s="35">
        <v>18.126937703808849</v>
      </c>
      <c r="BA945" s="35">
        <v>18.307840230971234</v>
      </c>
      <c r="BC945" s="35">
        <v>10.688250764173766</v>
      </c>
      <c r="BH945" s="35">
        <v>17.753201532605626</v>
      </c>
      <c r="BK945" s="35">
        <v>19.625574945848186</v>
      </c>
      <c r="BO945" s="35">
        <v>18.272606744332478</v>
      </c>
      <c r="BR945" s="35">
        <v>18.200671921607157</v>
      </c>
      <c r="BT945" s="35">
        <v>17.966374266693155</v>
      </c>
      <c r="BU945" s="35">
        <v>18.09955190449605</v>
      </c>
      <c r="BV945" s="35">
        <v>17.406284301895916</v>
      </c>
      <c r="BY945" s="35">
        <v>18.258139351420251</v>
      </c>
      <c r="BZ945" s="35">
        <v>16.81008059080262</v>
      </c>
      <c r="CA945" s="35">
        <v>11.542291524777633</v>
      </c>
      <c r="CB945" s="35">
        <v>18.284019006472096</v>
      </c>
      <c r="CC945" s="35">
        <v>18.005488683966856</v>
      </c>
      <c r="CD945" s="35">
        <v>18.215776292172098</v>
      </c>
      <c r="CE945" s="35">
        <v>19.674560091192976</v>
      </c>
      <c r="CI945" s="35">
        <v>19.674872588619873</v>
      </c>
      <c r="CJ945" s="35">
        <v>19.599121554315165</v>
      </c>
      <c r="CL945" s="35">
        <v>19.367889856120296</v>
      </c>
      <c r="CM945" s="35">
        <v>17.85420553057018</v>
      </c>
      <c r="CN945" s="35">
        <v>18.572859404164102</v>
      </c>
      <c r="CP945" s="35">
        <v>11.596428834869174</v>
      </c>
      <c r="CQ945" s="35">
        <v>15.145232469307246</v>
      </c>
      <c r="CS945" s="35">
        <v>18.658573371026577</v>
      </c>
      <c r="CU945" s="35">
        <v>17.626540882478665</v>
      </c>
      <c r="CW945" s="35">
        <v>18.850903706218233</v>
      </c>
      <c r="CY945" s="35">
        <v>17.911920979912828</v>
      </c>
      <c r="CZ945" s="35">
        <v>18.466591238588585</v>
      </c>
      <c r="DA945" s="35">
        <v>18.235668880507351</v>
      </c>
      <c r="DC945" s="35">
        <v>18.345960487339013</v>
      </c>
      <c r="DD945" s="35">
        <v>18.393505357905415</v>
      </c>
      <c r="DG945" s="35">
        <v>18.427164955545145</v>
      </c>
      <c r="DI945" s="35">
        <v>18.349033635538429</v>
      </c>
      <c r="DO945" s="35">
        <v>17.663681348300962</v>
      </c>
      <c r="DQ945" s="35">
        <v>17.255858029517547</v>
      </c>
      <c r="DR945" s="35">
        <v>19.379601124998633</v>
      </c>
      <c r="DW945" s="35">
        <v>18.789581772649818</v>
      </c>
      <c r="DZ945" s="35">
        <v>19.142207165309571</v>
      </c>
      <c r="EA945" s="35">
        <v>19.426620634301976</v>
      </c>
      <c r="EB945" s="35">
        <v>11.703278241891033</v>
      </c>
      <c r="EC945" s="35">
        <v>19.556554179107298</v>
      </c>
      <c r="ED945" s="35">
        <v>17.067936127700321</v>
      </c>
      <c r="EN945" s="35">
        <v>18.203939039563942</v>
      </c>
      <c r="EO945" s="35">
        <v>19.052064144342406</v>
      </c>
      <c r="EP945" s="35">
        <v>11.474381202609319</v>
      </c>
      <c r="ES945" s="35">
        <v>11.722006943188266</v>
      </c>
      <c r="ET945" s="35">
        <v>16.939007434131788</v>
      </c>
      <c r="EV945" s="35">
        <v>20.109733145941632</v>
      </c>
      <c r="EX945" s="35">
        <v>17.482608250498561</v>
      </c>
      <c r="EY945" s="35">
        <v>18.108165730232837</v>
      </c>
      <c r="EZ945" s="35">
        <v>16.911601002030906</v>
      </c>
      <c r="FA945" s="35">
        <v>18.055333904453494</v>
      </c>
      <c r="FD945" s="35">
        <v>17.798645098812742</v>
      </c>
      <c r="FJ945" s="35">
        <v>17.379688180832584</v>
      </c>
      <c r="FN945" s="35">
        <v>18.40592814918358</v>
      </c>
      <c r="FQ945" s="35">
        <v>18.295817888386225</v>
      </c>
      <c r="FY945" s="35">
        <v>18.334552985724947</v>
      </c>
      <c r="GA945" s="35">
        <v>19.924002431361664</v>
      </c>
      <c r="GD945" s="35">
        <v>19.011980824709003</v>
      </c>
      <c r="GE945" s="35">
        <v>19.565615557283913</v>
      </c>
      <c r="GF945" s="35">
        <v>17.454905173535046</v>
      </c>
      <c r="GG945" s="35">
        <v>18.603810501315284</v>
      </c>
      <c r="GI945" s="35">
        <v>19.47518520763056</v>
      </c>
      <c r="GJ945" s="35">
        <v>18.326848394470588</v>
      </c>
      <c r="GK945" s="35">
        <v>16.339399643291266</v>
      </c>
      <c r="GO945" s="35">
        <v>2.4620000000000002</v>
      </c>
      <c r="GP945" s="35" t="s">
        <v>741</v>
      </c>
      <c r="GU945" s="59"/>
    </row>
    <row r="946" spans="1:203" x14ac:dyDescent="0.2">
      <c r="A946" s="35" t="s">
        <v>1900</v>
      </c>
      <c r="B946" s="35" t="s">
        <v>3763</v>
      </c>
      <c r="C946" s="35" t="s">
        <v>3764</v>
      </c>
      <c r="D946" s="9">
        <v>7</v>
      </c>
      <c r="E946" s="9">
        <v>7</v>
      </c>
      <c r="F946" s="9">
        <v>0.60252709699999996</v>
      </c>
      <c r="G946" s="9">
        <v>-0.29019547299999998</v>
      </c>
      <c r="H946" s="9">
        <v>2.4256254000000001E-2</v>
      </c>
      <c r="I946" s="9">
        <v>0.33255715200000002</v>
      </c>
      <c r="J946" s="9">
        <v>0</v>
      </c>
      <c r="K946" s="58" t="s">
        <v>5712</v>
      </c>
      <c r="L946" s="79"/>
      <c r="M946" s="79"/>
      <c r="N946" s="79"/>
      <c r="O946" s="79"/>
      <c r="Q946" s="78">
        <v>12.608605896545185</v>
      </c>
      <c r="AD946" s="35">
        <v>10.949960927958305</v>
      </c>
      <c r="AK946" s="35">
        <v>11.560739277645288</v>
      </c>
      <c r="AN946" s="35">
        <v>12.291479594329241</v>
      </c>
      <c r="AP946" s="35">
        <v>10.842761990048938</v>
      </c>
      <c r="AX946" s="35">
        <v>10.900584001133215</v>
      </c>
      <c r="AY946" s="35">
        <v>11.55351207805885</v>
      </c>
      <c r="BM946" s="35">
        <v>12.940133280064909</v>
      </c>
      <c r="BP946" s="35">
        <v>11.873671587125704</v>
      </c>
      <c r="CA946" s="35">
        <v>11.340481230314271</v>
      </c>
      <c r="CC946" s="35">
        <v>10.489221008735267</v>
      </c>
      <c r="CF946" s="35">
        <v>11.195736498439519</v>
      </c>
      <c r="CH946" s="35">
        <v>12.482415167460985</v>
      </c>
      <c r="CI946" s="35">
        <v>11.466509697194695</v>
      </c>
      <c r="CS946" s="35">
        <v>13.574065415262524</v>
      </c>
      <c r="DC946" s="35">
        <v>11.938375229156398</v>
      </c>
      <c r="DF946" s="35">
        <v>10.6434592982987</v>
      </c>
      <c r="DK946" s="35">
        <v>11.868222782208427</v>
      </c>
      <c r="DN946" s="35">
        <v>11.089212209295761</v>
      </c>
      <c r="DU946" s="35">
        <v>12.434910550568203</v>
      </c>
      <c r="DZ946" s="35">
        <v>11.328028929915657</v>
      </c>
      <c r="EF946" s="35">
        <v>11.798471801101618</v>
      </c>
      <c r="EK946" s="35">
        <v>10.733311257713545</v>
      </c>
      <c r="EM946" s="35">
        <v>11.63772698882798</v>
      </c>
      <c r="ER946" s="35">
        <v>11.006244655442439</v>
      </c>
      <c r="ES946" s="35">
        <v>12.583270522305138</v>
      </c>
      <c r="EV946" s="35">
        <v>11.700408206969577</v>
      </c>
      <c r="FG946" s="35">
        <v>11.926954491858856</v>
      </c>
      <c r="FI946" s="35">
        <v>12.840198206534495</v>
      </c>
      <c r="FK946" s="35">
        <v>13.724734620463057</v>
      </c>
      <c r="FM946" s="35">
        <v>10.783777941169333</v>
      </c>
      <c r="FP946" s="35">
        <v>11.823347887143939</v>
      </c>
      <c r="FS946" s="35">
        <v>12.499774323379432</v>
      </c>
      <c r="FU946" s="35">
        <v>12.874174899646881</v>
      </c>
      <c r="FW946" s="35">
        <v>10.859170973639385</v>
      </c>
      <c r="FX946" s="35">
        <v>11.172512037063946</v>
      </c>
      <c r="GA946" s="35">
        <v>12.977431897629968</v>
      </c>
      <c r="GG946" s="35">
        <v>12.264290319682718</v>
      </c>
      <c r="GI946" s="35">
        <v>12.910799932235548</v>
      </c>
      <c r="GK946" s="35">
        <v>11.199108576666793</v>
      </c>
      <c r="GM946" s="35">
        <v>12.032255792215668</v>
      </c>
      <c r="GN946" s="35">
        <v>11.027122300254124</v>
      </c>
      <c r="GO946" s="35">
        <v>46.466000000000001</v>
      </c>
      <c r="GP946" s="35" t="s">
        <v>4817</v>
      </c>
      <c r="GU946" s="59"/>
    </row>
    <row r="947" spans="1:203" x14ac:dyDescent="0.2">
      <c r="A947" s="35" t="s">
        <v>992</v>
      </c>
      <c r="B947" s="35" t="s">
        <v>2697</v>
      </c>
      <c r="C947" s="35" t="s">
        <v>2698</v>
      </c>
      <c r="D947" s="9">
        <v>15</v>
      </c>
      <c r="E947" s="9">
        <v>14</v>
      </c>
      <c r="F947" s="9">
        <v>0.70483683200000002</v>
      </c>
      <c r="G947" s="9">
        <v>9.7710768000000003E-2</v>
      </c>
      <c r="H947" s="9">
        <v>2.3014643000000001E-2</v>
      </c>
      <c r="I947" s="9">
        <v>0.33418010999999997</v>
      </c>
      <c r="J947" s="9">
        <v>0</v>
      </c>
      <c r="K947" s="58" t="s">
        <v>5711</v>
      </c>
      <c r="L947" s="79">
        <v>13.843609445176238</v>
      </c>
      <c r="M947" s="79">
        <v>13.614437385783345</v>
      </c>
      <c r="N947" s="79">
        <v>13.503618244098725</v>
      </c>
      <c r="O947" s="79">
        <v>13.794904788946951</v>
      </c>
      <c r="P947" s="78">
        <v>13.18922445751712</v>
      </c>
      <c r="Q947" s="78">
        <v>13.705444327916711</v>
      </c>
      <c r="R947" s="35">
        <v>13.353243987172602</v>
      </c>
      <c r="S947" s="35">
        <v>13.610489822076595</v>
      </c>
      <c r="T947" s="35">
        <v>13.638794695829402</v>
      </c>
      <c r="U947" s="35">
        <v>12.076064514207973</v>
      </c>
      <c r="V947" s="35">
        <v>13.462626619379577</v>
      </c>
      <c r="W947" s="35">
        <v>13.942161144440313</v>
      </c>
      <c r="X947" s="35">
        <v>13.858167770953148</v>
      </c>
      <c r="Y947" s="35">
        <v>13.475583318106858</v>
      </c>
      <c r="Z947" s="35">
        <v>14.121804027002911</v>
      </c>
      <c r="AA947" s="35">
        <v>13.836439795661798</v>
      </c>
      <c r="AB947" s="35">
        <v>13.304881759642015</v>
      </c>
      <c r="AC947" s="35">
        <v>14.07757752299009</v>
      </c>
      <c r="AD947" s="35">
        <v>13.322239756685349</v>
      </c>
      <c r="AE947" s="35">
        <v>13.950648392962631</v>
      </c>
      <c r="AF947" s="35">
        <v>13.642022340117105</v>
      </c>
      <c r="AG947" s="35">
        <v>14.023586039277124</v>
      </c>
      <c r="AH947" s="35">
        <v>13.675885327086835</v>
      </c>
      <c r="AI947" s="35">
        <v>14.698607179380499</v>
      </c>
      <c r="AJ947" s="35">
        <v>12.964899151725856</v>
      </c>
      <c r="AK947" s="35">
        <v>14.086247038872596</v>
      </c>
      <c r="AL947" s="35">
        <v>13.897602812195268</v>
      </c>
      <c r="AM947" s="35">
        <v>13.604886309648744</v>
      </c>
      <c r="AN947" s="35">
        <v>13.662199982543161</v>
      </c>
      <c r="AO947" s="35">
        <v>13.215124020195704</v>
      </c>
      <c r="AP947" s="35">
        <v>14.022795997228538</v>
      </c>
      <c r="AQ947" s="35">
        <v>14.1954888121028</v>
      </c>
      <c r="AR947" s="35">
        <v>13.855728631176472</v>
      </c>
      <c r="AS947" s="35">
        <v>13.653578498460401</v>
      </c>
      <c r="AT947" s="35">
        <v>14.378796264931836</v>
      </c>
      <c r="AU947" s="35">
        <v>13.109732879582328</v>
      </c>
      <c r="AV947" s="35">
        <v>13.632256084664803</v>
      </c>
      <c r="AW947" s="35">
        <v>14.39446407221215</v>
      </c>
      <c r="AX947" s="35">
        <v>13.379544091225934</v>
      </c>
      <c r="AY947" s="35">
        <v>13.524229944769285</v>
      </c>
      <c r="AZ947" s="35">
        <v>13.954389826052278</v>
      </c>
      <c r="BA947" s="35">
        <v>13.147502240303252</v>
      </c>
      <c r="BB947" s="35">
        <v>13.350656234730714</v>
      </c>
      <c r="BC947" s="35">
        <v>13.849539160592078</v>
      </c>
      <c r="BD947" s="35">
        <v>14.695976992099755</v>
      </c>
      <c r="BE947" s="35">
        <v>13.676786801236004</v>
      </c>
      <c r="BF947" s="35">
        <v>13.409144655466076</v>
      </c>
      <c r="BG947" s="35">
        <v>13.059404306599378</v>
      </c>
      <c r="BH947" s="35">
        <v>14.041083979370482</v>
      </c>
      <c r="BI947" s="35">
        <v>14.641825308514463</v>
      </c>
      <c r="BJ947" s="35">
        <v>16.27121024994058</v>
      </c>
      <c r="BK947" s="35">
        <v>14.294950824208886</v>
      </c>
      <c r="BL947" s="35">
        <v>12.244072070227588</v>
      </c>
      <c r="BM947" s="35">
        <v>13.796177885632677</v>
      </c>
      <c r="BN947" s="35">
        <v>13.638877469038809</v>
      </c>
      <c r="BO947" s="35">
        <v>14.521047096823168</v>
      </c>
      <c r="BP947" s="35">
        <v>11.429353294114847</v>
      </c>
      <c r="BQ947" s="35">
        <v>13.610017839918958</v>
      </c>
      <c r="BR947" s="35">
        <v>14.101766277645559</v>
      </c>
      <c r="BS947" s="35">
        <v>14.390290299731774</v>
      </c>
      <c r="BT947" s="35">
        <v>13.971739044503749</v>
      </c>
      <c r="BU947" s="35">
        <v>13.915282611702668</v>
      </c>
      <c r="BV947" s="35">
        <v>13.919322035999722</v>
      </c>
      <c r="BW947" s="35">
        <v>13.577571918382011</v>
      </c>
      <c r="BX947" s="35">
        <v>13.506925383865198</v>
      </c>
      <c r="BY947" s="35">
        <v>12.49558564145795</v>
      </c>
      <c r="BZ947" s="35">
        <v>15.601050366779896</v>
      </c>
      <c r="CA947" s="35">
        <v>13.752233324477602</v>
      </c>
      <c r="CB947" s="35">
        <v>13.327657622779375</v>
      </c>
      <c r="CC947" s="35">
        <v>14.055823461759353</v>
      </c>
      <c r="CD947" s="35">
        <v>13.712451120453153</v>
      </c>
      <c r="CE947" s="35">
        <v>13.92451064667911</v>
      </c>
      <c r="CF947" s="35">
        <v>14.669112054483694</v>
      </c>
      <c r="CG947" s="35">
        <v>13.475706053367334</v>
      </c>
      <c r="CH947" s="35">
        <v>12.334328452507547</v>
      </c>
      <c r="CI947" s="35">
        <v>14.778493326771532</v>
      </c>
      <c r="CJ947" s="35">
        <v>13.100438237623536</v>
      </c>
      <c r="CK947" s="35">
        <v>14.131030034946336</v>
      </c>
      <c r="CL947" s="35">
        <v>13.924668404392518</v>
      </c>
      <c r="CM947" s="35">
        <v>14.658861279010157</v>
      </c>
      <c r="CN947" s="35">
        <v>13.892079943695286</v>
      </c>
      <c r="CO947" s="35">
        <v>15.569750551444777</v>
      </c>
      <c r="CP947" s="35">
        <v>12.859143033168442</v>
      </c>
      <c r="CQ947" s="35">
        <v>13.943117057605981</v>
      </c>
      <c r="CR947" s="35">
        <v>13.130012208788443</v>
      </c>
      <c r="CS947" s="35">
        <v>13.457126999986851</v>
      </c>
      <c r="CT947" s="35">
        <v>13.670571563019781</v>
      </c>
      <c r="CU947" s="35">
        <v>13.321975516270399</v>
      </c>
      <c r="CV947" s="35">
        <v>13.468527527739969</v>
      </c>
      <c r="CW947" s="35">
        <v>13.141637264011591</v>
      </c>
      <c r="CX947" s="35">
        <v>13.241675206555572</v>
      </c>
      <c r="CY947" s="35">
        <v>13.056736955735616</v>
      </c>
      <c r="CZ947" s="35">
        <v>13.515835794934114</v>
      </c>
      <c r="DA947" s="35">
        <v>13.796196910404264</v>
      </c>
      <c r="DB947" s="35">
        <v>14.39448993096757</v>
      </c>
      <c r="DC947" s="35">
        <v>13.38259537460635</v>
      </c>
      <c r="DD947" s="35">
        <v>15.603375143158003</v>
      </c>
      <c r="DE947" s="35">
        <v>13.187055812748653</v>
      </c>
      <c r="DF947" s="35">
        <v>13.770364840327799</v>
      </c>
      <c r="DG947" s="35">
        <v>14.075457534917842</v>
      </c>
      <c r="DH947" s="35">
        <v>13.496466363437738</v>
      </c>
      <c r="DI947" s="35">
        <v>14.581202049060094</v>
      </c>
      <c r="DJ947" s="35">
        <v>13.050664830897443</v>
      </c>
      <c r="DK947" s="35">
        <v>14.321801518646202</v>
      </c>
      <c r="DL947" s="35">
        <v>13.243826284918862</v>
      </c>
      <c r="DM947" s="35">
        <v>13.719908866088099</v>
      </c>
      <c r="DN947" s="35">
        <v>12.38121380706975</v>
      </c>
      <c r="DO947" s="35">
        <v>13.633824139861462</v>
      </c>
      <c r="DP947" s="35">
        <v>14.664882334109635</v>
      </c>
      <c r="DQ947" s="35">
        <v>13.75355896247107</v>
      </c>
      <c r="DR947" s="35">
        <v>12.671690917786069</v>
      </c>
      <c r="DS947" s="35">
        <v>13.758541762832543</v>
      </c>
      <c r="DT947" s="35">
        <v>13.711207128680687</v>
      </c>
      <c r="DU947" s="35">
        <v>13.881933506705909</v>
      </c>
      <c r="DV947" s="35">
        <v>13.342859515771595</v>
      </c>
      <c r="DW947" s="35">
        <v>13.848716480597705</v>
      </c>
      <c r="DX947" s="35">
        <v>13.677166965843718</v>
      </c>
      <c r="DY947" s="35">
        <v>14.776125933170587</v>
      </c>
      <c r="DZ947" s="35">
        <v>13.73163916359767</v>
      </c>
      <c r="EA947" s="35">
        <v>14.24932871880759</v>
      </c>
      <c r="EB947" s="35">
        <v>13.971290810533722</v>
      </c>
      <c r="EC947" s="35">
        <v>14.26312877738077</v>
      </c>
      <c r="ED947" s="35">
        <v>13.235478254847802</v>
      </c>
      <c r="EE947" s="35">
        <v>12.13694767428859</v>
      </c>
      <c r="EF947" s="35">
        <v>14.67935486033911</v>
      </c>
      <c r="EG947" s="35">
        <v>13.558548890536905</v>
      </c>
      <c r="EH947" s="35">
        <v>13.82707117432378</v>
      </c>
      <c r="EI947" s="35">
        <v>13.863235073388616</v>
      </c>
      <c r="EJ947" s="35">
        <v>12.826110913509954</v>
      </c>
      <c r="EK947" s="35">
        <v>13.669816388821815</v>
      </c>
      <c r="EL947" s="35">
        <v>14.303381718201413</v>
      </c>
      <c r="EM947" s="35">
        <v>14.05735756679848</v>
      </c>
      <c r="EN947" s="35">
        <v>14.258049148229638</v>
      </c>
      <c r="EO947" s="35">
        <v>15.605556771929468</v>
      </c>
      <c r="EP947" s="35">
        <v>13.932771968861623</v>
      </c>
      <c r="EQ947" s="35">
        <v>13.897794603955479</v>
      </c>
      <c r="ER947" s="35">
        <v>13.865229708635258</v>
      </c>
      <c r="ES947" s="35">
        <v>13.767403616285948</v>
      </c>
      <c r="ET947" s="35">
        <v>12.956319940900961</v>
      </c>
      <c r="EU947" s="35">
        <v>13.373935738379373</v>
      </c>
      <c r="EV947" s="35">
        <v>13.871878728650824</v>
      </c>
      <c r="EW947" s="35">
        <v>12.784473807111475</v>
      </c>
      <c r="EX947" s="35">
        <v>12.154175959244315</v>
      </c>
      <c r="EY947" s="35">
        <v>13.422981626911756</v>
      </c>
      <c r="EZ947" s="35">
        <v>13.425760936607503</v>
      </c>
      <c r="FA947" s="35">
        <v>14.189612041499089</v>
      </c>
      <c r="FB947" s="35">
        <v>14.7489143506904</v>
      </c>
      <c r="FC947" s="35">
        <v>14.966675806998268</v>
      </c>
      <c r="FD947" s="35">
        <v>13.130390712637698</v>
      </c>
      <c r="FE947" s="35">
        <v>14.526784981222427</v>
      </c>
      <c r="FF947" s="35">
        <v>12.604191007665563</v>
      </c>
      <c r="FG947" s="35">
        <v>13.368485303952227</v>
      </c>
      <c r="FH947" s="35">
        <v>12.710194325998028</v>
      </c>
      <c r="FI947" s="35">
        <v>13.317540482727754</v>
      </c>
      <c r="FJ947" s="35">
        <v>13.776568712584686</v>
      </c>
      <c r="FK947" s="35">
        <v>14.926677091147262</v>
      </c>
      <c r="FL947" s="35">
        <v>14.255880155646814</v>
      </c>
      <c r="FM947" s="35">
        <v>14.359556263770614</v>
      </c>
      <c r="FN947" s="35">
        <v>14.60492794686524</v>
      </c>
      <c r="FO947" s="35">
        <v>13.471169616275983</v>
      </c>
      <c r="FP947" s="35">
        <v>13.874174021045707</v>
      </c>
      <c r="FQ947" s="35">
        <v>13.642294835222861</v>
      </c>
      <c r="FR947" s="35">
        <v>14.610077899076646</v>
      </c>
      <c r="FS947" s="35">
        <v>14.999001688980389</v>
      </c>
      <c r="FT947" s="35">
        <v>14.934798401564272</v>
      </c>
      <c r="FU947" s="35">
        <v>14.517612423258658</v>
      </c>
      <c r="FV947" s="35">
        <v>14.675190875480006</v>
      </c>
      <c r="FW947" s="35">
        <v>14.661864562452092</v>
      </c>
      <c r="FX947" s="35">
        <v>15.295283551068669</v>
      </c>
      <c r="FY947" s="35">
        <v>13.252025965468663</v>
      </c>
      <c r="FZ947" s="35">
        <v>13.313349121157415</v>
      </c>
      <c r="GA947" s="35">
        <v>15.122391675239092</v>
      </c>
      <c r="GB947" s="35">
        <v>12.555000521168772</v>
      </c>
      <c r="GC947" s="35">
        <v>15.332739670486911</v>
      </c>
      <c r="GD947" s="35">
        <v>14.634038645362606</v>
      </c>
      <c r="GE947" s="35">
        <v>14.397229563227915</v>
      </c>
      <c r="GF947" s="35">
        <v>13.887604056696615</v>
      </c>
      <c r="GG947" s="35">
        <v>13.52503534861744</v>
      </c>
      <c r="GH947" s="35">
        <v>13.699494092672488</v>
      </c>
      <c r="GI947" s="35">
        <v>14.156313895615853</v>
      </c>
      <c r="GJ947" s="35">
        <v>15.933374525077904</v>
      </c>
      <c r="GK947" s="35">
        <v>14.085261596546921</v>
      </c>
      <c r="GL947" s="35">
        <v>15.247960502870475</v>
      </c>
      <c r="GM947" s="35">
        <v>14.761802926701543</v>
      </c>
      <c r="GN947" s="35">
        <v>15.173367436059337</v>
      </c>
      <c r="GO947" s="35">
        <v>48.414999999999999</v>
      </c>
      <c r="GP947" s="35" t="s">
        <v>906</v>
      </c>
      <c r="GU947" s="59"/>
    </row>
    <row r="948" spans="1:203" x14ac:dyDescent="0.2">
      <c r="A948" s="35" t="s">
        <v>707</v>
      </c>
      <c r="B948" s="35" t="s">
        <v>2365</v>
      </c>
      <c r="C948" s="35" t="s">
        <v>2366</v>
      </c>
      <c r="D948" s="9">
        <v>15</v>
      </c>
      <c r="E948" s="9">
        <v>1</v>
      </c>
      <c r="F948" s="9">
        <v>0.94710677799999998</v>
      </c>
      <c r="G948" s="9">
        <v>-4.6551872000000001E-2</v>
      </c>
      <c r="H948" s="9">
        <v>6.8723742000000004E-2</v>
      </c>
      <c r="I948" s="9">
        <v>0.33825123400000001</v>
      </c>
      <c r="J948" s="9">
        <v>0</v>
      </c>
      <c r="K948" s="78">
        <v>0</v>
      </c>
      <c r="L948" s="80">
        <v>15.842982952525777</v>
      </c>
      <c r="M948" s="79">
        <v>16.095444584536544</v>
      </c>
      <c r="N948" s="79">
        <v>16.653015556588187</v>
      </c>
      <c r="O948" s="79">
        <v>15.526896130333039</v>
      </c>
      <c r="P948" s="78">
        <v>13.082152333969734</v>
      </c>
      <c r="Q948" s="78">
        <v>13.590649511496581</v>
      </c>
      <c r="R948" s="35">
        <v>12.0256728632424</v>
      </c>
      <c r="S948" s="35">
        <v>14.246236483404942</v>
      </c>
      <c r="T948" s="35">
        <v>15.291604431068649</v>
      </c>
      <c r="U948" s="35">
        <v>13.014989789232022</v>
      </c>
      <c r="V948" s="35">
        <v>15.153371110762365</v>
      </c>
      <c r="W948" s="35">
        <v>15.216814461209202</v>
      </c>
      <c r="X948" s="35">
        <v>14.2373651652658</v>
      </c>
      <c r="Y948" s="35">
        <v>13.844372707821295</v>
      </c>
      <c r="Z948" s="35">
        <v>14.13624593441984</v>
      </c>
      <c r="AA948" s="35">
        <v>13.805372797953982</v>
      </c>
      <c r="AB948" s="35">
        <v>13.481443530363054</v>
      </c>
      <c r="AC948" s="35">
        <v>14.346139568394921</v>
      </c>
      <c r="AD948" s="35">
        <v>13.794809518725412</v>
      </c>
      <c r="AE948" s="35">
        <v>14.662740947506361</v>
      </c>
      <c r="AF948" s="35">
        <v>14.816009753088334</v>
      </c>
      <c r="AG948" s="35">
        <v>15.47637589199898</v>
      </c>
      <c r="AH948" s="35">
        <v>14.856892740006995</v>
      </c>
      <c r="AI948" s="35">
        <v>14.536315508498207</v>
      </c>
      <c r="AJ948" s="35">
        <v>14.767823340649038</v>
      </c>
      <c r="AK948" s="35">
        <v>14.95645358832653</v>
      </c>
      <c r="AL948" s="35">
        <v>13.815645558068683</v>
      </c>
      <c r="AM948" s="35">
        <v>14.608047190814528</v>
      </c>
      <c r="AN948" s="35">
        <v>15.444566452256332</v>
      </c>
      <c r="AO948" s="35">
        <v>14.016059526152375</v>
      </c>
      <c r="AP948" s="35">
        <v>14.581897460698986</v>
      </c>
      <c r="AQ948" s="35">
        <v>14.945958741716424</v>
      </c>
      <c r="AR948" s="35">
        <v>15.399096444466061</v>
      </c>
      <c r="AS948" s="35">
        <v>16.201497479826291</v>
      </c>
      <c r="AT948" s="35">
        <v>15.058182295219655</v>
      </c>
      <c r="AU948" s="35">
        <v>14.110080403414319</v>
      </c>
      <c r="AV948" s="35">
        <v>13.332886497406072</v>
      </c>
      <c r="AW948" s="35">
        <v>15.711050916314308</v>
      </c>
      <c r="AX948" s="35">
        <v>13.88138471767104</v>
      </c>
      <c r="AY948" s="35">
        <v>13.030117030973125</v>
      </c>
      <c r="AZ948" s="35">
        <v>14.622510124159986</v>
      </c>
      <c r="BA948" s="35">
        <v>14.002705052756856</v>
      </c>
      <c r="BB948" s="35">
        <v>14.915564699599708</v>
      </c>
      <c r="BC948" s="35">
        <v>14.739419047530696</v>
      </c>
      <c r="BD948" s="35">
        <v>14.489141560704113</v>
      </c>
      <c r="BE948" s="35">
        <v>14.65268170847451</v>
      </c>
      <c r="BF948" s="35">
        <v>15.06706982906605</v>
      </c>
      <c r="BG948" s="35">
        <v>13.611023426062502</v>
      </c>
      <c r="BH948" s="35">
        <v>16.316845408567637</v>
      </c>
      <c r="BI948" s="35">
        <v>15.975892717844181</v>
      </c>
      <c r="BJ948" s="35">
        <v>16.759561553705826</v>
      </c>
      <c r="BK948" s="35">
        <v>15.92482646905575</v>
      </c>
      <c r="BL948" s="35">
        <v>13.913092027959811</v>
      </c>
      <c r="BM948" s="35">
        <v>13.098072722392429</v>
      </c>
      <c r="BN948" s="35">
        <v>15.302626992960137</v>
      </c>
      <c r="BO948" s="35">
        <v>14.071937981526876</v>
      </c>
      <c r="BP948" s="35">
        <v>15.0114944046347</v>
      </c>
      <c r="BQ948" s="35">
        <v>15.721644869829156</v>
      </c>
      <c r="BR948" s="35">
        <v>15.123246745147323</v>
      </c>
      <c r="BS948" s="35">
        <v>14.922662827626098</v>
      </c>
      <c r="BT948" s="35">
        <v>13.182485676970279</v>
      </c>
      <c r="BU948" s="35">
        <v>14.340620603626476</v>
      </c>
      <c r="BV948" s="35">
        <v>14.492672082942704</v>
      </c>
      <c r="BW948" s="35">
        <v>14.752595038017988</v>
      </c>
      <c r="BX948" s="35">
        <v>15.044094370258176</v>
      </c>
      <c r="BY948" s="35">
        <v>15.103365134891254</v>
      </c>
      <c r="BZ948" s="35">
        <v>15.959012338186993</v>
      </c>
      <c r="CA948" s="35">
        <v>15.291193160123857</v>
      </c>
      <c r="CB948" s="35">
        <v>14.406975506114394</v>
      </c>
      <c r="CC948" s="35">
        <v>16.061259791206794</v>
      </c>
      <c r="CD948" s="35">
        <v>15.938007120187423</v>
      </c>
      <c r="CE948" s="35">
        <v>15.736804812320818</v>
      </c>
      <c r="CF948" s="35">
        <v>14.134778637921812</v>
      </c>
      <c r="CG948" s="35">
        <v>16.338150383205257</v>
      </c>
      <c r="CH948" s="35">
        <v>13.837951681696797</v>
      </c>
      <c r="CI948" s="35">
        <v>16.162350242110783</v>
      </c>
      <c r="CJ948" s="35">
        <v>13.768185373558889</v>
      </c>
      <c r="CK948" s="35">
        <v>14.851458909114999</v>
      </c>
      <c r="CL948" s="35">
        <v>14.797092868408573</v>
      </c>
      <c r="CM948" s="35">
        <v>16.076824748212754</v>
      </c>
      <c r="CN948" s="35">
        <v>14.376117998058199</v>
      </c>
      <c r="CO948" s="35">
        <v>14.11254187405363</v>
      </c>
      <c r="CP948" s="35">
        <v>13.264431189082856</v>
      </c>
      <c r="CQ948" s="35">
        <v>13.412645239734509</v>
      </c>
      <c r="CR948" s="35">
        <v>14.716734128413137</v>
      </c>
      <c r="CS948" s="35">
        <v>15.166761815622312</v>
      </c>
      <c r="CT948" s="35">
        <v>14.355824552429038</v>
      </c>
      <c r="CU948" s="35">
        <v>15.274696370044765</v>
      </c>
      <c r="CV948" s="35">
        <v>13.55703868209771</v>
      </c>
      <c r="CW948" s="35">
        <v>14.937687904172147</v>
      </c>
      <c r="CX948" s="35">
        <v>15.518112734668923</v>
      </c>
      <c r="CY948" s="35">
        <v>15.1864898562694</v>
      </c>
      <c r="CZ948" s="35">
        <v>15.056735390919577</v>
      </c>
      <c r="DA948" s="35">
        <v>14.560345151547487</v>
      </c>
      <c r="DB948" s="35">
        <v>14.770792271633772</v>
      </c>
      <c r="DC948" s="35">
        <v>13.370786997276195</v>
      </c>
      <c r="DD948" s="35">
        <v>15.371376071580759</v>
      </c>
      <c r="DE948" s="35">
        <v>13.998324839975739</v>
      </c>
      <c r="DF948" s="35">
        <v>14.969234792186629</v>
      </c>
      <c r="DG948" s="35">
        <v>14.082787162299494</v>
      </c>
      <c r="DH948" s="35">
        <v>13.097099938416209</v>
      </c>
      <c r="DI948" s="35">
        <v>14.80561161256643</v>
      </c>
      <c r="DJ948" s="35">
        <v>14.60255723860543</v>
      </c>
      <c r="DK948" s="35">
        <v>13.502811855063561</v>
      </c>
      <c r="DL948" s="35">
        <v>13.73174242826803</v>
      </c>
      <c r="DM948" s="35">
        <v>14.922728159730484</v>
      </c>
      <c r="DN948" s="35">
        <v>14.08194759825219</v>
      </c>
      <c r="DO948" s="35">
        <v>14.954342069200312</v>
      </c>
      <c r="DP948" s="35">
        <v>14.859090890250689</v>
      </c>
      <c r="DQ948" s="35">
        <v>14.226260752365736</v>
      </c>
      <c r="DR948" s="35">
        <v>13.200253072019388</v>
      </c>
      <c r="DS948" s="35">
        <v>13.757841461855829</v>
      </c>
      <c r="DT948" s="35">
        <v>14.706269423048425</v>
      </c>
      <c r="DU948" s="35">
        <v>14.25543117334734</v>
      </c>
      <c r="DV948" s="35">
        <v>15.536530177469819</v>
      </c>
      <c r="DW948" s="35">
        <v>16.386726289001867</v>
      </c>
      <c r="DX948" s="35">
        <v>15.022903939890211</v>
      </c>
      <c r="DY948" s="35">
        <v>16.487036479947715</v>
      </c>
      <c r="DZ948" s="35">
        <v>15.693631847847179</v>
      </c>
      <c r="EA948" s="35">
        <v>13.371963237644437</v>
      </c>
      <c r="EB948" s="35">
        <v>15.379140057981163</v>
      </c>
      <c r="EC948" s="35">
        <v>17.25130613573652</v>
      </c>
      <c r="ED948" s="35">
        <v>14.983800973188249</v>
      </c>
      <c r="EE948" s="35">
        <v>15.81088360865715</v>
      </c>
      <c r="EF948" s="35">
        <v>14.959854413555583</v>
      </c>
      <c r="EG948" s="35">
        <v>14.556181520948316</v>
      </c>
      <c r="EH948" s="35">
        <v>15.32572435564386</v>
      </c>
      <c r="EI948" s="35">
        <v>15.00365582355467</v>
      </c>
      <c r="EJ948" s="35">
        <v>13.032522427562071</v>
      </c>
      <c r="EK948" s="35">
        <v>14.396189640069277</v>
      </c>
      <c r="EL948" s="35">
        <v>13.776034696736581</v>
      </c>
      <c r="EM948" s="35">
        <v>14.127062755283589</v>
      </c>
      <c r="EN948" s="35">
        <v>14.077935769749537</v>
      </c>
      <c r="EO948" s="35">
        <v>16.142462744451404</v>
      </c>
      <c r="EP948" s="35">
        <v>14.346734736362583</v>
      </c>
      <c r="EQ948" s="35">
        <v>15.628338162879752</v>
      </c>
      <c r="ER948" s="35">
        <v>14.002696604741425</v>
      </c>
      <c r="ES948" s="35">
        <v>14.768090139247821</v>
      </c>
      <c r="ET948" s="35">
        <v>15.327247018293544</v>
      </c>
      <c r="EU948" s="35">
        <v>14.451845500618795</v>
      </c>
      <c r="EV948" s="35">
        <v>14.833529298224459</v>
      </c>
      <c r="EW948" s="35">
        <v>14.938866805992607</v>
      </c>
      <c r="EX948" s="35">
        <v>15.211831416237418</v>
      </c>
      <c r="EY948" s="35">
        <v>15.408167098907205</v>
      </c>
      <c r="EZ948" s="35">
        <v>14.062920673663021</v>
      </c>
      <c r="FA948" s="35">
        <v>15.265665538296723</v>
      </c>
      <c r="FB948" s="35">
        <v>16.33803701284252</v>
      </c>
      <c r="FC948" s="35">
        <v>16.31945250880193</v>
      </c>
      <c r="FD948" s="35">
        <v>13.545081448312262</v>
      </c>
      <c r="FE948" s="35">
        <v>14.8138956926439</v>
      </c>
      <c r="FF948" s="35">
        <v>14.684709219058901</v>
      </c>
      <c r="FG948" s="35">
        <v>15.007961221267278</v>
      </c>
      <c r="FH948" s="35">
        <v>15.69144526470741</v>
      </c>
      <c r="FI948" s="35">
        <v>14.845399415298186</v>
      </c>
      <c r="FJ948" s="35">
        <v>14.750482499783978</v>
      </c>
      <c r="FK948" s="35">
        <v>15.432934630402658</v>
      </c>
      <c r="FL948" s="35">
        <v>15.204048690401148</v>
      </c>
      <c r="FM948" s="35">
        <v>15.488974695394463</v>
      </c>
      <c r="FN948" s="35">
        <v>14.449882428647001</v>
      </c>
      <c r="FO948" s="35">
        <v>14.826859045437811</v>
      </c>
      <c r="FP948" s="35">
        <v>14.961697098144654</v>
      </c>
      <c r="FQ948" s="35">
        <v>15.637002199033805</v>
      </c>
      <c r="FR948" s="35">
        <v>15.180681213531468</v>
      </c>
      <c r="FS948" s="35">
        <v>14.023341525736949</v>
      </c>
      <c r="FT948" s="35">
        <v>16.682243352251582</v>
      </c>
      <c r="FU948" s="35">
        <v>15.360205750445228</v>
      </c>
      <c r="FV948" s="35">
        <v>14.877375815315794</v>
      </c>
      <c r="FW948" s="35">
        <v>15.942033578649189</v>
      </c>
      <c r="FX948" s="35">
        <v>15.635073968233307</v>
      </c>
      <c r="FY948" s="35">
        <v>13.869220459164586</v>
      </c>
      <c r="FZ948" s="35">
        <v>13.446189641798908</v>
      </c>
      <c r="GA948" s="35">
        <v>15.336905589464365</v>
      </c>
      <c r="GB948" s="35">
        <v>15.378429682085514</v>
      </c>
      <c r="GC948" s="35">
        <v>16.459216477296025</v>
      </c>
      <c r="GD948" s="35">
        <v>15.771558950090668</v>
      </c>
      <c r="GE948" s="35">
        <v>15.321199171595879</v>
      </c>
      <c r="GF948" s="35">
        <v>13.615474290490706</v>
      </c>
      <c r="GG948" s="35">
        <v>13.969937605752531</v>
      </c>
      <c r="GH948" s="35">
        <v>14.996786887509753</v>
      </c>
      <c r="GI948" s="35">
        <v>15.207408487644923</v>
      </c>
      <c r="GJ948" s="35">
        <v>14.214579194907854</v>
      </c>
      <c r="GK948" s="35">
        <v>14.520971669186851</v>
      </c>
      <c r="GL948" s="35">
        <v>16.382639217442815</v>
      </c>
      <c r="GM948" s="35">
        <v>14.805402359607985</v>
      </c>
      <c r="GN948" s="35">
        <v>15.403580190383648</v>
      </c>
      <c r="GO948" s="35">
        <v>21.010999999999999</v>
      </c>
      <c r="GP948" s="35" t="s">
        <v>4497</v>
      </c>
      <c r="GU948" s="59"/>
    </row>
    <row r="949" spans="1:203" x14ac:dyDescent="0.2">
      <c r="A949" s="35" t="s">
        <v>1502</v>
      </c>
      <c r="B949" s="35" t="s">
        <v>3305</v>
      </c>
      <c r="C949" s="35" t="s">
        <v>3306</v>
      </c>
      <c r="D949" s="9">
        <v>15</v>
      </c>
      <c r="E949" s="9">
        <v>15</v>
      </c>
      <c r="F949" s="9">
        <v>0.92812830099999999</v>
      </c>
      <c r="G949" s="9">
        <v>5.0040233000000003E-2</v>
      </c>
      <c r="H949" s="9">
        <v>4.0585120000000002E-2</v>
      </c>
      <c r="I949" s="9">
        <v>0.33902202599999998</v>
      </c>
      <c r="J949" s="9">
        <v>0</v>
      </c>
      <c r="K949" s="58" t="s">
        <v>5711</v>
      </c>
      <c r="L949" s="79">
        <v>11.563577727464956</v>
      </c>
      <c r="M949" s="79">
        <v>11.881023617489058</v>
      </c>
      <c r="N949" s="79">
        <v>11.639115123423851</v>
      </c>
      <c r="O949" s="79">
        <v>11.854968137381126</v>
      </c>
      <c r="P949" s="78">
        <v>12.525362007835188</v>
      </c>
      <c r="Q949" s="78">
        <v>12.010427581473653</v>
      </c>
      <c r="R949" s="35">
        <v>11.54703825985764</v>
      </c>
      <c r="S949" s="35">
        <v>11.311237334239252</v>
      </c>
      <c r="U949" s="35">
        <v>11.494536691046012</v>
      </c>
      <c r="V949" s="35">
        <v>12.020088814701971</v>
      </c>
      <c r="W949" s="35">
        <v>12.124521773822449</v>
      </c>
      <c r="Y949" s="35">
        <v>12.014115113281584</v>
      </c>
      <c r="Z949" s="35">
        <v>11.857082249720198</v>
      </c>
      <c r="AA949" s="35">
        <v>12.741075997638793</v>
      </c>
      <c r="AB949" s="35">
        <v>11.863966408678291</v>
      </c>
      <c r="AC949" s="35">
        <v>11.807690874504788</v>
      </c>
      <c r="AD949" s="35">
        <v>8.6539425028947115</v>
      </c>
      <c r="AE949" s="35">
        <v>12.618839573309103</v>
      </c>
      <c r="AF949" s="35">
        <v>11.702997885356694</v>
      </c>
      <c r="AG949" s="35">
        <v>8.8811378398769243</v>
      </c>
      <c r="AH949" s="35">
        <v>12.136725562067161</v>
      </c>
      <c r="AI949" s="35">
        <v>11.850855099667569</v>
      </c>
      <c r="AJ949" s="35">
        <v>12.21186918274338</v>
      </c>
      <c r="AL949" s="35">
        <v>12.149714663666892</v>
      </c>
      <c r="AM949" s="35">
        <v>12.273627243569843</v>
      </c>
      <c r="AN949" s="35">
        <v>11.212761950114478</v>
      </c>
      <c r="AO949" s="35">
        <v>12.416394056110164</v>
      </c>
      <c r="AP949" s="35">
        <v>12.068152078774762</v>
      </c>
      <c r="AQ949" s="35">
        <v>12.546813584546088</v>
      </c>
      <c r="AR949" s="35">
        <v>11.886387366291093</v>
      </c>
      <c r="AS949" s="35">
        <v>11.672338143331601</v>
      </c>
      <c r="AT949" s="35">
        <v>12.559576448888981</v>
      </c>
      <c r="AU949" s="35">
        <v>11.862263744281304</v>
      </c>
      <c r="AV949" s="35">
        <v>11.163032251044005</v>
      </c>
      <c r="AW949" s="35">
        <v>12.496060093333124</v>
      </c>
      <c r="AX949" s="35">
        <v>8.6924801452314107</v>
      </c>
      <c r="AY949" s="35">
        <v>11.882168529425471</v>
      </c>
      <c r="AZ949" s="35">
        <v>12.31002141272986</v>
      </c>
      <c r="BA949" s="35">
        <v>12.168262163729127</v>
      </c>
      <c r="BB949" s="35">
        <v>11.888668033782572</v>
      </c>
      <c r="BC949" s="35">
        <v>11.382010556422191</v>
      </c>
      <c r="BD949" s="35">
        <v>11.872622134878091</v>
      </c>
      <c r="BE949" s="35">
        <v>12.654956805295507</v>
      </c>
      <c r="BF949" s="35">
        <v>11.469127037927192</v>
      </c>
      <c r="BG949" s="35">
        <v>11.905139107915605</v>
      </c>
      <c r="BH949" s="35">
        <v>11.870522009274184</v>
      </c>
      <c r="BI949" s="35">
        <v>11.326835683467747</v>
      </c>
      <c r="BJ949" s="35">
        <v>11.965665556090073</v>
      </c>
      <c r="BK949" s="35">
        <v>12.3640399965843</v>
      </c>
      <c r="BL949" s="35">
        <v>12.455854652827474</v>
      </c>
      <c r="BM949" s="35">
        <v>12.060420293972033</v>
      </c>
      <c r="BN949" s="35">
        <v>11.989995232943105</v>
      </c>
      <c r="BO949" s="35">
        <v>11.813621895412796</v>
      </c>
      <c r="BP949" s="35">
        <v>12.220677033293747</v>
      </c>
      <c r="BQ949" s="35">
        <v>11.916283466860683</v>
      </c>
      <c r="BR949" s="35">
        <v>11.430923449881242</v>
      </c>
      <c r="BS949" s="35">
        <v>12.230381706902287</v>
      </c>
      <c r="BT949" s="35">
        <v>12.05684247776431</v>
      </c>
      <c r="BU949" s="35">
        <v>12.409527697123512</v>
      </c>
      <c r="BV949" s="35">
        <v>9.0273869501903334</v>
      </c>
      <c r="BW949" s="35">
        <v>12.294189697379696</v>
      </c>
      <c r="BX949" s="35">
        <v>11.937306161090593</v>
      </c>
      <c r="BY949" s="35">
        <v>11.545548824291071</v>
      </c>
      <c r="BZ949" s="35">
        <v>11.200615341876173</v>
      </c>
      <c r="CA949" s="35">
        <v>12.01810919998651</v>
      </c>
      <c r="CB949" s="35">
        <v>11.727595408363081</v>
      </c>
      <c r="CC949" s="35">
        <v>11.359679852933997</v>
      </c>
      <c r="CD949" s="35">
        <v>10.740872285828136</v>
      </c>
      <c r="CE949" s="35">
        <v>10.888292311245831</v>
      </c>
      <c r="CF949" s="35">
        <v>12.082123612468434</v>
      </c>
      <c r="CG949" s="35">
        <v>11.493599688581666</v>
      </c>
      <c r="CH949" s="35">
        <v>12.073541159574502</v>
      </c>
      <c r="CI949" s="35">
        <v>12.157380699484035</v>
      </c>
      <c r="CJ949" s="35">
        <v>11.903919190549979</v>
      </c>
      <c r="CK949" s="35">
        <v>11.024078004102085</v>
      </c>
      <c r="CL949" s="35">
        <v>12.067994478507126</v>
      </c>
      <c r="CM949" s="35">
        <v>11.634521477069161</v>
      </c>
      <c r="CN949" s="35">
        <v>11.329570633707513</v>
      </c>
      <c r="CO949" s="35">
        <v>14.953446521666319</v>
      </c>
      <c r="CP949" s="35">
        <v>12.119018925446206</v>
      </c>
      <c r="CQ949" s="35">
        <v>13.181030139067314</v>
      </c>
      <c r="CR949" s="35">
        <v>11.563129828115979</v>
      </c>
      <c r="CS949" s="35">
        <v>12.162227843994405</v>
      </c>
      <c r="CT949" s="35">
        <v>11.993030404362907</v>
      </c>
      <c r="CU949" s="35">
        <v>11.700261331784908</v>
      </c>
      <c r="CV949" s="35">
        <v>11.994744488191927</v>
      </c>
      <c r="CW949" s="35">
        <v>12.285043773710449</v>
      </c>
      <c r="CX949" s="35">
        <v>13.00682401904176</v>
      </c>
      <c r="CY949" s="35">
        <v>8.4654213407456211</v>
      </c>
      <c r="CZ949" s="35">
        <v>10.499019943875986</v>
      </c>
      <c r="DA949" s="35">
        <v>12.276954732271209</v>
      </c>
      <c r="DB949" s="35">
        <v>13.306982681592849</v>
      </c>
      <c r="DC949" s="35">
        <v>12.121155435500286</v>
      </c>
      <c r="DD949" s="35">
        <v>10.987837601665571</v>
      </c>
      <c r="DE949" s="35">
        <v>11.984434765083584</v>
      </c>
      <c r="DF949" s="35">
        <v>12.200209264064029</v>
      </c>
      <c r="DG949" s="35">
        <v>12.628873567321918</v>
      </c>
      <c r="DH949" s="35">
        <v>11.626847862967271</v>
      </c>
      <c r="DI949" s="35">
        <v>11.57887882905456</v>
      </c>
      <c r="DJ949" s="35">
        <v>11.774086257972886</v>
      </c>
      <c r="DK949" s="35">
        <v>11.531231307923905</v>
      </c>
      <c r="DL949" s="35">
        <v>8.6343105176492614</v>
      </c>
      <c r="DM949" s="35">
        <v>11.795996534340411</v>
      </c>
      <c r="DO949" s="35">
        <v>12.166267377757936</v>
      </c>
      <c r="DP949" s="35">
        <v>12.635651996758396</v>
      </c>
      <c r="DQ949" s="35">
        <v>12.211383850636686</v>
      </c>
      <c r="DR949" s="35">
        <v>11.539578840064683</v>
      </c>
      <c r="DS949" s="35">
        <v>12.025633907219936</v>
      </c>
      <c r="DT949" s="35">
        <v>11.381988458487651</v>
      </c>
      <c r="DU949" s="35">
        <v>9.1870212218980196</v>
      </c>
      <c r="DV949" s="35">
        <v>11.969007757936254</v>
      </c>
      <c r="DX949" s="35">
        <v>12.009685372555349</v>
      </c>
      <c r="DY949" s="35">
        <v>12.442073128955375</v>
      </c>
      <c r="DZ949" s="35">
        <v>11.167924899284372</v>
      </c>
      <c r="EA949" s="35">
        <v>12.076783202928832</v>
      </c>
      <c r="EB949" s="35">
        <v>11.814482597361698</v>
      </c>
      <c r="EC949" s="35">
        <v>11.049926917557544</v>
      </c>
      <c r="ED949" s="35">
        <v>12.62819599253841</v>
      </c>
      <c r="EE949" s="35">
        <v>11.91429925170209</v>
      </c>
      <c r="EF949" s="35">
        <v>12.460911644497326</v>
      </c>
      <c r="EG949" s="35">
        <v>11.76775346806912</v>
      </c>
      <c r="EH949" s="35">
        <v>12.454575881064612</v>
      </c>
      <c r="EI949" s="35">
        <v>12.313293238661043</v>
      </c>
      <c r="EJ949" s="35">
        <v>12.00144690292481</v>
      </c>
      <c r="EK949" s="35">
        <v>12.031221173282786</v>
      </c>
      <c r="EL949" s="35">
        <v>12.502167562369703</v>
      </c>
      <c r="EM949" s="35">
        <v>11.902334269543694</v>
      </c>
      <c r="EN949" s="35">
        <v>12.801164326851916</v>
      </c>
      <c r="EO949" s="35">
        <v>11.763026222779791</v>
      </c>
      <c r="EP949" s="35">
        <v>11.518065802863125</v>
      </c>
      <c r="EQ949" s="35">
        <v>11.595727098350771</v>
      </c>
      <c r="ER949" s="35">
        <v>12.63888361203958</v>
      </c>
      <c r="ES949" s="35">
        <v>12.509269940861362</v>
      </c>
      <c r="ET949" s="35">
        <v>11.901620182209637</v>
      </c>
      <c r="EU949" s="35">
        <v>12.372339679518909</v>
      </c>
      <c r="EV949" s="35">
        <v>11.429976920485894</v>
      </c>
      <c r="EW949" s="35">
        <v>11.93105303366989</v>
      </c>
      <c r="EX949" s="35">
        <v>12.397756838050666</v>
      </c>
      <c r="EY949" s="35">
        <v>11.71245812168722</v>
      </c>
      <c r="EZ949" s="35">
        <v>12.0628145686214</v>
      </c>
      <c r="FA949" s="35">
        <v>12.927940648301753</v>
      </c>
      <c r="FB949" s="35">
        <v>11.829042312757441</v>
      </c>
      <c r="FC949" s="35">
        <v>12.79665549491968</v>
      </c>
      <c r="FD949" s="35">
        <v>12.672311009996291</v>
      </c>
      <c r="FE949" s="35">
        <v>12.564360078405908</v>
      </c>
      <c r="FF949" s="35">
        <v>11.811094736412386</v>
      </c>
      <c r="FG949" s="35">
        <v>11.930112317306225</v>
      </c>
      <c r="FH949" s="35">
        <v>11.886941493833888</v>
      </c>
      <c r="FI949" s="35">
        <v>13.208711011879366</v>
      </c>
      <c r="FJ949" s="35">
        <v>12.458417213767902</v>
      </c>
      <c r="FK949" s="35">
        <v>12.313386940060408</v>
      </c>
      <c r="FL949" s="35">
        <v>12.00475008519517</v>
      </c>
      <c r="FM949" s="35">
        <v>12.173372012425126</v>
      </c>
      <c r="FN949" s="35">
        <v>12.300383536696472</v>
      </c>
      <c r="FO949" s="35">
        <v>11.446701445281278</v>
      </c>
      <c r="FP949" s="35">
        <v>12.472505406879126</v>
      </c>
      <c r="FQ949" s="35">
        <v>11.953966706622554</v>
      </c>
      <c r="FR949" s="35">
        <v>12.362743683504519</v>
      </c>
      <c r="FS949" s="35">
        <v>11.871468743407952</v>
      </c>
      <c r="FT949" s="35">
        <v>12.352062506868903</v>
      </c>
      <c r="FV949" s="35">
        <v>10.881228118982175</v>
      </c>
      <c r="FW949" s="35">
        <v>11.651765290216291</v>
      </c>
      <c r="FX949" s="35">
        <v>12.826485375036119</v>
      </c>
      <c r="FY949" s="35">
        <v>12.120135208197125</v>
      </c>
      <c r="FZ949" s="35">
        <v>11.699046974295184</v>
      </c>
      <c r="GA949" s="35">
        <v>11.145337658030678</v>
      </c>
      <c r="GB949" s="35">
        <v>11.948085166157322</v>
      </c>
      <c r="GC949" s="35">
        <v>11.787965251194622</v>
      </c>
      <c r="GD949" s="35">
        <v>12.265760308337223</v>
      </c>
      <c r="GE949" s="35">
        <v>11.732225751817611</v>
      </c>
      <c r="GF949" s="35">
        <v>12.207747131668077</v>
      </c>
      <c r="GG949" s="35">
        <v>11.561038721134226</v>
      </c>
      <c r="GH949" s="35">
        <v>12.638655963786979</v>
      </c>
      <c r="GI949" s="35">
        <v>11.67367150050686</v>
      </c>
      <c r="GJ949" s="35">
        <v>12.738687371213786</v>
      </c>
      <c r="GK949" s="35">
        <v>12.560015722476825</v>
      </c>
      <c r="GL949" s="35">
        <v>12.361088509379204</v>
      </c>
      <c r="GM949" s="35">
        <v>12.215992140407188</v>
      </c>
      <c r="GN949" s="35">
        <v>12.171434492831077</v>
      </c>
      <c r="GO949" s="35">
        <v>3.3439999999999999</v>
      </c>
      <c r="GP949" s="35" t="s">
        <v>4711</v>
      </c>
      <c r="GU949" s="59"/>
    </row>
    <row r="950" spans="1:203" x14ac:dyDescent="0.2">
      <c r="A950" s="35" t="s">
        <v>1151</v>
      </c>
      <c r="B950" s="35" t="s">
        <v>2879</v>
      </c>
      <c r="C950" s="35" t="s">
        <v>2880</v>
      </c>
      <c r="D950" s="9">
        <v>3</v>
      </c>
      <c r="E950" s="9">
        <v>3</v>
      </c>
      <c r="F950" s="9">
        <v>0.55613864800000001</v>
      </c>
      <c r="G950" s="9">
        <v>-0.169215634</v>
      </c>
      <c r="H950" s="9">
        <v>8.0188910000000002E-2</v>
      </c>
      <c r="I950" s="9">
        <v>0.34256831199999999</v>
      </c>
      <c r="J950" s="9">
        <v>0</v>
      </c>
      <c r="K950" s="78">
        <v>0</v>
      </c>
      <c r="L950" s="79">
        <v>12.412742139092135</v>
      </c>
      <c r="M950" s="79">
        <v>11.251544834583411</v>
      </c>
      <c r="N950" s="79">
        <v>11.846367275580517</v>
      </c>
      <c r="O950" s="79">
        <v>12.687516084179356</v>
      </c>
      <c r="P950" s="78">
        <v>13.177774904349963</v>
      </c>
      <c r="Q950" s="78">
        <v>13.308280056143035</v>
      </c>
      <c r="R950" s="35">
        <v>12.331032260768502</v>
      </c>
      <c r="S950" s="35">
        <v>12.597195088990818</v>
      </c>
      <c r="T950" s="35">
        <v>11.577673188667633</v>
      </c>
      <c r="V950" s="35">
        <v>13.749723533023468</v>
      </c>
      <c r="Y950" s="35">
        <v>12.946437460660634</v>
      </c>
      <c r="Z950" s="35">
        <v>11.424745906562549</v>
      </c>
      <c r="AA950" s="35">
        <v>13.725360396061264</v>
      </c>
      <c r="AB950" s="35">
        <v>13.307512234321212</v>
      </c>
      <c r="AD950" s="35">
        <v>11.264192612315464</v>
      </c>
      <c r="AE950" s="35">
        <v>11.770442531980711</v>
      </c>
      <c r="AF950" s="35">
        <v>11.246674282807932</v>
      </c>
      <c r="AG950" s="35">
        <v>12.072282421565079</v>
      </c>
      <c r="AI950" s="35">
        <v>11.152280753739365</v>
      </c>
      <c r="AJ950" s="35">
        <v>11.86089408324138</v>
      </c>
      <c r="AK950" s="35">
        <v>12.141255873335252</v>
      </c>
      <c r="AM950" s="35">
        <v>11.376764947531548</v>
      </c>
      <c r="AN950" s="35">
        <v>12.893753526400294</v>
      </c>
      <c r="AO950" s="35">
        <v>11.615952653885813</v>
      </c>
      <c r="AP950" s="35">
        <v>11.616864399578034</v>
      </c>
      <c r="AQ950" s="35">
        <v>13.03709027275748</v>
      </c>
      <c r="AS950" s="35">
        <v>12.224725341786364</v>
      </c>
      <c r="AT950" s="35">
        <v>11.181168329636245</v>
      </c>
      <c r="AU950" s="35">
        <v>14.503163633790944</v>
      </c>
      <c r="AV950" s="35">
        <v>11.6618245023594</v>
      </c>
      <c r="AW950" s="35">
        <v>12.497211343618586</v>
      </c>
      <c r="AX950" s="35">
        <v>11.475262195812995</v>
      </c>
      <c r="AY950" s="35">
        <v>11.858449014595905</v>
      </c>
      <c r="AZ950" s="35">
        <v>13.14352334651559</v>
      </c>
      <c r="BA950" s="35">
        <v>11.480261973820646</v>
      </c>
      <c r="BB950" s="35">
        <v>11.230111319778954</v>
      </c>
      <c r="BD950" s="35">
        <v>11.37802273410273</v>
      </c>
      <c r="BE950" s="35">
        <v>12.412415426931574</v>
      </c>
      <c r="BG950" s="35">
        <v>10.390903918702149</v>
      </c>
      <c r="BH950" s="35">
        <v>12.147690099870985</v>
      </c>
      <c r="BI950" s="35">
        <v>12.587415577001218</v>
      </c>
      <c r="BJ950" s="35">
        <v>12.587810998420959</v>
      </c>
      <c r="BK950" s="35">
        <v>12.305559543761564</v>
      </c>
      <c r="BL950" s="35">
        <v>13.69253616886339</v>
      </c>
      <c r="BM950" s="35">
        <v>14.738824272982072</v>
      </c>
      <c r="BN950" s="35">
        <v>10.664549082971503</v>
      </c>
      <c r="BP950" s="35">
        <v>12.859271826835375</v>
      </c>
      <c r="BQ950" s="35">
        <v>12.282199335884091</v>
      </c>
      <c r="BS950" s="35">
        <v>12.536819471977196</v>
      </c>
      <c r="BT950" s="35">
        <v>11.356602013133774</v>
      </c>
      <c r="BU950" s="35">
        <v>12.893539690815086</v>
      </c>
      <c r="BV950" s="35">
        <v>11.372993573075322</v>
      </c>
      <c r="BW950" s="35">
        <v>13.122521045368819</v>
      </c>
      <c r="BX950" s="35">
        <v>12.306523702254555</v>
      </c>
      <c r="BY950" s="35">
        <v>11.900747221821211</v>
      </c>
      <c r="BZ950" s="35">
        <v>11.890627786947825</v>
      </c>
      <c r="CA950" s="35">
        <v>11.359129425854725</v>
      </c>
      <c r="CC950" s="35">
        <v>11.505986774794252</v>
      </c>
      <c r="CD950" s="35">
        <v>12.529004272543965</v>
      </c>
      <c r="CE950" s="35">
        <v>12.316498192220772</v>
      </c>
      <c r="CF950" s="35">
        <v>11.728530633646482</v>
      </c>
      <c r="CG950" s="35">
        <v>11.796766855360367</v>
      </c>
      <c r="CH950" s="35">
        <v>13.086950828128025</v>
      </c>
      <c r="CI950" s="35">
        <v>12.635587584970407</v>
      </c>
      <c r="CJ950" s="35">
        <v>13.873274046201114</v>
      </c>
      <c r="CK950" s="35">
        <v>13.322159732044183</v>
      </c>
      <c r="CL950" s="35">
        <v>12.028753481335544</v>
      </c>
      <c r="CM950" s="35">
        <v>12.855691451419712</v>
      </c>
      <c r="CN950" s="35">
        <v>12.287830438022768</v>
      </c>
      <c r="CO950" s="35">
        <v>12.500404113689267</v>
      </c>
      <c r="CP950" s="35">
        <v>11.971537699437246</v>
      </c>
      <c r="CQ950" s="35">
        <v>12.419674411545094</v>
      </c>
      <c r="CR950" s="35">
        <v>12.403289383973528</v>
      </c>
      <c r="CS950" s="35">
        <v>14.762310188266554</v>
      </c>
      <c r="CT950" s="35">
        <v>12.827250194238212</v>
      </c>
      <c r="CU950" s="35">
        <v>11.363377571622646</v>
      </c>
      <c r="CV950" s="35">
        <v>13.085981661703853</v>
      </c>
      <c r="CY950" s="35">
        <v>11.73036550518739</v>
      </c>
      <c r="CZ950" s="35">
        <v>11.838558271231241</v>
      </c>
      <c r="DA950" s="35">
        <v>11.242226101601696</v>
      </c>
      <c r="DC950" s="35">
        <v>11.891447714111603</v>
      </c>
      <c r="DD950" s="35">
        <v>12.750055777703562</v>
      </c>
      <c r="DE950" s="35">
        <v>11.327479981004824</v>
      </c>
      <c r="DF950" s="35">
        <v>11.848423321011323</v>
      </c>
      <c r="DG950" s="35">
        <v>11.188688889431589</v>
      </c>
      <c r="DH950" s="35">
        <v>10.972427123114574</v>
      </c>
      <c r="DI950" s="35">
        <v>13.697971487305109</v>
      </c>
      <c r="DK950" s="35">
        <v>12.562480377092703</v>
      </c>
      <c r="DL950" s="35">
        <v>11.748350169987607</v>
      </c>
      <c r="DM950" s="35">
        <v>11.739540386370363</v>
      </c>
      <c r="DN950" s="35">
        <v>10.926954997993187</v>
      </c>
      <c r="DO950" s="35">
        <v>10.869430263833404</v>
      </c>
      <c r="DP950" s="35">
        <v>11.95752905568979</v>
      </c>
      <c r="DQ950" s="35">
        <v>11.448466899324794</v>
      </c>
      <c r="DR950" s="35">
        <v>13.051578675608699</v>
      </c>
      <c r="DS950" s="35">
        <v>10.879157122606353</v>
      </c>
      <c r="DU950" s="35">
        <v>13.007907903734205</v>
      </c>
      <c r="DV950" s="35">
        <v>13.694980561130171</v>
      </c>
      <c r="DW950" s="35">
        <v>11.863945609282636</v>
      </c>
      <c r="DX950" s="35">
        <v>12.731819122907151</v>
      </c>
      <c r="DY950" s="35">
        <v>11.258424832743737</v>
      </c>
      <c r="DZ950" s="35">
        <v>12.343277245329565</v>
      </c>
      <c r="EA950" s="35">
        <v>12.898635204053521</v>
      </c>
      <c r="EC950" s="35">
        <v>12.374954251103793</v>
      </c>
      <c r="ED950" s="35">
        <v>13.446476506309203</v>
      </c>
      <c r="EE950" s="35">
        <v>12.559134827340795</v>
      </c>
      <c r="EF950" s="35">
        <v>13.039604517953759</v>
      </c>
      <c r="EG950" s="35">
        <v>11.891670099726532</v>
      </c>
      <c r="EH950" s="35">
        <v>11.032937884615629</v>
      </c>
      <c r="EI950" s="35">
        <v>13.54140317718802</v>
      </c>
      <c r="EJ950" s="35">
        <v>12.287355532310007</v>
      </c>
      <c r="EK950" s="35">
        <v>11.384403347504712</v>
      </c>
      <c r="EL950" s="35">
        <v>12.450642018587189</v>
      </c>
      <c r="EM950" s="35">
        <v>12.404935494586081</v>
      </c>
      <c r="EO950" s="35">
        <v>13.265181771306221</v>
      </c>
      <c r="EP950" s="35">
        <v>11.583494765895654</v>
      </c>
      <c r="ES950" s="35">
        <v>13.690549100053223</v>
      </c>
      <c r="EV950" s="35">
        <v>12.093089845508747</v>
      </c>
      <c r="EW950" s="35">
        <v>12.191500205765115</v>
      </c>
      <c r="EX950" s="35">
        <v>12.303178377565041</v>
      </c>
      <c r="EY950" s="35">
        <v>12.512376051754401</v>
      </c>
      <c r="EZ950" s="35">
        <v>12.718872882350485</v>
      </c>
      <c r="FA950" s="35">
        <v>11.910360772027719</v>
      </c>
      <c r="FB950" s="35">
        <v>13.318636733122881</v>
      </c>
      <c r="FC950" s="35">
        <v>11.21679796138552</v>
      </c>
      <c r="FD950" s="35">
        <v>11.23254214845889</v>
      </c>
      <c r="FE950" s="35">
        <v>14.141617182809339</v>
      </c>
      <c r="FF950" s="35">
        <v>11.446553454866871</v>
      </c>
      <c r="FG950" s="35">
        <v>12.667765973982618</v>
      </c>
      <c r="FH950" s="35">
        <v>10.996860269407163</v>
      </c>
      <c r="FI950" s="35">
        <v>14.29785914561308</v>
      </c>
      <c r="FJ950" s="35">
        <v>12.770542133624906</v>
      </c>
      <c r="FK950" s="35">
        <v>15.063095992925849</v>
      </c>
      <c r="FL950" s="35">
        <v>13.23434424854846</v>
      </c>
      <c r="FM950" s="35">
        <v>12.292043409234342</v>
      </c>
      <c r="FN950" s="35">
        <v>12.755510079117945</v>
      </c>
      <c r="FO950" s="35">
        <v>11.784109434450807</v>
      </c>
      <c r="FP950" s="35">
        <v>12.096891825366985</v>
      </c>
      <c r="FQ950" s="35">
        <v>12.673957124843019</v>
      </c>
      <c r="FR950" s="35">
        <v>12.970543888641597</v>
      </c>
      <c r="FS950" s="35">
        <v>13.186804684592522</v>
      </c>
      <c r="FT950" s="35">
        <v>11.111144855629512</v>
      </c>
      <c r="FU950" s="35">
        <v>13.679197285587405</v>
      </c>
      <c r="FV950" s="35">
        <v>12.615243465932222</v>
      </c>
      <c r="FW950" s="35">
        <v>11.980537138108639</v>
      </c>
      <c r="FX950" s="35">
        <v>12.763322815531213</v>
      </c>
      <c r="FY950" s="35">
        <v>11.92981888343706</v>
      </c>
      <c r="FZ950" s="35">
        <v>11.708520893279598</v>
      </c>
      <c r="GA950" s="35">
        <v>13.714397491796175</v>
      </c>
      <c r="GB950" s="35">
        <v>14.688683992921172</v>
      </c>
      <c r="GC950" s="35">
        <v>11.486243858166386</v>
      </c>
      <c r="GD950" s="35">
        <v>12.772924324088621</v>
      </c>
      <c r="GE950" s="35">
        <v>12.795459882419978</v>
      </c>
      <c r="GF950" s="35">
        <v>13.466383938845343</v>
      </c>
      <c r="GG950" s="35">
        <v>13.525819042609738</v>
      </c>
      <c r="GH950" s="35">
        <v>11.534411443961291</v>
      </c>
      <c r="GI950" s="35">
        <v>13.773970630335562</v>
      </c>
      <c r="GJ950" s="35">
        <v>13.347227235753223</v>
      </c>
      <c r="GK950" s="35">
        <v>11.713584244847278</v>
      </c>
      <c r="GL950" s="35">
        <v>12.932671334053612</v>
      </c>
      <c r="GM950" s="35">
        <v>12.732725001562535</v>
      </c>
      <c r="GN950" s="35">
        <v>11.758364528860106</v>
      </c>
      <c r="GO950" s="35">
        <v>1.8620000000000001</v>
      </c>
      <c r="GP950" s="35" t="s">
        <v>1035</v>
      </c>
      <c r="GU950" s="59"/>
    </row>
    <row r="951" spans="1:203" x14ac:dyDescent="0.2">
      <c r="A951" s="35" t="s">
        <v>2245</v>
      </c>
      <c r="B951" s="35" t="s">
        <v>4339</v>
      </c>
      <c r="C951" s="35" t="s">
        <v>4340</v>
      </c>
      <c r="D951" s="9">
        <v>15</v>
      </c>
      <c r="E951" s="9">
        <v>15</v>
      </c>
      <c r="F951" s="9">
        <v>0.63582132199999997</v>
      </c>
      <c r="G951" s="9">
        <v>-0.196455513</v>
      </c>
      <c r="H951" s="9">
        <v>0.21095572000000001</v>
      </c>
      <c r="I951" s="9">
        <v>0.34329807400000001</v>
      </c>
      <c r="J951" s="9">
        <v>0</v>
      </c>
      <c r="K951" s="78">
        <v>0</v>
      </c>
      <c r="L951" s="79">
        <v>10.140271172305996</v>
      </c>
      <c r="M951" s="79">
        <v>10.517363924979673</v>
      </c>
      <c r="N951" s="79">
        <v>11.299266734446375</v>
      </c>
      <c r="O951" s="79">
        <v>10.537777849960548</v>
      </c>
      <c r="P951" s="78">
        <v>9.9745930869793504</v>
      </c>
      <c r="Q951" s="78">
        <v>10.71393778178621</v>
      </c>
      <c r="R951" s="35">
        <v>8.823549266784644</v>
      </c>
      <c r="T951" s="35">
        <v>9.9436939570521155</v>
      </c>
      <c r="U951" s="35">
        <v>9.5117809665283239</v>
      </c>
      <c r="V951" s="35">
        <v>9.6673246026389794</v>
      </c>
      <c r="Y951" s="35">
        <v>10.370613297398497</v>
      </c>
      <c r="Z951" s="35">
        <v>9.7215106827491393</v>
      </c>
      <c r="AA951" s="35">
        <v>11.114664043841474</v>
      </c>
      <c r="AB951" s="35">
        <v>10.069945206760339</v>
      </c>
      <c r="AE951" s="35">
        <v>9.8507789957574641</v>
      </c>
      <c r="AG951" s="35">
        <v>10.658619572262452</v>
      </c>
      <c r="AH951" s="35">
        <v>10.588613941036897</v>
      </c>
      <c r="AK951" s="35">
        <v>11.028292235928804</v>
      </c>
      <c r="AL951" s="35">
        <v>10.68195365978031</v>
      </c>
      <c r="AN951" s="35">
        <v>10.441796311146405</v>
      </c>
      <c r="AO951" s="35">
        <v>10.26130690947751</v>
      </c>
      <c r="AQ951" s="35">
        <v>11.068792013064648</v>
      </c>
      <c r="AS951" s="35">
        <v>10.273380201725033</v>
      </c>
      <c r="AT951" s="35">
        <v>10.341901974599953</v>
      </c>
      <c r="AU951" s="35">
        <v>10.736191984781609</v>
      </c>
      <c r="AV951" s="35">
        <v>10.243520346247008</v>
      </c>
      <c r="AW951" s="35">
        <v>10.1611336007416</v>
      </c>
      <c r="BB951" s="35">
        <v>9.5479807276551991</v>
      </c>
      <c r="BC951" s="35">
        <v>9.745871314945731</v>
      </c>
      <c r="BF951" s="35">
        <v>10.337163896125805</v>
      </c>
      <c r="BH951" s="35">
        <v>10.439039385561809</v>
      </c>
      <c r="BI951" s="35">
        <v>10.644380890439335</v>
      </c>
      <c r="BJ951" s="35">
        <v>10.807429654295971</v>
      </c>
      <c r="BL951" s="35">
        <v>11.02951358995214</v>
      </c>
      <c r="BM951" s="35">
        <v>10.309885191474862</v>
      </c>
      <c r="BN951" s="35">
        <v>9.769044737792477</v>
      </c>
      <c r="BP951" s="35">
        <v>10.72787505350731</v>
      </c>
      <c r="BQ951" s="35">
        <v>10.321369933164767</v>
      </c>
      <c r="BS951" s="35">
        <v>9.1862739236473292</v>
      </c>
      <c r="BT951" s="35">
        <v>9.1172836536696575</v>
      </c>
      <c r="BU951" s="35">
        <v>9.8526273203178576</v>
      </c>
      <c r="CC951" s="35">
        <v>9.9730712455677697</v>
      </c>
      <c r="CD951" s="35">
        <v>10.657548393165024</v>
      </c>
      <c r="CE951" s="35">
        <v>10.75477159800011</v>
      </c>
      <c r="CF951" s="35">
        <v>9.4598843097238206</v>
      </c>
      <c r="CG951" s="35">
        <v>10.452588035878172</v>
      </c>
      <c r="CI951" s="35">
        <v>10.296994433761753</v>
      </c>
      <c r="CJ951" s="35">
        <v>10.193359596236</v>
      </c>
      <c r="CK951" s="35">
        <v>9.9640063015953082</v>
      </c>
      <c r="CL951" s="35">
        <v>10.048097206884545</v>
      </c>
      <c r="CM951" s="35">
        <v>11.230083218092638</v>
      </c>
      <c r="CN951" s="35">
        <v>9.6733764231870794</v>
      </c>
      <c r="CO951" s="35">
        <v>12.021930929046581</v>
      </c>
      <c r="CQ951" s="35">
        <v>11.103513259876618</v>
      </c>
      <c r="CS951" s="35">
        <v>9.8517657722139145</v>
      </c>
      <c r="CU951" s="35">
        <v>10.588319375210917</v>
      </c>
      <c r="CW951" s="35">
        <v>10.669423680724126</v>
      </c>
      <c r="CX951" s="35">
        <v>10.141684227803324</v>
      </c>
      <c r="CY951" s="35">
        <v>10.501211992029372</v>
      </c>
      <c r="CZ951" s="35">
        <v>10.15361231923408</v>
      </c>
      <c r="DD951" s="35">
        <v>10.595695593202899</v>
      </c>
      <c r="DE951" s="35">
        <v>10.645941924837066</v>
      </c>
      <c r="DF951" s="35">
        <v>10.317801317860182</v>
      </c>
      <c r="DK951" s="35">
        <v>11.31958978880664</v>
      </c>
      <c r="DL951" s="35">
        <v>9.8485444650569001</v>
      </c>
      <c r="DO951" s="35">
        <v>10.127150392786557</v>
      </c>
      <c r="DT951" s="35">
        <v>9.1945515244929545</v>
      </c>
      <c r="DU951" s="35">
        <v>10.996985239263395</v>
      </c>
      <c r="DV951" s="35">
        <v>10.205012603273326</v>
      </c>
      <c r="DW951" s="35">
        <v>10.463958338344156</v>
      </c>
      <c r="DX951" s="35">
        <v>10.35252824365398</v>
      </c>
      <c r="DY951" s="35">
        <v>11.516167006026933</v>
      </c>
      <c r="DZ951" s="35">
        <v>10.183582330230152</v>
      </c>
      <c r="EC951" s="35">
        <v>11.148406097994727</v>
      </c>
      <c r="EG951" s="35">
        <v>9.5534652777123572</v>
      </c>
      <c r="EH951" s="35">
        <v>4.185350588003347</v>
      </c>
      <c r="EI951" s="35">
        <v>10.098980344535748</v>
      </c>
      <c r="EJ951" s="35">
        <v>9.5527773883486482</v>
      </c>
      <c r="EK951" s="35">
        <v>10.331795858769325</v>
      </c>
      <c r="EL951" s="35">
        <v>10.727835360328928</v>
      </c>
      <c r="EN951" s="35">
        <v>9.8049373188337636</v>
      </c>
      <c r="EO951" s="35">
        <v>11.236153920025968</v>
      </c>
      <c r="EV951" s="35">
        <v>9.9565936403606852</v>
      </c>
      <c r="EY951" s="35">
        <v>10.113328332467027</v>
      </c>
      <c r="FA951" s="35">
        <v>10.272797872047901</v>
      </c>
      <c r="FB951" s="35">
        <v>10.708659096062549</v>
      </c>
      <c r="FC951" s="35">
        <v>10.909045909085801</v>
      </c>
      <c r="FD951" s="35">
        <v>11.219485013646777</v>
      </c>
      <c r="FE951" s="35">
        <v>15.305562366740647</v>
      </c>
      <c r="FG951" s="35">
        <v>9.0957451362561308</v>
      </c>
      <c r="FH951" s="35">
        <v>9.9412041856466296</v>
      </c>
      <c r="FI951" s="35">
        <v>10.106722201245246</v>
      </c>
      <c r="FL951" s="35">
        <v>10.688860449162416</v>
      </c>
      <c r="FM951" s="35">
        <v>10.369917605182804</v>
      </c>
      <c r="FN951" s="35">
        <v>10.185173793923944</v>
      </c>
      <c r="FQ951" s="35">
        <v>9.7736728263745221</v>
      </c>
      <c r="FS951" s="35">
        <v>10.815160553174374</v>
      </c>
      <c r="FT951" s="35">
        <v>11.427654150002354</v>
      </c>
      <c r="FW951" s="35">
        <v>10.324825655668906</v>
      </c>
      <c r="FX951" s="35">
        <v>11.601767480683026</v>
      </c>
      <c r="GA951" s="35">
        <v>10.267645891667215</v>
      </c>
      <c r="GB951" s="35">
        <v>10.173252534098147</v>
      </c>
      <c r="GC951" s="35">
        <v>11.744548614475297</v>
      </c>
      <c r="GD951" s="35">
        <v>11.946507116014203</v>
      </c>
      <c r="GF951" s="35">
        <v>10.788070961789478</v>
      </c>
      <c r="GH951" s="35">
        <v>9.6832822387350781</v>
      </c>
      <c r="GI951" s="35">
        <v>10.140548135811176</v>
      </c>
      <c r="GK951" s="35">
        <v>10.223360185464184</v>
      </c>
      <c r="GL951" s="35">
        <v>11.080823512965434</v>
      </c>
      <c r="GM951" s="35">
        <v>10.176011806074515</v>
      </c>
      <c r="GN951" s="35">
        <v>9.8414908581007836</v>
      </c>
      <c r="GO951" s="35">
        <v>63.636000000000003</v>
      </c>
      <c r="GP951" s="35" t="s">
        <v>1993</v>
      </c>
      <c r="GU951" s="59"/>
    </row>
    <row r="952" spans="1:203" x14ac:dyDescent="0.2">
      <c r="A952" s="35" t="s">
        <v>1614</v>
      </c>
      <c r="B952" s="35" t="s">
        <v>3439</v>
      </c>
      <c r="C952" s="35" t="s">
        <v>3440</v>
      </c>
      <c r="D952" s="9">
        <v>63</v>
      </c>
      <c r="E952" s="9">
        <v>59</v>
      </c>
      <c r="F952" s="9">
        <v>0.49727916</v>
      </c>
      <c r="G952" s="9">
        <v>0.121687763</v>
      </c>
      <c r="H952" s="9">
        <v>6.1479869999999997E-3</v>
      </c>
      <c r="I952" s="9">
        <v>0.34377307699999998</v>
      </c>
      <c r="J952" s="9">
        <v>0</v>
      </c>
      <c r="K952" s="58" t="s">
        <v>5711</v>
      </c>
      <c r="L952" s="79">
        <v>14.505348387558938</v>
      </c>
      <c r="M952" s="79">
        <v>13.457851163227284</v>
      </c>
      <c r="N952" s="79">
        <v>13.762149043864273</v>
      </c>
      <c r="O952" s="79">
        <v>14.405273523436584</v>
      </c>
      <c r="P952" s="78">
        <v>14.626785930351453</v>
      </c>
      <c r="Q952" s="78">
        <v>14.369547609741691</v>
      </c>
      <c r="R952" s="35">
        <v>15.190996057267487</v>
      </c>
      <c r="S952" s="35">
        <v>14.258255639657975</v>
      </c>
      <c r="T952" s="35">
        <v>14.07564241647658</v>
      </c>
      <c r="U952" s="35">
        <v>13.9125604516863</v>
      </c>
      <c r="V952" s="35">
        <v>15.087652154798866</v>
      </c>
      <c r="W952" s="35">
        <v>13.215733364022753</v>
      </c>
      <c r="X952" s="35">
        <v>13.502822767699373</v>
      </c>
      <c r="Y952" s="35">
        <v>15.160375349760873</v>
      </c>
      <c r="Z952" s="35">
        <v>13.913693888085081</v>
      </c>
      <c r="AA952" s="35">
        <v>15.089903079121115</v>
      </c>
      <c r="AB952" s="35">
        <v>15.637902998733825</v>
      </c>
      <c r="AC952" s="35">
        <v>14.018405131644712</v>
      </c>
      <c r="AD952" s="35">
        <v>13.658327866454993</v>
      </c>
      <c r="AE952" s="35">
        <v>14.502417976161361</v>
      </c>
      <c r="AF952" s="35">
        <v>13.623009080286479</v>
      </c>
      <c r="AG952" s="35">
        <v>13.793061081149883</v>
      </c>
      <c r="AH952" s="35">
        <v>13.558714383194573</v>
      </c>
      <c r="AI952" s="35">
        <v>13.711992211029282</v>
      </c>
      <c r="AJ952" s="35">
        <v>14.181831628769523</v>
      </c>
      <c r="AK952" s="35">
        <v>13.865958948669281</v>
      </c>
      <c r="AL952" s="35">
        <v>13.76471058353669</v>
      </c>
      <c r="AM952" s="35">
        <v>13.44397389048304</v>
      </c>
      <c r="AN952" s="35">
        <v>13.731027973189235</v>
      </c>
      <c r="AO952" s="35">
        <v>13.659105313275429</v>
      </c>
      <c r="AP952" s="35">
        <v>13.619176144153807</v>
      </c>
      <c r="AQ952" s="35">
        <v>15.481058779982654</v>
      </c>
      <c r="AR952" s="35">
        <v>13.650744334098592</v>
      </c>
      <c r="AS952" s="35">
        <v>13.704410133588111</v>
      </c>
      <c r="AT952" s="35">
        <v>13.449068766320988</v>
      </c>
      <c r="AU952" s="35">
        <v>13.815409736796273</v>
      </c>
      <c r="AV952" s="35">
        <v>14.179657246474818</v>
      </c>
      <c r="AW952" s="35">
        <v>14.806860484348633</v>
      </c>
      <c r="AX952" s="35">
        <v>13.792526833469328</v>
      </c>
      <c r="AY952" s="35">
        <v>13.821357854301992</v>
      </c>
      <c r="AZ952" s="35">
        <v>15.284816653922803</v>
      </c>
      <c r="BA952" s="35">
        <v>13.436217571188349</v>
      </c>
      <c r="BB952" s="35">
        <v>15.298242414593897</v>
      </c>
      <c r="BC952" s="35">
        <v>13.254328550027822</v>
      </c>
      <c r="BD952" s="35">
        <v>13.497379753444754</v>
      </c>
      <c r="BE952" s="35">
        <v>13.434255231624487</v>
      </c>
      <c r="BF952" s="35">
        <v>12.909594081636754</v>
      </c>
      <c r="BG952" s="35">
        <v>13.476550328648173</v>
      </c>
      <c r="BH952" s="35">
        <v>14.77165215319266</v>
      </c>
      <c r="BI952" s="35">
        <v>15.020679958869025</v>
      </c>
      <c r="BJ952" s="35">
        <v>14.023583112075457</v>
      </c>
      <c r="BK952" s="35">
        <v>13.576155391199432</v>
      </c>
      <c r="BL952" s="35">
        <v>14.622214512120955</v>
      </c>
      <c r="BM952" s="35">
        <v>14.345231218673009</v>
      </c>
      <c r="BN952" s="35">
        <v>13.814687307767185</v>
      </c>
      <c r="BO952" s="35">
        <v>14.176442795200135</v>
      </c>
      <c r="BP952" s="35">
        <v>15.167085965378336</v>
      </c>
      <c r="BQ952" s="35">
        <v>14.18001052950023</v>
      </c>
      <c r="BR952" s="35">
        <v>14.128907510321572</v>
      </c>
      <c r="BS952" s="35">
        <v>14.81694195237605</v>
      </c>
      <c r="BT952" s="35">
        <v>13.273802347266979</v>
      </c>
      <c r="BU952" s="35">
        <v>13.565702011759287</v>
      </c>
      <c r="BV952" s="35">
        <v>13.608893713382532</v>
      </c>
      <c r="BW952" s="35">
        <v>14.877384626739042</v>
      </c>
      <c r="BX952" s="35">
        <v>14.221704599523042</v>
      </c>
      <c r="BY952" s="35">
        <v>15.19243372149972</v>
      </c>
      <c r="BZ952" s="35">
        <v>14.474618466315018</v>
      </c>
      <c r="CA952" s="35">
        <v>15.083577017522973</v>
      </c>
      <c r="CB952" s="35">
        <v>13.752264445494045</v>
      </c>
      <c r="CC952" s="35">
        <v>13.524794603185583</v>
      </c>
      <c r="CD952" s="35">
        <v>14.665172868955311</v>
      </c>
      <c r="CE952" s="35">
        <v>13.725209255051514</v>
      </c>
      <c r="CF952" s="35">
        <v>14.988508779421522</v>
      </c>
      <c r="CG952" s="35">
        <v>13.769396528926841</v>
      </c>
      <c r="CH952" s="35">
        <v>15.247691163280795</v>
      </c>
      <c r="CI952" s="35">
        <v>14.349182714522234</v>
      </c>
      <c r="CJ952" s="35">
        <v>14.511094570763593</v>
      </c>
      <c r="CK952" s="35">
        <v>15.131371907422267</v>
      </c>
      <c r="CL952" s="35">
        <v>14.264029610798126</v>
      </c>
      <c r="CM952" s="35">
        <v>12.695982641774174</v>
      </c>
      <c r="CN952" s="35">
        <v>14.899672808512424</v>
      </c>
      <c r="CO952" s="35">
        <v>14.452928064462872</v>
      </c>
      <c r="CP952" s="35">
        <v>15.198905834966251</v>
      </c>
      <c r="CQ952" s="35">
        <v>13.81400865505571</v>
      </c>
      <c r="CR952" s="35">
        <v>14.052195848461224</v>
      </c>
      <c r="CS952" s="35">
        <v>14.41045931994017</v>
      </c>
      <c r="CT952" s="35">
        <v>14.939374495612576</v>
      </c>
      <c r="CU952" s="35">
        <v>14.106286217823058</v>
      </c>
      <c r="CV952" s="35">
        <v>15.246988637263366</v>
      </c>
      <c r="CW952" s="35">
        <v>13.848526325984871</v>
      </c>
      <c r="CX952" s="35">
        <v>13.384218819608009</v>
      </c>
      <c r="CY952" s="35">
        <v>13.86833547224435</v>
      </c>
      <c r="CZ952" s="35">
        <v>13.618229393626425</v>
      </c>
      <c r="DA952" s="35">
        <v>13.654955908661481</v>
      </c>
      <c r="DB952" s="35">
        <v>14.295411519701089</v>
      </c>
      <c r="DC952" s="35">
        <v>14.39381316697275</v>
      </c>
      <c r="DD952" s="35">
        <v>13.55166606640881</v>
      </c>
      <c r="DE952" s="35">
        <v>13.8143876657278</v>
      </c>
      <c r="DF952" s="35">
        <v>13.795055260094578</v>
      </c>
      <c r="DG952" s="35">
        <v>14.787600549814028</v>
      </c>
      <c r="DH952" s="35">
        <v>15.301218011029784</v>
      </c>
      <c r="DI952" s="35">
        <v>14.951264810207018</v>
      </c>
      <c r="DJ952" s="35">
        <v>13.388693829234683</v>
      </c>
      <c r="DK952" s="35">
        <v>14.714013565910815</v>
      </c>
      <c r="DL952" s="35">
        <v>15.669240390041629</v>
      </c>
      <c r="DM952" s="35">
        <v>13.720048172541796</v>
      </c>
      <c r="DN952" s="35">
        <v>15.125228208789949</v>
      </c>
      <c r="DO952" s="35">
        <v>14.040486550588273</v>
      </c>
      <c r="DP952" s="35">
        <v>13.803239808272153</v>
      </c>
      <c r="DQ952" s="35">
        <v>13.670488208765089</v>
      </c>
      <c r="DR952" s="35">
        <v>15.518537346106196</v>
      </c>
      <c r="DS952" s="35">
        <v>14.535086474514195</v>
      </c>
      <c r="DT952" s="35">
        <v>13.551775320384118</v>
      </c>
      <c r="DU952" s="35">
        <v>14.858256354291793</v>
      </c>
      <c r="DV952" s="35">
        <v>15.087426996824636</v>
      </c>
      <c r="DW952" s="35">
        <v>13.977499085971456</v>
      </c>
      <c r="DX952" s="35">
        <v>13.739567220655994</v>
      </c>
      <c r="DY952" s="35">
        <v>13.852773466834082</v>
      </c>
      <c r="DZ952" s="35">
        <v>13.977753100643934</v>
      </c>
      <c r="EA952" s="35">
        <v>14.825293349668446</v>
      </c>
      <c r="EB952" s="35">
        <v>14.098381849829291</v>
      </c>
      <c r="EC952" s="35">
        <v>14.546534250745433</v>
      </c>
      <c r="ED952" s="35">
        <v>14.645488102459554</v>
      </c>
      <c r="EE952" s="35">
        <v>14.821152065502918</v>
      </c>
      <c r="EF952" s="35">
        <v>14.737420297061306</v>
      </c>
      <c r="EG952" s="35">
        <v>13.962157466744474</v>
      </c>
      <c r="EH952" s="35">
        <v>13.689582053625879</v>
      </c>
      <c r="EI952" s="35">
        <v>14.315647596944721</v>
      </c>
      <c r="EJ952" s="35">
        <v>15.127801715924422</v>
      </c>
      <c r="EK952" s="35">
        <v>13.57217799273926</v>
      </c>
      <c r="EL952" s="35">
        <v>14.433741362134134</v>
      </c>
      <c r="EM952" s="35">
        <v>14.953599691652796</v>
      </c>
      <c r="EN952" s="35">
        <v>14.207211644154253</v>
      </c>
      <c r="EO952" s="35">
        <v>14.786513736234458</v>
      </c>
      <c r="EP952" s="35">
        <v>14.141123898515637</v>
      </c>
      <c r="EQ952" s="35">
        <v>13.059807680209184</v>
      </c>
      <c r="ER952" s="35">
        <v>14.172997000339251</v>
      </c>
      <c r="ES952" s="35">
        <v>15.02291223917846</v>
      </c>
      <c r="ET952" s="35">
        <v>13.287038595165367</v>
      </c>
      <c r="EU952" s="35">
        <v>14.709782988058508</v>
      </c>
      <c r="EV952" s="35">
        <v>14.982656159906522</v>
      </c>
      <c r="EW952" s="35">
        <v>13.795215136411517</v>
      </c>
      <c r="EX952" s="35">
        <v>13.295892968561125</v>
      </c>
      <c r="EY952" s="35">
        <v>14.923896937711298</v>
      </c>
      <c r="EZ952" s="35">
        <v>14.426938324118495</v>
      </c>
      <c r="FA952" s="35">
        <v>13.396972861523828</v>
      </c>
      <c r="FB952" s="35">
        <v>14.661241894237733</v>
      </c>
      <c r="FC952" s="35">
        <v>14.820927348674719</v>
      </c>
      <c r="FD952" s="35">
        <v>13.353578515664564</v>
      </c>
      <c r="FE952" s="35">
        <v>14.776884122585123</v>
      </c>
      <c r="FF952" s="35">
        <v>14.676095922857298</v>
      </c>
      <c r="FG952" s="35">
        <v>14.532755716630291</v>
      </c>
      <c r="FH952" s="35">
        <v>14.891649266856229</v>
      </c>
      <c r="FI952" s="35">
        <v>14.597119268739412</v>
      </c>
      <c r="FJ952" s="35">
        <v>14.972483346266934</v>
      </c>
      <c r="FK952" s="35">
        <v>13.910437936471777</v>
      </c>
      <c r="FL952" s="35">
        <v>14.901313231068405</v>
      </c>
      <c r="FM952" s="35">
        <v>14.310361742584895</v>
      </c>
      <c r="FN952" s="35">
        <v>14.510138753909199</v>
      </c>
      <c r="FO952" s="35">
        <v>14.578912040094202</v>
      </c>
      <c r="FP952" s="35">
        <v>14.972240133904883</v>
      </c>
      <c r="FQ952" s="35">
        <v>15.289967209092211</v>
      </c>
      <c r="FR952" s="35">
        <v>15.065237347132712</v>
      </c>
      <c r="FS952" s="35">
        <v>14.600266602263652</v>
      </c>
      <c r="FT952" s="35">
        <v>13.939998737130439</v>
      </c>
      <c r="FU952" s="35">
        <v>15.326541025453897</v>
      </c>
      <c r="FV952" s="35">
        <v>15.193029635252278</v>
      </c>
      <c r="FW952" s="35">
        <v>14.909078663394267</v>
      </c>
      <c r="FX952" s="35">
        <v>14.725855131681264</v>
      </c>
      <c r="FY952" s="35">
        <v>13.075498680194753</v>
      </c>
      <c r="FZ952" s="35">
        <v>13.596101990780065</v>
      </c>
      <c r="GA952" s="35">
        <v>15.487267360856654</v>
      </c>
      <c r="GB952" s="35">
        <v>14.31696002530088</v>
      </c>
      <c r="GC952" s="35">
        <v>13.776520903283167</v>
      </c>
      <c r="GD952" s="35">
        <v>13.732345525283204</v>
      </c>
      <c r="GE952" s="35">
        <v>15.245358907433976</v>
      </c>
      <c r="GF952" s="35">
        <v>14.569074454710444</v>
      </c>
      <c r="GG952" s="35">
        <v>15.025373906849925</v>
      </c>
      <c r="GH952" s="35">
        <v>13.490158879844959</v>
      </c>
      <c r="GI952" s="35">
        <v>15.329019242094819</v>
      </c>
      <c r="GJ952" s="35">
        <v>14.980762830899042</v>
      </c>
      <c r="GK952" s="35">
        <v>14.634996794777955</v>
      </c>
      <c r="GL952" s="35">
        <v>14.680744906870451</v>
      </c>
      <c r="GM952" s="35">
        <v>14.652582616396025</v>
      </c>
      <c r="GN952" s="35">
        <v>15.099612997303325</v>
      </c>
      <c r="GO952" s="35">
        <v>4.5380000000000003</v>
      </c>
      <c r="GP952" s="35" t="s">
        <v>1425</v>
      </c>
      <c r="GU952" s="59"/>
    </row>
    <row r="953" spans="1:203" x14ac:dyDescent="0.2">
      <c r="A953" s="35" t="s">
        <v>720</v>
      </c>
      <c r="B953" s="35" t="s">
        <v>2379</v>
      </c>
      <c r="C953" s="35" t="s">
        <v>2380</v>
      </c>
      <c r="D953" s="9">
        <v>4</v>
      </c>
      <c r="E953" s="9">
        <v>4</v>
      </c>
      <c r="F953" s="9">
        <v>0.99491560999999995</v>
      </c>
      <c r="G953" s="9">
        <v>-3.0928599000000001E-2</v>
      </c>
      <c r="H953" s="9">
        <v>0.53567394199999996</v>
      </c>
      <c r="I953" s="9">
        <v>0.34493523100000001</v>
      </c>
      <c r="J953" s="9">
        <v>0</v>
      </c>
      <c r="K953" s="78">
        <v>0</v>
      </c>
      <c r="L953" s="79"/>
      <c r="M953" s="79">
        <v>12.787034704408791</v>
      </c>
      <c r="N953" s="79"/>
      <c r="O953" s="79">
        <v>12.134392774461425</v>
      </c>
      <c r="Q953" s="78">
        <v>12.16340642675609</v>
      </c>
      <c r="V953" s="35">
        <v>12.03559878552012</v>
      </c>
      <c r="AC953" s="35">
        <v>12.584668893270237</v>
      </c>
      <c r="AF953" s="35">
        <v>11.559236095799839</v>
      </c>
      <c r="AH953" s="35">
        <v>12.609720212194908</v>
      </c>
      <c r="AL953" s="35">
        <v>12.016209657559759</v>
      </c>
      <c r="AR953" s="35">
        <v>13.352139856683317</v>
      </c>
      <c r="AX953" s="35">
        <v>12.438774812698432</v>
      </c>
      <c r="BL953" s="35">
        <v>9.3852278374345879</v>
      </c>
      <c r="BN953" s="35">
        <v>13.510179510521574</v>
      </c>
      <c r="CP953" s="35">
        <v>11.249727488722746</v>
      </c>
      <c r="DQ953" s="35">
        <v>10.335690726533553</v>
      </c>
      <c r="DR953" s="35">
        <v>12.304314372630216</v>
      </c>
      <c r="DV953" s="35">
        <v>12.356539555085645</v>
      </c>
      <c r="DX953" s="35">
        <v>11.864435590298555</v>
      </c>
      <c r="DZ953" s="35">
        <v>12.472702359462078</v>
      </c>
      <c r="EB953" s="35">
        <v>11.883385656829704</v>
      </c>
      <c r="ED953" s="35">
        <v>12.97906730270784</v>
      </c>
      <c r="EE953" s="35">
        <v>11.978647594592587</v>
      </c>
      <c r="EK953" s="35">
        <v>12.570705474852875</v>
      </c>
      <c r="EM953" s="35">
        <v>11.378058621464366</v>
      </c>
      <c r="EO953" s="35">
        <v>13.08158336075914</v>
      </c>
      <c r="EY953" s="35">
        <v>12.083288725881781</v>
      </c>
      <c r="FA953" s="35">
        <v>12.301622128906455</v>
      </c>
      <c r="FC953" s="35">
        <v>12.172142081155281</v>
      </c>
      <c r="FF953" s="35">
        <v>12.055636245582471</v>
      </c>
      <c r="FL953" s="35">
        <v>13.359917302983304</v>
      </c>
      <c r="FQ953" s="35">
        <v>13.492247524581778</v>
      </c>
      <c r="FR953" s="35">
        <v>12.667303637960259</v>
      </c>
      <c r="FU953" s="35">
        <v>12.392006571138008</v>
      </c>
      <c r="GA953" s="35">
        <v>12.191206951827404</v>
      </c>
      <c r="GB953" s="35">
        <v>10.689789647624073</v>
      </c>
      <c r="GH953" s="35">
        <v>12.585018000184906</v>
      </c>
      <c r="GJ953" s="35">
        <v>13.834875082057758</v>
      </c>
      <c r="GO953" s="35">
        <v>10.962999999999999</v>
      </c>
      <c r="GP953" s="35" t="s">
        <v>695</v>
      </c>
      <c r="GU953" s="59"/>
    </row>
    <row r="954" spans="1:203" x14ac:dyDescent="0.2">
      <c r="A954" s="35" t="s">
        <v>951</v>
      </c>
      <c r="B954" s="35" t="s">
        <v>2669</v>
      </c>
      <c r="C954" s="35" t="s">
        <v>2670</v>
      </c>
      <c r="D954" s="9">
        <v>2</v>
      </c>
      <c r="E954" s="9">
        <v>1</v>
      </c>
      <c r="F954" s="9">
        <v>0.722053414</v>
      </c>
      <c r="G954" s="9">
        <v>0.22429766400000001</v>
      </c>
      <c r="H954" s="9">
        <v>0.38415308300000001</v>
      </c>
      <c r="I954" s="9">
        <v>0.34756509400000002</v>
      </c>
      <c r="J954" s="9">
        <v>0</v>
      </c>
      <c r="K954" s="78">
        <v>0</v>
      </c>
      <c r="L954" s="79"/>
      <c r="M954" s="79"/>
      <c r="N954" s="79">
        <v>10.280503057607826</v>
      </c>
      <c r="O954" s="79">
        <v>10.021058465467497</v>
      </c>
      <c r="AT954" s="35">
        <v>10.783832832090861</v>
      </c>
      <c r="BJ954" s="35">
        <v>10.883808579781444</v>
      </c>
      <c r="CC954" s="35">
        <v>9.7618596966261588</v>
      </c>
      <c r="EC954" s="35">
        <v>10.570510190141402</v>
      </c>
      <c r="FC954" s="35">
        <v>10.601149920908341</v>
      </c>
      <c r="GC954" s="35">
        <v>10.786405319897607</v>
      </c>
      <c r="GO954" s="35">
        <v>9.7899999999999991</v>
      </c>
      <c r="GP954" s="35" t="s">
        <v>4582</v>
      </c>
      <c r="GU954" s="59"/>
    </row>
    <row r="955" spans="1:203" x14ac:dyDescent="0.2">
      <c r="A955" s="35" t="s">
        <v>1390</v>
      </c>
      <c r="B955" s="35" t="s">
        <v>3165</v>
      </c>
      <c r="C955" s="35" t="s">
        <v>3166</v>
      </c>
      <c r="D955" s="9">
        <v>7</v>
      </c>
      <c r="E955" s="9">
        <v>7</v>
      </c>
      <c r="F955" s="9">
        <v>0.98470905799999997</v>
      </c>
      <c r="G955" s="9">
        <v>-2.6206937E-2</v>
      </c>
      <c r="H955" s="9">
        <v>7.8409432000000001E-2</v>
      </c>
      <c r="I955" s="9">
        <v>0.35138977300000002</v>
      </c>
      <c r="J955" s="9">
        <v>0</v>
      </c>
      <c r="K955" s="78">
        <v>0</v>
      </c>
      <c r="L955" s="79">
        <v>14.217811895309687</v>
      </c>
      <c r="M955" s="79"/>
      <c r="N955" s="79">
        <v>14.756050839521585</v>
      </c>
      <c r="O955" s="79">
        <v>14.331659175960436</v>
      </c>
      <c r="Q955" s="78">
        <v>15.370659800425194</v>
      </c>
      <c r="T955" s="35">
        <v>14.050371866702331</v>
      </c>
      <c r="U955" s="35">
        <v>12.614084459512938</v>
      </c>
      <c r="V955" s="35">
        <v>13.814391544655869</v>
      </c>
      <c r="Y955" s="35">
        <v>13.039993375345054</v>
      </c>
      <c r="AA955" s="35">
        <v>11.664584756864844</v>
      </c>
      <c r="AB955" s="35">
        <v>14.533481581177792</v>
      </c>
      <c r="AC955" s="35">
        <v>13.130049123048522</v>
      </c>
      <c r="AD955" s="35">
        <v>13.277322063278085</v>
      </c>
      <c r="AE955" s="35">
        <v>13.805641842457543</v>
      </c>
      <c r="AG955" s="35">
        <v>12.980956719465684</v>
      </c>
      <c r="AH955" s="35">
        <v>13.519297199333849</v>
      </c>
      <c r="AI955" s="35">
        <v>13.836194656363539</v>
      </c>
      <c r="AK955" s="35">
        <v>13.3699173398836</v>
      </c>
      <c r="AL955" s="35">
        <v>11.46285111050819</v>
      </c>
      <c r="AM955" s="35">
        <v>13.452938592737173</v>
      </c>
      <c r="AN955" s="35">
        <v>14.142987808182603</v>
      </c>
      <c r="AO955" s="35">
        <v>13.539830442849386</v>
      </c>
      <c r="AR955" s="35">
        <v>14.184081487142759</v>
      </c>
      <c r="AS955" s="35">
        <v>16.264130703803751</v>
      </c>
      <c r="AU955" s="35">
        <v>13.321349303614873</v>
      </c>
      <c r="AV955" s="35">
        <v>12.569597673389623</v>
      </c>
      <c r="AW955" s="35">
        <v>14.859590521905419</v>
      </c>
      <c r="AX955" s="35">
        <v>12.248166518776294</v>
      </c>
      <c r="AY955" s="35">
        <v>12.651956303333526</v>
      </c>
      <c r="AZ955" s="35">
        <v>13.889623125598316</v>
      </c>
      <c r="BA955" s="35">
        <v>12.572144505221207</v>
      </c>
      <c r="BB955" s="35">
        <v>14.266263241187524</v>
      </c>
      <c r="BC955" s="35">
        <v>13.557575504757029</v>
      </c>
      <c r="BD955" s="35">
        <v>14.334083159504809</v>
      </c>
      <c r="BE955" s="35">
        <v>12.794035640588238</v>
      </c>
      <c r="BF955" s="35">
        <v>13.560295112869447</v>
      </c>
      <c r="BG955" s="35">
        <v>14.260936794281905</v>
      </c>
      <c r="BH955" s="35">
        <v>13.882222004092288</v>
      </c>
      <c r="BI955" s="35">
        <v>15.201076768595248</v>
      </c>
      <c r="BJ955" s="35">
        <v>14.687696512239899</v>
      </c>
      <c r="BK955" s="35">
        <v>15.597927684502817</v>
      </c>
      <c r="BL955" s="35">
        <v>14.802673237577148</v>
      </c>
      <c r="BM955" s="35">
        <v>13.215088050305653</v>
      </c>
      <c r="BO955" s="35">
        <v>12.419378330128659</v>
      </c>
      <c r="BP955" s="35">
        <v>14.308433228635101</v>
      </c>
      <c r="BQ955" s="35">
        <v>13.647715609362693</v>
      </c>
      <c r="BR955" s="35">
        <v>14.342071284309664</v>
      </c>
      <c r="BS955" s="35">
        <v>14.145209307525647</v>
      </c>
      <c r="BT955" s="35">
        <v>13.728479590290016</v>
      </c>
      <c r="BU955" s="35">
        <v>13.110609524066627</v>
      </c>
      <c r="BX955" s="35">
        <v>13.747805658728671</v>
      </c>
      <c r="BY955" s="35">
        <v>14.037505678760903</v>
      </c>
      <c r="BZ955" s="35">
        <v>13.970032607347243</v>
      </c>
      <c r="CA955" s="35">
        <v>14.219714144945767</v>
      </c>
      <c r="CC955" s="35">
        <v>14.827899679603735</v>
      </c>
      <c r="CD955" s="35">
        <v>14.818379701397019</v>
      </c>
      <c r="CE955" s="35">
        <v>14.483941931797341</v>
      </c>
      <c r="CF955" s="35">
        <v>13.77697797994454</v>
      </c>
      <c r="CG955" s="35">
        <v>15.542875457145719</v>
      </c>
      <c r="CH955" s="35">
        <v>13.237718765813263</v>
      </c>
      <c r="CI955" s="35">
        <v>15.719414294645707</v>
      </c>
      <c r="CK955" s="35">
        <v>14.191632525711087</v>
      </c>
      <c r="CL955" s="35">
        <v>13.298542068900318</v>
      </c>
      <c r="CM955" s="35">
        <v>16.328728347481235</v>
      </c>
      <c r="CN955" s="35">
        <v>13.4351992718939</v>
      </c>
      <c r="CO955" s="35">
        <v>15.202324583539571</v>
      </c>
      <c r="CP955" s="35">
        <v>14.306503654982089</v>
      </c>
      <c r="CQ955" s="35">
        <v>12.553144874517175</v>
      </c>
      <c r="CR955" s="35">
        <v>13.66158317817384</v>
      </c>
      <c r="CS955" s="35">
        <v>14.161653995480359</v>
      </c>
      <c r="CT955" s="35">
        <v>13.978463610779976</v>
      </c>
      <c r="CU955" s="35">
        <v>13.981428211873927</v>
      </c>
      <c r="CV955" s="35">
        <v>11.812615320390172</v>
      </c>
      <c r="CW955" s="35">
        <v>13.866894741467725</v>
      </c>
      <c r="CX955" s="35">
        <v>13.640830867311022</v>
      </c>
      <c r="CY955" s="35">
        <v>14.118817745884733</v>
      </c>
      <c r="CZ955" s="35">
        <v>13.991419715625664</v>
      </c>
      <c r="DA955" s="35">
        <v>13.259054358282954</v>
      </c>
      <c r="DB955" s="35">
        <v>14.585812553408937</v>
      </c>
      <c r="DC955" s="35">
        <v>13.956059610487916</v>
      </c>
      <c r="DD955" s="35">
        <v>14.401892441657369</v>
      </c>
      <c r="DE955" s="35">
        <v>13.670502563519809</v>
      </c>
      <c r="DF955" s="35">
        <v>13.643806512323705</v>
      </c>
      <c r="DG955" s="35">
        <v>13.371014613856651</v>
      </c>
      <c r="DH955" s="35">
        <v>13.537133761902419</v>
      </c>
      <c r="DJ955" s="35">
        <v>13.063229399495386</v>
      </c>
      <c r="DK955" s="35">
        <v>13.180749752049902</v>
      </c>
      <c r="DL955" s="35">
        <v>13.277965461713043</v>
      </c>
      <c r="DM955" s="35">
        <v>13.293436902806988</v>
      </c>
      <c r="DO955" s="35">
        <v>13.727083963545891</v>
      </c>
      <c r="DP955" s="35">
        <v>13.885555005337119</v>
      </c>
      <c r="DQ955" s="35">
        <v>13.88807780874618</v>
      </c>
      <c r="DR955" s="35">
        <v>12.381309725658802</v>
      </c>
      <c r="DU955" s="35">
        <v>14.050311368239074</v>
      </c>
      <c r="DV955" s="35">
        <v>15.153691067980089</v>
      </c>
      <c r="DW955" s="35">
        <v>15.015785011242247</v>
      </c>
      <c r="DX955" s="35">
        <v>14.274320487567598</v>
      </c>
      <c r="DY955" s="35">
        <v>14.891682468240731</v>
      </c>
      <c r="DZ955" s="35">
        <v>14.107972947920842</v>
      </c>
      <c r="EA955" s="35">
        <v>13.341269742796539</v>
      </c>
      <c r="EB955" s="35">
        <v>13.392158097452068</v>
      </c>
      <c r="EC955" s="35">
        <v>17.217556117928957</v>
      </c>
      <c r="ED955" s="35">
        <v>12.97800671410643</v>
      </c>
      <c r="EE955" s="35">
        <v>14.175590219207834</v>
      </c>
      <c r="EF955" s="35">
        <v>13.853618517396971</v>
      </c>
      <c r="EG955" s="35">
        <v>12.898720360424857</v>
      </c>
      <c r="EH955" s="35">
        <v>12.214432274770079</v>
      </c>
      <c r="EI955" s="35">
        <v>14.344839087269962</v>
      </c>
      <c r="EJ955" s="35">
        <v>12.833911175271542</v>
      </c>
      <c r="EK955" s="35">
        <v>13.940587677323364</v>
      </c>
      <c r="EL955" s="35">
        <v>13.332919848709594</v>
      </c>
      <c r="EM955" s="35">
        <v>13.503709521073535</v>
      </c>
      <c r="EN955" s="35">
        <v>13.787901600388738</v>
      </c>
      <c r="EO955" s="35">
        <v>14.51010676797382</v>
      </c>
      <c r="EQ955" s="35">
        <v>14.976874469508772</v>
      </c>
      <c r="ES955" s="35">
        <v>15.177065335081092</v>
      </c>
      <c r="ET955" s="35">
        <v>13.923357076713589</v>
      </c>
      <c r="EV955" s="35">
        <v>13.973795940159246</v>
      </c>
      <c r="EW955" s="35">
        <v>13.472492680568738</v>
      </c>
      <c r="EX955" s="35">
        <v>14.765593090241707</v>
      </c>
      <c r="EY955" s="35">
        <v>14.053034651203253</v>
      </c>
      <c r="EZ955" s="35">
        <v>12.668103210041227</v>
      </c>
      <c r="FA955" s="35">
        <v>13.792324431799655</v>
      </c>
      <c r="FB955" s="35">
        <v>14.231829886257763</v>
      </c>
      <c r="FC955" s="35">
        <v>13.950209433306725</v>
      </c>
      <c r="FD955" s="35">
        <v>13.445756159717337</v>
      </c>
      <c r="FE955" s="35">
        <v>14.33043263890273</v>
      </c>
      <c r="FF955" s="35">
        <v>13.250218986680938</v>
      </c>
      <c r="FG955" s="35">
        <v>13.66810988221807</v>
      </c>
      <c r="FI955" s="35">
        <v>14.594447808251363</v>
      </c>
      <c r="FK955" s="35">
        <v>14.358171173179519</v>
      </c>
      <c r="FL955" s="35">
        <v>15.326569726751448</v>
      </c>
      <c r="FM955" s="35">
        <v>14.061340964482426</v>
      </c>
      <c r="FN955" s="35">
        <v>14.211380375473453</v>
      </c>
      <c r="FO955" s="35">
        <v>13.850647681354808</v>
      </c>
      <c r="FP955" s="35">
        <v>14.881383711966262</v>
      </c>
      <c r="FQ955" s="35">
        <v>15.15292892987596</v>
      </c>
      <c r="FR955" s="35">
        <v>15.070580075926557</v>
      </c>
      <c r="FT955" s="35">
        <v>15.356780852717929</v>
      </c>
      <c r="FU955" s="35">
        <v>14.814117500733785</v>
      </c>
      <c r="FV955" s="35">
        <v>14.422065343448555</v>
      </c>
      <c r="FW955" s="35">
        <v>13.180372139463511</v>
      </c>
      <c r="FX955" s="35">
        <v>14.380152766178933</v>
      </c>
      <c r="FZ955" s="35">
        <v>12.900804985388801</v>
      </c>
      <c r="GA955" s="35">
        <v>14.384945361298104</v>
      </c>
      <c r="GB955" s="35">
        <v>14.279235551725685</v>
      </c>
      <c r="GD955" s="35">
        <v>15.87299023643966</v>
      </c>
      <c r="GE955" s="35">
        <v>14.143861957109056</v>
      </c>
      <c r="GF955" s="35">
        <v>14.515568822697713</v>
      </c>
      <c r="GG955" s="35">
        <v>14.570714018939583</v>
      </c>
      <c r="GH955" s="35">
        <v>13.778064694222094</v>
      </c>
      <c r="GI955" s="35">
        <v>14.002417581183938</v>
      </c>
      <c r="GJ955" s="35">
        <v>14.521014830150389</v>
      </c>
      <c r="GK955" s="35">
        <v>13.399229667463816</v>
      </c>
      <c r="GM955" s="35">
        <v>14.113956297057312</v>
      </c>
      <c r="GN955" s="35">
        <v>14.233164234550893</v>
      </c>
      <c r="GO955" s="35">
        <v>4.7759999999999998</v>
      </c>
      <c r="GP955" s="35" t="s">
        <v>4683</v>
      </c>
      <c r="GU955" s="59"/>
    </row>
    <row r="956" spans="1:203" x14ac:dyDescent="0.2">
      <c r="A956" s="35" t="s">
        <v>2118</v>
      </c>
      <c r="B956" s="35" t="s">
        <v>4085</v>
      </c>
      <c r="C956" s="35" t="s">
        <v>4086</v>
      </c>
      <c r="D956" s="9">
        <v>2</v>
      </c>
      <c r="E956" s="9">
        <v>2</v>
      </c>
      <c r="F956" s="9">
        <v>0.81990361300000003</v>
      </c>
      <c r="G956" s="9">
        <v>-0.117119192</v>
      </c>
      <c r="H956" s="9">
        <v>0.16607907199999999</v>
      </c>
      <c r="I956" s="9">
        <v>0.35424476199999999</v>
      </c>
      <c r="J956" s="9">
        <v>0</v>
      </c>
      <c r="K956" s="78">
        <v>0</v>
      </c>
      <c r="L956" s="79">
        <v>12.276063719763254</v>
      </c>
      <c r="M956" s="79"/>
      <c r="N956" s="79">
        <v>13.104140758534372</v>
      </c>
      <c r="O956" s="79">
        <v>11.527600947299533</v>
      </c>
      <c r="P956" s="78">
        <v>13.879850078475933</v>
      </c>
      <c r="Q956" s="78">
        <v>14.183266219167376</v>
      </c>
      <c r="T956" s="35">
        <v>14.028650935775651</v>
      </c>
      <c r="U956" s="35">
        <v>13.208432424179708</v>
      </c>
      <c r="V956" s="35">
        <v>12.680779666607849</v>
      </c>
      <c r="W956" s="35">
        <v>12.070353588636364</v>
      </c>
      <c r="Y956" s="35">
        <v>13.958920005206897</v>
      </c>
      <c r="AA956" s="35">
        <v>13.732145933081091</v>
      </c>
      <c r="AB956" s="35">
        <v>13.601403766093428</v>
      </c>
      <c r="AC956" s="35">
        <v>11.706227116333373</v>
      </c>
      <c r="AG956" s="35">
        <v>13.02029882417774</v>
      </c>
      <c r="AI956" s="35">
        <v>12.84244460746929</v>
      </c>
      <c r="AM956" s="35">
        <v>13.571235447221017</v>
      </c>
      <c r="AO956" s="35">
        <v>12.533642300401077</v>
      </c>
      <c r="AP956" s="35">
        <v>12.696159280691324</v>
      </c>
      <c r="AR956" s="35">
        <v>11.807354326481212</v>
      </c>
      <c r="AS956" s="35">
        <v>13.191003857766569</v>
      </c>
      <c r="AV956" s="35">
        <v>12.961107988626434</v>
      </c>
      <c r="AW956" s="35">
        <v>13.693975141366481</v>
      </c>
      <c r="AX956" s="35">
        <v>13.242275350842007</v>
      </c>
      <c r="BC956" s="35">
        <v>13.072901866994316</v>
      </c>
      <c r="BE956" s="35">
        <v>12.202636697404769</v>
      </c>
      <c r="BF956" s="35">
        <v>13.482124453343827</v>
      </c>
      <c r="BH956" s="35">
        <v>12.680825219226165</v>
      </c>
      <c r="BI956" s="35">
        <v>14.205494184536143</v>
      </c>
      <c r="BJ956" s="35">
        <v>12.438178160231226</v>
      </c>
      <c r="BL956" s="35">
        <v>14.102816718462179</v>
      </c>
      <c r="BN956" s="35">
        <v>12.752443519953331</v>
      </c>
      <c r="BO956" s="35">
        <v>13.489254231343313</v>
      </c>
      <c r="BP956" s="35">
        <v>12.078738394688274</v>
      </c>
      <c r="BQ956" s="35">
        <v>12.795540751933888</v>
      </c>
      <c r="BR956" s="35">
        <v>12.096044386081722</v>
      </c>
      <c r="BS956" s="35">
        <v>15.168227566172519</v>
      </c>
      <c r="BV956" s="35">
        <v>12.069640235221271</v>
      </c>
      <c r="BW956" s="35">
        <v>12.566196671961343</v>
      </c>
      <c r="BX956" s="35">
        <v>13.410251916326146</v>
      </c>
      <c r="BY956" s="35">
        <v>11.588326885349721</v>
      </c>
      <c r="BZ956" s="35">
        <v>13.084114469368508</v>
      </c>
      <c r="CA956" s="35">
        <v>12.239640540807443</v>
      </c>
      <c r="CB956" s="35">
        <v>11.199257366097619</v>
      </c>
      <c r="CC956" s="35">
        <v>13.077392046215357</v>
      </c>
      <c r="CD956" s="35">
        <v>12.60529118674072</v>
      </c>
      <c r="CF956" s="35">
        <v>13.012132830736386</v>
      </c>
      <c r="CG956" s="35">
        <v>12.910558103892017</v>
      </c>
      <c r="CI956" s="35">
        <v>13.891989270366556</v>
      </c>
      <c r="CJ956" s="35">
        <v>12.976175841980176</v>
      </c>
      <c r="CM956" s="35">
        <v>13.906686877201155</v>
      </c>
      <c r="CN956" s="35">
        <v>14.981430776800247</v>
      </c>
      <c r="CO956" s="35">
        <v>13.221229431974168</v>
      </c>
      <c r="CR956" s="35">
        <v>12.205220071109308</v>
      </c>
      <c r="CT956" s="35">
        <v>12.680257837166788</v>
      </c>
      <c r="CU956" s="35">
        <v>13.375320689924532</v>
      </c>
      <c r="CY956" s="35">
        <v>12.649792651248401</v>
      </c>
      <c r="DB956" s="35">
        <v>13.779460333176377</v>
      </c>
      <c r="DC956" s="35">
        <v>11.608304883819535</v>
      </c>
      <c r="DE956" s="35">
        <v>13.346308000394192</v>
      </c>
      <c r="DF956" s="35">
        <v>12.662063544968181</v>
      </c>
      <c r="DH956" s="35">
        <v>11.40419999089182</v>
      </c>
      <c r="DJ956" s="35">
        <v>11.908481814426372</v>
      </c>
      <c r="DK956" s="35">
        <v>13.291812510823366</v>
      </c>
      <c r="DL956" s="35">
        <v>12.60861138534786</v>
      </c>
      <c r="DM956" s="35">
        <v>13.227529356437536</v>
      </c>
      <c r="DN956" s="35">
        <v>12.551680625110945</v>
      </c>
      <c r="DQ956" s="35">
        <v>13.231429433507078</v>
      </c>
      <c r="DR956" s="35">
        <v>12.785615768438516</v>
      </c>
      <c r="DS956" s="35">
        <v>13.231440778471976</v>
      </c>
      <c r="DT956" s="35">
        <v>12.19364729692284</v>
      </c>
      <c r="DV956" s="35">
        <v>12.992671449039651</v>
      </c>
      <c r="DW956" s="35">
        <v>14.363653432548471</v>
      </c>
      <c r="DX956" s="35">
        <v>12.892027507342869</v>
      </c>
      <c r="DZ956" s="35">
        <v>12.883195422351259</v>
      </c>
      <c r="EC956" s="35">
        <v>12.529541026814922</v>
      </c>
      <c r="ED956" s="35">
        <v>12.973401799070681</v>
      </c>
      <c r="EE956" s="35">
        <v>13.730926516739798</v>
      </c>
      <c r="EF956" s="35">
        <v>13.805441599906725</v>
      </c>
      <c r="EG956" s="35">
        <v>13.118926946003494</v>
      </c>
      <c r="EH956" s="35">
        <v>12.12040072586597</v>
      </c>
      <c r="EI956" s="35">
        <v>13.716175710160661</v>
      </c>
      <c r="EJ956" s="35">
        <v>12.565297499076875</v>
      </c>
      <c r="EL956" s="35">
        <v>13.444371368984502</v>
      </c>
      <c r="EM956" s="35">
        <v>11.620777976314045</v>
      </c>
      <c r="ET956" s="35">
        <v>12.646938678116211</v>
      </c>
      <c r="EU956" s="35">
        <v>10.633753989684541</v>
      </c>
      <c r="EW956" s="35">
        <v>12.878073161986473</v>
      </c>
      <c r="EX956" s="35">
        <v>14.529261990020851</v>
      </c>
      <c r="EZ956" s="35">
        <v>11.752465632247265</v>
      </c>
      <c r="FF956" s="35">
        <v>13.389740857163916</v>
      </c>
      <c r="FG956" s="35">
        <v>12.272145008880377</v>
      </c>
      <c r="FH956" s="35">
        <v>11.760006802122005</v>
      </c>
      <c r="FI956" s="35">
        <v>13.320374773017534</v>
      </c>
      <c r="FK956" s="35">
        <v>15.744036341695951</v>
      </c>
      <c r="FL956" s="35">
        <v>13.684348226660685</v>
      </c>
      <c r="FM956" s="35">
        <v>13.400235800491387</v>
      </c>
      <c r="FN956" s="35">
        <v>14.461384860561228</v>
      </c>
      <c r="FO956" s="35">
        <v>12.193035149527255</v>
      </c>
      <c r="FP956" s="35">
        <v>13.946039883155137</v>
      </c>
      <c r="FQ956" s="35">
        <v>12.994630156544757</v>
      </c>
      <c r="FT956" s="35">
        <v>14.208601802294845</v>
      </c>
      <c r="FV956" s="35">
        <v>14.267867917390692</v>
      </c>
      <c r="FW956" s="35">
        <v>11.19799206995244</v>
      </c>
      <c r="FZ956" s="35">
        <v>11.572462586447248</v>
      </c>
      <c r="GB956" s="35">
        <v>14.385972201852725</v>
      </c>
      <c r="GC956" s="35">
        <v>13.778659646161707</v>
      </c>
      <c r="GD956" s="35">
        <v>15.644078615166</v>
      </c>
      <c r="GF956" s="35">
        <v>13.600804063573648</v>
      </c>
      <c r="GG956" s="35">
        <v>13.060538014812549</v>
      </c>
      <c r="GH956" s="35">
        <v>12.930147672653856</v>
      </c>
      <c r="GJ956" s="35">
        <v>14.318881323066563</v>
      </c>
      <c r="GK956" s="35">
        <v>14.59147242791486</v>
      </c>
      <c r="GL956" s="35">
        <v>14.191007431229767</v>
      </c>
      <c r="GM956" s="35">
        <v>13.680965189811854</v>
      </c>
      <c r="GN956" s="35">
        <v>12.798118722009395</v>
      </c>
      <c r="GO956" s="35">
        <v>0.72599999999999998</v>
      </c>
      <c r="GP956" s="35" t="s">
        <v>4869</v>
      </c>
      <c r="GU956" s="59"/>
    </row>
    <row r="957" spans="1:203" x14ac:dyDescent="0.2">
      <c r="A957" s="35" t="s">
        <v>1569</v>
      </c>
      <c r="B957" s="35" t="s">
        <v>3395</v>
      </c>
      <c r="C957" s="35" t="s">
        <v>3396</v>
      </c>
      <c r="D957" s="9">
        <v>70</v>
      </c>
      <c r="E957" s="9">
        <v>68</v>
      </c>
      <c r="F957" s="9">
        <v>0.52920248800000003</v>
      </c>
      <c r="G957" s="9">
        <v>-9.4590035000000003E-2</v>
      </c>
      <c r="H957" s="9">
        <v>3.3689000000000001E-4</v>
      </c>
      <c r="I957" s="9">
        <v>0.35970700300000003</v>
      </c>
      <c r="J957" s="9">
        <v>0</v>
      </c>
      <c r="K957" s="58" t="s">
        <v>5711</v>
      </c>
      <c r="L957" s="80">
        <v>14.976129238475668</v>
      </c>
      <c r="M957" s="79">
        <v>15.137697587084944</v>
      </c>
      <c r="N957" s="79">
        <v>14.411547197761696</v>
      </c>
      <c r="O957" s="79">
        <v>14.815146202569959</v>
      </c>
      <c r="P957" s="78">
        <v>14.421127793159695</v>
      </c>
      <c r="Q957" s="78">
        <v>15.604691812149104</v>
      </c>
      <c r="R957" s="35">
        <v>13.902556922049584</v>
      </c>
      <c r="S957" s="35">
        <v>14.479676494899977</v>
      </c>
      <c r="T957" s="35">
        <v>14.81642585929813</v>
      </c>
      <c r="U957" s="35">
        <v>14.318658688239074</v>
      </c>
      <c r="V957" s="35">
        <v>14.710273433168211</v>
      </c>
      <c r="W957" s="35">
        <v>14.720336402132927</v>
      </c>
      <c r="X957" s="35">
        <v>13.477019362529628</v>
      </c>
      <c r="Y957" s="35">
        <v>14.91813265924635</v>
      </c>
      <c r="Z957" s="35">
        <v>14.67552063133142</v>
      </c>
      <c r="AA957" s="35">
        <v>14.889761482813681</v>
      </c>
      <c r="AB957" s="35">
        <v>13.931256145617114</v>
      </c>
      <c r="AC957" s="35">
        <v>14.506255824674787</v>
      </c>
      <c r="AD957" s="35">
        <v>14.638041427039141</v>
      </c>
      <c r="AE957" s="35">
        <v>14.671186690401642</v>
      </c>
      <c r="AF957" s="35">
        <v>14.712033140330291</v>
      </c>
      <c r="AG957" s="35">
        <v>14.806921847234845</v>
      </c>
      <c r="AH957" s="35">
        <v>14.853834723554773</v>
      </c>
      <c r="AI957" s="35">
        <v>14.695483459754222</v>
      </c>
      <c r="AJ957" s="35">
        <v>14.958019302990294</v>
      </c>
      <c r="AK957" s="35">
        <v>15.221021009455725</v>
      </c>
      <c r="AL957" s="35">
        <v>15.437942425649995</v>
      </c>
      <c r="AM957" s="35">
        <v>14.568841065557244</v>
      </c>
      <c r="AN957" s="35">
        <v>15.190572818119334</v>
      </c>
      <c r="AO957" s="35">
        <v>14.313702328026977</v>
      </c>
      <c r="AP957" s="35">
        <v>13.81743682993649</v>
      </c>
      <c r="AQ957" s="35">
        <v>14.494183254438013</v>
      </c>
      <c r="AR957" s="35">
        <v>15.118613631829669</v>
      </c>
      <c r="AS957" s="35">
        <v>14.979956802937837</v>
      </c>
      <c r="AT957" s="35">
        <v>15.000349585691996</v>
      </c>
      <c r="AU957" s="35">
        <v>14.893287024507639</v>
      </c>
      <c r="AV957" s="35">
        <v>15.199241381387539</v>
      </c>
      <c r="AW957" s="35">
        <v>15.231101446271619</v>
      </c>
      <c r="AX957" s="35">
        <v>14.886748256276791</v>
      </c>
      <c r="AY957" s="35">
        <v>14.61315502448625</v>
      </c>
      <c r="AZ957" s="35">
        <v>14.685622739228933</v>
      </c>
      <c r="BA957" s="35">
        <v>14.276100634111321</v>
      </c>
      <c r="BB957" s="35">
        <v>14.372545585005286</v>
      </c>
      <c r="BC957" s="35">
        <v>14.055440984112646</v>
      </c>
      <c r="BD957" s="35">
        <v>14.847725908956146</v>
      </c>
      <c r="BE957" s="35">
        <v>15.116739964759152</v>
      </c>
      <c r="BF957" s="35">
        <v>14.604604028073336</v>
      </c>
      <c r="BG957" s="35">
        <v>14.823536916090241</v>
      </c>
      <c r="BH957" s="35">
        <v>15.185269265300564</v>
      </c>
      <c r="BI957" s="35">
        <v>15.479874620089809</v>
      </c>
      <c r="BJ957" s="35">
        <v>15.378726396910537</v>
      </c>
      <c r="BK957" s="35">
        <v>15.597299089246832</v>
      </c>
      <c r="BL957" s="35">
        <v>15.7406740324368</v>
      </c>
      <c r="BM957" s="35">
        <v>15.528695590454138</v>
      </c>
      <c r="BN957" s="35">
        <v>14.665077384337247</v>
      </c>
      <c r="BO957" s="35">
        <v>13.928194064241723</v>
      </c>
      <c r="BP957" s="35">
        <v>14.647590439399</v>
      </c>
      <c r="BQ957" s="35">
        <v>13.733041076110766</v>
      </c>
      <c r="BR957" s="35">
        <v>14.174299526012209</v>
      </c>
      <c r="BS957" s="35">
        <v>15.098471755833064</v>
      </c>
      <c r="BT957" s="35">
        <v>14.401466241261151</v>
      </c>
      <c r="BU957" s="35">
        <v>15.42166444788009</v>
      </c>
      <c r="BV957" s="35">
        <v>14.586591553028985</v>
      </c>
      <c r="BW957" s="35">
        <v>14.65724081420438</v>
      </c>
      <c r="BX957" s="35">
        <v>15.708706781346033</v>
      </c>
      <c r="BY957" s="35">
        <v>14.46629004305089</v>
      </c>
      <c r="BZ957" s="35">
        <v>14.036929628404108</v>
      </c>
      <c r="CA957" s="35">
        <v>14.569369561613193</v>
      </c>
      <c r="CB957" s="35">
        <v>14.398673151883933</v>
      </c>
      <c r="CC957" s="35">
        <v>14.375064380563281</v>
      </c>
      <c r="CD957" s="35">
        <v>14.198167675264632</v>
      </c>
      <c r="CE957" s="35">
        <v>14.613166372217172</v>
      </c>
      <c r="CF957" s="35">
        <v>13.55615852623635</v>
      </c>
      <c r="CG957" s="35">
        <v>14.360580697123986</v>
      </c>
      <c r="CH957" s="35">
        <v>15.196635473984312</v>
      </c>
      <c r="CI957" s="35">
        <v>15.010239810083142</v>
      </c>
      <c r="CJ957" s="35">
        <v>15.057870264556744</v>
      </c>
      <c r="CK957" s="35">
        <v>14.930503651441445</v>
      </c>
      <c r="CL957" s="35">
        <v>14.795618198371621</v>
      </c>
      <c r="CM957" s="35">
        <v>14.828563142713984</v>
      </c>
      <c r="CN957" s="35">
        <v>14.743277765027001</v>
      </c>
      <c r="CO957" s="35">
        <v>15.805864277968478</v>
      </c>
      <c r="CP957" s="35">
        <v>14.461594351128678</v>
      </c>
      <c r="CQ957" s="35">
        <v>13.994585941532124</v>
      </c>
      <c r="CR957" s="35">
        <v>13.943820444996307</v>
      </c>
      <c r="CS957" s="35">
        <v>14.911330321876985</v>
      </c>
      <c r="CT957" s="35">
        <v>14.629425420214652</v>
      </c>
      <c r="CU957" s="35">
        <v>14.509484302946465</v>
      </c>
      <c r="CV957" s="35">
        <v>15.018246026121348</v>
      </c>
      <c r="CW957" s="35">
        <v>14.929284823149061</v>
      </c>
      <c r="CX957" s="35">
        <v>14.400569604319696</v>
      </c>
      <c r="CY957" s="35">
        <v>13.919628701523118</v>
      </c>
      <c r="CZ957" s="35">
        <v>14.728154777375089</v>
      </c>
      <c r="DA957" s="35">
        <v>14.824784939484168</v>
      </c>
      <c r="DB957" s="35">
        <v>15.722405690894782</v>
      </c>
      <c r="DC957" s="35">
        <v>13.657799250229136</v>
      </c>
      <c r="DD957" s="35">
        <v>15.045743280056058</v>
      </c>
      <c r="DE957" s="35">
        <v>15.179167595674123</v>
      </c>
      <c r="DF957" s="35">
        <v>14.775731921458629</v>
      </c>
      <c r="DG957" s="35">
        <v>14.892693837665867</v>
      </c>
      <c r="DH957" s="35">
        <v>13.942920367906213</v>
      </c>
      <c r="DI957" s="35">
        <v>15.04678173457167</v>
      </c>
      <c r="DJ957" s="35">
        <v>14.371471475748255</v>
      </c>
      <c r="DK957" s="35">
        <v>14.881212608687113</v>
      </c>
      <c r="DL957" s="35">
        <v>14.558430655001382</v>
      </c>
      <c r="DM957" s="35">
        <v>14.356260225684956</v>
      </c>
      <c r="DN957" s="35">
        <v>14.468595973715189</v>
      </c>
      <c r="DO957" s="35">
        <v>13.848787284730554</v>
      </c>
      <c r="DP957" s="35">
        <v>14.837860959615636</v>
      </c>
      <c r="DQ957" s="35">
        <v>14.578240959526315</v>
      </c>
      <c r="DR957" s="35">
        <v>14.21255096869368</v>
      </c>
      <c r="DS957" s="35">
        <v>14.549677855374302</v>
      </c>
      <c r="DT957" s="35">
        <v>14.320859427233954</v>
      </c>
      <c r="DU957" s="35">
        <v>12.847255406994806</v>
      </c>
      <c r="DV957" s="35">
        <v>14.578994846493423</v>
      </c>
      <c r="DW957" s="35">
        <v>14.29828081915654</v>
      </c>
      <c r="DX957" s="35">
        <v>14.831630682055346</v>
      </c>
      <c r="DY957" s="35">
        <v>14.844621563225299</v>
      </c>
      <c r="DZ957" s="35">
        <v>14.125410156038729</v>
      </c>
      <c r="EA957" s="35">
        <v>15.19332806837981</v>
      </c>
      <c r="EB957" s="35">
        <v>14.563111496503911</v>
      </c>
      <c r="EC957" s="35">
        <v>14.193902454679812</v>
      </c>
      <c r="ED957" s="35">
        <v>15.21275790919578</v>
      </c>
      <c r="EE957" s="35">
        <v>15.08535113213655</v>
      </c>
      <c r="EF957" s="35">
        <v>14.817500398490743</v>
      </c>
      <c r="EG957" s="35">
        <v>14.744095845385628</v>
      </c>
      <c r="EH957" s="35">
        <v>13.750465307419473</v>
      </c>
      <c r="EI957" s="35">
        <v>15.222157195920389</v>
      </c>
      <c r="EJ957" s="35">
        <v>15.043242891001462</v>
      </c>
      <c r="EK957" s="35">
        <v>14.654223073948895</v>
      </c>
      <c r="EL957" s="35">
        <v>15.583085608984449</v>
      </c>
      <c r="EM957" s="35">
        <v>14.408326353678321</v>
      </c>
      <c r="EN957" s="35">
        <v>14.955759806681943</v>
      </c>
      <c r="EO957" s="35">
        <v>15.340982049027769</v>
      </c>
      <c r="EP957" s="35">
        <v>14.194468983091365</v>
      </c>
      <c r="EQ957" s="35">
        <v>14.066353038231183</v>
      </c>
      <c r="ER957" s="35">
        <v>14.372265175783713</v>
      </c>
      <c r="ES957" s="35">
        <v>13.928753409827587</v>
      </c>
      <c r="ET957" s="35">
        <v>14.830919715804244</v>
      </c>
      <c r="EU957" s="35">
        <v>14.683690932161216</v>
      </c>
      <c r="EV957" s="35">
        <v>14.998253848265707</v>
      </c>
      <c r="EW957" s="35">
        <v>14.800948493701398</v>
      </c>
      <c r="EX957" s="35">
        <v>15.03546528379826</v>
      </c>
      <c r="EY957" s="35">
        <v>14.919981541948868</v>
      </c>
      <c r="EZ957" s="35">
        <v>14.484910556253684</v>
      </c>
      <c r="FA957" s="35">
        <v>15.039479444163304</v>
      </c>
      <c r="FB957" s="35">
        <v>16.278718160222564</v>
      </c>
      <c r="FC957" s="35">
        <v>14.517698139282233</v>
      </c>
      <c r="FD957" s="35">
        <v>14.888324573668381</v>
      </c>
      <c r="FE957" s="35">
        <v>16.110339895584019</v>
      </c>
      <c r="FF957" s="35">
        <v>14.584439607373055</v>
      </c>
      <c r="FG957" s="35">
        <v>14.640006018574566</v>
      </c>
      <c r="FH957" s="35">
        <v>14.349993138573675</v>
      </c>
      <c r="FI957" s="35">
        <v>15.419375320647095</v>
      </c>
      <c r="FJ957" s="35">
        <v>14.91833592297324</v>
      </c>
      <c r="FK957" s="35">
        <v>16.249783339180674</v>
      </c>
      <c r="FL957" s="35">
        <v>15.518605843217218</v>
      </c>
      <c r="FM957" s="35">
        <v>15.702050805214389</v>
      </c>
      <c r="FN957" s="35">
        <v>14.716119282299244</v>
      </c>
      <c r="FO957" s="35">
        <v>13.838323126637642</v>
      </c>
      <c r="FP957" s="35">
        <v>15.526586188388608</v>
      </c>
      <c r="FQ957" s="35">
        <v>14.578000090242323</v>
      </c>
      <c r="FR957" s="35">
        <v>15.228137998311832</v>
      </c>
      <c r="FS957" s="35">
        <v>16.130879401039785</v>
      </c>
      <c r="FT957" s="35">
        <v>15.139451736579609</v>
      </c>
      <c r="FU957" s="35">
        <v>14.619513066527178</v>
      </c>
      <c r="FV957" s="35">
        <v>14.866035101721193</v>
      </c>
      <c r="FW957" s="35">
        <v>14.975220501237731</v>
      </c>
      <c r="FX957" s="35">
        <v>14.556721117516592</v>
      </c>
      <c r="FY957" s="35">
        <v>15.58246369259645</v>
      </c>
      <c r="FZ957" s="35">
        <v>15.406533652319094</v>
      </c>
      <c r="GA957" s="35">
        <v>14.790617703250332</v>
      </c>
      <c r="GB957" s="35">
        <v>15.705886542999567</v>
      </c>
      <c r="GC957" s="35">
        <v>14.327687909629987</v>
      </c>
      <c r="GD957" s="35">
        <v>15.84585590616102</v>
      </c>
      <c r="GE957" s="35">
        <v>14.645967935445993</v>
      </c>
      <c r="GF957" s="35">
        <v>15.046857035232605</v>
      </c>
      <c r="GG957" s="35">
        <v>15.018164667250529</v>
      </c>
      <c r="GH957" s="35">
        <v>14.744305596441787</v>
      </c>
      <c r="GI957" s="35">
        <v>14.805383436360735</v>
      </c>
      <c r="GJ957" s="35">
        <v>15.900125728474137</v>
      </c>
      <c r="GK957" s="35">
        <v>15.828870087475444</v>
      </c>
      <c r="GL957" s="35">
        <v>15.511783677231724</v>
      </c>
      <c r="GM957" s="35">
        <v>15.067790251977248</v>
      </c>
      <c r="GN957" s="35">
        <v>15.079117892324343</v>
      </c>
      <c r="GO957" s="35">
        <v>58.14</v>
      </c>
      <c r="GP957" s="35" t="s">
        <v>4736</v>
      </c>
      <c r="GU957" s="59"/>
    </row>
    <row r="958" spans="1:203" x14ac:dyDescent="0.2">
      <c r="A958" s="35" t="s">
        <v>1148</v>
      </c>
      <c r="B958" s="35" t="s">
        <v>2877</v>
      </c>
      <c r="C958" s="35" t="s">
        <v>2878</v>
      </c>
      <c r="D958" s="9">
        <v>2</v>
      </c>
      <c r="E958" s="9">
        <v>2</v>
      </c>
      <c r="F958" s="9">
        <v>0.945122358</v>
      </c>
      <c r="G958" s="9">
        <v>3.4187912000000001E-2</v>
      </c>
      <c r="H958" s="9">
        <v>1.9606620000000002E-3</v>
      </c>
      <c r="I958" s="9">
        <v>0.35981617900000001</v>
      </c>
      <c r="J958" s="9">
        <v>0</v>
      </c>
      <c r="K958" s="58" t="s">
        <v>5711</v>
      </c>
      <c r="L958" s="79"/>
      <c r="M958" s="79">
        <v>10.107906524661374</v>
      </c>
      <c r="N958" s="79">
        <v>10.480933455049676</v>
      </c>
      <c r="O958" s="79"/>
      <c r="P958" s="78">
        <v>10.907372869071096</v>
      </c>
      <c r="Q958" s="78">
        <v>11.484495689160955</v>
      </c>
      <c r="R958" s="35">
        <v>9.7849930353838808</v>
      </c>
      <c r="S958" s="35">
        <v>10.462050562563073</v>
      </c>
      <c r="T958" s="35">
        <v>10.385233989432814</v>
      </c>
      <c r="U958" s="35">
        <v>10.822737943594683</v>
      </c>
      <c r="V958" s="35">
        <v>11.178410093814163</v>
      </c>
      <c r="X958" s="35">
        <v>11.310275927297347</v>
      </c>
      <c r="Y958" s="35">
        <v>10.878747816595913</v>
      </c>
      <c r="Z958" s="35">
        <v>10.107055991811681</v>
      </c>
      <c r="AB958" s="35">
        <v>10.359233400459726</v>
      </c>
      <c r="AC958" s="35">
        <v>9.1399718546099038</v>
      </c>
      <c r="AD958" s="35">
        <v>10.7791705533434</v>
      </c>
      <c r="AE958" s="35">
        <v>10.652097008655037</v>
      </c>
      <c r="AF958" s="35">
        <v>10.251008711542573</v>
      </c>
      <c r="AG958" s="35">
        <v>10.729226978159087</v>
      </c>
      <c r="AI958" s="35">
        <v>10.828883768474755</v>
      </c>
      <c r="AK958" s="35">
        <v>10.589252572140907</v>
      </c>
      <c r="AL958" s="35">
        <v>9.871751105009654</v>
      </c>
      <c r="AM958" s="35">
        <v>10.910872139456364</v>
      </c>
      <c r="AO958" s="35">
        <v>10.694797092215657</v>
      </c>
      <c r="AP958" s="35">
        <v>10.642321129063774</v>
      </c>
      <c r="AR958" s="35">
        <v>10.168788276361695</v>
      </c>
      <c r="AS958" s="35">
        <v>10.995393784224689</v>
      </c>
      <c r="AU958" s="35">
        <v>11.23053779341546</v>
      </c>
      <c r="AV958" s="35">
        <v>10.299720485017474</v>
      </c>
      <c r="AW958" s="35">
        <v>10.683057744200131</v>
      </c>
      <c r="AX958" s="35">
        <v>10.362097541067923</v>
      </c>
      <c r="AY958" s="35">
        <v>10.269982273529372</v>
      </c>
      <c r="AZ958" s="35">
        <v>10.706400804699374</v>
      </c>
      <c r="BA958" s="35">
        <v>10.163986763459908</v>
      </c>
      <c r="BB958" s="35">
        <v>10.3577168418038</v>
      </c>
      <c r="BC958" s="35">
        <v>10.652462085426261</v>
      </c>
      <c r="BD958" s="35">
        <v>10.656105575927356</v>
      </c>
      <c r="BF958" s="35">
        <v>11.308770177548844</v>
      </c>
      <c r="BG958" s="35">
        <v>10.749375023658258</v>
      </c>
      <c r="BH958" s="35">
        <v>11.135743504539001</v>
      </c>
      <c r="BI958" s="35">
        <v>11.874992167097805</v>
      </c>
      <c r="BJ958" s="35">
        <v>10.67413380143973</v>
      </c>
      <c r="BQ958" s="35">
        <v>10.4918273926463</v>
      </c>
      <c r="BS958" s="35">
        <v>10.536979840651313</v>
      </c>
      <c r="BU958" s="35">
        <v>11.155861478683841</v>
      </c>
      <c r="BX958" s="35">
        <v>10.833039583972479</v>
      </c>
      <c r="BY958" s="35">
        <v>10.26907815549877</v>
      </c>
      <c r="BZ958" s="35">
        <v>10.429134038631835</v>
      </c>
      <c r="CA958" s="35">
        <v>10.247185469617708</v>
      </c>
      <c r="CB958" s="35">
        <v>9.9454199726994084</v>
      </c>
      <c r="CC958" s="35">
        <v>10.014218720466481</v>
      </c>
      <c r="CD958" s="35">
        <v>10.120501819789592</v>
      </c>
      <c r="CE958" s="35">
        <v>11.002145802517207</v>
      </c>
      <c r="CF958" s="35">
        <v>9.8199789868224858</v>
      </c>
      <c r="CG958" s="35">
        <v>10.489866969705336</v>
      </c>
      <c r="CI958" s="35">
        <v>10.840407376858906</v>
      </c>
      <c r="CJ958" s="35">
        <v>10.212160794244262</v>
      </c>
      <c r="CK958" s="35">
        <v>10.79833895791964</v>
      </c>
      <c r="CL958" s="35">
        <v>10.850852260317685</v>
      </c>
      <c r="CM958" s="35">
        <v>10.581276397055563</v>
      </c>
      <c r="CN958" s="35">
        <v>10.617480163336824</v>
      </c>
      <c r="CP958" s="35">
        <v>10.483906767166605</v>
      </c>
      <c r="CR958" s="35">
        <v>10.44341459760804</v>
      </c>
      <c r="CS958" s="35">
        <v>11.024730916333262</v>
      </c>
      <c r="CU958" s="35">
        <v>10.1474348565052</v>
      </c>
      <c r="CV958" s="35">
        <v>10.715423662454121</v>
      </c>
      <c r="CW958" s="35">
        <v>10.556726361178878</v>
      </c>
      <c r="CY958" s="35">
        <v>10.505855365979475</v>
      </c>
      <c r="CZ958" s="35">
        <v>10.057910238247638</v>
      </c>
      <c r="DA958" s="35">
        <v>10.988662628296151</v>
      </c>
      <c r="DD958" s="35">
        <v>10.39018888791635</v>
      </c>
      <c r="DE958" s="35">
        <v>10.664962570036094</v>
      </c>
      <c r="DF958" s="35">
        <v>10.529393174954189</v>
      </c>
      <c r="DG958" s="35">
        <v>9.6954179108837195</v>
      </c>
      <c r="DI958" s="35">
        <v>11.44733324300697</v>
      </c>
      <c r="DJ958" s="35">
        <v>10.682964138597498</v>
      </c>
      <c r="DL958" s="35">
        <v>10.857194295075095</v>
      </c>
      <c r="DM958" s="35">
        <v>10.385167666041454</v>
      </c>
      <c r="DQ958" s="35">
        <v>10.729469106440593</v>
      </c>
      <c r="DT958" s="35">
        <v>10.424157436061977</v>
      </c>
      <c r="DV958" s="35">
        <v>10.269808343429085</v>
      </c>
      <c r="DZ958" s="35">
        <v>10.515848202704678</v>
      </c>
      <c r="EA958" s="35">
        <v>10.909688510329323</v>
      </c>
      <c r="EB958" s="35">
        <v>10.415609020164837</v>
      </c>
      <c r="EC958" s="35">
        <v>10.178192767362642</v>
      </c>
      <c r="ED958" s="35">
        <v>11.162138897086074</v>
      </c>
      <c r="EG958" s="35">
        <v>10.289085261110243</v>
      </c>
      <c r="EI958" s="35">
        <v>11.293266885126927</v>
      </c>
      <c r="EJ958" s="35">
        <v>10.882517696516922</v>
      </c>
      <c r="EK958" s="35">
        <v>10.691431373174881</v>
      </c>
      <c r="EL958" s="35">
        <v>10.526667268353121</v>
      </c>
      <c r="EN958" s="35">
        <v>11.31840959651584</v>
      </c>
      <c r="EP958" s="35">
        <v>10.193322758823868</v>
      </c>
      <c r="ER958" s="35">
        <v>10.439542013063409</v>
      </c>
      <c r="ET958" s="35">
        <v>10.524597805271554</v>
      </c>
      <c r="EU958" s="35">
        <v>10.53540698105102</v>
      </c>
      <c r="EV958" s="35">
        <v>10.185616460540297</v>
      </c>
      <c r="EW958" s="35">
        <v>10.214408999727274</v>
      </c>
      <c r="EX958" s="35">
        <v>11.096973447690983</v>
      </c>
      <c r="EY958" s="35">
        <v>10.706029302372968</v>
      </c>
      <c r="EZ958" s="35">
        <v>9.7979276695887094</v>
      </c>
      <c r="FA958" s="35">
        <v>10.413833622000936</v>
      </c>
      <c r="FB958" s="35">
        <v>10.846211096756884</v>
      </c>
      <c r="FD958" s="35">
        <v>9.9766869682294015</v>
      </c>
      <c r="FE958" s="35">
        <v>11.882067663051473</v>
      </c>
      <c r="FF958" s="35">
        <v>10.83016565369042</v>
      </c>
      <c r="FG958" s="35">
        <v>10.499989055246925</v>
      </c>
      <c r="FI958" s="35">
        <v>11.476397637914921</v>
      </c>
      <c r="FK958" s="35">
        <v>11.589670236961185</v>
      </c>
      <c r="FL958" s="35">
        <v>11.236998701994438</v>
      </c>
      <c r="FM958" s="35">
        <v>10.638306921221035</v>
      </c>
      <c r="FN958" s="35">
        <v>10.939762755984766</v>
      </c>
      <c r="FO958" s="35">
        <v>10.116041342972043</v>
      </c>
      <c r="FP958" s="35">
        <v>11.760520283171878</v>
      </c>
      <c r="FQ958" s="35">
        <v>10.688778128818125</v>
      </c>
      <c r="FR958" s="35">
        <v>11.449759479305301</v>
      </c>
      <c r="FU958" s="35">
        <v>11.474195001125027</v>
      </c>
      <c r="FW958" s="35">
        <v>10.084035880655353</v>
      </c>
      <c r="FY958" s="35">
        <v>11.979007471062248</v>
      </c>
      <c r="GA958" s="35">
        <v>10.492933272790644</v>
      </c>
      <c r="GB958" s="35">
        <v>11.275243278576658</v>
      </c>
      <c r="GD958" s="35">
        <v>11.022586324864271</v>
      </c>
      <c r="GE958" s="35">
        <v>10.075026436585636</v>
      </c>
      <c r="GF958" s="35">
        <v>11.375602822122767</v>
      </c>
      <c r="GI958" s="35">
        <v>11.376300509863475</v>
      </c>
      <c r="GJ958" s="35">
        <v>12.614703642560489</v>
      </c>
      <c r="GL958" s="35">
        <v>11.576418304172094</v>
      </c>
      <c r="GM958" s="35">
        <v>11.161615485041755</v>
      </c>
      <c r="GO958" s="35">
        <v>10.425000000000001</v>
      </c>
      <c r="GP958" s="35" t="s">
        <v>1034</v>
      </c>
      <c r="GU958" s="59"/>
    </row>
    <row r="959" spans="1:203" x14ac:dyDescent="0.2">
      <c r="A959" s="35" t="s">
        <v>858</v>
      </c>
      <c r="B959" s="35" t="s">
        <v>2545</v>
      </c>
      <c r="C959" s="35" t="s">
        <v>2546</v>
      </c>
      <c r="D959" s="9">
        <v>7</v>
      </c>
      <c r="E959" s="9">
        <v>7</v>
      </c>
      <c r="F959" s="9">
        <v>0.97164546600000001</v>
      </c>
      <c r="G959" s="9">
        <v>2.1073235999999999E-2</v>
      </c>
      <c r="H959" s="9">
        <v>7.7267600000000003E-4</v>
      </c>
      <c r="I959" s="9">
        <v>0.36074393100000002</v>
      </c>
      <c r="J959" s="9">
        <v>0</v>
      </c>
      <c r="K959" s="58" t="s">
        <v>5711</v>
      </c>
      <c r="L959" s="79">
        <v>15.37453192966165</v>
      </c>
      <c r="M959" s="79">
        <v>13.418689273283137</v>
      </c>
      <c r="N959" s="79">
        <v>13.556654285760311</v>
      </c>
      <c r="O959" s="79">
        <v>14.141846377244287</v>
      </c>
      <c r="P959" s="78">
        <v>14.119126960599068</v>
      </c>
      <c r="Q959" s="78">
        <v>14.165830519034413</v>
      </c>
      <c r="R959" s="35">
        <v>14.029302596159814</v>
      </c>
      <c r="S959" s="35">
        <v>15.594773689640652</v>
      </c>
      <c r="T959" s="35">
        <v>15.532256880855144</v>
      </c>
      <c r="U959" s="35">
        <v>14.701179640611972</v>
      </c>
      <c r="V959" s="35">
        <v>15.623149569431792</v>
      </c>
      <c r="W959" s="35">
        <v>14.647347276661156</v>
      </c>
      <c r="X959" s="35">
        <v>15.063655479905464</v>
      </c>
      <c r="Y959" s="35">
        <v>14.837312026446993</v>
      </c>
      <c r="Z959" s="35">
        <v>14.464838723643766</v>
      </c>
      <c r="AA959" s="35">
        <v>15.023911923664045</v>
      </c>
      <c r="AB959" s="35">
        <v>13.970854294238256</v>
      </c>
      <c r="AC959" s="35">
        <v>15.446817508727808</v>
      </c>
      <c r="AD959" s="35">
        <v>14.760655574034699</v>
      </c>
      <c r="AE959" s="35">
        <v>14.331810415463265</v>
      </c>
      <c r="AF959" s="35">
        <v>14.814979653801633</v>
      </c>
      <c r="AG959" s="35">
        <v>14.135246603319912</v>
      </c>
      <c r="AH959" s="35">
        <v>14.531467026224973</v>
      </c>
      <c r="AI959" s="35">
        <v>14.781288905310069</v>
      </c>
      <c r="AJ959" s="35">
        <v>14.313063714652277</v>
      </c>
      <c r="AK959" s="35">
        <v>15.196761487687017</v>
      </c>
      <c r="AL959" s="35">
        <v>14.166496720908775</v>
      </c>
      <c r="AM959" s="35">
        <v>14.500575673168758</v>
      </c>
      <c r="AN959" s="35">
        <v>15.284239423321152</v>
      </c>
      <c r="AO959" s="35">
        <v>14.447832137343168</v>
      </c>
      <c r="AP959" s="35">
        <v>14.36015236498832</v>
      </c>
      <c r="AQ959" s="35">
        <v>14.834496566531465</v>
      </c>
      <c r="AR959" s="35">
        <v>14.847716306582345</v>
      </c>
      <c r="AS959" s="35">
        <v>15.363014864293822</v>
      </c>
      <c r="AT959" s="35">
        <v>14.790705374691603</v>
      </c>
      <c r="AU959" s="35">
        <v>14.785276597205643</v>
      </c>
      <c r="AV959" s="35">
        <v>15.033076469181282</v>
      </c>
      <c r="AW959" s="35">
        <v>14.984244957414351</v>
      </c>
      <c r="AX959" s="35">
        <v>14.274222699198049</v>
      </c>
      <c r="AY959" s="35">
        <v>14.491422901305823</v>
      </c>
      <c r="AZ959" s="35">
        <v>14.663824391359469</v>
      </c>
      <c r="BA959" s="35">
        <v>13.888024193429979</v>
      </c>
      <c r="BB959" s="35">
        <v>14.43419616938616</v>
      </c>
      <c r="BC959" s="35">
        <v>15.186004987711248</v>
      </c>
      <c r="BD959" s="35">
        <v>14.498543139380542</v>
      </c>
      <c r="BE959" s="35">
        <v>14.947085138651552</v>
      </c>
      <c r="BF959" s="35">
        <v>14.974260399059604</v>
      </c>
      <c r="BG959" s="35">
        <v>14.417956237885507</v>
      </c>
      <c r="BH959" s="35">
        <v>15.220469707820557</v>
      </c>
      <c r="BI959" s="35">
        <v>15.036548664561828</v>
      </c>
      <c r="BJ959" s="35">
        <v>15.485685464309284</v>
      </c>
      <c r="BK959" s="35">
        <v>15.319079646449977</v>
      </c>
      <c r="BL959" s="35">
        <v>14.524537203352054</v>
      </c>
      <c r="BM959" s="35">
        <v>14.657337249542531</v>
      </c>
      <c r="BN959" s="35">
        <v>15.045640888322737</v>
      </c>
      <c r="BO959" s="35">
        <v>13.830546100853613</v>
      </c>
      <c r="BP959" s="35">
        <v>14.214216245107876</v>
      </c>
      <c r="BQ959" s="35">
        <v>14.241539762263814</v>
      </c>
      <c r="BR959" s="35">
        <v>14.956345441046603</v>
      </c>
      <c r="BS959" s="35">
        <v>15.412816749233382</v>
      </c>
      <c r="BT959" s="35">
        <v>14.38206136884452</v>
      </c>
      <c r="BU959" s="35">
        <v>15.148162230906184</v>
      </c>
      <c r="BV959" s="35">
        <v>14.651363729658247</v>
      </c>
      <c r="BW959" s="35">
        <v>14.303227304078638</v>
      </c>
      <c r="BX959" s="35">
        <v>14.815940436982251</v>
      </c>
      <c r="BY959" s="35">
        <v>14.04445627391191</v>
      </c>
      <c r="BZ959" s="35">
        <v>15.669761610171387</v>
      </c>
      <c r="CA959" s="35">
        <v>14.488598428089057</v>
      </c>
      <c r="CB959" s="35">
        <v>14.169224251738013</v>
      </c>
      <c r="CC959" s="35">
        <v>15.192675543559444</v>
      </c>
      <c r="CD959" s="35">
        <v>15.491588332036551</v>
      </c>
      <c r="CE959" s="35">
        <v>15.360791608419778</v>
      </c>
      <c r="CF959" s="35">
        <v>14.947704169768787</v>
      </c>
      <c r="CG959" s="35">
        <v>15.132264777359923</v>
      </c>
      <c r="CH959" s="35">
        <v>13.981329621242075</v>
      </c>
      <c r="CI959" s="35">
        <v>15.624784367442421</v>
      </c>
      <c r="CJ959" s="35">
        <v>15.168694543101475</v>
      </c>
      <c r="CK959" s="35">
        <v>14.960778606062632</v>
      </c>
      <c r="CL959" s="35">
        <v>14.491802080672548</v>
      </c>
      <c r="CM959" s="35">
        <v>15.307506794284407</v>
      </c>
      <c r="CN959" s="35">
        <v>14.554928963846677</v>
      </c>
      <c r="CO959" s="35">
        <v>14.915212304370172</v>
      </c>
      <c r="CP959" s="35">
        <v>14.332872911810936</v>
      </c>
      <c r="CQ959" s="35">
        <v>14.94121428985369</v>
      </c>
      <c r="CR959" s="35">
        <v>14.335325208727758</v>
      </c>
      <c r="CS959" s="35">
        <v>15.447812328702156</v>
      </c>
      <c r="CT959" s="35">
        <v>13.735169101424491</v>
      </c>
      <c r="CU959" s="35">
        <v>14.793186523696143</v>
      </c>
      <c r="CV959" s="35">
        <v>14.263311296260165</v>
      </c>
      <c r="CW959" s="35">
        <v>14.355070763519089</v>
      </c>
      <c r="CX959" s="35">
        <v>14.209269362246422</v>
      </c>
      <c r="CY959" s="35">
        <v>15.028154219594324</v>
      </c>
      <c r="CZ959" s="35">
        <v>14.865660394322605</v>
      </c>
      <c r="DA959" s="35">
        <v>14.261314704073291</v>
      </c>
      <c r="DB959" s="35">
        <v>14.777029506921615</v>
      </c>
      <c r="DC959" s="35">
        <v>14.222643520130296</v>
      </c>
      <c r="DD959" s="35">
        <v>16.078928206960228</v>
      </c>
      <c r="DE959" s="35">
        <v>14.285157184904278</v>
      </c>
      <c r="DF959" s="35">
        <v>15.270289846646985</v>
      </c>
      <c r="DG959" s="35">
        <v>13.756735333278641</v>
      </c>
      <c r="DH959" s="35">
        <v>13.837148820681978</v>
      </c>
      <c r="DI959" s="35">
        <v>15.651329010247638</v>
      </c>
      <c r="DJ959" s="35">
        <v>14.303305705678765</v>
      </c>
      <c r="DK959" s="35">
        <v>15.893601941979155</v>
      </c>
      <c r="DL959" s="35">
        <v>14.613463843286828</v>
      </c>
      <c r="DM959" s="35">
        <v>14.52597437070736</v>
      </c>
      <c r="DN959" s="35">
        <v>14.718768790402697</v>
      </c>
      <c r="DO959" s="35">
        <v>14.623216558104129</v>
      </c>
      <c r="DP959" s="35">
        <v>15.41650661379294</v>
      </c>
      <c r="DQ959" s="35">
        <v>14.569974390587774</v>
      </c>
      <c r="DR959" s="35">
        <v>13.489806733889951</v>
      </c>
      <c r="DS959" s="35">
        <v>14.800697650804972</v>
      </c>
      <c r="DT959" s="35">
        <v>15.033357020471909</v>
      </c>
      <c r="DU959" s="35">
        <v>14.45971716187586</v>
      </c>
      <c r="DV959" s="35">
        <v>14.791517248476495</v>
      </c>
      <c r="DW959" s="35">
        <v>14.819407121432478</v>
      </c>
      <c r="DX959" s="35">
        <v>14.43501846538252</v>
      </c>
      <c r="DY959" s="35">
        <v>14.054998945860428</v>
      </c>
      <c r="DZ959" s="35">
        <v>15.591200806088361</v>
      </c>
      <c r="EA959" s="35">
        <v>15.07668701525639</v>
      </c>
      <c r="EB959" s="35">
        <v>14.61224258069368</v>
      </c>
      <c r="EC959" s="35">
        <v>15.198705268641772</v>
      </c>
      <c r="ED959" s="35">
        <v>14.870402773019215</v>
      </c>
      <c r="EE959" s="35">
        <v>14.493606365956023</v>
      </c>
      <c r="EF959" s="35">
        <v>14.290033190417603</v>
      </c>
      <c r="EG959" s="35">
        <v>15.251726321370949</v>
      </c>
      <c r="EH959" s="35">
        <v>13.53223087844535</v>
      </c>
      <c r="EI959" s="35">
        <v>13.961011526768655</v>
      </c>
      <c r="EJ959" s="35">
        <v>14.239899961270751</v>
      </c>
      <c r="EK959" s="35">
        <v>14.582304052963941</v>
      </c>
      <c r="EL959" s="35">
        <v>15.292121828981614</v>
      </c>
      <c r="EM959" s="35">
        <v>15.05576311264746</v>
      </c>
      <c r="EN959" s="35">
        <v>15.143815792146077</v>
      </c>
      <c r="EO959" s="35">
        <v>16.201463585321015</v>
      </c>
      <c r="EP959" s="35">
        <v>14.004582754877728</v>
      </c>
      <c r="EQ959" s="35">
        <v>15.739837934506502</v>
      </c>
      <c r="ER959" s="35">
        <v>14.508217897005391</v>
      </c>
      <c r="ES959" s="35">
        <v>14.589588246061618</v>
      </c>
      <c r="ET959" s="35">
        <v>15.256414106823778</v>
      </c>
      <c r="EU959" s="35">
        <v>14.983295897937428</v>
      </c>
      <c r="EV959" s="35">
        <v>15.456749325295336</v>
      </c>
      <c r="EW959" s="35">
        <v>14.202712983279202</v>
      </c>
      <c r="EX959" s="35">
        <v>14.874430217970264</v>
      </c>
      <c r="EY959" s="35">
        <v>15.440735726652271</v>
      </c>
      <c r="EZ959" s="35">
        <v>14.70435918493018</v>
      </c>
      <c r="FA959" s="35">
        <v>14.462178530922097</v>
      </c>
      <c r="FB959" s="35">
        <v>15.7037934623156</v>
      </c>
      <c r="FC959" s="35">
        <v>14.495653104279823</v>
      </c>
      <c r="FD959" s="35">
        <v>14.367763789813054</v>
      </c>
      <c r="FE959" s="35">
        <v>15.178580946504116</v>
      </c>
      <c r="FF959" s="35">
        <v>14.491959646147892</v>
      </c>
      <c r="FG959" s="35">
        <v>14.105977447889014</v>
      </c>
      <c r="FH959" s="35">
        <v>13.879589425613721</v>
      </c>
      <c r="FI959" s="35">
        <v>15.514340073460831</v>
      </c>
      <c r="FJ959" s="35">
        <v>15.427097401688421</v>
      </c>
      <c r="FK959" s="35">
        <v>15.974394839474199</v>
      </c>
      <c r="FL959" s="35">
        <v>15.031851384649718</v>
      </c>
      <c r="FM959" s="35">
        <v>15.057635700018995</v>
      </c>
      <c r="FN959" s="35">
        <v>15.341113233299511</v>
      </c>
      <c r="FO959" s="35">
        <v>14.72153801951751</v>
      </c>
      <c r="FP959" s="35">
        <v>15.211250944792086</v>
      </c>
      <c r="FQ959" s="35">
        <v>16.036091542125401</v>
      </c>
      <c r="FR959" s="35">
        <v>15.639940180575072</v>
      </c>
      <c r="FS959" s="35">
        <v>15.797029668475851</v>
      </c>
      <c r="FT959" s="35">
        <v>14.798318736758468</v>
      </c>
      <c r="FU959" s="35">
        <v>15.203121596535214</v>
      </c>
      <c r="FV959" s="35">
        <v>14.904911663400293</v>
      </c>
      <c r="FW959" s="35">
        <v>15.110385269990836</v>
      </c>
      <c r="FX959" s="35">
        <v>15.313764583722332</v>
      </c>
      <c r="FY959" s="35">
        <v>14.585196863407289</v>
      </c>
      <c r="FZ959" s="35">
        <v>14.88266933013481</v>
      </c>
      <c r="GA959" s="35">
        <v>15.897546148349367</v>
      </c>
      <c r="GB959" s="35">
        <v>14.621082513540991</v>
      </c>
      <c r="GC959" s="35">
        <v>14.560793741899257</v>
      </c>
      <c r="GD959" s="35">
        <v>14.502075146343921</v>
      </c>
      <c r="GE959" s="35">
        <v>15.345634090619209</v>
      </c>
      <c r="GF959" s="35">
        <v>14.962513081398381</v>
      </c>
      <c r="GG959" s="35">
        <v>14.330113219714537</v>
      </c>
      <c r="GH959" s="35">
        <v>15.62838504268735</v>
      </c>
      <c r="GI959" s="35">
        <v>14.919466867272018</v>
      </c>
      <c r="GJ959" s="35">
        <v>16.734772124525456</v>
      </c>
      <c r="GK959" s="35">
        <v>15.134239815320315</v>
      </c>
      <c r="GL959" s="35">
        <v>15.499428970027854</v>
      </c>
      <c r="GM959" s="35">
        <v>15.546301708018451</v>
      </c>
      <c r="GN959" s="35">
        <v>15.292258742950104</v>
      </c>
      <c r="GO959" s="35">
        <v>44.537999999999997</v>
      </c>
      <c r="GP959" s="35" t="s">
        <v>4548</v>
      </c>
      <c r="GU959" s="59"/>
    </row>
    <row r="960" spans="1:203" x14ac:dyDescent="0.2">
      <c r="A960" s="35" t="s">
        <v>2237</v>
      </c>
      <c r="B960" s="35" t="s">
        <v>4323</v>
      </c>
      <c r="C960" s="35" t="s">
        <v>4324</v>
      </c>
      <c r="D960" s="9">
        <v>2</v>
      </c>
      <c r="E960" s="9">
        <v>1</v>
      </c>
      <c r="F960" s="9">
        <v>0.314616322</v>
      </c>
      <c r="G960" s="9">
        <v>-0.20106792900000001</v>
      </c>
      <c r="H960" s="9">
        <v>2.1433566000000001E-2</v>
      </c>
      <c r="I960" s="9">
        <v>0.36464896899999999</v>
      </c>
      <c r="J960" s="9">
        <v>0</v>
      </c>
      <c r="K960" s="58" t="s">
        <v>5711</v>
      </c>
      <c r="L960" s="79">
        <v>13.377412963686099</v>
      </c>
      <c r="M960" s="79">
        <v>12.953553381762188</v>
      </c>
      <c r="N960" s="79">
        <v>12.501765725526409</v>
      </c>
      <c r="O960" s="79">
        <v>12.272727733513666</v>
      </c>
      <c r="P960" s="78">
        <v>12.830576634050313</v>
      </c>
      <c r="Q960" s="78">
        <v>13.050922980333434</v>
      </c>
      <c r="R960" s="35">
        <v>11.779575119645793</v>
      </c>
      <c r="T960" s="35">
        <v>11.895463762010447</v>
      </c>
      <c r="U960" s="35">
        <v>12.978151015087761</v>
      </c>
      <c r="W960" s="35">
        <v>11.795190846220335</v>
      </c>
      <c r="Y960" s="35">
        <v>11.583663216248796</v>
      </c>
      <c r="Z960" s="35">
        <v>12.528874311914183</v>
      </c>
      <c r="AA960" s="35">
        <v>12.794623058498377</v>
      </c>
      <c r="AB960" s="35">
        <v>10.949225639131518</v>
      </c>
      <c r="AC960" s="35">
        <v>12.310208471180474</v>
      </c>
      <c r="AD960" s="35">
        <v>12.990135325758775</v>
      </c>
      <c r="AE960" s="35">
        <v>12.508678334463433</v>
      </c>
      <c r="AF960" s="35">
        <v>12.571662486499658</v>
      </c>
      <c r="AG960" s="35">
        <v>11.326349533153632</v>
      </c>
      <c r="AH960" s="35">
        <v>12.547017483581286</v>
      </c>
      <c r="AI960" s="35">
        <v>11.15667847276462</v>
      </c>
      <c r="AJ960" s="35">
        <v>11.341121292190335</v>
      </c>
      <c r="AK960" s="35">
        <v>11.653154911866686</v>
      </c>
      <c r="AL960" s="35">
        <v>12.679270765296485</v>
      </c>
      <c r="AM960" s="35">
        <v>11.475108197354881</v>
      </c>
      <c r="AN960" s="35">
        <v>10.963640536952267</v>
      </c>
      <c r="AO960" s="35">
        <v>12.64507835259915</v>
      </c>
      <c r="AP960" s="35">
        <v>11.397818006121579</v>
      </c>
      <c r="AQ960" s="35">
        <v>14.330463831882279</v>
      </c>
      <c r="AR960" s="35">
        <v>12.170849479954729</v>
      </c>
      <c r="AS960" s="35">
        <v>10.809602377323355</v>
      </c>
      <c r="AT960" s="35">
        <v>11.478460691797826</v>
      </c>
      <c r="AU960" s="35">
        <v>11.205380229527544</v>
      </c>
      <c r="AV960" s="35">
        <v>12.432423022503588</v>
      </c>
      <c r="AW960" s="35">
        <v>12.142840939551947</v>
      </c>
      <c r="AX960" s="35">
        <v>12.922633597586485</v>
      </c>
      <c r="AY960" s="35">
        <v>13.100704006721712</v>
      </c>
      <c r="AZ960" s="35">
        <v>12.814259228022712</v>
      </c>
      <c r="BA960" s="35">
        <v>11.920067808641514</v>
      </c>
      <c r="BB960" s="35">
        <v>11.884283910008623</v>
      </c>
      <c r="BC960" s="35">
        <v>12.205547387392139</v>
      </c>
      <c r="BD960" s="35">
        <v>12.270544373398332</v>
      </c>
      <c r="BE960" s="35">
        <v>13.014532740143411</v>
      </c>
      <c r="BF960" s="35">
        <v>12.523244195534655</v>
      </c>
      <c r="BG960" s="35">
        <v>13.628786596237841</v>
      </c>
      <c r="BH960" s="35">
        <v>13.290447000848051</v>
      </c>
      <c r="BI960" s="35">
        <v>13.025988590740852</v>
      </c>
      <c r="BJ960" s="35">
        <v>13.235694308135512</v>
      </c>
      <c r="BK960" s="35">
        <v>14.690940623042845</v>
      </c>
      <c r="BL960" s="35">
        <v>12.295006902804435</v>
      </c>
      <c r="BM960" s="35">
        <v>11.413363978491274</v>
      </c>
      <c r="BN960" s="35">
        <v>12.136864957841892</v>
      </c>
      <c r="BO960" s="35">
        <v>12.218019028804376</v>
      </c>
      <c r="BP960" s="35">
        <v>12.078309722856005</v>
      </c>
      <c r="BQ960" s="35">
        <v>11.847222377607899</v>
      </c>
      <c r="BR960" s="35">
        <v>11.947280705476846</v>
      </c>
      <c r="BS960" s="35">
        <v>12.654918365570721</v>
      </c>
      <c r="BT960" s="35">
        <v>12.524126762731562</v>
      </c>
      <c r="BU960" s="35">
        <v>12.451317362210013</v>
      </c>
      <c r="BV960" s="35">
        <v>13.672218961715515</v>
      </c>
      <c r="BW960" s="35">
        <v>12.354208461216883</v>
      </c>
      <c r="BX960" s="35">
        <v>12.400764484333784</v>
      </c>
      <c r="BY960" s="35">
        <v>12.943416558887783</v>
      </c>
      <c r="BZ960" s="35">
        <v>12.254644662752188</v>
      </c>
      <c r="CA960" s="35">
        <v>12.599154927086213</v>
      </c>
      <c r="CB960" s="35">
        <v>13.036091493028511</v>
      </c>
      <c r="CC960" s="35">
        <v>10.685217695428234</v>
      </c>
      <c r="CD960" s="35">
        <v>11.186242674239436</v>
      </c>
      <c r="CE960" s="35">
        <v>11.963863090893783</v>
      </c>
      <c r="CF960" s="35">
        <v>12.964020451823901</v>
      </c>
      <c r="CG960" s="35">
        <v>10.845777164021934</v>
      </c>
      <c r="CH960" s="35">
        <v>12.278507380799931</v>
      </c>
      <c r="CI960" s="35">
        <v>11.564374870096287</v>
      </c>
      <c r="CJ960" s="35">
        <v>13.001827279660679</v>
      </c>
      <c r="CK960" s="35">
        <v>10.895535495263088</v>
      </c>
      <c r="CL960" s="35">
        <v>11.442298794609041</v>
      </c>
      <c r="CM960" s="35">
        <v>12.096414852348332</v>
      </c>
      <c r="CN960" s="35">
        <v>11.982796541708284</v>
      </c>
      <c r="CO960" s="35">
        <v>13.171696046356152</v>
      </c>
      <c r="CP960" s="35">
        <v>12.978293088032549</v>
      </c>
      <c r="CQ960" s="35">
        <v>12.540091914338991</v>
      </c>
      <c r="CR960" s="35">
        <v>11.756087053845295</v>
      </c>
      <c r="CS960" s="35">
        <v>13.276426809698634</v>
      </c>
      <c r="CU960" s="35">
        <v>12.77981778860158</v>
      </c>
      <c r="CV960" s="35">
        <v>12.01139518450467</v>
      </c>
      <c r="CW960" s="35">
        <v>13.004396243061064</v>
      </c>
      <c r="CX960" s="35">
        <v>12.573359773175957</v>
      </c>
      <c r="CY960" s="35">
        <v>11.621617841935365</v>
      </c>
      <c r="CZ960" s="35">
        <v>11.652406955374346</v>
      </c>
      <c r="DA960" s="35">
        <v>12.800811761570426</v>
      </c>
      <c r="DB960" s="35">
        <v>14.686099033362876</v>
      </c>
      <c r="DD960" s="35">
        <v>13.099423237116085</v>
      </c>
      <c r="DE960" s="35">
        <v>11.720564636074425</v>
      </c>
      <c r="DF960" s="35">
        <v>11.254926433773097</v>
      </c>
      <c r="DG960" s="35">
        <v>12.009344348870341</v>
      </c>
      <c r="DH960" s="35">
        <v>12.067357221993175</v>
      </c>
      <c r="DJ960" s="35">
        <v>11.783412044262834</v>
      </c>
      <c r="DK960" s="35">
        <v>10.70376469019045</v>
      </c>
      <c r="DL960" s="35">
        <v>10.602217664667055</v>
      </c>
      <c r="DM960" s="35">
        <v>11.181318583762307</v>
      </c>
      <c r="DN960" s="35">
        <v>11.7550657527712</v>
      </c>
      <c r="DO960" s="35">
        <v>11.83874526639735</v>
      </c>
      <c r="DQ960" s="35">
        <v>10.70336769635135</v>
      </c>
      <c r="DR960" s="35">
        <v>12.756903444050121</v>
      </c>
      <c r="DS960" s="35">
        <v>12.713138347749288</v>
      </c>
      <c r="DT960" s="35">
        <v>11.606648209655653</v>
      </c>
      <c r="DV960" s="35">
        <v>12.262143152504587</v>
      </c>
      <c r="DW960" s="35">
        <v>12.346601387705999</v>
      </c>
      <c r="DX960" s="35">
        <v>11.650187323778198</v>
      </c>
      <c r="DY960" s="35">
        <v>12.806279202641107</v>
      </c>
      <c r="DZ960" s="35">
        <v>12.1551445529928</v>
      </c>
      <c r="EA960" s="35">
        <v>12.024864538804346</v>
      </c>
      <c r="EB960" s="35">
        <v>12.97902947493729</v>
      </c>
      <c r="EC960" s="35">
        <v>11.46701612854633</v>
      </c>
      <c r="ED960" s="35">
        <v>13.344918954668447</v>
      </c>
      <c r="EE960" s="35">
        <v>12.113723679018433</v>
      </c>
      <c r="EF960" s="35">
        <v>12.519144787997414</v>
      </c>
      <c r="EG960" s="35">
        <v>12.300471654596279</v>
      </c>
      <c r="EH960" s="35">
        <v>11.431216865633107</v>
      </c>
      <c r="EI960" s="35">
        <v>12.638803243852394</v>
      </c>
      <c r="EJ960" s="35">
        <v>12.031991385347098</v>
      </c>
      <c r="EK960" s="35">
        <v>11.215931943203898</v>
      </c>
      <c r="EL960" s="35">
        <v>12.666122392968594</v>
      </c>
      <c r="EM960" s="35">
        <v>11.30968515341025</v>
      </c>
      <c r="EN960" s="35">
        <v>13.201660787791543</v>
      </c>
      <c r="EO960" s="35">
        <v>11.447954157956616</v>
      </c>
      <c r="EP960" s="35">
        <v>12.650589491003055</v>
      </c>
      <c r="ER960" s="35">
        <v>12.913892372580214</v>
      </c>
      <c r="ES960" s="35">
        <v>13.397972011122988</v>
      </c>
      <c r="ET960" s="35">
        <v>14.282331053415497</v>
      </c>
      <c r="EU960" s="35">
        <v>12.473231331226723</v>
      </c>
      <c r="EV960" s="35">
        <v>12.831453174362894</v>
      </c>
      <c r="EW960" s="35">
        <v>11.491304705524312</v>
      </c>
      <c r="EX960" s="35">
        <v>11.998084384313389</v>
      </c>
      <c r="EY960" s="35">
        <v>12.141207939665927</v>
      </c>
      <c r="EZ960" s="35">
        <v>12.413977163825415</v>
      </c>
      <c r="FA960" s="35">
        <v>13.904315163561332</v>
      </c>
      <c r="FB960" s="35">
        <v>12.825211717478512</v>
      </c>
      <c r="FC960" s="35">
        <v>13.78773317570464</v>
      </c>
      <c r="FD960" s="35">
        <v>12.671104575048588</v>
      </c>
      <c r="FE960" s="35">
        <v>13.552357641067731</v>
      </c>
      <c r="FF960" s="35">
        <v>11.375804144543277</v>
      </c>
      <c r="FG960" s="35">
        <v>13.134449173303706</v>
      </c>
      <c r="FH960" s="35">
        <v>13.207465779093226</v>
      </c>
      <c r="FI960" s="35">
        <v>13.258554127877463</v>
      </c>
      <c r="FJ960" s="35">
        <v>12.845006051792325</v>
      </c>
      <c r="FK960" s="35">
        <v>12.9205679760365</v>
      </c>
      <c r="FL960" s="35">
        <v>13.54654829805777</v>
      </c>
      <c r="FM960" s="35">
        <v>11.422482665296826</v>
      </c>
      <c r="FN960" s="35">
        <v>12.552065776875082</v>
      </c>
      <c r="FO960" s="35">
        <v>11.965423743567653</v>
      </c>
      <c r="FP960" s="35">
        <v>12.99048612601859</v>
      </c>
      <c r="FQ960" s="35">
        <v>11.991487713479437</v>
      </c>
      <c r="FR960" s="35">
        <v>13.38345174556008</v>
      </c>
      <c r="FS960" s="35">
        <v>13.168137679790782</v>
      </c>
      <c r="FT960" s="35">
        <v>12.176092902542024</v>
      </c>
      <c r="FU960" s="35">
        <v>11.494222055804729</v>
      </c>
      <c r="FV960" s="35">
        <v>12.897326621217807</v>
      </c>
      <c r="FW960" s="35">
        <v>12.468399350902317</v>
      </c>
      <c r="FX960" s="35">
        <v>12.947324182694498</v>
      </c>
      <c r="FY960" s="35">
        <v>11.509083478607309</v>
      </c>
      <c r="FZ960" s="35">
        <v>12.675690255517928</v>
      </c>
      <c r="GA960" s="35">
        <v>12.407251958962796</v>
      </c>
      <c r="GB960" s="35">
        <v>12.575202480676152</v>
      </c>
      <c r="GC960" s="35">
        <v>11.722129678896527</v>
      </c>
      <c r="GD960" s="35">
        <v>14.357356192240177</v>
      </c>
      <c r="GE960" s="35">
        <v>12.222434001466521</v>
      </c>
      <c r="GF960" s="35">
        <v>13.480111936484288</v>
      </c>
      <c r="GH960" s="35">
        <v>11.74421659503416</v>
      </c>
      <c r="GJ960" s="35">
        <v>12.366134805081535</v>
      </c>
      <c r="GK960" s="35">
        <v>12.571682917177109</v>
      </c>
      <c r="GL960" s="35">
        <v>12.560195925140269</v>
      </c>
      <c r="GM960" s="35">
        <v>12.888239134986502</v>
      </c>
      <c r="GN960" s="35">
        <v>12.502488941235354</v>
      </c>
      <c r="GO960" s="35">
        <v>7.407</v>
      </c>
      <c r="GP960" s="35" t="s">
        <v>4924</v>
      </c>
      <c r="GU960" s="59"/>
    </row>
    <row r="961" spans="1:203" x14ac:dyDescent="0.2">
      <c r="A961" s="35" t="s">
        <v>1693</v>
      </c>
      <c r="B961" s="35" t="s">
        <v>3531</v>
      </c>
      <c r="C961" s="35" t="s">
        <v>3532</v>
      </c>
      <c r="D961" s="9">
        <v>6</v>
      </c>
      <c r="E961" s="9">
        <v>6</v>
      </c>
      <c r="F961" s="9">
        <v>0.98372569700000001</v>
      </c>
      <c r="G961" s="9">
        <v>6.7288208000000002E-2</v>
      </c>
      <c r="H961" s="9">
        <v>0.45191497800000002</v>
      </c>
      <c r="I961" s="9">
        <v>0.36973614100000002</v>
      </c>
      <c r="J961" s="9">
        <v>0</v>
      </c>
      <c r="K961" s="78">
        <v>0</v>
      </c>
      <c r="L961" s="79">
        <v>13.969092216938471</v>
      </c>
      <c r="M961" s="79"/>
      <c r="N961" s="79">
        <v>13.93522735465725</v>
      </c>
      <c r="O961" s="79">
        <v>13.734671083346813</v>
      </c>
      <c r="S961" s="35">
        <v>13.742627140829699</v>
      </c>
      <c r="T961" s="35">
        <v>13.273321819027958</v>
      </c>
      <c r="U961" s="35">
        <v>12.999333459104664</v>
      </c>
      <c r="V961" s="35">
        <v>12.761714963096502</v>
      </c>
      <c r="Z961" s="35">
        <v>13.567345343392079</v>
      </c>
      <c r="AE961" s="35">
        <v>10.146076246757886</v>
      </c>
      <c r="AL961" s="35">
        <v>13.469160703446846</v>
      </c>
      <c r="AM961" s="35">
        <v>14.38549005916691</v>
      </c>
      <c r="AN961" s="35">
        <v>13.407574716223166</v>
      </c>
      <c r="AU961" s="35">
        <v>14.331949633341138</v>
      </c>
      <c r="BB961" s="35">
        <v>10.226501873210474</v>
      </c>
      <c r="BD961" s="35">
        <v>11.381677904643922</v>
      </c>
      <c r="BH961" s="35">
        <v>12.217030453357536</v>
      </c>
      <c r="BJ961" s="35">
        <v>13.012060732058835</v>
      </c>
      <c r="BQ961" s="35">
        <v>11.3051021616754</v>
      </c>
      <c r="CC961" s="35">
        <v>12.79731683044306</v>
      </c>
      <c r="CG961" s="35">
        <v>13.905224793566335</v>
      </c>
      <c r="CI961" s="35">
        <v>11.112237453966186</v>
      </c>
      <c r="CK961" s="35">
        <v>13.283731045493866</v>
      </c>
      <c r="CL961" s="35">
        <v>12.519643761860465</v>
      </c>
      <c r="CM961" s="35">
        <v>13.940137864694469</v>
      </c>
      <c r="CN961" s="35">
        <v>13.034730848671243</v>
      </c>
      <c r="CU961" s="35">
        <v>11.869856350254079</v>
      </c>
      <c r="DD961" s="35">
        <v>13.8121999932248</v>
      </c>
      <c r="DF961" s="35">
        <v>12.718596290008669</v>
      </c>
      <c r="DI961" s="35">
        <v>13.78587299232662</v>
      </c>
      <c r="DJ961" s="35">
        <v>10.496692605439691</v>
      </c>
      <c r="DW961" s="35">
        <v>13.202673649976326</v>
      </c>
      <c r="DY961" s="35">
        <v>14.309371137040108</v>
      </c>
      <c r="EC961" s="35">
        <v>13.882480700751204</v>
      </c>
      <c r="EJ961" s="35">
        <v>9.8276472438011382</v>
      </c>
      <c r="EO961" s="35">
        <v>13.894989267021433</v>
      </c>
      <c r="EP961" s="35">
        <v>13.330372358082213</v>
      </c>
      <c r="EU961" s="35">
        <v>12.819873721384477</v>
      </c>
      <c r="EV961" s="35">
        <v>13.128258603070911</v>
      </c>
      <c r="EW961" s="35">
        <v>13.421709560288912</v>
      </c>
      <c r="EY961" s="35">
        <v>13.271560052255655</v>
      </c>
      <c r="FA961" s="35">
        <v>11.417076849386016</v>
      </c>
      <c r="FB961" s="35">
        <v>13.173082474481756</v>
      </c>
      <c r="FC961" s="35">
        <v>13.43739449654705</v>
      </c>
      <c r="FF961" s="35">
        <v>13.062354368655335</v>
      </c>
      <c r="FJ961" s="35">
        <v>13.573517332949152</v>
      </c>
      <c r="FL961" s="35">
        <v>13.48284695605486</v>
      </c>
      <c r="FM961" s="35">
        <v>12.360084544157527</v>
      </c>
      <c r="FS961" s="35">
        <v>13.408342028306336</v>
      </c>
      <c r="FW961" s="35">
        <v>12.656191929919485</v>
      </c>
      <c r="FX961" s="35">
        <v>13.78234764121297</v>
      </c>
      <c r="GB961" s="35">
        <v>13.547700610356445</v>
      </c>
      <c r="GC961" s="35">
        <v>14.628698401870443</v>
      </c>
      <c r="GD961" s="35">
        <v>14.824025247783894</v>
      </c>
      <c r="GI961" s="35">
        <v>12.193189648326632</v>
      </c>
      <c r="GK961" s="35">
        <v>13.52382566586499</v>
      </c>
      <c r="GL961" s="35">
        <v>14.346151627613128</v>
      </c>
      <c r="GN961" s="35">
        <v>11.741056925764989</v>
      </c>
      <c r="GO961" s="35">
        <v>56.081000000000003</v>
      </c>
      <c r="GP961" s="35" t="s">
        <v>1471</v>
      </c>
      <c r="GU961" s="59"/>
    </row>
    <row r="962" spans="1:203" x14ac:dyDescent="0.2">
      <c r="A962" s="35" t="s">
        <v>1571</v>
      </c>
      <c r="B962" s="35" t="s">
        <v>3399</v>
      </c>
      <c r="C962" s="35" t="s">
        <v>3400</v>
      </c>
      <c r="D962" s="9">
        <v>8</v>
      </c>
      <c r="E962" s="9">
        <v>8</v>
      </c>
      <c r="F962" s="9">
        <v>0.88229190000000002</v>
      </c>
      <c r="G962" s="9">
        <v>-0.18299574800000001</v>
      </c>
      <c r="H962" s="9">
        <v>3.3341704E-2</v>
      </c>
      <c r="I962" s="9">
        <v>0.37272393799999998</v>
      </c>
      <c r="J962" s="9">
        <v>0</v>
      </c>
      <c r="K962" s="56" t="s">
        <v>5710</v>
      </c>
      <c r="L962" s="80"/>
      <c r="M962" s="79">
        <v>11.069066782798014</v>
      </c>
      <c r="N962" s="79"/>
      <c r="O962" s="79">
        <v>10.705300277856217</v>
      </c>
      <c r="Q962" s="78">
        <v>11.220014765224709</v>
      </c>
      <c r="Z962" s="35">
        <v>18.081510224235998</v>
      </c>
      <c r="AE962" s="35">
        <v>9.9827618726684584</v>
      </c>
      <c r="AO962" s="35">
        <v>9.8952405407184596</v>
      </c>
      <c r="AQ962" s="35">
        <v>12.888812619816539</v>
      </c>
      <c r="AS962" s="35">
        <v>12.838067167316719</v>
      </c>
      <c r="AX962" s="35">
        <v>11.472632624642038</v>
      </c>
      <c r="BE962" s="35">
        <v>12.32969252877934</v>
      </c>
      <c r="BF962" s="35">
        <v>10.420992587175377</v>
      </c>
      <c r="BG962" s="35">
        <v>10.882680861264703</v>
      </c>
      <c r="BH962" s="35">
        <v>11.916193552777909</v>
      </c>
      <c r="BJ962" s="35">
        <v>11.408714035896022</v>
      </c>
      <c r="BK962" s="35">
        <v>13.261846853933497</v>
      </c>
      <c r="BP962" s="35">
        <v>11.753707263222768</v>
      </c>
      <c r="BT962" s="35">
        <v>11.203255270671134</v>
      </c>
      <c r="BU962" s="35">
        <v>11.507006017793254</v>
      </c>
      <c r="BV962" s="35">
        <v>12.423399504992672</v>
      </c>
      <c r="CB962" s="35">
        <v>10.594655636815371</v>
      </c>
      <c r="CD962" s="35">
        <v>10.760674507468423</v>
      </c>
      <c r="CF962" s="35">
        <v>10.922474332006411</v>
      </c>
      <c r="CH962" s="35">
        <v>11.823705895483213</v>
      </c>
      <c r="CI962" s="35">
        <v>11.956480496403865</v>
      </c>
      <c r="CL962" s="35">
        <v>10.699182391274368</v>
      </c>
      <c r="CQ962" s="35">
        <v>11.832803303480693</v>
      </c>
      <c r="CS962" s="35">
        <v>11.02669376703181</v>
      </c>
      <c r="CZ962" s="35">
        <v>11.473273807149496</v>
      </c>
      <c r="DC962" s="35">
        <v>10.116666970582346</v>
      </c>
      <c r="DD962" s="35">
        <v>13.067242831366935</v>
      </c>
      <c r="DE962" s="35">
        <v>12.403344739318566</v>
      </c>
      <c r="DG962" s="35">
        <v>10.55383908756799</v>
      </c>
      <c r="DI962" s="35">
        <v>12.544997204807732</v>
      </c>
      <c r="DK962" s="35">
        <v>13.304586666744976</v>
      </c>
      <c r="DQ962" s="35">
        <v>10.434202849107947</v>
      </c>
      <c r="DR962" s="35">
        <v>11.018894309121679</v>
      </c>
      <c r="DS962" s="35">
        <v>10.930331967073217</v>
      </c>
      <c r="EE962" s="35">
        <v>11.938380508256799</v>
      </c>
      <c r="EF962" s="35">
        <v>11.576681993849734</v>
      </c>
      <c r="EG962" s="35">
        <v>11.090294792647697</v>
      </c>
      <c r="EI962" s="35">
        <v>10.350308080981598</v>
      </c>
      <c r="EN962" s="35">
        <v>11.461331132408137</v>
      </c>
      <c r="ER962" s="35">
        <v>11.401804090913352</v>
      </c>
      <c r="ES962" s="35">
        <v>10.76968364653602</v>
      </c>
      <c r="EV962" s="35">
        <v>13.038462766756643</v>
      </c>
      <c r="EY962" s="35">
        <v>11.534628529457613</v>
      </c>
      <c r="EZ962" s="35">
        <v>11.182861940638487</v>
      </c>
      <c r="FA962" s="35">
        <v>11.420851422754343</v>
      </c>
      <c r="FC962" s="35">
        <v>12.387730783365422</v>
      </c>
      <c r="FE962" s="35">
        <v>12.556748978963336</v>
      </c>
      <c r="FG962" s="35">
        <v>11.106173682263503</v>
      </c>
      <c r="FH962" s="35">
        <v>10.481692599797224</v>
      </c>
      <c r="FI962" s="35">
        <v>11.866166676458013</v>
      </c>
      <c r="FL962" s="35">
        <v>12.058428809263765</v>
      </c>
      <c r="FP962" s="35">
        <v>11.768592078048728</v>
      </c>
      <c r="FQ962" s="35">
        <v>12.154896561020946</v>
      </c>
      <c r="FR962" s="35">
        <v>11.666625839009154</v>
      </c>
      <c r="FS962" s="35">
        <v>11.673619816179984</v>
      </c>
      <c r="FW962" s="35">
        <v>12.413847574618549</v>
      </c>
      <c r="FY962" s="35">
        <v>12.52727543207733</v>
      </c>
      <c r="GA962" s="35">
        <v>11.607057695232005</v>
      </c>
      <c r="GD962" s="35">
        <v>12.488379443753006</v>
      </c>
      <c r="GE962" s="35">
        <v>12.779634025022055</v>
      </c>
      <c r="GF962" s="35">
        <v>11.874171699044798</v>
      </c>
      <c r="GH962" s="35">
        <v>10.799896367864047</v>
      </c>
      <c r="GK962" s="35">
        <v>17.485701598351167</v>
      </c>
      <c r="GN962" s="35">
        <v>11.193416051249567</v>
      </c>
      <c r="GO962" s="35">
        <v>63.011000000000003</v>
      </c>
      <c r="GP962" s="35" t="s">
        <v>4737</v>
      </c>
      <c r="GU962" s="59"/>
    </row>
    <row r="963" spans="1:203" x14ac:dyDescent="0.2">
      <c r="A963" s="35" t="s">
        <v>862</v>
      </c>
      <c r="B963" s="35" t="s">
        <v>2551</v>
      </c>
      <c r="C963" s="35" t="s">
        <v>2552</v>
      </c>
      <c r="D963" s="9">
        <v>4</v>
      </c>
      <c r="E963" s="9">
        <v>4</v>
      </c>
      <c r="F963" s="9">
        <v>0.34094476400000001</v>
      </c>
      <c r="G963" s="9">
        <v>0.149919473</v>
      </c>
      <c r="H963" s="9">
        <v>1.236378E-3</v>
      </c>
      <c r="I963" s="9">
        <v>0.376693842</v>
      </c>
      <c r="J963" s="9">
        <v>0</v>
      </c>
      <c r="K963" s="58" t="s">
        <v>5711</v>
      </c>
      <c r="L963" s="80">
        <v>10.647678938750969</v>
      </c>
      <c r="M963" s="79">
        <v>10.486418147915105</v>
      </c>
      <c r="N963" s="79">
        <v>11.841546284396879</v>
      </c>
      <c r="O963" s="79">
        <v>10.654313014757532</v>
      </c>
      <c r="P963" s="78">
        <v>10.643871873633982</v>
      </c>
      <c r="Q963" s="78">
        <v>11.307842411655866</v>
      </c>
      <c r="R963" s="35">
        <v>10.082259076036975</v>
      </c>
      <c r="S963" s="35">
        <v>10.077409514758457</v>
      </c>
      <c r="T963" s="35">
        <v>10.282872271803136</v>
      </c>
      <c r="U963" s="35">
        <v>10.171982194802274</v>
      </c>
      <c r="V963" s="35">
        <v>10.699844146576659</v>
      </c>
      <c r="W963" s="35">
        <v>12.062417516309651</v>
      </c>
      <c r="X963" s="35">
        <v>11.89066017225041</v>
      </c>
      <c r="Y963" s="35">
        <v>10.283948720671024</v>
      </c>
      <c r="Z963" s="35">
        <v>10.098729920245132</v>
      </c>
      <c r="AA963" s="35">
        <v>10.586229788565676</v>
      </c>
      <c r="AE963" s="35">
        <v>10.235435766896529</v>
      </c>
      <c r="AH963" s="35">
        <v>10.624296214039699</v>
      </c>
      <c r="AI963" s="35">
        <v>10.89134059484323</v>
      </c>
      <c r="AN963" s="35">
        <v>10.887858873648945</v>
      </c>
      <c r="AO963" s="35">
        <v>10.919731205777779</v>
      </c>
      <c r="AP963" s="35">
        <v>11.440329146987402</v>
      </c>
      <c r="AQ963" s="35">
        <v>11.91417241953266</v>
      </c>
      <c r="AR963" s="35">
        <v>11.257699955175845</v>
      </c>
      <c r="AS963" s="35">
        <v>10.672935642893808</v>
      </c>
      <c r="AT963" s="35">
        <v>12.188238601938592</v>
      </c>
      <c r="AU963" s="35">
        <v>11.462887061392903</v>
      </c>
      <c r="AV963" s="35">
        <v>10.081881260519371</v>
      </c>
      <c r="AW963" s="35">
        <v>11.154741726989885</v>
      </c>
      <c r="AY963" s="35">
        <v>10.274186341703601</v>
      </c>
      <c r="BA963" s="35">
        <v>10.638723701626663</v>
      </c>
      <c r="BD963" s="35">
        <v>12.106847814172289</v>
      </c>
      <c r="BE963" s="35">
        <v>10.970955769223011</v>
      </c>
      <c r="BF963" s="35">
        <v>9.7767287185086396</v>
      </c>
      <c r="BG963" s="35">
        <v>11.487010685354591</v>
      </c>
      <c r="BI963" s="35">
        <v>11.406210431572591</v>
      </c>
      <c r="BJ963" s="35">
        <v>11.045226098216673</v>
      </c>
      <c r="BL963" s="35">
        <v>10.75261990113556</v>
      </c>
      <c r="BM963" s="35">
        <v>11.241226952652129</v>
      </c>
      <c r="BN963" s="35">
        <v>10.457364196309465</v>
      </c>
      <c r="BO963" s="35">
        <v>10.592982382535938</v>
      </c>
      <c r="BQ963" s="35">
        <v>11.16910853128352</v>
      </c>
      <c r="BR963" s="35">
        <v>11.933348817494839</v>
      </c>
      <c r="BS963" s="35">
        <v>11.35858479033911</v>
      </c>
      <c r="BT963" s="35">
        <v>10.691605396197978</v>
      </c>
      <c r="BU963" s="35">
        <v>10.88975217769911</v>
      </c>
      <c r="BX963" s="35">
        <v>10.96177971211498</v>
      </c>
      <c r="BZ963" s="35">
        <v>10.367391735443038</v>
      </c>
      <c r="CA963" s="35">
        <v>10.724756475822428</v>
      </c>
      <c r="CB963" s="35">
        <v>10.604063683195957</v>
      </c>
      <c r="CD963" s="35">
        <v>10.043823103644201</v>
      </c>
      <c r="CE963" s="35">
        <v>11.480591811819966</v>
      </c>
      <c r="CF963" s="35">
        <v>10.172154268094815</v>
      </c>
      <c r="CG963" s="35">
        <v>10.923618916883512</v>
      </c>
      <c r="CH963" s="35">
        <v>11.431007797411578</v>
      </c>
      <c r="CI963" s="35">
        <v>11.348199934244787</v>
      </c>
      <c r="CJ963" s="35">
        <v>11.384468770111031</v>
      </c>
      <c r="CK963" s="35">
        <v>10.602617406241407</v>
      </c>
      <c r="CL963" s="35">
        <v>10.660078760012315</v>
      </c>
      <c r="CM963" s="35">
        <v>10.866751100407534</v>
      </c>
      <c r="CN963" s="35">
        <v>10.009263515398461</v>
      </c>
      <c r="CP963" s="35">
        <v>10.489327600474784</v>
      </c>
      <c r="CR963" s="35">
        <v>10.565292263805732</v>
      </c>
      <c r="CS963" s="35">
        <v>11.431149404497276</v>
      </c>
      <c r="CT963" s="35">
        <v>11.160574543502493</v>
      </c>
      <c r="CU963" s="35">
        <v>10.467227558293555</v>
      </c>
      <c r="CV963" s="35">
        <v>11.640178922090584</v>
      </c>
      <c r="CZ963" s="35">
        <v>10.975633250298245</v>
      </c>
      <c r="DA963" s="35">
        <v>10.881934662741401</v>
      </c>
      <c r="DB963" s="35">
        <v>11.285877878080912</v>
      </c>
      <c r="DC963" s="35">
        <v>11.541677223307017</v>
      </c>
      <c r="DD963" s="35">
        <v>10.66728523179151</v>
      </c>
      <c r="DE963" s="35">
        <v>10.881314380051176</v>
      </c>
      <c r="DF963" s="35">
        <v>10.967562222701915</v>
      </c>
      <c r="DG963" s="35">
        <v>10.324236756779506</v>
      </c>
      <c r="DK963" s="35">
        <v>10.787005700582567</v>
      </c>
      <c r="DM963" s="35">
        <v>10.405845849652385</v>
      </c>
      <c r="DP963" s="35">
        <v>10.743173974943337</v>
      </c>
      <c r="DQ963" s="35">
        <v>11.079285190820634</v>
      </c>
      <c r="DR963" s="35">
        <v>10.486876944628357</v>
      </c>
      <c r="DS963" s="35">
        <v>11.277839920523959</v>
      </c>
      <c r="DV963" s="35">
        <v>11.640118276715901</v>
      </c>
      <c r="DW963" s="35">
        <v>11.131089441278203</v>
      </c>
      <c r="DX963" s="35">
        <v>10.772954756572851</v>
      </c>
      <c r="DY963" s="35">
        <v>11.206104296256063</v>
      </c>
      <c r="DZ963" s="35">
        <v>10.619519773194156</v>
      </c>
      <c r="EA963" s="35">
        <v>11.728916011926117</v>
      </c>
      <c r="EB963" s="35">
        <v>10.705187827266887</v>
      </c>
      <c r="EC963" s="35">
        <v>10.769338757174364</v>
      </c>
      <c r="ED963" s="35">
        <v>10.698755944646027</v>
      </c>
      <c r="EE963" s="35">
        <v>10.428475888055873</v>
      </c>
      <c r="EF963" s="35">
        <v>11.301496194982549</v>
      </c>
      <c r="EG963" s="35">
        <v>10.694175746312904</v>
      </c>
      <c r="EH963" s="35">
        <v>12.202484999069288</v>
      </c>
      <c r="EI963" s="35">
        <v>11.424626401671432</v>
      </c>
      <c r="EJ963" s="35">
        <v>10.875173852505089</v>
      </c>
      <c r="EL963" s="35">
        <v>11.357219977159659</v>
      </c>
      <c r="EM963" s="35">
        <v>11.400833041468445</v>
      </c>
      <c r="EN963" s="35">
        <v>12.15951551914284</v>
      </c>
      <c r="EO963" s="35">
        <v>11.409138837328115</v>
      </c>
      <c r="EP963" s="35">
        <v>10.70239474895638</v>
      </c>
      <c r="EQ963" s="35">
        <v>11.388806608207858</v>
      </c>
      <c r="ER963" s="35">
        <v>10.540141499925102</v>
      </c>
      <c r="ES963" s="35">
        <v>11.507165464273115</v>
      </c>
      <c r="EU963" s="35">
        <v>11.983417583528874</v>
      </c>
      <c r="EV963" s="35">
        <v>10.962258370083941</v>
      </c>
      <c r="EW963" s="35">
        <v>10.463035662707629</v>
      </c>
      <c r="EX963" s="35">
        <v>11.271450779001057</v>
      </c>
      <c r="EY963" s="35">
        <v>10.733975842875882</v>
      </c>
      <c r="FA963" s="35">
        <v>11.342466244481162</v>
      </c>
      <c r="FB963" s="35">
        <v>10.767430574047864</v>
      </c>
      <c r="FC963" s="35">
        <v>10.879703188400002</v>
      </c>
      <c r="FD963" s="35">
        <v>11.26435768089439</v>
      </c>
      <c r="FE963" s="35">
        <v>11.919947546722561</v>
      </c>
      <c r="FF963" s="35">
        <v>10.719696060322384</v>
      </c>
      <c r="FG963" s="35">
        <v>12.227107392726792</v>
      </c>
      <c r="FH963" s="35">
        <v>10.946226488808984</v>
      </c>
      <c r="FI963" s="35">
        <v>11.023454373031331</v>
      </c>
      <c r="FJ963" s="35">
        <v>11.36676894230215</v>
      </c>
      <c r="FK963" s="35">
        <v>11.483552716623258</v>
      </c>
      <c r="FL963" s="35">
        <v>10.74078313391929</v>
      </c>
      <c r="FM963" s="35">
        <v>11.289600052760296</v>
      </c>
      <c r="FN963" s="35">
        <v>10.711544982888389</v>
      </c>
      <c r="FO963" s="35">
        <v>10.256053972589781</v>
      </c>
      <c r="FP963" s="35">
        <v>11.341790606435348</v>
      </c>
      <c r="FQ963" s="35">
        <v>10.37632557995706</v>
      </c>
      <c r="FR963" s="35">
        <v>11.358697232986026</v>
      </c>
      <c r="FS963" s="35">
        <v>10.872944049760006</v>
      </c>
      <c r="FU963" s="35">
        <v>10.51119427049353</v>
      </c>
      <c r="FV963" s="35">
        <v>12.341879737275161</v>
      </c>
      <c r="FW963" s="35">
        <v>11.088968176197584</v>
      </c>
      <c r="FX963" s="35">
        <v>11.679594107022819</v>
      </c>
      <c r="FY963" s="35">
        <v>11.281491669176068</v>
      </c>
      <c r="FZ963" s="35">
        <v>12.659143143047222</v>
      </c>
      <c r="GA963" s="35">
        <v>11.234084255519704</v>
      </c>
      <c r="GB963" s="35">
        <v>11.477432129189925</v>
      </c>
      <c r="GC963" s="35">
        <v>12.336134543509099</v>
      </c>
      <c r="GD963" s="35">
        <v>12.33963337822464</v>
      </c>
      <c r="GE963" s="35">
        <v>11.024021345544881</v>
      </c>
      <c r="GF963" s="35">
        <v>10.747208533401277</v>
      </c>
      <c r="GG963" s="35">
        <v>10.637281051905999</v>
      </c>
      <c r="GH963" s="35">
        <v>10.930362759503437</v>
      </c>
      <c r="GI963" s="35">
        <v>10.854972012212045</v>
      </c>
      <c r="GJ963" s="35">
        <v>12.367179101211743</v>
      </c>
      <c r="GK963" s="35">
        <v>11.162240988763591</v>
      </c>
      <c r="GL963" s="35">
        <v>11.651493889422326</v>
      </c>
      <c r="GM963" s="35">
        <v>11.658910666439677</v>
      </c>
      <c r="GN963" s="35">
        <v>11.239388299847985</v>
      </c>
      <c r="GO963" s="35">
        <v>12.846</v>
      </c>
      <c r="GP963" s="35" t="s">
        <v>810</v>
      </c>
      <c r="GU963" s="59"/>
    </row>
    <row r="964" spans="1:203" x14ac:dyDescent="0.2">
      <c r="A964" s="35" t="s">
        <v>1582</v>
      </c>
      <c r="B964" s="35" t="s">
        <v>3407</v>
      </c>
      <c r="C964" s="35" t="s">
        <v>3408</v>
      </c>
      <c r="D964" s="9">
        <v>7</v>
      </c>
      <c r="E964" s="9">
        <v>1</v>
      </c>
      <c r="F964" s="9">
        <v>0.96860847699999997</v>
      </c>
      <c r="G964" s="9">
        <v>4.4943464000000002E-2</v>
      </c>
      <c r="H964" s="9">
        <v>0.171012729</v>
      </c>
      <c r="I964" s="9">
        <v>0.37784121300000001</v>
      </c>
      <c r="J964" s="9">
        <v>0</v>
      </c>
      <c r="K964" s="78">
        <v>0</v>
      </c>
      <c r="L964" s="80"/>
      <c r="M964" s="79"/>
      <c r="N964" s="79"/>
      <c r="O964" s="79">
        <v>11.481261092685861</v>
      </c>
      <c r="S964" s="35">
        <v>11.857627319136183</v>
      </c>
      <c r="T964" s="35">
        <v>11.568999645262652</v>
      </c>
      <c r="V964" s="35">
        <v>11.340823406209775</v>
      </c>
      <c r="AI964" s="35">
        <v>11.571105978782128</v>
      </c>
      <c r="AK964" s="35">
        <v>12.091424717383246</v>
      </c>
      <c r="AO964" s="35">
        <v>11.90018538558351</v>
      </c>
      <c r="AP964" s="35">
        <v>11.929831626893776</v>
      </c>
      <c r="AR964" s="35">
        <v>10.809269394893082</v>
      </c>
      <c r="AZ964" s="35">
        <v>11.862991167640077</v>
      </c>
      <c r="BA964" s="35">
        <v>11.142161936781223</v>
      </c>
      <c r="BX964" s="35">
        <v>12.039026636416319</v>
      </c>
      <c r="CD964" s="35">
        <v>10.749476886975955</v>
      </c>
      <c r="CF964" s="35">
        <v>10.900424830319363</v>
      </c>
      <c r="CK964" s="35">
        <v>11.327326366577314</v>
      </c>
      <c r="CL964" s="35">
        <v>11.208916260950483</v>
      </c>
      <c r="CW964" s="35">
        <v>11.669014126214551</v>
      </c>
      <c r="CY964" s="35">
        <v>11.894813364999084</v>
      </c>
      <c r="DA964" s="35">
        <v>11.501392689995777</v>
      </c>
      <c r="DC964" s="35">
        <v>11.495816860344446</v>
      </c>
      <c r="DD964" s="35">
        <v>12.295851939154474</v>
      </c>
      <c r="DG964" s="35">
        <v>10.82360618005321</v>
      </c>
      <c r="DK964" s="35">
        <v>12.177362268846062</v>
      </c>
      <c r="DR964" s="35">
        <v>10.472954647778614</v>
      </c>
      <c r="DS964" s="35">
        <v>11.243575008783575</v>
      </c>
      <c r="DW964" s="35">
        <v>12.145642548413175</v>
      </c>
      <c r="DZ964" s="35">
        <v>12.129239111752351</v>
      </c>
      <c r="EC964" s="35">
        <v>11.896503648876701</v>
      </c>
      <c r="EH964" s="35">
        <v>11.374156231297583</v>
      </c>
      <c r="EJ964" s="35">
        <v>10.821164924002684</v>
      </c>
      <c r="EL964" s="35">
        <v>11.526331648976377</v>
      </c>
      <c r="EO964" s="35">
        <v>11.993695348880054</v>
      </c>
      <c r="EY964" s="35">
        <v>12.348345471417726</v>
      </c>
      <c r="EZ964" s="35">
        <v>11.1607919543787</v>
      </c>
      <c r="FA964" s="35">
        <v>13.161539137557796</v>
      </c>
      <c r="FG964" s="35">
        <v>11.315160498230414</v>
      </c>
      <c r="FI964" s="35">
        <v>11.876059481216444</v>
      </c>
      <c r="FU964" s="35">
        <v>12.120902735328329</v>
      </c>
      <c r="FW964" s="35">
        <v>10.939385909121928</v>
      </c>
      <c r="GA964" s="35">
        <v>11.894678363779386</v>
      </c>
      <c r="GE964" s="35">
        <v>11.950945645126312</v>
      </c>
      <c r="GI964" s="35">
        <v>11.594120201410099</v>
      </c>
      <c r="GJ964" s="35">
        <v>13.444082333183536</v>
      </c>
      <c r="GK964" s="35">
        <v>10.957869593413099</v>
      </c>
      <c r="GO964" s="35">
        <v>12.685</v>
      </c>
      <c r="GP964" s="35" t="s">
        <v>4740</v>
      </c>
      <c r="GU964" s="59"/>
    </row>
    <row r="965" spans="1:203" x14ac:dyDescent="0.2">
      <c r="A965" s="35" t="s">
        <v>2154</v>
      </c>
      <c r="B965" s="35" t="s">
        <v>4157</v>
      </c>
      <c r="C965" s="35" t="s">
        <v>4158</v>
      </c>
      <c r="D965" s="9">
        <v>2</v>
      </c>
      <c r="E965" s="9">
        <v>1</v>
      </c>
      <c r="F965" s="9">
        <v>0.12683749</v>
      </c>
      <c r="G965" s="9">
        <v>0.90220850699999999</v>
      </c>
      <c r="H965" s="9">
        <v>0.69003586100000003</v>
      </c>
      <c r="I965" s="9">
        <v>0.38102598100000001</v>
      </c>
      <c r="J965" s="9">
        <v>0</v>
      </c>
      <c r="K965" s="78">
        <v>0</v>
      </c>
      <c r="L965" s="79"/>
      <c r="M965" s="79"/>
      <c r="N965" s="79"/>
      <c r="O965" s="79"/>
      <c r="AA965" s="35">
        <v>14.153898919267185</v>
      </c>
      <c r="AB965" s="35">
        <v>15.582802495072427</v>
      </c>
      <c r="AI965" s="35">
        <v>15.372092880057231</v>
      </c>
      <c r="AQ965" s="35">
        <v>11.866365709496971</v>
      </c>
      <c r="AR965" s="35">
        <v>10.829518284700816</v>
      </c>
      <c r="AZ965" s="35">
        <v>12.454807339402295</v>
      </c>
      <c r="BA965" s="35">
        <v>15.842385271812308</v>
      </c>
      <c r="BE965" s="35">
        <v>14.087172485614953</v>
      </c>
      <c r="BG965" s="35">
        <v>11.01196387820967</v>
      </c>
      <c r="BO965" s="35">
        <v>15.950340841910457</v>
      </c>
      <c r="BT965" s="35">
        <v>10.971470427112033</v>
      </c>
      <c r="BU965" s="35">
        <v>11.548993293265704</v>
      </c>
      <c r="BV965" s="35">
        <v>15.123652923610125</v>
      </c>
      <c r="BW965" s="35">
        <v>16.192116009409986</v>
      </c>
      <c r="CA965" s="35">
        <v>15.334094450070229</v>
      </c>
      <c r="CH965" s="35">
        <v>14.245092319399143</v>
      </c>
      <c r="CI965" s="35">
        <v>15.08328461078977</v>
      </c>
      <c r="CJ965" s="35">
        <v>15.538340381943406</v>
      </c>
      <c r="CO965" s="35">
        <v>14.704070248726868</v>
      </c>
      <c r="DA965" s="35">
        <v>15.467347376894171</v>
      </c>
      <c r="DB965" s="35">
        <v>13.913869366606688</v>
      </c>
      <c r="DC965" s="35">
        <v>14.869555108262761</v>
      </c>
      <c r="DG965" s="35">
        <v>14.60001923218646</v>
      </c>
      <c r="DJ965" s="35">
        <v>14.192772939587181</v>
      </c>
      <c r="DO965" s="35">
        <v>14.968978130495747</v>
      </c>
      <c r="DQ965" s="35">
        <v>14.924075018719078</v>
      </c>
      <c r="DR965" s="35">
        <v>14.799000776549672</v>
      </c>
      <c r="DW965" s="35">
        <v>15.633845956035099</v>
      </c>
      <c r="EA965" s="35">
        <v>14.785247201543505</v>
      </c>
      <c r="EB965" s="35">
        <v>15.430548593361644</v>
      </c>
      <c r="EM965" s="35">
        <v>15.130470721341792</v>
      </c>
      <c r="EP965" s="35">
        <v>14.939402069833957</v>
      </c>
      <c r="FC965" s="35">
        <v>13.919222830791428</v>
      </c>
      <c r="FE965" s="35">
        <v>14.254313499948463</v>
      </c>
      <c r="FI965" s="35">
        <v>14.141617277715232</v>
      </c>
      <c r="FK965" s="35">
        <v>14.201900282165909</v>
      </c>
      <c r="FN965" s="35">
        <v>13.481897784131649</v>
      </c>
      <c r="FT965" s="35">
        <v>14.744948367417384</v>
      </c>
      <c r="FY965" s="35">
        <v>15.381966148162599</v>
      </c>
      <c r="FZ965" s="35">
        <v>15.391972758093761</v>
      </c>
      <c r="GD965" s="35">
        <v>13.378182132517029</v>
      </c>
      <c r="GH965" s="35">
        <v>14.169798330940433</v>
      </c>
      <c r="GL965" s="35">
        <v>15.063207984415072</v>
      </c>
      <c r="GO965" s="35">
        <v>0.66500000000000004</v>
      </c>
      <c r="GP965" s="35" t="s">
        <v>1861</v>
      </c>
      <c r="GU965" s="59"/>
    </row>
    <row r="966" spans="1:203" x14ac:dyDescent="0.2">
      <c r="A966" s="35" t="s">
        <v>1295</v>
      </c>
      <c r="B966" s="35" t="s">
        <v>3033</v>
      </c>
      <c r="C966" s="35" t="s">
        <v>3034</v>
      </c>
      <c r="D966" s="9">
        <v>2</v>
      </c>
      <c r="E966" s="9">
        <v>2</v>
      </c>
      <c r="F966" s="9">
        <v>0.99971452999999999</v>
      </c>
      <c r="G966" s="9">
        <v>3.352266E-3</v>
      </c>
      <c r="H966" s="9">
        <v>3.2215364000000003E-2</v>
      </c>
      <c r="I966" s="9">
        <v>0.38225885599999998</v>
      </c>
      <c r="J966" s="9">
        <v>0</v>
      </c>
      <c r="K966" s="58" t="s">
        <v>5711</v>
      </c>
      <c r="L966" s="79"/>
      <c r="M966" s="79"/>
      <c r="N966" s="79"/>
      <c r="O966" s="79">
        <v>10.494230140731098</v>
      </c>
      <c r="S966" s="35">
        <v>10.3584082294037</v>
      </c>
      <c r="T966" s="35">
        <v>10.708479012792168</v>
      </c>
      <c r="V966" s="35">
        <v>10.642226692632967</v>
      </c>
      <c r="AN966" s="35">
        <v>10.877565252009335</v>
      </c>
      <c r="AV966" s="35">
        <v>10.682649652036762</v>
      </c>
      <c r="CD966" s="35">
        <v>10.102214421083225</v>
      </c>
      <c r="CF966" s="35">
        <v>10.238534926177755</v>
      </c>
      <c r="CG966" s="35">
        <v>10.945896806429593</v>
      </c>
      <c r="CJ966" s="35">
        <v>10.809159500879749</v>
      </c>
      <c r="CK966" s="35">
        <v>10.484820218470812</v>
      </c>
      <c r="CL966" s="35">
        <v>10.403461449144908</v>
      </c>
      <c r="CM966" s="35">
        <v>10.683134594505848</v>
      </c>
      <c r="CQ966" s="35">
        <v>10.275238660180065</v>
      </c>
      <c r="CU966" s="35">
        <v>10.522202893804929</v>
      </c>
      <c r="CZ966" s="35">
        <v>10.213561108707832</v>
      </c>
      <c r="DD966" s="35">
        <v>10.613996409945843</v>
      </c>
      <c r="DZ966" s="35">
        <v>10.876536709967711</v>
      </c>
      <c r="EL966" s="35">
        <v>10.5035074868448</v>
      </c>
      <c r="EY966" s="35">
        <v>10.640174332430883</v>
      </c>
      <c r="FC966" s="35">
        <v>10.833742412986842</v>
      </c>
      <c r="FL966" s="35">
        <v>10.603492349315244</v>
      </c>
      <c r="FU966" s="35">
        <v>10.990318625518185</v>
      </c>
      <c r="GI966" s="35">
        <v>11.586307377052266</v>
      </c>
      <c r="GO966" s="35">
        <v>2.9129999999999998</v>
      </c>
      <c r="GP966" s="35" t="s">
        <v>1147</v>
      </c>
      <c r="GU966" s="59"/>
    </row>
    <row r="967" spans="1:203" x14ac:dyDescent="0.2">
      <c r="A967" s="35" t="s">
        <v>1690</v>
      </c>
      <c r="B967" s="35" t="s">
        <v>3525</v>
      </c>
      <c r="C967" s="35" t="s">
        <v>3526</v>
      </c>
      <c r="D967" s="9">
        <v>2</v>
      </c>
      <c r="E967" s="9">
        <v>2</v>
      </c>
      <c r="F967" s="9">
        <v>0.407414479</v>
      </c>
      <c r="G967" s="9">
        <v>0.129240472</v>
      </c>
      <c r="H967" s="9">
        <v>5.7139199999999999E-4</v>
      </c>
      <c r="I967" s="9">
        <v>0.38389473800000001</v>
      </c>
      <c r="J967" s="9">
        <v>0</v>
      </c>
      <c r="K967" s="58" t="s">
        <v>5711</v>
      </c>
      <c r="L967" s="79">
        <v>11.869727820368949</v>
      </c>
      <c r="M967" s="79">
        <v>10.781745580651814</v>
      </c>
      <c r="N967" s="79">
        <v>10.135946713866343</v>
      </c>
      <c r="O967" s="79">
        <v>11.277453400315803</v>
      </c>
      <c r="P967" s="78">
        <v>11.837479127344894</v>
      </c>
      <c r="Q967" s="78">
        <v>11.990212065896772</v>
      </c>
      <c r="R967" s="35">
        <v>10.795301390672684</v>
      </c>
      <c r="S967" s="35">
        <v>11.626408888130845</v>
      </c>
      <c r="T967" s="35">
        <v>11.294026429410607</v>
      </c>
      <c r="U967" s="35">
        <v>10.053100555948035</v>
      </c>
      <c r="V967" s="35">
        <v>12.188746745286018</v>
      </c>
      <c r="W967" s="35">
        <v>11.205367412212588</v>
      </c>
      <c r="X967" s="35">
        <v>11.228942442227398</v>
      </c>
      <c r="Y967" s="35">
        <v>11.884726218614844</v>
      </c>
      <c r="Z967" s="35">
        <v>11.477241543498861</v>
      </c>
      <c r="AA967" s="35">
        <v>11.722730140016592</v>
      </c>
      <c r="AB967" s="35">
        <v>10.880676163724102</v>
      </c>
      <c r="AD967" s="35">
        <v>9.6603844008928874</v>
      </c>
      <c r="AE967" s="35">
        <v>10.89016854592186</v>
      </c>
      <c r="AG967" s="35">
        <v>10.979997964327051</v>
      </c>
      <c r="AH967" s="35">
        <v>10.802789861959345</v>
      </c>
      <c r="AI967" s="35">
        <v>10.743103905881764</v>
      </c>
      <c r="AJ967" s="35">
        <v>11.389107483387598</v>
      </c>
      <c r="AK967" s="35">
        <v>11.517939564712021</v>
      </c>
      <c r="AL967" s="35">
        <v>10.377300897193939</v>
      </c>
      <c r="AM967" s="35">
        <v>12.070311699665256</v>
      </c>
      <c r="AN967" s="35">
        <v>11.219783496453612</v>
      </c>
      <c r="AO967" s="35">
        <v>11.126597591875763</v>
      </c>
      <c r="AP967" s="35">
        <v>10.824505865139347</v>
      </c>
      <c r="AQ967" s="35">
        <v>12.611432032735054</v>
      </c>
      <c r="AR967" s="35">
        <v>10.844353325863759</v>
      </c>
      <c r="AS967" s="35">
        <v>10.772901172253741</v>
      </c>
      <c r="AT967" s="35">
        <v>11.198241842995188</v>
      </c>
      <c r="AU967" s="35">
        <v>11.966852645558504</v>
      </c>
      <c r="AV967" s="35">
        <v>11.605259619365803</v>
      </c>
      <c r="AW967" s="35">
        <v>11.691413764677893</v>
      </c>
      <c r="AX967" s="35">
        <v>11.054207190246427</v>
      </c>
      <c r="AY967" s="35">
        <v>10.900529165971415</v>
      </c>
      <c r="AZ967" s="35">
        <v>12.72834444120469</v>
      </c>
      <c r="BA967" s="35">
        <v>10.90356940090728</v>
      </c>
      <c r="BB967" s="35">
        <v>11.634837996242835</v>
      </c>
      <c r="BC967" s="35">
        <v>10.788904372721255</v>
      </c>
      <c r="BE967" s="35">
        <v>11.901779265452513</v>
      </c>
      <c r="BF967" s="35">
        <v>10.688179475399005</v>
      </c>
      <c r="BG967" s="35">
        <v>11.799286611706433</v>
      </c>
      <c r="BH967" s="35">
        <v>11.001279923305407</v>
      </c>
      <c r="BI967" s="35">
        <v>11.482045658012929</v>
      </c>
      <c r="BJ967" s="35">
        <v>11.51649225821857</v>
      </c>
      <c r="BK967" s="35">
        <v>11.658009303902539</v>
      </c>
      <c r="BL967" s="35">
        <v>11.627180746037856</v>
      </c>
      <c r="BN967" s="35">
        <v>10.802986260457738</v>
      </c>
      <c r="BO967" s="35">
        <v>10.569712603213091</v>
      </c>
      <c r="BP967" s="35">
        <v>11.94029162471913</v>
      </c>
      <c r="BQ967" s="35">
        <v>11.313560197028607</v>
      </c>
      <c r="BR967" s="35">
        <v>10.991436674281081</v>
      </c>
      <c r="BT967" s="35">
        <v>11.223279779759071</v>
      </c>
      <c r="BV967" s="35">
        <v>10.682097627605101</v>
      </c>
      <c r="BW967" s="35">
        <v>11.374263049585272</v>
      </c>
      <c r="BX967" s="35">
        <v>11.418374537268541</v>
      </c>
      <c r="BY967" s="35">
        <v>11.664752689667317</v>
      </c>
      <c r="BZ967" s="35">
        <v>11.595067699831768</v>
      </c>
      <c r="CA967" s="35">
        <v>11.842623448701639</v>
      </c>
      <c r="CB967" s="35">
        <v>10.8186219581054</v>
      </c>
      <c r="CC967" s="35">
        <v>10.891468268134368</v>
      </c>
      <c r="CD967" s="35">
        <v>11.97511817568938</v>
      </c>
      <c r="CE967" s="35">
        <v>11.743590721431705</v>
      </c>
      <c r="CF967" s="35">
        <v>11.655699622321439</v>
      </c>
      <c r="CG967" s="35">
        <v>10.814782011914097</v>
      </c>
      <c r="CH967" s="35">
        <v>12.484178853549693</v>
      </c>
      <c r="CI967" s="35">
        <v>12.580310823759959</v>
      </c>
      <c r="CJ967" s="35">
        <v>11.0171592693672</v>
      </c>
      <c r="CK967" s="35">
        <v>11.920669122920796</v>
      </c>
      <c r="CL967" s="35">
        <v>11.07602712232546</v>
      </c>
      <c r="CM967" s="35">
        <v>10.990412329400506</v>
      </c>
      <c r="CP967" s="35">
        <v>11.593131872761928</v>
      </c>
      <c r="CQ967" s="35">
        <v>12.180101463902959</v>
      </c>
      <c r="CR967" s="35">
        <v>10.868142969341319</v>
      </c>
      <c r="CS967" s="35">
        <v>12.242626768206248</v>
      </c>
      <c r="CT967" s="35">
        <v>11.544157713372742</v>
      </c>
      <c r="CU967" s="35">
        <v>10.856148964625215</v>
      </c>
      <c r="CW967" s="35">
        <v>11.141688861900034</v>
      </c>
      <c r="CX967" s="35">
        <v>11.490850439108694</v>
      </c>
      <c r="CY967" s="35">
        <v>10.625036552162829</v>
      </c>
      <c r="CZ967" s="35">
        <v>10.857417298482556</v>
      </c>
      <c r="DA967" s="35">
        <v>10.737277347660338</v>
      </c>
      <c r="DB967" s="35">
        <v>11.990473692382334</v>
      </c>
      <c r="DC967" s="35">
        <v>11.520596079728112</v>
      </c>
      <c r="DD967" s="35">
        <v>12.2779819868922</v>
      </c>
      <c r="DE967" s="35">
        <v>11.266520552104064</v>
      </c>
      <c r="DF967" s="35">
        <v>11.911241367951064</v>
      </c>
      <c r="DG967" s="35">
        <v>11.563489257601709</v>
      </c>
      <c r="DH967" s="35">
        <v>10.944654230473468</v>
      </c>
      <c r="DI967" s="35">
        <v>11.730109094048503</v>
      </c>
      <c r="DK967" s="35">
        <v>11.790954980282688</v>
      </c>
      <c r="DL967" s="35">
        <v>11.660818390973981</v>
      </c>
      <c r="DO967" s="35">
        <v>11.260492987265748</v>
      </c>
      <c r="DP967" s="35">
        <v>11.960489949578522</v>
      </c>
      <c r="DR967" s="35">
        <v>11.695747795233716</v>
      </c>
      <c r="DS967" s="35">
        <v>11.447137982354308</v>
      </c>
      <c r="DT967" s="35">
        <v>10.148631192195456</v>
      </c>
      <c r="DU967" s="35">
        <v>11.76182112266368</v>
      </c>
      <c r="DV967" s="35">
        <v>11.545798869297931</v>
      </c>
      <c r="DW967" s="35">
        <v>11.806198888653775</v>
      </c>
      <c r="DY967" s="35">
        <v>11.180508315737923</v>
      </c>
      <c r="DZ967" s="35">
        <v>11.084310794731541</v>
      </c>
      <c r="EA967" s="35">
        <v>11.632688306172682</v>
      </c>
      <c r="EB967" s="35">
        <v>10.851230418682688</v>
      </c>
      <c r="EC967" s="35">
        <v>11.356258157393889</v>
      </c>
      <c r="ED967" s="35">
        <v>11.01914635577916</v>
      </c>
      <c r="EE967" s="35">
        <v>12.389448599676504</v>
      </c>
      <c r="EF967" s="35">
        <v>11.746094383705463</v>
      </c>
      <c r="EG967" s="35">
        <v>11.051762749450379</v>
      </c>
      <c r="EH967" s="35">
        <v>10.408229205101717</v>
      </c>
      <c r="EI967" s="35">
        <v>12.552494487175577</v>
      </c>
      <c r="EJ967" s="35">
        <v>11.184456701158561</v>
      </c>
      <c r="EK967" s="35">
        <v>10.905940468084236</v>
      </c>
      <c r="EL967" s="35">
        <v>12.212421161253419</v>
      </c>
      <c r="EM967" s="35">
        <v>11.465766951222298</v>
      </c>
      <c r="EN967" s="35">
        <v>11.628083900175969</v>
      </c>
      <c r="EO967" s="35">
        <v>12.484790926136988</v>
      </c>
      <c r="EP967" s="35">
        <v>10.69712558663131</v>
      </c>
      <c r="EQ967" s="35">
        <v>11.656247989202006</v>
      </c>
      <c r="ER967" s="35">
        <v>10.871649148540847</v>
      </c>
      <c r="ES967" s="35">
        <v>11.701319823019546</v>
      </c>
      <c r="ET967" s="35">
        <v>11.097432700946353</v>
      </c>
      <c r="EU967" s="35">
        <v>11.768945629412876</v>
      </c>
      <c r="EV967" s="35">
        <v>12.109313093227099</v>
      </c>
      <c r="EW967" s="35">
        <v>10.16677689917805</v>
      </c>
      <c r="EX967" s="35">
        <v>10.966495235413889</v>
      </c>
      <c r="EY967" s="35">
        <v>11.767742132608673</v>
      </c>
      <c r="EZ967" s="35">
        <v>11.251763326393418</v>
      </c>
      <c r="FA967" s="35">
        <v>11.476316052760692</v>
      </c>
      <c r="FB967" s="35">
        <v>11.419632814933941</v>
      </c>
      <c r="FC967" s="35">
        <v>11.473186409102855</v>
      </c>
      <c r="FD967" s="35">
        <v>11.418971794904889</v>
      </c>
      <c r="FE967" s="35">
        <v>12.170835194656068</v>
      </c>
      <c r="FF967" s="35">
        <v>11.946491537968155</v>
      </c>
      <c r="FG967" s="35">
        <v>11.296596151476528</v>
      </c>
      <c r="FH967" s="35">
        <v>11.496849817160657</v>
      </c>
      <c r="FI967" s="35">
        <v>12.066009084954132</v>
      </c>
      <c r="FJ967" s="35">
        <v>11.752593994570253</v>
      </c>
      <c r="FK967" s="35">
        <v>11.482897242876481</v>
      </c>
      <c r="FL967" s="35">
        <v>11.717944432804396</v>
      </c>
      <c r="FM967" s="35">
        <v>12.563578546068669</v>
      </c>
      <c r="FN967" s="35">
        <v>11.40410789548798</v>
      </c>
      <c r="FO967" s="35">
        <v>11.578305505443051</v>
      </c>
      <c r="FP967" s="35">
        <v>11.381279978337199</v>
      </c>
      <c r="FQ967" s="35">
        <v>11.760312614082316</v>
      </c>
      <c r="FR967" s="35">
        <v>12.781894438824665</v>
      </c>
      <c r="FS967" s="35">
        <v>11.484318181311959</v>
      </c>
      <c r="FT967" s="35">
        <v>11.923027856510814</v>
      </c>
      <c r="FU967" s="35">
        <v>12.723917622028285</v>
      </c>
      <c r="FV967" s="35">
        <v>11.559390231198705</v>
      </c>
      <c r="FW967" s="35">
        <v>11.707534441853142</v>
      </c>
      <c r="FX967" s="35">
        <v>12.266616865203554</v>
      </c>
      <c r="FZ967" s="35">
        <v>10.649799329794632</v>
      </c>
      <c r="GA967" s="35">
        <v>12.214206632705753</v>
      </c>
      <c r="GB967" s="35">
        <v>11.144255937280899</v>
      </c>
      <c r="GC967" s="35">
        <v>11.982066177074673</v>
      </c>
      <c r="GD967" s="35">
        <v>11.755790000234278</v>
      </c>
      <c r="GE967" s="35">
        <v>12.243532160942614</v>
      </c>
      <c r="GF967" s="35">
        <v>11.412214264711228</v>
      </c>
      <c r="GG967" s="35">
        <v>11.308161430383324</v>
      </c>
      <c r="GH967" s="35">
        <v>11.345400258782281</v>
      </c>
      <c r="GI967" s="35">
        <v>12.072050057941091</v>
      </c>
      <c r="GJ967" s="35">
        <v>13.047728184265866</v>
      </c>
      <c r="GK967" s="35">
        <v>11.331610188280129</v>
      </c>
      <c r="GL967" s="35">
        <v>11.842317688067215</v>
      </c>
      <c r="GM967" s="35">
        <v>12.346881032618553</v>
      </c>
      <c r="GN967" s="35">
        <v>12.041736105983915</v>
      </c>
      <c r="GO967" s="35">
        <v>3.9340000000000002</v>
      </c>
      <c r="GP967" s="35" t="s">
        <v>4766</v>
      </c>
      <c r="GU967" s="59"/>
    </row>
    <row r="968" spans="1:203" x14ac:dyDescent="0.2">
      <c r="A968" s="35" t="s">
        <v>1183</v>
      </c>
      <c r="B968" s="35" t="s">
        <v>2901</v>
      </c>
      <c r="C968" s="35" t="s">
        <v>2902</v>
      </c>
      <c r="D968" s="9">
        <v>4</v>
      </c>
      <c r="E968" s="9">
        <v>1</v>
      </c>
      <c r="F968" s="9">
        <v>0.59289589700000001</v>
      </c>
      <c r="G968" s="9">
        <v>0.24475443999999999</v>
      </c>
      <c r="H968" s="9">
        <v>0.15579906600000001</v>
      </c>
      <c r="I968" s="9">
        <v>0.38536558500000001</v>
      </c>
      <c r="J968" s="9">
        <v>0</v>
      </c>
      <c r="K968" s="78">
        <v>0</v>
      </c>
      <c r="L968" s="80"/>
      <c r="M968" s="79"/>
      <c r="N968" s="79">
        <v>10.538918723943876</v>
      </c>
      <c r="O968" s="79">
        <v>11.170270758259516</v>
      </c>
      <c r="Q968" s="78">
        <v>11.696175543256686</v>
      </c>
      <c r="S968" s="35">
        <v>10.549543472196016</v>
      </c>
      <c r="T968" s="35">
        <v>10.703204070751493</v>
      </c>
      <c r="U968" s="35">
        <v>9.9901645166944455</v>
      </c>
      <c r="V968" s="35">
        <v>9.9843882467798313</v>
      </c>
      <c r="Z968" s="35">
        <v>10.551242124942638</v>
      </c>
      <c r="AB968" s="35">
        <v>10.054625783863502</v>
      </c>
      <c r="AK968" s="35">
        <v>10.857893061797101</v>
      </c>
      <c r="AO968" s="35">
        <v>10.678084254073152</v>
      </c>
      <c r="BH968" s="35">
        <v>10.834790495960277</v>
      </c>
      <c r="BJ968" s="35">
        <v>11.268559523418535</v>
      </c>
      <c r="BZ968" s="35">
        <v>10.766266502010986</v>
      </c>
      <c r="CD968" s="35">
        <v>10.923929033825781</v>
      </c>
      <c r="CE968" s="35">
        <v>10.352596750760146</v>
      </c>
      <c r="CF968" s="35">
        <v>10.552167440726821</v>
      </c>
      <c r="CJ968" s="35">
        <v>10.994996361706322</v>
      </c>
      <c r="CK968" s="35">
        <v>9.8290984206189211</v>
      </c>
      <c r="CL968" s="35">
        <v>10.988764730555232</v>
      </c>
      <c r="CO968" s="35">
        <v>11.443343582494652</v>
      </c>
      <c r="CP968" s="35">
        <v>10.111386162951073</v>
      </c>
      <c r="DA968" s="35">
        <v>10.096432762632283</v>
      </c>
      <c r="DC968" s="35">
        <v>10.286130826091089</v>
      </c>
      <c r="DD968" s="35">
        <v>10.872983982716935</v>
      </c>
      <c r="DL968" s="35">
        <v>10.873467376071243</v>
      </c>
      <c r="DO968" s="35">
        <v>11.022676524129086</v>
      </c>
      <c r="DY968" s="35">
        <v>11.533790040488251</v>
      </c>
      <c r="EC968" s="35">
        <v>11.276614820602848</v>
      </c>
      <c r="EO968" s="35">
        <v>11.39245175432081</v>
      </c>
      <c r="EU968" s="35">
        <v>10.893645188197009</v>
      </c>
      <c r="EY968" s="35">
        <v>10.506818473370686</v>
      </c>
      <c r="FA968" s="35">
        <v>10.511130823355852</v>
      </c>
      <c r="FB968" s="35">
        <v>12.974095357696584</v>
      </c>
      <c r="FC968" s="35">
        <v>10.786558055463006</v>
      </c>
      <c r="FJ968" s="35">
        <v>10.54663335725283</v>
      </c>
      <c r="FO968" s="35">
        <v>9.7289496718837398</v>
      </c>
      <c r="FP968" s="35">
        <v>10.062506848956479</v>
      </c>
      <c r="FS968" s="35">
        <v>10.96646987644934</v>
      </c>
      <c r="FZ968" s="35">
        <v>10.592108921414205</v>
      </c>
      <c r="GC968" s="35">
        <v>11.956409245546887</v>
      </c>
      <c r="GD968" s="35">
        <v>12.641983011710019</v>
      </c>
      <c r="GF968" s="35">
        <v>11.111541221485245</v>
      </c>
      <c r="GK968" s="35">
        <v>11.446852725008277</v>
      </c>
      <c r="GL968" s="35">
        <v>11.173242059836088</v>
      </c>
      <c r="GO968" s="35">
        <v>36.441000000000003</v>
      </c>
      <c r="GP968" s="35" t="s">
        <v>1052</v>
      </c>
      <c r="GU968" s="59"/>
    </row>
    <row r="969" spans="1:203" x14ac:dyDescent="0.2">
      <c r="A969" s="35" t="s">
        <v>2080</v>
      </c>
      <c r="B969" s="35" t="s">
        <v>4025</v>
      </c>
      <c r="C969" s="35" t="s">
        <v>4026</v>
      </c>
      <c r="D969" s="9">
        <v>2</v>
      </c>
      <c r="E969" s="9">
        <v>2</v>
      </c>
      <c r="F969" s="9">
        <v>7.6149781999999999E-2</v>
      </c>
      <c r="G969" s="9">
        <v>0.43244189</v>
      </c>
      <c r="H969" s="9">
        <v>0.11182217899999999</v>
      </c>
      <c r="I969" s="9">
        <v>0.393322165</v>
      </c>
      <c r="J969" s="9">
        <v>0</v>
      </c>
      <c r="K969" s="78">
        <v>0</v>
      </c>
      <c r="L969" s="79"/>
      <c r="M969" s="79"/>
      <c r="N969" s="79"/>
      <c r="O969" s="79"/>
      <c r="S969" s="35">
        <v>10.906419593951966</v>
      </c>
      <c r="U969" s="35">
        <v>10.639814355815354</v>
      </c>
      <c r="AS969" s="35">
        <v>10.59232892661192</v>
      </c>
      <c r="AV969" s="35">
        <v>10.327020341920678</v>
      </c>
      <c r="BQ969" s="35">
        <v>11.121861402501658</v>
      </c>
      <c r="BZ969" s="35">
        <v>10.629071609140587</v>
      </c>
      <c r="CC969" s="35">
        <v>10.412900048760104</v>
      </c>
      <c r="CI969" s="35">
        <v>11.788220010356095</v>
      </c>
      <c r="CK969" s="35">
        <v>10.641992943905693</v>
      </c>
      <c r="CL969" s="35">
        <v>10.494588470464008</v>
      </c>
      <c r="CM969" s="35">
        <v>11.083166870909645</v>
      </c>
      <c r="CS969" s="35">
        <v>10.925125091556207</v>
      </c>
      <c r="DF969" s="35">
        <v>10.925977911207962</v>
      </c>
      <c r="DK969" s="35">
        <v>11.839413849879312</v>
      </c>
      <c r="DV969" s="35">
        <v>11.052775561000105</v>
      </c>
      <c r="DW969" s="35">
        <v>10.744382881052019</v>
      </c>
      <c r="EA969" s="35">
        <v>11.537086277370875</v>
      </c>
      <c r="EP969" s="35">
        <v>11.276269694333253</v>
      </c>
      <c r="FF969" s="35">
        <v>10.623984860742624</v>
      </c>
      <c r="FK969" s="35">
        <v>11.301395639517324</v>
      </c>
      <c r="FT969" s="35">
        <v>11.779483730603578</v>
      </c>
      <c r="FU969" s="35">
        <v>11.212091066165723</v>
      </c>
      <c r="GC969" s="35">
        <v>11.089601494923315</v>
      </c>
      <c r="GG969" s="35">
        <v>11.134631029306131</v>
      </c>
      <c r="GO969" s="35">
        <v>15.311999999999999</v>
      </c>
      <c r="GP969" s="35" t="s">
        <v>1766</v>
      </c>
      <c r="GU969" s="59"/>
    </row>
    <row r="970" spans="1:203" x14ac:dyDescent="0.2">
      <c r="A970" s="35" t="s">
        <v>1761</v>
      </c>
      <c r="B970" s="35" t="s">
        <v>3599</v>
      </c>
      <c r="C970" s="35" t="s">
        <v>3600</v>
      </c>
      <c r="D970" s="9">
        <v>8</v>
      </c>
      <c r="E970" s="9">
        <v>8</v>
      </c>
      <c r="F970" s="9">
        <v>0.55228268800000002</v>
      </c>
      <c r="G970" s="9">
        <v>0.16107764199999999</v>
      </c>
      <c r="H970" s="9">
        <v>2.173595E-2</v>
      </c>
      <c r="I970" s="9">
        <v>0.39997057600000002</v>
      </c>
      <c r="J970" s="9">
        <v>0</v>
      </c>
      <c r="K970" s="58" t="s">
        <v>5711</v>
      </c>
      <c r="L970" s="79"/>
      <c r="M970" s="79">
        <v>10.860788890934465</v>
      </c>
      <c r="N970" s="79"/>
      <c r="O970" s="79"/>
      <c r="Q970" s="78">
        <v>11.358260322236063</v>
      </c>
      <c r="R970" s="35">
        <v>10.467525314365405</v>
      </c>
      <c r="AB970" s="35">
        <v>11.040317738503264</v>
      </c>
      <c r="AH970" s="35">
        <v>11.110083309670021</v>
      </c>
      <c r="AR970" s="35">
        <v>10.854005994652884</v>
      </c>
      <c r="AV970" s="35">
        <v>10.567937993160069</v>
      </c>
      <c r="BB970" s="35">
        <v>11.050309616684833</v>
      </c>
      <c r="BN970" s="35">
        <v>11.084897009796812</v>
      </c>
      <c r="CB970" s="35">
        <v>10.870212718788775</v>
      </c>
      <c r="CF970" s="35">
        <v>10.843570712762775</v>
      </c>
      <c r="CK970" s="35">
        <v>10.3037546594233</v>
      </c>
      <c r="CL970" s="35">
        <v>10.332202765975087</v>
      </c>
      <c r="CZ970" s="35">
        <v>10.768548549983498</v>
      </c>
      <c r="DJ970" s="35">
        <v>10.61667532045157</v>
      </c>
      <c r="DR970" s="35">
        <v>11.025144261311681</v>
      </c>
      <c r="DS970" s="35">
        <v>11.106296273915506</v>
      </c>
      <c r="DZ970" s="35">
        <v>10.885578073662254</v>
      </c>
      <c r="EH970" s="35">
        <v>11.522931238450083</v>
      </c>
      <c r="EV970" s="35">
        <v>10.923456150486583</v>
      </c>
      <c r="FA970" s="35">
        <v>11.890097646100964</v>
      </c>
      <c r="FE970" s="35">
        <v>10.860687272724602</v>
      </c>
      <c r="FM970" s="35">
        <v>11.587207505451907</v>
      </c>
      <c r="FQ970" s="35">
        <v>11.22774499840761</v>
      </c>
      <c r="GA970" s="35">
        <v>11.364607621554303</v>
      </c>
      <c r="GB970" s="35">
        <v>11.11711640406644</v>
      </c>
      <c r="GK970" s="35">
        <v>10.710167423859094</v>
      </c>
      <c r="GL970" s="35">
        <v>11.356711966353885</v>
      </c>
      <c r="GO970" s="35">
        <v>6.7889999999999997</v>
      </c>
      <c r="GP970" s="35" t="s">
        <v>4781</v>
      </c>
      <c r="GU970" s="59"/>
    </row>
    <row r="971" spans="1:203" x14ac:dyDescent="0.2">
      <c r="A971" s="35" t="s">
        <v>1358</v>
      </c>
      <c r="B971" s="35" t="s">
        <v>3125</v>
      </c>
      <c r="C971" s="35" t="s">
        <v>3126</v>
      </c>
      <c r="D971" s="9">
        <v>19</v>
      </c>
      <c r="E971" s="9">
        <v>17</v>
      </c>
      <c r="F971" s="9">
        <v>0.99956183099999996</v>
      </c>
      <c r="G971" s="9">
        <v>-4.4615469999999997E-3</v>
      </c>
      <c r="H971" s="9">
        <v>3.7328868000000001E-2</v>
      </c>
      <c r="I971" s="9">
        <v>0.40489676600000002</v>
      </c>
      <c r="J971" s="9">
        <v>0</v>
      </c>
      <c r="K971" s="58" t="s">
        <v>5711</v>
      </c>
      <c r="L971" s="79">
        <v>14.15306311691965</v>
      </c>
      <c r="M971" s="79">
        <v>15.005535903804933</v>
      </c>
      <c r="N971" s="79">
        <v>16.156047563561675</v>
      </c>
      <c r="O971" s="79">
        <v>15.919721574820571</v>
      </c>
      <c r="P971" s="78">
        <v>15.295853112838387</v>
      </c>
      <c r="Q971" s="78">
        <v>13.215822009881059</v>
      </c>
      <c r="S971" s="35">
        <v>14.872682882721916</v>
      </c>
      <c r="T971" s="35">
        <v>14.885261844282477</v>
      </c>
      <c r="U971" s="35">
        <v>15.2794237278125</v>
      </c>
      <c r="V971" s="35">
        <v>14.06873798446264</v>
      </c>
      <c r="W971" s="35">
        <v>14.380633623773447</v>
      </c>
      <c r="X971" s="35">
        <v>15.130570394730341</v>
      </c>
      <c r="Y971" s="35">
        <v>14.548284916998087</v>
      </c>
      <c r="Z971" s="35">
        <v>14.261797639385676</v>
      </c>
      <c r="AA971" s="35">
        <v>16.062756024900796</v>
      </c>
      <c r="AB971" s="35">
        <v>14.834645991372538</v>
      </c>
      <c r="AC971" s="35">
        <v>12.318232653045989</v>
      </c>
      <c r="AD971" s="35">
        <v>15.113018609555747</v>
      </c>
      <c r="AE971" s="35">
        <v>14.927016876752834</v>
      </c>
      <c r="AF971" s="35">
        <v>12.917418233978339</v>
      </c>
      <c r="AG971" s="35">
        <v>14.428668977409504</v>
      </c>
      <c r="AH971" s="35">
        <v>13.355958854076484</v>
      </c>
      <c r="AI971" s="35">
        <v>14.679327995448448</v>
      </c>
      <c r="AJ971" s="35">
        <v>14.713266139798529</v>
      </c>
      <c r="AK971" s="35">
        <v>14.397699175494482</v>
      </c>
      <c r="AL971" s="35">
        <v>10.605252843872288</v>
      </c>
      <c r="AM971" s="35">
        <v>14.918332228108898</v>
      </c>
      <c r="AN971" s="35">
        <v>14.994445187129362</v>
      </c>
      <c r="AO971" s="35">
        <v>14.584345333881277</v>
      </c>
      <c r="AP971" s="35">
        <v>15.268515950106716</v>
      </c>
      <c r="AQ971" s="35">
        <v>14.635435804586262</v>
      </c>
      <c r="AR971" s="35">
        <v>14.251009591331858</v>
      </c>
      <c r="AS971" s="35">
        <v>15.414764126752839</v>
      </c>
      <c r="AT971" s="35">
        <v>14.840437506746918</v>
      </c>
      <c r="AV971" s="35">
        <v>14.62553765131779</v>
      </c>
      <c r="AW971" s="35">
        <v>15.168507593895741</v>
      </c>
      <c r="AX971" s="35">
        <v>14.792378295275245</v>
      </c>
      <c r="AY971" s="35">
        <v>12.006245997070744</v>
      </c>
      <c r="AZ971" s="35">
        <v>14.695042173747272</v>
      </c>
      <c r="BA971" s="35">
        <v>14.071072480393681</v>
      </c>
      <c r="BB971" s="35">
        <v>14.165559897374633</v>
      </c>
      <c r="BC971" s="35">
        <v>14.282715160973959</v>
      </c>
      <c r="BD971" s="35">
        <v>15.09867656811074</v>
      </c>
      <c r="BF971" s="35">
        <v>14.796720171880718</v>
      </c>
      <c r="BG971" s="35">
        <v>15.317844281093379</v>
      </c>
      <c r="BH971" s="35">
        <v>14.533883096073183</v>
      </c>
      <c r="BI971" s="35">
        <v>16.597932857475996</v>
      </c>
      <c r="BJ971" s="35">
        <v>15.468071560539531</v>
      </c>
      <c r="BK971" s="35">
        <v>14.309676094949097</v>
      </c>
      <c r="BL971" s="35">
        <v>14.794905626140977</v>
      </c>
      <c r="BM971" s="35">
        <v>15.878975990509417</v>
      </c>
      <c r="BN971" s="35">
        <v>14.312074144890936</v>
      </c>
      <c r="BO971" s="35">
        <v>15.217405010253744</v>
      </c>
      <c r="BP971" s="35">
        <v>14.748522438714044</v>
      </c>
      <c r="BQ971" s="35">
        <v>14.539640264975143</v>
      </c>
      <c r="BR971" s="35">
        <v>14.552668244502225</v>
      </c>
      <c r="BS971" s="35">
        <v>15.423985704814111</v>
      </c>
      <c r="BT971" s="35">
        <v>14.925684923609257</v>
      </c>
      <c r="BU971" s="35">
        <v>15.237484376881616</v>
      </c>
      <c r="BV971" s="35">
        <v>14.346940330589922</v>
      </c>
      <c r="BW971" s="35">
        <v>14.362947736357437</v>
      </c>
      <c r="BX971" s="35">
        <v>13.623441106972262</v>
      </c>
      <c r="BY971" s="35">
        <v>13.419793771791994</v>
      </c>
      <c r="BZ971" s="35">
        <v>13.358895994763916</v>
      </c>
      <c r="CA971" s="35">
        <v>12.913877347208992</v>
      </c>
      <c r="CC971" s="35">
        <v>14.539586850637745</v>
      </c>
      <c r="CD971" s="35">
        <v>14.061385324064606</v>
      </c>
      <c r="CE971" s="35">
        <v>14.69146326683631</v>
      </c>
      <c r="CF971" s="35">
        <v>13.946130730060176</v>
      </c>
      <c r="CG971" s="35">
        <v>14.908055736557818</v>
      </c>
      <c r="CH971" s="35">
        <v>15.242750070238861</v>
      </c>
      <c r="CI971" s="35">
        <v>15.04969746911036</v>
      </c>
      <c r="CJ971" s="35">
        <v>14.876310843379001</v>
      </c>
      <c r="CK971" s="35">
        <v>15.005520038356087</v>
      </c>
      <c r="CL971" s="35">
        <v>14.625308691128264</v>
      </c>
      <c r="CM971" s="35">
        <v>15.152964580440514</v>
      </c>
      <c r="CN971" s="35">
        <v>14.774144006137192</v>
      </c>
      <c r="CO971" s="35">
        <v>15.005545618282165</v>
      </c>
      <c r="CQ971" s="35">
        <v>14.668838193651249</v>
      </c>
      <c r="CR971" s="35">
        <v>14.744433372618882</v>
      </c>
      <c r="CS971" s="35">
        <v>15.727435225313274</v>
      </c>
      <c r="CT971" s="35">
        <v>14.915318971609576</v>
      </c>
      <c r="CU971" s="35">
        <v>14.303755047718735</v>
      </c>
      <c r="CV971" s="35">
        <v>14.922941958955821</v>
      </c>
      <c r="CW971" s="35">
        <v>14.652420183908269</v>
      </c>
      <c r="CY971" s="35">
        <v>14.958824402884428</v>
      </c>
      <c r="CZ971" s="35">
        <v>14.278111424309415</v>
      </c>
      <c r="DA971" s="35">
        <v>14.822386124029798</v>
      </c>
      <c r="DB971" s="35">
        <v>17.380035164959722</v>
      </c>
      <c r="DC971" s="35">
        <v>14.097346038812322</v>
      </c>
      <c r="DD971" s="35">
        <v>14.563308754151098</v>
      </c>
      <c r="DE971" s="35">
        <v>15.288150568075608</v>
      </c>
      <c r="DF971" s="35">
        <v>14.851819054686143</v>
      </c>
      <c r="DG971" s="35">
        <v>11.83125202655663</v>
      </c>
      <c r="DH971" s="35">
        <v>14.060817492860366</v>
      </c>
      <c r="DI971" s="35">
        <v>16.200167451757288</v>
      </c>
      <c r="DJ971" s="35">
        <v>14.547754237847265</v>
      </c>
      <c r="DK971" s="35">
        <v>15.428482246508231</v>
      </c>
      <c r="DL971" s="35">
        <v>14.30812746708191</v>
      </c>
      <c r="DM971" s="35">
        <v>14.387442293394223</v>
      </c>
      <c r="DN971" s="35">
        <v>13.694532276269836</v>
      </c>
      <c r="DO971" s="35">
        <v>14.631308046437468</v>
      </c>
      <c r="DP971" s="35">
        <v>15.113971214301337</v>
      </c>
      <c r="DQ971" s="35">
        <v>14.409287000725081</v>
      </c>
      <c r="DR971" s="35">
        <v>14.3122536909449</v>
      </c>
      <c r="DS971" s="35">
        <v>13.874900179635032</v>
      </c>
      <c r="DT971" s="35">
        <v>14.201311113933222</v>
      </c>
      <c r="DU971" s="35">
        <v>14.576684511696365</v>
      </c>
      <c r="DV971" s="35">
        <v>14.095918952683473</v>
      </c>
      <c r="DW971" s="35">
        <v>15.093967318842248</v>
      </c>
      <c r="DX971" s="35">
        <v>14.72816271719676</v>
      </c>
      <c r="DY971" s="35">
        <v>16.127211367995432</v>
      </c>
      <c r="DZ971" s="35">
        <v>14.788336236009817</v>
      </c>
      <c r="EA971" s="35">
        <v>15.518313220517641</v>
      </c>
      <c r="EB971" s="35">
        <v>13.215495905092201</v>
      </c>
      <c r="EC971" s="35">
        <v>15.619316689701364</v>
      </c>
      <c r="ED971" s="35">
        <v>14.855073279610036</v>
      </c>
      <c r="EE971" s="35">
        <v>15.223145125633911</v>
      </c>
      <c r="EF971" s="35">
        <v>15.639878419993332</v>
      </c>
      <c r="EG971" s="35">
        <v>13.859707453599743</v>
      </c>
      <c r="EH971" s="35">
        <v>15.010278615644861</v>
      </c>
      <c r="EI971" s="35">
        <v>15.267840844500927</v>
      </c>
      <c r="EJ971" s="35">
        <v>14.319815100312129</v>
      </c>
      <c r="EK971" s="35">
        <v>15.295544038818417</v>
      </c>
      <c r="EM971" s="35">
        <v>14.138935478917109</v>
      </c>
      <c r="EN971" s="35">
        <v>15.986112528244933</v>
      </c>
      <c r="EO971" s="35">
        <v>14.702286442628802</v>
      </c>
      <c r="EP971" s="35">
        <v>13.310986951328319</v>
      </c>
      <c r="EQ971" s="35">
        <v>13.194659846780992</v>
      </c>
      <c r="ER971" s="35">
        <v>11.964100772563377</v>
      </c>
      <c r="ES971" s="35">
        <v>14.491849745719044</v>
      </c>
      <c r="ET971" s="35">
        <v>13.468262571181846</v>
      </c>
      <c r="EU971" s="35">
        <v>14.001007881717948</v>
      </c>
      <c r="EV971" s="35">
        <v>14.461971039634182</v>
      </c>
      <c r="EW971" s="35">
        <v>14.931335055444116</v>
      </c>
      <c r="EX971" s="35">
        <v>15.873557133240226</v>
      </c>
      <c r="EY971" s="35">
        <v>15.108848532041005</v>
      </c>
      <c r="EZ971" s="35">
        <v>14.144649097525095</v>
      </c>
      <c r="FA971" s="35">
        <v>15.225885819200787</v>
      </c>
      <c r="FB971" s="35">
        <v>15.474865908230646</v>
      </c>
      <c r="FC971" s="35">
        <v>16.520653545673255</v>
      </c>
      <c r="FD971" s="35">
        <v>13.823489815391875</v>
      </c>
      <c r="FE971" s="35">
        <v>15.387762565871871</v>
      </c>
      <c r="FF971" s="35">
        <v>15.652172418698374</v>
      </c>
      <c r="FG971" s="35">
        <v>14.353640861090874</v>
      </c>
      <c r="FH971" s="35">
        <v>13.888112012712677</v>
      </c>
      <c r="FI971" s="35">
        <v>15.395758414575234</v>
      </c>
      <c r="FK971" s="35">
        <v>16.482212729426124</v>
      </c>
      <c r="FL971" s="35">
        <v>15.077454883206988</v>
      </c>
      <c r="FM971" s="35">
        <v>14.511059770382364</v>
      </c>
      <c r="FN971" s="35">
        <v>15.619631188253692</v>
      </c>
      <c r="FO971" s="35">
        <v>11.356020880650224</v>
      </c>
      <c r="FP971" s="35">
        <v>14.137274970173181</v>
      </c>
      <c r="FQ971" s="35">
        <v>14.22091866966433</v>
      </c>
      <c r="FR971" s="35">
        <v>15.591929290521412</v>
      </c>
      <c r="FS971" s="35">
        <v>15.281237014570626</v>
      </c>
      <c r="FT971" s="35">
        <v>15.438371074312702</v>
      </c>
      <c r="FU971" s="35">
        <v>15.176380140815745</v>
      </c>
      <c r="FV971" s="35">
        <v>14.798418377761864</v>
      </c>
      <c r="FW971" s="35">
        <v>14.910391336122085</v>
      </c>
      <c r="FX971" s="35">
        <v>15.855266368014505</v>
      </c>
      <c r="FY971" s="35">
        <v>15.694320653138899</v>
      </c>
      <c r="FZ971" s="35">
        <v>14.432735311999828</v>
      </c>
      <c r="GA971" s="35">
        <v>15.252018127618602</v>
      </c>
      <c r="GB971" s="35">
        <v>14.727762234929806</v>
      </c>
      <c r="GC971" s="35">
        <v>17.755338772082368</v>
      </c>
      <c r="GD971" s="35">
        <v>16.476912851120314</v>
      </c>
      <c r="GE971" s="35">
        <v>14.245483307173471</v>
      </c>
      <c r="GF971" s="35">
        <v>15.571066251695685</v>
      </c>
      <c r="GG971" s="35">
        <v>14.975157091684693</v>
      </c>
      <c r="GH971" s="35">
        <v>14.520769690151209</v>
      </c>
      <c r="GI971" s="35">
        <v>14.46318535821219</v>
      </c>
      <c r="GJ971" s="35">
        <v>15.968608058216715</v>
      </c>
      <c r="GK971" s="35">
        <v>15.331708079763205</v>
      </c>
      <c r="GL971" s="35">
        <v>16.033227233111973</v>
      </c>
      <c r="GM971" s="35">
        <v>15.495133797460181</v>
      </c>
      <c r="GN971" s="35">
        <v>14.278824258816451</v>
      </c>
      <c r="GO971" s="35">
        <v>2.8319999999999999</v>
      </c>
      <c r="GP971" s="35" t="s">
        <v>1197</v>
      </c>
      <c r="GU971" s="59"/>
    </row>
    <row r="972" spans="1:203" x14ac:dyDescent="0.2">
      <c r="A972" s="35" t="s">
        <v>1559</v>
      </c>
      <c r="B972" s="35" t="s">
        <v>3381</v>
      </c>
      <c r="C972" s="35" t="s">
        <v>3382</v>
      </c>
      <c r="D972" s="9">
        <v>2</v>
      </c>
      <c r="E972" s="9">
        <v>2</v>
      </c>
      <c r="F972" s="9">
        <v>0.28080601700000002</v>
      </c>
      <c r="G972" s="9">
        <v>0.31922407000000003</v>
      </c>
      <c r="H972" s="9">
        <v>0.274624796</v>
      </c>
      <c r="I972" s="9">
        <v>0.40860198800000003</v>
      </c>
      <c r="J972" s="9">
        <v>0</v>
      </c>
      <c r="K972" s="78">
        <v>0</v>
      </c>
      <c r="L972" s="80"/>
      <c r="M972" s="79"/>
      <c r="N972" s="79"/>
      <c r="O972" s="79"/>
      <c r="P972" s="78">
        <v>9.6994858488449829</v>
      </c>
      <c r="Z972" s="35">
        <v>9.8334488400512789</v>
      </c>
      <c r="AC972" s="35">
        <v>10.131823875656844</v>
      </c>
      <c r="BC972" s="35">
        <v>10.41608078181226</v>
      </c>
      <c r="BF972" s="35">
        <v>9.9645252325703773</v>
      </c>
      <c r="DA972" s="35">
        <v>9.8141254265033577</v>
      </c>
      <c r="DL972" s="35">
        <v>10.291535748399465</v>
      </c>
      <c r="EB972" s="35">
        <v>10.488660339297979</v>
      </c>
      <c r="ER972" s="35">
        <v>10.718866430628898</v>
      </c>
      <c r="ET972" s="35">
        <v>10.549588278608027</v>
      </c>
      <c r="FF972" s="35">
        <v>10.285761529629035</v>
      </c>
      <c r="GO972" s="35">
        <v>2.629</v>
      </c>
      <c r="GP972" s="35" t="s">
        <v>1375</v>
      </c>
      <c r="GU972" s="59"/>
    </row>
    <row r="973" spans="1:203" x14ac:dyDescent="0.2">
      <c r="A973" s="35" t="s">
        <v>1417</v>
      </c>
      <c r="B973" s="35" t="s">
        <v>3197</v>
      </c>
      <c r="C973" s="35" t="s">
        <v>3198</v>
      </c>
      <c r="D973" s="9">
        <v>4</v>
      </c>
      <c r="E973" s="9">
        <v>4</v>
      </c>
      <c r="F973" s="9">
        <v>0.77592886500000002</v>
      </c>
      <c r="G973" s="9">
        <v>0.16887932899999999</v>
      </c>
      <c r="H973" s="9">
        <v>0.26216732999999998</v>
      </c>
      <c r="I973" s="9">
        <v>0.413116284</v>
      </c>
      <c r="J973" s="9">
        <v>0</v>
      </c>
      <c r="K973" s="78">
        <v>0</v>
      </c>
      <c r="L973" s="79"/>
      <c r="M973" s="79"/>
      <c r="N973" s="79">
        <v>10.930134263952437</v>
      </c>
      <c r="O973" s="79">
        <v>11.070047158903201</v>
      </c>
      <c r="Q973" s="78">
        <v>11.323447804674432</v>
      </c>
      <c r="V973" s="35">
        <v>10.425703955220197</v>
      </c>
      <c r="AK973" s="35">
        <v>10.860569706805123</v>
      </c>
      <c r="BT973" s="35">
        <v>11.006084125515677</v>
      </c>
      <c r="CC973" s="35">
        <v>10.133517648838826</v>
      </c>
      <c r="CF973" s="35">
        <v>10.899293119100637</v>
      </c>
      <c r="CM973" s="35">
        <v>11.333054377917426</v>
      </c>
      <c r="CZ973" s="35">
        <v>9.9251346506781655</v>
      </c>
      <c r="DC973" s="35">
        <v>11.289925551817941</v>
      </c>
      <c r="DD973" s="35">
        <v>11.488024606391287</v>
      </c>
      <c r="DJ973" s="35">
        <v>10.035767681570601</v>
      </c>
      <c r="DP973" s="35">
        <v>11.90534332767597</v>
      </c>
      <c r="DY973" s="35">
        <v>11.406164754396265</v>
      </c>
      <c r="EC973" s="35">
        <v>11.043525090706661</v>
      </c>
      <c r="EO973" s="35">
        <v>11.352128665456553</v>
      </c>
      <c r="FA973" s="35">
        <v>11.587704097123884</v>
      </c>
      <c r="FB973" s="35">
        <v>10.353240748918239</v>
      </c>
      <c r="FC973" s="35">
        <v>10.993823784711987</v>
      </c>
      <c r="FL973" s="35">
        <v>10.570999629182376</v>
      </c>
      <c r="GC973" s="35">
        <v>11.540740231685454</v>
      </c>
      <c r="GD973" s="35">
        <v>12.153585814398259</v>
      </c>
      <c r="GK973" s="35">
        <v>11.656026608359008</v>
      </c>
      <c r="GL973" s="35">
        <v>11.543789057176557</v>
      </c>
      <c r="GO973" s="35">
        <v>1.762</v>
      </c>
      <c r="GP973" s="35" t="s">
        <v>1249</v>
      </c>
      <c r="GU973" s="59"/>
    </row>
    <row r="974" spans="1:203" x14ac:dyDescent="0.2">
      <c r="A974" s="35" t="s">
        <v>2128</v>
      </c>
      <c r="B974" s="35" t="s">
        <v>4105</v>
      </c>
      <c r="C974" s="35" t="s">
        <v>4106</v>
      </c>
      <c r="D974" s="9">
        <v>5</v>
      </c>
      <c r="E974" s="9">
        <v>5</v>
      </c>
      <c r="F974" s="9">
        <v>0.703059561</v>
      </c>
      <c r="G974" s="9">
        <v>0.63537153300000004</v>
      </c>
      <c r="H974" s="9">
        <v>2.8290666999999999E-2</v>
      </c>
      <c r="I974" s="9">
        <v>0.41524456100000001</v>
      </c>
      <c r="J974" s="9">
        <v>0</v>
      </c>
      <c r="K974" s="58" t="s">
        <v>5712</v>
      </c>
      <c r="L974" s="79"/>
      <c r="M974" s="79"/>
      <c r="N974" s="79">
        <v>13.052866464734597</v>
      </c>
      <c r="O974" s="79">
        <v>13.495491042225485</v>
      </c>
      <c r="BH974" s="35">
        <v>11.938614051583208</v>
      </c>
      <c r="BJ974" s="35">
        <v>12.634160605871056</v>
      </c>
      <c r="CC974" s="35">
        <v>12.945171214425573</v>
      </c>
      <c r="CL974" s="35">
        <v>12.018818763202994</v>
      </c>
      <c r="DD974" s="35">
        <v>14.95465477746475</v>
      </c>
      <c r="DF974" s="35">
        <v>12.565840641509414</v>
      </c>
      <c r="DY974" s="35">
        <v>13.756670541585081</v>
      </c>
      <c r="DZ974" s="35">
        <v>10.649431357083271</v>
      </c>
      <c r="EC974" s="35">
        <v>14.416777542027202</v>
      </c>
      <c r="EO974" s="35">
        <v>13.553976481332207</v>
      </c>
      <c r="EY974" s="35">
        <v>10.015914206434561</v>
      </c>
      <c r="FB974" s="35">
        <v>12.142200980722707</v>
      </c>
      <c r="FC974" s="35">
        <v>13.120548770367954</v>
      </c>
      <c r="FK974" s="35">
        <v>10.793365799031031</v>
      </c>
      <c r="FL974" s="35">
        <v>13.188528480527831</v>
      </c>
      <c r="FW974" s="35">
        <v>11.977120676738842</v>
      </c>
      <c r="GC974" s="35">
        <v>15.67631189557768</v>
      </c>
      <c r="GD974" s="35">
        <v>15.268451626767341</v>
      </c>
      <c r="GK974" s="35">
        <v>14.268635587433856</v>
      </c>
      <c r="GL974" s="35">
        <v>14.509904491803102</v>
      </c>
      <c r="GO974" s="35">
        <v>78.069999999999993</v>
      </c>
      <c r="GP974" s="35" t="s">
        <v>1824</v>
      </c>
      <c r="GU974" s="59"/>
    </row>
    <row r="975" spans="1:203" x14ac:dyDescent="0.2">
      <c r="A975" s="35" t="s">
        <v>1687</v>
      </c>
      <c r="B975" s="35" t="s">
        <v>3519</v>
      </c>
      <c r="C975" s="35" t="s">
        <v>3520</v>
      </c>
      <c r="D975" s="9">
        <v>2</v>
      </c>
      <c r="E975" s="9">
        <v>1</v>
      </c>
      <c r="F975" s="9">
        <v>2.1569424E-2</v>
      </c>
      <c r="G975" s="9">
        <v>-0.497108473</v>
      </c>
      <c r="H975" s="9">
        <v>0.119179172</v>
      </c>
      <c r="I975" s="9">
        <v>0.41656795699999999</v>
      </c>
      <c r="J975" s="56" t="s">
        <v>5710</v>
      </c>
      <c r="K975" s="78">
        <v>0</v>
      </c>
      <c r="L975" s="79">
        <v>13.106673310820019</v>
      </c>
      <c r="M975" s="79">
        <v>9.9720926693156553</v>
      </c>
      <c r="N975" s="79">
        <v>9.3355655578513428</v>
      </c>
      <c r="O975" s="79">
        <v>10.186758881048085</v>
      </c>
      <c r="Q975" s="78">
        <v>12.694144419016855</v>
      </c>
      <c r="S975" s="35">
        <v>10.099745027974356</v>
      </c>
      <c r="T975" s="35">
        <v>10.885019215493138</v>
      </c>
      <c r="U975" s="35">
        <v>11.045570815259964</v>
      </c>
      <c r="V975" s="35">
        <v>11.892069762663962</v>
      </c>
      <c r="Y975" s="35">
        <v>9.6277535655682502</v>
      </c>
      <c r="AA975" s="35">
        <v>10.346199390724987</v>
      </c>
      <c r="AD975" s="35">
        <v>11.811387412418158</v>
      </c>
      <c r="AE975" s="35">
        <v>10.112266088352655</v>
      </c>
      <c r="AG975" s="35">
        <v>9.6429629770494802</v>
      </c>
      <c r="AH975" s="35">
        <v>9.7908543643836126</v>
      </c>
      <c r="AI975" s="35">
        <v>11.723804443967246</v>
      </c>
      <c r="AK975" s="35">
        <v>11.183189130629005</v>
      </c>
      <c r="AL975" s="35">
        <v>9.6080245931223409</v>
      </c>
      <c r="AN975" s="35">
        <v>11.268545483997315</v>
      </c>
      <c r="AO975" s="35">
        <v>9.7504028536581941</v>
      </c>
      <c r="AR975" s="35">
        <v>10.440830987815195</v>
      </c>
      <c r="AU975" s="35">
        <v>11.784999750361624</v>
      </c>
      <c r="AV975" s="35">
        <v>10.866191795882767</v>
      </c>
      <c r="AW975" s="35">
        <v>10.512165464786024</v>
      </c>
      <c r="AY975" s="35">
        <v>11.206872229674733</v>
      </c>
      <c r="AZ975" s="35">
        <v>9.722392837467277</v>
      </c>
      <c r="BA975" s="35">
        <v>11.82546632112925</v>
      </c>
      <c r="BG975" s="35">
        <v>11.72647462154818</v>
      </c>
      <c r="BI975" s="35">
        <v>11.684567122695553</v>
      </c>
      <c r="BJ975" s="35">
        <v>11.85420211769612</v>
      </c>
      <c r="BL975" s="35">
        <v>10.092644913404888</v>
      </c>
      <c r="BM975" s="35">
        <v>11.665173160453197</v>
      </c>
      <c r="BN975" s="35">
        <v>11.678788122155391</v>
      </c>
      <c r="BQ975" s="35">
        <v>10.386958274792345</v>
      </c>
      <c r="BR975" s="35">
        <v>9.8353430904448054</v>
      </c>
      <c r="BS975" s="35">
        <v>10.520878166359697</v>
      </c>
      <c r="BT975" s="35">
        <v>12.267573460366782</v>
      </c>
      <c r="BV975" s="35">
        <v>12.216372714877407</v>
      </c>
      <c r="BY975" s="35">
        <v>9.6961138961459543</v>
      </c>
      <c r="BZ975" s="35">
        <v>11.39000636741844</v>
      </c>
      <c r="CC975" s="35">
        <v>11.531611384659271</v>
      </c>
      <c r="CD975" s="35">
        <v>10.632739533775274</v>
      </c>
      <c r="CE975" s="35">
        <v>11.374651117171268</v>
      </c>
      <c r="CF975" s="35">
        <v>11.331568301213423</v>
      </c>
      <c r="CG975" s="35">
        <v>10.886804432281988</v>
      </c>
      <c r="CI975" s="35">
        <v>11.615351733413052</v>
      </c>
      <c r="CJ975" s="35">
        <v>12.368716623760127</v>
      </c>
      <c r="CK975" s="35">
        <v>10.331446393292348</v>
      </c>
      <c r="CL975" s="35">
        <v>11.36249808339592</v>
      </c>
      <c r="CO975" s="35">
        <v>11.884619070382183</v>
      </c>
      <c r="CP975" s="35">
        <v>9.474809554622377</v>
      </c>
      <c r="CQ975" s="35">
        <v>11.370698390169547</v>
      </c>
      <c r="CR975" s="35">
        <v>9.712466509729559</v>
      </c>
      <c r="CS975" s="35">
        <v>13.27972251653652</v>
      </c>
      <c r="CT975" s="35">
        <v>10.775340383020463</v>
      </c>
      <c r="CU975" s="35">
        <v>10.608266784023968</v>
      </c>
      <c r="CW975" s="35">
        <v>10.022627943103563</v>
      </c>
      <c r="CY975" s="35">
        <v>11.151342473707011</v>
      </c>
      <c r="CZ975" s="35">
        <v>10.384526640336533</v>
      </c>
      <c r="DD975" s="35">
        <v>12.148794610839635</v>
      </c>
      <c r="DE975" s="35">
        <v>10.233136466071125</v>
      </c>
      <c r="DG975" s="35">
        <v>9.7254257861143056</v>
      </c>
      <c r="DI975" s="35">
        <v>12.455772323411461</v>
      </c>
      <c r="DJ975" s="35">
        <v>9.8153984253992981</v>
      </c>
      <c r="DL975" s="35">
        <v>9.3753429221286808</v>
      </c>
      <c r="DO975" s="35">
        <v>10.170727025948636</v>
      </c>
      <c r="DU975" s="35">
        <v>10.041074767669405</v>
      </c>
      <c r="DV975" s="35">
        <v>10.141992121431381</v>
      </c>
      <c r="DW975" s="35">
        <v>11.577778237901319</v>
      </c>
      <c r="DX975" s="35">
        <v>10.392501572447085</v>
      </c>
      <c r="DY975" s="35">
        <v>10.314591543504537</v>
      </c>
      <c r="DZ975" s="35">
        <v>10.919691490319659</v>
      </c>
      <c r="EA975" s="35">
        <v>9.9578148887275741</v>
      </c>
      <c r="EC975" s="35">
        <v>10.954686725715487</v>
      </c>
      <c r="EJ975" s="35">
        <v>9.1773087342279585</v>
      </c>
      <c r="EO975" s="35">
        <v>10.387929386884398</v>
      </c>
      <c r="ES975" s="35">
        <v>11.502350526921571</v>
      </c>
      <c r="EU975" s="35">
        <v>9.1109585218460989</v>
      </c>
      <c r="EV975" s="35">
        <v>11.171705565765475</v>
      </c>
      <c r="EY975" s="35">
        <v>11.174730512263102</v>
      </c>
      <c r="FA975" s="35">
        <v>11.417076849386016</v>
      </c>
      <c r="FC975" s="35">
        <v>9.797799891884921</v>
      </c>
      <c r="FD975" s="35">
        <v>11.679128483612555</v>
      </c>
      <c r="FE975" s="35">
        <v>12.195027294216949</v>
      </c>
      <c r="FF975" s="35">
        <v>11.442949582106092</v>
      </c>
      <c r="FI975" s="35">
        <v>12.054116466309454</v>
      </c>
      <c r="FJ975" s="35">
        <v>11.240649050540735</v>
      </c>
      <c r="FK975" s="35">
        <v>12.408337721025349</v>
      </c>
      <c r="FL975" s="35">
        <v>9.6244971776749999</v>
      </c>
      <c r="FN975" s="35">
        <v>12.714448016100132</v>
      </c>
      <c r="FP975" s="35">
        <v>12.417494365654729</v>
      </c>
      <c r="FT975" s="35">
        <v>10.924366784719112</v>
      </c>
      <c r="FU975" s="35">
        <v>10.722938749408426</v>
      </c>
      <c r="FW975" s="35">
        <v>9.7855610664880768</v>
      </c>
      <c r="FZ975" s="35">
        <v>11.272577994136061</v>
      </c>
      <c r="GA975" s="35">
        <v>12.797299838341472</v>
      </c>
      <c r="GB975" s="35">
        <v>12.165075949524372</v>
      </c>
      <c r="GC975" s="35">
        <v>9.433241845773173</v>
      </c>
      <c r="GD975" s="35">
        <v>12.140950665602929</v>
      </c>
      <c r="GE975" s="35">
        <v>11.940472313896803</v>
      </c>
      <c r="GG975" s="35">
        <v>10.465138803221118</v>
      </c>
      <c r="GI975" s="35">
        <v>10.707935588660444</v>
      </c>
      <c r="GJ975" s="35">
        <v>12.536407989231195</v>
      </c>
      <c r="GK975" s="35">
        <v>12.425025310228303</v>
      </c>
      <c r="GL975" s="35">
        <v>12.3983711179911</v>
      </c>
      <c r="GO975" s="35">
        <v>8.0359999999999996</v>
      </c>
      <c r="GP975" s="35" t="s">
        <v>4763</v>
      </c>
      <c r="GU975" s="59"/>
    </row>
    <row r="976" spans="1:203" x14ac:dyDescent="0.2">
      <c r="A976" s="35" t="s">
        <v>1948</v>
      </c>
      <c r="B976" s="35" t="s">
        <v>3841</v>
      </c>
      <c r="C976" s="35" t="s">
        <v>3842</v>
      </c>
      <c r="D976" s="9">
        <v>2</v>
      </c>
      <c r="E976" s="9">
        <v>2</v>
      </c>
      <c r="F976" s="9">
        <v>0.44463439700000001</v>
      </c>
      <c r="G976" s="9">
        <v>0.19752578300000001</v>
      </c>
      <c r="H976" s="9">
        <v>1.9054146000000001E-2</v>
      </c>
      <c r="I976" s="9">
        <v>0.41814653299999999</v>
      </c>
      <c r="J976" s="9">
        <v>0</v>
      </c>
      <c r="K976" s="58" t="s">
        <v>5711</v>
      </c>
      <c r="L976" s="79">
        <v>10.516892331215615</v>
      </c>
      <c r="M976" s="79">
        <v>10.803482830883427</v>
      </c>
      <c r="N976" s="79"/>
      <c r="O976" s="79"/>
      <c r="P976" s="78">
        <v>10.847847303736632</v>
      </c>
      <c r="Q976" s="78">
        <v>10.955987622354744</v>
      </c>
      <c r="AG976" s="35">
        <v>10.755159882054206</v>
      </c>
      <c r="AH976" s="35">
        <v>11.614595260680101</v>
      </c>
      <c r="AI976" s="35">
        <v>10.761186264865222</v>
      </c>
      <c r="AL976" s="35">
        <v>10.999682558449893</v>
      </c>
      <c r="AN976" s="35">
        <v>10.816799148622996</v>
      </c>
      <c r="AO976" s="35">
        <v>11.372502412383904</v>
      </c>
      <c r="AR976" s="35">
        <v>11.191011014721528</v>
      </c>
      <c r="AU976" s="35">
        <v>10.891703987685542</v>
      </c>
      <c r="AY976" s="35">
        <v>10.548024891826994</v>
      </c>
      <c r="BN976" s="35">
        <v>10.643854332046002</v>
      </c>
      <c r="BU976" s="35">
        <v>10.694468343713257</v>
      </c>
      <c r="CB976" s="35">
        <v>10.777407146887294</v>
      </c>
      <c r="CE976" s="35">
        <v>11.149063356675013</v>
      </c>
      <c r="CG976" s="35">
        <v>10.443339701522723</v>
      </c>
      <c r="CK976" s="35">
        <v>10.823258855475901</v>
      </c>
      <c r="CW976" s="35">
        <v>10.884624553884326</v>
      </c>
      <c r="DQ976" s="35">
        <v>11.245793477188249</v>
      </c>
      <c r="DV976" s="35">
        <v>10.523529705456898</v>
      </c>
      <c r="DZ976" s="35">
        <v>11.261707045604989</v>
      </c>
      <c r="EG976" s="35">
        <v>10.525275864162232</v>
      </c>
      <c r="EL976" s="35">
        <v>11.804045772677517</v>
      </c>
      <c r="FA976" s="35">
        <v>11.882777657859721</v>
      </c>
      <c r="FD976" s="35">
        <v>10.861535231925542</v>
      </c>
      <c r="FE976" s="35">
        <v>11.141334255197863</v>
      </c>
      <c r="FM976" s="35">
        <v>11.473741325953094</v>
      </c>
      <c r="GH976" s="35">
        <v>10.995128818383822</v>
      </c>
      <c r="GL976" s="35">
        <v>11.357338000228273</v>
      </c>
      <c r="GM976" s="35">
        <v>11.336982571552316</v>
      </c>
      <c r="GO976" s="35">
        <v>4.45</v>
      </c>
      <c r="GP976" s="35" t="s">
        <v>4826</v>
      </c>
      <c r="GU976" s="59"/>
    </row>
    <row r="977" spans="1:203" x14ac:dyDescent="0.2">
      <c r="A977" s="35" t="s">
        <v>2283</v>
      </c>
      <c r="B977" s="35" t="s">
        <v>4415</v>
      </c>
      <c r="C977" s="35" t="s">
        <v>4416</v>
      </c>
      <c r="D977" s="9">
        <v>3</v>
      </c>
      <c r="E977" s="9">
        <v>3</v>
      </c>
      <c r="F977" s="9">
        <v>0.90494317700000004</v>
      </c>
      <c r="G977" s="9">
        <v>8.3751610000000004E-2</v>
      </c>
      <c r="H977" s="9">
        <v>6.1547913000000003E-2</v>
      </c>
      <c r="I977" s="9">
        <v>0.421715177</v>
      </c>
      <c r="J977" s="9">
        <v>0</v>
      </c>
      <c r="K977" s="78">
        <v>0</v>
      </c>
      <c r="L977" s="79"/>
      <c r="M977" s="79"/>
      <c r="N977" s="79"/>
      <c r="O977" s="79">
        <v>11.364585720325959</v>
      </c>
      <c r="Q977" s="78">
        <v>12.103813744508013</v>
      </c>
      <c r="R977" s="35">
        <v>10.41562206598662</v>
      </c>
      <c r="S977" s="35">
        <v>11.773570093584212</v>
      </c>
      <c r="Z977" s="35">
        <v>11.445143239838563</v>
      </c>
      <c r="AD977" s="35">
        <v>11.957964071729542</v>
      </c>
      <c r="AJ977" s="35">
        <v>12.094347209827117</v>
      </c>
      <c r="AQ977" s="35">
        <v>12.782481384756771</v>
      </c>
      <c r="AR977" s="35">
        <v>11.805460279943066</v>
      </c>
      <c r="AZ977" s="35">
        <v>12.748007645291137</v>
      </c>
      <c r="BA977" s="35">
        <v>12.346643032885051</v>
      </c>
      <c r="BF977" s="35">
        <v>11.924306592353476</v>
      </c>
      <c r="BG977" s="35">
        <v>11.388760559162337</v>
      </c>
      <c r="BJ977" s="35">
        <v>11.582175932131646</v>
      </c>
      <c r="BU977" s="35">
        <v>12.072602446347041</v>
      </c>
      <c r="CA977" s="35">
        <v>12.107375296534636</v>
      </c>
      <c r="CG977" s="35">
        <v>12.386003266272665</v>
      </c>
      <c r="CK977" s="35">
        <v>11.675871697709688</v>
      </c>
      <c r="CL977" s="35">
        <v>11.333813216420516</v>
      </c>
      <c r="CP977" s="35">
        <v>10.797692760462127</v>
      </c>
      <c r="CV977" s="35">
        <v>11.264998176000679</v>
      </c>
      <c r="CW977" s="35">
        <v>12.190329993349694</v>
      </c>
      <c r="DA977" s="35">
        <v>11.608953250684799</v>
      </c>
      <c r="DD977" s="35">
        <v>12.657418664445444</v>
      </c>
      <c r="DG977" s="35">
        <v>11.975244172891252</v>
      </c>
      <c r="DL977" s="35">
        <v>11.720508799579205</v>
      </c>
      <c r="DQ977" s="35">
        <v>12.877453173533997</v>
      </c>
      <c r="DT977" s="35">
        <v>11.552661955686961</v>
      </c>
      <c r="DV977" s="35">
        <v>12.599361118416544</v>
      </c>
      <c r="DY977" s="35">
        <v>12.651626530782108</v>
      </c>
      <c r="EG977" s="35">
        <v>11.81791208995897</v>
      </c>
      <c r="EI977" s="35">
        <v>12.577956888079495</v>
      </c>
      <c r="EJ977" s="35">
        <v>11.126874586887078</v>
      </c>
      <c r="EP977" s="35">
        <v>10.048212696233788</v>
      </c>
      <c r="ER977" s="35">
        <v>11.251877432258405</v>
      </c>
      <c r="ES977" s="35">
        <v>12.110406764469712</v>
      </c>
      <c r="ET977" s="35">
        <v>12.245731117567548</v>
      </c>
      <c r="EV977" s="35">
        <v>11.76425027369365</v>
      </c>
      <c r="EY977" s="35">
        <v>12.555040632783671</v>
      </c>
      <c r="EZ977" s="35">
        <v>12.168647926112589</v>
      </c>
      <c r="FA977" s="35">
        <v>11.696442693175317</v>
      </c>
      <c r="FB977" s="35">
        <v>12.554056825826491</v>
      </c>
      <c r="FF977" s="35">
        <v>10.881898353242292</v>
      </c>
      <c r="FI977" s="35">
        <v>12.836844482259348</v>
      </c>
      <c r="FM977" s="35">
        <v>13.00647180882225</v>
      </c>
      <c r="FQ977" s="35">
        <v>12.035017014187021</v>
      </c>
      <c r="FR977" s="35">
        <v>13.067954503082882</v>
      </c>
      <c r="FU977" s="35">
        <v>12.701604071413984</v>
      </c>
      <c r="GB977" s="35">
        <v>11.782185080269155</v>
      </c>
      <c r="GC977" s="35">
        <v>11.991031845313408</v>
      </c>
      <c r="GE977" s="35">
        <v>12.278418053440875</v>
      </c>
      <c r="GH977" s="35">
        <v>11.62093811888584</v>
      </c>
      <c r="GI977" s="35">
        <v>11.87383043268586</v>
      </c>
      <c r="GK977" s="35">
        <v>12.605389512537799</v>
      </c>
      <c r="GL977" s="35">
        <v>12.623206244616231</v>
      </c>
      <c r="GO977" s="35">
        <v>5.7089999999999996</v>
      </c>
      <c r="GP977" s="35" t="s">
        <v>4949</v>
      </c>
      <c r="GU977" s="59"/>
    </row>
    <row r="978" spans="1:203" x14ac:dyDescent="0.2">
      <c r="A978" s="35" t="s">
        <v>1846</v>
      </c>
      <c r="B978" s="35" t="s">
        <v>3703</v>
      </c>
      <c r="C978" s="35" t="s">
        <v>3704</v>
      </c>
      <c r="D978" s="9">
        <v>3</v>
      </c>
      <c r="E978" s="9">
        <v>2</v>
      </c>
      <c r="F978" s="9">
        <v>0.99802858800000005</v>
      </c>
      <c r="G978" s="9">
        <v>-6.4355949999999997E-3</v>
      </c>
      <c r="H978" s="9">
        <v>7.2853700000000002E-4</v>
      </c>
      <c r="I978" s="9">
        <v>0.42397453499999999</v>
      </c>
      <c r="J978" s="9">
        <v>0</v>
      </c>
      <c r="K978" s="58" t="s">
        <v>5711</v>
      </c>
      <c r="L978" s="79">
        <v>11.108275900780296</v>
      </c>
      <c r="M978" s="79">
        <v>11.963709396807284</v>
      </c>
      <c r="N978" s="79">
        <v>11.666293376347442</v>
      </c>
      <c r="O978" s="79">
        <v>11.712710166338605</v>
      </c>
      <c r="P978" s="78">
        <v>12.152904439851682</v>
      </c>
      <c r="Q978" s="78">
        <v>12.866894590728329</v>
      </c>
      <c r="R978" s="35">
        <v>11.198383756614176</v>
      </c>
      <c r="S978" s="35">
        <v>11.355918677378003</v>
      </c>
      <c r="T978" s="35">
        <v>11.919923283672746</v>
      </c>
      <c r="U978" s="35">
        <v>12.488089050960916</v>
      </c>
      <c r="V978" s="35">
        <v>10.201199635852978</v>
      </c>
      <c r="Y978" s="35">
        <v>12.00237127271749</v>
      </c>
      <c r="Z978" s="35">
        <v>11.709432144370188</v>
      </c>
      <c r="AA978" s="35">
        <v>12.668127485612349</v>
      </c>
      <c r="AB978" s="35">
        <v>11.423692299323427</v>
      </c>
      <c r="AC978" s="35">
        <v>11.543165912403182</v>
      </c>
      <c r="AD978" s="35">
        <v>12.444258737958799</v>
      </c>
      <c r="AE978" s="35">
        <v>12.2204656812051</v>
      </c>
      <c r="AG978" s="35">
        <v>11.969698210956196</v>
      </c>
      <c r="AH978" s="35">
        <v>10.688426551459415</v>
      </c>
      <c r="AI978" s="35">
        <v>11.888561051839606</v>
      </c>
      <c r="AJ978" s="35">
        <v>12.160856718348429</v>
      </c>
      <c r="AK978" s="35">
        <v>11.827468167036825</v>
      </c>
      <c r="AM978" s="35">
        <v>12.286312019092113</v>
      </c>
      <c r="AN978" s="35">
        <v>12.206884333542074</v>
      </c>
      <c r="AO978" s="35">
        <v>12.125147646989005</v>
      </c>
      <c r="AP978" s="35">
        <v>12.503363206355376</v>
      </c>
      <c r="AQ978" s="35">
        <v>11.900408693409597</v>
      </c>
      <c r="AR978" s="35">
        <v>11.471733267881486</v>
      </c>
      <c r="AS978" s="35">
        <v>11.824228433692744</v>
      </c>
      <c r="AT978" s="35">
        <v>12.406828464806605</v>
      </c>
      <c r="AU978" s="35">
        <v>13.077992435336743</v>
      </c>
      <c r="AV978" s="35">
        <v>11.933379547967434</v>
      </c>
      <c r="AW978" s="35">
        <v>11.993855275801998</v>
      </c>
      <c r="AX978" s="35">
        <v>11.736481457643457</v>
      </c>
      <c r="AY978" s="35">
        <v>12.360084392974541</v>
      </c>
      <c r="AZ978" s="35">
        <v>12.33176065085671</v>
      </c>
      <c r="BA978" s="35">
        <v>11.798138689912784</v>
      </c>
      <c r="BB978" s="35">
        <v>11.89364542052931</v>
      </c>
      <c r="BC978" s="35">
        <v>12.204500514810908</v>
      </c>
      <c r="BD978" s="35">
        <v>12.228538639087922</v>
      </c>
      <c r="BE978" s="35">
        <v>12.245081011132443</v>
      </c>
      <c r="BF978" s="35">
        <v>9.7272369511803589</v>
      </c>
      <c r="BG978" s="35">
        <v>12.473722996102566</v>
      </c>
      <c r="BI978" s="35">
        <v>13.631403589378555</v>
      </c>
      <c r="BK978" s="35">
        <v>11.464200548870487</v>
      </c>
      <c r="BL978" s="35">
        <v>12.541568874223792</v>
      </c>
      <c r="BM978" s="35">
        <v>13.260725094669164</v>
      </c>
      <c r="BN978" s="35">
        <v>10.45312222018396</v>
      </c>
      <c r="BO978" s="35">
        <v>12.200845285367173</v>
      </c>
      <c r="BP978" s="35">
        <v>11.945941873615867</v>
      </c>
      <c r="BQ978" s="35">
        <v>11.760175598376561</v>
      </c>
      <c r="BR978" s="35">
        <v>11.603344083153717</v>
      </c>
      <c r="BS978" s="35">
        <v>12.10313949602236</v>
      </c>
      <c r="BT978" s="35">
        <v>11.788697789710106</v>
      </c>
      <c r="BU978" s="35">
        <v>12.448119447459858</v>
      </c>
      <c r="BV978" s="35">
        <v>11.690171749646016</v>
      </c>
      <c r="BW978" s="35">
        <v>11.881903761265189</v>
      </c>
      <c r="BX978" s="35">
        <v>12.691213238988547</v>
      </c>
      <c r="CB978" s="35">
        <v>11.658953765356948</v>
      </c>
      <c r="CC978" s="35">
        <v>11.616299754753504</v>
      </c>
      <c r="CD978" s="35">
        <v>11.65470750933096</v>
      </c>
      <c r="CE978" s="35">
        <v>12.269698763953306</v>
      </c>
      <c r="CF978" s="35">
        <v>12.102794159654255</v>
      </c>
      <c r="CH978" s="35">
        <v>12.346983753313577</v>
      </c>
      <c r="CI978" s="35">
        <v>12.229800998634587</v>
      </c>
      <c r="CJ978" s="35">
        <v>12.133410309154138</v>
      </c>
      <c r="CK978" s="35">
        <v>12.226955444626849</v>
      </c>
      <c r="CL978" s="35">
        <v>12.456166206956395</v>
      </c>
      <c r="CM978" s="35">
        <v>12.538478924188793</v>
      </c>
      <c r="CN978" s="35">
        <v>13.227132124956743</v>
      </c>
      <c r="CQ978" s="35">
        <v>11.854986097627322</v>
      </c>
      <c r="CR978" s="35">
        <v>11.790982513653503</v>
      </c>
      <c r="CS978" s="35">
        <v>12.929065807038024</v>
      </c>
      <c r="CT978" s="35">
        <v>12.000546904808767</v>
      </c>
      <c r="CU978" s="35">
        <v>11.678861171263431</v>
      </c>
      <c r="CV978" s="35">
        <v>12.369563444941733</v>
      </c>
      <c r="CW978" s="35">
        <v>11.781581981066379</v>
      </c>
      <c r="CX978" s="35">
        <v>10.985587738867977</v>
      </c>
      <c r="CY978" s="35">
        <v>11.611312833543625</v>
      </c>
      <c r="CZ978" s="35">
        <v>11.429582524739597</v>
      </c>
      <c r="DA978" s="35">
        <v>12.213749649722434</v>
      </c>
      <c r="DB978" s="35">
        <v>12.613173908797412</v>
      </c>
      <c r="DC978" s="35">
        <v>11.023096420257295</v>
      </c>
      <c r="DD978" s="35">
        <v>12.293961367476651</v>
      </c>
      <c r="DE978" s="35">
        <v>12.555319431560845</v>
      </c>
      <c r="DF978" s="35">
        <v>12.092641109223997</v>
      </c>
      <c r="DG978" s="35">
        <v>11.486724891709454</v>
      </c>
      <c r="DH978" s="35">
        <v>10.902181482792729</v>
      </c>
      <c r="DI978" s="35">
        <v>12.657140090599468</v>
      </c>
      <c r="DJ978" s="35">
        <v>12.211318776864866</v>
      </c>
      <c r="DK978" s="35">
        <v>12.204792642388849</v>
      </c>
      <c r="DL978" s="35">
        <v>11.989761224353256</v>
      </c>
      <c r="DM978" s="35">
        <v>12.304504306122885</v>
      </c>
      <c r="DO978" s="35">
        <v>12.118435506934517</v>
      </c>
      <c r="DP978" s="35">
        <v>12.144234053018684</v>
      </c>
      <c r="DQ978" s="35">
        <v>11.923573663557422</v>
      </c>
      <c r="DR978" s="35">
        <v>11.264659108384926</v>
      </c>
      <c r="DS978" s="35">
        <v>11.716179229309775</v>
      </c>
      <c r="DT978" s="35">
        <v>12.067047051074105</v>
      </c>
      <c r="DU978" s="35">
        <v>11.811501245222004</v>
      </c>
      <c r="DV978" s="35">
        <v>11.573049841300698</v>
      </c>
      <c r="DW978" s="35">
        <v>12.429570350626687</v>
      </c>
      <c r="DX978" s="35">
        <v>12.015959835201249</v>
      </c>
      <c r="DZ978" s="35">
        <v>12.045416113764299</v>
      </c>
      <c r="EA978" s="35">
        <v>11.940194693958929</v>
      </c>
      <c r="EC978" s="35">
        <v>11.603836072543656</v>
      </c>
      <c r="ED978" s="35">
        <v>12.67650453268741</v>
      </c>
      <c r="EE978" s="35">
        <v>12.253448442685047</v>
      </c>
      <c r="EF978" s="35">
        <v>12.555787402083773</v>
      </c>
      <c r="EG978" s="35">
        <v>11.553907152611353</v>
      </c>
      <c r="EH978" s="35">
        <v>11.974942333368016</v>
      </c>
      <c r="EI978" s="35">
        <v>12.582563111486316</v>
      </c>
      <c r="EJ978" s="35">
        <v>12.347897074245058</v>
      </c>
      <c r="EK978" s="35">
        <v>11.83456018536604</v>
      </c>
      <c r="EL978" s="35">
        <v>12.117271915651054</v>
      </c>
      <c r="EM978" s="35">
        <v>11.52853056078337</v>
      </c>
      <c r="EN978" s="35">
        <v>12.426413844497082</v>
      </c>
      <c r="EO978" s="35">
        <v>12.693419937142929</v>
      </c>
      <c r="EP978" s="35">
        <v>9.7175673842453172</v>
      </c>
      <c r="EQ978" s="35">
        <v>12.246501259463294</v>
      </c>
      <c r="ES978" s="35">
        <v>12.616355155624403</v>
      </c>
      <c r="ET978" s="35">
        <v>11.780453601540863</v>
      </c>
      <c r="EV978" s="35">
        <v>11.683996284049517</v>
      </c>
      <c r="EW978" s="35">
        <v>11.944715719986052</v>
      </c>
      <c r="EX978" s="35">
        <v>13.283127411080942</v>
      </c>
      <c r="EY978" s="35">
        <v>12.304741611505069</v>
      </c>
      <c r="EZ978" s="35">
        <v>11.416394028166216</v>
      </c>
      <c r="FA978" s="35">
        <v>12.047044170970601</v>
      </c>
      <c r="FB978" s="35">
        <v>12.729204790650202</v>
      </c>
      <c r="FD978" s="35">
        <v>11.268618134462079</v>
      </c>
      <c r="FE978" s="35">
        <v>13.497118431504203</v>
      </c>
      <c r="FF978" s="35">
        <v>12.517892954165751</v>
      </c>
      <c r="FG978" s="35">
        <v>11.922348917186543</v>
      </c>
      <c r="FI978" s="35">
        <v>12.762330865473473</v>
      </c>
      <c r="FJ978" s="35">
        <v>12.92322706721249</v>
      </c>
      <c r="FK978" s="35">
        <v>13.604842927830296</v>
      </c>
      <c r="FL978" s="35">
        <v>12.563365241285863</v>
      </c>
      <c r="FM978" s="35">
        <v>11.864925165850932</v>
      </c>
      <c r="FN978" s="35">
        <v>12.695004076676284</v>
      </c>
      <c r="FO978" s="35">
        <v>12.140340869264824</v>
      </c>
      <c r="FP978" s="35">
        <v>13.449562156329826</v>
      </c>
      <c r="FQ978" s="35">
        <v>11.725177889624758</v>
      </c>
      <c r="FR978" s="35">
        <v>12.723131139308975</v>
      </c>
      <c r="FS978" s="35">
        <v>12.376228144235338</v>
      </c>
      <c r="FT978" s="35">
        <v>12.710536376886088</v>
      </c>
      <c r="FU978" s="35">
        <v>12.547904687308035</v>
      </c>
      <c r="FV978" s="35">
        <v>11.854339817109262</v>
      </c>
      <c r="FX978" s="35">
        <v>13.028179956971826</v>
      </c>
      <c r="FY978" s="35">
        <v>11.092289807424587</v>
      </c>
      <c r="FZ978" s="35">
        <v>11.767213907172819</v>
      </c>
      <c r="GA978" s="35">
        <v>12.777660050102829</v>
      </c>
      <c r="GB978" s="35">
        <v>13.242841331016349</v>
      </c>
      <c r="GC978" s="35">
        <v>12.279977985804742</v>
      </c>
      <c r="GD978" s="35">
        <v>12.720326171802704</v>
      </c>
      <c r="GE978" s="35">
        <v>11.639631224263802</v>
      </c>
      <c r="GF978" s="35">
        <v>12.970230705082042</v>
      </c>
      <c r="GG978" s="35">
        <v>12.191872971789453</v>
      </c>
      <c r="GH978" s="35">
        <v>11.53384534819539</v>
      </c>
      <c r="GI978" s="35">
        <v>12.161308000403279</v>
      </c>
      <c r="GJ978" s="35">
        <v>13.636809886189033</v>
      </c>
      <c r="GK978" s="35">
        <v>12.383156093299023</v>
      </c>
      <c r="GL978" s="35">
        <v>13.203595252598127</v>
      </c>
      <c r="GM978" s="35">
        <v>12.832528034537928</v>
      </c>
      <c r="GN978" s="35">
        <v>11.601711546908755</v>
      </c>
      <c r="GO978" s="35">
        <v>35.484000000000002</v>
      </c>
      <c r="GP978" s="35" t="s">
        <v>4805</v>
      </c>
      <c r="GU978" s="59"/>
    </row>
    <row r="979" spans="1:203" x14ac:dyDescent="0.2">
      <c r="A979" s="35" t="s">
        <v>2260</v>
      </c>
      <c r="B979" s="35" t="s">
        <v>4369</v>
      </c>
      <c r="C979" s="35" t="s">
        <v>4370</v>
      </c>
      <c r="D979" s="9">
        <v>49</v>
      </c>
      <c r="E979" s="9">
        <v>46</v>
      </c>
      <c r="F979" s="9">
        <v>0.999995403</v>
      </c>
      <c r="G979" s="9">
        <v>3.4014000000000001E-4</v>
      </c>
      <c r="H979" s="9">
        <v>2.129653E-3</v>
      </c>
      <c r="I979" s="9">
        <v>0.42503471700000001</v>
      </c>
      <c r="J979" s="9">
        <v>0</v>
      </c>
      <c r="K979" s="58" t="s">
        <v>5711</v>
      </c>
      <c r="L979" s="79">
        <v>10.815465029436947</v>
      </c>
      <c r="M979" s="79">
        <v>11.634477065052719</v>
      </c>
      <c r="N979" s="79">
        <v>11.350918719498541</v>
      </c>
      <c r="O979" s="79">
        <v>10.605197722969685</v>
      </c>
      <c r="P979" s="78">
        <v>10.85217623827678</v>
      </c>
      <c r="Q979" s="78">
        <v>10.521007867651214</v>
      </c>
      <c r="R979" s="35">
        <v>10.428238678421131</v>
      </c>
      <c r="S979" s="35">
        <v>9.5072316804935024</v>
      </c>
      <c r="T979" s="35">
        <v>10.986764674155694</v>
      </c>
      <c r="V979" s="35">
        <v>11.129803568768084</v>
      </c>
      <c r="W979" s="35">
        <v>10.729230727366213</v>
      </c>
      <c r="Y979" s="35">
        <v>12.631370881777272</v>
      </c>
      <c r="Z979" s="35">
        <v>10.216672660274686</v>
      </c>
      <c r="AB979" s="35">
        <v>10.70514620279171</v>
      </c>
      <c r="AE979" s="35">
        <v>10.568210522976504</v>
      </c>
      <c r="AF979" s="35">
        <v>10.365332010554898</v>
      </c>
      <c r="AG979" s="35">
        <v>11.337836019316031</v>
      </c>
      <c r="AH979" s="35">
        <v>9.5885461890904971</v>
      </c>
      <c r="AI979" s="35">
        <v>12.546396670267207</v>
      </c>
      <c r="AJ979" s="35">
        <v>10.813633417210603</v>
      </c>
      <c r="AK979" s="35">
        <v>10.681895488122954</v>
      </c>
      <c r="AL979" s="35">
        <v>9.4867668765800133</v>
      </c>
      <c r="AM979" s="35">
        <v>10.703909758689521</v>
      </c>
      <c r="AN979" s="35">
        <v>10.688144866226313</v>
      </c>
      <c r="AP979" s="35">
        <v>10.226917881262022</v>
      </c>
      <c r="AQ979" s="35">
        <v>11.482187360353896</v>
      </c>
      <c r="AR979" s="35">
        <v>11.021519382939905</v>
      </c>
      <c r="AS979" s="35">
        <v>11.895536044584505</v>
      </c>
      <c r="AT979" s="35">
        <v>11.428446601905238</v>
      </c>
      <c r="AU979" s="35">
        <v>10.701084038375594</v>
      </c>
      <c r="AV979" s="35">
        <v>10.930028206257127</v>
      </c>
      <c r="AW979" s="35">
        <v>11.161253530714378</v>
      </c>
      <c r="AY979" s="35">
        <v>9.620648554226598</v>
      </c>
      <c r="AZ979" s="35">
        <v>11.379658511762013</v>
      </c>
      <c r="BA979" s="35">
        <v>9.4745868525457571</v>
      </c>
      <c r="BB979" s="35">
        <v>11.296414683626356</v>
      </c>
      <c r="BC979" s="35">
        <v>10.077557488518817</v>
      </c>
      <c r="BE979" s="35">
        <v>11.172669638344075</v>
      </c>
      <c r="BF979" s="35">
        <v>10.509264156985216</v>
      </c>
      <c r="BG979" s="35">
        <v>10.63114136399631</v>
      </c>
      <c r="BH979" s="35">
        <v>10.549884531775016</v>
      </c>
      <c r="BI979" s="35">
        <v>11.293092691223956</v>
      </c>
      <c r="BJ979" s="35">
        <v>12.318047475206971</v>
      </c>
      <c r="BK979" s="35">
        <v>10.832408005611533</v>
      </c>
      <c r="BN979" s="35">
        <v>10.779461711083217</v>
      </c>
      <c r="BO979" s="35">
        <v>10.418188012170225</v>
      </c>
      <c r="BP979" s="35">
        <v>10.903867618528887</v>
      </c>
      <c r="BQ979" s="35">
        <v>10.746712694101781</v>
      </c>
      <c r="BR979" s="35">
        <v>10.048571876107978</v>
      </c>
      <c r="BS979" s="35">
        <v>10.819051736771463</v>
      </c>
      <c r="BT979" s="35">
        <v>10.122247032487227</v>
      </c>
      <c r="BU979" s="35">
        <v>11.775831255758956</v>
      </c>
      <c r="BV979" s="35">
        <v>10.567362812695233</v>
      </c>
      <c r="BW979" s="35">
        <v>10.314384174760423</v>
      </c>
      <c r="BX979" s="35">
        <v>10.73776805643087</v>
      </c>
      <c r="BY979" s="35">
        <v>10.455988388884483</v>
      </c>
      <c r="BZ979" s="35">
        <v>10.870041883008096</v>
      </c>
      <c r="CA979" s="35">
        <v>10.488827300151231</v>
      </c>
      <c r="CB979" s="35">
        <v>10.331010171799875</v>
      </c>
      <c r="CC979" s="35">
        <v>11.893456156228526</v>
      </c>
      <c r="CD979" s="35">
        <v>10.69146931131813</v>
      </c>
      <c r="CE979" s="35">
        <v>11.015207912180966</v>
      </c>
      <c r="CF979" s="35">
        <v>10.110753928604867</v>
      </c>
      <c r="CG979" s="35">
        <v>11.558812153516918</v>
      </c>
      <c r="CH979" s="35">
        <v>11.26353619951432</v>
      </c>
      <c r="CI979" s="35">
        <v>11.5898997047973</v>
      </c>
      <c r="CJ979" s="35">
        <v>10.965215527159778</v>
      </c>
      <c r="CK979" s="35">
        <v>10.358785244679256</v>
      </c>
      <c r="CL979" s="35">
        <v>10.878332996739793</v>
      </c>
      <c r="CM979" s="35">
        <v>10.965293849978005</v>
      </c>
      <c r="CN979" s="35">
        <v>11.11447268970829</v>
      </c>
      <c r="CO979" s="35">
        <v>11.272344747701023</v>
      </c>
      <c r="CP979" s="35">
        <v>9.9472112489966502</v>
      </c>
      <c r="CQ979" s="35">
        <v>10.746141101309032</v>
      </c>
      <c r="CR979" s="35">
        <v>10.71741419877532</v>
      </c>
      <c r="CS979" s="35">
        <v>10.810788219378363</v>
      </c>
      <c r="CT979" s="35">
        <v>10.054352445691926</v>
      </c>
      <c r="CU979" s="35">
        <v>10.575160010265623</v>
      </c>
      <c r="CV979" s="35">
        <v>13.025861016410794</v>
      </c>
      <c r="CW979" s="35">
        <v>11.042458224581981</v>
      </c>
      <c r="CY979" s="35">
        <v>11.022036479093416</v>
      </c>
      <c r="CZ979" s="35">
        <v>10.45852722178031</v>
      </c>
      <c r="DA979" s="35">
        <v>10.19829451628523</v>
      </c>
      <c r="DB979" s="35">
        <v>11.067641552904794</v>
      </c>
      <c r="DC979" s="35">
        <v>10.676536094260696</v>
      </c>
      <c r="DD979" s="35">
        <v>11.042008144266793</v>
      </c>
      <c r="DE979" s="35">
        <v>10.976784393881575</v>
      </c>
      <c r="DF979" s="35">
        <v>10.531465188681828</v>
      </c>
      <c r="DG979" s="35">
        <v>10.685790631572818</v>
      </c>
      <c r="DH979" s="35">
        <v>10.355788617019828</v>
      </c>
      <c r="DJ979" s="35">
        <v>10.075678860809937</v>
      </c>
      <c r="DK979" s="35">
        <v>11.821961999764479</v>
      </c>
      <c r="DL979" s="35">
        <v>10.157585383199915</v>
      </c>
      <c r="DM979" s="35">
        <v>10.127994420408969</v>
      </c>
      <c r="DO979" s="35">
        <v>11.117955150246583</v>
      </c>
      <c r="DP979" s="35">
        <v>11.092272866624953</v>
      </c>
      <c r="DQ979" s="35">
        <v>11.17787316831814</v>
      </c>
      <c r="DR979" s="35">
        <v>11.017501746232776</v>
      </c>
      <c r="DS979" s="35">
        <v>11.086672943999513</v>
      </c>
      <c r="DT979" s="35">
        <v>9.8344008380660384</v>
      </c>
      <c r="DU979" s="35">
        <v>11.004118375974384</v>
      </c>
      <c r="DV979" s="35">
        <v>10.616509478064735</v>
      </c>
      <c r="DW979" s="35">
        <v>12.29141167735815</v>
      </c>
      <c r="DX979" s="35">
        <v>10.892672225780133</v>
      </c>
      <c r="DY979" s="35">
        <v>11.872810728040232</v>
      </c>
      <c r="DZ979" s="35">
        <v>12.629312714886996</v>
      </c>
      <c r="EA979" s="35">
        <v>9.9563569487378523</v>
      </c>
      <c r="EB979" s="35">
        <v>10.024395879824972</v>
      </c>
      <c r="EC979" s="35">
        <v>11.133509570040768</v>
      </c>
      <c r="ED979" s="35">
        <v>10.320006065059186</v>
      </c>
      <c r="EE979" s="35">
        <v>10.907211619967148</v>
      </c>
      <c r="EF979" s="35">
        <v>10.729303800737402</v>
      </c>
      <c r="EG979" s="35">
        <v>10.928308673103629</v>
      </c>
      <c r="EH979" s="35">
        <v>10.670682349323169</v>
      </c>
      <c r="EI979" s="35">
        <v>12.634815947192408</v>
      </c>
      <c r="EJ979" s="35">
        <v>9.2765258968953876</v>
      </c>
      <c r="EK979" s="35">
        <v>11.348027909711988</v>
      </c>
      <c r="EL979" s="35">
        <v>11.156263867138028</v>
      </c>
      <c r="EM979" s="35">
        <v>10.688046461850103</v>
      </c>
      <c r="EO979" s="35">
        <v>11.201987498881605</v>
      </c>
      <c r="EP979" s="35">
        <v>9.618811051366194</v>
      </c>
      <c r="EQ979" s="35">
        <v>11.253684818077188</v>
      </c>
      <c r="ER979" s="35">
        <v>10.561613426577662</v>
      </c>
      <c r="ET979" s="35">
        <v>10.210279835049135</v>
      </c>
      <c r="EU979" s="35">
        <v>10.799953509928333</v>
      </c>
      <c r="EV979" s="35">
        <v>10.787017939307304</v>
      </c>
      <c r="EW979" s="35">
        <v>11.776058229989475</v>
      </c>
      <c r="EX979" s="35">
        <v>10.792176463876416</v>
      </c>
      <c r="EY979" s="35">
        <v>11.124829317540978</v>
      </c>
      <c r="EZ979" s="35">
        <v>10.090657865629758</v>
      </c>
      <c r="FA979" s="35">
        <v>11.226027544639759</v>
      </c>
      <c r="FB979" s="35">
        <v>11.476637629634412</v>
      </c>
      <c r="FC979" s="35">
        <v>12.114811524215877</v>
      </c>
      <c r="FD979" s="35">
        <v>10.386506758237225</v>
      </c>
      <c r="FE979" s="35">
        <v>13.069533129109967</v>
      </c>
      <c r="FF979" s="35">
        <v>10.186002559457279</v>
      </c>
      <c r="FG979" s="35">
        <v>10.515474658549637</v>
      </c>
      <c r="FH979" s="35">
        <v>11.090976972261114</v>
      </c>
      <c r="FI979" s="35">
        <v>11.26748734365064</v>
      </c>
      <c r="FJ979" s="35">
        <v>11.123063983931539</v>
      </c>
      <c r="FK979" s="35">
        <v>11.55781326367126</v>
      </c>
      <c r="FL979" s="35">
        <v>10.913682320934164</v>
      </c>
      <c r="FM979" s="35">
        <v>10.772453157513972</v>
      </c>
      <c r="FN979" s="35">
        <v>10.428024963774043</v>
      </c>
      <c r="FO979" s="35">
        <v>10.188475442606425</v>
      </c>
      <c r="FP979" s="35">
        <v>11.628329940846392</v>
      </c>
      <c r="FQ979" s="35">
        <v>12.253420645159686</v>
      </c>
      <c r="FR979" s="35">
        <v>11.523518825149807</v>
      </c>
      <c r="FS979" s="35">
        <v>11.075392650643476</v>
      </c>
      <c r="FT979" s="35">
        <v>12.338722575791842</v>
      </c>
      <c r="FU979" s="35">
        <v>11.267414581082875</v>
      </c>
      <c r="FV979" s="35">
        <v>11.697537725717076</v>
      </c>
      <c r="FW979" s="35">
        <v>11.260729378406484</v>
      </c>
      <c r="FX979" s="35">
        <v>11.611790811541308</v>
      </c>
      <c r="FY979" s="35">
        <v>11.448634735369307</v>
      </c>
      <c r="GA979" s="35">
        <v>10.830202969159785</v>
      </c>
      <c r="GB979" s="35">
        <v>11.20325716575093</v>
      </c>
      <c r="GC979" s="35">
        <v>11.404239689915014</v>
      </c>
      <c r="GE979" s="35">
        <v>10.441013038508315</v>
      </c>
      <c r="GF979" s="35">
        <v>11.953776655385939</v>
      </c>
      <c r="GG979" s="35">
        <v>10.963278432273949</v>
      </c>
      <c r="GH979" s="35">
        <v>12.115503025127758</v>
      </c>
      <c r="GI979" s="35">
        <v>10.890448576075567</v>
      </c>
      <c r="GJ979" s="35">
        <v>11.684755146463569</v>
      </c>
      <c r="GK979" s="35">
        <v>12.414409127954848</v>
      </c>
      <c r="GL979" s="35">
        <v>12.274581269699473</v>
      </c>
      <c r="GM979" s="35">
        <v>10.795736815559019</v>
      </c>
      <c r="GN979" s="35">
        <v>11.871389955745434</v>
      </c>
      <c r="GO979" s="35">
        <v>37.179000000000002</v>
      </c>
      <c r="GP979" s="35" t="s">
        <v>4933</v>
      </c>
      <c r="GU979" s="59"/>
    </row>
    <row r="980" spans="1:203" x14ac:dyDescent="0.2">
      <c r="A980" s="35" t="s">
        <v>687</v>
      </c>
      <c r="B980" s="35" t="s">
        <v>2351</v>
      </c>
      <c r="C980" s="35" t="s">
        <v>2352</v>
      </c>
      <c r="D980" s="9">
        <v>101</v>
      </c>
      <c r="E980" s="9">
        <v>97</v>
      </c>
      <c r="F980" s="9">
        <v>0.98244404699999999</v>
      </c>
      <c r="G980" s="9">
        <v>1.3571695999999999E-2</v>
      </c>
      <c r="H980" s="9">
        <v>3.7900000000000001E-6</v>
      </c>
      <c r="I980" s="9">
        <v>0.425250144</v>
      </c>
      <c r="J980" s="9">
        <v>0</v>
      </c>
      <c r="K980" s="58" t="s">
        <v>5711</v>
      </c>
      <c r="L980" s="80">
        <v>21.44295685603073</v>
      </c>
      <c r="M980" s="79">
        <v>21.330673603317852</v>
      </c>
      <c r="N980" s="79">
        <v>21.334274056754875</v>
      </c>
      <c r="O980" s="79">
        <v>21.509813170769618</v>
      </c>
      <c r="P980" s="78">
        <v>21.987529311117903</v>
      </c>
      <c r="Q980" s="78">
        <v>22.700325778047898</v>
      </c>
      <c r="R980" s="35">
        <v>21.587096272469125</v>
      </c>
      <c r="S980" s="35">
        <v>21.096880037585109</v>
      </c>
      <c r="T980" s="35">
        <v>21.363022598326801</v>
      </c>
      <c r="U980" s="35">
        <v>21.79969518823566</v>
      </c>
      <c r="V980" s="35">
        <v>21.620553583787807</v>
      </c>
      <c r="W980" s="35">
        <v>21.205601441330359</v>
      </c>
      <c r="X980" s="35">
        <v>21.86535062215502</v>
      </c>
      <c r="Y980" s="35">
        <v>21.168542790826685</v>
      </c>
      <c r="Z980" s="35">
        <v>21.117344299175642</v>
      </c>
      <c r="AA980" s="35">
        <v>21.872443000977707</v>
      </c>
      <c r="AB980" s="35">
        <v>21.257701635602857</v>
      </c>
      <c r="AC980" s="35">
        <v>21.06993411430151</v>
      </c>
      <c r="AD980" s="35">
        <v>21.631311471208971</v>
      </c>
      <c r="AE980" s="35">
        <v>21.587731868884006</v>
      </c>
      <c r="AF980" s="35">
        <v>21.159228139416058</v>
      </c>
      <c r="AG980" s="35">
        <v>21.415855304128947</v>
      </c>
      <c r="AH980" s="35">
        <v>21.323035428330808</v>
      </c>
      <c r="AI980" s="35">
        <v>21.370040705104831</v>
      </c>
      <c r="AJ980" s="35">
        <v>21.530983371631038</v>
      </c>
      <c r="AK980" s="35">
        <v>21.359674177369747</v>
      </c>
      <c r="AL980" s="35">
        <v>20.705339221850664</v>
      </c>
      <c r="AM980" s="35">
        <v>21.870038152552901</v>
      </c>
      <c r="AN980" s="35">
        <v>21.711692879258656</v>
      </c>
      <c r="AO980" s="35">
        <v>21.64514409258134</v>
      </c>
      <c r="AP980" s="35">
        <v>21.567159267983548</v>
      </c>
      <c r="AQ980" s="35">
        <v>21.538282505013235</v>
      </c>
      <c r="AR980" s="35">
        <v>21.161288952477655</v>
      </c>
      <c r="AS980" s="35">
        <v>21.237139702931394</v>
      </c>
      <c r="AT980" s="35">
        <v>21.526143695459265</v>
      </c>
      <c r="AU980" s="35">
        <v>22.480952210821275</v>
      </c>
      <c r="AV980" s="35">
        <v>21.490226488741662</v>
      </c>
      <c r="AW980" s="35">
        <v>21.874952820143548</v>
      </c>
      <c r="AX980" s="35">
        <v>21.309213969173523</v>
      </c>
      <c r="AY980" s="35">
        <v>21.540226467656023</v>
      </c>
      <c r="AZ980" s="35">
        <v>21.66408223797788</v>
      </c>
      <c r="BA980" s="35">
        <v>21.481122288252458</v>
      </c>
      <c r="BB980" s="35">
        <v>20.778856494731684</v>
      </c>
      <c r="BC980" s="35">
        <v>21.416163342078118</v>
      </c>
      <c r="BD980" s="35">
        <v>22.169585225394155</v>
      </c>
      <c r="BE980" s="35">
        <v>21.665451852453756</v>
      </c>
      <c r="BF980" s="35">
        <v>21.416448732707046</v>
      </c>
      <c r="BG980" s="35">
        <v>21.956262228022851</v>
      </c>
      <c r="BH980" s="35">
        <v>21.398760686588773</v>
      </c>
      <c r="BI980" s="35">
        <v>22.838442451445871</v>
      </c>
      <c r="BJ980" s="35">
        <v>21.938607288962388</v>
      </c>
      <c r="BK980" s="35">
        <v>21.25983082618631</v>
      </c>
      <c r="BL980" s="35">
        <v>21.874581427159789</v>
      </c>
      <c r="BM980" s="35">
        <v>22.414478714254905</v>
      </c>
      <c r="BN980" s="35">
        <v>21.26470189163458</v>
      </c>
      <c r="BO980" s="35">
        <v>22.0052956402319</v>
      </c>
      <c r="BP980" s="35">
        <v>21.387750989150049</v>
      </c>
      <c r="BQ980" s="35">
        <v>21.549207362466664</v>
      </c>
      <c r="BR980" s="35">
        <v>21.227165477575575</v>
      </c>
      <c r="BS980" s="35">
        <v>22.086875990593299</v>
      </c>
      <c r="BT980" s="35">
        <v>21.390974356427854</v>
      </c>
      <c r="BU980" s="35">
        <v>22.24773249902082</v>
      </c>
      <c r="BV980" s="35">
        <v>21.341089608196967</v>
      </c>
      <c r="BW980" s="35">
        <v>21.650061542015742</v>
      </c>
      <c r="BX980" s="35">
        <v>22.211728785214042</v>
      </c>
      <c r="BY980" s="35">
        <v>20.748545707473351</v>
      </c>
      <c r="BZ980" s="35">
        <v>21.496052051531706</v>
      </c>
      <c r="CA980" s="35">
        <v>21.668860653032375</v>
      </c>
      <c r="CB980" s="35">
        <v>21.582150221456391</v>
      </c>
      <c r="CC980" s="35">
        <v>21.335286170352191</v>
      </c>
      <c r="CD980" s="35">
        <v>21.253646825130602</v>
      </c>
      <c r="CE980" s="35">
        <v>21.537458070163954</v>
      </c>
      <c r="CF980" s="35">
        <v>21.352084983330496</v>
      </c>
      <c r="CG980" s="35">
        <v>21.532439858953705</v>
      </c>
      <c r="CH980" s="35">
        <v>22.033830286209188</v>
      </c>
      <c r="CI980" s="35">
        <v>21.785710597982195</v>
      </c>
      <c r="CJ980" s="35">
        <v>21.633657299363989</v>
      </c>
      <c r="CK980" s="35">
        <v>21.732438889708334</v>
      </c>
      <c r="CL980" s="35">
        <v>22.007248003947716</v>
      </c>
      <c r="CM980" s="35">
        <v>21.919237788401347</v>
      </c>
      <c r="CN980" s="35">
        <v>21.828601730832332</v>
      </c>
      <c r="CO980" s="35">
        <v>21.563508628966126</v>
      </c>
      <c r="CP980" s="35">
        <v>21.374779706663404</v>
      </c>
      <c r="CQ980" s="35">
        <v>21.26067724132664</v>
      </c>
      <c r="CR980" s="35">
        <v>21.441218512470233</v>
      </c>
      <c r="CS980" s="35">
        <v>22.626764462683422</v>
      </c>
      <c r="CT980" s="35">
        <v>21.465672138226832</v>
      </c>
      <c r="CU980" s="35">
        <v>21.479853280433169</v>
      </c>
      <c r="CV980" s="35">
        <v>21.620176757520888</v>
      </c>
      <c r="CW980" s="35">
        <v>21.452788929436633</v>
      </c>
      <c r="CX980" s="35">
        <v>21.497975729593371</v>
      </c>
      <c r="CY980" s="35">
        <v>21.030471843836821</v>
      </c>
      <c r="CZ980" s="35">
        <v>21.038124204270758</v>
      </c>
      <c r="DA980" s="35">
        <v>21.914191747730726</v>
      </c>
      <c r="DB980" s="35">
        <v>22.341091414256962</v>
      </c>
      <c r="DC980" s="35">
        <v>21.178201365114717</v>
      </c>
      <c r="DD980" s="35">
        <v>21.187470982994032</v>
      </c>
      <c r="DE980" s="35">
        <v>22.055511878336898</v>
      </c>
      <c r="DF980" s="35">
        <v>21.844955566104666</v>
      </c>
      <c r="DG980" s="35">
        <v>20.925373305975004</v>
      </c>
      <c r="DH980" s="35">
        <v>20.95044296927108</v>
      </c>
      <c r="DI980" s="35">
        <v>22.135977836523594</v>
      </c>
      <c r="DJ980" s="35">
        <v>21.050076758688594</v>
      </c>
      <c r="DK980" s="35">
        <v>21.521671835980861</v>
      </c>
      <c r="DL980" s="35">
        <v>20.966448456638048</v>
      </c>
      <c r="DM980" s="35">
        <v>21.582375652895923</v>
      </c>
      <c r="DN980" s="35">
        <v>21.111458523592315</v>
      </c>
      <c r="DO980" s="35">
        <v>21.207238952480306</v>
      </c>
      <c r="DP980" s="35">
        <v>21.918846176846422</v>
      </c>
      <c r="DQ980" s="35">
        <v>21.640247670217526</v>
      </c>
      <c r="DR980" s="35">
        <v>21.344474939879962</v>
      </c>
      <c r="DS980" s="35">
        <v>21.680138489912494</v>
      </c>
      <c r="DT980" s="35">
        <v>21.113639469252711</v>
      </c>
      <c r="DU980" s="35">
        <v>21.256491232911557</v>
      </c>
      <c r="DV980" s="35">
        <v>21.207066864436737</v>
      </c>
      <c r="DW980" s="35">
        <v>21.864911489666596</v>
      </c>
      <c r="DX980" s="35">
        <v>21.512666346979437</v>
      </c>
      <c r="DY980" s="35">
        <v>21.375597662839489</v>
      </c>
      <c r="DZ980" s="35">
        <v>21.553248967755962</v>
      </c>
      <c r="EA980" s="35">
        <v>21.609623177057767</v>
      </c>
      <c r="EB980" s="35">
        <v>21.547932624797241</v>
      </c>
      <c r="EC980" s="35">
        <v>21.401998376834548</v>
      </c>
      <c r="ED980" s="35">
        <v>22.011756416405536</v>
      </c>
      <c r="EE980" s="35">
        <v>21.873444289463556</v>
      </c>
      <c r="EF980" s="35">
        <v>22.427758178400101</v>
      </c>
      <c r="EG980" s="35">
        <v>21.270540133226838</v>
      </c>
      <c r="EH980" s="35">
        <v>21.613069533891736</v>
      </c>
      <c r="EI980" s="35">
        <v>22.293621961338896</v>
      </c>
      <c r="EJ980" s="35">
        <v>21.79349645408233</v>
      </c>
      <c r="EK980" s="35">
        <v>21.26067645919656</v>
      </c>
      <c r="EL980" s="35">
        <v>21.834074921790602</v>
      </c>
      <c r="EM980" s="35">
        <v>21.056995046410073</v>
      </c>
      <c r="EN980" s="35">
        <v>22.106029223683514</v>
      </c>
      <c r="EO980" s="35">
        <v>22.720907326133322</v>
      </c>
      <c r="EP980" s="35">
        <v>21.960960059301534</v>
      </c>
      <c r="EQ980" s="35">
        <v>21.858803937606655</v>
      </c>
      <c r="ER980" s="35">
        <v>21.54306169809087</v>
      </c>
      <c r="ES980" s="35">
        <v>22.149815438418415</v>
      </c>
      <c r="ET980" s="35">
        <v>21.85381421565199</v>
      </c>
      <c r="EU980" s="35">
        <v>20.978487817125746</v>
      </c>
      <c r="EV980" s="35">
        <v>21.239636578298779</v>
      </c>
      <c r="EW980" s="35">
        <v>21.396405834317854</v>
      </c>
      <c r="EX980" s="35">
        <v>22.694208964399301</v>
      </c>
      <c r="EY980" s="35">
        <v>21.858788940567674</v>
      </c>
      <c r="EZ980" s="35">
        <v>21.074352716647439</v>
      </c>
      <c r="FA980" s="35">
        <v>21.650056086790688</v>
      </c>
      <c r="FB980" s="35">
        <v>22.014449117498668</v>
      </c>
      <c r="FC980" s="35">
        <v>21.450778786148746</v>
      </c>
      <c r="FD980" s="35">
        <v>21.960066023967471</v>
      </c>
      <c r="FE980" s="35">
        <v>23.432021613817078</v>
      </c>
      <c r="FF980" s="35">
        <v>21.619925181627053</v>
      </c>
      <c r="FG980" s="35">
        <v>21.594750913835938</v>
      </c>
      <c r="FH980" s="35">
        <v>21.541713923775703</v>
      </c>
      <c r="FI980" s="35">
        <v>21.972438800012792</v>
      </c>
      <c r="FJ980" s="35">
        <v>22.244861528374411</v>
      </c>
      <c r="FK980" s="35">
        <v>23.111704993766072</v>
      </c>
      <c r="FL980" s="35">
        <v>22.235144795267804</v>
      </c>
      <c r="FM980" s="35">
        <v>21.93067303359306</v>
      </c>
      <c r="FN980" s="35">
        <v>22.328593882502723</v>
      </c>
      <c r="FO980" s="35">
        <v>21.360427372224958</v>
      </c>
      <c r="FP980" s="35">
        <v>22.740401190881038</v>
      </c>
      <c r="FQ980" s="35">
        <v>21.474055381746044</v>
      </c>
      <c r="FR980" s="35">
        <v>22.282145403740923</v>
      </c>
      <c r="FS980" s="35">
        <v>22.042540506638197</v>
      </c>
      <c r="FT980" s="35">
        <v>22.126511922456523</v>
      </c>
      <c r="FU980" s="35">
        <v>21.791044869006978</v>
      </c>
      <c r="FV980" s="35">
        <v>21.524884936525368</v>
      </c>
      <c r="FW980" s="35">
        <v>21.522520969031191</v>
      </c>
      <c r="FX980" s="35">
        <v>22.892403142490608</v>
      </c>
      <c r="FY980" s="35">
        <v>22.729390339911241</v>
      </c>
      <c r="FZ980" s="35">
        <v>21.109508749525471</v>
      </c>
      <c r="GA980" s="35">
        <v>22.204782665091535</v>
      </c>
      <c r="GB980" s="35">
        <v>22.575388270155447</v>
      </c>
      <c r="GC980" s="35">
        <v>22.196170292288976</v>
      </c>
      <c r="GD980" s="35">
        <v>22.627940822949363</v>
      </c>
      <c r="GE980" s="35">
        <v>21.27758166085566</v>
      </c>
      <c r="GF980" s="35">
        <v>21.972586364765753</v>
      </c>
      <c r="GG980" s="35">
        <v>21.847648933494508</v>
      </c>
      <c r="GH980" s="35">
        <v>21.728558991263419</v>
      </c>
      <c r="GI980" s="35">
        <v>21.668762273316119</v>
      </c>
      <c r="GJ980" s="35">
        <v>22.874429194127426</v>
      </c>
      <c r="GK980" s="35">
        <v>22.311244669608648</v>
      </c>
      <c r="GL980" s="35">
        <v>23.179118318617292</v>
      </c>
      <c r="GM980" s="35">
        <v>22.320766101443027</v>
      </c>
      <c r="GN980" s="35">
        <v>21.487266227967527</v>
      </c>
      <c r="GO980" s="35">
        <v>71.394999999999996</v>
      </c>
      <c r="GP980" s="35" t="s">
        <v>4492</v>
      </c>
      <c r="GU980" s="59"/>
    </row>
    <row r="981" spans="1:203" x14ac:dyDescent="0.2">
      <c r="A981" s="35" t="s">
        <v>1664</v>
      </c>
      <c r="B981" s="35" t="s">
        <v>3497</v>
      </c>
      <c r="C981" s="35" t="s">
        <v>3498</v>
      </c>
      <c r="D981" s="9">
        <v>3</v>
      </c>
      <c r="E981" s="9">
        <v>3</v>
      </c>
      <c r="F981" s="9">
        <v>8.2690926999999997E-2</v>
      </c>
      <c r="G981" s="9">
        <v>0.74537315500000001</v>
      </c>
      <c r="H981" s="9">
        <v>0.28720774900000001</v>
      </c>
      <c r="I981" s="9">
        <v>0.42664457</v>
      </c>
      <c r="J981" s="9">
        <v>0</v>
      </c>
      <c r="K981" s="78">
        <v>0</v>
      </c>
      <c r="L981" s="79"/>
      <c r="M981" s="79"/>
      <c r="N981" s="79">
        <v>12.339175384687193</v>
      </c>
      <c r="O981" s="79">
        <v>11.801947556815595</v>
      </c>
      <c r="AA981" s="35">
        <v>12.233450382351544</v>
      </c>
      <c r="AE981" s="35">
        <v>10.596681444314681</v>
      </c>
      <c r="BG981" s="35">
        <v>11.534886012565329</v>
      </c>
      <c r="BH981" s="35">
        <v>11.627321125657829</v>
      </c>
      <c r="BJ981" s="35">
        <v>11.857551857284204</v>
      </c>
      <c r="BU981" s="35">
        <v>11.664999207611839</v>
      </c>
      <c r="BX981" s="35">
        <v>10.977188011877812</v>
      </c>
      <c r="CL981" s="35">
        <v>11.556588813515742</v>
      </c>
      <c r="CM981" s="35">
        <v>12.880983909220131</v>
      </c>
      <c r="CN981" s="35">
        <v>11.066949952045924</v>
      </c>
      <c r="DF981" s="35">
        <v>11.567425278943151</v>
      </c>
      <c r="DS981" s="35">
        <v>11.378574518313613</v>
      </c>
      <c r="DY981" s="35">
        <v>12.742413555625014</v>
      </c>
      <c r="EC981" s="35">
        <v>13.293091866144954</v>
      </c>
      <c r="EO981" s="35">
        <v>13.374112253926208</v>
      </c>
      <c r="EQ981" s="35">
        <v>12.185483287487054</v>
      </c>
      <c r="EX981" s="35">
        <v>11.922622337478405</v>
      </c>
      <c r="FC981" s="35">
        <v>12.188249748006914</v>
      </c>
      <c r="FL981" s="35">
        <v>12.367551239876473</v>
      </c>
      <c r="FM981" s="35">
        <v>11.2304152224688</v>
      </c>
      <c r="FW981" s="35">
        <v>11.05552319291294</v>
      </c>
      <c r="FX981" s="35">
        <v>12.29654135764758</v>
      </c>
      <c r="GC981" s="35">
        <v>12.637467868182846</v>
      </c>
      <c r="GF981" s="35">
        <v>11.79174053476051</v>
      </c>
      <c r="GG981" s="35">
        <v>12.037129456684371</v>
      </c>
      <c r="GL981" s="35">
        <v>13.520641126105742</v>
      </c>
      <c r="GO981" s="35">
        <v>9.1120000000000001</v>
      </c>
      <c r="GP981" s="35" t="s">
        <v>4756</v>
      </c>
      <c r="GU981" s="59"/>
    </row>
    <row r="982" spans="1:203" x14ac:dyDescent="0.2">
      <c r="A982" s="35" t="s">
        <v>1731</v>
      </c>
      <c r="B982" s="35" t="s">
        <v>3567</v>
      </c>
      <c r="C982" s="35" t="s">
        <v>3568</v>
      </c>
      <c r="D982" s="9">
        <v>2</v>
      </c>
      <c r="E982" s="9">
        <v>2</v>
      </c>
      <c r="F982" s="9">
        <v>0.100301897</v>
      </c>
      <c r="G982" s="9">
        <v>0.52722618499999996</v>
      </c>
      <c r="H982" s="9">
        <v>1.6367982999999999E-2</v>
      </c>
      <c r="I982" s="9">
        <v>0.43013516299999999</v>
      </c>
      <c r="J982" s="9">
        <v>0</v>
      </c>
      <c r="K982" s="58" t="s">
        <v>5711</v>
      </c>
      <c r="L982" s="79">
        <v>10.361374753594328</v>
      </c>
      <c r="M982" s="79"/>
      <c r="N982" s="79">
        <v>9.815328770460777</v>
      </c>
      <c r="O982" s="79">
        <v>10.147083607394105</v>
      </c>
      <c r="P982" s="78">
        <v>10.551369006305961</v>
      </c>
      <c r="S982" s="35">
        <v>10.203084777667039</v>
      </c>
      <c r="T982" s="35">
        <v>10.404862796181746</v>
      </c>
      <c r="AE982" s="35">
        <v>10.089677076584969</v>
      </c>
      <c r="AJ982" s="35">
        <v>10.342439423886313</v>
      </c>
      <c r="AL982" s="35">
        <v>10.202187986259521</v>
      </c>
      <c r="BF982" s="35">
        <v>10.474645774125966</v>
      </c>
      <c r="BJ982" s="35">
        <v>10.394770499058822</v>
      </c>
      <c r="CS982" s="35">
        <v>10.957382869787605</v>
      </c>
      <c r="DS982" s="35">
        <v>11.135059333478491</v>
      </c>
      <c r="DU982" s="35">
        <v>10.576760927652362</v>
      </c>
      <c r="EV982" s="35">
        <v>10.953720566515408</v>
      </c>
      <c r="FC982" s="35">
        <v>10.4238536156553</v>
      </c>
      <c r="FI982" s="35">
        <v>10.701196556958465</v>
      </c>
      <c r="FK982" s="35">
        <v>11.191176884199278</v>
      </c>
      <c r="FL982" s="35">
        <v>10.011065922952742</v>
      </c>
      <c r="FY982" s="35">
        <v>11.187484428091514</v>
      </c>
      <c r="GE982" s="35">
        <v>10.774483727013662</v>
      </c>
      <c r="GL982" s="35">
        <v>11.057151684494977</v>
      </c>
      <c r="GN982" s="35">
        <v>10.529238587795311</v>
      </c>
      <c r="GO982" s="35">
        <v>1.569</v>
      </c>
      <c r="GP982" s="35" t="s">
        <v>1495</v>
      </c>
      <c r="GU982" s="59"/>
    </row>
    <row r="983" spans="1:203" x14ac:dyDescent="0.2">
      <c r="A983" s="35" t="s">
        <v>727</v>
      </c>
      <c r="B983" s="35" t="s">
        <v>727</v>
      </c>
      <c r="C983" s="35" t="s">
        <v>727</v>
      </c>
      <c r="D983" s="9">
        <v>2</v>
      </c>
      <c r="E983" s="9">
        <v>1</v>
      </c>
      <c r="F983" s="9">
        <v>1</v>
      </c>
      <c r="G983" s="9">
        <v>1.0681641310000001</v>
      </c>
      <c r="H983" s="9">
        <v>0.94818401399999996</v>
      </c>
      <c r="I983" s="9">
        <v>0.43216557500000002</v>
      </c>
      <c r="J983" s="9">
        <v>0</v>
      </c>
      <c r="K983" s="78">
        <v>0</v>
      </c>
      <c r="L983" s="79"/>
      <c r="M983" s="79"/>
      <c r="N983" s="79"/>
      <c r="O983" s="79">
        <v>10.174010388306096</v>
      </c>
      <c r="AL983" s="35">
        <v>10.062665294872932</v>
      </c>
      <c r="AR983" s="35">
        <v>10.321851785173038</v>
      </c>
      <c r="CB983" s="35">
        <v>10.0890414224121</v>
      </c>
      <c r="ER983" s="35">
        <v>11.230056353864221</v>
      </c>
      <c r="FL983" s="35">
        <v>10.594057797714054</v>
      </c>
      <c r="GO983" s="35">
        <v>1.2869999999999999</v>
      </c>
      <c r="GP983" s="35" t="s">
        <v>700</v>
      </c>
      <c r="GU983" s="59"/>
    </row>
    <row r="984" spans="1:203" x14ac:dyDescent="0.2">
      <c r="A984" s="35" t="s">
        <v>1168</v>
      </c>
      <c r="B984" s="35" t="s">
        <v>2893</v>
      </c>
      <c r="C984" s="35" t="s">
        <v>2894</v>
      </c>
      <c r="D984" s="9">
        <v>2</v>
      </c>
      <c r="E984" s="9">
        <v>2</v>
      </c>
      <c r="F984" s="9">
        <v>0.14359092700000001</v>
      </c>
      <c r="G984" s="9">
        <v>-0.59283368299999994</v>
      </c>
      <c r="H984" s="9">
        <v>0.26699168299999998</v>
      </c>
      <c r="I984" s="9">
        <v>0.43233158700000002</v>
      </c>
      <c r="J984" s="9">
        <v>0</v>
      </c>
      <c r="K984" s="78">
        <v>0</v>
      </c>
      <c r="L984" s="79"/>
      <c r="M984" s="79">
        <v>10.479465387273336</v>
      </c>
      <c r="N984" s="79">
        <v>10.782212663647009</v>
      </c>
      <c r="O984" s="79"/>
      <c r="P984" s="78">
        <v>12.475127634806393</v>
      </c>
      <c r="Q984" s="78">
        <v>13.43111001318306</v>
      </c>
      <c r="R984" s="35">
        <v>12.994497236828861</v>
      </c>
      <c r="T984" s="35">
        <v>11.485441850916345</v>
      </c>
      <c r="AL984" s="35">
        <v>12.958060251643623</v>
      </c>
      <c r="AO984" s="35">
        <v>10.504941988147769</v>
      </c>
      <c r="AQ984" s="35">
        <v>13.561496005933815</v>
      </c>
      <c r="AX984" s="35">
        <v>13.490568458334318</v>
      </c>
      <c r="AZ984" s="35">
        <v>11.368156213057418</v>
      </c>
      <c r="BJ984" s="35">
        <v>13.411844012417765</v>
      </c>
      <c r="BM984" s="35">
        <v>11.782561983982845</v>
      </c>
      <c r="BO984" s="35">
        <v>13.286971059755462</v>
      </c>
      <c r="BS984" s="35">
        <v>11.758063902333969</v>
      </c>
      <c r="BT984" s="35">
        <v>10.145961021959756</v>
      </c>
      <c r="BU984" s="35">
        <v>11.162262403834262</v>
      </c>
      <c r="BV984" s="35">
        <v>10.834247927319437</v>
      </c>
      <c r="BX984" s="35">
        <v>11.706695744176955</v>
      </c>
      <c r="CB984" s="35">
        <v>11.082739468375118</v>
      </c>
      <c r="CD984" s="35">
        <v>12.070831485710769</v>
      </c>
      <c r="CK984" s="35">
        <v>11.091221405591746</v>
      </c>
      <c r="CP984" s="35">
        <v>11.382336961117813</v>
      </c>
      <c r="CW984" s="35">
        <v>10.83805191587016</v>
      </c>
      <c r="DA984" s="35">
        <v>10.496867091265129</v>
      </c>
      <c r="DC984" s="35">
        <v>11.01198446513707</v>
      </c>
      <c r="DD984" s="35">
        <v>12.164504928483812</v>
      </c>
      <c r="DG984" s="35">
        <v>9.9993602602977187</v>
      </c>
      <c r="DH984" s="35">
        <v>12.470816047236555</v>
      </c>
      <c r="DM984" s="35">
        <v>10.463718314463032</v>
      </c>
      <c r="DY984" s="35">
        <v>10.572903539095929</v>
      </c>
      <c r="DZ984" s="35">
        <v>12.291650703239707</v>
      </c>
      <c r="EC984" s="35">
        <v>11.809383074442714</v>
      </c>
      <c r="ED984" s="35">
        <v>10.977951795292416</v>
      </c>
      <c r="EG984" s="35">
        <v>11.444630084582238</v>
      </c>
      <c r="EI984" s="35">
        <v>10.729308504863717</v>
      </c>
      <c r="EJ984" s="35">
        <v>11.71480098651676</v>
      </c>
      <c r="EK984" s="35">
        <v>10.282649848703979</v>
      </c>
      <c r="EO984" s="35">
        <v>12.230006989074244</v>
      </c>
      <c r="ES984" s="35">
        <v>10.102539501867385</v>
      </c>
      <c r="EY984" s="35">
        <v>11.857359181258715</v>
      </c>
      <c r="EZ984" s="35">
        <v>12.325686369781675</v>
      </c>
      <c r="FA984" s="35">
        <v>10.423541513112147</v>
      </c>
      <c r="FB984" s="35">
        <v>11.654729951948124</v>
      </c>
      <c r="FC984" s="35">
        <v>13.408199251979653</v>
      </c>
      <c r="FG984" s="35">
        <v>12.968454398048184</v>
      </c>
      <c r="FH984" s="35">
        <v>13.690161293493203</v>
      </c>
      <c r="FI984" s="35">
        <v>11.093020712579577</v>
      </c>
      <c r="FK984" s="35">
        <v>12.546807309542888</v>
      </c>
      <c r="FL984" s="35">
        <v>12.269095912719859</v>
      </c>
      <c r="FP984" s="35">
        <v>12.161106162204355</v>
      </c>
      <c r="FQ984" s="35">
        <v>11.560623749982526</v>
      </c>
      <c r="FR984" s="35">
        <v>14.061781435903617</v>
      </c>
      <c r="GB984" s="35">
        <v>12.056436522037565</v>
      </c>
      <c r="GC984" s="35">
        <v>13.612312170495549</v>
      </c>
      <c r="GE984" s="35">
        <v>11.918136652715951</v>
      </c>
      <c r="GF984" s="35">
        <v>12.345878595150484</v>
      </c>
      <c r="GH984" s="35">
        <v>12.802483740441428</v>
      </c>
      <c r="GJ984" s="35">
        <v>12.926935200327009</v>
      </c>
      <c r="GL984" s="35">
        <v>11.867932326525924</v>
      </c>
      <c r="GO984" s="35">
        <v>0.84699999999999998</v>
      </c>
      <c r="GP984" s="35" t="s">
        <v>1043</v>
      </c>
      <c r="GU984" s="59"/>
    </row>
    <row r="985" spans="1:203" x14ac:dyDescent="0.2">
      <c r="A985" s="35" t="s">
        <v>2227</v>
      </c>
      <c r="B985" s="35" t="s">
        <v>4303</v>
      </c>
      <c r="C985" s="35" t="s">
        <v>4304</v>
      </c>
      <c r="D985" s="9">
        <v>2</v>
      </c>
      <c r="E985" s="9">
        <v>2</v>
      </c>
      <c r="F985" s="9">
        <v>0.15899156</v>
      </c>
      <c r="G985" s="9">
        <v>-0.76744298899999996</v>
      </c>
      <c r="H985" s="9">
        <v>1</v>
      </c>
      <c r="I985" s="9">
        <v>0.43658023899999998</v>
      </c>
      <c r="J985" s="9">
        <v>0</v>
      </c>
      <c r="K985" s="78">
        <v>0</v>
      </c>
      <c r="L985" s="79"/>
      <c r="M985" s="79"/>
      <c r="N985" s="79"/>
      <c r="O985" s="79"/>
      <c r="AJ985" s="35">
        <v>10.851203787459447</v>
      </c>
      <c r="DJ985" s="35">
        <v>10.080789610279774</v>
      </c>
      <c r="DL985" s="35">
        <v>9.9343621555975545</v>
      </c>
      <c r="DT985" s="35">
        <v>10.236130628244354</v>
      </c>
      <c r="GJ985" s="35">
        <v>11.287784026321567</v>
      </c>
      <c r="GO985" s="35">
        <v>8.0850000000000009</v>
      </c>
      <c r="GP985" s="35" t="s">
        <v>1966</v>
      </c>
      <c r="GU985" s="59"/>
    </row>
    <row r="986" spans="1:203" x14ac:dyDescent="0.2">
      <c r="A986" s="35" t="s">
        <v>1294</v>
      </c>
      <c r="B986" s="35" t="s">
        <v>3031</v>
      </c>
      <c r="C986" s="35" t="s">
        <v>3032</v>
      </c>
      <c r="D986" s="9">
        <v>2</v>
      </c>
      <c r="E986" s="9">
        <v>2</v>
      </c>
      <c r="F986" s="9">
        <v>0.29239408099999997</v>
      </c>
      <c r="G986" s="9">
        <v>0.21275060600000001</v>
      </c>
      <c r="H986" s="9">
        <v>7.6985784000000002E-2</v>
      </c>
      <c r="I986" s="9">
        <v>0.43848849400000001</v>
      </c>
      <c r="J986" s="9">
        <v>0</v>
      </c>
      <c r="K986" s="78">
        <v>0</v>
      </c>
      <c r="L986" s="79"/>
      <c r="M986" s="79"/>
      <c r="N986" s="79"/>
      <c r="O986" s="79"/>
      <c r="Z986" s="35">
        <v>10.579905883194781</v>
      </c>
      <c r="AE986" s="35">
        <v>10.673041023080648</v>
      </c>
      <c r="BC986" s="35">
        <v>10.541430773037517</v>
      </c>
      <c r="BT986" s="35">
        <v>10.326063028014335</v>
      </c>
      <c r="BY986" s="35">
        <v>11.027292136307745</v>
      </c>
      <c r="CC986" s="35">
        <v>10.80618474951066</v>
      </c>
      <c r="CG986" s="35">
        <v>11.407184936764192</v>
      </c>
      <c r="CK986" s="35">
        <v>11.020447858563244</v>
      </c>
      <c r="CL986" s="35">
        <v>10.762733158518211</v>
      </c>
      <c r="DE986" s="35">
        <v>11.206121324628334</v>
      </c>
      <c r="DK986" s="35">
        <v>11.18733715329962</v>
      </c>
      <c r="EG986" s="35">
        <v>11.070886046461569</v>
      </c>
      <c r="EI986" s="35">
        <v>11.041035286900264</v>
      </c>
      <c r="EP986" s="35">
        <v>11.081755742028408</v>
      </c>
      <c r="EQ986" s="35">
        <v>10.379852511047964</v>
      </c>
      <c r="ER986" s="35">
        <v>11.078931161330084</v>
      </c>
      <c r="FF986" s="35">
        <v>11.426122073529209</v>
      </c>
      <c r="FQ986" s="35">
        <v>11.008376163913578</v>
      </c>
      <c r="FR986" s="35">
        <v>11.262395094686893</v>
      </c>
      <c r="GO986" s="35">
        <v>18.045000000000002</v>
      </c>
      <c r="GP986" s="35" t="s">
        <v>1146</v>
      </c>
      <c r="GU986" s="59"/>
    </row>
    <row r="987" spans="1:203" x14ac:dyDescent="0.2">
      <c r="A987" s="35" t="s">
        <v>1570</v>
      </c>
      <c r="B987" s="35" t="s">
        <v>3397</v>
      </c>
      <c r="C987" s="35" t="s">
        <v>3398</v>
      </c>
      <c r="D987" s="9">
        <v>132</v>
      </c>
      <c r="E987" s="9">
        <v>130</v>
      </c>
      <c r="F987" s="9">
        <v>0.92889389700000002</v>
      </c>
      <c r="G987" s="9">
        <v>3.6322038000000001E-2</v>
      </c>
      <c r="H987" s="9">
        <v>1.09616E-4</v>
      </c>
      <c r="I987" s="9">
        <v>0.443670063</v>
      </c>
      <c r="J987" s="9">
        <v>0</v>
      </c>
      <c r="K987" s="58" t="s">
        <v>5711</v>
      </c>
      <c r="L987" s="80">
        <v>18.317729664102785</v>
      </c>
      <c r="M987" s="79">
        <v>17.657015206366779</v>
      </c>
      <c r="N987" s="79">
        <v>18.447749109140727</v>
      </c>
      <c r="O987" s="79">
        <v>18.267700667602185</v>
      </c>
      <c r="P987" s="78">
        <v>19.234950378875261</v>
      </c>
      <c r="Q987" s="78">
        <v>19.168185219084922</v>
      </c>
      <c r="R987" s="35">
        <v>18.199367909923726</v>
      </c>
      <c r="S987" s="35">
        <v>17.639613132393492</v>
      </c>
      <c r="T987" s="35">
        <v>18.325536886490703</v>
      </c>
      <c r="U987" s="35">
        <v>17.972061267629424</v>
      </c>
      <c r="V987" s="35">
        <v>19.080325597340931</v>
      </c>
      <c r="W987" s="35">
        <v>18.078489368239573</v>
      </c>
      <c r="X987" s="35">
        <v>17.902825900232674</v>
      </c>
      <c r="Y987" s="35">
        <v>18.745872088299102</v>
      </c>
      <c r="Z987" s="35">
        <v>17.593258231071516</v>
      </c>
      <c r="AA987" s="35">
        <v>19.157678646667406</v>
      </c>
      <c r="AB987" s="35">
        <v>19.01175854345675</v>
      </c>
      <c r="AC987" s="35">
        <v>17.404556828412897</v>
      </c>
      <c r="AD987" s="35">
        <v>17.815598575180413</v>
      </c>
      <c r="AE987" s="35">
        <v>18.048832501113711</v>
      </c>
      <c r="AF987" s="35">
        <v>17.027172660733726</v>
      </c>
      <c r="AG987" s="35">
        <v>18.540601745244729</v>
      </c>
      <c r="AH987" s="35">
        <v>18.027634378680506</v>
      </c>
      <c r="AI987" s="35">
        <v>17.857439042545174</v>
      </c>
      <c r="AJ987" s="35">
        <v>18.019804880692494</v>
      </c>
      <c r="AK987" s="35">
        <v>17.865595022333849</v>
      </c>
      <c r="AL987" s="35">
        <v>18.756363691082861</v>
      </c>
      <c r="AM987" s="35">
        <v>17.748462445555951</v>
      </c>
      <c r="AN987" s="35">
        <v>18.37872287271518</v>
      </c>
      <c r="AO987" s="35">
        <v>18.180536803791043</v>
      </c>
      <c r="AP987" s="35">
        <v>17.335663882011517</v>
      </c>
      <c r="AQ987" s="35">
        <v>18.69395570350428</v>
      </c>
      <c r="AR987" s="35">
        <v>17.951995530304991</v>
      </c>
      <c r="AS987" s="35">
        <v>17.305043338688005</v>
      </c>
      <c r="AT987" s="35">
        <v>17.438627522124456</v>
      </c>
      <c r="AU987" s="35">
        <v>19.091840801149601</v>
      </c>
      <c r="AV987" s="35">
        <v>18.411923954586083</v>
      </c>
      <c r="AW987" s="35">
        <v>19.122099819566799</v>
      </c>
      <c r="AX987" s="35">
        <v>18.115292862838956</v>
      </c>
      <c r="AY987" s="35">
        <v>17.831868110760269</v>
      </c>
      <c r="AZ987" s="35">
        <v>18.999126532462917</v>
      </c>
      <c r="BA987" s="35">
        <v>17.859728573878087</v>
      </c>
      <c r="BB987" s="35">
        <v>18.626888964549646</v>
      </c>
      <c r="BC987" s="35">
        <v>17.469756211967908</v>
      </c>
      <c r="BD987" s="35">
        <v>17.596964607894154</v>
      </c>
      <c r="BE987" s="35">
        <v>17.796733731098058</v>
      </c>
      <c r="BF987" s="35">
        <v>18.123659302928186</v>
      </c>
      <c r="BG987" s="35">
        <v>18.48337739615965</v>
      </c>
      <c r="BH987" s="35">
        <v>17.816298296457568</v>
      </c>
      <c r="BI987" s="35">
        <v>18.982140660738875</v>
      </c>
      <c r="BJ987" s="35">
        <v>18.488743354299064</v>
      </c>
      <c r="BK987" s="35">
        <v>18.279944054195568</v>
      </c>
      <c r="BL987" s="35">
        <v>19.268836181207785</v>
      </c>
      <c r="BM987" s="35">
        <v>19.115253622202047</v>
      </c>
      <c r="BN987" s="35">
        <v>18.277182046272017</v>
      </c>
      <c r="BO987" s="35">
        <v>17.575320321459582</v>
      </c>
      <c r="BP987" s="35">
        <v>19.092067472939732</v>
      </c>
      <c r="BQ987" s="35">
        <v>17.597343127712975</v>
      </c>
      <c r="BR987" s="35">
        <v>18.181115198590572</v>
      </c>
      <c r="BS987" s="35">
        <v>19.251340980727889</v>
      </c>
      <c r="BT987" s="35">
        <v>17.767262088796574</v>
      </c>
      <c r="BU987" s="35">
        <v>18.502654256952983</v>
      </c>
      <c r="BV987" s="35">
        <v>18.212582085830348</v>
      </c>
      <c r="BW987" s="35">
        <v>18.258133392868324</v>
      </c>
      <c r="BX987" s="35">
        <v>18.689360408265763</v>
      </c>
      <c r="BY987" s="35">
        <v>18.471487171845904</v>
      </c>
      <c r="BZ987" s="35">
        <v>18.332311302397798</v>
      </c>
      <c r="CA987" s="35">
        <v>18.473938568726531</v>
      </c>
      <c r="CB987" s="35">
        <v>17.900314236516834</v>
      </c>
      <c r="CC987" s="35">
        <v>17.784338291000061</v>
      </c>
      <c r="CD987" s="35">
        <v>18.604729828557169</v>
      </c>
      <c r="CE987" s="35">
        <v>18.442188690001942</v>
      </c>
      <c r="CF987" s="35">
        <v>18.859133672030815</v>
      </c>
      <c r="CG987" s="35">
        <v>18.168064451244625</v>
      </c>
      <c r="CH987" s="35">
        <v>18.982644729837542</v>
      </c>
      <c r="CI987" s="35">
        <v>17.453679999710154</v>
      </c>
      <c r="CJ987" s="35">
        <v>19.268528378663458</v>
      </c>
      <c r="CK987" s="35">
        <v>18.84196734908123</v>
      </c>
      <c r="CL987" s="35">
        <v>18.32788832762995</v>
      </c>
      <c r="CM987" s="35">
        <v>17.957676679378469</v>
      </c>
      <c r="CN987" s="35">
        <v>17.971288171531626</v>
      </c>
      <c r="CO987" s="35">
        <v>18.892997227509795</v>
      </c>
      <c r="CP987" s="35">
        <v>19.20952707095709</v>
      </c>
      <c r="CQ987" s="35">
        <v>18.424816329586356</v>
      </c>
      <c r="CR987" s="35">
        <v>17.324383069492654</v>
      </c>
      <c r="CS987" s="35">
        <v>19.240715081770453</v>
      </c>
      <c r="CT987" s="35">
        <v>18.407268524643978</v>
      </c>
      <c r="CU987" s="35">
        <v>17.908510094978883</v>
      </c>
      <c r="CV987" s="35">
        <v>19.147124784255343</v>
      </c>
      <c r="CW987" s="35">
        <v>17.945310745729788</v>
      </c>
      <c r="CX987" s="35">
        <v>18.145107264012218</v>
      </c>
      <c r="CY987" s="35">
        <v>18.342958216941543</v>
      </c>
      <c r="CZ987" s="35">
        <v>17.908670314945027</v>
      </c>
      <c r="DA987" s="35">
        <v>18.277531207426563</v>
      </c>
      <c r="DB987" s="35">
        <v>18.329605410313338</v>
      </c>
      <c r="DC987" s="35">
        <v>17.237424961499695</v>
      </c>
      <c r="DD987" s="35">
        <v>18.107744854216424</v>
      </c>
      <c r="DE987" s="35">
        <v>17.230084901151344</v>
      </c>
      <c r="DF987" s="35">
        <v>17.740549708168921</v>
      </c>
      <c r="DG987" s="35">
        <v>18.124119907585136</v>
      </c>
      <c r="DH987" s="35">
        <v>18.925922540472691</v>
      </c>
      <c r="DI987" s="35">
        <v>19.398776640443423</v>
      </c>
      <c r="DJ987" s="35">
        <v>17.726727939976669</v>
      </c>
      <c r="DK987" s="35">
        <v>18.666434103806527</v>
      </c>
      <c r="DL987" s="35">
        <v>19.235509643314494</v>
      </c>
      <c r="DM987" s="35">
        <v>18.071604385180176</v>
      </c>
      <c r="DN987" s="35">
        <v>19.155965029853569</v>
      </c>
      <c r="DO987" s="35">
        <v>17.769477172993902</v>
      </c>
      <c r="DP987" s="35">
        <v>17.337801630685711</v>
      </c>
      <c r="DQ987" s="35">
        <v>18.346100665252955</v>
      </c>
      <c r="DR987" s="35">
        <v>19.340226642597418</v>
      </c>
      <c r="DS987" s="35">
        <v>18.804620116762468</v>
      </c>
      <c r="DT987" s="35">
        <v>17.924313114299437</v>
      </c>
      <c r="DU987" s="35">
        <v>19.310968895508402</v>
      </c>
      <c r="DV987" s="35">
        <v>18.660875333239659</v>
      </c>
      <c r="DW987" s="35">
        <v>18.118461522365394</v>
      </c>
      <c r="DX987" s="35">
        <v>18.672293330511337</v>
      </c>
      <c r="DY987" s="35">
        <v>18.173195746236544</v>
      </c>
      <c r="DZ987" s="35">
        <v>18.240847074605899</v>
      </c>
      <c r="EA987" s="35">
        <v>18.705540571087042</v>
      </c>
      <c r="EB987" s="35">
        <v>17.750938176939641</v>
      </c>
      <c r="EC987" s="35">
        <v>18.110022654114566</v>
      </c>
      <c r="ED987" s="35">
        <v>18.941261347603273</v>
      </c>
      <c r="EE987" s="35">
        <v>19.128414098714405</v>
      </c>
      <c r="EF987" s="35">
        <v>19.023919573728016</v>
      </c>
      <c r="EG987" s="35">
        <v>17.951655767507049</v>
      </c>
      <c r="EH987" s="35">
        <v>17.807089354461322</v>
      </c>
      <c r="EI987" s="35">
        <v>18.362255553764953</v>
      </c>
      <c r="EJ987" s="35">
        <v>19.136648612463702</v>
      </c>
      <c r="EK987" s="35">
        <v>17.982608529348362</v>
      </c>
      <c r="EL987" s="35">
        <v>17.612274435971649</v>
      </c>
      <c r="EM987" s="35">
        <v>18.765496201571974</v>
      </c>
      <c r="EN987" s="35">
        <v>18.59682401166809</v>
      </c>
      <c r="EO987" s="35">
        <v>19.208062951211716</v>
      </c>
      <c r="EP987" s="35">
        <v>17.243350867425349</v>
      </c>
      <c r="EQ987" s="35">
        <v>17.271324763193437</v>
      </c>
      <c r="ER987" s="35">
        <v>18.363677363190298</v>
      </c>
      <c r="ES987" s="35">
        <v>19.281101157172998</v>
      </c>
      <c r="ET987" s="35">
        <v>17.681821263330463</v>
      </c>
      <c r="EU987" s="35">
        <v>18.906695400526203</v>
      </c>
      <c r="EV987" s="35">
        <v>18.987873199045342</v>
      </c>
      <c r="EW987" s="35">
        <v>17.029058522265814</v>
      </c>
      <c r="EX987" s="35">
        <v>16.954451112441099</v>
      </c>
      <c r="EY987" s="35">
        <v>19.18451663142427</v>
      </c>
      <c r="EZ987" s="35">
        <v>18.69467069463829</v>
      </c>
      <c r="FA987" s="35">
        <v>18.777620384491406</v>
      </c>
      <c r="FB987" s="35">
        <v>18.395701210920581</v>
      </c>
      <c r="FC987" s="35">
        <v>19.505668515943277</v>
      </c>
      <c r="FD987" s="35">
        <v>18.276353486665272</v>
      </c>
      <c r="FE987" s="35">
        <v>19.327577409146055</v>
      </c>
      <c r="FF987" s="35">
        <v>18.91951097675436</v>
      </c>
      <c r="FG987" s="35">
        <v>18.648740204950748</v>
      </c>
      <c r="FH987" s="35">
        <v>19.028923463850678</v>
      </c>
      <c r="FI987" s="35">
        <v>18.809836911843547</v>
      </c>
      <c r="FJ987" s="35">
        <v>19.092109053858493</v>
      </c>
      <c r="FK987" s="35">
        <v>19.414995136749816</v>
      </c>
      <c r="FL987" s="35">
        <v>18.980929133565493</v>
      </c>
      <c r="FM987" s="35">
        <v>17.679829345063148</v>
      </c>
      <c r="FN987" s="35">
        <v>19.343294904668447</v>
      </c>
      <c r="FO987" s="35">
        <v>19.112658933253289</v>
      </c>
      <c r="FP987" s="35">
        <v>19.132002001876781</v>
      </c>
      <c r="FQ987" s="35">
        <v>18.946702006256558</v>
      </c>
      <c r="FR987" s="35">
        <v>19.171768345878942</v>
      </c>
      <c r="FS987" s="35">
        <v>19.070038928701276</v>
      </c>
      <c r="FT987" s="35">
        <v>17.772249665762246</v>
      </c>
      <c r="FU987" s="35">
        <v>19.157639521106802</v>
      </c>
      <c r="FV987" s="35">
        <v>19.40396830843066</v>
      </c>
      <c r="FW987" s="35">
        <v>18.760173869351437</v>
      </c>
      <c r="FX987" s="35">
        <v>17.804600025056814</v>
      </c>
      <c r="FY987" s="35">
        <v>18.405288806800609</v>
      </c>
      <c r="FZ987" s="35">
        <v>17.770048541103215</v>
      </c>
      <c r="GA987" s="35">
        <v>19.238201013850432</v>
      </c>
      <c r="GB987" s="35">
        <v>18.988347491383216</v>
      </c>
      <c r="GC987" s="35">
        <v>18.058354999409666</v>
      </c>
      <c r="GD987" s="35">
        <v>18.284704830211712</v>
      </c>
      <c r="GE987" s="35">
        <v>19.139358132501627</v>
      </c>
      <c r="GF987" s="35">
        <v>19.57980430400233</v>
      </c>
      <c r="GG987" s="35">
        <v>18.785645051374118</v>
      </c>
      <c r="GH987" s="35">
        <v>17.662567744993243</v>
      </c>
      <c r="GI987" s="35">
        <v>18.56283672875719</v>
      </c>
      <c r="GJ987" s="35">
        <v>19.074292772434443</v>
      </c>
      <c r="GK987" s="35">
        <v>18.922124770289727</v>
      </c>
      <c r="GL987" s="35">
        <v>19.213915663577971</v>
      </c>
      <c r="GM987" s="35">
        <v>19.414049031710952</v>
      </c>
      <c r="GN987" s="35">
        <v>18.983784410085079</v>
      </c>
      <c r="GO987" s="35">
        <v>53.258000000000003</v>
      </c>
      <c r="GP987" s="35" t="s">
        <v>1383</v>
      </c>
      <c r="GU987" s="59"/>
    </row>
    <row r="988" spans="1:203" x14ac:dyDescent="0.2">
      <c r="A988" s="35" t="s">
        <v>725</v>
      </c>
      <c r="B988" s="35" t="s">
        <v>2383</v>
      </c>
      <c r="C988" s="35" t="s">
        <v>2384</v>
      </c>
      <c r="D988" s="9">
        <v>2</v>
      </c>
      <c r="E988" s="9">
        <v>2</v>
      </c>
      <c r="F988" s="9">
        <v>0.40976436500000002</v>
      </c>
      <c r="H988" s="9">
        <v>0.63276542800000002</v>
      </c>
      <c r="I988" s="9">
        <v>0.444334703</v>
      </c>
      <c r="J988" s="9">
        <v>0</v>
      </c>
      <c r="K988" s="78">
        <v>0</v>
      </c>
      <c r="L988" s="79"/>
      <c r="M988" s="79"/>
      <c r="N988" s="79"/>
      <c r="O988" s="79"/>
      <c r="CL988" s="35">
        <v>9.6722782075727078</v>
      </c>
      <c r="CT988" s="35">
        <v>11.038009595828415</v>
      </c>
      <c r="FB988" s="35">
        <v>11.208084356653119</v>
      </c>
      <c r="FG988" s="35">
        <v>10.390872852387361</v>
      </c>
      <c r="GO988" s="35">
        <v>1.919</v>
      </c>
      <c r="GP988" s="35" t="s">
        <v>698</v>
      </c>
      <c r="GU988" s="59"/>
    </row>
    <row r="989" spans="1:203" x14ac:dyDescent="0.2">
      <c r="A989" s="35" t="s">
        <v>1103</v>
      </c>
      <c r="B989" s="35" t="s">
        <v>2829</v>
      </c>
      <c r="C989" s="35" t="s">
        <v>2830</v>
      </c>
      <c r="D989" s="9">
        <v>2</v>
      </c>
      <c r="E989" s="9">
        <v>1</v>
      </c>
      <c r="F989" s="9">
        <v>0.99984920099999997</v>
      </c>
      <c r="G989" s="9">
        <v>2.7077619999999998E-3</v>
      </c>
      <c r="H989" s="9">
        <v>8.1099983E-2</v>
      </c>
      <c r="I989" s="9">
        <v>0.44589649100000001</v>
      </c>
      <c r="J989" s="9">
        <v>0</v>
      </c>
      <c r="K989" s="78">
        <v>0</v>
      </c>
      <c r="L989" s="79"/>
      <c r="M989" s="79"/>
      <c r="N989" s="79"/>
      <c r="O989" s="79"/>
      <c r="Y989" s="35">
        <v>10.540250216813005</v>
      </c>
      <c r="Z989" s="35">
        <v>10.518546469663224</v>
      </c>
      <c r="AE989" s="35">
        <v>10.601731723827402</v>
      </c>
      <c r="AY989" s="35">
        <v>10.559552680216148</v>
      </c>
      <c r="CF989" s="35">
        <v>10.684262820361941</v>
      </c>
      <c r="CL989" s="35">
        <v>10.873912068742358</v>
      </c>
      <c r="DJ989" s="35">
        <v>10.508583726669945</v>
      </c>
      <c r="DT989" s="35">
        <v>11.021572480896854</v>
      </c>
      <c r="DX989" s="35">
        <v>10.387565057653218</v>
      </c>
      <c r="EC989" s="35">
        <v>10.440113552885729</v>
      </c>
      <c r="EJ989" s="35">
        <v>10.80425063971966</v>
      </c>
      <c r="EU989" s="35">
        <v>10.500755952646342</v>
      </c>
      <c r="FP989" s="35">
        <v>11.113676184950714</v>
      </c>
      <c r="GK989" s="35">
        <v>10.970310198810084</v>
      </c>
      <c r="GL989" s="35">
        <v>11.717680946105494</v>
      </c>
      <c r="GO989" s="35">
        <v>2.452</v>
      </c>
      <c r="GP989" s="35" t="s">
        <v>4608</v>
      </c>
      <c r="GU989" s="59"/>
    </row>
    <row r="990" spans="1:203" x14ac:dyDescent="0.2">
      <c r="A990" s="35" t="s">
        <v>913</v>
      </c>
      <c r="B990" s="35" t="s">
        <v>2611</v>
      </c>
      <c r="C990" s="35" t="s">
        <v>2612</v>
      </c>
      <c r="D990" s="9">
        <v>3</v>
      </c>
      <c r="E990" s="9">
        <v>3</v>
      </c>
      <c r="F990" s="9">
        <v>0.21791656300000001</v>
      </c>
      <c r="G990" s="9">
        <v>0.36160941600000002</v>
      </c>
      <c r="H990" s="9">
        <v>7.2638948999999994E-2</v>
      </c>
      <c r="I990" s="9">
        <v>0.44714163499999998</v>
      </c>
      <c r="J990" s="9">
        <v>0</v>
      </c>
      <c r="K990" s="78">
        <v>0</v>
      </c>
      <c r="L990" s="79"/>
      <c r="M990" s="79"/>
      <c r="N990" s="79">
        <v>10.61612100474593</v>
      </c>
      <c r="O990" s="79">
        <v>10.159866682501304</v>
      </c>
      <c r="Q990" s="78">
        <v>11.517169584847307</v>
      </c>
      <c r="S990" s="35">
        <v>11.385175491290132</v>
      </c>
      <c r="T990" s="35">
        <v>11.231888343084332</v>
      </c>
      <c r="V990" s="35">
        <v>10.863319866913848</v>
      </c>
      <c r="Y990" s="35">
        <v>10.149248505472059</v>
      </c>
      <c r="AA990" s="35">
        <v>11.282909539807861</v>
      </c>
      <c r="AE990" s="35">
        <v>9.7469897614927419</v>
      </c>
      <c r="AI990" s="35">
        <v>11.007762054195222</v>
      </c>
      <c r="AL990" s="35">
        <v>10.644931168564323</v>
      </c>
      <c r="AN990" s="35">
        <v>10.975228511227479</v>
      </c>
      <c r="AR990" s="35">
        <v>10.846565483272739</v>
      </c>
      <c r="AU990" s="35">
        <v>11.308112218697801</v>
      </c>
      <c r="AV990" s="35">
        <v>10.432423022503588</v>
      </c>
      <c r="AZ990" s="35">
        <v>10.760756310320915</v>
      </c>
      <c r="BA990" s="35">
        <v>11.088500726963042</v>
      </c>
      <c r="BI990" s="35">
        <v>11.591094519154371</v>
      </c>
      <c r="BJ990" s="35">
        <v>10.562685335704852</v>
      </c>
      <c r="BN990" s="35">
        <v>10.534517469153162</v>
      </c>
      <c r="BR990" s="35">
        <v>11.142004428678858</v>
      </c>
      <c r="BT990" s="35">
        <v>10.763848161121775</v>
      </c>
      <c r="BU990" s="35">
        <v>11.053216712145558</v>
      </c>
      <c r="BV990" s="35">
        <v>11.234293606698659</v>
      </c>
      <c r="CA990" s="35">
        <v>13.325182093931387</v>
      </c>
      <c r="CC990" s="35">
        <v>10.564975710553092</v>
      </c>
      <c r="CD990" s="35">
        <v>11.306168038202635</v>
      </c>
      <c r="CE990" s="35">
        <v>11.524372547890399</v>
      </c>
      <c r="CG990" s="35">
        <v>10.940437216031803</v>
      </c>
      <c r="CI990" s="35">
        <v>11.039445113900257</v>
      </c>
      <c r="CK990" s="35">
        <v>11.252046425589681</v>
      </c>
      <c r="CL990" s="35">
        <v>10.977132789101129</v>
      </c>
      <c r="CM990" s="35">
        <v>10.679617968655233</v>
      </c>
      <c r="CO990" s="35">
        <v>12.105107388712863</v>
      </c>
      <c r="CQ990" s="35">
        <v>11.664406824476842</v>
      </c>
      <c r="CS990" s="35">
        <v>11.107738580763174</v>
      </c>
      <c r="CU990" s="35">
        <v>10.935909504048832</v>
      </c>
      <c r="CY990" s="35">
        <v>10.796288867267304</v>
      </c>
      <c r="DC990" s="35">
        <v>10.3631042182058</v>
      </c>
      <c r="DD990" s="35">
        <v>11.732761537941688</v>
      </c>
      <c r="DE990" s="35">
        <v>11.450421996974484</v>
      </c>
      <c r="DF990" s="35">
        <v>11.131939988047</v>
      </c>
      <c r="DK990" s="35">
        <v>10.774286381496857</v>
      </c>
      <c r="DN990" s="35">
        <v>14.696248515495773</v>
      </c>
      <c r="DQ990" s="35">
        <v>10.505133016348452</v>
      </c>
      <c r="DS990" s="35">
        <v>10.968916369122923</v>
      </c>
      <c r="DV990" s="35">
        <v>11.243822007768582</v>
      </c>
      <c r="DW990" s="35">
        <v>11.927299702032535</v>
      </c>
      <c r="DY990" s="35">
        <v>11.663949809232239</v>
      </c>
      <c r="DZ990" s="35">
        <v>11.366065034599286</v>
      </c>
      <c r="EB990" s="35">
        <v>11.197930788198377</v>
      </c>
      <c r="EC990" s="35">
        <v>11.333198348969216</v>
      </c>
      <c r="EI990" s="35">
        <v>11.18553769146267</v>
      </c>
      <c r="EJ990" s="35">
        <v>11.131505044614833</v>
      </c>
      <c r="EL990" s="35">
        <v>11.267922904928824</v>
      </c>
      <c r="EO990" s="35">
        <v>11.098248140984863</v>
      </c>
      <c r="ET990" s="35">
        <v>13.562798748595982</v>
      </c>
      <c r="EV990" s="35">
        <v>11.422594940946251</v>
      </c>
      <c r="EY990" s="35">
        <v>11.287578429742595</v>
      </c>
      <c r="FA990" s="35">
        <v>11.016366131606274</v>
      </c>
      <c r="FD990" s="35">
        <v>11.193301519138156</v>
      </c>
      <c r="FE990" s="35">
        <v>11.28486156657557</v>
      </c>
      <c r="FI990" s="35">
        <v>10.438429880580552</v>
      </c>
      <c r="FK990" s="35">
        <v>11.147135095098763</v>
      </c>
      <c r="FL990" s="35">
        <v>11.123540652211155</v>
      </c>
      <c r="FM990" s="35">
        <v>10.943349580192072</v>
      </c>
      <c r="FR990" s="35">
        <v>11.514472080320283</v>
      </c>
      <c r="FS990" s="35">
        <v>10.946028078835333</v>
      </c>
      <c r="FT990" s="35">
        <v>11.826789445381936</v>
      </c>
      <c r="FU990" s="35">
        <v>13.013008284805473</v>
      </c>
      <c r="GA990" s="35">
        <v>11.63364076800954</v>
      </c>
      <c r="GB990" s="35">
        <v>11.173004317385335</v>
      </c>
      <c r="GE990" s="35">
        <v>11.596366297415692</v>
      </c>
      <c r="GF990" s="35">
        <v>10.443487661241805</v>
      </c>
      <c r="GG990" s="35">
        <v>11.075997709146968</v>
      </c>
      <c r="GI990" s="35">
        <v>11.315693745159324</v>
      </c>
      <c r="GJ990" s="35">
        <v>10.455958971668517</v>
      </c>
      <c r="GK990" s="35">
        <v>14.650154391019615</v>
      </c>
      <c r="GM990" s="35">
        <v>10.896055204548933</v>
      </c>
      <c r="GO990" s="35">
        <v>4.4880000000000004</v>
      </c>
      <c r="GP990" s="35" t="s">
        <v>4564</v>
      </c>
      <c r="GU990" s="59"/>
    </row>
    <row r="991" spans="1:203" x14ac:dyDescent="0.2">
      <c r="A991" s="35" t="s">
        <v>2063</v>
      </c>
      <c r="B991" s="35" t="s">
        <v>3997</v>
      </c>
      <c r="C991" s="35" t="s">
        <v>3998</v>
      </c>
      <c r="D991" s="9">
        <v>4</v>
      </c>
      <c r="E991" s="9">
        <v>4</v>
      </c>
      <c r="F991" s="9">
        <v>5.3350385E-2</v>
      </c>
      <c r="H991" s="9">
        <v>0.17997969699999999</v>
      </c>
      <c r="I991" s="9">
        <v>0.44921092800000001</v>
      </c>
      <c r="J991" s="9">
        <v>0</v>
      </c>
      <c r="K991" s="78">
        <v>0</v>
      </c>
      <c r="L991" s="79"/>
      <c r="M991" s="79"/>
      <c r="N991" s="79"/>
      <c r="O991" s="79"/>
      <c r="U991" s="35">
        <v>10.553788493049899</v>
      </c>
      <c r="AR991" s="35">
        <v>11.191011014721528</v>
      </c>
      <c r="AU991" s="35">
        <v>10.755160112879265</v>
      </c>
      <c r="BG991" s="35">
        <v>10.601745870893643</v>
      </c>
      <c r="CL991" s="35">
        <v>10.636187468043394</v>
      </c>
      <c r="CV991" s="35">
        <v>11.28573918075474</v>
      </c>
      <c r="FM991" s="35">
        <v>11.660355669897804</v>
      </c>
      <c r="FW991" s="35">
        <v>10.912610232600844</v>
      </c>
      <c r="GO991" s="35">
        <v>1.302</v>
      </c>
      <c r="GP991" s="35" t="s">
        <v>1751</v>
      </c>
      <c r="GU991" s="59"/>
    </row>
    <row r="992" spans="1:203" x14ac:dyDescent="0.2">
      <c r="A992" s="35" t="s">
        <v>1590</v>
      </c>
      <c r="B992" s="35" t="s">
        <v>3421</v>
      </c>
      <c r="C992" s="35" t="s">
        <v>3422</v>
      </c>
      <c r="D992" s="9">
        <v>4</v>
      </c>
      <c r="E992" s="9">
        <v>4</v>
      </c>
      <c r="F992" s="9">
        <v>1</v>
      </c>
      <c r="G992" s="9">
        <v>0.36312028099999999</v>
      </c>
      <c r="H992" s="9">
        <v>0.18266522199999999</v>
      </c>
      <c r="I992" s="9">
        <v>0.455636245</v>
      </c>
      <c r="J992" s="9">
        <v>0</v>
      </c>
      <c r="K992" s="78">
        <v>0</v>
      </c>
      <c r="L992" s="80"/>
      <c r="M992" s="79"/>
      <c r="N992" s="79">
        <v>11.848501834935536</v>
      </c>
      <c r="O992" s="79"/>
      <c r="DY992" s="35">
        <v>12.211622115986689</v>
      </c>
      <c r="FL992" s="35">
        <v>11.595634513762676</v>
      </c>
      <c r="GC992" s="35">
        <v>13.731106929466666</v>
      </c>
      <c r="GK992" s="35">
        <v>11.585672796895054</v>
      </c>
      <c r="GO992" s="35">
        <v>3.1850000000000001</v>
      </c>
      <c r="GP992" s="35" t="s">
        <v>4742</v>
      </c>
      <c r="GU992" s="59"/>
    </row>
    <row r="993" spans="1:203" x14ac:dyDescent="0.2">
      <c r="A993" s="35" t="s">
        <v>2282</v>
      </c>
      <c r="B993" s="35" t="s">
        <v>4413</v>
      </c>
      <c r="C993" s="35" t="s">
        <v>4414</v>
      </c>
      <c r="D993" s="9">
        <v>3</v>
      </c>
      <c r="E993" s="9">
        <v>2</v>
      </c>
      <c r="F993" s="9">
        <v>0.343975849</v>
      </c>
      <c r="G993" s="9">
        <v>-0.746868058</v>
      </c>
      <c r="H993" s="9">
        <v>0.32672114000000002</v>
      </c>
      <c r="I993" s="9">
        <v>0.45731018099999998</v>
      </c>
      <c r="J993" s="9">
        <v>0</v>
      </c>
      <c r="K993" s="78">
        <v>0</v>
      </c>
      <c r="L993" s="79"/>
      <c r="M993" s="79"/>
      <c r="N993" s="79"/>
      <c r="O993" s="79"/>
      <c r="AY993" s="35">
        <v>10.192135686417835</v>
      </c>
      <c r="BC993" s="35">
        <v>9.9534802939457894</v>
      </c>
      <c r="BF993" s="35">
        <v>9.9157659206505233</v>
      </c>
      <c r="BI993" s="35">
        <v>11.026812281908468</v>
      </c>
      <c r="CB993" s="35">
        <v>9.8039198999028372</v>
      </c>
      <c r="CF993" s="35">
        <v>10.24984390377897</v>
      </c>
      <c r="CL993" s="35">
        <v>9.8672551713287557</v>
      </c>
      <c r="DJ993" s="35">
        <v>9.3973052504908274</v>
      </c>
      <c r="FB993" s="35">
        <v>9.9033732654762971</v>
      </c>
      <c r="FR993" s="35">
        <v>11.299593712641142</v>
      </c>
      <c r="GO993" s="35">
        <v>2.375</v>
      </c>
      <c r="GP993" s="35" t="s">
        <v>2054</v>
      </c>
      <c r="GU993" s="59"/>
    </row>
    <row r="994" spans="1:203" x14ac:dyDescent="0.2">
      <c r="A994" s="35" t="s">
        <v>2052</v>
      </c>
      <c r="B994" s="35" t="s">
        <v>3985</v>
      </c>
      <c r="C994" s="35" t="s">
        <v>3986</v>
      </c>
      <c r="D994" s="9">
        <v>3</v>
      </c>
      <c r="E994" s="9">
        <v>3</v>
      </c>
      <c r="F994" s="9">
        <v>0.25485353799999999</v>
      </c>
      <c r="G994" s="9">
        <v>0.44188896799999999</v>
      </c>
      <c r="H994" s="9">
        <v>1</v>
      </c>
      <c r="I994" s="9">
        <v>0.45848094700000003</v>
      </c>
      <c r="J994" s="9">
        <v>0</v>
      </c>
      <c r="K994" s="78">
        <v>0</v>
      </c>
      <c r="L994" s="79"/>
      <c r="M994" s="79"/>
      <c r="N994" s="79"/>
      <c r="O994" s="79"/>
      <c r="AZ994" s="35">
        <v>10.37178198787583</v>
      </c>
      <c r="BF994" s="35">
        <v>9.8792400446254085</v>
      </c>
      <c r="DD994" s="35">
        <v>10.699889475538088</v>
      </c>
      <c r="DT994" s="35">
        <v>10.434910492358851</v>
      </c>
      <c r="GF994" s="35">
        <v>10.583991963263026</v>
      </c>
      <c r="GO994" s="35">
        <v>59.155000000000001</v>
      </c>
      <c r="GP994" s="35" t="s">
        <v>1740</v>
      </c>
      <c r="GU994" s="59"/>
    </row>
    <row r="995" spans="1:203" x14ac:dyDescent="0.2">
      <c r="A995" s="35" t="s">
        <v>2211</v>
      </c>
      <c r="B995" s="35" t="s">
        <v>4271</v>
      </c>
      <c r="C995" s="35" t="s">
        <v>4272</v>
      </c>
      <c r="D995" s="9">
        <v>2</v>
      </c>
      <c r="E995" s="9">
        <v>1</v>
      </c>
      <c r="F995" s="9">
        <v>0.31939273499999998</v>
      </c>
      <c r="G995" s="9">
        <v>0.43493455399999997</v>
      </c>
      <c r="H995" s="9">
        <v>6.4673320000000001E-3</v>
      </c>
      <c r="I995" s="9">
        <v>0.46139239799999998</v>
      </c>
      <c r="J995" s="9">
        <v>0</v>
      </c>
      <c r="K995" s="58" t="s">
        <v>5712</v>
      </c>
      <c r="L995" s="79"/>
      <c r="M995" s="79"/>
      <c r="N995" s="79"/>
      <c r="O995" s="79"/>
      <c r="P995" s="78">
        <v>10.566219317981517</v>
      </c>
      <c r="Q995" s="78">
        <v>10.18739592264374</v>
      </c>
      <c r="U995" s="35">
        <v>10.637812697442378</v>
      </c>
      <c r="AE995" s="35">
        <v>11.050198638688403</v>
      </c>
      <c r="AU995" s="35">
        <v>10.972374619134362</v>
      </c>
      <c r="AY995" s="35">
        <v>10.966530409701042</v>
      </c>
      <c r="BA995" s="35">
        <v>9.313166183338609</v>
      </c>
      <c r="BF995" s="35">
        <v>10.431781067654187</v>
      </c>
      <c r="BG995" s="35">
        <v>9.8936058233309812</v>
      </c>
      <c r="BI995" s="35">
        <v>12.135050290747467</v>
      </c>
      <c r="BJ995" s="35">
        <v>9.8747634401784357</v>
      </c>
      <c r="BM995" s="35">
        <v>10.45337017261156</v>
      </c>
      <c r="BO995" s="35">
        <v>10.650259347609186</v>
      </c>
      <c r="BX995" s="35">
        <v>11.263223262285178</v>
      </c>
      <c r="CB995" s="35">
        <v>10.506547177281695</v>
      </c>
      <c r="CC995" s="35">
        <v>9.5042848811901539</v>
      </c>
      <c r="CJ995" s="35">
        <v>9.8336491709905332</v>
      </c>
      <c r="CK995" s="35">
        <v>10.059608329074322</v>
      </c>
      <c r="CL995" s="35">
        <v>9.91537376635317</v>
      </c>
      <c r="CM995" s="35">
        <v>11.295064142827274</v>
      </c>
      <c r="CN995" s="35">
        <v>10.119580952310121</v>
      </c>
      <c r="CP995" s="35">
        <v>10.234289943126409</v>
      </c>
      <c r="CS995" s="35">
        <v>10.487105810471292</v>
      </c>
      <c r="DE995" s="35">
        <v>11.007341460513837</v>
      </c>
      <c r="DF995" s="35">
        <v>10.189256655265879</v>
      </c>
      <c r="ED995" s="35">
        <v>10.58627860347217</v>
      </c>
      <c r="EF995" s="35">
        <v>10.969386521342283</v>
      </c>
      <c r="EI995" s="35">
        <v>10.738078714491449</v>
      </c>
      <c r="EO995" s="35">
        <v>10.927121994655176</v>
      </c>
      <c r="EP995" s="35">
        <v>11.777459996683707</v>
      </c>
      <c r="ET995" s="35">
        <v>9.9241558910923295</v>
      </c>
      <c r="EX995" s="35">
        <v>11.681265083465901</v>
      </c>
      <c r="EY995" s="35">
        <v>9.4245349640415359</v>
      </c>
      <c r="FB995" s="35">
        <v>9.8151569406130239</v>
      </c>
      <c r="FD995" s="35">
        <v>11.068127128408856</v>
      </c>
      <c r="FE995" s="35">
        <v>11.608428156858686</v>
      </c>
      <c r="FF995" s="35">
        <v>9.7655335965505081</v>
      </c>
      <c r="FI995" s="35">
        <v>10.09044867899568</v>
      </c>
      <c r="FJ995" s="35">
        <v>11.110197821061611</v>
      </c>
      <c r="FK995" s="35">
        <v>11.41217607023586</v>
      </c>
      <c r="FL995" s="35">
        <v>11.554069233232498</v>
      </c>
      <c r="FM995" s="35">
        <v>9.8138167675507155</v>
      </c>
      <c r="FN995" s="35">
        <v>11.322799429912379</v>
      </c>
      <c r="FP995" s="35">
        <v>11.394206500586487</v>
      </c>
      <c r="FS995" s="35">
        <v>10.476664608768523</v>
      </c>
      <c r="FX995" s="35">
        <v>11.627642027388097</v>
      </c>
      <c r="FY995" s="35">
        <v>10.382594949597554</v>
      </c>
      <c r="GB995" s="35">
        <v>10.721130049926119</v>
      </c>
      <c r="GC995" s="35">
        <v>10.440482488529431</v>
      </c>
      <c r="GI995" s="35">
        <v>10.275459820356648</v>
      </c>
      <c r="GJ995" s="35">
        <v>12.44177111509312</v>
      </c>
      <c r="GK995" s="35">
        <v>11.14648466463021</v>
      </c>
      <c r="GL995" s="35">
        <v>12.592726158253969</v>
      </c>
      <c r="GM995" s="35">
        <v>11.784855343174556</v>
      </c>
      <c r="GO995" s="35">
        <v>1.9690000000000001</v>
      </c>
      <c r="GP995" s="35" t="s">
        <v>4911</v>
      </c>
      <c r="GU995" s="59"/>
    </row>
    <row r="996" spans="1:203" x14ac:dyDescent="0.2">
      <c r="A996" s="35" t="s">
        <v>731</v>
      </c>
      <c r="B996" s="35" t="s">
        <v>2387</v>
      </c>
      <c r="C996" s="35" t="s">
        <v>2388</v>
      </c>
      <c r="D996" s="9">
        <v>3</v>
      </c>
      <c r="E996" s="9">
        <v>3</v>
      </c>
      <c r="F996" s="9">
        <v>0.981835758</v>
      </c>
      <c r="G996" s="9">
        <v>2.8529546999999999E-2</v>
      </c>
      <c r="H996" s="9">
        <v>1.1353001E-2</v>
      </c>
      <c r="I996" s="9">
        <v>0.47213152600000002</v>
      </c>
      <c r="J996" s="9">
        <v>0</v>
      </c>
      <c r="K996" s="58" t="s">
        <v>5711</v>
      </c>
      <c r="L996" s="79">
        <v>13.332560305730336</v>
      </c>
      <c r="M996" s="79">
        <v>13.853108760774081</v>
      </c>
      <c r="N996" s="79">
        <v>13.14006749317954</v>
      </c>
      <c r="O996" s="79">
        <v>12.996859301581971</v>
      </c>
      <c r="P996" s="78">
        <v>13.180714423259793</v>
      </c>
      <c r="Q996" s="78">
        <v>12.397477441405172</v>
      </c>
      <c r="R996" s="35">
        <v>10.379650877754241</v>
      </c>
      <c r="S996" s="35">
        <v>11.478626935453484</v>
      </c>
      <c r="T996" s="35">
        <v>12.474848065376644</v>
      </c>
      <c r="U996" s="35">
        <v>11.416809548438081</v>
      </c>
      <c r="V996" s="35">
        <v>10.830371607232211</v>
      </c>
      <c r="W996" s="35">
        <v>13.518504339795324</v>
      </c>
      <c r="X996" s="35">
        <v>11.883159143607845</v>
      </c>
      <c r="Y996" s="35">
        <v>13.926422419484192</v>
      </c>
      <c r="Z996" s="35">
        <v>10.870130586527612</v>
      </c>
      <c r="AA996" s="35">
        <v>12.09134436837973</v>
      </c>
      <c r="AB996" s="35">
        <v>12.684214057299307</v>
      </c>
      <c r="AC996" s="35">
        <v>11.167225647942541</v>
      </c>
      <c r="AD996" s="35">
        <v>12.927482848863242</v>
      </c>
      <c r="AE996" s="35">
        <v>13.289382026541194</v>
      </c>
      <c r="AF996" s="35">
        <v>12.092278491589953</v>
      </c>
      <c r="AG996" s="35">
        <v>13.165802557722575</v>
      </c>
      <c r="AH996" s="35">
        <v>11.383096086431177</v>
      </c>
      <c r="AI996" s="35">
        <v>12.236505345179761</v>
      </c>
      <c r="AJ996" s="35">
        <v>11.890481861914035</v>
      </c>
      <c r="AK996" s="35">
        <v>12.312792379883019</v>
      </c>
      <c r="AL996" s="35">
        <v>10.940228759009443</v>
      </c>
      <c r="AM996" s="35">
        <v>12.461052484200213</v>
      </c>
      <c r="AN996" s="35">
        <v>12.525501274865324</v>
      </c>
      <c r="AO996" s="35">
        <v>12.44164940299332</v>
      </c>
      <c r="AP996" s="35">
        <v>12.723899238215717</v>
      </c>
      <c r="AQ996" s="35">
        <v>14.061929913309161</v>
      </c>
      <c r="AR996" s="35">
        <v>12.993356480420559</v>
      </c>
      <c r="AS996" s="35">
        <v>13.991983231177489</v>
      </c>
      <c r="AT996" s="35">
        <v>12.765812740831057</v>
      </c>
      <c r="AU996" s="35">
        <v>11.691594984101799</v>
      </c>
      <c r="AV996" s="35">
        <v>10.726763758140795</v>
      </c>
      <c r="AW996" s="35">
        <v>13.269766803163964</v>
      </c>
      <c r="AX996" s="35">
        <v>12.628429952675582</v>
      </c>
      <c r="AY996" s="35">
        <v>12.125851006255353</v>
      </c>
      <c r="AZ996" s="35">
        <v>12.990197205102987</v>
      </c>
      <c r="BA996" s="35">
        <v>12.193405100001705</v>
      </c>
      <c r="BB996" s="35">
        <v>13.29358845797919</v>
      </c>
      <c r="BC996" s="35">
        <v>13.02773515605713</v>
      </c>
      <c r="BD996" s="35">
        <v>12.101517549720938</v>
      </c>
      <c r="BE996" s="35">
        <v>13.787697442793847</v>
      </c>
      <c r="BF996" s="35">
        <v>14.206326570925903</v>
      </c>
      <c r="BG996" s="35">
        <v>12.046371194326671</v>
      </c>
      <c r="BH996" s="35">
        <v>13.738207709183182</v>
      </c>
      <c r="BI996" s="35">
        <v>13.312944827360996</v>
      </c>
      <c r="BJ996" s="35">
        <v>15.072554504979212</v>
      </c>
      <c r="BK996" s="35">
        <v>14.98374973478715</v>
      </c>
      <c r="BL996" s="35">
        <v>12.935068044239468</v>
      </c>
      <c r="BN996" s="35">
        <v>12.354636740127923</v>
      </c>
      <c r="BO996" s="35">
        <v>12.757616895408184</v>
      </c>
      <c r="BP996" s="35">
        <v>12.961751579666139</v>
      </c>
      <c r="BQ996" s="35">
        <v>12.634643512444136</v>
      </c>
      <c r="BR996" s="35">
        <v>12.745427256900031</v>
      </c>
      <c r="BS996" s="35">
        <v>12.645295428132847</v>
      </c>
      <c r="BT996" s="35">
        <v>12.639270568887689</v>
      </c>
      <c r="BU996" s="35">
        <v>12.307905522243841</v>
      </c>
      <c r="BV996" s="35">
        <v>13.832031540945222</v>
      </c>
      <c r="BW996" s="35">
        <v>13.363677634163363</v>
      </c>
      <c r="BX996" s="35">
        <v>13.342511672207905</v>
      </c>
      <c r="BY996" s="35">
        <v>11.203621130096838</v>
      </c>
      <c r="BZ996" s="35">
        <v>13.162781520573683</v>
      </c>
      <c r="CA996" s="35">
        <v>12.494408723042055</v>
      </c>
      <c r="CB996" s="35">
        <v>11.735953800838621</v>
      </c>
      <c r="CC996" s="35">
        <v>13.685542353298281</v>
      </c>
      <c r="CD996" s="35">
        <v>14.259128014934904</v>
      </c>
      <c r="CE996" s="35">
        <v>12.779071815460645</v>
      </c>
      <c r="CF996" s="35">
        <v>13.539398392392687</v>
      </c>
      <c r="CG996" s="35">
        <v>13.051976712846724</v>
      </c>
      <c r="CI996" s="35">
        <v>13.852836692626923</v>
      </c>
      <c r="CJ996" s="35">
        <v>11.199239944180286</v>
      </c>
      <c r="CK996" s="35">
        <v>12.155377853925483</v>
      </c>
      <c r="CL996" s="35">
        <v>12.709331226926363</v>
      </c>
      <c r="CM996" s="35">
        <v>13.17947438752093</v>
      </c>
      <c r="CN996" s="35">
        <v>13.027295707081526</v>
      </c>
      <c r="CO996" s="35">
        <v>12.932310099188346</v>
      </c>
      <c r="CQ996" s="35">
        <v>13.782996518126575</v>
      </c>
      <c r="CR996" s="35">
        <v>12.422563869126888</v>
      </c>
      <c r="CS996" s="35">
        <v>12.844891867907563</v>
      </c>
      <c r="CT996" s="35">
        <v>12.520498475299778</v>
      </c>
      <c r="CU996" s="35">
        <v>13.26202702019641</v>
      </c>
      <c r="CV996" s="35">
        <v>12.326696948961924</v>
      </c>
      <c r="CW996" s="35">
        <v>13.10305284736091</v>
      </c>
      <c r="CX996" s="35">
        <v>12.50563444388173</v>
      </c>
      <c r="CY996" s="35">
        <v>13.918863227830045</v>
      </c>
      <c r="CZ996" s="35">
        <v>13.343353796248365</v>
      </c>
      <c r="DA996" s="35">
        <v>13.073408953258994</v>
      </c>
      <c r="DB996" s="35">
        <v>13.338463606834852</v>
      </c>
      <c r="DC996" s="35">
        <v>11.332722217513926</v>
      </c>
      <c r="DD996" s="35">
        <v>15.165681768097995</v>
      </c>
      <c r="DE996" s="35">
        <v>11.914090112843887</v>
      </c>
      <c r="DF996" s="35">
        <v>13.387806697454478</v>
      </c>
      <c r="DG996" s="35">
        <v>12.144365627617949</v>
      </c>
      <c r="DH996" s="35">
        <v>11.310499764647307</v>
      </c>
      <c r="DI996" s="35">
        <v>13.260940017880797</v>
      </c>
      <c r="DJ996" s="35">
        <v>11.443809459091721</v>
      </c>
      <c r="DK996" s="35">
        <v>12.977070717241741</v>
      </c>
      <c r="DL996" s="35">
        <v>11.660800004339219</v>
      </c>
      <c r="DM996" s="35">
        <v>12.226205778457206</v>
      </c>
      <c r="DO996" s="35">
        <v>12.889278066916836</v>
      </c>
      <c r="DP996" s="35">
        <v>12.723978844468819</v>
      </c>
      <c r="DQ996" s="35">
        <v>12.167231194162579</v>
      </c>
      <c r="DR996" s="35">
        <v>12.908914318911942</v>
      </c>
      <c r="DT996" s="35">
        <v>13.428482839673116</v>
      </c>
      <c r="DU996" s="35">
        <v>13.00722765458641</v>
      </c>
      <c r="DV996" s="35">
        <v>12.853842963280506</v>
      </c>
      <c r="DW996" s="35">
        <v>12.476135455746709</v>
      </c>
      <c r="DX996" s="35">
        <v>12.524110864965914</v>
      </c>
      <c r="DY996" s="35">
        <v>13.694270112266054</v>
      </c>
      <c r="DZ996" s="35">
        <v>11.977622923573797</v>
      </c>
      <c r="EA996" s="35">
        <v>11.978025640092476</v>
      </c>
      <c r="EB996" s="35">
        <v>12.580490348975669</v>
      </c>
      <c r="EC996" s="35">
        <v>13.055737631255701</v>
      </c>
      <c r="ED996" s="35">
        <v>13.28577675468831</v>
      </c>
      <c r="EE996" s="35">
        <v>12.797686726630143</v>
      </c>
      <c r="EF996" s="35">
        <v>13.405117430520175</v>
      </c>
      <c r="EG996" s="35">
        <v>13.350871268762969</v>
      </c>
      <c r="EH996" s="35">
        <v>12.499361865946817</v>
      </c>
      <c r="EI996" s="35">
        <v>12.964653302122494</v>
      </c>
      <c r="EJ996" s="35">
        <v>11.224884100831092</v>
      </c>
      <c r="EK996" s="35">
        <v>12.893294508338926</v>
      </c>
      <c r="EL996" s="35">
        <v>12.208795266375414</v>
      </c>
      <c r="EM996" s="35">
        <v>12.400652134289484</v>
      </c>
      <c r="EN996" s="35">
        <v>13.018210706266139</v>
      </c>
      <c r="EO996" s="35">
        <v>15.353437049900865</v>
      </c>
      <c r="EP996" s="35">
        <v>11.777959199124981</v>
      </c>
      <c r="EQ996" s="35">
        <v>14.064175590345503</v>
      </c>
      <c r="ER996" s="35">
        <v>12.636925250093912</v>
      </c>
      <c r="ES996" s="35">
        <v>13.032421665054052</v>
      </c>
      <c r="ET996" s="35">
        <v>12.628400656463759</v>
      </c>
      <c r="EU996" s="35">
        <v>12.495899696007196</v>
      </c>
      <c r="EV996" s="35">
        <v>11.822406102191167</v>
      </c>
      <c r="EW996" s="35">
        <v>12.796339530864721</v>
      </c>
      <c r="EX996" s="35">
        <v>13.308401333940509</v>
      </c>
      <c r="EY996" s="35">
        <v>11.142352102559718</v>
      </c>
      <c r="EZ996" s="35">
        <v>12.221305311511774</v>
      </c>
      <c r="FA996" s="35">
        <v>13.487005659456193</v>
      </c>
      <c r="FB996" s="35">
        <v>14.799264659295229</v>
      </c>
      <c r="FC996" s="35">
        <v>15.890431030617037</v>
      </c>
      <c r="FD996" s="35">
        <v>10.996119859620062</v>
      </c>
      <c r="FE996" s="35">
        <v>13.423310793636015</v>
      </c>
      <c r="FF996" s="35">
        <v>12.318129455830427</v>
      </c>
      <c r="FG996" s="35">
        <v>13.623541772598827</v>
      </c>
      <c r="FH996" s="35">
        <v>12.967959589677415</v>
      </c>
      <c r="FI996" s="35">
        <v>14.915873760862263</v>
      </c>
      <c r="FJ996" s="35">
        <v>13.118849075514476</v>
      </c>
      <c r="FK996" s="35">
        <v>12.560061233003493</v>
      </c>
      <c r="FL996" s="35">
        <v>13.614097771129273</v>
      </c>
      <c r="FM996" s="35">
        <v>12.490673635791659</v>
      </c>
      <c r="FN996" s="35">
        <v>13.164030689663562</v>
      </c>
      <c r="FO996" s="35">
        <v>12.061268542950819</v>
      </c>
      <c r="FP996" s="35">
        <v>13.900771533094005</v>
      </c>
      <c r="FQ996" s="35">
        <v>13.72114389080012</v>
      </c>
      <c r="FR996" s="35">
        <v>13.179699437781199</v>
      </c>
      <c r="FS996" s="35">
        <v>11.351403597789879</v>
      </c>
      <c r="FT996" s="35">
        <v>13.096587995948285</v>
      </c>
      <c r="FU996" s="35">
        <v>12.963260464366044</v>
      </c>
      <c r="FV996" s="35">
        <v>12.595754744149431</v>
      </c>
      <c r="FW996" s="35">
        <v>14.464679778064307</v>
      </c>
      <c r="FX996" s="35">
        <v>13.975004154174892</v>
      </c>
      <c r="FZ996" s="35">
        <v>12.913747872758584</v>
      </c>
      <c r="GA996" s="35">
        <v>13.021460734737463</v>
      </c>
      <c r="GB996" s="35">
        <v>12.690529571611773</v>
      </c>
      <c r="GC996" s="35">
        <v>14.943001504328096</v>
      </c>
      <c r="GD996" s="35">
        <v>13.391507640119929</v>
      </c>
      <c r="GE996" s="35">
        <v>13.984048218595509</v>
      </c>
      <c r="GF996" s="35">
        <v>12.621148143852604</v>
      </c>
      <c r="GH996" s="35">
        <v>13.286942280441197</v>
      </c>
      <c r="GI996" s="35">
        <v>13.470474350418829</v>
      </c>
      <c r="GJ996" s="35">
        <v>14.708664968689686</v>
      </c>
      <c r="GK996" s="35">
        <v>14.111254661359867</v>
      </c>
      <c r="GL996" s="35">
        <v>13.741426926275384</v>
      </c>
      <c r="GM996" s="35">
        <v>12.68657188930376</v>
      </c>
      <c r="GN996" s="35">
        <v>13.718066271119259</v>
      </c>
      <c r="GO996" s="35">
        <v>1.9350000000000001</v>
      </c>
      <c r="GP996" s="35" t="s">
        <v>704</v>
      </c>
      <c r="GU996" s="59"/>
    </row>
    <row r="997" spans="1:203" x14ac:dyDescent="0.2">
      <c r="A997" s="35" t="s">
        <v>1842</v>
      </c>
      <c r="B997" s="35" t="s">
        <v>3697</v>
      </c>
      <c r="C997" s="35" t="s">
        <v>3698</v>
      </c>
      <c r="D997" s="9">
        <v>2</v>
      </c>
      <c r="E997" s="9">
        <v>2</v>
      </c>
      <c r="F997" s="9">
        <v>0.179347652</v>
      </c>
      <c r="G997" s="9">
        <v>-0.45864428000000002</v>
      </c>
      <c r="H997" s="9">
        <v>0.224007858</v>
      </c>
      <c r="I997" s="9">
        <v>0.47334994000000002</v>
      </c>
      <c r="J997" s="9">
        <v>0</v>
      </c>
      <c r="K997" s="78">
        <v>0</v>
      </c>
      <c r="L997" s="79"/>
      <c r="M997" s="79">
        <v>13.665944509438368</v>
      </c>
      <c r="N997" s="79">
        <v>12.851431706790796</v>
      </c>
      <c r="O997" s="79">
        <v>12.5961000424772</v>
      </c>
      <c r="AB997" s="35">
        <v>13.189793799347651</v>
      </c>
      <c r="AC997" s="35">
        <v>13.386506540877653</v>
      </c>
      <c r="AF997" s="35">
        <v>12.971078288490224</v>
      </c>
      <c r="AG997" s="35">
        <v>12.431678169007242</v>
      </c>
      <c r="AO997" s="35">
        <v>13.4596417189573</v>
      </c>
      <c r="AS997" s="35">
        <v>12.808138177436447</v>
      </c>
      <c r="AZ997" s="35">
        <v>14.269469528681766</v>
      </c>
      <c r="BF997" s="35">
        <v>13.294776720873534</v>
      </c>
      <c r="BG997" s="35">
        <v>12.985401405326199</v>
      </c>
      <c r="BQ997" s="35">
        <v>13.812985701516842</v>
      </c>
      <c r="BT997" s="35">
        <v>13.336168744968001</v>
      </c>
      <c r="BU997" s="35">
        <v>14.026265335377321</v>
      </c>
      <c r="BV997" s="35">
        <v>13.132130548240148</v>
      </c>
      <c r="CW997" s="35">
        <v>14.052613256814178</v>
      </c>
      <c r="DA997" s="35">
        <v>13.382824413614621</v>
      </c>
      <c r="DC997" s="35">
        <v>13.205187178224289</v>
      </c>
      <c r="DG997" s="35">
        <v>13.494260336810427</v>
      </c>
      <c r="DL997" s="35">
        <v>13.523864998509856</v>
      </c>
      <c r="DM997" s="35">
        <v>11.712294667603135</v>
      </c>
      <c r="DO997" s="35">
        <v>11.610049177350907</v>
      </c>
      <c r="DR997" s="35">
        <v>11.634385105155221</v>
      </c>
      <c r="DY997" s="35">
        <v>14.075254411303982</v>
      </c>
      <c r="EF997" s="35">
        <v>11.969386521342283</v>
      </c>
      <c r="EI997" s="35">
        <v>13.576851579932885</v>
      </c>
      <c r="EK997" s="35">
        <v>13.180634891090605</v>
      </c>
      <c r="ES997" s="35">
        <v>13.475798588830461</v>
      </c>
      <c r="FA997" s="35">
        <v>13.659195532727637</v>
      </c>
      <c r="FE997" s="35">
        <v>13.010305290846556</v>
      </c>
      <c r="FI997" s="35">
        <v>13.317943022608066</v>
      </c>
      <c r="FK997" s="35">
        <v>14.121996462960949</v>
      </c>
      <c r="FL997" s="35">
        <v>13.19198321971135</v>
      </c>
      <c r="FR997" s="35">
        <v>14.626348275732729</v>
      </c>
      <c r="FU997" s="35">
        <v>14.8632875687272</v>
      </c>
      <c r="GO997" s="35">
        <v>2.7</v>
      </c>
      <c r="GP997" s="35" t="s">
        <v>1086</v>
      </c>
      <c r="GU997" s="59"/>
    </row>
    <row r="998" spans="1:203" x14ac:dyDescent="0.2">
      <c r="A998" s="35" t="s">
        <v>1313</v>
      </c>
      <c r="B998" s="35" t="s">
        <v>3061</v>
      </c>
      <c r="C998" s="35" t="s">
        <v>3062</v>
      </c>
      <c r="D998" s="9">
        <v>92</v>
      </c>
      <c r="E998" s="9">
        <v>92</v>
      </c>
      <c r="F998" s="9">
        <v>0.77110455200000005</v>
      </c>
      <c r="G998" s="9">
        <v>7.1893282000000003E-2</v>
      </c>
      <c r="H998" s="9">
        <v>6.0300000000000002E-5</v>
      </c>
      <c r="I998" s="9">
        <v>0.48593577500000001</v>
      </c>
      <c r="J998" s="9">
        <v>0</v>
      </c>
      <c r="K998" s="58" t="s">
        <v>5711</v>
      </c>
      <c r="L998" s="79">
        <v>11.450951020284702</v>
      </c>
      <c r="M998" s="79">
        <v>12.804190273546975</v>
      </c>
      <c r="N998" s="79">
        <v>12.486603297675291</v>
      </c>
      <c r="O998" s="79">
        <v>12.10077324686787</v>
      </c>
      <c r="P998" s="78">
        <v>12.983915641635434</v>
      </c>
      <c r="Q998" s="78">
        <v>12.662392853453987</v>
      </c>
      <c r="R998" s="35">
        <v>12.203537422126963</v>
      </c>
      <c r="S998" s="35">
        <v>12.205899608711579</v>
      </c>
      <c r="T998" s="35">
        <v>12.164894204875919</v>
      </c>
      <c r="U998" s="35">
        <v>12.414525421381368</v>
      </c>
      <c r="V998" s="35">
        <v>11.50552361275262</v>
      </c>
      <c r="W998" s="35">
        <v>12.531970670886587</v>
      </c>
      <c r="X998" s="35">
        <v>13.347800417085917</v>
      </c>
      <c r="Y998" s="35">
        <v>12.27427705605627</v>
      </c>
      <c r="Z998" s="35">
        <v>12.325709722145959</v>
      </c>
      <c r="AA998" s="35">
        <v>13.069835413396788</v>
      </c>
      <c r="AB998" s="35">
        <v>12.348753137298957</v>
      </c>
      <c r="AC998" s="35">
        <v>12.471780270525057</v>
      </c>
      <c r="AD998" s="35">
        <v>12.482230527945649</v>
      </c>
      <c r="AE998" s="35">
        <v>12.616206136529385</v>
      </c>
      <c r="AF998" s="35">
        <v>12.03776135980352</v>
      </c>
      <c r="AG998" s="35">
        <v>12.623854154101776</v>
      </c>
      <c r="AH998" s="35">
        <v>12.219084723095254</v>
      </c>
      <c r="AI998" s="35">
        <v>12.376790165970242</v>
      </c>
      <c r="AJ998" s="35">
        <v>12.801083185536488</v>
      </c>
      <c r="AK998" s="35">
        <v>10.750421941731823</v>
      </c>
      <c r="AL998" s="35">
        <v>13.187592981401981</v>
      </c>
      <c r="AM998" s="35">
        <v>13.581303091563832</v>
      </c>
      <c r="AN998" s="35">
        <v>12.27593833952117</v>
      </c>
      <c r="AO998" s="35">
        <v>12.597297436272395</v>
      </c>
      <c r="AP998" s="35">
        <v>12.88974590122557</v>
      </c>
      <c r="AQ998" s="35">
        <v>12.703524934659416</v>
      </c>
      <c r="AR998" s="35">
        <v>12.272737613665118</v>
      </c>
      <c r="AS998" s="35">
        <v>13.365906836685101</v>
      </c>
      <c r="AT998" s="35">
        <v>12.958514095674985</v>
      </c>
      <c r="AU998" s="35">
        <v>12.574304814940778</v>
      </c>
      <c r="AV998" s="35">
        <v>12.335799075783985</v>
      </c>
      <c r="AW998" s="35">
        <v>13.068155337373422</v>
      </c>
      <c r="AX998" s="35">
        <v>12.575062020730918</v>
      </c>
      <c r="AY998" s="35">
        <v>13.043913172550798</v>
      </c>
      <c r="AZ998" s="35">
        <v>13.001446696987587</v>
      </c>
      <c r="BA998" s="35">
        <v>12.42269095785695</v>
      </c>
      <c r="BB998" s="35">
        <v>12.265440192684011</v>
      </c>
      <c r="BC998" s="35">
        <v>12.051883763107002</v>
      </c>
      <c r="BD998" s="35">
        <v>12.125926174753824</v>
      </c>
      <c r="BE998" s="35">
        <v>13.17520833044261</v>
      </c>
      <c r="BF998" s="35">
        <v>12.365823665709069</v>
      </c>
      <c r="BG998" s="35">
        <v>12.849233479650632</v>
      </c>
      <c r="BH998" s="35">
        <v>12.325564721751229</v>
      </c>
      <c r="BI998" s="35">
        <v>13.156242690229142</v>
      </c>
      <c r="BJ998" s="35">
        <v>12.862012911815029</v>
      </c>
      <c r="BK998" s="35">
        <v>12.677165392287296</v>
      </c>
      <c r="BL998" s="35">
        <v>12.863635501650224</v>
      </c>
      <c r="BM998" s="35">
        <v>12.468358845006705</v>
      </c>
      <c r="BN998" s="35">
        <v>12.578654894244105</v>
      </c>
      <c r="BO998" s="35">
        <v>12.544412013312765</v>
      </c>
      <c r="BP998" s="35">
        <v>12.351680673642811</v>
      </c>
      <c r="BQ998" s="35">
        <v>11.601086854342899</v>
      </c>
      <c r="BR998" s="35">
        <v>12.834603410169763</v>
      </c>
      <c r="BS998" s="35">
        <v>13.55742132361061</v>
      </c>
      <c r="BT998" s="35">
        <v>12.058404674989809</v>
      </c>
      <c r="BU998" s="35">
        <v>12.243578192362728</v>
      </c>
      <c r="BV998" s="35">
        <v>12.636715883934592</v>
      </c>
      <c r="BW998" s="35">
        <v>11.857219859744923</v>
      </c>
      <c r="BX998" s="35">
        <v>13.487375625161174</v>
      </c>
      <c r="BY998" s="35">
        <v>11.731912382856859</v>
      </c>
      <c r="BZ998" s="35">
        <v>12.392192767406836</v>
      </c>
      <c r="CA998" s="35">
        <v>12.896048163524622</v>
      </c>
      <c r="CB998" s="35">
        <v>11.703403942527267</v>
      </c>
      <c r="CC998" s="35">
        <v>12.382960109708664</v>
      </c>
      <c r="CD998" s="35">
        <v>12.236951219584359</v>
      </c>
      <c r="CE998" s="35">
        <v>12.777676320786139</v>
      </c>
      <c r="CF998" s="35">
        <v>12.609886137147864</v>
      </c>
      <c r="CG998" s="35">
        <v>13.17800481420395</v>
      </c>
      <c r="CH998" s="35">
        <v>11.902737269868098</v>
      </c>
      <c r="CI998" s="35">
        <v>13.209956973825502</v>
      </c>
      <c r="CJ998" s="35">
        <v>12.837488981041854</v>
      </c>
      <c r="CK998" s="35">
        <v>12.459159210382431</v>
      </c>
      <c r="CL998" s="35">
        <v>12.180116811291144</v>
      </c>
      <c r="CM998" s="35">
        <v>12.206341987185784</v>
      </c>
      <c r="CN998" s="35">
        <v>12.627189071444342</v>
      </c>
      <c r="CO998" s="35">
        <v>13.339227621410664</v>
      </c>
      <c r="CP998" s="35">
        <v>11.725349558470061</v>
      </c>
      <c r="CQ998" s="35">
        <v>12.78305134287319</v>
      </c>
      <c r="CR998" s="35">
        <v>12.88766341572517</v>
      </c>
      <c r="CS998" s="35">
        <v>13.960209920741184</v>
      </c>
      <c r="CT998" s="35">
        <v>12.853169920374819</v>
      </c>
      <c r="CU998" s="35">
        <v>11.440008203942805</v>
      </c>
      <c r="CV998" s="35">
        <v>13.005464944410241</v>
      </c>
      <c r="CW998" s="35">
        <v>12.839308295793039</v>
      </c>
      <c r="CX998" s="35">
        <v>12.851215770320142</v>
      </c>
      <c r="CY998" s="35">
        <v>12.228729014321583</v>
      </c>
      <c r="CZ998" s="35">
        <v>12.085098486661888</v>
      </c>
      <c r="DA998" s="35">
        <v>12.440003301010812</v>
      </c>
      <c r="DB998" s="35">
        <v>14.050740959514272</v>
      </c>
      <c r="DC998" s="35">
        <v>12.067250532461697</v>
      </c>
      <c r="DD998" s="35">
        <v>11.584816123549645</v>
      </c>
      <c r="DE998" s="35">
        <v>13.242471023988887</v>
      </c>
      <c r="DF998" s="35">
        <v>13.05040415042988</v>
      </c>
      <c r="DG998" s="35">
        <v>12.046728525534188</v>
      </c>
      <c r="DH998" s="35">
        <v>11.61288722392116</v>
      </c>
      <c r="DI998" s="35">
        <v>14.224812576411459</v>
      </c>
      <c r="DJ998" s="35">
        <v>12.238573210255653</v>
      </c>
      <c r="DK998" s="35">
        <v>12.707614600689372</v>
      </c>
      <c r="DL998" s="35">
        <v>11.966768303258831</v>
      </c>
      <c r="DM998" s="35">
        <v>12.493264471949304</v>
      </c>
      <c r="DN998" s="35">
        <v>12.747349882053896</v>
      </c>
      <c r="DO998" s="35">
        <v>12.504244994955281</v>
      </c>
      <c r="DP998" s="35">
        <v>13.411932938728153</v>
      </c>
      <c r="DQ998" s="35">
        <v>12.8215888500606</v>
      </c>
      <c r="DR998" s="35">
        <v>12.572924265069137</v>
      </c>
      <c r="DS998" s="35">
        <v>12.914793146517059</v>
      </c>
      <c r="DT998" s="35">
        <v>12.541593014752163</v>
      </c>
      <c r="DU998" s="35">
        <v>12.421895048795637</v>
      </c>
      <c r="DV998" s="35">
        <v>13.077734671124745</v>
      </c>
      <c r="DW998" s="35">
        <v>12.823908823112838</v>
      </c>
      <c r="DX998" s="35">
        <v>13.387142299461434</v>
      </c>
      <c r="DY998" s="35">
        <v>12.577642688957257</v>
      </c>
      <c r="DZ998" s="35">
        <v>12.5288250027629</v>
      </c>
      <c r="EA998" s="35">
        <v>10.800965228840312</v>
      </c>
      <c r="EB998" s="35">
        <v>12.944420041875984</v>
      </c>
      <c r="EC998" s="35">
        <v>12.038986562235349</v>
      </c>
      <c r="ED998" s="35">
        <v>12.303619952401037</v>
      </c>
      <c r="EE998" s="35">
        <v>13.411413045684215</v>
      </c>
      <c r="EF998" s="35">
        <v>12.364377912358632</v>
      </c>
      <c r="EG998" s="35">
        <v>12.705495230451376</v>
      </c>
      <c r="EH998" s="35">
        <v>12.531276696194098</v>
      </c>
      <c r="EI998" s="35">
        <v>13.258815098851233</v>
      </c>
      <c r="EJ998" s="35">
        <v>12.725112426041321</v>
      </c>
      <c r="EK998" s="35">
        <v>12.460785045609187</v>
      </c>
      <c r="EL998" s="35">
        <v>13.923613323521842</v>
      </c>
      <c r="EM998" s="35">
        <v>12.828103782731365</v>
      </c>
      <c r="EN998" s="35">
        <v>12.306173443594961</v>
      </c>
      <c r="EO998" s="35">
        <v>13.056202780304858</v>
      </c>
      <c r="EP998" s="35">
        <v>10.955234957092799</v>
      </c>
      <c r="EQ998" s="35">
        <v>14.068558106685773</v>
      </c>
      <c r="ER998" s="35">
        <v>11.011206028686869</v>
      </c>
      <c r="ES998" s="35">
        <v>14.069585435093384</v>
      </c>
      <c r="ET998" s="35">
        <v>12.228318884138867</v>
      </c>
      <c r="EU998" s="35">
        <v>12.639461861141999</v>
      </c>
      <c r="EV998" s="35">
        <v>12.583059899804402</v>
      </c>
      <c r="EW998" s="35">
        <v>12.451411991169699</v>
      </c>
      <c r="EX998" s="35">
        <v>12.819536409139889</v>
      </c>
      <c r="EY998" s="35">
        <v>12.89558331074482</v>
      </c>
      <c r="EZ998" s="35">
        <v>12.306397276625599</v>
      </c>
      <c r="FA998" s="35">
        <v>12.455336066460273</v>
      </c>
      <c r="FB998" s="35">
        <v>12.52246284092714</v>
      </c>
      <c r="FC998" s="35">
        <v>12.235246673478477</v>
      </c>
      <c r="FD998" s="35">
        <v>13.785618039840902</v>
      </c>
      <c r="FE998" s="35">
        <v>13.280445948587541</v>
      </c>
      <c r="FF998" s="35">
        <v>13.167423625970326</v>
      </c>
      <c r="FG998" s="35">
        <v>12.36576992664542</v>
      </c>
      <c r="FH998" s="35">
        <v>11.785821421702522</v>
      </c>
      <c r="FI998" s="35">
        <v>12.376501062460971</v>
      </c>
      <c r="FJ998" s="35">
        <v>12.812247181796646</v>
      </c>
      <c r="FK998" s="35">
        <v>13.007073166920527</v>
      </c>
      <c r="FL998" s="35">
        <v>13.289273609435508</v>
      </c>
      <c r="FM998" s="35">
        <v>12.935441354209104</v>
      </c>
      <c r="FN998" s="35">
        <v>14.558042906192144</v>
      </c>
      <c r="FO998" s="35">
        <v>12.742987780666303</v>
      </c>
      <c r="FP998" s="35">
        <v>12.884662243679795</v>
      </c>
      <c r="FQ998" s="35">
        <v>11.97732495204605</v>
      </c>
      <c r="FR998" s="35">
        <v>13.567096477728912</v>
      </c>
      <c r="FS998" s="35">
        <v>12.758488300064503</v>
      </c>
      <c r="FT998" s="35">
        <v>13.929043271928585</v>
      </c>
      <c r="FU998" s="35">
        <v>13.356678412322504</v>
      </c>
      <c r="FV998" s="35">
        <v>13.240228060458609</v>
      </c>
      <c r="FW998" s="35">
        <v>12.74877909640297</v>
      </c>
      <c r="FX998" s="35">
        <v>14.254952830351959</v>
      </c>
      <c r="FY998" s="35">
        <v>13.08779662871982</v>
      </c>
      <c r="FZ998" s="35">
        <v>12.007998986736368</v>
      </c>
      <c r="GA998" s="35">
        <v>13.375697807778224</v>
      </c>
      <c r="GB998" s="35">
        <v>13.560689073688952</v>
      </c>
      <c r="GC998" s="35">
        <v>12.904376522159069</v>
      </c>
      <c r="GD998" s="35">
        <v>14.111816092288798</v>
      </c>
      <c r="GE998" s="35">
        <v>12.465830086058219</v>
      </c>
      <c r="GF998" s="35">
        <v>12.912542424791235</v>
      </c>
      <c r="GH998" s="35">
        <v>13.167115859849456</v>
      </c>
      <c r="GI998" s="35">
        <v>12.713831959888523</v>
      </c>
      <c r="GJ998" s="35">
        <v>13.903365758489947</v>
      </c>
      <c r="GK998" s="35">
        <v>12.530335056474858</v>
      </c>
      <c r="GL998" s="35">
        <v>14.006872860880417</v>
      </c>
      <c r="GM998" s="35">
        <v>14.749554240164148</v>
      </c>
      <c r="GN998" s="35">
        <v>13.006458660513896</v>
      </c>
      <c r="GO998" s="35">
        <v>31.841000000000001</v>
      </c>
      <c r="GP998" s="35" t="s">
        <v>4666</v>
      </c>
      <c r="GU998" s="59"/>
    </row>
    <row r="999" spans="1:203" x14ac:dyDescent="0.2">
      <c r="A999" s="35" t="s">
        <v>1333</v>
      </c>
      <c r="B999" s="35" t="s">
        <v>3097</v>
      </c>
      <c r="C999" s="35" t="s">
        <v>3098</v>
      </c>
      <c r="D999" s="9">
        <v>139</v>
      </c>
      <c r="E999" s="9">
        <v>139</v>
      </c>
      <c r="F999" s="9">
        <v>6.7228543000000002E-2</v>
      </c>
      <c r="G999" s="9">
        <v>0.44433847999999998</v>
      </c>
      <c r="H999" s="9">
        <v>3.5132789999999997E-2</v>
      </c>
      <c r="I999" s="9">
        <v>0.48855150899999999</v>
      </c>
      <c r="J999" s="9">
        <v>0</v>
      </c>
      <c r="K999" s="58" t="s">
        <v>5711</v>
      </c>
      <c r="L999" s="79">
        <v>13.037043094865254</v>
      </c>
      <c r="M999" s="79">
        <v>15.700822403228578</v>
      </c>
      <c r="N999" s="79">
        <v>11.091579901469341</v>
      </c>
      <c r="O999" s="79">
        <v>10.545484441109059</v>
      </c>
      <c r="P999" s="78">
        <v>11.219066226954221</v>
      </c>
      <c r="Q999" s="78">
        <v>10.656622685211934</v>
      </c>
      <c r="R999" s="35">
        <v>11.914820300733622</v>
      </c>
      <c r="S999" s="35">
        <v>12.165459838384548</v>
      </c>
      <c r="T999" s="35">
        <v>12.082903568792757</v>
      </c>
      <c r="U999" s="35">
        <v>10.230418554488478</v>
      </c>
      <c r="V999" s="35">
        <v>11.228652848593784</v>
      </c>
      <c r="W999" s="35">
        <v>12.295742614641394</v>
      </c>
      <c r="X999" s="35">
        <v>12.308341744041339</v>
      </c>
      <c r="Y999" s="35">
        <v>11.672278198326264</v>
      </c>
      <c r="Z999" s="35">
        <v>11.411563973431893</v>
      </c>
      <c r="AA999" s="35">
        <v>10.374812491130236</v>
      </c>
      <c r="AB999" s="35">
        <v>11.981035028593601</v>
      </c>
      <c r="AC999" s="35">
        <v>14.562025828307789</v>
      </c>
      <c r="AD999" s="35">
        <v>10.58761159273268</v>
      </c>
      <c r="AE999" s="35">
        <v>13.684744454114362</v>
      </c>
      <c r="AF999" s="35">
        <v>13.313890323707874</v>
      </c>
      <c r="AG999" s="35">
        <v>12.868512704282162</v>
      </c>
      <c r="AH999" s="35">
        <v>12.831038795846101</v>
      </c>
      <c r="AI999" s="35">
        <v>12.625842755345616</v>
      </c>
      <c r="AJ999" s="35">
        <v>11.121318664190966</v>
      </c>
      <c r="AK999" s="35">
        <v>11.222067918923351</v>
      </c>
      <c r="AL999" s="35">
        <v>12.918291759044376</v>
      </c>
      <c r="AM999" s="35">
        <v>11.189023331045616</v>
      </c>
      <c r="AN999" s="35">
        <v>12.046553955613536</v>
      </c>
      <c r="AO999" s="35">
        <v>13.749194239437537</v>
      </c>
      <c r="AP999" s="35">
        <v>10.64122360520644</v>
      </c>
      <c r="AQ999" s="35">
        <v>10.668719544276165</v>
      </c>
      <c r="AR999" s="35">
        <v>13.295723325156736</v>
      </c>
      <c r="AS999" s="35">
        <v>13.334816400165128</v>
      </c>
      <c r="AT999" s="35">
        <v>13.175084071098421</v>
      </c>
      <c r="AU999" s="35">
        <v>12.539383340627293</v>
      </c>
      <c r="AV999" s="35">
        <v>11.559994617881179</v>
      </c>
      <c r="AW999" s="35">
        <v>11.858355701306515</v>
      </c>
      <c r="AX999" s="35">
        <v>12.720500396681757</v>
      </c>
      <c r="AY999" s="35">
        <v>11.924836546337939</v>
      </c>
      <c r="AZ999" s="35">
        <v>11.854205249139355</v>
      </c>
      <c r="BA999" s="35">
        <v>12.621669714461236</v>
      </c>
      <c r="BB999" s="35">
        <v>13.357585469655245</v>
      </c>
      <c r="BC999" s="35">
        <v>12.029958822272505</v>
      </c>
      <c r="BD999" s="35">
        <v>10.188201395944771</v>
      </c>
      <c r="BE999" s="35">
        <v>12.96821032877572</v>
      </c>
      <c r="BF999" s="35">
        <v>12.76096056016938</v>
      </c>
      <c r="BG999" s="35">
        <v>11.603614363269321</v>
      </c>
      <c r="BH999" s="35">
        <v>12.918594986245029</v>
      </c>
      <c r="BI999" s="35">
        <v>13.001250168356396</v>
      </c>
      <c r="BJ999" s="35">
        <v>15.696301495667882</v>
      </c>
      <c r="BK999" s="35">
        <v>14.501077392939543</v>
      </c>
      <c r="BL999" s="35">
        <v>12.653932363620635</v>
      </c>
      <c r="BM999" s="35">
        <v>9.5109567094759804</v>
      </c>
      <c r="BN999" s="35">
        <v>12.468463170313555</v>
      </c>
      <c r="BO999" s="35">
        <v>12.759662212398068</v>
      </c>
      <c r="BP999" s="35">
        <v>10.003137500203295</v>
      </c>
      <c r="BQ999" s="35">
        <v>12.291943270699385</v>
      </c>
      <c r="BR999" s="35">
        <v>12.155603832904358</v>
      </c>
      <c r="BS999" s="35">
        <v>11.711983801981965</v>
      </c>
      <c r="BT999" s="35">
        <v>11.681400853102407</v>
      </c>
      <c r="BU999" s="35">
        <v>13.594468113597237</v>
      </c>
      <c r="BV999" s="35">
        <v>12.786333324410997</v>
      </c>
      <c r="BW999" s="35">
        <v>12.802429872093619</v>
      </c>
      <c r="BX999" s="35">
        <v>11.325741873501777</v>
      </c>
      <c r="BY999" s="35">
        <v>10.913615151178606</v>
      </c>
      <c r="BZ999" s="35">
        <v>14.041832817555639</v>
      </c>
      <c r="CA999" s="35">
        <v>13.196401429308331</v>
      </c>
      <c r="CB999" s="35">
        <v>13.136289830238495</v>
      </c>
      <c r="CC999" s="35">
        <v>11.489741195218055</v>
      </c>
      <c r="CD999" s="35">
        <v>14.695527451423191</v>
      </c>
      <c r="CE999" s="35">
        <v>12.68800554369866</v>
      </c>
      <c r="CF999" s="35">
        <v>14.230216531485407</v>
      </c>
      <c r="CG999" s="35">
        <v>13.82970220579503</v>
      </c>
      <c r="CH999" s="35">
        <v>10.337933584611953</v>
      </c>
      <c r="CI999" s="35">
        <v>12.891070030612433</v>
      </c>
      <c r="CJ999" s="35">
        <v>10.843170160645546</v>
      </c>
      <c r="CK999" s="35">
        <v>13.463654738924365</v>
      </c>
      <c r="CL999" s="35">
        <v>12.361296011808173</v>
      </c>
      <c r="CM999" s="35">
        <v>13.783783257224645</v>
      </c>
      <c r="CN999" s="35">
        <v>12.830484742722087</v>
      </c>
      <c r="CO999" s="35">
        <v>11.541248905973315</v>
      </c>
      <c r="CP999" s="35">
        <v>12.230644573704755</v>
      </c>
      <c r="CQ999" s="35">
        <v>12.363307069884675</v>
      </c>
      <c r="CR999" s="35">
        <v>12.490940125894202</v>
      </c>
      <c r="CS999" s="35">
        <v>10.562516769794561</v>
      </c>
      <c r="CT999" s="35">
        <v>10.919104190559596</v>
      </c>
      <c r="CU999" s="35">
        <v>11.552500681131987</v>
      </c>
      <c r="CV999" s="35">
        <v>12.403319061657754</v>
      </c>
      <c r="CW999" s="35">
        <v>14.325786667893205</v>
      </c>
      <c r="CX999" s="35">
        <v>14.059620905676397</v>
      </c>
      <c r="CY999" s="35">
        <v>12.496746320673399</v>
      </c>
      <c r="CZ999" s="35">
        <v>12.843526855776771</v>
      </c>
      <c r="DA999" s="35">
        <v>13.603357570968203</v>
      </c>
      <c r="DB999" s="35">
        <v>12.841108585180599</v>
      </c>
      <c r="DC999" s="35">
        <v>10.635398325987975</v>
      </c>
      <c r="DD999" s="35">
        <v>12.8378255427883</v>
      </c>
      <c r="DE999" s="35">
        <v>13.651760694654042</v>
      </c>
      <c r="DF999" s="35">
        <v>13.219955984488347</v>
      </c>
      <c r="DG999" s="35">
        <v>12.689051077453774</v>
      </c>
      <c r="DH999" s="35">
        <v>11.077938379111938</v>
      </c>
      <c r="DI999" s="35">
        <v>13.315538636961696</v>
      </c>
      <c r="DJ999" s="35">
        <v>15.353177697687407</v>
      </c>
      <c r="DK999" s="35">
        <v>13.282529424642782</v>
      </c>
      <c r="DL999" s="35">
        <v>12.445574752037174</v>
      </c>
      <c r="DM999" s="35">
        <v>13.714188462844797</v>
      </c>
      <c r="DN999" s="35">
        <v>11.555099566937564</v>
      </c>
      <c r="DO999" s="35">
        <v>13.763502262405305</v>
      </c>
      <c r="DP999" s="35">
        <v>14.01797916183358</v>
      </c>
      <c r="DQ999" s="35">
        <v>12.467824034364712</v>
      </c>
      <c r="DR999" s="35">
        <v>10.443907863895534</v>
      </c>
      <c r="DS999" s="35">
        <v>13.330386470420581</v>
      </c>
      <c r="DT999" s="35">
        <v>12.586683036161793</v>
      </c>
      <c r="DU999" s="35">
        <v>10.386312264027044</v>
      </c>
      <c r="DV999" s="35">
        <v>13.32325929159312</v>
      </c>
      <c r="DW999" s="35">
        <v>11.125579706532482</v>
      </c>
      <c r="DX999" s="35">
        <v>11.72147649972859</v>
      </c>
      <c r="DY999" s="35">
        <v>13.600642602063305</v>
      </c>
      <c r="DZ999" s="35">
        <v>11.388570027738908</v>
      </c>
      <c r="EA999" s="35">
        <v>13.854002410336607</v>
      </c>
      <c r="EB999" s="35">
        <v>12.734138947338117</v>
      </c>
      <c r="EC999" s="35">
        <v>14.241130365117989</v>
      </c>
      <c r="ED999" s="35">
        <v>12.170327114777363</v>
      </c>
      <c r="EE999" s="35">
        <v>12.407386424520626</v>
      </c>
      <c r="EF999" s="35">
        <v>11.436105657094707</v>
      </c>
      <c r="EG999" s="35">
        <v>12.351692619140444</v>
      </c>
      <c r="EH999" s="35">
        <v>12.967704072773238</v>
      </c>
      <c r="EI999" s="35">
        <v>13.922333345443974</v>
      </c>
      <c r="EJ999" s="35">
        <v>10.341859360017782</v>
      </c>
      <c r="EK999" s="35">
        <v>13.876465057505037</v>
      </c>
      <c r="EL999" s="35">
        <v>14.114820063922556</v>
      </c>
      <c r="EM999" s="35">
        <v>15.769807597881002</v>
      </c>
      <c r="EN999" s="35">
        <v>12.860313427713898</v>
      </c>
      <c r="EO999" s="35">
        <v>12.153574484318835</v>
      </c>
      <c r="EP999" s="35">
        <v>12.739098063950202</v>
      </c>
      <c r="EQ999" s="35">
        <v>13.689946025118157</v>
      </c>
      <c r="ER999" s="35">
        <v>11.464868357087393</v>
      </c>
      <c r="ES999" s="35">
        <v>11.856819149882869</v>
      </c>
      <c r="ET999" s="35">
        <v>13.293086645397015</v>
      </c>
      <c r="EU999" s="35">
        <v>13.493109088050417</v>
      </c>
      <c r="EV999" s="35">
        <v>12.151141069483451</v>
      </c>
      <c r="EW999" s="35">
        <v>12.554740856507415</v>
      </c>
      <c r="EX999" s="35">
        <v>11.946840595777662</v>
      </c>
      <c r="EY999" s="35">
        <v>13.159916923426726</v>
      </c>
      <c r="EZ999" s="35">
        <v>12.876903250289729</v>
      </c>
      <c r="FA999" s="35">
        <v>13.84028732181271</v>
      </c>
      <c r="FB999" s="35">
        <v>12.985713571149018</v>
      </c>
      <c r="FC999" s="35">
        <v>13.322865075847529</v>
      </c>
      <c r="FD999" s="35">
        <v>12.96773432699494</v>
      </c>
      <c r="FE999" s="35">
        <v>12.977870505829186</v>
      </c>
      <c r="FF999" s="35">
        <v>13.627236372240416</v>
      </c>
      <c r="FG999" s="35">
        <v>12.973852035368358</v>
      </c>
      <c r="FH999" s="35">
        <v>11.584770381463743</v>
      </c>
      <c r="FI999" s="35">
        <v>13.240366712150058</v>
      </c>
      <c r="FJ999" s="35">
        <v>11.299982748980309</v>
      </c>
      <c r="FK999" s="35">
        <v>12.975426768626035</v>
      </c>
      <c r="FL999" s="35">
        <v>14.215869171801888</v>
      </c>
      <c r="FM999" s="35">
        <v>14.319534392037127</v>
      </c>
      <c r="FN999" s="35">
        <v>12.792925378753806</v>
      </c>
      <c r="FO999" s="35">
        <v>12.305963436951282</v>
      </c>
      <c r="FP999" s="35">
        <v>13.420198033724047</v>
      </c>
      <c r="FQ999" s="35">
        <v>13.443392564863483</v>
      </c>
      <c r="FR999" s="35">
        <v>12.865898219509788</v>
      </c>
      <c r="FS999" s="35">
        <v>13.350955342930078</v>
      </c>
      <c r="FT999" s="35">
        <v>13.157008228160342</v>
      </c>
      <c r="FU999" s="35">
        <v>13.39168374204605</v>
      </c>
      <c r="FV999" s="35">
        <v>12.425600302720326</v>
      </c>
      <c r="FW999" s="35">
        <v>13.051221862548349</v>
      </c>
      <c r="FX999" s="35">
        <v>12.337454321306641</v>
      </c>
      <c r="FY999" s="35">
        <v>10.571116218377487</v>
      </c>
      <c r="FZ999" s="35">
        <v>11.848590451829015</v>
      </c>
      <c r="GA999" s="35">
        <v>13.085898427949479</v>
      </c>
      <c r="GB999" s="35">
        <v>11.565842968978531</v>
      </c>
      <c r="GC999" s="35">
        <v>11.336721130813412</v>
      </c>
      <c r="GD999" s="35">
        <v>13.600938055108148</v>
      </c>
      <c r="GE999" s="35">
        <v>12.173482599334379</v>
      </c>
      <c r="GF999" s="35">
        <v>11.81584945389228</v>
      </c>
      <c r="GG999" s="35">
        <v>14.108861180053839</v>
      </c>
      <c r="GH999" s="35">
        <v>13.150043092800486</v>
      </c>
      <c r="GI999" s="35">
        <v>13.261408779458886</v>
      </c>
      <c r="GJ999" s="35">
        <v>13.85450815807763</v>
      </c>
      <c r="GK999" s="35">
        <v>12.356656162874017</v>
      </c>
      <c r="GL999" s="35">
        <v>12.336140197372202</v>
      </c>
      <c r="GM999" s="35">
        <v>12.74724202702823</v>
      </c>
      <c r="GN999" s="35">
        <v>12.708134840406958</v>
      </c>
      <c r="GO999" s="35">
        <v>52.095999999999997</v>
      </c>
      <c r="GP999" s="35" t="s">
        <v>1178</v>
      </c>
      <c r="GU999" s="59"/>
    </row>
    <row r="1000" spans="1:203" x14ac:dyDescent="0.2">
      <c r="A1000" s="35" t="s">
        <v>895</v>
      </c>
      <c r="B1000" s="35" t="s">
        <v>2587</v>
      </c>
      <c r="C1000" s="35" t="s">
        <v>2588</v>
      </c>
      <c r="D1000" s="9">
        <v>2</v>
      </c>
      <c r="E1000" s="9">
        <v>2</v>
      </c>
      <c r="F1000" s="9">
        <v>0.59119693100000004</v>
      </c>
      <c r="G1000" s="9">
        <v>0.135155312</v>
      </c>
      <c r="H1000" s="9">
        <v>2.1508270000000001E-3</v>
      </c>
      <c r="I1000" s="9">
        <v>0.49015602600000002</v>
      </c>
      <c r="J1000" s="9">
        <v>0</v>
      </c>
      <c r="K1000" s="58" t="s">
        <v>5711</v>
      </c>
      <c r="L1000" s="79">
        <v>15.274856267310806</v>
      </c>
      <c r="M1000" s="79">
        <v>13.940417620344626</v>
      </c>
      <c r="N1000" s="79">
        <v>14.003675080624184</v>
      </c>
      <c r="O1000" s="79">
        <v>14.828299190181955</v>
      </c>
      <c r="P1000" s="78">
        <v>15.522035108915169</v>
      </c>
      <c r="Q1000" s="78">
        <v>15.291998133591088</v>
      </c>
      <c r="R1000" s="35">
        <v>14.731920272749432</v>
      </c>
      <c r="S1000" s="35">
        <v>15.197603327849173</v>
      </c>
      <c r="T1000" s="35">
        <v>14.261423852539101</v>
      </c>
      <c r="U1000" s="35">
        <v>14.321281664360772</v>
      </c>
      <c r="V1000" s="35">
        <v>15.999277416553381</v>
      </c>
      <c r="W1000" s="35">
        <v>13.434861894434599</v>
      </c>
      <c r="X1000" s="35">
        <v>14.443392842435042</v>
      </c>
      <c r="Y1000" s="35">
        <v>15.13142350054455</v>
      </c>
      <c r="Z1000" s="35">
        <v>14.680804547422358</v>
      </c>
      <c r="AA1000" s="35">
        <v>15.565270758915535</v>
      </c>
      <c r="AB1000" s="35">
        <v>15.429902618746976</v>
      </c>
      <c r="AC1000" s="35">
        <v>13.555695736625371</v>
      </c>
      <c r="AD1000" s="35">
        <v>14.48709367392493</v>
      </c>
      <c r="AE1000" s="35">
        <v>15.176624769173394</v>
      </c>
      <c r="AF1000" s="35">
        <v>14.104325090777266</v>
      </c>
      <c r="AG1000" s="35">
        <v>13.79575094951068</v>
      </c>
      <c r="AH1000" s="35">
        <v>14.15591584874203</v>
      </c>
      <c r="AI1000" s="35">
        <v>14.400021769891522</v>
      </c>
      <c r="AJ1000" s="35">
        <v>14.866965603564827</v>
      </c>
      <c r="AK1000" s="35">
        <v>14.237423308633684</v>
      </c>
      <c r="AL1000" s="35">
        <v>13.451900446395925</v>
      </c>
      <c r="AM1000" s="35">
        <v>14.608166897453241</v>
      </c>
      <c r="AN1000" s="35">
        <v>14.826573246146507</v>
      </c>
      <c r="AO1000" s="35">
        <v>13.603511081636677</v>
      </c>
      <c r="AP1000" s="35">
        <v>14.37224809952486</v>
      </c>
      <c r="AQ1000" s="35">
        <v>15.560264918798882</v>
      </c>
      <c r="AR1000" s="35">
        <v>14.942659937913643</v>
      </c>
      <c r="AS1000" s="35">
        <v>13.164116038585343</v>
      </c>
      <c r="AT1000" s="35">
        <v>14.078324509451551</v>
      </c>
      <c r="AU1000" s="35">
        <v>15.008447798899827</v>
      </c>
      <c r="AV1000" s="35">
        <v>14.114843094314313</v>
      </c>
      <c r="AW1000" s="35">
        <v>15.769686109526074</v>
      </c>
      <c r="AX1000" s="35">
        <v>14.31878617543544</v>
      </c>
      <c r="AY1000" s="35">
        <v>14.742621755917213</v>
      </c>
      <c r="AZ1000" s="35">
        <v>15.626288912532205</v>
      </c>
      <c r="BA1000" s="35">
        <v>13.417101357884997</v>
      </c>
      <c r="BB1000" s="35">
        <v>15.789141970041918</v>
      </c>
      <c r="BC1000" s="35">
        <v>14.236451815885856</v>
      </c>
      <c r="BD1000" s="35">
        <v>13.922280509451936</v>
      </c>
      <c r="BE1000" s="35">
        <v>13.704071708299043</v>
      </c>
      <c r="BF1000" s="35">
        <v>14.247892005103612</v>
      </c>
      <c r="BG1000" s="35">
        <v>14.34774448173758</v>
      </c>
      <c r="BH1000" s="35">
        <v>14.921474554443588</v>
      </c>
      <c r="BI1000" s="35">
        <v>15.305314779802815</v>
      </c>
      <c r="BJ1000" s="35">
        <v>14.774977561170051</v>
      </c>
      <c r="BK1000" s="35">
        <v>15.079739528089489</v>
      </c>
      <c r="BL1000" s="35">
        <v>15.551029203472858</v>
      </c>
      <c r="BM1000" s="35">
        <v>15.664190063283373</v>
      </c>
      <c r="BN1000" s="35">
        <v>14.152737858560915</v>
      </c>
      <c r="BO1000" s="35">
        <v>11.630013113480905</v>
      </c>
      <c r="BP1000" s="35">
        <v>16.080906593371068</v>
      </c>
      <c r="BQ1000" s="35">
        <v>14.084929737342687</v>
      </c>
      <c r="BR1000" s="35">
        <v>14.768567833866786</v>
      </c>
      <c r="BS1000" s="35">
        <v>16.432779527889039</v>
      </c>
      <c r="BT1000" s="35">
        <v>14.400603637171667</v>
      </c>
      <c r="BU1000" s="35">
        <v>14.901394162037096</v>
      </c>
      <c r="BV1000" s="35">
        <v>14.269447692428701</v>
      </c>
      <c r="BW1000" s="35">
        <v>14.953011281774357</v>
      </c>
      <c r="BX1000" s="35">
        <v>15.528657398353577</v>
      </c>
      <c r="BY1000" s="35">
        <v>15.042477332719491</v>
      </c>
      <c r="BZ1000" s="35">
        <v>15.293393813911262</v>
      </c>
      <c r="CA1000" s="35">
        <v>15.67342578977587</v>
      </c>
      <c r="CB1000" s="35">
        <v>14.660684606414637</v>
      </c>
      <c r="CC1000" s="35">
        <v>14.49488840919642</v>
      </c>
      <c r="CD1000" s="35">
        <v>16.095164727396369</v>
      </c>
      <c r="CE1000" s="35">
        <v>14.560698035688107</v>
      </c>
      <c r="CF1000" s="35">
        <v>15.107460299417081</v>
      </c>
      <c r="CG1000" s="35">
        <v>13.624692261649445</v>
      </c>
      <c r="CH1000" s="35">
        <v>15.216797482013414</v>
      </c>
      <c r="CI1000" s="35">
        <v>14.936886937491643</v>
      </c>
      <c r="CJ1000" s="35">
        <v>16.157771777780901</v>
      </c>
      <c r="CK1000" s="35">
        <v>16.237590153708172</v>
      </c>
      <c r="CL1000" s="35">
        <v>15.521747702844761</v>
      </c>
      <c r="CM1000" s="35">
        <v>14.927499153522174</v>
      </c>
      <c r="CN1000" s="35">
        <v>15.514261459067885</v>
      </c>
      <c r="CO1000" s="35">
        <v>14.445012402855271</v>
      </c>
      <c r="CP1000" s="35">
        <v>15.464758560192831</v>
      </c>
      <c r="CQ1000" s="35">
        <v>14.615350008834536</v>
      </c>
      <c r="CR1000" s="35">
        <v>14.32137419124591</v>
      </c>
      <c r="CS1000" s="35">
        <v>16.050614867821039</v>
      </c>
      <c r="CT1000" s="35">
        <v>15.659746199772043</v>
      </c>
      <c r="CU1000" s="35">
        <v>14.965017117419265</v>
      </c>
      <c r="CV1000" s="35">
        <v>16.134774597882132</v>
      </c>
      <c r="CW1000" s="35">
        <v>11.959633019872589</v>
      </c>
      <c r="CX1000" s="35">
        <v>12.781707334548846</v>
      </c>
      <c r="CY1000" s="35">
        <v>14.774807718388363</v>
      </c>
      <c r="CZ1000" s="35">
        <v>14.233332329620888</v>
      </c>
      <c r="DA1000" s="35">
        <v>14.325373078592786</v>
      </c>
      <c r="DB1000" s="35">
        <v>15.950584233628881</v>
      </c>
      <c r="DC1000" s="35">
        <v>14.867651583288076</v>
      </c>
      <c r="DD1000" s="35">
        <v>14.912888798255336</v>
      </c>
      <c r="DE1000" s="35">
        <v>13.77672853237242</v>
      </c>
      <c r="DF1000" s="35">
        <v>15.152370522514987</v>
      </c>
      <c r="DG1000" s="35">
        <v>15.471155312180954</v>
      </c>
      <c r="DH1000" s="35">
        <v>15.411732375569311</v>
      </c>
      <c r="DI1000" s="35">
        <v>15.920063609454161</v>
      </c>
      <c r="DJ1000" s="35">
        <v>13.509157325470285</v>
      </c>
      <c r="DK1000" s="35">
        <v>15.428412158330948</v>
      </c>
      <c r="DL1000" s="35">
        <v>15.430646186906248</v>
      </c>
      <c r="DM1000" s="35">
        <v>14.28153703004385</v>
      </c>
      <c r="DN1000" s="35">
        <v>16.149156485628868</v>
      </c>
      <c r="DO1000" s="35">
        <v>13.357832635898317</v>
      </c>
      <c r="DP1000" s="35">
        <v>14.400498102470374</v>
      </c>
      <c r="DQ1000" s="35">
        <v>14.356041037878665</v>
      </c>
      <c r="DR1000" s="35">
        <v>15.451924597995417</v>
      </c>
      <c r="DS1000" s="35">
        <v>15.280857160118867</v>
      </c>
      <c r="DT1000" s="35">
        <v>13.620507924170614</v>
      </c>
      <c r="DU1000" s="35">
        <v>16.547193464176008</v>
      </c>
      <c r="DV1000" s="35">
        <v>15.955683149677778</v>
      </c>
      <c r="DW1000" s="35">
        <v>13.064536988576739</v>
      </c>
      <c r="DX1000" s="35">
        <v>15.737953220389569</v>
      </c>
      <c r="DY1000" s="35">
        <v>13.427145365717708</v>
      </c>
      <c r="DZ1000" s="35">
        <v>14.013227696670059</v>
      </c>
      <c r="EA1000" s="35">
        <v>15.661564084081437</v>
      </c>
      <c r="EB1000" s="35">
        <v>14.525259118398349</v>
      </c>
      <c r="EC1000" s="35">
        <v>14.830373821788299</v>
      </c>
      <c r="ED1000" s="35">
        <v>15.570083776958349</v>
      </c>
      <c r="EE1000" s="35">
        <v>15.602509734335497</v>
      </c>
      <c r="EF1000" s="35">
        <v>15.699789318382136</v>
      </c>
      <c r="EG1000" s="35">
        <v>14.801097897348036</v>
      </c>
      <c r="EH1000" s="35">
        <v>15.130830682590389</v>
      </c>
      <c r="EI1000" s="35">
        <v>15.40054510210007</v>
      </c>
      <c r="EJ1000" s="35">
        <v>15.111425913332013</v>
      </c>
      <c r="EK1000" s="35">
        <v>12.186578030456637</v>
      </c>
      <c r="EL1000" s="35">
        <v>14.83974931609383</v>
      </c>
      <c r="EM1000" s="35">
        <v>16.00579827220929</v>
      </c>
      <c r="EN1000" s="35">
        <v>14.499753490270011</v>
      </c>
      <c r="EO1000" s="35">
        <v>15.817333849117064</v>
      </c>
      <c r="EP1000" s="35">
        <v>15.296227334204296</v>
      </c>
      <c r="EQ1000" s="35">
        <v>13.494049698227872</v>
      </c>
      <c r="ER1000" s="35">
        <v>14.556597580547681</v>
      </c>
      <c r="ES1000" s="35">
        <v>15.759012850342765</v>
      </c>
      <c r="ET1000" s="35">
        <v>14.578797684324462</v>
      </c>
      <c r="EU1000" s="35">
        <v>15.306948105938822</v>
      </c>
      <c r="EV1000" s="35">
        <v>16.226163567717563</v>
      </c>
      <c r="EW1000" s="35">
        <v>13.874924317431475</v>
      </c>
      <c r="EX1000" s="35">
        <v>14.045511740657993</v>
      </c>
      <c r="EY1000" s="35">
        <v>15.808868102698925</v>
      </c>
      <c r="EZ1000" s="35">
        <v>15.120755843984691</v>
      </c>
      <c r="FA1000" s="35">
        <v>14.616036500531695</v>
      </c>
      <c r="FB1000" s="35">
        <v>14.909912021091744</v>
      </c>
      <c r="FC1000" s="35">
        <v>15.826942197775328</v>
      </c>
      <c r="FD1000" s="35">
        <v>14.632560025097167</v>
      </c>
      <c r="FE1000" s="35">
        <v>15.111135032023974</v>
      </c>
      <c r="FF1000" s="35">
        <v>14.715934141526185</v>
      </c>
      <c r="FG1000" s="35">
        <v>15.174351738155266</v>
      </c>
      <c r="FH1000" s="35">
        <v>15.025972663635585</v>
      </c>
      <c r="FI1000" s="35">
        <v>15.355049960752808</v>
      </c>
      <c r="FJ1000" s="35">
        <v>15.29166840483802</v>
      </c>
      <c r="FK1000" s="35">
        <v>15.222663881778427</v>
      </c>
      <c r="FL1000" s="35">
        <v>14.901604089979557</v>
      </c>
      <c r="FM1000" s="35">
        <v>14.65700884226913</v>
      </c>
      <c r="FN1000" s="35">
        <v>15.325028461874101</v>
      </c>
      <c r="FO1000" s="35">
        <v>15.916633519955631</v>
      </c>
      <c r="FP1000" s="35">
        <v>15.154160431755272</v>
      </c>
      <c r="FQ1000" s="35">
        <v>15.72987611106832</v>
      </c>
      <c r="FR1000" s="35">
        <v>15.477608116036439</v>
      </c>
      <c r="FS1000" s="35">
        <v>16.027095633024839</v>
      </c>
      <c r="FT1000" s="35">
        <v>14.811403671570883</v>
      </c>
      <c r="FU1000" s="35">
        <v>15.732211332192195</v>
      </c>
      <c r="FV1000" s="35">
        <v>15.763868710524699</v>
      </c>
      <c r="FW1000" s="35">
        <v>15.195134338451908</v>
      </c>
      <c r="FX1000" s="35">
        <v>15.240453200621117</v>
      </c>
      <c r="FY1000" s="35">
        <v>14.254285472650789</v>
      </c>
      <c r="FZ1000" s="35">
        <v>15.179095958512272</v>
      </c>
      <c r="GA1000" s="35">
        <v>16.048388277394313</v>
      </c>
      <c r="GB1000" s="35">
        <v>14.864128813777384</v>
      </c>
      <c r="GC1000" s="35">
        <v>14.449089909068531</v>
      </c>
      <c r="GD1000" s="35">
        <v>15.411620076906866</v>
      </c>
      <c r="GE1000" s="35">
        <v>15.685267355741415</v>
      </c>
      <c r="GF1000" s="35">
        <v>15.776262833768277</v>
      </c>
      <c r="GG1000" s="35">
        <v>15.016008484786591</v>
      </c>
      <c r="GH1000" s="35">
        <v>14.705844949047396</v>
      </c>
      <c r="GI1000" s="35">
        <v>16.38927268537957</v>
      </c>
      <c r="GJ1000" s="35">
        <v>15.489818255989732</v>
      </c>
      <c r="GK1000" s="35">
        <v>14.884826855906415</v>
      </c>
      <c r="GL1000" s="35">
        <v>15.386659696683783</v>
      </c>
      <c r="GM1000" s="35">
        <v>15.314553340740042</v>
      </c>
      <c r="GN1000" s="35">
        <v>15.317624541775217</v>
      </c>
      <c r="GO1000" s="35">
        <v>3.0670000000000002</v>
      </c>
      <c r="GP1000" s="35" t="s">
        <v>4559</v>
      </c>
      <c r="GU1000" s="59"/>
    </row>
    <row r="1001" spans="1:203" x14ac:dyDescent="0.2">
      <c r="A1001" s="35" t="s">
        <v>2266</v>
      </c>
      <c r="B1001" s="35" t="s">
        <v>4381</v>
      </c>
      <c r="C1001" s="35" t="s">
        <v>4382</v>
      </c>
      <c r="D1001" s="9">
        <v>2</v>
      </c>
      <c r="E1001" s="9">
        <v>2</v>
      </c>
      <c r="F1001" s="9">
        <v>0.985466391</v>
      </c>
      <c r="G1001" s="9">
        <v>-7.8153403999999996E-2</v>
      </c>
      <c r="H1001" s="9">
        <v>0.66152191599999999</v>
      </c>
      <c r="I1001" s="9">
        <v>0.50352400200000003</v>
      </c>
      <c r="J1001" s="9">
        <v>0</v>
      </c>
      <c r="K1001" s="78">
        <v>0</v>
      </c>
      <c r="L1001" s="79"/>
      <c r="M1001" s="79"/>
      <c r="N1001" s="79"/>
      <c r="O1001" s="79"/>
      <c r="AQ1001" s="35">
        <v>11.744662473666287</v>
      </c>
      <c r="AZ1001" s="35">
        <v>12.070437847933833</v>
      </c>
      <c r="BT1001" s="35">
        <v>9.858340353412375</v>
      </c>
      <c r="CP1001" s="35">
        <v>11.137271623278046</v>
      </c>
      <c r="EB1001" s="35">
        <v>11.401357931191079</v>
      </c>
      <c r="EI1001" s="35">
        <v>11.069882352548479</v>
      </c>
      <c r="EK1001" s="35">
        <v>10.902333728603502</v>
      </c>
      <c r="ES1001" s="35">
        <v>11.595878424376354</v>
      </c>
      <c r="FR1001" s="35">
        <v>11.816525729736608</v>
      </c>
      <c r="GO1001" s="35">
        <v>4.3979999999999997</v>
      </c>
      <c r="GP1001" s="35" t="s">
        <v>2028</v>
      </c>
      <c r="GU1001" s="59"/>
    </row>
    <row r="1002" spans="1:203" x14ac:dyDescent="0.2">
      <c r="A1002" s="35" t="s">
        <v>1157</v>
      </c>
      <c r="B1002" s="35" t="s">
        <v>2881</v>
      </c>
      <c r="C1002" s="35" t="s">
        <v>2882</v>
      </c>
      <c r="D1002" s="9">
        <v>5</v>
      </c>
      <c r="E1002" s="9">
        <v>1</v>
      </c>
      <c r="F1002" s="9">
        <v>0.23394489500000001</v>
      </c>
      <c r="G1002" s="9">
        <v>0.720372016</v>
      </c>
      <c r="H1002" s="9">
        <v>0.441402344</v>
      </c>
      <c r="I1002" s="9">
        <v>0.50710069000000002</v>
      </c>
      <c r="J1002" s="9">
        <v>0</v>
      </c>
      <c r="K1002" s="78">
        <v>0</v>
      </c>
      <c r="L1002" s="79">
        <v>18.665937856764362</v>
      </c>
      <c r="M1002" s="79">
        <v>18.010627285331097</v>
      </c>
      <c r="N1002" s="79">
        <v>19.077987247883634</v>
      </c>
      <c r="O1002" s="79">
        <v>19.166075831702631</v>
      </c>
      <c r="Q1002" s="78">
        <v>12.042354740251874</v>
      </c>
      <c r="R1002" s="35">
        <v>18.540788075680208</v>
      </c>
      <c r="U1002" s="35">
        <v>18.377542419931764</v>
      </c>
      <c r="V1002" s="35">
        <v>19.037747856038241</v>
      </c>
      <c r="W1002" s="35">
        <v>18.117133213841221</v>
      </c>
      <c r="X1002" s="35">
        <v>18.290088583012345</v>
      </c>
      <c r="Y1002" s="35">
        <v>18.329831326395009</v>
      </c>
      <c r="Z1002" s="35">
        <v>16.31300235436818</v>
      </c>
      <c r="AA1002" s="35">
        <v>19.04260097481626</v>
      </c>
      <c r="AB1002" s="35">
        <v>19.293607373219515</v>
      </c>
      <c r="AC1002" s="35">
        <v>10.710323744852852</v>
      </c>
      <c r="AD1002" s="35">
        <v>10.94239101968965</v>
      </c>
      <c r="AE1002" s="35">
        <v>15.632991900815918</v>
      </c>
      <c r="AG1002" s="35">
        <v>19.202709435127691</v>
      </c>
      <c r="AH1002" s="35">
        <v>18.637669322331316</v>
      </c>
      <c r="AI1002" s="35">
        <v>16.627927920072906</v>
      </c>
      <c r="AJ1002" s="35">
        <v>14.486068416029196</v>
      </c>
      <c r="AK1002" s="35">
        <v>15.099723061368486</v>
      </c>
      <c r="AL1002" s="35">
        <v>18.907777535501669</v>
      </c>
      <c r="AM1002" s="35">
        <v>19.13764421549277</v>
      </c>
      <c r="AN1002" s="35">
        <v>15.339495309377522</v>
      </c>
      <c r="AO1002" s="35">
        <v>19.238337194287361</v>
      </c>
      <c r="AP1002" s="35">
        <v>16.436300055196362</v>
      </c>
      <c r="AQ1002" s="35">
        <v>19.488461896242036</v>
      </c>
      <c r="AR1002" s="35">
        <v>18.467876551629292</v>
      </c>
      <c r="AS1002" s="35">
        <v>17.328820496604621</v>
      </c>
      <c r="AT1002" s="35">
        <v>19.113082249501751</v>
      </c>
      <c r="AU1002" s="35">
        <v>18.152171911323606</v>
      </c>
      <c r="AV1002" s="35">
        <v>15.997293369164886</v>
      </c>
      <c r="AW1002" s="35">
        <v>18.68477910328928</v>
      </c>
      <c r="AX1002" s="35">
        <v>19.121242956616914</v>
      </c>
      <c r="AY1002" s="35">
        <v>17.649187839280323</v>
      </c>
      <c r="AZ1002" s="35">
        <v>13.091260155313194</v>
      </c>
      <c r="BA1002" s="35">
        <v>18.245946194941791</v>
      </c>
      <c r="BC1002" s="35">
        <v>11.864817408139158</v>
      </c>
      <c r="BD1002" s="35">
        <v>18.27076614262203</v>
      </c>
      <c r="BE1002" s="35">
        <v>19.416953716274506</v>
      </c>
      <c r="BF1002" s="35">
        <v>17.4070277916347</v>
      </c>
      <c r="BG1002" s="35">
        <v>18.965173827197322</v>
      </c>
      <c r="BH1002" s="35">
        <v>15.728460691878428</v>
      </c>
      <c r="BI1002" s="35">
        <v>18.751754346499084</v>
      </c>
      <c r="BJ1002" s="35">
        <v>18.970658012652049</v>
      </c>
      <c r="BK1002" s="35">
        <v>18.876750518161934</v>
      </c>
      <c r="BL1002" s="35">
        <v>19.125072570988401</v>
      </c>
      <c r="BM1002" s="35">
        <v>17.500704680343262</v>
      </c>
      <c r="BN1002" s="35">
        <v>18.403235839726186</v>
      </c>
      <c r="BO1002" s="35">
        <v>19.135130136218081</v>
      </c>
      <c r="BP1002" s="35">
        <v>19.058462035157515</v>
      </c>
      <c r="BR1002" s="35">
        <v>18.396660128788628</v>
      </c>
      <c r="BS1002" s="35">
        <v>18.819865136025449</v>
      </c>
      <c r="BT1002" s="35">
        <v>18.904094245992439</v>
      </c>
      <c r="BU1002" s="35">
        <v>18.078798170005797</v>
      </c>
      <c r="BV1002" s="35">
        <v>19.331903689528907</v>
      </c>
      <c r="BX1002" s="35">
        <v>19.069794880327251</v>
      </c>
      <c r="CA1002" s="35">
        <v>14.526766068997148</v>
      </c>
      <c r="CC1002" s="35">
        <v>18.206647677259099</v>
      </c>
      <c r="CD1002" s="35">
        <v>15.918331639320726</v>
      </c>
      <c r="CE1002" s="35">
        <v>14.929977096741373</v>
      </c>
      <c r="CF1002" s="35">
        <v>17.786049397497653</v>
      </c>
      <c r="CH1002" s="35">
        <v>19.190842051298183</v>
      </c>
      <c r="CK1002" s="35">
        <v>10.591735422387325</v>
      </c>
      <c r="CL1002" s="35">
        <v>17.54311431910309</v>
      </c>
      <c r="CM1002" s="35">
        <v>18.983297876396342</v>
      </c>
      <c r="CN1002" s="35">
        <v>11.046877758580477</v>
      </c>
      <c r="CO1002" s="35">
        <v>18.711424478406911</v>
      </c>
      <c r="CQ1002" s="35">
        <v>19.348702452618404</v>
      </c>
      <c r="CR1002" s="35">
        <v>18.665848407804912</v>
      </c>
      <c r="CS1002" s="35">
        <v>15.692391987741125</v>
      </c>
      <c r="CT1002" s="35">
        <v>18.618423220647216</v>
      </c>
      <c r="CU1002" s="35">
        <v>18.857414915214196</v>
      </c>
      <c r="CV1002" s="35">
        <v>11.553107672131151</v>
      </c>
      <c r="CW1002" s="35">
        <v>13.414786697194687</v>
      </c>
      <c r="CX1002" s="35">
        <v>13.332369899529052</v>
      </c>
      <c r="CY1002" s="35">
        <v>18.465119832417908</v>
      </c>
      <c r="DA1002" s="35">
        <v>19.222716715843575</v>
      </c>
      <c r="DC1002" s="35">
        <v>19.369851582766103</v>
      </c>
      <c r="DD1002" s="35">
        <v>17.893990847991368</v>
      </c>
      <c r="DF1002" s="35">
        <v>18.984904588338061</v>
      </c>
      <c r="DG1002" s="35">
        <v>18.968313439959449</v>
      </c>
      <c r="DH1002" s="35">
        <v>18.723193678097768</v>
      </c>
      <c r="DI1002" s="35">
        <v>18.54320141648838</v>
      </c>
      <c r="DJ1002" s="35">
        <v>17.296947507941617</v>
      </c>
      <c r="DK1002" s="35">
        <v>18.711187210452103</v>
      </c>
      <c r="DL1002" s="35">
        <v>10.760978979815793</v>
      </c>
      <c r="DM1002" s="35">
        <v>18.441952085958611</v>
      </c>
      <c r="DN1002" s="35">
        <v>10.921599279393744</v>
      </c>
      <c r="DO1002" s="35">
        <v>19.349261758729998</v>
      </c>
      <c r="DP1002" s="35">
        <v>19.432850307697841</v>
      </c>
      <c r="DQ1002" s="35">
        <v>18.608132617432261</v>
      </c>
      <c r="DR1002" s="35">
        <v>19.073268590082154</v>
      </c>
      <c r="DS1002" s="35">
        <v>18.776644567180561</v>
      </c>
      <c r="DT1002" s="35">
        <v>17.577912963038045</v>
      </c>
      <c r="DU1002" s="35">
        <v>18.79707366469766</v>
      </c>
      <c r="DW1002" s="35">
        <v>18.946043841277934</v>
      </c>
      <c r="DX1002" s="35">
        <v>18.916428401231631</v>
      </c>
      <c r="DY1002" s="35">
        <v>18.852425301600142</v>
      </c>
      <c r="DZ1002" s="35">
        <v>19.361719373311139</v>
      </c>
      <c r="EA1002" s="35">
        <v>18.583408691220967</v>
      </c>
      <c r="EC1002" s="35">
        <v>19.059319848563639</v>
      </c>
      <c r="EE1002" s="35">
        <v>16.805029342180831</v>
      </c>
      <c r="EF1002" s="35">
        <v>19.589567031711923</v>
      </c>
      <c r="EG1002" s="35">
        <v>18.906546786359119</v>
      </c>
      <c r="EI1002" s="35">
        <v>12.938021999764247</v>
      </c>
      <c r="EK1002" s="35">
        <v>19.346896881430062</v>
      </c>
      <c r="EM1002" s="35">
        <v>18.491378839635196</v>
      </c>
      <c r="EN1002" s="35">
        <v>18.758534995051718</v>
      </c>
      <c r="EO1002" s="35">
        <v>14.735943894216122</v>
      </c>
      <c r="EQ1002" s="35">
        <v>19.120992199859081</v>
      </c>
      <c r="ES1002" s="35">
        <v>11.800355342278438</v>
      </c>
      <c r="ET1002" s="35">
        <v>17.553178075229898</v>
      </c>
      <c r="EU1002" s="35">
        <v>17.646688522489683</v>
      </c>
      <c r="EV1002" s="35">
        <v>18.793551973924409</v>
      </c>
      <c r="EW1002" s="35">
        <v>16.934410735201645</v>
      </c>
      <c r="EX1002" s="35">
        <v>18.982824373597492</v>
      </c>
      <c r="EZ1002" s="35">
        <v>19.017902840919461</v>
      </c>
      <c r="FA1002" s="35">
        <v>19.310235300011659</v>
      </c>
      <c r="FB1002" s="35">
        <v>12.491947019749832</v>
      </c>
      <c r="FC1002" s="35">
        <v>19.340566494747378</v>
      </c>
      <c r="FE1002" s="35">
        <v>19.535234012500538</v>
      </c>
      <c r="FF1002" s="35">
        <v>17.129293670314155</v>
      </c>
      <c r="FG1002" s="35">
        <v>18.793489642850346</v>
      </c>
      <c r="FH1002" s="35">
        <v>19.07048831754895</v>
      </c>
      <c r="FI1002" s="35">
        <v>19.116735531019746</v>
      </c>
      <c r="FJ1002" s="35">
        <v>18.569569765864266</v>
      </c>
      <c r="FL1002" s="35">
        <v>17.595616895940903</v>
      </c>
      <c r="FN1002" s="35">
        <v>19.025570799425058</v>
      </c>
      <c r="FO1002" s="35">
        <v>18.092270656008576</v>
      </c>
      <c r="FP1002" s="35">
        <v>17.400821345008051</v>
      </c>
      <c r="FS1002" s="35">
        <v>18.728510299505864</v>
      </c>
      <c r="FT1002" s="35">
        <v>12.6503163095916</v>
      </c>
      <c r="FU1002" s="35">
        <v>15.852304571433885</v>
      </c>
      <c r="FV1002" s="35">
        <v>18.061315389014695</v>
      </c>
      <c r="FW1002" s="35">
        <v>17.229674026230224</v>
      </c>
      <c r="FX1002" s="35">
        <v>19.270917014604645</v>
      </c>
      <c r="FY1002" s="35">
        <v>18.552370261269047</v>
      </c>
      <c r="FZ1002" s="35">
        <v>17.988028201003694</v>
      </c>
      <c r="GA1002" s="35">
        <v>15.233491894583077</v>
      </c>
      <c r="GC1002" s="35">
        <v>19.387374127646481</v>
      </c>
      <c r="GD1002" s="35">
        <v>18.744106855359064</v>
      </c>
      <c r="GE1002" s="35">
        <v>15.721846078519494</v>
      </c>
      <c r="GF1002" s="35">
        <v>18.588628703420785</v>
      </c>
      <c r="GG1002" s="35">
        <v>18.907074624366214</v>
      </c>
      <c r="GH1002" s="35">
        <v>19.41326509782003</v>
      </c>
      <c r="GI1002" s="35">
        <v>19.068180196049539</v>
      </c>
      <c r="GK1002" s="35">
        <v>15.962672832954482</v>
      </c>
      <c r="GL1002" s="35">
        <v>18.834417538731181</v>
      </c>
      <c r="GN1002" s="35">
        <v>19.133741490217091</v>
      </c>
      <c r="GO1002" s="35">
        <v>9.5739999999999998</v>
      </c>
      <c r="GP1002" s="35" t="s">
        <v>4618</v>
      </c>
      <c r="GU1002" s="59"/>
    </row>
    <row r="1003" spans="1:203" x14ac:dyDescent="0.2">
      <c r="A1003" s="35" t="s">
        <v>2010</v>
      </c>
      <c r="B1003" s="35" t="s">
        <v>3915</v>
      </c>
      <c r="C1003" s="35" t="s">
        <v>3916</v>
      </c>
      <c r="D1003" s="9">
        <v>4</v>
      </c>
      <c r="E1003" s="9">
        <v>4</v>
      </c>
      <c r="F1003" s="9">
        <v>0.97973335299999997</v>
      </c>
      <c r="G1003" s="9">
        <v>0.100033947</v>
      </c>
      <c r="H1003" s="9">
        <v>0.76019332299999998</v>
      </c>
      <c r="I1003" s="9">
        <v>0.50791013799999996</v>
      </c>
      <c r="J1003" s="9">
        <v>0</v>
      </c>
      <c r="K1003" s="78">
        <v>0</v>
      </c>
      <c r="L1003" s="79"/>
      <c r="M1003" s="79">
        <v>11.266768630869828</v>
      </c>
      <c r="N1003" s="79"/>
      <c r="O1003" s="79"/>
      <c r="T1003" s="35">
        <v>12.580073280788122</v>
      </c>
      <c r="V1003" s="35">
        <v>11.551153327952408</v>
      </c>
      <c r="Z1003" s="35">
        <v>11.427348443735919</v>
      </c>
      <c r="AC1003" s="35">
        <v>11.621752548169837</v>
      </c>
      <c r="AG1003" s="35">
        <v>12.667527149643799</v>
      </c>
      <c r="AJ1003" s="35">
        <v>11.206450264236835</v>
      </c>
      <c r="AQ1003" s="35">
        <v>11.435593971936383</v>
      </c>
      <c r="AS1003" s="35">
        <v>11.790675873981717</v>
      </c>
      <c r="BG1003" s="35">
        <v>10.079451830931689</v>
      </c>
      <c r="BT1003" s="35">
        <v>10.163115742998825</v>
      </c>
      <c r="CG1003" s="35">
        <v>11.593073229225277</v>
      </c>
      <c r="CL1003" s="35">
        <v>12.283852888200663</v>
      </c>
      <c r="CO1003" s="35">
        <v>16.720713850079587</v>
      </c>
      <c r="CU1003" s="35">
        <v>11.304526409210325</v>
      </c>
      <c r="CY1003" s="35">
        <v>11.391575261712381</v>
      </c>
      <c r="CZ1003" s="35">
        <v>10.695851674172692</v>
      </c>
      <c r="DD1003" s="35">
        <v>13.639519890853924</v>
      </c>
      <c r="DL1003" s="35">
        <v>13.295692829324173</v>
      </c>
      <c r="DP1003" s="35">
        <v>12.861661676318873</v>
      </c>
      <c r="DR1003" s="35">
        <v>10.298181002222254</v>
      </c>
      <c r="DT1003" s="35">
        <v>12.014619750092367</v>
      </c>
      <c r="DV1003" s="35">
        <v>12.514340534002237</v>
      </c>
      <c r="DY1003" s="35">
        <v>11.205613381599399</v>
      </c>
      <c r="ER1003" s="35">
        <v>10.734379430000223</v>
      </c>
      <c r="EW1003" s="35">
        <v>10.979079622738775</v>
      </c>
      <c r="FQ1003" s="35">
        <v>13.255048313200209</v>
      </c>
      <c r="GF1003" s="35">
        <v>11.526578720764089</v>
      </c>
      <c r="GI1003" s="35">
        <v>13.541847070795214</v>
      </c>
      <c r="GO1003" s="35">
        <v>2.0920000000000001</v>
      </c>
      <c r="GP1003" s="35" t="s">
        <v>1703</v>
      </c>
      <c r="GU1003" s="59"/>
    </row>
    <row r="1004" spans="1:203" x14ac:dyDescent="0.2">
      <c r="A1004" s="35" t="s">
        <v>776</v>
      </c>
      <c r="B1004" s="35" t="s">
        <v>2435</v>
      </c>
      <c r="C1004" s="35" t="s">
        <v>2436</v>
      </c>
      <c r="D1004" s="9">
        <v>3</v>
      </c>
      <c r="E1004" s="9">
        <v>2</v>
      </c>
      <c r="F1004" s="9">
        <v>0.98394758199999999</v>
      </c>
      <c r="G1004" s="9">
        <v>7.2310232000000002E-2</v>
      </c>
      <c r="H1004" s="9">
        <v>0.29904282100000001</v>
      </c>
      <c r="I1004" s="9">
        <v>0.50827740499999996</v>
      </c>
      <c r="J1004" s="9">
        <v>0</v>
      </c>
      <c r="K1004" s="78">
        <v>0</v>
      </c>
      <c r="L1004" s="79"/>
      <c r="M1004" s="79"/>
      <c r="N1004" s="79"/>
      <c r="O1004" s="79">
        <v>12.713077404482599</v>
      </c>
      <c r="S1004" s="35">
        <v>10.679107564582267</v>
      </c>
      <c r="V1004" s="35">
        <v>11.980848106202336</v>
      </c>
      <c r="Z1004" s="35">
        <v>9.9008876382378563</v>
      </c>
      <c r="AI1004" s="35">
        <v>10.582056097423992</v>
      </c>
      <c r="AK1004" s="35">
        <v>13.488100922685161</v>
      </c>
      <c r="AO1004" s="35">
        <v>12.954610512714842</v>
      </c>
      <c r="AR1004" s="35">
        <v>12.694259939040888</v>
      </c>
      <c r="AS1004" s="35">
        <v>12.630804498010756</v>
      </c>
      <c r="AZ1004" s="35">
        <v>13.229563177582282</v>
      </c>
      <c r="BA1004" s="35">
        <v>12.379069734242247</v>
      </c>
      <c r="BB1004" s="35">
        <v>12.368102279304933</v>
      </c>
      <c r="BE1004" s="35">
        <v>12.917458809231375</v>
      </c>
      <c r="BF1004" s="35">
        <v>11.915007460312637</v>
      </c>
      <c r="BH1004" s="35">
        <v>12.686703781006839</v>
      </c>
      <c r="BN1004" s="35">
        <v>11.994088817078433</v>
      </c>
      <c r="BQ1004" s="35">
        <v>12.682740105326513</v>
      </c>
      <c r="BT1004" s="35">
        <v>15.117188664588062</v>
      </c>
      <c r="BU1004" s="35">
        <v>13.016788955278566</v>
      </c>
      <c r="BZ1004" s="35">
        <v>13.182576678340146</v>
      </c>
      <c r="CB1004" s="35">
        <v>11.451711311201594</v>
      </c>
      <c r="CC1004" s="35">
        <v>9.0996541969725424</v>
      </c>
      <c r="CE1004" s="35">
        <v>12.669992631803686</v>
      </c>
      <c r="CF1004" s="35">
        <v>12.400961636631097</v>
      </c>
      <c r="CJ1004" s="35">
        <v>12.711490588478949</v>
      </c>
      <c r="CK1004" s="35">
        <v>9.1442764454161036</v>
      </c>
      <c r="CL1004" s="35">
        <v>9.5575080203266332</v>
      </c>
      <c r="CM1004" s="35">
        <v>13.300512068565139</v>
      </c>
      <c r="CO1004" s="35">
        <v>13.59749194777126</v>
      </c>
      <c r="CT1004" s="35">
        <v>10.758814485929584</v>
      </c>
      <c r="CU1004" s="35">
        <v>12.776372316520007</v>
      </c>
      <c r="CV1004" s="35">
        <v>13.029231177288823</v>
      </c>
      <c r="CY1004" s="35">
        <v>10.080893871999754</v>
      </c>
      <c r="CZ1004" s="35">
        <v>9.7685485499834979</v>
      </c>
      <c r="DB1004" s="35">
        <v>13.854903967172847</v>
      </c>
      <c r="DE1004" s="35">
        <v>12.667627863464803</v>
      </c>
      <c r="DG1004" s="35">
        <v>12.390367528365054</v>
      </c>
      <c r="DJ1004" s="35">
        <v>12.517187989829502</v>
      </c>
      <c r="DL1004" s="35">
        <v>11.041532581109493</v>
      </c>
      <c r="DQ1004" s="35">
        <v>12.764914675179444</v>
      </c>
      <c r="DT1004" s="35">
        <v>12.040849709733745</v>
      </c>
      <c r="EI1004" s="35">
        <v>12.602754194713174</v>
      </c>
      <c r="EJ1004" s="35">
        <v>12.193188541906336</v>
      </c>
      <c r="EV1004" s="35">
        <v>12.592781150527301</v>
      </c>
      <c r="EW1004" s="35">
        <v>12.229986450054655</v>
      </c>
      <c r="EY1004" s="35">
        <v>10.032887285038273</v>
      </c>
      <c r="FA1004" s="35">
        <v>12.570849947178203</v>
      </c>
      <c r="FC1004" s="35">
        <v>13.119541338859364</v>
      </c>
      <c r="FD1004" s="35">
        <v>12.182911020804866</v>
      </c>
      <c r="FG1004" s="35">
        <v>15.060256768880741</v>
      </c>
      <c r="FJ1004" s="35">
        <v>12.954658896986279</v>
      </c>
      <c r="FM1004" s="35">
        <v>12.731294997362433</v>
      </c>
      <c r="FO1004" s="35">
        <v>12.376995009743966</v>
      </c>
      <c r="FR1004" s="35">
        <v>13.540971686532528</v>
      </c>
      <c r="FU1004" s="35">
        <v>12.925140153874494</v>
      </c>
      <c r="GA1004" s="35">
        <v>10.09231029439154</v>
      </c>
      <c r="GH1004" s="35">
        <v>13.157907668605487</v>
      </c>
      <c r="GI1004" s="35">
        <v>12.245453481232914</v>
      </c>
      <c r="GJ1004" s="35">
        <v>13.045120510639711</v>
      </c>
      <c r="GL1004" s="35">
        <v>13.053765669769975</v>
      </c>
      <c r="GM1004" s="35">
        <v>12.930881717056701</v>
      </c>
      <c r="GN1004" s="35">
        <v>12.939225891745558</v>
      </c>
      <c r="GO1004" s="35">
        <v>5.5449999999999999</v>
      </c>
      <c r="GP1004" s="35" t="s">
        <v>4514</v>
      </c>
      <c r="GU1004" s="59"/>
    </row>
    <row r="1005" spans="1:203" x14ac:dyDescent="0.2">
      <c r="A1005" s="35" t="s">
        <v>1767</v>
      </c>
      <c r="B1005" s="35" t="s">
        <v>3605</v>
      </c>
      <c r="C1005" s="35" t="s">
        <v>3606</v>
      </c>
      <c r="D1005" s="9">
        <v>39</v>
      </c>
      <c r="E1005" s="9">
        <v>27</v>
      </c>
      <c r="F1005" s="9">
        <v>0.76763759200000004</v>
      </c>
      <c r="G1005" s="9">
        <v>9.6046211000000006E-2</v>
      </c>
      <c r="H1005" s="9">
        <v>1.5695920000000001E-3</v>
      </c>
      <c r="I1005" s="9">
        <v>0.50851549399999996</v>
      </c>
      <c r="J1005" s="9">
        <v>0</v>
      </c>
      <c r="K1005" s="58" t="s">
        <v>5711</v>
      </c>
      <c r="L1005" s="79">
        <v>10.957372545778073</v>
      </c>
      <c r="M1005" s="79">
        <v>10.651711700625771</v>
      </c>
      <c r="N1005" s="79">
        <v>11.370718364662631</v>
      </c>
      <c r="O1005" s="79">
        <v>11.604312267560248</v>
      </c>
      <c r="Q1005" s="78">
        <v>10.039194399358545</v>
      </c>
      <c r="T1005" s="35">
        <v>10.69879350467218</v>
      </c>
      <c r="W1005" s="35">
        <v>10.954483169872823</v>
      </c>
      <c r="Y1005" s="35">
        <v>10.69115106969951</v>
      </c>
      <c r="AA1005" s="35">
        <v>11.29128758333465</v>
      </c>
      <c r="AE1005" s="35">
        <v>10.825048109929273</v>
      </c>
      <c r="AG1005" s="35">
        <v>9.8798338024016186</v>
      </c>
      <c r="AH1005" s="35">
        <v>10.350121250600704</v>
      </c>
      <c r="AI1005" s="35">
        <v>10.606899522283452</v>
      </c>
      <c r="AL1005" s="35">
        <v>10.165480999246425</v>
      </c>
      <c r="AO1005" s="35">
        <v>10.133104370817348</v>
      </c>
      <c r="AP1005" s="35">
        <v>10.601146165831103</v>
      </c>
      <c r="AQ1005" s="35">
        <v>10.843564020135123</v>
      </c>
      <c r="AR1005" s="35">
        <v>10.584709509230739</v>
      </c>
      <c r="AS1005" s="35">
        <v>11.687507721403808</v>
      </c>
      <c r="AT1005" s="35">
        <v>10.421442270536396</v>
      </c>
      <c r="AU1005" s="35">
        <v>10.181459925721187</v>
      </c>
      <c r="AW1005" s="35">
        <v>10.751050721252247</v>
      </c>
      <c r="AX1005" s="35">
        <v>10.175124397017154</v>
      </c>
      <c r="AZ1005" s="35">
        <v>10.355759970151487</v>
      </c>
      <c r="BA1005" s="35">
        <v>10.091681974207724</v>
      </c>
      <c r="BB1005" s="35">
        <v>10.601552289712664</v>
      </c>
      <c r="BC1005" s="35">
        <v>10.257955006455555</v>
      </c>
      <c r="BE1005" s="35">
        <v>10.804768185381869</v>
      </c>
      <c r="BF1005" s="35">
        <v>10.775063094277989</v>
      </c>
      <c r="BG1005" s="35">
        <v>9.9044486763469397</v>
      </c>
      <c r="BH1005" s="35">
        <v>11.373941331372086</v>
      </c>
      <c r="BI1005" s="35">
        <v>11.705810277803449</v>
      </c>
      <c r="BJ1005" s="35">
        <v>12.186965041766133</v>
      </c>
      <c r="BL1005" s="35">
        <v>10.916950173150845</v>
      </c>
      <c r="BN1005" s="35">
        <v>10.395042543342806</v>
      </c>
      <c r="BP1005" s="35">
        <v>11.196389983342547</v>
      </c>
      <c r="BQ1005" s="35">
        <v>10.813968415737264</v>
      </c>
      <c r="BR1005" s="35">
        <v>10.854202117696122</v>
      </c>
      <c r="BS1005" s="35">
        <v>11.164540040686504</v>
      </c>
      <c r="BV1005" s="35">
        <v>10.051521378030872</v>
      </c>
      <c r="BW1005" s="35">
        <v>10.184616299790095</v>
      </c>
      <c r="BZ1005" s="35">
        <v>11.106230820327228</v>
      </c>
      <c r="CC1005" s="35">
        <v>11.277477454966998</v>
      </c>
      <c r="CD1005" s="35">
        <v>11.057257590865685</v>
      </c>
      <c r="CE1005" s="35">
        <v>11.075792160026424</v>
      </c>
      <c r="CF1005" s="35">
        <v>10.431788094768095</v>
      </c>
      <c r="CG1005" s="35">
        <v>11.393845560194839</v>
      </c>
      <c r="CI1005" s="35">
        <v>11.334624247699939</v>
      </c>
      <c r="CK1005" s="35">
        <v>10.427809161566456</v>
      </c>
      <c r="CL1005" s="35">
        <v>10.822152497194434</v>
      </c>
      <c r="CM1005" s="35">
        <v>12.009323068105903</v>
      </c>
      <c r="CN1005" s="35">
        <v>10.419697722137698</v>
      </c>
      <c r="CR1005" s="35">
        <v>10.671352628665471</v>
      </c>
      <c r="CT1005" s="35">
        <v>10.903151629504247</v>
      </c>
      <c r="CU1005" s="35">
        <v>10.777485501480879</v>
      </c>
      <c r="CW1005" s="35">
        <v>10.597560078687454</v>
      </c>
      <c r="CY1005" s="35">
        <v>10.761763807375935</v>
      </c>
      <c r="CZ1005" s="35">
        <v>10.820987502843805</v>
      </c>
      <c r="DD1005" s="35">
        <v>12.241956316162474</v>
      </c>
      <c r="DF1005" s="35">
        <v>11.001662831624074</v>
      </c>
      <c r="DI1005" s="35">
        <v>10.980863368155219</v>
      </c>
      <c r="DJ1005" s="35">
        <v>10.473667603919047</v>
      </c>
      <c r="DK1005" s="35">
        <v>11.432925887205382</v>
      </c>
      <c r="DM1005" s="35">
        <v>9.6669596354545675</v>
      </c>
      <c r="DO1005" s="35">
        <v>11.158803858572817</v>
      </c>
      <c r="DQ1005" s="35">
        <v>10.75182408233367</v>
      </c>
      <c r="DR1005" s="35">
        <v>10.033435634943073</v>
      </c>
      <c r="DT1005" s="35">
        <v>10.756430412101068</v>
      </c>
      <c r="DU1005" s="35">
        <v>10.616553618523668</v>
      </c>
      <c r="DV1005" s="35">
        <v>11.202173995040797</v>
      </c>
      <c r="DW1005" s="35">
        <v>10.979576445063278</v>
      </c>
      <c r="DX1005" s="35">
        <v>10.719594892502149</v>
      </c>
      <c r="DY1005" s="35">
        <v>11.873092742063697</v>
      </c>
      <c r="DZ1005" s="35">
        <v>10.883195422351259</v>
      </c>
      <c r="EC1005" s="35">
        <v>11.877604558819073</v>
      </c>
      <c r="ED1005" s="35">
        <v>10.238130318368617</v>
      </c>
      <c r="EF1005" s="35">
        <v>10.115043650161709</v>
      </c>
      <c r="EG1005" s="35">
        <v>9.8796360000936776</v>
      </c>
      <c r="EH1005" s="35">
        <v>10.435177595755352</v>
      </c>
      <c r="EI1005" s="35">
        <v>10.606512960536399</v>
      </c>
      <c r="EJ1005" s="35">
        <v>9.7510813004173276</v>
      </c>
      <c r="EK1005" s="35">
        <v>11.011268100156666</v>
      </c>
      <c r="EL1005" s="35">
        <v>10.89575518177147</v>
      </c>
      <c r="EN1005" s="35">
        <v>11.334469447411939</v>
      </c>
      <c r="EO1005" s="35">
        <v>12.71391085655652</v>
      </c>
      <c r="EQ1005" s="35">
        <v>10.804487654099454</v>
      </c>
      <c r="EU1005" s="35">
        <v>10.245483399968482</v>
      </c>
      <c r="EV1005" s="35">
        <v>11.026308566472014</v>
      </c>
      <c r="EX1005" s="35">
        <v>10.834341411136297</v>
      </c>
      <c r="EY1005" s="35">
        <v>11.111555707524893</v>
      </c>
      <c r="FA1005" s="35">
        <v>10.823932759568166</v>
      </c>
      <c r="FB1005" s="35">
        <v>11.723980799309087</v>
      </c>
      <c r="FC1005" s="35">
        <v>12.101483781540233</v>
      </c>
      <c r="FE1005" s="35">
        <v>11.047822369274719</v>
      </c>
      <c r="FG1005" s="35">
        <v>9.6928273038451476</v>
      </c>
      <c r="FH1005" s="35">
        <v>10.469750927553186</v>
      </c>
      <c r="FI1005" s="35">
        <v>11.318226306438957</v>
      </c>
      <c r="FK1005" s="35">
        <v>10.992950773993583</v>
      </c>
      <c r="FL1005" s="35">
        <v>11.233137467021056</v>
      </c>
      <c r="FM1005" s="35">
        <v>11.592152796136782</v>
      </c>
      <c r="FN1005" s="35">
        <v>10.575827134575828</v>
      </c>
      <c r="FP1005" s="35">
        <v>10.872341651010366</v>
      </c>
      <c r="FQ1005" s="35">
        <v>10.96289339411957</v>
      </c>
      <c r="FS1005" s="35">
        <v>11.173389085373854</v>
      </c>
      <c r="FU1005" s="35">
        <v>11.846128521604129</v>
      </c>
      <c r="FW1005" s="35">
        <v>11.096085507977662</v>
      </c>
      <c r="FX1005" s="35">
        <v>12.306803546956159</v>
      </c>
      <c r="FZ1005" s="35">
        <v>10.346498734132025</v>
      </c>
      <c r="GA1005" s="35">
        <v>11.008925399891879</v>
      </c>
      <c r="GB1005" s="35">
        <v>10.549092306848951</v>
      </c>
      <c r="GC1005" s="35">
        <v>13.376066269996643</v>
      </c>
      <c r="GD1005" s="35">
        <v>13.202115092534338</v>
      </c>
      <c r="GE1005" s="35">
        <v>10.750702501057619</v>
      </c>
      <c r="GH1005" s="35">
        <v>10.582830440947141</v>
      </c>
      <c r="GI1005" s="35">
        <v>12.214626818988922</v>
      </c>
      <c r="GK1005" s="35">
        <v>11.785478743318036</v>
      </c>
      <c r="GL1005" s="35">
        <v>12.965590228044857</v>
      </c>
      <c r="GN1005" s="35">
        <v>11.239219740862692</v>
      </c>
      <c r="GO1005" s="35">
        <v>5.093</v>
      </c>
      <c r="GP1005" s="35" t="s">
        <v>1519</v>
      </c>
      <c r="GU1005" s="59"/>
    </row>
    <row r="1006" spans="1:203" x14ac:dyDescent="0.2">
      <c r="A1006" s="35" t="s">
        <v>1786</v>
      </c>
      <c r="B1006" s="35" t="s">
        <v>3625</v>
      </c>
      <c r="C1006" s="35" t="s">
        <v>3626</v>
      </c>
      <c r="D1006" s="9">
        <v>2</v>
      </c>
      <c r="E1006" s="9">
        <v>2</v>
      </c>
      <c r="F1006" s="9">
        <v>0.57009569500000001</v>
      </c>
      <c r="G1006" s="9">
        <v>0.197063029</v>
      </c>
      <c r="H1006" s="9">
        <v>4.9020801000000003E-2</v>
      </c>
      <c r="I1006" s="9">
        <v>0.50927180299999997</v>
      </c>
      <c r="J1006" s="9">
        <v>0</v>
      </c>
      <c r="K1006" s="58" t="s">
        <v>5711</v>
      </c>
      <c r="L1006" s="79"/>
      <c r="M1006" s="79"/>
      <c r="N1006" s="79"/>
      <c r="O1006" s="79"/>
      <c r="V1006" s="35">
        <v>11.80404202260814</v>
      </c>
      <c r="AI1006" s="35">
        <v>10.37997669382325</v>
      </c>
      <c r="AL1006" s="35">
        <v>10.16972481880566</v>
      </c>
      <c r="AM1006" s="35">
        <v>11.216178919785154</v>
      </c>
      <c r="AP1006" s="35">
        <v>10.731654292048864</v>
      </c>
      <c r="AQ1006" s="35">
        <v>11.113372877835697</v>
      </c>
      <c r="AU1006" s="35">
        <v>11.059188912367087</v>
      </c>
      <c r="AV1006" s="35">
        <v>10.863762334111533</v>
      </c>
      <c r="AY1006" s="35">
        <v>9.761211501723535</v>
      </c>
      <c r="BA1006" s="35">
        <v>10.069264508100126</v>
      </c>
      <c r="BB1006" s="35">
        <v>10.233711758485395</v>
      </c>
      <c r="BL1006" s="35">
        <v>12.179984578984639</v>
      </c>
      <c r="BM1006" s="35">
        <v>10.825798743813445</v>
      </c>
      <c r="BQ1006" s="35">
        <v>11.370259562645902</v>
      </c>
      <c r="BR1006" s="35">
        <v>11.481595120860185</v>
      </c>
      <c r="BS1006" s="35">
        <v>11.002367314968378</v>
      </c>
      <c r="BT1006" s="35">
        <v>10.763848161121775</v>
      </c>
      <c r="CC1006" s="35">
        <v>10.805079236015269</v>
      </c>
      <c r="CD1006" s="35">
        <v>11.790313997908298</v>
      </c>
      <c r="CG1006" s="35">
        <v>10.876835127768729</v>
      </c>
      <c r="CH1006" s="35">
        <v>12.130958010367118</v>
      </c>
      <c r="CI1006" s="35">
        <v>10.442354421424906</v>
      </c>
      <c r="CJ1006" s="35">
        <v>11.224741721720997</v>
      </c>
      <c r="CQ1006" s="35">
        <v>11.569209909043627</v>
      </c>
      <c r="CR1006" s="35">
        <v>10.669807159807569</v>
      </c>
      <c r="CU1006" s="35">
        <v>11.325110298387031</v>
      </c>
      <c r="DD1006" s="35">
        <v>11.002730069812205</v>
      </c>
      <c r="DE1006" s="35">
        <v>10.848366406461077</v>
      </c>
      <c r="DF1006" s="35">
        <v>10.606430350659233</v>
      </c>
      <c r="DK1006" s="35">
        <v>12.542414038408424</v>
      </c>
      <c r="DS1006" s="35">
        <v>10.134453286403463</v>
      </c>
      <c r="DT1006" s="35">
        <v>10.054152475353813</v>
      </c>
      <c r="DU1006" s="35">
        <v>12.415217066997705</v>
      </c>
      <c r="DV1006" s="35">
        <v>12.948323855473834</v>
      </c>
      <c r="DX1006" s="35">
        <v>11.073957559599643</v>
      </c>
      <c r="EB1006" s="35">
        <v>11.0670066473443</v>
      </c>
      <c r="EC1006" s="35">
        <v>10.810245510523485</v>
      </c>
      <c r="EG1006" s="35">
        <v>10.380385496911749</v>
      </c>
      <c r="EI1006" s="35">
        <v>10.726373213839169</v>
      </c>
      <c r="EK1006" s="35">
        <v>10.914321292719951</v>
      </c>
      <c r="EM1006" s="35">
        <v>12.56992092589137</v>
      </c>
      <c r="EN1006" s="35">
        <v>11.309409598264889</v>
      </c>
      <c r="EO1006" s="35">
        <v>10.855055397311697</v>
      </c>
      <c r="EV1006" s="35">
        <v>11.636810917788289</v>
      </c>
      <c r="EX1006" s="35">
        <v>10.455588379781902</v>
      </c>
      <c r="EY1006" s="35">
        <v>11.040600375317704</v>
      </c>
      <c r="FD1006" s="35">
        <v>11.239070191456387</v>
      </c>
      <c r="FE1006" s="35">
        <v>11.058250568991649</v>
      </c>
      <c r="FK1006" s="35">
        <v>11.667056344321212</v>
      </c>
      <c r="FM1006" s="35">
        <v>11.429917780080777</v>
      </c>
      <c r="FS1006" s="35">
        <v>12.164909602629717</v>
      </c>
      <c r="FT1006" s="35">
        <v>11.953513130378628</v>
      </c>
      <c r="FV1006" s="35">
        <v>12.290573472770905</v>
      </c>
      <c r="FW1006" s="35">
        <v>11.185546496391325</v>
      </c>
      <c r="FX1006" s="35">
        <v>11.207251293615046</v>
      </c>
      <c r="GA1006" s="35">
        <v>11.40304380321041</v>
      </c>
      <c r="GM1006" s="35">
        <v>12.341012015686731</v>
      </c>
      <c r="GN1006" s="35">
        <v>11.485366515498557</v>
      </c>
      <c r="GO1006" s="35">
        <v>15.944000000000001</v>
      </c>
      <c r="GP1006" s="35" t="s">
        <v>4788</v>
      </c>
      <c r="GU1006" s="59"/>
    </row>
    <row r="1007" spans="1:203" x14ac:dyDescent="0.2">
      <c r="A1007" s="35" t="s">
        <v>1528</v>
      </c>
      <c r="B1007" s="35" t="s">
        <v>3341</v>
      </c>
      <c r="C1007" s="35" t="s">
        <v>3342</v>
      </c>
      <c r="D1007" s="9">
        <v>2</v>
      </c>
      <c r="E1007" s="9">
        <v>1</v>
      </c>
      <c r="F1007" s="9">
        <v>0.24606019600000001</v>
      </c>
      <c r="G1007" s="9">
        <v>0.41490311800000002</v>
      </c>
      <c r="H1007" s="9">
        <v>0.12518336999999999</v>
      </c>
      <c r="I1007" s="9">
        <v>0.52019131699999999</v>
      </c>
      <c r="J1007" s="9">
        <v>0</v>
      </c>
      <c r="K1007" s="78">
        <v>0</v>
      </c>
      <c r="L1007" s="79"/>
      <c r="M1007" s="79"/>
      <c r="N1007" s="79"/>
      <c r="O1007" s="79"/>
      <c r="Q1007" s="78">
        <v>10.852563065183833</v>
      </c>
      <c r="AS1007" s="35">
        <v>10.424786576480603</v>
      </c>
      <c r="AV1007" s="35">
        <v>9.2828466664530787</v>
      </c>
      <c r="AY1007" s="35">
        <v>9.8064222666189362</v>
      </c>
      <c r="BF1007" s="35">
        <v>9.9540264958258717</v>
      </c>
      <c r="BG1007" s="35">
        <v>9.9056484228118293</v>
      </c>
      <c r="BL1007" s="35">
        <v>10.024034301022926</v>
      </c>
      <c r="BX1007" s="35">
        <v>10.441280804004528</v>
      </c>
      <c r="BZ1007" s="35">
        <v>9.821377189483842</v>
      </c>
      <c r="CU1007" s="35">
        <v>9.2314767541020863</v>
      </c>
      <c r="DK1007" s="35">
        <v>10.667167536526879</v>
      </c>
      <c r="DQ1007" s="35">
        <v>9.4474527024177277</v>
      </c>
      <c r="EF1007" s="35">
        <v>11.105908508571158</v>
      </c>
      <c r="EK1007" s="35">
        <v>10.124468180329805</v>
      </c>
      <c r="EO1007" s="35">
        <v>10.731693283012234</v>
      </c>
      <c r="EQ1007" s="35">
        <v>10.259406022035838</v>
      </c>
      <c r="FE1007" s="35">
        <v>10.947826579297999</v>
      </c>
      <c r="FJ1007" s="35">
        <v>9.5449985751618858</v>
      </c>
      <c r="FR1007" s="35">
        <v>10.743200364116758</v>
      </c>
      <c r="GC1007" s="35">
        <v>10.587964440571815</v>
      </c>
      <c r="GF1007" s="35">
        <v>10.468926133407797</v>
      </c>
      <c r="GI1007" s="35">
        <v>10.674909334165713</v>
      </c>
      <c r="GO1007" s="35">
        <v>21.381</v>
      </c>
      <c r="GP1007" s="35" t="s">
        <v>1346</v>
      </c>
      <c r="GU1007" s="59"/>
    </row>
    <row r="1008" spans="1:203" x14ac:dyDescent="0.2">
      <c r="A1008" s="35" t="s">
        <v>2022</v>
      </c>
      <c r="B1008" s="35" t="s">
        <v>3933</v>
      </c>
      <c r="C1008" s="35" t="s">
        <v>3934</v>
      </c>
      <c r="D1008" s="9">
        <v>18</v>
      </c>
      <c r="E1008" s="9">
        <v>18</v>
      </c>
      <c r="F1008" s="9">
        <v>0.99345690399999997</v>
      </c>
      <c r="G1008" s="9">
        <v>2.1110514E-2</v>
      </c>
      <c r="H1008" s="9">
        <v>3.2042395000000001E-2</v>
      </c>
      <c r="I1008" s="9">
        <v>0.52207344300000003</v>
      </c>
      <c r="J1008" s="9">
        <v>0</v>
      </c>
      <c r="K1008" s="58" t="s">
        <v>5711</v>
      </c>
      <c r="L1008" s="79">
        <v>11.91733944889193</v>
      </c>
      <c r="M1008" s="79">
        <v>13.263356975700111</v>
      </c>
      <c r="N1008" s="79">
        <v>13.996587518314035</v>
      </c>
      <c r="O1008" s="79">
        <v>14.107267520243958</v>
      </c>
      <c r="T1008" s="35">
        <v>11.674428548693182</v>
      </c>
      <c r="V1008" s="35">
        <v>11.367066877290879</v>
      </c>
      <c r="W1008" s="35">
        <v>12.188347493574355</v>
      </c>
      <c r="Y1008" s="35">
        <v>11.779447564377431</v>
      </c>
      <c r="Z1008" s="35">
        <v>10.800699415840995</v>
      </c>
      <c r="AC1008" s="35">
        <v>10.980179676243473</v>
      </c>
      <c r="AE1008" s="35">
        <v>12.631087097052005</v>
      </c>
      <c r="AF1008" s="35">
        <v>11.683948503838494</v>
      </c>
      <c r="AG1008" s="35">
        <v>12.414306965594456</v>
      </c>
      <c r="AH1008" s="35">
        <v>11.797580227571926</v>
      </c>
      <c r="AI1008" s="35">
        <v>11.613497608261023</v>
      </c>
      <c r="AJ1008" s="35">
        <v>11.247311454065008</v>
      </c>
      <c r="AL1008" s="35">
        <v>10.889516392556335</v>
      </c>
      <c r="AM1008" s="35">
        <v>12.242338407102446</v>
      </c>
      <c r="AN1008" s="35">
        <v>11.147880298481065</v>
      </c>
      <c r="AP1008" s="35">
        <v>12.231197447758433</v>
      </c>
      <c r="AQ1008" s="35">
        <v>11.841212480261266</v>
      </c>
      <c r="AR1008" s="35">
        <v>12.030841743874934</v>
      </c>
      <c r="AS1008" s="35">
        <v>13.348481783037574</v>
      </c>
      <c r="AW1008" s="35">
        <v>12.659603585254599</v>
      </c>
      <c r="AY1008" s="35">
        <v>9.5015676850905155</v>
      </c>
      <c r="AZ1008" s="35">
        <v>11.728224807644946</v>
      </c>
      <c r="BB1008" s="35">
        <v>11.597014356881493</v>
      </c>
      <c r="BC1008" s="35">
        <v>11.224005367595165</v>
      </c>
      <c r="BD1008" s="35">
        <v>12.308255071895177</v>
      </c>
      <c r="BF1008" s="35">
        <v>11.459434732818925</v>
      </c>
      <c r="BH1008" s="35">
        <v>12.344281028020989</v>
      </c>
      <c r="BI1008" s="35">
        <v>12.64729157214639</v>
      </c>
      <c r="BJ1008" s="35">
        <v>15.142686823868932</v>
      </c>
      <c r="BK1008" s="35">
        <v>12.695635841990251</v>
      </c>
      <c r="BN1008" s="35">
        <v>12.816772078260319</v>
      </c>
      <c r="BO1008" s="35">
        <v>11.672438227960352</v>
      </c>
      <c r="BP1008" s="35">
        <v>12.241299421185198</v>
      </c>
      <c r="BQ1008" s="35">
        <v>12.274102153633184</v>
      </c>
      <c r="BU1008" s="35">
        <v>11.266403708847793</v>
      </c>
      <c r="BW1008" s="35">
        <v>11.948388078470281</v>
      </c>
      <c r="BX1008" s="35">
        <v>11.879805279340857</v>
      </c>
      <c r="BY1008" s="35">
        <v>12.292374857073177</v>
      </c>
      <c r="BZ1008" s="35">
        <v>12.380463288325355</v>
      </c>
      <c r="CA1008" s="35">
        <v>11.902096733340485</v>
      </c>
      <c r="CB1008" s="35">
        <v>11.564353929394054</v>
      </c>
      <c r="CC1008" s="35">
        <v>13.515789748843787</v>
      </c>
      <c r="CD1008" s="35">
        <v>12.611408976592204</v>
      </c>
      <c r="CF1008" s="35">
        <v>11.414209042067064</v>
      </c>
      <c r="CG1008" s="35">
        <v>13.722274389451066</v>
      </c>
      <c r="CI1008" s="35">
        <v>13.612064615117461</v>
      </c>
      <c r="CK1008" s="35">
        <v>11.825590855076173</v>
      </c>
      <c r="CL1008" s="35">
        <v>11.590967730308183</v>
      </c>
      <c r="CM1008" s="35">
        <v>14.033724037174968</v>
      </c>
      <c r="CN1008" s="35">
        <v>11.373050240952269</v>
      </c>
      <c r="CR1008" s="35">
        <v>12.287133866827478</v>
      </c>
      <c r="CS1008" s="35">
        <v>11.930086143499434</v>
      </c>
      <c r="CU1008" s="35">
        <v>12.218638895213815</v>
      </c>
      <c r="CW1008" s="35">
        <v>12.320604419043883</v>
      </c>
      <c r="CX1008" s="35">
        <v>12.731718310802837</v>
      </c>
      <c r="CY1008" s="35">
        <v>12.124775003424091</v>
      </c>
      <c r="CZ1008" s="35">
        <v>11.200973030327475</v>
      </c>
      <c r="DA1008" s="35">
        <v>11.831395419216086</v>
      </c>
      <c r="DB1008" s="35">
        <v>12.426051622905574</v>
      </c>
      <c r="DD1008" s="35">
        <v>13.63953150205298</v>
      </c>
      <c r="DF1008" s="35">
        <v>12.413503277180235</v>
      </c>
      <c r="DG1008" s="35">
        <v>11.636187892392325</v>
      </c>
      <c r="DJ1008" s="35">
        <v>11.93917655778475</v>
      </c>
      <c r="DK1008" s="35">
        <v>11.40709822979569</v>
      </c>
      <c r="DM1008" s="35">
        <v>11.572064053985985</v>
      </c>
      <c r="DN1008" s="35">
        <v>11.630341810810597</v>
      </c>
      <c r="DO1008" s="35">
        <v>12.466143689358688</v>
      </c>
      <c r="DP1008" s="35">
        <v>12.27527995525308</v>
      </c>
      <c r="DQ1008" s="35">
        <v>11.856188203731261</v>
      </c>
      <c r="DT1008" s="35">
        <v>12.11644518300047</v>
      </c>
      <c r="DU1008" s="35">
        <v>10.870513609253132</v>
      </c>
      <c r="DV1008" s="35">
        <v>12.382173856211356</v>
      </c>
      <c r="DW1008" s="35">
        <v>12.912704388850353</v>
      </c>
      <c r="DX1008" s="35">
        <v>12.355543107331879</v>
      </c>
      <c r="DY1008" s="35">
        <v>14.289686789319688</v>
      </c>
      <c r="EB1008" s="35">
        <v>12.152993335770915</v>
      </c>
      <c r="EC1008" s="35">
        <v>14.061401734842942</v>
      </c>
      <c r="ED1008" s="35">
        <v>11.793128564017588</v>
      </c>
      <c r="EE1008" s="35">
        <v>12.432201914586917</v>
      </c>
      <c r="EF1008" s="35">
        <v>12.435979820252729</v>
      </c>
      <c r="EG1008" s="35">
        <v>11.831148038322578</v>
      </c>
      <c r="EH1008" s="35">
        <v>12.779755310102075</v>
      </c>
      <c r="EI1008" s="35">
        <v>12.391656057683338</v>
      </c>
      <c r="EJ1008" s="35">
        <v>10.429253500642167</v>
      </c>
      <c r="EK1008" s="35">
        <v>11.903858754873804</v>
      </c>
      <c r="EL1008" s="35">
        <v>11.248055276805326</v>
      </c>
      <c r="EO1008" s="35">
        <v>13.910079667090232</v>
      </c>
      <c r="EP1008" s="35">
        <v>11.083262213521611</v>
      </c>
      <c r="EQ1008" s="35">
        <v>12.551721583719486</v>
      </c>
      <c r="ET1008" s="35">
        <v>11.746303816276471</v>
      </c>
      <c r="EU1008" s="35">
        <v>11.505802774550983</v>
      </c>
      <c r="EW1008" s="35">
        <v>12.010631882990298</v>
      </c>
      <c r="EX1008" s="35">
        <v>12.163996466230119</v>
      </c>
      <c r="EY1008" s="35">
        <v>11.879602166300977</v>
      </c>
      <c r="FA1008" s="35">
        <v>12.648323638099356</v>
      </c>
      <c r="FB1008" s="35">
        <v>13.731292251114441</v>
      </c>
      <c r="FC1008" s="35">
        <v>14.925962658968327</v>
      </c>
      <c r="FE1008" s="35">
        <v>11.307229379604024</v>
      </c>
      <c r="FG1008" s="35">
        <v>12.066835787913428</v>
      </c>
      <c r="FH1008" s="35">
        <v>13.134054430223069</v>
      </c>
      <c r="FI1008" s="35">
        <v>12.051215010035364</v>
      </c>
      <c r="FK1008" s="35">
        <v>12.255485762927822</v>
      </c>
      <c r="FL1008" s="35">
        <v>12.826365478717662</v>
      </c>
      <c r="FM1008" s="35">
        <v>12.706337505180596</v>
      </c>
      <c r="FN1008" s="35">
        <v>11.709752921708862</v>
      </c>
      <c r="FO1008" s="35">
        <v>10.972841899913059</v>
      </c>
      <c r="FP1008" s="35">
        <v>11.810523605492373</v>
      </c>
      <c r="FQ1008" s="35">
        <v>12.269666587181728</v>
      </c>
      <c r="FR1008" s="35">
        <v>11.736566249734301</v>
      </c>
      <c r="FT1008" s="35">
        <v>13.289217818941134</v>
      </c>
      <c r="FW1008" s="35">
        <v>12.808190107502462</v>
      </c>
      <c r="FX1008" s="35">
        <v>13.551148439406246</v>
      </c>
      <c r="GB1008" s="35">
        <v>12.134273715780413</v>
      </c>
      <c r="GC1008" s="35">
        <v>15.582512960097787</v>
      </c>
      <c r="GD1008" s="35">
        <v>15.137196277430384</v>
      </c>
      <c r="GE1008" s="35">
        <v>11.343417960432319</v>
      </c>
      <c r="GH1008" s="35">
        <v>12.618910205032114</v>
      </c>
      <c r="GI1008" s="35">
        <v>12.623587110350767</v>
      </c>
      <c r="GK1008" s="35">
        <v>14.257945238690343</v>
      </c>
      <c r="GL1008" s="35">
        <v>15.04967787286264</v>
      </c>
      <c r="GM1008" s="35">
        <v>11.979164740814591</v>
      </c>
      <c r="GN1008" s="35">
        <v>12.923241890081808</v>
      </c>
      <c r="GO1008" s="35">
        <v>31.887</v>
      </c>
      <c r="GP1008" s="35" t="s">
        <v>1713</v>
      </c>
      <c r="GU1008" s="59"/>
    </row>
    <row r="1009" spans="1:203" x14ac:dyDescent="0.2">
      <c r="A1009" s="35" t="s">
        <v>686</v>
      </c>
      <c r="B1009" s="35" t="s">
        <v>2349</v>
      </c>
      <c r="C1009" s="35" t="s">
        <v>2350</v>
      </c>
      <c r="D1009" s="9">
        <v>7</v>
      </c>
      <c r="E1009" s="9">
        <v>5</v>
      </c>
      <c r="F1009" s="9">
        <v>0.92261180700000001</v>
      </c>
      <c r="G1009" s="9">
        <v>0.18809836499999999</v>
      </c>
      <c r="H1009" s="9">
        <v>0.509590506</v>
      </c>
      <c r="I1009" s="9">
        <v>0.52994365700000001</v>
      </c>
      <c r="J1009" s="9">
        <v>0</v>
      </c>
      <c r="K1009" s="78">
        <v>0</v>
      </c>
      <c r="L1009" s="80"/>
      <c r="M1009" s="79">
        <v>18.127218206035433</v>
      </c>
      <c r="N1009" s="79">
        <v>17.245933146806159</v>
      </c>
      <c r="O1009" s="79"/>
      <c r="Q1009" s="78">
        <v>17.867323743043553</v>
      </c>
      <c r="S1009" s="35">
        <v>18.449228815221574</v>
      </c>
      <c r="U1009" s="35">
        <v>15.758914930001859</v>
      </c>
      <c r="V1009" s="35">
        <v>19.283854572528277</v>
      </c>
      <c r="Y1009" s="35">
        <v>18.210136437194286</v>
      </c>
      <c r="AD1009" s="35">
        <v>16.76968171087168</v>
      </c>
      <c r="AF1009" s="35">
        <v>11.778142476679919</v>
      </c>
      <c r="AH1009" s="35">
        <v>17.968121426876216</v>
      </c>
      <c r="AI1009" s="35">
        <v>18.491736090087166</v>
      </c>
      <c r="AJ1009" s="35">
        <v>12.099033824801452</v>
      </c>
      <c r="AR1009" s="35">
        <v>17.794944647128013</v>
      </c>
      <c r="AU1009" s="35">
        <v>18.157679937952569</v>
      </c>
      <c r="AW1009" s="35">
        <v>19.221426140035092</v>
      </c>
      <c r="AX1009" s="35">
        <v>17.756926676145625</v>
      </c>
      <c r="AY1009" s="35">
        <v>17.882089575716975</v>
      </c>
      <c r="AZ1009" s="35">
        <v>18.37447479661915</v>
      </c>
      <c r="BA1009" s="35">
        <v>18.19682446044505</v>
      </c>
      <c r="BC1009" s="35">
        <v>14.762046685225027</v>
      </c>
      <c r="BF1009" s="35">
        <v>20.934637752720278</v>
      </c>
      <c r="BH1009" s="35">
        <v>17.753201532605626</v>
      </c>
      <c r="BJ1009" s="35">
        <v>19.734695930903015</v>
      </c>
      <c r="BK1009" s="35">
        <v>19.625574945848186</v>
      </c>
      <c r="BO1009" s="35">
        <v>18.272606744332478</v>
      </c>
      <c r="BR1009" s="35">
        <v>18.200671921607157</v>
      </c>
      <c r="BT1009" s="35">
        <v>17.935004464694998</v>
      </c>
      <c r="BU1009" s="35">
        <v>17.979221586232612</v>
      </c>
      <c r="BV1009" s="35">
        <v>17.406284301895916</v>
      </c>
      <c r="BY1009" s="35">
        <v>18.258139351420251</v>
      </c>
      <c r="BZ1009" s="35">
        <v>17.406768842520222</v>
      </c>
      <c r="CA1009" s="35">
        <v>13.403470944237604</v>
      </c>
      <c r="CB1009" s="35">
        <v>18.284019006472096</v>
      </c>
      <c r="CC1009" s="35">
        <v>18.005488683966856</v>
      </c>
      <c r="CJ1009" s="35">
        <v>19.599121554315165</v>
      </c>
      <c r="CM1009" s="35">
        <v>17.85420553057018</v>
      </c>
      <c r="CN1009" s="35">
        <v>18.572859404164102</v>
      </c>
      <c r="CP1009" s="35">
        <v>11.596428834869174</v>
      </c>
      <c r="CQ1009" s="35">
        <v>11.496561346150807</v>
      </c>
      <c r="CS1009" s="35">
        <v>18.357440068451375</v>
      </c>
      <c r="CU1009" s="35">
        <v>17.626540882478665</v>
      </c>
      <c r="CW1009" s="35">
        <v>18.850903706218233</v>
      </c>
      <c r="CY1009" s="35">
        <v>17.911920979912828</v>
      </c>
      <c r="CZ1009" s="35">
        <v>18.466591238588585</v>
      </c>
      <c r="DA1009" s="35">
        <v>18.235668880507351</v>
      </c>
      <c r="DC1009" s="35">
        <v>18.345960487339013</v>
      </c>
      <c r="DD1009" s="35">
        <v>18.304188109323903</v>
      </c>
      <c r="DG1009" s="35">
        <v>18.044403861808345</v>
      </c>
      <c r="DI1009" s="35">
        <v>18.349033635538429</v>
      </c>
      <c r="DO1009" s="35">
        <v>17.663681348300962</v>
      </c>
      <c r="DQ1009" s="35">
        <v>17.255858029517547</v>
      </c>
      <c r="DS1009" s="35">
        <v>18.268378672713446</v>
      </c>
      <c r="DV1009" s="35">
        <v>18.546380855008543</v>
      </c>
      <c r="DW1009" s="35">
        <v>19.183021449078346</v>
      </c>
      <c r="DZ1009" s="35">
        <v>19.142207165309571</v>
      </c>
      <c r="EA1009" s="35">
        <v>19.426620634301976</v>
      </c>
      <c r="EB1009" s="35">
        <v>11.703278241891033</v>
      </c>
      <c r="EC1009" s="35">
        <v>19.64587142768881</v>
      </c>
      <c r="ED1009" s="35">
        <v>17.067936127700321</v>
      </c>
      <c r="EI1009" s="35">
        <v>17.739153132428164</v>
      </c>
      <c r="EJ1009" s="35">
        <v>17.462518145431009</v>
      </c>
      <c r="EK1009" s="35">
        <v>15.796240851105189</v>
      </c>
      <c r="EN1009" s="35">
        <v>18.203939039563942</v>
      </c>
      <c r="EO1009" s="35">
        <v>19.155947895003308</v>
      </c>
      <c r="EP1009" s="35">
        <v>11.474381202609319</v>
      </c>
      <c r="ES1009" s="35">
        <v>11.722006943188266</v>
      </c>
      <c r="ET1009" s="35">
        <v>16.244405864874672</v>
      </c>
      <c r="EV1009" s="35">
        <v>20.109733145941632</v>
      </c>
      <c r="EW1009" s="35">
        <v>17.362730751571299</v>
      </c>
      <c r="EX1009" s="35">
        <v>17.482608250498561</v>
      </c>
      <c r="EY1009" s="35">
        <v>18.108165730232837</v>
      </c>
      <c r="EZ1009" s="35">
        <v>16.911601002030906</v>
      </c>
      <c r="FA1009" s="35">
        <v>18.086703706451651</v>
      </c>
      <c r="FC1009" s="35">
        <v>19.248264604700566</v>
      </c>
      <c r="FD1009" s="35">
        <v>17.983534313303675</v>
      </c>
      <c r="FF1009" s="35">
        <v>17.050309705057096</v>
      </c>
      <c r="FI1009" s="35">
        <v>20.088309334783794</v>
      </c>
      <c r="FJ1009" s="35">
        <v>17.379688180832584</v>
      </c>
      <c r="FN1009" s="35">
        <v>18.40592814918358</v>
      </c>
      <c r="FO1009" s="35">
        <v>16.976842082442509</v>
      </c>
      <c r="FQ1009" s="35">
        <v>18.295817888386225</v>
      </c>
      <c r="FU1009" s="35">
        <v>20.465106468135854</v>
      </c>
      <c r="FW1009" s="35">
        <v>18.208528708578701</v>
      </c>
      <c r="FY1009" s="35">
        <v>18.334552985724947</v>
      </c>
      <c r="GD1009" s="35">
        <v>19.011980824709003</v>
      </c>
      <c r="GE1009" s="35">
        <v>19.565615557283913</v>
      </c>
      <c r="GF1009" s="35">
        <v>17.454905173535046</v>
      </c>
      <c r="GI1009" s="35">
        <v>19.775492790145016</v>
      </c>
      <c r="GJ1009" s="35">
        <v>18.478999605003622</v>
      </c>
      <c r="GK1009" s="35">
        <v>16.113914679355197</v>
      </c>
      <c r="GO1009" s="35">
        <v>6.883</v>
      </c>
      <c r="GP1009" s="35" t="s">
        <v>4491</v>
      </c>
      <c r="GU1009" s="59"/>
    </row>
    <row r="1010" spans="1:203" x14ac:dyDescent="0.2">
      <c r="A1010" s="35" t="s">
        <v>1929</v>
      </c>
      <c r="B1010" s="35" t="s">
        <v>3809</v>
      </c>
      <c r="C1010" s="35" t="s">
        <v>3810</v>
      </c>
      <c r="D1010" s="9">
        <v>2</v>
      </c>
      <c r="E1010" s="9">
        <v>2</v>
      </c>
      <c r="F1010" s="9">
        <v>0.722053414</v>
      </c>
      <c r="G1010" s="9">
        <v>0.95658723899999998</v>
      </c>
      <c r="H1010" s="9">
        <v>1.7431703999999999E-2</v>
      </c>
      <c r="I1010" s="9">
        <v>0.53257693900000003</v>
      </c>
      <c r="J1010" s="9">
        <v>0</v>
      </c>
      <c r="K1010" s="58" t="s">
        <v>5711</v>
      </c>
      <c r="L1010" s="79"/>
      <c r="M1010" s="79"/>
      <c r="N1010" s="79"/>
      <c r="O1010" s="79">
        <v>10.961101544008111</v>
      </c>
      <c r="R1010" s="35">
        <v>10.879189459193123</v>
      </c>
      <c r="AE1010" s="35">
        <v>10.860277866143463</v>
      </c>
      <c r="AS1010" s="35">
        <v>11.200160534879302</v>
      </c>
      <c r="CR1010" s="35">
        <v>11.020213445380945</v>
      </c>
      <c r="DK1010" s="35">
        <v>11.940775808841988</v>
      </c>
      <c r="FL1010" s="35">
        <v>11.303148207050805</v>
      </c>
      <c r="GG1010" s="35">
        <v>11.730382810532898</v>
      </c>
      <c r="GO1010" s="35">
        <v>2.9660000000000002</v>
      </c>
      <c r="GP1010" s="35" t="s">
        <v>1631</v>
      </c>
      <c r="GU1010" s="59"/>
    </row>
    <row r="1011" spans="1:203" x14ac:dyDescent="0.2">
      <c r="A1011" s="35" t="s">
        <v>682</v>
      </c>
      <c r="B1011" s="35" t="s">
        <v>2343</v>
      </c>
      <c r="C1011" s="35" t="s">
        <v>2344</v>
      </c>
      <c r="D1011" s="9">
        <v>28</v>
      </c>
      <c r="E1011" s="9">
        <v>27</v>
      </c>
      <c r="F1011" s="9">
        <v>0.80688005299999999</v>
      </c>
      <c r="G1011" s="9">
        <v>7.5274174999999999E-2</v>
      </c>
      <c r="H1011" s="9">
        <v>1.1096500000000001E-4</v>
      </c>
      <c r="I1011" s="9">
        <v>0.53645664900000001</v>
      </c>
      <c r="J1011" s="9">
        <v>0</v>
      </c>
      <c r="K1011" s="58" t="s">
        <v>5711</v>
      </c>
      <c r="L1011" s="79">
        <v>18.579556181871158</v>
      </c>
      <c r="M1011" s="79">
        <v>17.464694187235484</v>
      </c>
      <c r="N1011" s="79">
        <v>17.917043537701865</v>
      </c>
      <c r="O1011" s="79">
        <v>18.069307547988032</v>
      </c>
      <c r="P1011" s="78">
        <v>18.994516692899172</v>
      </c>
      <c r="Q1011" s="78">
        <v>19.899842047599453</v>
      </c>
      <c r="R1011" s="35">
        <v>18.083567665067878</v>
      </c>
      <c r="S1011" s="35">
        <v>18.029211061143471</v>
      </c>
      <c r="T1011" s="35">
        <v>18.233311919628921</v>
      </c>
      <c r="U1011" s="35">
        <v>19.078519382278706</v>
      </c>
      <c r="V1011" s="35">
        <v>17.851052570772893</v>
      </c>
      <c r="W1011" s="35">
        <v>17.917128044014763</v>
      </c>
      <c r="X1011" s="35">
        <v>18.115389548441261</v>
      </c>
      <c r="Y1011" s="35">
        <v>17.881871268639649</v>
      </c>
      <c r="Z1011" s="35">
        <v>18.136189270809361</v>
      </c>
      <c r="AA1011" s="35">
        <v>18.693094465460049</v>
      </c>
      <c r="AB1011" s="35">
        <v>17.720017900955725</v>
      </c>
      <c r="AC1011" s="35">
        <v>17.593127212905557</v>
      </c>
      <c r="AD1011" s="35">
        <v>18.513531296495582</v>
      </c>
      <c r="AE1011" s="35">
        <v>17.712108669916233</v>
      </c>
      <c r="AF1011" s="35">
        <v>17.861472215868613</v>
      </c>
      <c r="AG1011" s="35">
        <v>17.780911013546149</v>
      </c>
      <c r="AH1011" s="35">
        <v>18.197271469706664</v>
      </c>
      <c r="AI1011" s="35">
        <v>17.748141991930979</v>
      </c>
      <c r="AJ1011" s="35">
        <v>18.253561860740753</v>
      </c>
      <c r="AK1011" s="35">
        <v>17.370025845828245</v>
      </c>
      <c r="AL1011" s="35">
        <v>17.19289554306161</v>
      </c>
      <c r="AM1011" s="35">
        <v>19.296774098268049</v>
      </c>
      <c r="AN1011" s="35">
        <v>18.05304965074502</v>
      </c>
      <c r="AO1011" s="35">
        <v>18.136692796334206</v>
      </c>
      <c r="AP1011" s="35">
        <v>18.58455576698897</v>
      </c>
      <c r="AQ1011" s="35">
        <v>17.881154363207401</v>
      </c>
      <c r="AR1011" s="35">
        <v>18.390167506786277</v>
      </c>
      <c r="AS1011" s="35">
        <v>17.457435925128671</v>
      </c>
      <c r="AT1011" s="35">
        <v>17.722875880010708</v>
      </c>
      <c r="AU1011" s="35">
        <v>19.411794334440287</v>
      </c>
      <c r="AV1011" s="35">
        <v>18.275709785018805</v>
      </c>
      <c r="AW1011" s="35">
        <v>18.486695340362008</v>
      </c>
      <c r="AX1011" s="35">
        <v>17.564338862650345</v>
      </c>
      <c r="AY1011" s="35">
        <v>19.083243342051077</v>
      </c>
      <c r="AZ1011" s="35">
        <v>17.570725511691464</v>
      </c>
      <c r="BA1011" s="35">
        <v>18.628090386227445</v>
      </c>
      <c r="BB1011" s="35">
        <v>16.855077145088167</v>
      </c>
      <c r="BC1011" s="35">
        <v>18.548729819235845</v>
      </c>
      <c r="BD1011" s="35">
        <v>19.46788842986458</v>
      </c>
      <c r="BE1011" s="35">
        <v>18.217864827578619</v>
      </c>
      <c r="BF1011" s="35">
        <v>18.56845382939996</v>
      </c>
      <c r="BG1011" s="35">
        <v>19.035451966457501</v>
      </c>
      <c r="BH1011" s="35">
        <v>18.064516653131253</v>
      </c>
      <c r="BI1011" s="35">
        <v>19.862187718251601</v>
      </c>
      <c r="BJ1011" s="35">
        <v>18.489179365116414</v>
      </c>
      <c r="BK1011" s="35">
        <v>18.35099141912232</v>
      </c>
      <c r="BL1011" s="35">
        <v>18.854197821780797</v>
      </c>
      <c r="BM1011" s="35">
        <v>19.263944575927535</v>
      </c>
      <c r="BN1011" s="35">
        <v>17.576732928580896</v>
      </c>
      <c r="BO1011" s="35">
        <v>18.809653910527672</v>
      </c>
      <c r="BP1011" s="35">
        <v>18.524446106139905</v>
      </c>
      <c r="BQ1011" s="35">
        <v>18.247165645263276</v>
      </c>
      <c r="BR1011" s="35">
        <v>18.220963280204568</v>
      </c>
      <c r="BS1011" s="35">
        <v>18.51191027976861</v>
      </c>
      <c r="BT1011" s="35">
        <v>19.332176407328006</v>
      </c>
      <c r="BU1011" s="35">
        <v>19.120562732334271</v>
      </c>
      <c r="BV1011" s="35">
        <v>18.369906121748738</v>
      </c>
      <c r="BW1011" s="35">
        <v>18.693611029814232</v>
      </c>
      <c r="BX1011" s="35">
        <v>19.742153577799062</v>
      </c>
      <c r="BY1011" s="35">
        <v>17.895592991158974</v>
      </c>
      <c r="BZ1011" s="35">
        <v>18.342390783364817</v>
      </c>
      <c r="CA1011" s="35">
        <v>18.601960284045425</v>
      </c>
      <c r="CB1011" s="35">
        <v>18.275507793736949</v>
      </c>
      <c r="CC1011" s="35">
        <v>18.683710539335543</v>
      </c>
      <c r="CD1011" s="35">
        <v>17.609778599654554</v>
      </c>
      <c r="CE1011" s="35">
        <v>18.276147907365164</v>
      </c>
      <c r="CF1011" s="35">
        <v>18.073088206803181</v>
      </c>
      <c r="CG1011" s="35">
        <v>18.419773075261709</v>
      </c>
      <c r="CH1011" s="35">
        <v>18.802731499118153</v>
      </c>
      <c r="CI1011" s="35">
        <v>18.652241628560972</v>
      </c>
      <c r="CJ1011" s="35">
        <v>19.294937583961438</v>
      </c>
      <c r="CK1011" s="35">
        <v>18.47299188092547</v>
      </c>
      <c r="CL1011" s="35">
        <v>18.858976513795952</v>
      </c>
      <c r="CM1011" s="35">
        <v>19.604078253404058</v>
      </c>
      <c r="CN1011" s="35">
        <v>19.095627789243309</v>
      </c>
      <c r="CO1011" s="35">
        <v>17.512477184833962</v>
      </c>
      <c r="CP1011" s="35">
        <v>18.867445350115382</v>
      </c>
      <c r="CQ1011" s="35">
        <v>18.058930474813344</v>
      </c>
      <c r="CR1011" s="35">
        <v>18.303783551746903</v>
      </c>
      <c r="CS1011" s="35">
        <v>19.509860211404344</v>
      </c>
      <c r="CT1011" s="35">
        <v>17.909925593896684</v>
      </c>
      <c r="CU1011" s="35">
        <v>17.609009496004091</v>
      </c>
      <c r="CV1011" s="35">
        <v>18.841341115442919</v>
      </c>
      <c r="CW1011" s="35">
        <v>17.210442064173488</v>
      </c>
      <c r="CX1011" s="35">
        <v>17.75466743693627</v>
      </c>
      <c r="CY1011" s="35">
        <v>17.688558751551142</v>
      </c>
      <c r="CZ1011" s="35">
        <v>17.188313337682661</v>
      </c>
      <c r="DA1011" s="35">
        <v>18.681902982035123</v>
      </c>
      <c r="DB1011" s="35">
        <v>19.741800827441025</v>
      </c>
      <c r="DC1011" s="35">
        <v>16.730256640467587</v>
      </c>
      <c r="DD1011" s="35">
        <v>18.559763846567282</v>
      </c>
      <c r="DE1011" s="35">
        <v>18.808728822455624</v>
      </c>
      <c r="DF1011" s="35">
        <v>18.991872225271752</v>
      </c>
      <c r="DG1011" s="35">
        <v>17.606334256900709</v>
      </c>
      <c r="DH1011" s="35">
        <v>17.115631247435417</v>
      </c>
      <c r="DI1011" s="35">
        <v>19.405077629481706</v>
      </c>
      <c r="DJ1011" s="35">
        <v>17.625394479228529</v>
      </c>
      <c r="DK1011" s="35">
        <v>18.242440795361638</v>
      </c>
      <c r="DL1011" s="35">
        <v>18.08835871660413</v>
      </c>
      <c r="DM1011" s="35">
        <v>17.90783434849558</v>
      </c>
      <c r="DN1011" s="35">
        <v>17.773468640576723</v>
      </c>
      <c r="DO1011" s="35">
        <v>17.281742564064466</v>
      </c>
      <c r="DP1011" s="35">
        <v>18.686560458232897</v>
      </c>
      <c r="DQ1011" s="35">
        <v>18.657896288796589</v>
      </c>
      <c r="DR1011" s="35">
        <v>17.956233704265475</v>
      </c>
      <c r="DS1011" s="35">
        <v>18.793120828285691</v>
      </c>
      <c r="DT1011" s="35">
        <v>16.86449538400662</v>
      </c>
      <c r="DU1011" s="35">
        <v>17.975732825725601</v>
      </c>
      <c r="DV1011" s="35">
        <v>18.004500080688484</v>
      </c>
      <c r="DW1011" s="35">
        <v>17.950086474784356</v>
      </c>
      <c r="DX1011" s="35">
        <v>18.242703448015249</v>
      </c>
      <c r="DY1011" s="35">
        <v>18.008232167029497</v>
      </c>
      <c r="DZ1011" s="35">
        <v>17.495230126895585</v>
      </c>
      <c r="EA1011" s="35">
        <v>18.881861319091865</v>
      </c>
      <c r="EB1011" s="35">
        <v>18.896232851747637</v>
      </c>
      <c r="EC1011" s="35">
        <v>19.081261355646038</v>
      </c>
      <c r="ED1011" s="35">
        <v>19.706067222827791</v>
      </c>
      <c r="EE1011" s="35">
        <v>18.650399626970749</v>
      </c>
      <c r="EF1011" s="35">
        <v>19.921948895997922</v>
      </c>
      <c r="EG1011" s="35">
        <v>18.265331383677765</v>
      </c>
      <c r="EH1011" s="35">
        <v>18.619676244596555</v>
      </c>
      <c r="EI1011" s="35">
        <v>19.481486815681432</v>
      </c>
      <c r="EJ1011" s="35">
        <v>18.569481907063793</v>
      </c>
      <c r="EK1011" s="35">
        <v>17.933105652345997</v>
      </c>
      <c r="EL1011" s="35">
        <v>18.949265458469092</v>
      </c>
      <c r="EM1011" s="35">
        <v>18.22207835887124</v>
      </c>
      <c r="EN1011" s="35">
        <v>19.015483153204531</v>
      </c>
      <c r="EO1011" s="35">
        <v>20.332448872530964</v>
      </c>
      <c r="EP1011" s="35">
        <v>18.941482497775763</v>
      </c>
      <c r="EQ1011" s="35">
        <v>19.062177644736728</v>
      </c>
      <c r="ER1011" s="35">
        <v>18.314034124399608</v>
      </c>
      <c r="ES1011" s="35">
        <v>19.114637120709411</v>
      </c>
      <c r="ET1011" s="35">
        <v>19.31443114505203</v>
      </c>
      <c r="EU1011" s="35">
        <v>17.585411629905185</v>
      </c>
      <c r="EV1011" s="35">
        <v>18.424218677719658</v>
      </c>
      <c r="EW1011" s="35">
        <v>17.700655525893762</v>
      </c>
      <c r="EX1011" s="35">
        <v>19.463599987193533</v>
      </c>
      <c r="EY1011" s="35">
        <v>18.686701496129729</v>
      </c>
      <c r="EZ1011" s="35">
        <v>17.781608281012002</v>
      </c>
      <c r="FA1011" s="35">
        <v>18.288439628399324</v>
      </c>
      <c r="FB1011" s="35">
        <v>19.318254917952693</v>
      </c>
      <c r="FC1011" s="35">
        <v>17.673950179744853</v>
      </c>
      <c r="FD1011" s="35">
        <v>19.595019459575894</v>
      </c>
      <c r="FE1011" s="35">
        <v>19.923225273595946</v>
      </c>
      <c r="FF1011" s="35">
        <v>17.822612145593745</v>
      </c>
      <c r="FG1011" s="35">
        <v>18.583574810790925</v>
      </c>
      <c r="FH1011" s="35">
        <v>18.180664736190803</v>
      </c>
      <c r="FI1011" s="35">
        <v>19.295042720271081</v>
      </c>
      <c r="FJ1011" s="35">
        <v>19.733991467809414</v>
      </c>
      <c r="FK1011" s="35">
        <v>20.018364331993176</v>
      </c>
      <c r="FL1011" s="35">
        <v>19.410229036710355</v>
      </c>
      <c r="FM1011" s="35">
        <v>19.170591817040645</v>
      </c>
      <c r="FN1011" s="35">
        <v>19.834959691159725</v>
      </c>
      <c r="FO1011" s="35">
        <v>17.598148577229249</v>
      </c>
      <c r="FP1011" s="35">
        <v>19.853560703152631</v>
      </c>
      <c r="FQ1011" s="35">
        <v>18.256254877362259</v>
      </c>
      <c r="FR1011" s="35">
        <v>19.339244617469546</v>
      </c>
      <c r="FS1011" s="35">
        <v>18.835971786586875</v>
      </c>
      <c r="FT1011" s="35">
        <v>18.978467138767027</v>
      </c>
      <c r="FU1011" s="35">
        <v>18.1312997724255</v>
      </c>
      <c r="FV1011" s="35">
        <v>18.10902361896601</v>
      </c>
      <c r="FW1011" s="35">
        <v>19.201013683549885</v>
      </c>
      <c r="FX1011" s="35">
        <v>20.202237660414347</v>
      </c>
      <c r="FY1011" s="35">
        <v>19.660382646036815</v>
      </c>
      <c r="FZ1011" s="35">
        <v>17.999435603604482</v>
      </c>
      <c r="GA1011" s="35">
        <v>19.516324395190324</v>
      </c>
      <c r="GB1011" s="35">
        <v>19.148740272009565</v>
      </c>
      <c r="GC1011" s="35">
        <v>19.068914286126692</v>
      </c>
      <c r="GD1011" s="35">
        <v>19.348484504584729</v>
      </c>
      <c r="GE1011" s="35">
        <v>18.409774091991576</v>
      </c>
      <c r="GF1011" s="35">
        <v>18.40257575256117</v>
      </c>
      <c r="GG1011" s="35">
        <v>17.730363398653466</v>
      </c>
      <c r="GH1011" s="35">
        <v>18.092519915978446</v>
      </c>
      <c r="GI1011" s="35">
        <v>18.127023068668652</v>
      </c>
      <c r="GJ1011" s="35">
        <v>19.858805310833922</v>
      </c>
      <c r="GK1011" s="35">
        <v>19.106542746644944</v>
      </c>
      <c r="GL1011" s="35">
        <v>20.532518601962948</v>
      </c>
      <c r="GM1011" s="35">
        <v>19.895315445958722</v>
      </c>
      <c r="GN1011" s="35">
        <v>18.323004458846075</v>
      </c>
      <c r="GO1011" s="35">
        <v>61.094999999999999</v>
      </c>
      <c r="GP1011" s="35" t="s">
        <v>4489</v>
      </c>
      <c r="GU1011" s="59"/>
    </row>
    <row r="1012" spans="1:203" x14ac:dyDescent="0.2">
      <c r="A1012" s="35" t="s">
        <v>705</v>
      </c>
      <c r="B1012" s="35" t="s">
        <v>2363</v>
      </c>
      <c r="C1012" s="35" t="s">
        <v>2364</v>
      </c>
      <c r="D1012" s="9">
        <v>35</v>
      </c>
      <c r="E1012" s="9">
        <v>1</v>
      </c>
      <c r="F1012" s="9">
        <v>0.97162712399999995</v>
      </c>
      <c r="G1012" s="9">
        <v>4.8513112999999997E-2</v>
      </c>
      <c r="H1012" s="9">
        <v>3.7478526999999998E-2</v>
      </c>
      <c r="I1012" s="9">
        <v>0.54143680800000005</v>
      </c>
      <c r="J1012" s="9">
        <v>0</v>
      </c>
      <c r="K1012" s="58" t="s">
        <v>5711</v>
      </c>
      <c r="L1012" s="79">
        <v>15.652754498231584</v>
      </c>
      <c r="M1012" s="79">
        <v>16.270477286914524</v>
      </c>
      <c r="N1012" s="79">
        <v>17.217892022303456</v>
      </c>
      <c r="O1012" s="79">
        <v>17.148033090699176</v>
      </c>
      <c r="P1012" s="78">
        <v>12.109437546259002</v>
      </c>
      <c r="Q1012" s="78">
        <v>13.148260512649813</v>
      </c>
      <c r="R1012" s="35">
        <v>11.218322368718546</v>
      </c>
      <c r="S1012" s="35">
        <v>12.640402536046924</v>
      </c>
      <c r="T1012" s="35">
        <v>14.277574969176452</v>
      </c>
      <c r="U1012" s="35">
        <v>12.259909622173545</v>
      </c>
      <c r="V1012" s="35">
        <v>14.470659580899049</v>
      </c>
      <c r="W1012" s="35">
        <v>15.962150948991543</v>
      </c>
      <c r="X1012" s="35">
        <v>13.348021705340454</v>
      </c>
      <c r="Y1012" s="35">
        <v>14.091538628483834</v>
      </c>
      <c r="Z1012" s="35">
        <v>13.436361252963092</v>
      </c>
      <c r="AA1012" s="35">
        <v>13.649759209196329</v>
      </c>
      <c r="AB1012" s="35">
        <v>13.311857704597177</v>
      </c>
      <c r="AC1012" s="35">
        <v>13.350509805801327</v>
      </c>
      <c r="AD1012" s="35">
        <v>12.668799935007737</v>
      </c>
      <c r="AE1012" s="35">
        <v>15.110334246758317</v>
      </c>
      <c r="AF1012" s="35">
        <v>14.392031734007986</v>
      </c>
      <c r="AG1012" s="35">
        <v>15.895973789084994</v>
      </c>
      <c r="AH1012" s="35">
        <v>14.598530277663119</v>
      </c>
      <c r="AI1012" s="35">
        <v>14.068818902563603</v>
      </c>
      <c r="AJ1012" s="35">
        <v>13.832212252023769</v>
      </c>
      <c r="AK1012" s="35">
        <v>13.697129521512711</v>
      </c>
      <c r="AL1012" s="35">
        <v>13.584557108731122</v>
      </c>
      <c r="AM1012" s="35">
        <v>14.528506627731268</v>
      </c>
      <c r="AN1012" s="35">
        <v>14.12528459699449</v>
      </c>
      <c r="AO1012" s="35">
        <v>13.7431268810627</v>
      </c>
      <c r="AP1012" s="35">
        <v>14.523807378538404</v>
      </c>
      <c r="AQ1012" s="35">
        <v>14.483794322964684</v>
      </c>
      <c r="AR1012" s="35">
        <v>15.689569726749488</v>
      </c>
      <c r="AS1012" s="35">
        <v>16.896129798023381</v>
      </c>
      <c r="AT1012" s="35">
        <v>15.110340513032241</v>
      </c>
      <c r="AU1012" s="35">
        <v>13.600380340803039</v>
      </c>
      <c r="AV1012" s="35">
        <v>12.261872296287542</v>
      </c>
      <c r="AW1012" s="35">
        <v>15.829368770079084</v>
      </c>
      <c r="AX1012" s="35">
        <v>13.176332282225465</v>
      </c>
      <c r="AY1012" s="35">
        <v>12.438737451482744</v>
      </c>
      <c r="AZ1012" s="35">
        <v>13.583582344490731</v>
      </c>
      <c r="BA1012" s="35">
        <v>13.706624029462589</v>
      </c>
      <c r="BB1012" s="35">
        <v>13.881739134145921</v>
      </c>
      <c r="BC1012" s="35">
        <v>14.353298093719863</v>
      </c>
      <c r="BD1012" s="35">
        <v>14.608511162590109</v>
      </c>
      <c r="BE1012" s="35">
        <v>14.123464048752876</v>
      </c>
      <c r="BF1012" s="35">
        <v>15.144488428270879</v>
      </c>
      <c r="BG1012" s="35">
        <v>13.524209722818149</v>
      </c>
      <c r="BH1012" s="35">
        <v>15.408829028288562</v>
      </c>
      <c r="BI1012" s="35">
        <v>16.071256306832446</v>
      </c>
      <c r="BJ1012" s="35">
        <v>17.970224443257777</v>
      </c>
      <c r="BK1012" s="35">
        <v>16.869732112004311</v>
      </c>
      <c r="BL1012" s="35">
        <v>13.840100495735516</v>
      </c>
      <c r="BM1012" s="35">
        <v>12.027759619344611</v>
      </c>
      <c r="BN1012" s="35">
        <v>15.2384312286155</v>
      </c>
      <c r="BO1012" s="35">
        <v>14.48369771305018</v>
      </c>
      <c r="BP1012" s="35">
        <v>15.325626114088742</v>
      </c>
      <c r="BQ1012" s="35">
        <v>15.372482674472032</v>
      </c>
      <c r="BR1012" s="35">
        <v>14.84522018005854</v>
      </c>
      <c r="BS1012" s="35">
        <v>15.112286384625882</v>
      </c>
      <c r="BT1012" s="35">
        <v>13.154396402074525</v>
      </c>
      <c r="BU1012" s="35">
        <v>13.779423839034497</v>
      </c>
      <c r="BV1012" s="35">
        <v>14.745694229855818</v>
      </c>
      <c r="BW1012" s="35">
        <v>14.827193964977324</v>
      </c>
      <c r="BX1012" s="35">
        <v>15.53519088363948</v>
      </c>
      <c r="BY1012" s="35">
        <v>14.336014445716323</v>
      </c>
      <c r="BZ1012" s="35">
        <v>15.270567534444595</v>
      </c>
      <c r="CA1012" s="35">
        <v>14.700950218411396</v>
      </c>
      <c r="CB1012" s="35">
        <v>14.31082414355426</v>
      </c>
      <c r="CC1012" s="35">
        <v>16.804161928198504</v>
      </c>
      <c r="CD1012" s="35">
        <v>16.380747290797693</v>
      </c>
      <c r="CE1012" s="35">
        <v>14.867882055501067</v>
      </c>
      <c r="CF1012" s="35">
        <v>14.295605375773892</v>
      </c>
      <c r="CG1012" s="35">
        <v>17.253106495171881</v>
      </c>
      <c r="CH1012" s="35">
        <v>12.912921428352977</v>
      </c>
      <c r="CI1012" s="35">
        <v>16.087072257292455</v>
      </c>
      <c r="CJ1012" s="35">
        <v>12.469768431996112</v>
      </c>
      <c r="CK1012" s="35">
        <v>14.823192043142051</v>
      </c>
      <c r="CL1012" s="35">
        <v>15.880360289568321</v>
      </c>
      <c r="CM1012" s="35">
        <v>16.818637868115829</v>
      </c>
      <c r="CN1012" s="35">
        <v>14.411607561483622</v>
      </c>
      <c r="CO1012" s="35">
        <v>13.379202402268433</v>
      </c>
      <c r="CP1012" s="35">
        <v>12.346784812096423</v>
      </c>
      <c r="CQ1012" s="35">
        <v>12.104702143317624</v>
      </c>
      <c r="CR1012" s="35">
        <v>14.793149471628489</v>
      </c>
      <c r="CS1012" s="35">
        <v>14.726605288023448</v>
      </c>
      <c r="CT1012" s="35">
        <v>14.389836353771873</v>
      </c>
      <c r="CU1012" s="35">
        <v>15.0293114344076</v>
      </c>
      <c r="CV1012" s="35">
        <v>13.242161210037878</v>
      </c>
      <c r="CW1012" s="35">
        <v>14.693262611118669</v>
      </c>
      <c r="CX1012" s="35">
        <v>14.710936198971986</v>
      </c>
      <c r="CY1012" s="35">
        <v>14.670103099890897</v>
      </c>
      <c r="CZ1012" s="35">
        <v>14.442137935691289</v>
      </c>
      <c r="DA1012" s="35">
        <v>14.416830733319937</v>
      </c>
      <c r="DB1012" s="35">
        <v>15.799708485081414</v>
      </c>
      <c r="DC1012" s="35">
        <v>13.032841290949337</v>
      </c>
      <c r="DD1012" s="35">
        <v>15.841311389651587</v>
      </c>
      <c r="DE1012" s="35">
        <v>13.956897402603754</v>
      </c>
      <c r="DF1012" s="35">
        <v>14.771242714984828</v>
      </c>
      <c r="DG1012" s="35">
        <v>14.675656399167835</v>
      </c>
      <c r="DH1012" s="35">
        <v>12.351507097051631</v>
      </c>
      <c r="DI1012" s="35">
        <v>14.37161052424568</v>
      </c>
      <c r="DJ1012" s="35">
        <v>14.708494639146849</v>
      </c>
      <c r="DK1012" s="35">
        <v>13.67881230506234</v>
      </c>
      <c r="DL1012" s="35">
        <v>12.54160491541975</v>
      </c>
      <c r="DM1012" s="35">
        <v>14.485530457414963</v>
      </c>
      <c r="DN1012" s="35">
        <v>13.746950630745193</v>
      </c>
      <c r="DO1012" s="35">
        <v>14.402160229953644</v>
      </c>
      <c r="DP1012" s="35">
        <v>14.839634685966242</v>
      </c>
      <c r="DQ1012" s="35">
        <v>14.512157252321405</v>
      </c>
      <c r="DR1012" s="35">
        <v>13.046595652611842</v>
      </c>
      <c r="DS1012" s="35">
        <v>12.131419226313829</v>
      </c>
      <c r="DT1012" s="35">
        <v>14.902141022451399</v>
      </c>
      <c r="DU1012" s="35">
        <v>14.061224780633982</v>
      </c>
      <c r="DV1012" s="35">
        <v>15.174294264573801</v>
      </c>
      <c r="DW1012" s="35">
        <v>16.412829274080188</v>
      </c>
      <c r="DX1012" s="35">
        <v>15.219732749979908</v>
      </c>
      <c r="DY1012" s="35">
        <v>17.018709019070844</v>
      </c>
      <c r="DZ1012" s="35">
        <v>14.244525725287701</v>
      </c>
      <c r="EA1012" s="35">
        <v>13.535582987170137</v>
      </c>
      <c r="EB1012" s="35">
        <v>14.680382580282611</v>
      </c>
      <c r="EC1012" s="35">
        <v>17.747152630170163</v>
      </c>
      <c r="ED1012" s="35">
        <v>14.918000609086487</v>
      </c>
      <c r="EE1012" s="35">
        <v>15.008404845151459</v>
      </c>
      <c r="EF1012" s="35">
        <v>15.64375953142526</v>
      </c>
      <c r="EG1012" s="35">
        <v>14.765548901280397</v>
      </c>
      <c r="EH1012" s="35">
        <v>15.834708214669643</v>
      </c>
      <c r="EI1012" s="35">
        <v>15.18588067169555</v>
      </c>
      <c r="EJ1012" s="35">
        <v>13.091988943398022</v>
      </c>
      <c r="EK1012" s="35">
        <v>14.591570051217378</v>
      </c>
      <c r="EL1012" s="35">
        <v>13.578758312199174</v>
      </c>
      <c r="EM1012" s="35">
        <v>14.145975125980772</v>
      </c>
      <c r="EN1012" s="35">
        <v>13.955176709548422</v>
      </c>
      <c r="EO1012" s="35">
        <v>16.144624097062227</v>
      </c>
      <c r="EP1012" s="35">
        <v>13.887107507397456</v>
      </c>
      <c r="EQ1012" s="35">
        <v>15.071037006953148</v>
      </c>
      <c r="ER1012" s="35">
        <v>12.674049407599281</v>
      </c>
      <c r="ES1012" s="35">
        <v>13.936327230005435</v>
      </c>
      <c r="ET1012" s="35">
        <v>15.212790467447448</v>
      </c>
      <c r="EU1012" s="35">
        <v>14.631369799557879</v>
      </c>
      <c r="EV1012" s="35">
        <v>13.887798084958312</v>
      </c>
      <c r="EW1012" s="35">
        <v>15.043298239122421</v>
      </c>
      <c r="EX1012" s="35">
        <v>15.814244599481444</v>
      </c>
      <c r="EY1012" s="35">
        <v>15.623025703301597</v>
      </c>
      <c r="EZ1012" s="35">
        <v>13.777018183181401</v>
      </c>
      <c r="FA1012" s="35">
        <v>15.910511029615954</v>
      </c>
      <c r="FB1012" s="35">
        <v>16.66032557369315</v>
      </c>
      <c r="FC1012" s="35">
        <v>17.501326593395337</v>
      </c>
      <c r="FD1012" s="35">
        <v>12.773025334146567</v>
      </c>
      <c r="FE1012" s="35">
        <v>15.063519207997764</v>
      </c>
      <c r="FF1012" s="35">
        <v>14.05683876023801</v>
      </c>
      <c r="FG1012" s="35">
        <v>15.725328319757878</v>
      </c>
      <c r="FH1012" s="35">
        <v>16.402833003382714</v>
      </c>
      <c r="FI1012" s="35">
        <v>15.392710115463021</v>
      </c>
      <c r="FJ1012" s="35">
        <v>14.053381093101683</v>
      </c>
      <c r="FK1012" s="35">
        <v>15.655642549733582</v>
      </c>
      <c r="FL1012" s="35">
        <v>16.253486211245423</v>
      </c>
      <c r="FM1012" s="35">
        <v>15.081730409591851</v>
      </c>
      <c r="FN1012" s="35">
        <v>14.871230836348097</v>
      </c>
      <c r="FO1012" s="35">
        <v>13.952241630056438</v>
      </c>
      <c r="FP1012" s="35">
        <v>15.529817852054254</v>
      </c>
      <c r="FQ1012" s="35">
        <v>15.951823003270388</v>
      </c>
      <c r="FR1012" s="35">
        <v>14.657359366699126</v>
      </c>
      <c r="FS1012" s="35">
        <v>13.714498560446147</v>
      </c>
      <c r="FT1012" s="35">
        <v>16.309845088406679</v>
      </c>
      <c r="FU1012" s="35">
        <v>13.968204942273346</v>
      </c>
      <c r="FV1012" s="35">
        <v>15.046766807708007</v>
      </c>
      <c r="FW1012" s="35">
        <v>15.927216361062483</v>
      </c>
      <c r="FX1012" s="35">
        <v>15.442456906464841</v>
      </c>
      <c r="FY1012" s="35">
        <v>14.535523242341835</v>
      </c>
      <c r="FZ1012" s="35">
        <v>13.018180242476554</v>
      </c>
      <c r="GA1012" s="35">
        <v>14.261848047129101</v>
      </c>
      <c r="GB1012" s="35">
        <v>15.21502215958899</v>
      </c>
      <c r="GC1012" s="35">
        <v>17.023640061057176</v>
      </c>
      <c r="GD1012" s="35">
        <v>16.400040057223599</v>
      </c>
      <c r="GE1012" s="35">
        <v>14.646119859250589</v>
      </c>
      <c r="GF1012" s="35">
        <v>12.575051944800656</v>
      </c>
      <c r="GG1012" s="35">
        <v>10.816648919364109</v>
      </c>
      <c r="GH1012" s="35">
        <v>15.657554490314823</v>
      </c>
      <c r="GI1012" s="35">
        <v>15.464926634509547</v>
      </c>
      <c r="GJ1012" s="35">
        <v>14.627396555131433</v>
      </c>
      <c r="GK1012" s="35">
        <v>14.92844913673126</v>
      </c>
      <c r="GL1012" s="35">
        <v>17.115306635470436</v>
      </c>
      <c r="GM1012" s="35">
        <v>14.961490214227378</v>
      </c>
      <c r="GN1012" s="35">
        <v>15.381167494593196</v>
      </c>
      <c r="GO1012" s="35">
        <v>57.825000000000003</v>
      </c>
      <c r="GP1012" s="35" t="s">
        <v>4496</v>
      </c>
      <c r="GU1012" s="59"/>
    </row>
    <row r="1013" spans="1:203" x14ac:dyDescent="0.2">
      <c r="A1013" s="35" t="s">
        <v>870</v>
      </c>
      <c r="B1013" s="35" t="s">
        <v>2559</v>
      </c>
      <c r="C1013" s="35" t="s">
        <v>2560</v>
      </c>
      <c r="D1013" s="9">
        <v>2</v>
      </c>
      <c r="E1013" s="9">
        <v>2</v>
      </c>
      <c r="F1013" s="9">
        <v>0.17578854499999999</v>
      </c>
      <c r="G1013" s="9">
        <v>1.2526489160000001</v>
      </c>
      <c r="H1013" s="9">
        <v>0.65344322099999996</v>
      </c>
      <c r="I1013" s="9">
        <v>0.54953325799999997</v>
      </c>
      <c r="J1013" s="9">
        <v>0</v>
      </c>
      <c r="K1013" s="78">
        <v>0</v>
      </c>
      <c r="L1013" s="79"/>
      <c r="M1013" s="79"/>
      <c r="N1013" s="79"/>
      <c r="O1013" s="79"/>
      <c r="P1013" s="78">
        <v>10.253606220023215</v>
      </c>
      <c r="T1013" s="35">
        <v>10.175924258260412</v>
      </c>
      <c r="Y1013" s="35">
        <v>9.5994598680660754</v>
      </c>
      <c r="AA1013" s="35">
        <v>12.327176344196642</v>
      </c>
      <c r="AB1013" s="35">
        <v>9.8129991377771848</v>
      </c>
      <c r="AE1013" s="35">
        <v>10.344901746282604</v>
      </c>
      <c r="AH1013" s="35">
        <v>10.424426809329391</v>
      </c>
      <c r="AI1013" s="35">
        <v>9.8516779897534992</v>
      </c>
      <c r="AS1013" s="35">
        <v>10.05364961490058</v>
      </c>
      <c r="AT1013" s="35">
        <v>13.256909209193026</v>
      </c>
      <c r="BF1013" s="35">
        <v>9.9723494490168907</v>
      </c>
      <c r="BG1013" s="35">
        <v>9.6886425480224414</v>
      </c>
      <c r="BM1013" s="35">
        <v>12.993985976988688</v>
      </c>
      <c r="CC1013" s="35">
        <v>9.317547592556668</v>
      </c>
      <c r="CX1013" s="35">
        <v>13.015999051764071</v>
      </c>
      <c r="CZ1013" s="35">
        <v>12.543663135040894</v>
      </c>
      <c r="EC1013" s="35">
        <v>12.117227753280188</v>
      </c>
      <c r="EE1013" s="35">
        <v>13.070150369433728</v>
      </c>
      <c r="EJ1013" s="35">
        <v>9.7633678638776775</v>
      </c>
      <c r="EQ1013" s="35">
        <v>12.465254064562462</v>
      </c>
      <c r="ES1013" s="35">
        <v>11.010004019508294</v>
      </c>
      <c r="FC1013" s="35">
        <v>13.730463493392079</v>
      </c>
      <c r="FS1013" s="35">
        <v>9.4256640171202317</v>
      </c>
      <c r="FY1013" s="35">
        <v>11.16905896244989</v>
      </c>
      <c r="GE1013" s="35">
        <v>12.048044333231394</v>
      </c>
      <c r="GL1013" s="35">
        <v>10.349667051562301</v>
      </c>
      <c r="GO1013" s="35">
        <v>3.0190000000000001</v>
      </c>
      <c r="GP1013" s="35" t="s">
        <v>4552</v>
      </c>
      <c r="GU1013" s="59"/>
    </row>
    <row r="1014" spans="1:203" x14ac:dyDescent="0.2">
      <c r="A1014" s="35" t="s">
        <v>1572</v>
      </c>
      <c r="B1014" s="35" t="s">
        <v>3401</v>
      </c>
      <c r="C1014" s="35" t="s">
        <v>3402</v>
      </c>
      <c r="D1014" s="9">
        <v>5</v>
      </c>
      <c r="E1014" s="9">
        <v>4</v>
      </c>
      <c r="F1014" s="9">
        <v>0.55913627399999999</v>
      </c>
      <c r="G1014" s="9">
        <v>0.22659680600000001</v>
      </c>
      <c r="H1014" s="9">
        <v>6.5277908999999995E-2</v>
      </c>
      <c r="I1014" s="9">
        <v>0.55304297199999997</v>
      </c>
      <c r="J1014" s="9">
        <v>0</v>
      </c>
      <c r="K1014" s="78">
        <v>0</v>
      </c>
      <c r="L1014" s="80"/>
      <c r="M1014" s="79">
        <v>11.008169568230343</v>
      </c>
      <c r="N1014" s="79"/>
      <c r="O1014" s="79"/>
      <c r="Q1014" s="78">
        <v>11.137698538174767</v>
      </c>
      <c r="S1014" s="35">
        <v>11.181084066352515</v>
      </c>
      <c r="U1014" s="35">
        <v>10.741182446384135</v>
      </c>
      <c r="AL1014" s="35">
        <v>10.656357184820294</v>
      </c>
      <c r="AO1014" s="35">
        <v>11.046903335768045</v>
      </c>
      <c r="AR1014" s="35">
        <v>11.60139840508849</v>
      </c>
      <c r="AX1014" s="35">
        <v>11.076644579366182</v>
      </c>
      <c r="AZ1014" s="35">
        <v>12.317919052003129</v>
      </c>
      <c r="BN1014" s="35">
        <v>10.448112983943908</v>
      </c>
      <c r="BP1014" s="35">
        <v>10.985267082471076</v>
      </c>
      <c r="BQ1014" s="35">
        <v>11.890266621526289</v>
      </c>
      <c r="BV1014" s="35">
        <v>11.384348070854792</v>
      </c>
      <c r="CD1014" s="35">
        <v>10.863600408054728</v>
      </c>
      <c r="CI1014" s="35">
        <v>10.509180233269207</v>
      </c>
      <c r="CW1014" s="35">
        <v>11.859662209825874</v>
      </c>
      <c r="CX1014" s="35">
        <v>10.930471629527892</v>
      </c>
      <c r="CZ1014" s="35">
        <v>10.999235401616248</v>
      </c>
      <c r="DD1014" s="35">
        <v>12.064805658791668</v>
      </c>
      <c r="DH1014" s="35">
        <v>11.383970665889024</v>
      </c>
      <c r="DQ1014" s="35">
        <v>11.346067907665571</v>
      </c>
      <c r="DS1014" s="35">
        <v>12.192958971678484</v>
      </c>
      <c r="DW1014" s="35">
        <v>10.666995827035802</v>
      </c>
      <c r="EG1014" s="35">
        <v>11.011607840787867</v>
      </c>
      <c r="EN1014" s="35">
        <v>11.388669308181823</v>
      </c>
      <c r="FG1014" s="35">
        <v>11.020423088345034</v>
      </c>
      <c r="FH1014" s="35">
        <v>11.390415440885612</v>
      </c>
      <c r="FI1014" s="35">
        <v>10.796108203983932</v>
      </c>
      <c r="FQ1014" s="35">
        <v>11.632598095081962</v>
      </c>
      <c r="FR1014" s="35">
        <v>12.21774861620575</v>
      </c>
      <c r="GF1014" s="35">
        <v>12.320957557429233</v>
      </c>
      <c r="GJ1014" s="35">
        <v>12.579394793339741</v>
      </c>
      <c r="GO1014" s="35">
        <v>9.5540000000000003</v>
      </c>
      <c r="GP1014" s="35" t="s">
        <v>4738</v>
      </c>
      <c r="GU1014" s="59"/>
    </row>
    <row r="1015" spans="1:203" x14ac:dyDescent="0.2">
      <c r="A1015" s="35" t="s">
        <v>860</v>
      </c>
      <c r="B1015" s="35" t="s">
        <v>2547</v>
      </c>
      <c r="C1015" s="35" t="s">
        <v>2548</v>
      </c>
      <c r="D1015" s="9">
        <v>4</v>
      </c>
      <c r="E1015" s="9">
        <v>4</v>
      </c>
      <c r="F1015" s="9">
        <v>0.39804340900000001</v>
      </c>
      <c r="G1015" s="9">
        <v>0.94147876200000002</v>
      </c>
      <c r="H1015" s="9">
        <v>0.68097867400000001</v>
      </c>
      <c r="I1015" s="9">
        <v>0.55334631700000003</v>
      </c>
      <c r="J1015" s="9">
        <v>0</v>
      </c>
      <c r="K1015" s="78">
        <v>0</v>
      </c>
      <c r="L1015" s="79"/>
      <c r="M1015" s="79"/>
      <c r="N1015" s="79"/>
      <c r="O1015" s="79"/>
      <c r="Q1015" s="78">
        <v>10.928922200400043</v>
      </c>
      <c r="Z1015" s="35">
        <v>12.124577739032958</v>
      </c>
      <c r="AC1015" s="35">
        <v>17.166761623815322</v>
      </c>
      <c r="AD1015" s="35">
        <v>10.621411338361733</v>
      </c>
      <c r="AE1015" s="35">
        <v>14.063529355229759</v>
      </c>
      <c r="BE1015" s="35">
        <v>14.356923535198492</v>
      </c>
      <c r="CA1015" s="35">
        <v>15.494964675898478</v>
      </c>
      <c r="CE1015" s="35">
        <v>13.719558599262012</v>
      </c>
      <c r="CN1015" s="35">
        <v>13.811299620951278</v>
      </c>
      <c r="DB1015" s="35">
        <v>15.178169970967637</v>
      </c>
      <c r="DL1015" s="35">
        <v>14.270088662919653</v>
      </c>
      <c r="DN1015" s="35">
        <v>13.791829321678366</v>
      </c>
      <c r="DP1015" s="35">
        <v>16.631011313048383</v>
      </c>
      <c r="DQ1015" s="35">
        <v>14.22520822921004</v>
      </c>
      <c r="EE1015" s="35">
        <v>14.58065596072133</v>
      </c>
      <c r="EI1015" s="35">
        <v>10.890081807936498</v>
      </c>
      <c r="EL1015" s="35">
        <v>15.822065571905192</v>
      </c>
      <c r="EQ1015" s="35">
        <v>15.372146703285189</v>
      </c>
      <c r="ET1015" s="35">
        <v>14.287871664027847</v>
      </c>
      <c r="EU1015" s="35">
        <v>12.961241609913804</v>
      </c>
      <c r="FC1015" s="35">
        <v>13.67327116273478</v>
      </c>
      <c r="FL1015" s="35">
        <v>16.013058443083473</v>
      </c>
      <c r="FO1015" s="35">
        <v>11.385891410232363</v>
      </c>
      <c r="FU1015" s="35">
        <v>15.177614879468342</v>
      </c>
      <c r="FX1015" s="35">
        <v>15.130345220016956</v>
      </c>
      <c r="FZ1015" s="35">
        <v>14.509076118661241</v>
      </c>
      <c r="GC1015" s="35">
        <v>15.031435167305622</v>
      </c>
      <c r="GK1015" s="35">
        <v>13.066617654506794</v>
      </c>
      <c r="GM1015" s="35">
        <v>14.313434549525411</v>
      </c>
      <c r="GO1015" s="35">
        <v>5.7080000000000002</v>
      </c>
      <c r="GP1015" s="35" t="s">
        <v>4549</v>
      </c>
      <c r="GU1015" s="59"/>
    </row>
    <row r="1016" spans="1:203" x14ac:dyDescent="0.2">
      <c r="A1016" s="35" t="s">
        <v>1959</v>
      </c>
      <c r="B1016" s="35" t="s">
        <v>3849</v>
      </c>
      <c r="C1016" s="35" t="s">
        <v>3850</v>
      </c>
      <c r="D1016" s="9">
        <v>3</v>
      </c>
      <c r="E1016" s="9">
        <v>3</v>
      </c>
      <c r="F1016" s="9">
        <v>2.5979280000000002E-3</v>
      </c>
      <c r="G1016" s="9">
        <v>2.0299577389999999</v>
      </c>
      <c r="H1016" s="9">
        <v>0.43915415400000002</v>
      </c>
      <c r="I1016" s="9">
        <v>0.56604788299999997</v>
      </c>
      <c r="J1016" s="58" t="s">
        <v>5711</v>
      </c>
      <c r="K1016" s="78">
        <v>0</v>
      </c>
      <c r="L1016" s="79"/>
      <c r="M1016" s="79"/>
      <c r="N1016" s="79">
        <v>11.30208013614628</v>
      </c>
      <c r="O1016" s="79"/>
      <c r="AE1016" s="35">
        <v>12.521393317010444</v>
      </c>
      <c r="AH1016" s="35">
        <v>12.280341812822337</v>
      </c>
      <c r="AL1016" s="35">
        <v>12.40366233226292</v>
      </c>
      <c r="BG1016" s="35">
        <v>12.024166677182185</v>
      </c>
      <c r="BP1016" s="35">
        <v>12.962993272299993</v>
      </c>
      <c r="BX1016" s="35">
        <v>12.579417300615106</v>
      </c>
      <c r="CF1016" s="35">
        <v>11.910817150740186</v>
      </c>
      <c r="CK1016" s="35">
        <v>12.760132954083042</v>
      </c>
      <c r="CR1016" s="35">
        <v>11.078452042202173</v>
      </c>
      <c r="CU1016" s="35">
        <v>12.122926085329969</v>
      </c>
      <c r="DH1016" s="35">
        <v>14.258187218512735</v>
      </c>
      <c r="DM1016" s="35">
        <v>14.394819463663426</v>
      </c>
      <c r="DX1016" s="35">
        <v>12.152445174174717</v>
      </c>
      <c r="EJ1016" s="35">
        <v>16.022154766610601</v>
      </c>
      <c r="FB1016" s="35">
        <v>11.985935860423497</v>
      </c>
      <c r="FS1016" s="35">
        <v>13.766669445756728</v>
      </c>
      <c r="FW1016" s="35">
        <v>13.511678787069533</v>
      </c>
      <c r="FX1016" s="35">
        <v>12.602579168861517</v>
      </c>
      <c r="GF1016" s="35">
        <v>11.848095732861696</v>
      </c>
      <c r="GO1016" s="35">
        <v>2.6389999999999998</v>
      </c>
      <c r="GP1016" s="35" t="s">
        <v>4828</v>
      </c>
      <c r="GU1016" s="59"/>
    </row>
    <row r="1017" spans="1:203" x14ac:dyDescent="0.2">
      <c r="A1017" s="35" t="s">
        <v>1870</v>
      </c>
      <c r="B1017" s="35" t="s">
        <v>3727</v>
      </c>
      <c r="C1017" s="35" t="s">
        <v>3728</v>
      </c>
      <c r="D1017" s="9">
        <v>3</v>
      </c>
      <c r="E1017" s="9">
        <v>3</v>
      </c>
      <c r="F1017" s="9">
        <v>0.87666407199999996</v>
      </c>
      <c r="G1017" s="9">
        <v>-0.17316155899999999</v>
      </c>
      <c r="H1017" s="9">
        <v>0.26879192099999999</v>
      </c>
      <c r="I1017" s="9">
        <v>0.58568082600000004</v>
      </c>
      <c r="J1017" s="9">
        <v>0</v>
      </c>
      <c r="K1017" s="78">
        <v>0</v>
      </c>
      <c r="L1017" s="79"/>
      <c r="M1017" s="79"/>
      <c r="N1017" s="79">
        <v>12.072759408491546</v>
      </c>
      <c r="O1017" s="79">
        <v>12.175876574519602</v>
      </c>
      <c r="Q1017" s="78">
        <v>11.385660612568943</v>
      </c>
      <c r="Z1017" s="35">
        <v>12.008529190397855</v>
      </c>
      <c r="BF1017" s="35">
        <v>12.270497593399639</v>
      </c>
      <c r="BJ1017" s="35">
        <v>11.146842985615237</v>
      </c>
      <c r="CC1017" s="35">
        <v>11.210268002473438</v>
      </c>
      <c r="CL1017" s="35">
        <v>11.026431635728926</v>
      </c>
      <c r="CM1017" s="35">
        <v>12.261349348113377</v>
      </c>
      <c r="DD1017" s="35">
        <v>10.628471732461723</v>
      </c>
      <c r="DF1017" s="35">
        <v>10.71817302609456</v>
      </c>
      <c r="DJ1017" s="35">
        <v>12.141165383723255</v>
      </c>
      <c r="DT1017" s="35">
        <v>12.03953506406633</v>
      </c>
      <c r="DY1017" s="35">
        <v>12.276117395689903</v>
      </c>
      <c r="EC1017" s="35">
        <v>11.978373656532511</v>
      </c>
      <c r="EO1017" s="35">
        <v>11.106866988635419</v>
      </c>
      <c r="EX1017" s="35">
        <v>14.46887607022509</v>
      </c>
      <c r="FC1017" s="35">
        <v>11.609680293378927</v>
      </c>
      <c r="FL1017" s="35">
        <v>11.618305343960733</v>
      </c>
      <c r="GC1017" s="35">
        <v>12.938621498793291</v>
      </c>
      <c r="GD1017" s="35">
        <v>12.431034014782764</v>
      </c>
      <c r="GK1017" s="35">
        <v>11.344596892543755</v>
      </c>
      <c r="GL1017" s="35">
        <v>11.789485829929538</v>
      </c>
      <c r="GO1017" s="35">
        <v>1.3380000000000001</v>
      </c>
      <c r="GP1017" s="35" t="s">
        <v>1597</v>
      </c>
      <c r="GU1017" s="59"/>
    </row>
    <row r="1018" spans="1:203" x14ac:dyDescent="0.2">
      <c r="A1018" s="35" t="s">
        <v>2124</v>
      </c>
      <c r="B1018" s="35" t="s">
        <v>4097</v>
      </c>
      <c r="C1018" s="35" t="s">
        <v>4098</v>
      </c>
      <c r="D1018" s="9">
        <v>3</v>
      </c>
      <c r="E1018" s="9">
        <v>3</v>
      </c>
      <c r="F1018" s="9">
        <v>0.91210493100000001</v>
      </c>
      <c r="G1018" s="9">
        <v>0.130069293</v>
      </c>
      <c r="H1018" s="9">
        <v>0.218961034</v>
      </c>
      <c r="I1018" s="9">
        <v>0.58910640700000005</v>
      </c>
      <c r="J1018" s="9">
        <v>0</v>
      </c>
      <c r="K1018" s="78">
        <v>0</v>
      </c>
      <c r="L1018" s="79"/>
      <c r="M1018" s="79"/>
      <c r="N1018" s="79">
        <v>11.945172916882685</v>
      </c>
      <c r="O1018" s="79">
        <v>12.01719741621873</v>
      </c>
      <c r="Q1018" s="78">
        <v>12.69217128351951</v>
      </c>
      <c r="S1018" s="35">
        <v>11.866049790389468</v>
      </c>
      <c r="T1018" s="35">
        <v>11.509300206374741</v>
      </c>
      <c r="AQ1018" s="35">
        <v>11.371343921597575</v>
      </c>
      <c r="AZ1018" s="35">
        <v>11.713276250790297</v>
      </c>
      <c r="BB1018" s="35">
        <v>11.210512142329611</v>
      </c>
      <c r="BU1018" s="35">
        <v>11.132145409710033</v>
      </c>
      <c r="BY1018" s="35">
        <v>10.834401972992996</v>
      </c>
      <c r="CC1018" s="35">
        <v>11.934820354192995</v>
      </c>
      <c r="CD1018" s="35">
        <v>12.736023842407343</v>
      </c>
      <c r="CG1018" s="35">
        <v>12.082595099257585</v>
      </c>
      <c r="CJ1018" s="35">
        <v>12.174028117984067</v>
      </c>
      <c r="DD1018" s="35">
        <v>13.177380171375843</v>
      </c>
      <c r="DY1018" s="35">
        <v>12.405815391265634</v>
      </c>
      <c r="DZ1018" s="35">
        <v>12.177193301669568</v>
      </c>
      <c r="EB1018" s="35">
        <v>10.368653078990016</v>
      </c>
      <c r="EC1018" s="35">
        <v>13.057889258095631</v>
      </c>
      <c r="EI1018" s="35">
        <v>11.094374315451873</v>
      </c>
      <c r="EO1018" s="35">
        <v>12.689599912737483</v>
      </c>
      <c r="EP1018" s="35">
        <v>10.480528186944468</v>
      </c>
      <c r="EY1018" s="35">
        <v>12.275327849737774</v>
      </c>
      <c r="FB1018" s="35">
        <v>11.696713770404445</v>
      </c>
      <c r="FR1018" s="35">
        <v>11.642699999763673</v>
      </c>
      <c r="GC1018" s="35">
        <v>13.456371486568909</v>
      </c>
      <c r="GD1018" s="35">
        <v>12.831729194902469</v>
      </c>
      <c r="GK1018" s="35">
        <v>11.648429710550154</v>
      </c>
      <c r="GL1018" s="35">
        <v>13.181992201269884</v>
      </c>
      <c r="GO1018" s="35">
        <v>63.158000000000001</v>
      </c>
      <c r="GP1018" s="35" t="s">
        <v>4872</v>
      </c>
      <c r="GU1018" s="59"/>
    </row>
    <row r="1019" spans="1:203" x14ac:dyDescent="0.2">
      <c r="A1019" s="35" t="s">
        <v>1511</v>
      </c>
      <c r="B1019" s="35" t="s">
        <v>3319</v>
      </c>
      <c r="C1019" s="35" t="s">
        <v>3320</v>
      </c>
      <c r="D1019" s="9">
        <v>55</v>
      </c>
      <c r="E1019" s="9">
        <v>54</v>
      </c>
      <c r="F1019" s="9">
        <v>0.81303841799999998</v>
      </c>
      <c r="G1019" s="9">
        <v>-0.108789513</v>
      </c>
      <c r="H1019" s="9">
        <v>4.4585450000000004E-3</v>
      </c>
      <c r="I1019" s="9">
        <v>0.59173087700000004</v>
      </c>
      <c r="J1019" s="9">
        <v>0</v>
      </c>
      <c r="K1019" s="58" t="s">
        <v>5711</v>
      </c>
      <c r="L1019" s="79">
        <v>17.676872000947668</v>
      </c>
      <c r="M1019" s="79">
        <v>14.996521275704854</v>
      </c>
      <c r="N1019" s="79">
        <v>16.639166072149095</v>
      </c>
      <c r="O1019" s="79">
        <v>17.484661137838604</v>
      </c>
      <c r="P1019" s="78">
        <v>18.003719882057833</v>
      </c>
      <c r="Q1019" s="78">
        <v>17.585160541128971</v>
      </c>
      <c r="R1019" s="35">
        <v>17.957109231598771</v>
      </c>
      <c r="S1019" s="35">
        <v>16.578014463015784</v>
      </c>
      <c r="T1019" s="35">
        <v>15.254740453291252</v>
      </c>
      <c r="U1019" s="35">
        <v>16.104222418998866</v>
      </c>
      <c r="V1019" s="35">
        <v>18.427938103023038</v>
      </c>
      <c r="W1019" s="35">
        <v>15.472765898456201</v>
      </c>
      <c r="X1019" s="35">
        <v>16.611469402001291</v>
      </c>
      <c r="Y1019" s="35">
        <v>17.550409831130246</v>
      </c>
      <c r="Z1019" s="35">
        <v>16.283707363509027</v>
      </c>
      <c r="AA1019" s="35">
        <v>17.795523963174354</v>
      </c>
      <c r="AB1019" s="35">
        <v>17.899590839638925</v>
      </c>
      <c r="AC1019" s="35">
        <v>14.27487949306124</v>
      </c>
      <c r="AD1019" s="35">
        <v>15.892382769426291</v>
      </c>
      <c r="AE1019" s="35">
        <v>17.335993302579187</v>
      </c>
      <c r="AF1019" s="35">
        <v>14.898247701225214</v>
      </c>
      <c r="AG1019" s="35">
        <v>15.215452672714997</v>
      </c>
      <c r="AH1019" s="35">
        <v>15.360755156137211</v>
      </c>
      <c r="AI1019" s="35">
        <v>15.013296092573436</v>
      </c>
      <c r="AJ1019" s="35">
        <v>16.475598795897035</v>
      </c>
      <c r="AK1019" s="35">
        <v>16.066595806378871</v>
      </c>
      <c r="AL1019" s="35">
        <v>14.608626608525284</v>
      </c>
      <c r="AM1019" s="35">
        <v>16.388202751000684</v>
      </c>
      <c r="AN1019" s="35">
        <v>17.018689691345397</v>
      </c>
      <c r="AO1019" s="35">
        <v>15.526707299358701</v>
      </c>
      <c r="AP1019" s="35">
        <v>15.521333052699411</v>
      </c>
      <c r="AQ1019" s="35">
        <v>17.292267770228804</v>
      </c>
      <c r="AR1019" s="35">
        <v>15.269871735193139</v>
      </c>
      <c r="AS1019" s="35">
        <v>15.011273397890832</v>
      </c>
      <c r="AT1019" s="35">
        <v>15.269977596594101</v>
      </c>
      <c r="AU1019" s="35">
        <v>18.97535137964519</v>
      </c>
      <c r="AV1019" s="35">
        <v>14.708750801575542</v>
      </c>
      <c r="AW1019" s="35">
        <v>17.299070606359194</v>
      </c>
      <c r="AX1019" s="35">
        <v>15.682824925043633</v>
      </c>
      <c r="AY1019" s="35">
        <v>16.621947681285249</v>
      </c>
      <c r="AZ1019" s="35">
        <v>17.326902505497699</v>
      </c>
      <c r="BA1019" s="35">
        <v>16.311890309131037</v>
      </c>
      <c r="BB1019" s="35">
        <v>16.419132900373363</v>
      </c>
      <c r="BC1019" s="35">
        <v>14.535816593098065</v>
      </c>
      <c r="BD1019" s="35">
        <v>15.453578539933245</v>
      </c>
      <c r="BE1019" s="35">
        <v>15.480002313892882</v>
      </c>
      <c r="BF1019" s="35">
        <v>14.589008171121009</v>
      </c>
      <c r="BG1019" s="35">
        <v>14.637342699033148</v>
      </c>
      <c r="BH1019" s="35">
        <v>17.015163003848684</v>
      </c>
      <c r="BI1019" s="35">
        <v>16.96340273774284</v>
      </c>
      <c r="BJ1019" s="35">
        <v>17.541726548765087</v>
      </c>
      <c r="BK1019" s="35">
        <v>16.623141449980775</v>
      </c>
      <c r="BL1019" s="35">
        <v>17.991326446532206</v>
      </c>
      <c r="BM1019" s="35">
        <v>18.632808610025599</v>
      </c>
      <c r="BN1019" s="35">
        <v>16.194522431759445</v>
      </c>
      <c r="BO1019" s="35">
        <v>14.206288510659858</v>
      </c>
      <c r="BP1019" s="35">
        <v>17.604108284992513</v>
      </c>
      <c r="BQ1019" s="35">
        <v>16.411418242591168</v>
      </c>
      <c r="BR1019" s="35">
        <v>16.08240814108839</v>
      </c>
      <c r="BS1019" s="35">
        <v>17.442225084256503</v>
      </c>
      <c r="BT1019" s="35">
        <v>15.906215718332795</v>
      </c>
      <c r="BU1019" s="35">
        <v>17.08690991289393</v>
      </c>
      <c r="BV1019" s="35">
        <v>16.10390242029608</v>
      </c>
      <c r="BW1019" s="35">
        <v>17.256366464916606</v>
      </c>
      <c r="BX1019" s="35">
        <v>17.432034590074956</v>
      </c>
      <c r="BY1019" s="35">
        <v>17.842153566599265</v>
      </c>
      <c r="BZ1019" s="35">
        <v>14.725199542299627</v>
      </c>
      <c r="CA1019" s="35">
        <v>17.265556795689381</v>
      </c>
      <c r="CB1019" s="35">
        <v>16.789504475369405</v>
      </c>
      <c r="CC1019" s="35">
        <v>15.428476801891238</v>
      </c>
      <c r="CD1019" s="35">
        <v>16.709545529849624</v>
      </c>
      <c r="CE1019" s="35">
        <v>14.845932632404269</v>
      </c>
      <c r="CF1019" s="35">
        <v>16.373701230857002</v>
      </c>
      <c r="CG1019" s="35">
        <v>15.850917566893623</v>
      </c>
      <c r="CH1019" s="35">
        <v>18.209208055500753</v>
      </c>
      <c r="CI1019" s="35">
        <v>16.99732683430517</v>
      </c>
      <c r="CJ1019" s="35">
        <v>18.298604490818072</v>
      </c>
      <c r="CK1019" s="35">
        <v>17.622422535034474</v>
      </c>
      <c r="CL1019" s="35">
        <v>16.753154232737849</v>
      </c>
      <c r="CM1019" s="35">
        <v>17.13853030053167</v>
      </c>
      <c r="CN1019" s="35">
        <v>16.945727160498489</v>
      </c>
      <c r="CO1019" s="35">
        <v>17.219100950758197</v>
      </c>
      <c r="CP1019" s="35">
        <v>17.850969861261305</v>
      </c>
      <c r="CQ1019" s="35">
        <v>15.489502734392445</v>
      </c>
      <c r="CR1019" s="35">
        <v>17.061300359305317</v>
      </c>
      <c r="CS1019" s="35">
        <v>18.650940940497328</v>
      </c>
      <c r="CT1019" s="35">
        <v>17.349665727580959</v>
      </c>
      <c r="CU1019" s="35">
        <v>16.088448592985873</v>
      </c>
      <c r="CV1019" s="35">
        <v>17.786213722687819</v>
      </c>
      <c r="CW1019" s="35">
        <v>14.470839226728037</v>
      </c>
      <c r="CX1019" s="35">
        <v>16.225534565273819</v>
      </c>
      <c r="CY1019" s="35">
        <v>15.777471328237668</v>
      </c>
      <c r="CZ1019" s="35">
        <v>16.0036010290472</v>
      </c>
      <c r="DA1019" s="35">
        <v>15.80762441297869</v>
      </c>
      <c r="DB1019" s="35">
        <v>17.04648144184209</v>
      </c>
      <c r="DC1019" s="35">
        <v>16.188291512513466</v>
      </c>
      <c r="DD1019" s="35">
        <v>15.016881640077013</v>
      </c>
      <c r="DE1019" s="35">
        <v>15.34255262225596</v>
      </c>
      <c r="DF1019" s="35">
        <v>16.559889559284787</v>
      </c>
      <c r="DG1019" s="35">
        <v>16.18962918152851</v>
      </c>
      <c r="DH1019" s="35">
        <v>16.59525900945323</v>
      </c>
      <c r="DI1019" s="35">
        <v>17.848823305146865</v>
      </c>
      <c r="DJ1019" s="35">
        <v>14.308808670957076</v>
      </c>
      <c r="DK1019" s="35">
        <v>17.127819874073921</v>
      </c>
      <c r="DL1019" s="35">
        <v>17.282445719515508</v>
      </c>
      <c r="DM1019" s="35">
        <v>15.990113782047304</v>
      </c>
      <c r="DN1019" s="35">
        <v>17.17773317538073</v>
      </c>
      <c r="DO1019" s="35">
        <v>15.382731413072189</v>
      </c>
      <c r="DP1019" s="35">
        <v>17.258321813427443</v>
      </c>
      <c r="DQ1019" s="35">
        <v>14.863587705068923</v>
      </c>
      <c r="DR1019" s="35">
        <v>17.388412416137307</v>
      </c>
      <c r="DS1019" s="35">
        <v>15.75857457755802</v>
      </c>
      <c r="DT1019" s="35">
        <v>14.615935434992542</v>
      </c>
      <c r="DU1019" s="35">
        <v>17.508698627817225</v>
      </c>
      <c r="DV1019" s="35">
        <v>17.770470318441902</v>
      </c>
      <c r="DW1019" s="35">
        <v>14.426143441761429</v>
      </c>
      <c r="DX1019" s="35">
        <v>17.637989852835663</v>
      </c>
      <c r="DY1019" s="35">
        <v>15.688122878035372</v>
      </c>
      <c r="DZ1019" s="35">
        <v>15.483474632133978</v>
      </c>
      <c r="EA1019" s="35">
        <v>17.497520930613611</v>
      </c>
      <c r="EB1019" s="35">
        <v>14.461813904912841</v>
      </c>
      <c r="EC1019" s="35">
        <v>16.427716895801787</v>
      </c>
      <c r="ED1019" s="35">
        <v>18.002983761332125</v>
      </c>
      <c r="EE1019" s="35">
        <v>17.424093874273893</v>
      </c>
      <c r="EF1019" s="35">
        <v>17.787184482698315</v>
      </c>
      <c r="EG1019" s="35">
        <v>16.798724384732335</v>
      </c>
      <c r="EH1019" s="35">
        <v>15.201202665925896</v>
      </c>
      <c r="EI1019" s="35">
        <v>17.823560363278308</v>
      </c>
      <c r="EJ1019" s="35">
        <v>17.578569056660438</v>
      </c>
      <c r="EK1019" s="35">
        <v>15.304417953565226</v>
      </c>
      <c r="EL1019" s="35">
        <v>16.940227402944416</v>
      </c>
      <c r="EM1019" s="35">
        <v>17.448109145425892</v>
      </c>
      <c r="EN1019" s="35">
        <v>15.251549401578052</v>
      </c>
      <c r="EO1019" s="35">
        <v>16.786123514224435</v>
      </c>
      <c r="EP1019" s="35">
        <v>17.115199873087697</v>
      </c>
      <c r="EQ1019" s="35">
        <v>15.850983711794175</v>
      </c>
      <c r="ER1019" s="35">
        <v>15.177895433803522</v>
      </c>
      <c r="ES1019" s="35">
        <v>18.221078589767892</v>
      </c>
      <c r="ET1019" s="35">
        <v>14.750629003251339</v>
      </c>
      <c r="EU1019" s="35">
        <v>16.297310066400595</v>
      </c>
      <c r="EV1019" s="35">
        <v>16.416547083462419</v>
      </c>
      <c r="EW1019" s="35">
        <v>17.020235532807185</v>
      </c>
      <c r="EX1019" s="35">
        <v>17.06492078735555</v>
      </c>
      <c r="EY1019" s="35">
        <v>16.489784028040877</v>
      </c>
      <c r="EZ1019" s="35">
        <v>17.539915955791692</v>
      </c>
      <c r="FA1019" s="35">
        <v>15.84887606149079</v>
      </c>
      <c r="FB1019" s="35">
        <v>17.66708663285555</v>
      </c>
      <c r="FC1019" s="35">
        <v>15.95351528337684</v>
      </c>
      <c r="FD1019" s="35">
        <v>16.722362714581639</v>
      </c>
      <c r="FE1019" s="35">
        <v>17.926429151847408</v>
      </c>
      <c r="FF1019" s="35">
        <v>16.182979773338609</v>
      </c>
      <c r="FG1019" s="35">
        <v>17.404256085898538</v>
      </c>
      <c r="FH1019" s="35">
        <v>16.756750128676327</v>
      </c>
      <c r="FI1019" s="35">
        <v>17.7440345198317</v>
      </c>
      <c r="FJ1019" s="35">
        <v>17.058430721277258</v>
      </c>
      <c r="FK1019" s="35">
        <v>19.19354270406285</v>
      </c>
      <c r="FL1019" s="35">
        <v>17.877361337123073</v>
      </c>
      <c r="FM1019" s="35">
        <v>16.437855381509543</v>
      </c>
      <c r="FN1019" s="35">
        <v>17.68425929590633</v>
      </c>
      <c r="FO1019" s="35">
        <v>16.711142392260967</v>
      </c>
      <c r="FP1019" s="35">
        <v>16.756338272255881</v>
      </c>
      <c r="FQ1019" s="35">
        <v>17.21464646913795</v>
      </c>
      <c r="FR1019" s="35">
        <v>17.119136034236188</v>
      </c>
      <c r="FS1019" s="35">
        <v>17.988232196866697</v>
      </c>
      <c r="FT1019" s="35">
        <v>15.5322073832995</v>
      </c>
      <c r="FU1019" s="35">
        <v>17.191832718835315</v>
      </c>
      <c r="FV1019" s="35">
        <v>17.148336790678698</v>
      </c>
      <c r="FW1019" s="35">
        <v>17.060517414813333</v>
      </c>
      <c r="FX1019" s="35">
        <v>16.9646189760402</v>
      </c>
      <c r="FY1019" s="35">
        <v>16.53864560527731</v>
      </c>
      <c r="FZ1019" s="35">
        <v>16.111921977627841</v>
      </c>
      <c r="GA1019" s="35">
        <v>17.6839448851455</v>
      </c>
      <c r="GB1019" s="35">
        <v>18.807676302584134</v>
      </c>
      <c r="GC1019" s="35">
        <v>15.695551543682583</v>
      </c>
      <c r="GD1019" s="35">
        <v>17.048787631609041</v>
      </c>
      <c r="GE1019" s="35">
        <v>17.034495868741651</v>
      </c>
      <c r="GF1019" s="35">
        <v>17.871512739062119</v>
      </c>
      <c r="GG1019" s="35">
        <v>18.075180064538621</v>
      </c>
      <c r="GH1019" s="35">
        <v>16.685759493971389</v>
      </c>
      <c r="GI1019" s="35">
        <v>17.484428915300832</v>
      </c>
      <c r="GJ1019" s="35">
        <v>17.269752840833121</v>
      </c>
      <c r="GK1019" s="35">
        <v>17.219493176176293</v>
      </c>
      <c r="GL1019" s="35">
        <v>17.745484502518199</v>
      </c>
      <c r="GM1019" s="35">
        <v>17.750531064450627</v>
      </c>
      <c r="GN1019" s="35">
        <v>16.946023752358627</v>
      </c>
      <c r="GO1019" s="35">
        <v>27.917000000000002</v>
      </c>
      <c r="GP1019" s="35" t="s">
        <v>4718</v>
      </c>
      <c r="GU1019" s="59"/>
    </row>
    <row r="1020" spans="1:203" x14ac:dyDescent="0.2">
      <c r="A1020" s="35" t="s">
        <v>1939</v>
      </c>
      <c r="B1020" s="35" t="s">
        <v>3823</v>
      </c>
      <c r="C1020" s="35" t="s">
        <v>3824</v>
      </c>
      <c r="D1020" s="9">
        <v>27</v>
      </c>
      <c r="E1020" s="9">
        <v>23</v>
      </c>
      <c r="F1020" s="9">
        <v>0.98891296500000003</v>
      </c>
      <c r="G1020" s="9">
        <v>-1.5022948E-2</v>
      </c>
      <c r="H1020" s="9">
        <v>3.4999999999999999E-6</v>
      </c>
      <c r="I1020" s="9">
        <v>0.60082075999999995</v>
      </c>
      <c r="J1020" s="9">
        <v>0</v>
      </c>
      <c r="K1020" s="58" t="s">
        <v>5711</v>
      </c>
      <c r="L1020" s="79">
        <v>15.120643069293248</v>
      </c>
      <c r="M1020" s="79">
        <v>14.624557058036906</v>
      </c>
      <c r="N1020" s="79">
        <v>14.158435513811206</v>
      </c>
      <c r="O1020" s="79">
        <v>14.554234482463306</v>
      </c>
      <c r="P1020" s="78">
        <v>14.95110845755719</v>
      </c>
      <c r="Q1020" s="78">
        <v>15.856284024501393</v>
      </c>
      <c r="R1020" s="35">
        <v>13.782757666473717</v>
      </c>
      <c r="S1020" s="35">
        <v>16.023479452587978</v>
      </c>
      <c r="T1020" s="35">
        <v>14.531614206648047</v>
      </c>
      <c r="U1020" s="35">
        <v>14.900552186066365</v>
      </c>
      <c r="V1020" s="35">
        <v>15.97452721627972</v>
      </c>
      <c r="W1020" s="35">
        <v>14.930967625250801</v>
      </c>
      <c r="X1020" s="35">
        <v>16.296873350661418</v>
      </c>
      <c r="Y1020" s="35">
        <v>14.878623255424831</v>
      </c>
      <c r="Z1020" s="35">
        <v>14.125590522187995</v>
      </c>
      <c r="AA1020" s="35">
        <v>15.397042443948578</v>
      </c>
      <c r="AB1020" s="35">
        <v>14.162383437462866</v>
      </c>
      <c r="AC1020" s="35">
        <v>14.639595866012762</v>
      </c>
      <c r="AD1020" s="35">
        <v>15.115868387419724</v>
      </c>
      <c r="AE1020" s="35">
        <v>14.366498701947693</v>
      </c>
      <c r="AF1020" s="35">
        <v>14.701804485429889</v>
      </c>
      <c r="AG1020" s="35">
        <v>14.631108008693881</v>
      </c>
      <c r="AH1020" s="35">
        <v>14.408064890928607</v>
      </c>
      <c r="AI1020" s="35">
        <v>15.14160300700782</v>
      </c>
      <c r="AJ1020" s="35">
        <v>14.580207071109678</v>
      </c>
      <c r="AK1020" s="35">
        <v>14.148671069420345</v>
      </c>
      <c r="AL1020" s="35">
        <v>13.902017943286584</v>
      </c>
      <c r="AM1020" s="35">
        <v>15.82732362430197</v>
      </c>
      <c r="AN1020" s="35">
        <v>14.287193272295625</v>
      </c>
      <c r="AO1020" s="35">
        <v>14.390786372965074</v>
      </c>
      <c r="AP1020" s="35">
        <v>15.730074351631401</v>
      </c>
      <c r="AQ1020" s="35">
        <v>15.262361649962994</v>
      </c>
      <c r="AR1020" s="35">
        <v>14.958201243313031</v>
      </c>
      <c r="AS1020" s="35">
        <v>14.524088507964287</v>
      </c>
      <c r="AT1020" s="35">
        <v>14.795021119453045</v>
      </c>
      <c r="AU1020" s="35">
        <v>16.453931899842953</v>
      </c>
      <c r="AV1020" s="35">
        <v>15.066555812191964</v>
      </c>
      <c r="AW1020" s="35">
        <v>15.110661710645896</v>
      </c>
      <c r="AX1020" s="35">
        <v>15.06733612908787</v>
      </c>
      <c r="AY1020" s="35">
        <v>15.057678368806128</v>
      </c>
      <c r="AZ1020" s="35">
        <v>14.667991462016886</v>
      </c>
      <c r="BA1020" s="35">
        <v>14.744399096540429</v>
      </c>
      <c r="BB1020" s="35">
        <v>14.80966187948221</v>
      </c>
      <c r="BC1020" s="35">
        <v>15.412706738532011</v>
      </c>
      <c r="BD1020" s="35">
        <v>16.031770328072106</v>
      </c>
      <c r="BE1020" s="35">
        <v>15.730393853550922</v>
      </c>
      <c r="BF1020" s="35">
        <v>15.320682259327903</v>
      </c>
      <c r="BG1020" s="35">
        <v>15.228510242968296</v>
      </c>
      <c r="BH1020" s="35">
        <v>15.408320439021022</v>
      </c>
      <c r="BI1020" s="35">
        <v>16.042119127313637</v>
      </c>
      <c r="BJ1020" s="35">
        <v>15.532243206198</v>
      </c>
      <c r="BK1020" s="35">
        <v>15.572088190949295</v>
      </c>
      <c r="BL1020" s="35">
        <v>15.167763896284693</v>
      </c>
      <c r="BM1020" s="35">
        <v>16.488707197701249</v>
      </c>
      <c r="BN1020" s="35">
        <v>14.597616393868577</v>
      </c>
      <c r="BO1020" s="35">
        <v>15.36849966542915</v>
      </c>
      <c r="BP1020" s="35">
        <v>14.825512826396658</v>
      </c>
      <c r="BQ1020" s="35">
        <v>15.214059199701168</v>
      </c>
      <c r="BR1020" s="35">
        <v>14.636859733884075</v>
      </c>
      <c r="BS1020" s="35">
        <v>16.448400094740347</v>
      </c>
      <c r="BT1020" s="35">
        <v>14.85310876044424</v>
      </c>
      <c r="BU1020" s="35">
        <v>15.080228050469856</v>
      </c>
      <c r="BV1020" s="35">
        <v>15.260964831969012</v>
      </c>
      <c r="BW1020" s="35">
        <v>14.846321239839295</v>
      </c>
      <c r="BX1020" s="35">
        <v>15.180954092298329</v>
      </c>
      <c r="BY1020" s="35">
        <v>14.649000347002648</v>
      </c>
      <c r="BZ1020" s="35">
        <v>15.802193731602358</v>
      </c>
      <c r="CA1020" s="35">
        <v>14.748743749835249</v>
      </c>
      <c r="CB1020" s="35">
        <v>15.092011243163551</v>
      </c>
      <c r="CC1020" s="35">
        <v>14.562658043253291</v>
      </c>
      <c r="CD1020" s="35">
        <v>15.233297164746562</v>
      </c>
      <c r="CE1020" s="35">
        <v>14.945751396472382</v>
      </c>
      <c r="CF1020" s="35">
        <v>15.381855946201735</v>
      </c>
      <c r="CG1020" s="35">
        <v>15.020150414831498</v>
      </c>
      <c r="CH1020" s="35">
        <v>15.591872857219286</v>
      </c>
      <c r="CI1020" s="35">
        <v>15.606944383145287</v>
      </c>
      <c r="CJ1020" s="35">
        <v>14.918848461257792</v>
      </c>
      <c r="CK1020" s="35">
        <v>14.911486655472313</v>
      </c>
      <c r="CL1020" s="35">
        <v>14.691984702284172</v>
      </c>
      <c r="CM1020" s="35">
        <v>15.656660350537107</v>
      </c>
      <c r="CN1020" s="35">
        <v>15.319561501702346</v>
      </c>
      <c r="CO1020" s="35">
        <v>14.089030603785247</v>
      </c>
      <c r="CP1020" s="35">
        <v>14.444530354608681</v>
      </c>
      <c r="CQ1020" s="35">
        <v>14.595542334211741</v>
      </c>
      <c r="CR1020" s="35">
        <v>14.573479738800696</v>
      </c>
      <c r="CS1020" s="35">
        <v>15.867571606375723</v>
      </c>
      <c r="CT1020" s="35">
        <v>15.665852815401413</v>
      </c>
      <c r="CU1020" s="35">
        <v>15.054957554666526</v>
      </c>
      <c r="CV1020" s="35">
        <v>14.50451575210298</v>
      </c>
      <c r="CW1020" s="35">
        <v>14.537823104745735</v>
      </c>
      <c r="CX1020" s="35">
        <v>13.962044790635888</v>
      </c>
      <c r="CY1020" s="35">
        <v>14.700883751713633</v>
      </c>
      <c r="CZ1020" s="35">
        <v>14.74071017100299</v>
      </c>
      <c r="DA1020" s="35">
        <v>15.289515294195098</v>
      </c>
      <c r="DB1020" s="35">
        <v>15.849383806081711</v>
      </c>
      <c r="DC1020" s="35">
        <v>14.323014103065544</v>
      </c>
      <c r="DD1020" s="35">
        <v>15.609306250349839</v>
      </c>
      <c r="DE1020" s="35">
        <v>14.997782122794842</v>
      </c>
      <c r="DF1020" s="35">
        <v>15.148451699396452</v>
      </c>
      <c r="DG1020" s="35">
        <v>14.365691562019776</v>
      </c>
      <c r="DH1020" s="35">
        <v>13.57174308115701</v>
      </c>
      <c r="DI1020" s="35">
        <v>16.761797758846349</v>
      </c>
      <c r="DJ1020" s="35">
        <v>14.766766104655709</v>
      </c>
      <c r="DK1020" s="35">
        <v>15.27110401968705</v>
      </c>
      <c r="DL1020" s="35">
        <v>14.407879675980897</v>
      </c>
      <c r="DM1020" s="35">
        <v>14.663933578094124</v>
      </c>
      <c r="DN1020" s="35">
        <v>14.121509790740621</v>
      </c>
      <c r="DO1020" s="35">
        <v>14.293788222829798</v>
      </c>
      <c r="DP1020" s="35">
        <v>15.849822777447015</v>
      </c>
      <c r="DQ1020" s="35">
        <v>14.921932140644348</v>
      </c>
      <c r="DR1020" s="35">
        <v>14.41408717449732</v>
      </c>
      <c r="DS1020" s="35">
        <v>15.137861279427391</v>
      </c>
      <c r="DT1020" s="35">
        <v>14.716032178083555</v>
      </c>
      <c r="DU1020" s="35">
        <v>14.46359111708124</v>
      </c>
      <c r="DV1020" s="35">
        <v>14.578475446654819</v>
      </c>
      <c r="DW1020" s="35">
        <v>15.928945953129494</v>
      </c>
      <c r="DX1020" s="35">
        <v>14.953132997745811</v>
      </c>
      <c r="DY1020" s="35">
        <v>14.960280470164026</v>
      </c>
      <c r="DZ1020" s="35">
        <v>15.474552396949456</v>
      </c>
      <c r="EA1020" s="35">
        <v>15.338154764909515</v>
      </c>
      <c r="EB1020" s="35">
        <v>14.868027983311531</v>
      </c>
      <c r="EC1020" s="35">
        <v>15.3624329642969</v>
      </c>
      <c r="ED1020" s="35">
        <v>15.038510308429988</v>
      </c>
      <c r="EE1020" s="35">
        <v>15.26362467153511</v>
      </c>
      <c r="EF1020" s="35">
        <v>15.353657221524845</v>
      </c>
      <c r="EG1020" s="35">
        <v>14.847193984607422</v>
      </c>
      <c r="EH1020" s="35">
        <v>14.246411965098845</v>
      </c>
      <c r="EI1020" s="35">
        <v>15.028735120545633</v>
      </c>
      <c r="EJ1020" s="35">
        <v>15.031503236889158</v>
      </c>
      <c r="EK1020" s="35">
        <v>14.417969064137029</v>
      </c>
      <c r="EL1020" s="35">
        <v>15.129508450777408</v>
      </c>
      <c r="EM1020" s="35">
        <v>14.671049156264111</v>
      </c>
      <c r="EN1020" s="35">
        <v>15.671631986601284</v>
      </c>
      <c r="EO1020" s="35">
        <v>16.231280840781817</v>
      </c>
      <c r="EP1020" s="35">
        <v>15.039485128081706</v>
      </c>
      <c r="EQ1020" s="35">
        <v>15.084998354470429</v>
      </c>
      <c r="ER1020" s="35">
        <v>15.603438596567873</v>
      </c>
      <c r="ES1020" s="35">
        <v>15.496049607857529</v>
      </c>
      <c r="ET1020" s="35">
        <v>15.354056699577221</v>
      </c>
      <c r="EU1020" s="35">
        <v>14.589715332840269</v>
      </c>
      <c r="EV1020" s="35">
        <v>15.692827478253371</v>
      </c>
      <c r="EW1020" s="35">
        <v>14.427239621312516</v>
      </c>
      <c r="EX1020" s="35">
        <v>15.89182309676178</v>
      </c>
      <c r="EY1020" s="35">
        <v>15.146938332755848</v>
      </c>
      <c r="EZ1020" s="35">
        <v>14.853007618800079</v>
      </c>
      <c r="FA1020" s="35">
        <v>15.148918200658745</v>
      </c>
      <c r="FB1020" s="35">
        <v>15.273904538254317</v>
      </c>
      <c r="FC1020" s="35">
        <v>15.411531274984794</v>
      </c>
      <c r="FD1020" s="35">
        <v>14.886088053709727</v>
      </c>
      <c r="FE1020" s="35">
        <v>16.340753923916424</v>
      </c>
      <c r="FF1020" s="35">
        <v>15.162428624087399</v>
      </c>
      <c r="FG1020" s="35">
        <v>14.433060874209175</v>
      </c>
      <c r="FH1020" s="35">
        <v>14.782732733531816</v>
      </c>
      <c r="FI1020" s="35">
        <v>16.188782406341588</v>
      </c>
      <c r="FJ1020" s="35">
        <v>15.55190272437372</v>
      </c>
      <c r="FK1020" s="35">
        <v>17.519659770908202</v>
      </c>
      <c r="FL1020" s="35">
        <v>15.496418900206615</v>
      </c>
      <c r="FM1020" s="35">
        <v>14.899763747859293</v>
      </c>
      <c r="FN1020" s="35">
        <v>16.70743567589156</v>
      </c>
      <c r="FO1020" s="35">
        <v>14.428298629065386</v>
      </c>
      <c r="FP1020" s="35">
        <v>16.296602331456569</v>
      </c>
      <c r="FQ1020" s="35">
        <v>15.81791207298518</v>
      </c>
      <c r="FR1020" s="35">
        <v>15.694883967631846</v>
      </c>
      <c r="FS1020" s="35">
        <v>15.721609657996247</v>
      </c>
      <c r="FT1020" s="35">
        <v>15.872896554567024</v>
      </c>
      <c r="FU1020" s="35">
        <v>16.512252563677151</v>
      </c>
      <c r="FV1020" s="35">
        <v>14.770310450537773</v>
      </c>
      <c r="FW1020" s="35">
        <v>15.828463386514565</v>
      </c>
      <c r="FX1020" s="35">
        <v>16.082354947632538</v>
      </c>
      <c r="FY1020" s="35">
        <v>17.648177311290119</v>
      </c>
      <c r="FZ1020" s="35">
        <v>15.038812737537457</v>
      </c>
      <c r="GA1020" s="35">
        <v>15.487442404878664</v>
      </c>
      <c r="GB1020" s="35">
        <v>16.048517271528034</v>
      </c>
      <c r="GC1020" s="35">
        <v>16.183166160432673</v>
      </c>
      <c r="GD1020" s="35">
        <v>16.187393105957064</v>
      </c>
      <c r="GE1020" s="35">
        <v>14.788355099829163</v>
      </c>
      <c r="GF1020" s="35">
        <v>15.576750571446709</v>
      </c>
      <c r="GG1020" s="35">
        <v>15.144693840668596</v>
      </c>
      <c r="GH1020" s="35">
        <v>14.948971430033104</v>
      </c>
      <c r="GI1020" s="35">
        <v>15.574048969757985</v>
      </c>
      <c r="GJ1020" s="35">
        <v>16.928350075025289</v>
      </c>
      <c r="GK1020" s="35">
        <v>15.615246057270994</v>
      </c>
      <c r="GL1020" s="35">
        <v>16.70063996067713</v>
      </c>
      <c r="GM1020" s="35">
        <v>16.378005488537127</v>
      </c>
      <c r="GN1020" s="35">
        <v>15.893922358268854</v>
      </c>
      <c r="GO1020" s="35">
        <v>3.4359999999999999</v>
      </c>
      <c r="GP1020" s="35" t="s">
        <v>4823</v>
      </c>
      <c r="GU1020" s="59"/>
    </row>
    <row r="1021" spans="1:203" x14ac:dyDescent="0.2">
      <c r="A1021" s="35" t="s">
        <v>1226</v>
      </c>
      <c r="B1021" s="35" t="s">
        <v>2951</v>
      </c>
      <c r="C1021" s="35" t="s">
        <v>2952</v>
      </c>
      <c r="D1021" s="9">
        <v>2</v>
      </c>
      <c r="E1021" s="9">
        <v>2</v>
      </c>
      <c r="F1021" s="9">
        <v>0.48613188099999999</v>
      </c>
      <c r="G1021" s="9">
        <v>0.27069704700000002</v>
      </c>
      <c r="H1021" s="9">
        <v>9.2654639999999993E-3</v>
      </c>
      <c r="I1021" s="9">
        <v>0.60323200200000004</v>
      </c>
      <c r="J1021" s="9">
        <v>0</v>
      </c>
      <c r="K1021" s="56" t="s">
        <v>5710</v>
      </c>
      <c r="L1021" s="79"/>
      <c r="M1021" s="79">
        <v>10.664029342502548</v>
      </c>
      <c r="N1021" s="79"/>
      <c r="O1021" s="79"/>
      <c r="T1021" s="35">
        <v>11.306255199241088</v>
      </c>
      <c r="U1021" s="35">
        <v>11.554053865080609</v>
      </c>
      <c r="AC1021" s="35">
        <v>12.813264411820295</v>
      </c>
      <c r="AD1021" s="35">
        <v>12.065680114927622</v>
      </c>
      <c r="AH1021" s="35">
        <v>10.509729501566923</v>
      </c>
      <c r="AJ1021" s="35">
        <v>11.11223048162398</v>
      </c>
      <c r="AK1021" s="35">
        <v>11.218320656970143</v>
      </c>
      <c r="AN1021" s="35">
        <v>11.079443162074245</v>
      </c>
      <c r="BA1021" s="35">
        <v>10.545130901338252</v>
      </c>
      <c r="BC1021" s="35">
        <v>11.566418823215075</v>
      </c>
      <c r="BE1021" s="35">
        <v>11.235349473114669</v>
      </c>
      <c r="BF1021" s="35">
        <v>12.654398667320844</v>
      </c>
      <c r="BH1021" s="35">
        <v>11.253793261246738</v>
      </c>
      <c r="BI1021" s="35">
        <v>11.800365509983441</v>
      </c>
      <c r="BO1021" s="35">
        <v>11.981171919692022</v>
      </c>
      <c r="CE1021" s="35">
        <v>12.51943180662013</v>
      </c>
      <c r="CQ1021" s="35">
        <v>11.475220402980092</v>
      </c>
      <c r="CW1021" s="35">
        <v>10.644865793465812</v>
      </c>
      <c r="CZ1021" s="35">
        <v>11.249413491800482</v>
      </c>
      <c r="DD1021" s="35">
        <v>11.466700319178321</v>
      </c>
      <c r="DJ1021" s="35">
        <v>11.620015446066642</v>
      </c>
      <c r="DM1021" s="35">
        <v>10.219062437944093</v>
      </c>
      <c r="DO1021" s="35">
        <v>12.136786761884924</v>
      </c>
      <c r="DT1021" s="35">
        <v>13.05274030793459</v>
      </c>
      <c r="DW1021" s="35">
        <v>11.7641913621322</v>
      </c>
      <c r="DY1021" s="35">
        <v>11.496214359038689</v>
      </c>
      <c r="DZ1021" s="35">
        <v>11.650832712259882</v>
      </c>
      <c r="EC1021" s="35">
        <v>11.892438285028765</v>
      </c>
      <c r="EH1021" s="35">
        <v>12.04303011718897</v>
      </c>
      <c r="ER1021" s="35">
        <v>12.34061472901192</v>
      </c>
      <c r="ET1021" s="35">
        <v>12.684282535640637</v>
      </c>
      <c r="GF1021" s="35">
        <v>11.46946076192638</v>
      </c>
      <c r="GO1021" s="35">
        <v>2.0310000000000001</v>
      </c>
      <c r="GP1021" s="35" t="s">
        <v>1096</v>
      </c>
      <c r="GU1021" s="59"/>
    </row>
    <row r="1022" spans="1:203" x14ac:dyDescent="0.2">
      <c r="A1022" s="35" t="s">
        <v>1429</v>
      </c>
      <c r="B1022" s="35" t="s">
        <v>3215</v>
      </c>
      <c r="C1022" s="35" t="s">
        <v>3216</v>
      </c>
      <c r="D1022" s="9">
        <v>10</v>
      </c>
      <c r="E1022" s="9">
        <v>10</v>
      </c>
      <c r="F1022" s="9">
        <v>0.69908600200000004</v>
      </c>
      <c r="G1022" s="9">
        <v>0.24815721399999999</v>
      </c>
      <c r="H1022" s="9">
        <v>0.10887245600000001</v>
      </c>
      <c r="I1022" s="9">
        <v>0.603268743</v>
      </c>
      <c r="J1022" s="9">
        <v>0</v>
      </c>
      <c r="K1022" s="78">
        <v>0</v>
      </c>
      <c r="L1022" s="79">
        <v>9.9670101757574088</v>
      </c>
      <c r="M1022" s="79"/>
      <c r="N1022" s="79">
        <v>11.475073737115878</v>
      </c>
      <c r="O1022" s="79">
        <v>11.539795832366547</v>
      </c>
      <c r="Q1022" s="78">
        <v>9.7354294870143683</v>
      </c>
      <c r="AG1022" s="35">
        <v>10.172694353095288</v>
      </c>
      <c r="AL1022" s="35">
        <v>9.6657838256194033</v>
      </c>
      <c r="AQ1022" s="35">
        <v>9.7003284928624645</v>
      </c>
      <c r="AS1022" s="35">
        <v>10.187929856341164</v>
      </c>
      <c r="BB1022" s="35">
        <v>10.439913366218168</v>
      </c>
      <c r="BJ1022" s="35">
        <v>11.776854553103856</v>
      </c>
      <c r="CC1022" s="35">
        <v>10.778289544795285</v>
      </c>
      <c r="CD1022" s="35">
        <v>9.9455922233862086</v>
      </c>
      <c r="CF1022" s="35">
        <v>10.992139132806834</v>
      </c>
      <c r="CK1022" s="35">
        <v>10.691042105364948</v>
      </c>
      <c r="CL1022" s="35">
        <v>10.190072629261373</v>
      </c>
      <c r="CM1022" s="35">
        <v>11.655823061447997</v>
      </c>
      <c r="DD1022" s="35">
        <v>11.367356442362718</v>
      </c>
      <c r="DF1022" s="35">
        <v>10.323923922300221</v>
      </c>
      <c r="DJ1022" s="35">
        <v>10.646570877811628</v>
      </c>
      <c r="DQ1022" s="35">
        <v>9.408911251535887</v>
      </c>
      <c r="DR1022" s="35">
        <v>9.724356517732577</v>
      </c>
      <c r="DW1022" s="35">
        <v>10.848739254312422</v>
      </c>
      <c r="DY1022" s="35">
        <v>11.576619958589594</v>
      </c>
      <c r="DZ1022" s="35">
        <v>10.484492441995283</v>
      </c>
      <c r="EC1022" s="35">
        <v>11.654715905310088</v>
      </c>
      <c r="EL1022" s="35">
        <v>10.930825332858689</v>
      </c>
      <c r="EO1022" s="35">
        <v>11.891435955666264</v>
      </c>
      <c r="EU1022" s="35">
        <v>9.2629928505562411</v>
      </c>
      <c r="FA1022" s="35">
        <v>10.595628251721017</v>
      </c>
      <c r="FB1022" s="35">
        <v>11.122648899174415</v>
      </c>
      <c r="FC1022" s="35">
        <v>11.765717712181145</v>
      </c>
      <c r="FH1022" s="35">
        <v>11.033601908035498</v>
      </c>
      <c r="FL1022" s="35">
        <v>10.994127612122149</v>
      </c>
      <c r="FM1022" s="35">
        <v>10.431634026612485</v>
      </c>
      <c r="FQ1022" s="35">
        <v>10.048845401593871</v>
      </c>
      <c r="FW1022" s="35">
        <v>10.380470726577588</v>
      </c>
      <c r="FX1022" s="35">
        <v>11.543373136613138</v>
      </c>
      <c r="GC1022" s="35">
        <v>13.15774467257765</v>
      </c>
      <c r="GD1022" s="35">
        <v>12.305417352454453</v>
      </c>
      <c r="GI1022" s="35">
        <v>10.389932375451242</v>
      </c>
      <c r="GK1022" s="35">
        <v>11.90773060344204</v>
      </c>
      <c r="GL1022" s="35">
        <v>12.465827224967768</v>
      </c>
      <c r="GO1022" s="35">
        <v>38.588999999999999</v>
      </c>
      <c r="GP1022" s="35" t="s">
        <v>1257</v>
      </c>
      <c r="GU1022" s="59"/>
    </row>
    <row r="1023" spans="1:203" x14ac:dyDescent="0.2">
      <c r="A1023" s="35" t="s">
        <v>2218</v>
      </c>
      <c r="B1023" s="35" t="s">
        <v>4285</v>
      </c>
      <c r="C1023" s="35" t="s">
        <v>4286</v>
      </c>
      <c r="D1023" s="9">
        <v>3</v>
      </c>
      <c r="E1023" s="9">
        <v>2</v>
      </c>
      <c r="F1023" s="9">
        <v>0.722053414</v>
      </c>
      <c r="G1023" s="9">
        <v>-0.12929961400000001</v>
      </c>
      <c r="H1023" s="9">
        <v>0.64957517600000003</v>
      </c>
      <c r="I1023" s="9">
        <v>0.60714039200000003</v>
      </c>
      <c r="J1023" s="9">
        <v>0</v>
      </c>
      <c r="K1023" s="78">
        <v>0</v>
      </c>
      <c r="L1023" s="79"/>
      <c r="M1023" s="79"/>
      <c r="N1023" s="79"/>
      <c r="O1023" s="79"/>
      <c r="S1023" s="35">
        <v>10.121013644728006</v>
      </c>
      <c r="AF1023" s="35">
        <v>9.5972001323770417</v>
      </c>
      <c r="AG1023" s="35">
        <v>10.235928500440174</v>
      </c>
      <c r="CK1023" s="35">
        <v>10.068411987458553</v>
      </c>
      <c r="CL1023" s="35">
        <v>9.9839864601421908</v>
      </c>
      <c r="EO1023" s="35">
        <v>9.8720085305928933</v>
      </c>
      <c r="FT1023" s="35">
        <v>10.608448536693331</v>
      </c>
      <c r="GO1023" s="35">
        <v>12.209</v>
      </c>
      <c r="GP1023" s="35" t="s">
        <v>1956</v>
      </c>
      <c r="GU1023" s="59"/>
    </row>
    <row r="1024" spans="1:203" x14ac:dyDescent="0.2">
      <c r="A1024" s="35" t="s">
        <v>2299</v>
      </c>
      <c r="B1024" s="35" t="s">
        <v>4447</v>
      </c>
      <c r="C1024" s="35" t="s">
        <v>4448</v>
      </c>
      <c r="D1024" s="9">
        <v>103</v>
      </c>
      <c r="E1024" s="9">
        <v>103</v>
      </c>
      <c r="F1024" s="9">
        <v>0.308029155</v>
      </c>
      <c r="G1024" s="9">
        <v>0.159048249</v>
      </c>
      <c r="H1024" s="9">
        <v>3.2200000000000001E-6</v>
      </c>
      <c r="I1024" s="9">
        <v>0.60750133799999995</v>
      </c>
      <c r="J1024" s="9">
        <v>0</v>
      </c>
      <c r="K1024" s="58" t="s">
        <v>5711</v>
      </c>
      <c r="L1024" s="79">
        <v>10.911876174914594</v>
      </c>
      <c r="M1024" s="79">
        <v>11.266098645223465</v>
      </c>
      <c r="N1024" s="79">
        <v>11.048593097360795</v>
      </c>
      <c r="O1024" s="79">
        <v>11.39700312801671</v>
      </c>
      <c r="P1024" s="78">
        <v>9.8552761310392114</v>
      </c>
      <c r="Q1024" s="78">
        <v>10.97448870997073</v>
      </c>
      <c r="R1024" s="35">
        <v>9.7811826590646334</v>
      </c>
      <c r="S1024" s="35">
        <v>11.372763522380771</v>
      </c>
      <c r="T1024" s="35">
        <v>10.871396361340455</v>
      </c>
      <c r="U1024" s="35">
        <v>9.5531958542114062</v>
      </c>
      <c r="V1024" s="35">
        <v>10.820865205986383</v>
      </c>
      <c r="W1024" s="35">
        <v>10.868106286551733</v>
      </c>
      <c r="X1024" s="35">
        <v>10.653695096339455</v>
      </c>
      <c r="Y1024" s="35">
        <v>10.483363656233076</v>
      </c>
      <c r="Z1024" s="35">
        <v>10.930527409841375</v>
      </c>
      <c r="AC1024" s="35">
        <v>11.073423396047584</v>
      </c>
      <c r="AD1024" s="35">
        <v>10.696833372147553</v>
      </c>
      <c r="AE1024" s="35">
        <v>10.606764386050216</v>
      </c>
      <c r="AF1024" s="35">
        <v>11.420561131093192</v>
      </c>
      <c r="AG1024" s="35">
        <v>11.13181560559519</v>
      </c>
      <c r="AH1024" s="35">
        <v>10.28436270198759</v>
      </c>
      <c r="AI1024" s="35">
        <v>10.931948654050164</v>
      </c>
      <c r="AJ1024" s="35">
        <v>11.171586572273407</v>
      </c>
      <c r="AK1024" s="35">
        <v>10.689213225213022</v>
      </c>
      <c r="AL1024" s="35">
        <v>11.476398168063115</v>
      </c>
      <c r="AM1024" s="35">
        <v>10.743912108930816</v>
      </c>
      <c r="AN1024" s="35">
        <v>10.876287347671926</v>
      </c>
      <c r="AO1024" s="35">
        <v>10.24586380962702</v>
      </c>
      <c r="AP1024" s="35">
        <v>10.284289060491163</v>
      </c>
      <c r="AQ1024" s="35">
        <v>10.884871891403092</v>
      </c>
      <c r="AR1024" s="35">
        <v>11.791344946155608</v>
      </c>
      <c r="AS1024" s="35">
        <v>11.110329362554332</v>
      </c>
      <c r="AT1024" s="35">
        <v>11.460889326182969</v>
      </c>
      <c r="AU1024" s="35">
        <v>12.883654506685595</v>
      </c>
      <c r="AV1024" s="35">
        <v>10.281179337333382</v>
      </c>
      <c r="AW1024" s="35">
        <v>10.539984094276825</v>
      </c>
      <c r="AX1024" s="35">
        <v>10.004348665304725</v>
      </c>
      <c r="AY1024" s="35">
        <v>10.401348836415723</v>
      </c>
      <c r="AZ1024" s="35">
        <v>11.181937119675153</v>
      </c>
      <c r="BA1024" s="35">
        <v>10.23860170520145</v>
      </c>
      <c r="BB1024" s="35">
        <v>10.995754576742588</v>
      </c>
      <c r="BC1024" s="35">
        <v>11.333967774615539</v>
      </c>
      <c r="BD1024" s="35">
        <v>10.455354783953018</v>
      </c>
      <c r="BF1024" s="35">
        <v>11.633052239751249</v>
      </c>
      <c r="BG1024" s="35">
        <v>10.543592215219158</v>
      </c>
      <c r="BH1024" s="35">
        <v>11.127327148193132</v>
      </c>
      <c r="BI1024" s="35">
        <v>11.587428786264844</v>
      </c>
      <c r="BJ1024" s="35">
        <v>11.972505801852643</v>
      </c>
      <c r="BK1024" s="35">
        <v>11.52496612656809</v>
      </c>
      <c r="BL1024" s="35">
        <v>11.095754631977957</v>
      </c>
      <c r="BM1024" s="35">
        <v>10.113883706339893</v>
      </c>
      <c r="BN1024" s="35">
        <v>10.303731936464789</v>
      </c>
      <c r="BO1024" s="35">
        <v>9.890737533755356</v>
      </c>
      <c r="BP1024" s="35">
        <v>10.333462487309097</v>
      </c>
      <c r="BQ1024" s="35">
        <v>10.058969466141559</v>
      </c>
      <c r="BR1024" s="35">
        <v>10.910292501282132</v>
      </c>
      <c r="BS1024" s="35">
        <v>11.062559309089474</v>
      </c>
      <c r="BT1024" s="35">
        <v>10.209483085599269</v>
      </c>
      <c r="BU1024" s="35">
        <v>11.638850066967148</v>
      </c>
      <c r="BV1024" s="35">
        <v>11.513172711625071</v>
      </c>
      <c r="BW1024" s="35">
        <v>10.519054669810593</v>
      </c>
      <c r="BX1024" s="35">
        <v>10.367379235191208</v>
      </c>
      <c r="BY1024" s="35">
        <v>9.8289148684944081</v>
      </c>
      <c r="BZ1024" s="35">
        <v>11.621830084162751</v>
      </c>
      <c r="CA1024" s="35">
        <v>10.529956359785061</v>
      </c>
      <c r="CB1024" s="35">
        <v>10.785899964950667</v>
      </c>
      <c r="CC1024" s="35">
        <v>11.014903475276547</v>
      </c>
      <c r="CD1024" s="35">
        <v>10.87004119037903</v>
      </c>
      <c r="CE1024" s="35">
        <v>11.163294525690272</v>
      </c>
      <c r="CF1024" s="35">
        <v>11.344558567553005</v>
      </c>
      <c r="CG1024" s="35">
        <v>11.405048505208146</v>
      </c>
      <c r="CH1024" s="35">
        <v>10.624217199603699</v>
      </c>
      <c r="CI1024" s="35">
        <v>11.048833219790104</v>
      </c>
      <c r="CJ1024" s="35">
        <v>11.104253709361677</v>
      </c>
      <c r="CK1024" s="35">
        <v>11.293276829589541</v>
      </c>
      <c r="CL1024" s="35">
        <v>11.687705904584792</v>
      </c>
      <c r="CM1024" s="35">
        <v>11.590209007596449</v>
      </c>
      <c r="CN1024" s="35">
        <v>11.305584891209758</v>
      </c>
      <c r="CP1024" s="35">
        <v>10.938250151958663</v>
      </c>
      <c r="CR1024" s="35">
        <v>11.134885072557939</v>
      </c>
      <c r="CS1024" s="35">
        <v>10.238809894156269</v>
      </c>
      <c r="CT1024" s="35">
        <v>11.023787900720759</v>
      </c>
      <c r="CU1024" s="35">
        <v>10.504407934869814</v>
      </c>
      <c r="CV1024" s="35">
        <v>11.454029479525225</v>
      </c>
      <c r="CW1024" s="35">
        <v>11.030043491943903</v>
      </c>
      <c r="CX1024" s="35">
        <v>10.854415539388931</v>
      </c>
      <c r="CY1024" s="35">
        <v>9.9963067066651874</v>
      </c>
      <c r="CZ1024" s="35">
        <v>10.151377965139449</v>
      </c>
      <c r="DA1024" s="35">
        <v>10.857518766489248</v>
      </c>
      <c r="DB1024" s="35">
        <v>11.239137262222334</v>
      </c>
      <c r="DC1024" s="35">
        <v>10.081445731877857</v>
      </c>
      <c r="DD1024" s="35">
        <v>11.749285390601873</v>
      </c>
      <c r="DE1024" s="35">
        <v>12.062906349367827</v>
      </c>
      <c r="DF1024" s="35">
        <v>11.746554177027345</v>
      </c>
      <c r="DG1024" s="35">
        <v>10.470759904244785</v>
      </c>
      <c r="DH1024" s="35">
        <v>9.8561970226237392</v>
      </c>
      <c r="DI1024" s="35">
        <v>12.186999568360328</v>
      </c>
      <c r="DJ1024" s="35">
        <v>11.015129268146797</v>
      </c>
      <c r="DK1024" s="35">
        <v>11.327339118087606</v>
      </c>
      <c r="DL1024" s="35">
        <v>10.291143049754837</v>
      </c>
      <c r="DM1024" s="35">
        <v>11.069224005737023</v>
      </c>
      <c r="DN1024" s="35">
        <v>10.118337884746493</v>
      </c>
      <c r="DO1024" s="35">
        <v>12.041484113564916</v>
      </c>
      <c r="DP1024" s="35">
        <v>12.014416812842265</v>
      </c>
      <c r="DQ1024" s="35">
        <v>11.681853702770031</v>
      </c>
      <c r="DR1024" s="35">
        <v>10.073011589744393</v>
      </c>
      <c r="DS1024" s="35">
        <v>10.745437124966202</v>
      </c>
      <c r="DT1024" s="35">
        <v>11.203720093772663</v>
      </c>
      <c r="DV1024" s="35">
        <v>10.772099253683992</v>
      </c>
      <c r="DW1024" s="35">
        <v>10.57528868587562</v>
      </c>
      <c r="DX1024" s="35">
        <v>10.386277678800742</v>
      </c>
      <c r="DY1024" s="35">
        <v>11.422548054070992</v>
      </c>
      <c r="DZ1024" s="35">
        <v>11.452975724930448</v>
      </c>
      <c r="EA1024" s="35">
        <v>10.648427229476285</v>
      </c>
      <c r="EB1024" s="35">
        <v>10.4620115459701</v>
      </c>
      <c r="EC1024" s="35">
        <v>11.153940893664245</v>
      </c>
      <c r="ED1024" s="35">
        <v>10.122614971294849</v>
      </c>
      <c r="EE1024" s="35">
        <v>11.09284663250029</v>
      </c>
      <c r="EF1024" s="35">
        <v>11.103553786563173</v>
      </c>
      <c r="EG1024" s="35">
        <v>11.334308575634235</v>
      </c>
      <c r="EH1024" s="35">
        <v>10.882595091858946</v>
      </c>
      <c r="EI1024" s="35">
        <v>11.571019273065328</v>
      </c>
      <c r="EJ1024" s="35">
        <v>9.9224931058414718</v>
      </c>
      <c r="EK1024" s="35">
        <v>11.006796356813988</v>
      </c>
      <c r="EL1024" s="35">
        <v>11.463632100049633</v>
      </c>
      <c r="EM1024" s="35">
        <v>11.687863900979959</v>
      </c>
      <c r="EN1024" s="35">
        <v>11.377891211537523</v>
      </c>
      <c r="EO1024" s="35">
        <v>12.214799454038598</v>
      </c>
      <c r="EP1024" s="35">
        <v>10.64292553219912</v>
      </c>
      <c r="EQ1024" s="35">
        <v>11.834136570135334</v>
      </c>
      <c r="ER1024" s="35">
        <v>10.717554363868704</v>
      </c>
      <c r="ES1024" s="35">
        <v>11.542013752029746</v>
      </c>
      <c r="ET1024" s="35">
        <v>11.46421274369089</v>
      </c>
      <c r="EU1024" s="35">
        <v>12.231368250682854</v>
      </c>
      <c r="EV1024" s="35">
        <v>10.340800468761078</v>
      </c>
      <c r="EW1024" s="35">
        <v>10.304474530384514</v>
      </c>
      <c r="EX1024" s="35">
        <v>11.081068487948068</v>
      </c>
      <c r="EY1024" s="35">
        <v>11.36069227082371</v>
      </c>
      <c r="EZ1024" s="35">
        <v>11.791103748159475</v>
      </c>
      <c r="FA1024" s="35">
        <v>11.395489253461854</v>
      </c>
      <c r="FB1024" s="35">
        <v>12.427805783369656</v>
      </c>
      <c r="FC1024" s="35">
        <v>11.40198203840024</v>
      </c>
      <c r="FD1024" s="35">
        <v>10.419508683518561</v>
      </c>
      <c r="FE1024" s="35">
        <v>13.577479342710486</v>
      </c>
      <c r="FF1024" s="35">
        <v>11.505919806266848</v>
      </c>
      <c r="FG1024" s="35">
        <v>10.355436455822108</v>
      </c>
      <c r="FH1024" s="35">
        <v>11.231091469175425</v>
      </c>
      <c r="FI1024" s="35">
        <v>11.763721638277913</v>
      </c>
      <c r="FJ1024" s="35">
        <v>11.132045290189788</v>
      </c>
      <c r="FK1024" s="35">
        <v>11.204270323631686</v>
      </c>
      <c r="FL1024" s="35">
        <v>12.389202385908817</v>
      </c>
      <c r="FM1024" s="35">
        <v>12.706713915671816</v>
      </c>
      <c r="FN1024" s="35">
        <v>11.478554365145477</v>
      </c>
      <c r="FO1024" s="35">
        <v>10.522368822600409</v>
      </c>
      <c r="FP1024" s="35">
        <v>12.414582424542051</v>
      </c>
      <c r="FQ1024" s="35">
        <v>11.484824533471848</v>
      </c>
      <c r="FR1024" s="35">
        <v>11.631218704768331</v>
      </c>
      <c r="FS1024" s="35">
        <v>11.621753313627172</v>
      </c>
      <c r="FT1024" s="35">
        <v>12.044689614821751</v>
      </c>
      <c r="FU1024" s="35">
        <v>11.685718174484538</v>
      </c>
      <c r="FV1024" s="35">
        <v>11.825444322996635</v>
      </c>
      <c r="FW1024" s="35">
        <v>10.983945528030487</v>
      </c>
      <c r="FX1024" s="35">
        <v>12.284011581122879</v>
      </c>
      <c r="FY1024" s="35">
        <v>10.760352449793636</v>
      </c>
      <c r="FZ1024" s="35">
        <v>10.490087948515731</v>
      </c>
      <c r="GA1024" s="35">
        <v>11.31814681657054</v>
      </c>
      <c r="GB1024" s="35">
        <v>10.7034117987074</v>
      </c>
      <c r="GC1024" s="35">
        <v>12.112851790150007</v>
      </c>
      <c r="GD1024" s="35">
        <v>11.335827566155054</v>
      </c>
      <c r="GE1024" s="35">
        <v>11.610539085364199</v>
      </c>
      <c r="GF1024" s="35">
        <v>11.374600305637991</v>
      </c>
      <c r="GG1024" s="35">
        <v>10.380292226438399</v>
      </c>
      <c r="GH1024" s="35">
        <v>11.139195678493579</v>
      </c>
      <c r="GI1024" s="35">
        <v>11.451358833794149</v>
      </c>
      <c r="GJ1024" s="35">
        <v>12.661139215550772</v>
      </c>
      <c r="GK1024" s="35">
        <v>12.156513773890122</v>
      </c>
      <c r="GL1024" s="35">
        <v>11.915555419679301</v>
      </c>
      <c r="GM1024" s="35">
        <v>11.472566040554906</v>
      </c>
      <c r="GN1024" s="35">
        <v>11.038210659978848</v>
      </c>
      <c r="GO1024" s="35">
        <v>42.375</v>
      </c>
      <c r="GP1024" s="35" t="s">
        <v>4959</v>
      </c>
      <c r="GU1024" s="59"/>
    </row>
    <row r="1025" spans="1:203" x14ac:dyDescent="0.2">
      <c r="A1025" s="35" t="s">
        <v>801</v>
      </c>
      <c r="B1025" s="35" t="s">
        <v>2475</v>
      </c>
      <c r="C1025" s="35" t="s">
        <v>2476</v>
      </c>
      <c r="D1025" s="9">
        <v>23</v>
      </c>
      <c r="E1025" s="9">
        <v>23</v>
      </c>
      <c r="F1025" s="9">
        <v>0.63424477499999998</v>
      </c>
      <c r="G1025" s="9">
        <v>-0.16872738600000001</v>
      </c>
      <c r="H1025" s="9">
        <v>4.7968179999999996E-3</v>
      </c>
      <c r="I1025" s="9">
        <v>0.609917877</v>
      </c>
      <c r="J1025" s="9">
        <v>0</v>
      </c>
      <c r="K1025" s="58" t="s">
        <v>5711</v>
      </c>
      <c r="L1025" s="79">
        <v>17.633324343258938</v>
      </c>
      <c r="M1025" s="79">
        <v>17.263438049571345</v>
      </c>
      <c r="N1025" s="79">
        <v>16.38545947876905</v>
      </c>
      <c r="O1025" s="79">
        <v>16.05591171538223</v>
      </c>
      <c r="P1025" s="78">
        <v>16.931429139897865</v>
      </c>
      <c r="Q1025" s="78">
        <v>16.678275897364003</v>
      </c>
      <c r="R1025" s="35">
        <v>16.173813013926413</v>
      </c>
      <c r="S1025" s="35">
        <v>15.106291608129926</v>
      </c>
      <c r="T1025" s="35">
        <v>16.175069654299175</v>
      </c>
      <c r="U1025" s="35">
        <v>17.170827744432675</v>
      </c>
      <c r="V1025" s="35">
        <v>15.344190490085111</v>
      </c>
      <c r="W1025" s="35">
        <v>16.652963434519698</v>
      </c>
      <c r="X1025" s="35">
        <v>16.172603835952561</v>
      </c>
      <c r="Y1025" s="35">
        <v>16.580841389507285</v>
      </c>
      <c r="Z1025" s="35">
        <v>16.605910446753114</v>
      </c>
      <c r="AA1025" s="35">
        <v>17.236458331624657</v>
      </c>
      <c r="AB1025" s="35">
        <v>16.646428889579298</v>
      </c>
      <c r="AC1025" s="35">
        <v>17.62226554990184</v>
      </c>
      <c r="AD1025" s="35">
        <v>17.848756184342928</v>
      </c>
      <c r="AE1025" s="35">
        <v>17.380035017740703</v>
      </c>
      <c r="AF1025" s="35">
        <v>17.583416919667531</v>
      </c>
      <c r="AG1025" s="35">
        <v>16.079839519511861</v>
      </c>
      <c r="AH1025" s="35">
        <v>16.806874232208688</v>
      </c>
      <c r="AI1025" s="35">
        <v>16.004970116966362</v>
      </c>
      <c r="AJ1025" s="35">
        <v>17.047859135189537</v>
      </c>
      <c r="AK1025" s="35">
        <v>16.440339452687361</v>
      </c>
      <c r="AL1025" s="35">
        <v>17.487801842251933</v>
      </c>
      <c r="AM1025" s="35">
        <v>15.32811912067957</v>
      </c>
      <c r="AN1025" s="35">
        <v>16.337916152251704</v>
      </c>
      <c r="AO1025" s="35">
        <v>16.447787099584296</v>
      </c>
      <c r="AP1025" s="35">
        <v>16.085515688783538</v>
      </c>
      <c r="AQ1025" s="35">
        <v>18.842246919509346</v>
      </c>
      <c r="AR1025" s="35">
        <v>16.533180463509112</v>
      </c>
      <c r="AS1025" s="35">
        <v>16.250710820282002</v>
      </c>
      <c r="AT1025" s="35">
        <v>14.038491130929286</v>
      </c>
      <c r="AU1025" s="35">
        <v>15.099034801717337</v>
      </c>
      <c r="AV1025" s="35">
        <v>16.854004352581381</v>
      </c>
      <c r="AW1025" s="35">
        <v>17.406353396605247</v>
      </c>
      <c r="AX1025" s="35">
        <v>18.323634364443382</v>
      </c>
      <c r="AY1025" s="35">
        <v>17.715848818348263</v>
      </c>
      <c r="AZ1025" s="35">
        <v>17.005082665510542</v>
      </c>
      <c r="BA1025" s="35">
        <v>15.967434563095006</v>
      </c>
      <c r="BB1025" s="35">
        <v>18.317563725332597</v>
      </c>
      <c r="BC1025" s="35">
        <v>18.395743560237872</v>
      </c>
      <c r="BD1025" s="35">
        <v>16.263652564002577</v>
      </c>
      <c r="BE1025" s="35">
        <v>19.985671270823723</v>
      </c>
      <c r="BF1025" s="35">
        <v>18.236284188916503</v>
      </c>
      <c r="BG1025" s="35">
        <v>17.443629450569617</v>
      </c>
      <c r="BH1025" s="35">
        <v>18.658592044248781</v>
      </c>
      <c r="BI1025" s="35">
        <v>15.879701590957549</v>
      </c>
      <c r="BJ1025" s="35">
        <v>19.615856427566953</v>
      </c>
      <c r="BK1025" s="35">
        <v>20.205773238963694</v>
      </c>
      <c r="BL1025" s="35">
        <v>17.123520631064281</v>
      </c>
      <c r="BM1025" s="35">
        <v>15.050255146807405</v>
      </c>
      <c r="BN1025" s="35">
        <v>17.111642021463648</v>
      </c>
      <c r="BO1025" s="35">
        <v>18.057511796527809</v>
      </c>
      <c r="BP1025" s="35">
        <v>17.189778156477949</v>
      </c>
      <c r="BQ1025" s="35">
        <v>16.554918757916443</v>
      </c>
      <c r="BR1025" s="35">
        <v>16.84729808928773</v>
      </c>
      <c r="BS1025" s="35">
        <v>16.030500957629943</v>
      </c>
      <c r="BT1025" s="35">
        <v>16.870554399535337</v>
      </c>
      <c r="BU1025" s="35">
        <v>16.679594059887727</v>
      </c>
      <c r="BV1025" s="35">
        <v>18.833092202173702</v>
      </c>
      <c r="BW1025" s="35">
        <v>18.296006136022982</v>
      </c>
      <c r="BX1025" s="35">
        <v>17.850326946456057</v>
      </c>
      <c r="BY1025" s="35">
        <v>18.805198052106128</v>
      </c>
      <c r="BZ1025" s="35">
        <v>19.03132027783974</v>
      </c>
      <c r="CA1025" s="35">
        <v>17.773607371697523</v>
      </c>
      <c r="CB1025" s="35">
        <v>17.309039634119607</v>
      </c>
      <c r="CC1025" s="35">
        <v>16.062911703046495</v>
      </c>
      <c r="CD1025" s="35">
        <v>15.032764231041273</v>
      </c>
      <c r="CE1025" s="35">
        <v>16.372759216136302</v>
      </c>
      <c r="CF1025" s="35">
        <v>18.943270214701769</v>
      </c>
      <c r="CG1025" s="35">
        <v>15.301154305433815</v>
      </c>
      <c r="CH1025" s="35">
        <v>16.315150272805635</v>
      </c>
      <c r="CI1025" s="35">
        <v>17.61589990499882</v>
      </c>
      <c r="CJ1025" s="35">
        <v>16.982752355966873</v>
      </c>
      <c r="CK1025" s="35">
        <v>15.2928883799975</v>
      </c>
      <c r="CL1025" s="35">
        <v>16.392823264671158</v>
      </c>
      <c r="CM1025" s="35">
        <v>15.944700203137886</v>
      </c>
      <c r="CN1025" s="35">
        <v>17.763371895171787</v>
      </c>
      <c r="CO1025" s="35">
        <v>18.903007262319758</v>
      </c>
      <c r="CP1025" s="35">
        <v>17.297992545037204</v>
      </c>
      <c r="CQ1025" s="35">
        <v>17.508711314158127</v>
      </c>
      <c r="CR1025" s="35">
        <v>16.458777043322748</v>
      </c>
      <c r="CS1025" s="35">
        <v>16.693536684086503</v>
      </c>
      <c r="CT1025" s="35">
        <v>15.44058499196507</v>
      </c>
      <c r="CU1025" s="35">
        <v>16.876695638696734</v>
      </c>
      <c r="CV1025" s="35">
        <v>16.877599843840766</v>
      </c>
      <c r="CW1025" s="35">
        <v>16.783905555153176</v>
      </c>
      <c r="CX1025" s="35">
        <v>16.563384983323459</v>
      </c>
      <c r="CY1025" s="35">
        <v>16.377432981951081</v>
      </c>
      <c r="CZ1025" s="35">
        <v>16.614838981895893</v>
      </c>
      <c r="DA1025" s="35">
        <v>17.906680763934691</v>
      </c>
      <c r="DB1025" s="35">
        <v>18.670713300168014</v>
      </c>
      <c r="DC1025" s="35">
        <v>15.505456173343671</v>
      </c>
      <c r="DD1025" s="35">
        <v>18.710676710715731</v>
      </c>
      <c r="DE1025" s="35">
        <v>15.763167049715086</v>
      </c>
      <c r="DF1025" s="35">
        <v>16.89524840241716</v>
      </c>
      <c r="DG1025" s="35">
        <v>17.356314427303086</v>
      </c>
      <c r="DH1025" s="35">
        <v>16.590648368382666</v>
      </c>
      <c r="DI1025" s="35">
        <v>15.046827122598717</v>
      </c>
      <c r="DJ1025" s="35">
        <v>18.095044447157495</v>
      </c>
      <c r="DK1025" s="35">
        <v>16.383572114919275</v>
      </c>
      <c r="DL1025" s="35">
        <v>17.417533225584201</v>
      </c>
      <c r="DM1025" s="35">
        <v>17.085028669093461</v>
      </c>
      <c r="DN1025" s="35">
        <v>16.351259696924618</v>
      </c>
      <c r="DO1025" s="35">
        <v>16.276473253179816</v>
      </c>
      <c r="DP1025" s="35">
        <v>17.518227677898878</v>
      </c>
      <c r="DQ1025" s="35">
        <v>16.315897117623052</v>
      </c>
      <c r="DR1025" s="35">
        <v>17.092452531345788</v>
      </c>
      <c r="DS1025" s="35">
        <v>16.972777204695888</v>
      </c>
      <c r="DT1025" s="35">
        <v>17.198425745361181</v>
      </c>
      <c r="DU1025" s="35">
        <v>16.132281966613363</v>
      </c>
      <c r="DV1025" s="35">
        <v>16.714713017222646</v>
      </c>
      <c r="DW1025" s="35">
        <v>15.346579745633743</v>
      </c>
      <c r="DX1025" s="35">
        <v>16.013233213680707</v>
      </c>
      <c r="DY1025" s="35">
        <v>17.537852818241461</v>
      </c>
      <c r="DZ1025" s="35">
        <v>15.850518496850908</v>
      </c>
      <c r="EA1025" s="35">
        <v>17.569631074732435</v>
      </c>
      <c r="EB1025" s="35">
        <v>17.335270710983416</v>
      </c>
      <c r="EC1025" s="35">
        <v>15.636010246838984</v>
      </c>
      <c r="ED1025" s="35">
        <v>17.24309527948574</v>
      </c>
      <c r="EE1025" s="35">
        <v>16.686393618505871</v>
      </c>
      <c r="EF1025" s="35">
        <v>16.612260581525586</v>
      </c>
      <c r="EG1025" s="35">
        <v>18.174718500437482</v>
      </c>
      <c r="EH1025" s="35">
        <v>15.91964944307019</v>
      </c>
      <c r="EI1025" s="35">
        <v>16.432570731533758</v>
      </c>
      <c r="EJ1025" s="35">
        <v>16.545222448956061</v>
      </c>
      <c r="EK1025" s="35">
        <v>15.752000953787737</v>
      </c>
      <c r="EL1025" s="35">
        <v>17.066271888531801</v>
      </c>
      <c r="EM1025" s="35">
        <v>17.366800907697513</v>
      </c>
      <c r="EN1025" s="35">
        <v>17.664936803125748</v>
      </c>
      <c r="EO1025" s="35">
        <v>16.3265221952175</v>
      </c>
      <c r="EP1025" s="35">
        <v>16.959040522463809</v>
      </c>
      <c r="EQ1025" s="35">
        <v>15.00141720323435</v>
      </c>
      <c r="ER1025" s="35">
        <v>18.564162815975536</v>
      </c>
      <c r="ES1025" s="35">
        <v>18.598904912858515</v>
      </c>
      <c r="ET1025" s="35">
        <v>18.277288559020363</v>
      </c>
      <c r="EU1025" s="35">
        <v>18.039586253437431</v>
      </c>
      <c r="EV1025" s="35">
        <v>18.568751260542701</v>
      </c>
      <c r="EW1025" s="35">
        <v>16.512441049932221</v>
      </c>
      <c r="EX1025" s="35">
        <v>16.602577408239519</v>
      </c>
      <c r="EY1025" s="35">
        <v>15.895158749930827</v>
      </c>
      <c r="EZ1025" s="35">
        <v>18.075901300646663</v>
      </c>
      <c r="FA1025" s="35">
        <v>18.205822563753919</v>
      </c>
      <c r="FB1025" s="35">
        <v>18.605526950810273</v>
      </c>
      <c r="FC1025" s="35">
        <v>20.533563029984041</v>
      </c>
      <c r="FD1025" s="35">
        <v>16.166432374941913</v>
      </c>
      <c r="FE1025" s="35">
        <v>18.201663558533244</v>
      </c>
      <c r="FF1025" s="35">
        <v>16.844488237700087</v>
      </c>
      <c r="FG1025" s="35">
        <v>17.63285395942016</v>
      </c>
      <c r="FH1025" s="35">
        <v>18.550820231525975</v>
      </c>
      <c r="FI1025" s="35">
        <v>18.265195746812154</v>
      </c>
      <c r="FJ1025" s="35">
        <v>17.491220325466056</v>
      </c>
      <c r="FK1025" s="35">
        <v>15.939819222076615</v>
      </c>
      <c r="FL1025" s="35">
        <v>18.475122528253188</v>
      </c>
      <c r="FM1025" s="35">
        <v>16.590605611675151</v>
      </c>
      <c r="FN1025" s="35">
        <v>14.652653327822307</v>
      </c>
      <c r="FO1025" s="35">
        <v>16.503279035482802</v>
      </c>
      <c r="FP1025" s="35">
        <v>18.777979109324519</v>
      </c>
      <c r="FQ1025" s="35">
        <v>18.708879025117199</v>
      </c>
      <c r="FR1025" s="35">
        <v>17.878623883152599</v>
      </c>
      <c r="FS1025" s="35">
        <v>17.806623947218235</v>
      </c>
      <c r="FT1025" s="35">
        <v>16.914206999224223</v>
      </c>
      <c r="FU1025" s="35">
        <v>15.471268057878184</v>
      </c>
      <c r="FV1025" s="35">
        <v>16.985612732593122</v>
      </c>
      <c r="FW1025" s="35">
        <v>18.683466378201143</v>
      </c>
      <c r="FX1025" s="35">
        <v>18.634020338745113</v>
      </c>
      <c r="FY1025" s="35">
        <v>15.467536246521286</v>
      </c>
      <c r="FZ1025" s="35">
        <v>18.131642301252811</v>
      </c>
      <c r="GA1025" s="35">
        <v>17.101374831513162</v>
      </c>
      <c r="GB1025" s="35">
        <v>16.810038159816749</v>
      </c>
      <c r="GC1025" s="35">
        <v>18.558400226931958</v>
      </c>
      <c r="GD1025" s="35">
        <v>19.282179141175639</v>
      </c>
      <c r="GE1025" s="35">
        <v>17.928713404118458</v>
      </c>
      <c r="GF1025" s="35">
        <v>18.637754620492235</v>
      </c>
      <c r="GG1025" s="35">
        <v>16.486135006878825</v>
      </c>
      <c r="GH1025" s="35">
        <v>17.381924553691594</v>
      </c>
      <c r="GI1025" s="35">
        <v>16.657310488524598</v>
      </c>
      <c r="GJ1025" s="35">
        <v>17.767587936825137</v>
      </c>
      <c r="GK1025" s="35">
        <v>18.153658117550123</v>
      </c>
      <c r="GL1025" s="35">
        <v>18.465268185014729</v>
      </c>
      <c r="GM1025" s="35">
        <v>15.2260535294498</v>
      </c>
      <c r="GN1025" s="35">
        <v>18.862018579953059</v>
      </c>
      <c r="GO1025" s="35">
        <v>75.757999999999996</v>
      </c>
      <c r="GP1025" s="35" t="s">
        <v>4525</v>
      </c>
      <c r="GU1025" s="59"/>
    </row>
    <row r="1026" spans="1:203" x14ac:dyDescent="0.2">
      <c r="A1026" s="35" t="s">
        <v>1873</v>
      </c>
      <c r="B1026" s="35" t="s">
        <v>3733</v>
      </c>
      <c r="C1026" s="35" t="s">
        <v>3734</v>
      </c>
      <c r="D1026" s="9">
        <v>2</v>
      </c>
      <c r="E1026" s="9">
        <v>2</v>
      </c>
      <c r="F1026" s="9">
        <v>0.95250598600000003</v>
      </c>
      <c r="G1026" s="9">
        <v>-7.6165092000000004E-2</v>
      </c>
      <c r="H1026" s="9">
        <v>0.101864528</v>
      </c>
      <c r="I1026" s="9">
        <v>0.61325801199999996</v>
      </c>
      <c r="J1026" s="9">
        <v>0</v>
      </c>
      <c r="K1026" s="78">
        <v>0</v>
      </c>
      <c r="L1026" s="79"/>
      <c r="M1026" s="79"/>
      <c r="N1026" s="79"/>
      <c r="O1026" s="79"/>
      <c r="Y1026" s="35">
        <v>10.437513750835318</v>
      </c>
      <c r="Z1026" s="35">
        <v>10.333426250690827</v>
      </c>
      <c r="AE1026" s="35">
        <v>11.00071564265715</v>
      </c>
      <c r="AF1026" s="35">
        <v>10.136838642588708</v>
      </c>
      <c r="AS1026" s="35">
        <v>10.956399652608825</v>
      </c>
      <c r="BB1026" s="35">
        <v>10.299779480426698</v>
      </c>
      <c r="BF1026" s="35">
        <v>10.575119679820574</v>
      </c>
      <c r="BI1026" s="35">
        <v>10.548941429186582</v>
      </c>
      <c r="BT1026" s="35">
        <v>9.8885107343976646</v>
      </c>
      <c r="BU1026" s="35">
        <v>10.631274517226062</v>
      </c>
      <c r="CC1026" s="35">
        <v>10.147541526369093</v>
      </c>
      <c r="CF1026" s="35">
        <v>9.7915182223678414</v>
      </c>
      <c r="CK1026" s="35">
        <v>10.184311107218356</v>
      </c>
      <c r="DA1026" s="35">
        <v>9.9743165449611872</v>
      </c>
      <c r="DK1026" s="35">
        <v>11.308055451846027</v>
      </c>
      <c r="DL1026" s="35">
        <v>10.097376029855072</v>
      </c>
      <c r="DT1026" s="35">
        <v>10.167789129001815</v>
      </c>
      <c r="DW1026" s="35">
        <v>10.672829620026986</v>
      </c>
      <c r="EJ1026" s="35">
        <v>9.5988998873328573</v>
      </c>
      <c r="EW1026" s="35">
        <v>10.58974329448225</v>
      </c>
      <c r="FG1026" s="35">
        <v>9.9395445324490641</v>
      </c>
      <c r="FI1026" s="35">
        <v>11.294925936405868</v>
      </c>
      <c r="GF1026" s="35">
        <v>10.725887528987496</v>
      </c>
      <c r="GJ1026" s="35">
        <v>12.413069781390838</v>
      </c>
      <c r="GO1026" s="35">
        <v>9.1129999999999995</v>
      </c>
      <c r="GP1026" s="35" t="s">
        <v>1600</v>
      </c>
      <c r="GU1026" s="59"/>
    </row>
    <row r="1027" spans="1:203" x14ac:dyDescent="0.2">
      <c r="A1027" s="35" t="s">
        <v>1067</v>
      </c>
      <c r="B1027" s="35" t="s">
        <v>2773</v>
      </c>
      <c r="C1027" s="35" t="s">
        <v>2774</v>
      </c>
      <c r="D1027" s="9">
        <v>3</v>
      </c>
      <c r="E1027" s="9">
        <v>3</v>
      </c>
      <c r="F1027" s="9">
        <v>0.28893420399999997</v>
      </c>
      <c r="G1027" s="9">
        <v>0.63158035199999996</v>
      </c>
      <c r="H1027" s="9">
        <v>0.37668091799999998</v>
      </c>
      <c r="I1027" s="9">
        <v>0.61518474400000001</v>
      </c>
      <c r="J1027" s="9">
        <v>0</v>
      </c>
      <c r="K1027" s="78">
        <v>0</v>
      </c>
      <c r="L1027" s="79"/>
      <c r="M1027" s="79"/>
      <c r="N1027" s="79"/>
      <c r="O1027" s="79"/>
      <c r="V1027" s="35">
        <v>13.052677111142891</v>
      </c>
      <c r="Y1027" s="35">
        <v>11.728498539308069</v>
      </c>
      <c r="Z1027" s="35">
        <v>9.5940269914394349</v>
      </c>
      <c r="AI1027" s="35">
        <v>11.869040894946739</v>
      </c>
      <c r="AR1027" s="35">
        <v>11.358483659878697</v>
      </c>
      <c r="AS1027" s="35">
        <v>11.876732112682873</v>
      </c>
      <c r="AV1027" s="35">
        <v>11.904122866562318</v>
      </c>
      <c r="BM1027" s="35">
        <v>11.375957702702365</v>
      </c>
      <c r="BO1027" s="35">
        <v>11.689918865038896</v>
      </c>
      <c r="BZ1027" s="35">
        <v>8.884163513367568</v>
      </c>
      <c r="CG1027" s="35">
        <v>12.167997272884767</v>
      </c>
      <c r="CJ1027" s="35">
        <v>11.95778072228827</v>
      </c>
      <c r="CK1027" s="35">
        <v>11.226218058952279</v>
      </c>
      <c r="CM1027" s="35">
        <v>11.763399868266166</v>
      </c>
      <c r="CT1027" s="35">
        <v>12.786525178887681</v>
      </c>
      <c r="DH1027" s="35">
        <v>11.870146910694718</v>
      </c>
      <c r="DK1027" s="35">
        <v>11.170673823668036</v>
      </c>
      <c r="DN1027" s="35">
        <v>12.587632169069547</v>
      </c>
      <c r="DS1027" s="35">
        <v>13.035999661235147</v>
      </c>
      <c r="DV1027" s="35">
        <v>10.170350676585096</v>
      </c>
      <c r="DW1027" s="35">
        <v>12.47535250474589</v>
      </c>
      <c r="EH1027" s="35">
        <v>12.722480148200523</v>
      </c>
      <c r="EL1027" s="35">
        <v>13.412296710150711</v>
      </c>
      <c r="ET1027" s="35">
        <v>12.761562914786925</v>
      </c>
      <c r="EU1027" s="35">
        <v>12.556359835008404</v>
      </c>
      <c r="EW1027" s="35">
        <v>10.780837558546882</v>
      </c>
      <c r="FZ1027" s="35">
        <v>12.072500158687149</v>
      </c>
      <c r="GE1027" s="35">
        <v>12.14776969780104</v>
      </c>
      <c r="GH1027" s="35">
        <v>12.666295644219041</v>
      </c>
      <c r="GO1027" s="35">
        <v>1.6870000000000001</v>
      </c>
      <c r="GP1027" s="35" t="s">
        <v>973</v>
      </c>
      <c r="GU1027" s="59"/>
    </row>
    <row r="1028" spans="1:203" x14ac:dyDescent="0.2">
      <c r="A1028" s="35" t="s">
        <v>1689</v>
      </c>
      <c r="B1028" s="35" t="s">
        <v>3523</v>
      </c>
      <c r="C1028" s="35" t="s">
        <v>3524</v>
      </c>
      <c r="D1028" s="9">
        <v>2</v>
      </c>
      <c r="E1028" s="9">
        <v>2</v>
      </c>
      <c r="F1028" s="9">
        <v>0.40976436500000002</v>
      </c>
      <c r="H1028" s="9">
        <v>0.10609368800000001</v>
      </c>
      <c r="I1028" s="9">
        <v>0.61585038700000005</v>
      </c>
      <c r="J1028" s="9">
        <v>0</v>
      </c>
      <c r="K1028" s="78">
        <v>0</v>
      </c>
      <c r="L1028" s="79"/>
      <c r="M1028" s="79"/>
      <c r="N1028" s="79"/>
      <c r="O1028" s="79"/>
      <c r="AA1028" s="35">
        <v>11.203459218608906</v>
      </c>
      <c r="BT1028" s="35">
        <v>10.995511241790382</v>
      </c>
      <c r="EY1028" s="35">
        <v>11.907356402954415</v>
      </c>
      <c r="FI1028" s="35">
        <v>11.523314831687809</v>
      </c>
      <c r="GO1028" s="35">
        <v>18.28</v>
      </c>
      <c r="GP1028" s="35" t="s">
        <v>4765</v>
      </c>
      <c r="GU1028" s="59"/>
    </row>
    <row r="1029" spans="1:203" x14ac:dyDescent="0.2">
      <c r="A1029" s="35" t="s">
        <v>2270</v>
      </c>
      <c r="B1029" s="35" t="s">
        <v>4389</v>
      </c>
      <c r="C1029" s="35" t="s">
        <v>4390</v>
      </c>
      <c r="D1029" s="9">
        <v>2</v>
      </c>
      <c r="E1029" s="9">
        <v>2</v>
      </c>
      <c r="F1029" s="9">
        <v>0.86998576000000005</v>
      </c>
      <c r="G1029" s="9">
        <v>-0.16460683700000001</v>
      </c>
      <c r="H1029" s="9">
        <v>0.103402021</v>
      </c>
      <c r="I1029" s="9">
        <v>0.61669109799999999</v>
      </c>
      <c r="J1029" s="9">
        <v>0</v>
      </c>
      <c r="K1029" s="78">
        <v>0</v>
      </c>
      <c r="L1029" s="79"/>
      <c r="M1029" s="79"/>
      <c r="N1029" s="79"/>
      <c r="O1029" s="79"/>
      <c r="Q1029" s="78">
        <v>10.576507422333592</v>
      </c>
      <c r="V1029" s="35">
        <v>10.825966452431478</v>
      </c>
      <c r="Z1029" s="35">
        <v>10.190187698765454</v>
      </c>
      <c r="AC1029" s="35">
        <v>10.535105070398012</v>
      </c>
      <c r="AZ1029" s="35">
        <v>11.580452173939978</v>
      </c>
      <c r="BB1029" s="35">
        <v>10.696669632995283</v>
      </c>
      <c r="BF1029" s="35">
        <v>10.344712265420005</v>
      </c>
      <c r="BU1029" s="35">
        <v>10.607496131626256</v>
      </c>
      <c r="BX1029" s="35">
        <v>10.136296850190597</v>
      </c>
      <c r="CC1029" s="35">
        <v>10.569540173247006</v>
      </c>
      <c r="CF1029" s="35">
        <v>10.582513901683596</v>
      </c>
      <c r="CK1029" s="35">
        <v>10.055186271847024</v>
      </c>
      <c r="CP1029" s="35">
        <v>9.7852267237560486</v>
      </c>
      <c r="DJ1029" s="35">
        <v>10.298921175690474</v>
      </c>
      <c r="DT1029" s="35">
        <v>10.369689884084146</v>
      </c>
      <c r="FB1029" s="35">
        <v>11.194850777842404</v>
      </c>
      <c r="FL1029" s="35">
        <v>10.409167048688785</v>
      </c>
      <c r="GF1029" s="35">
        <v>11.742792567171412</v>
      </c>
      <c r="GO1029" s="35">
        <v>1.9379999999999999</v>
      </c>
      <c r="GP1029" s="35" t="s">
        <v>4939</v>
      </c>
      <c r="GU1029" s="59"/>
    </row>
    <row r="1030" spans="1:203" x14ac:dyDescent="0.2">
      <c r="A1030" s="35" t="s">
        <v>1466</v>
      </c>
      <c r="B1030" s="35" t="s">
        <v>3265</v>
      </c>
      <c r="C1030" s="35" t="s">
        <v>3266</v>
      </c>
      <c r="D1030" s="9">
        <v>2</v>
      </c>
      <c r="E1030" s="9">
        <v>1</v>
      </c>
      <c r="F1030" s="9">
        <v>7.0936381000000007E-2</v>
      </c>
      <c r="G1030" s="9">
        <v>0.75124529799999995</v>
      </c>
      <c r="H1030" s="9">
        <v>1</v>
      </c>
      <c r="I1030" s="9">
        <v>0.61687431100000001</v>
      </c>
      <c r="J1030" s="9">
        <v>0</v>
      </c>
      <c r="K1030" s="78">
        <v>0</v>
      </c>
      <c r="L1030" s="79"/>
      <c r="M1030" s="79"/>
      <c r="N1030" s="79"/>
      <c r="O1030" s="79"/>
      <c r="P1030" s="78">
        <v>11.098778236284639</v>
      </c>
      <c r="BX1030" s="35">
        <v>10.764967211164249</v>
      </c>
      <c r="CN1030" s="35">
        <v>10.86556085893287</v>
      </c>
      <c r="DV1030" s="35">
        <v>11.985540462998999</v>
      </c>
      <c r="EE1030" s="35">
        <v>11.336487670408932</v>
      </c>
      <c r="FL1030" s="35">
        <v>11.526643079518092</v>
      </c>
      <c r="GO1030" s="35">
        <v>13.521000000000001</v>
      </c>
      <c r="GP1030" s="35" t="s">
        <v>1288</v>
      </c>
      <c r="GU1030" s="59"/>
    </row>
    <row r="1031" spans="1:203" x14ac:dyDescent="0.2">
      <c r="A1031" s="35" t="s">
        <v>1337</v>
      </c>
      <c r="B1031" s="35" t="s">
        <v>3103</v>
      </c>
      <c r="C1031" s="35" t="s">
        <v>3104</v>
      </c>
      <c r="D1031" s="9">
        <v>85</v>
      </c>
      <c r="E1031" s="9">
        <v>77</v>
      </c>
      <c r="F1031" s="9">
        <v>0.59825039999999996</v>
      </c>
      <c r="G1031" s="9">
        <v>0.109316126</v>
      </c>
      <c r="H1031" s="9">
        <v>4.1799999999999998E-6</v>
      </c>
      <c r="I1031" s="9">
        <v>0.61931973699999998</v>
      </c>
      <c r="J1031" s="9">
        <v>0</v>
      </c>
      <c r="K1031" s="58" t="s">
        <v>5711</v>
      </c>
      <c r="L1031" s="79">
        <v>12.860766952797327</v>
      </c>
      <c r="M1031" s="79">
        <v>12.376508209677432</v>
      </c>
      <c r="N1031" s="79">
        <v>13.327266783369607</v>
      </c>
      <c r="O1031" s="79">
        <v>13.401120736339616</v>
      </c>
      <c r="P1031" s="78">
        <v>13.673725522485888</v>
      </c>
      <c r="Q1031" s="78">
        <v>14.674314756179653</v>
      </c>
      <c r="R1031" s="35">
        <v>12.502602208301736</v>
      </c>
      <c r="S1031" s="35">
        <v>12.75553022100285</v>
      </c>
      <c r="T1031" s="35">
        <v>13.055289276741181</v>
      </c>
      <c r="U1031" s="35">
        <v>13.318050619542802</v>
      </c>
      <c r="V1031" s="35">
        <v>12.674342063405245</v>
      </c>
      <c r="W1031" s="35">
        <v>13.127699017606606</v>
      </c>
      <c r="X1031" s="35">
        <v>12.69756955165365</v>
      </c>
      <c r="Y1031" s="35">
        <v>13.452900081710208</v>
      </c>
      <c r="Z1031" s="35">
        <v>12.590080270041703</v>
      </c>
      <c r="AA1031" s="35">
        <v>14.38835778486329</v>
      </c>
      <c r="AB1031" s="35">
        <v>12.851698657463917</v>
      </c>
      <c r="AC1031" s="35">
        <v>11.941202669111084</v>
      </c>
      <c r="AD1031" s="35">
        <v>12.732464760957248</v>
      </c>
      <c r="AE1031" s="35">
        <v>12.673840521599802</v>
      </c>
      <c r="AF1031" s="35">
        <v>12.572081120702261</v>
      </c>
      <c r="AG1031" s="35">
        <v>12.889387641385738</v>
      </c>
      <c r="AH1031" s="35">
        <v>11.637269048737382</v>
      </c>
      <c r="AI1031" s="35">
        <v>13.194672779127972</v>
      </c>
      <c r="AJ1031" s="35">
        <v>13.15129726993862</v>
      </c>
      <c r="AK1031" s="35">
        <v>12.544266078639158</v>
      </c>
      <c r="AL1031" s="35">
        <v>12.435559353080754</v>
      </c>
      <c r="AM1031" s="35">
        <v>13.571318385533385</v>
      </c>
      <c r="AN1031" s="35">
        <v>13.227381038912581</v>
      </c>
      <c r="AO1031" s="35">
        <v>12.913961212275328</v>
      </c>
      <c r="AP1031" s="35">
        <v>13.178245517339658</v>
      </c>
      <c r="AQ1031" s="35">
        <v>13.336651703328013</v>
      </c>
      <c r="AR1031" s="35">
        <v>13.101256504697151</v>
      </c>
      <c r="AS1031" s="35">
        <v>13.534718782802543</v>
      </c>
      <c r="AT1031" s="35">
        <v>12.532288311050849</v>
      </c>
      <c r="AU1031" s="35">
        <v>14.351321547819147</v>
      </c>
      <c r="AV1031" s="35">
        <v>13.599941244126679</v>
      </c>
      <c r="AW1031" s="35">
        <v>14.01960934851444</v>
      </c>
      <c r="AX1031" s="35">
        <v>12.601475258620791</v>
      </c>
      <c r="AY1031" s="35">
        <v>13.44704979425271</v>
      </c>
      <c r="AZ1031" s="35">
        <v>13.854886167884931</v>
      </c>
      <c r="BA1031" s="35">
        <v>12.400457014113217</v>
      </c>
      <c r="BB1031" s="35">
        <v>13.706996559107463</v>
      </c>
      <c r="BC1031" s="35">
        <v>13.471507481399126</v>
      </c>
      <c r="BD1031" s="35">
        <v>13.485023264527744</v>
      </c>
      <c r="BE1031" s="35">
        <v>12.915007191670867</v>
      </c>
      <c r="BF1031" s="35">
        <v>13.344911743015842</v>
      </c>
      <c r="BG1031" s="35">
        <v>13.626895895255302</v>
      </c>
      <c r="BH1031" s="35">
        <v>12.714189704767024</v>
      </c>
      <c r="BI1031" s="35">
        <v>14.139678512475449</v>
      </c>
      <c r="BJ1031" s="35">
        <v>15.306667275490497</v>
      </c>
      <c r="BK1031" s="35">
        <v>13.201380478851243</v>
      </c>
      <c r="BL1031" s="35">
        <v>15.150805552300325</v>
      </c>
      <c r="BM1031" s="35">
        <v>14.657611451341946</v>
      </c>
      <c r="BN1031" s="35">
        <v>12.591491769086488</v>
      </c>
      <c r="BO1031" s="35">
        <v>12.906015894906126</v>
      </c>
      <c r="BP1031" s="35">
        <v>13.868016400349996</v>
      </c>
      <c r="BQ1031" s="35">
        <v>13.141256967962047</v>
      </c>
      <c r="BR1031" s="35">
        <v>13.180243441451562</v>
      </c>
      <c r="BS1031" s="35">
        <v>14.134649665032633</v>
      </c>
      <c r="BT1031" s="35">
        <v>13.689496179731123</v>
      </c>
      <c r="BU1031" s="35">
        <v>13.73367837271747</v>
      </c>
      <c r="BV1031" s="35">
        <v>13.186644429271901</v>
      </c>
      <c r="BW1031" s="35">
        <v>12.77793101485349</v>
      </c>
      <c r="BX1031" s="35">
        <v>14.258885991131814</v>
      </c>
      <c r="BY1031" s="35">
        <v>12.710349820789434</v>
      </c>
      <c r="BZ1031" s="35">
        <v>13.055083984147576</v>
      </c>
      <c r="CA1031" s="35">
        <v>13.23565895230929</v>
      </c>
      <c r="CB1031" s="35">
        <v>12.250474199764934</v>
      </c>
      <c r="CC1031" s="35">
        <v>13.285148072444116</v>
      </c>
      <c r="CD1031" s="35">
        <v>13.509530020518504</v>
      </c>
      <c r="CE1031" s="35">
        <v>13.525605093920849</v>
      </c>
      <c r="CF1031" s="35">
        <v>13.213883472932404</v>
      </c>
      <c r="CG1031" s="35">
        <v>13.253010643595598</v>
      </c>
      <c r="CH1031" s="35">
        <v>14.097219875621747</v>
      </c>
      <c r="CI1031" s="35">
        <v>13.067251382411239</v>
      </c>
      <c r="CJ1031" s="35">
        <v>14.285475580801014</v>
      </c>
      <c r="CK1031" s="35">
        <v>13.239180120031921</v>
      </c>
      <c r="CL1031" s="35">
        <v>13.345165256064776</v>
      </c>
      <c r="CM1031" s="35">
        <v>13.48775649788365</v>
      </c>
      <c r="CN1031" s="35">
        <v>13.707850687884267</v>
      </c>
      <c r="CO1031" s="35">
        <v>12.483310083459532</v>
      </c>
      <c r="CP1031" s="35">
        <v>13.582938409751643</v>
      </c>
      <c r="CQ1031" s="35">
        <v>12.804287948596798</v>
      </c>
      <c r="CR1031" s="35">
        <v>12.479318749820251</v>
      </c>
      <c r="CS1031" s="35">
        <v>14.463155079984244</v>
      </c>
      <c r="CT1031" s="35">
        <v>13.45874519428639</v>
      </c>
      <c r="CU1031" s="35">
        <v>12.397298420930184</v>
      </c>
      <c r="CV1031" s="35">
        <v>13.501645680037662</v>
      </c>
      <c r="CW1031" s="35">
        <v>12.531319070802303</v>
      </c>
      <c r="CX1031" s="35">
        <v>12.296211395911858</v>
      </c>
      <c r="CY1031" s="35">
        <v>13.316716070792781</v>
      </c>
      <c r="CZ1031" s="35">
        <v>12.578860980848113</v>
      </c>
      <c r="DA1031" s="35">
        <v>13.450454159237662</v>
      </c>
      <c r="DB1031" s="35">
        <v>14.151599569647892</v>
      </c>
      <c r="DC1031" s="35">
        <v>11.56279973481757</v>
      </c>
      <c r="DD1031" s="35">
        <v>13.723971135404256</v>
      </c>
      <c r="DE1031" s="35">
        <v>13.045496865012609</v>
      </c>
      <c r="DF1031" s="35">
        <v>13.144752779715134</v>
      </c>
      <c r="DG1031" s="35">
        <v>12.637975898150518</v>
      </c>
      <c r="DH1031" s="35">
        <v>12.064141239616069</v>
      </c>
      <c r="DI1031" s="35">
        <v>14.796261243268663</v>
      </c>
      <c r="DJ1031" s="35">
        <v>12.656305819054456</v>
      </c>
      <c r="DK1031" s="35">
        <v>14.278576176703465</v>
      </c>
      <c r="DL1031" s="35">
        <v>12.696321593206829</v>
      </c>
      <c r="DM1031" s="35">
        <v>12.710752704451927</v>
      </c>
      <c r="DN1031" s="35">
        <v>13.481757096803552</v>
      </c>
      <c r="DO1031" s="35">
        <v>12.333400827570888</v>
      </c>
      <c r="DP1031" s="35">
        <v>12.974065607157868</v>
      </c>
      <c r="DQ1031" s="35">
        <v>13.491779319812636</v>
      </c>
      <c r="DR1031" s="35">
        <v>13.739741695066938</v>
      </c>
      <c r="DS1031" s="35">
        <v>13.961365931284796</v>
      </c>
      <c r="DT1031" s="35">
        <v>12.428391414497669</v>
      </c>
      <c r="DU1031" s="35">
        <v>13.890006589844083</v>
      </c>
      <c r="DV1031" s="35">
        <v>13.180236981951964</v>
      </c>
      <c r="DW1031" s="35">
        <v>12.977420800692949</v>
      </c>
      <c r="DX1031" s="35">
        <v>13.576937385720253</v>
      </c>
      <c r="DY1031" s="35">
        <v>13.214669435818635</v>
      </c>
      <c r="DZ1031" s="35">
        <v>12.751908305946309</v>
      </c>
      <c r="EA1031" s="35">
        <v>14.753833200430762</v>
      </c>
      <c r="EB1031" s="35">
        <v>12.913909477080455</v>
      </c>
      <c r="EC1031" s="35">
        <v>13.781760643326189</v>
      </c>
      <c r="ED1031" s="35">
        <v>13.730999077096312</v>
      </c>
      <c r="EE1031" s="35">
        <v>14.031640836393136</v>
      </c>
      <c r="EF1031" s="35">
        <v>15.024840864899597</v>
      </c>
      <c r="EG1031" s="35">
        <v>13.025434269013683</v>
      </c>
      <c r="EH1031" s="35">
        <v>12.39031957784799</v>
      </c>
      <c r="EI1031" s="35">
        <v>14.051334340006589</v>
      </c>
      <c r="EJ1031" s="35">
        <v>13.964984777323384</v>
      </c>
      <c r="EK1031" s="35">
        <v>13.57523341192411</v>
      </c>
      <c r="EL1031" s="35">
        <v>13.010379452649902</v>
      </c>
      <c r="EM1031" s="35">
        <v>13.587806857751147</v>
      </c>
      <c r="EN1031" s="35">
        <v>14.089633505583199</v>
      </c>
      <c r="EO1031" s="35">
        <v>13.321769117587875</v>
      </c>
      <c r="EP1031" s="35">
        <v>13.275571556793812</v>
      </c>
      <c r="EQ1031" s="35">
        <v>14.009742534144248</v>
      </c>
      <c r="ER1031" s="35">
        <v>13.102200852718546</v>
      </c>
      <c r="ES1031" s="35">
        <v>14.075234493082617</v>
      </c>
      <c r="ET1031" s="35">
        <v>13.84442277105822</v>
      </c>
      <c r="EU1031" s="35">
        <v>13.399014858772608</v>
      </c>
      <c r="EV1031" s="35">
        <v>13.525326670122915</v>
      </c>
      <c r="EW1031" s="35">
        <v>12.41568000663225</v>
      </c>
      <c r="EX1031" s="35">
        <v>14.10153752164754</v>
      </c>
      <c r="EY1031" s="35">
        <v>13.602270479247647</v>
      </c>
      <c r="EZ1031" s="35">
        <v>13.228507314542679</v>
      </c>
      <c r="FA1031" s="35">
        <v>13.728542456532415</v>
      </c>
      <c r="FB1031" s="35">
        <v>13.74937152456039</v>
      </c>
      <c r="FC1031" s="35">
        <v>14.265164653881037</v>
      </c>
      <c r="FD1031" s="35">
        <v>12.76620314999774</v>
      </c>
      <c r="FE1031" s="35">
        <v>14.661151423645773</v>
      </c>
      <c r="FF1031" s="35">
        <v>13.42732275654388</v>
      </c>
      <c r="FG1031" s="35">
        <v>13.713550853749663</v>
      </c>
      <c r="FH1031" s="35">
        <v>13.171340887820424</v>
      </c>
      <c r="FI1031" s="35">
        <v>14.03648487843685</v>
      </c>
      <c r="FJ1031" s="35">
        <v>14.691823728930904</v>
      </c>
      <c r="FK1031" s="35">
        <v>15.057887893591936</v>
      </c>
      <c r="FL1031" s="35">
        <v>13.578045829677974</v>
      </c>
      <c r="FM1031" s="35">
        <v>13.381280300222038</v>
      </c>
      <c r="FN1031" s="35">
        <v>15.234138652139352</v>
      </c>
      <c r="FO1031" s="35">
        <v>13.731522433920674</v>
      </c>
      <c r="FP1031" s="35">
        <v>13.847890980102738</v>
      </c>
      <c r="FQ1031" s="35">
        <v>13.592140964876574</v>
      </c>
      <c r="FR1031" s="35">
        <v>14.527722942601983</v>
      </c>
      <c r="FS1031" s="35">
        <v>14.146295306473325</v>
      </c>
      <c r="FT1031" s="35">
        <v>15.253163098069406</v>
      </c>
      <c r="FU1031" s="35">
        <v>14.129217019988442</v>
      </c>
      <c r="FV1031" s="35">
        <v>14.233544469092303</v>
      </c>
      <c r="FW1031" s="35">
        <v>13.801920325421609</v>
      </c>
      <c r="FX1031" s="35">
        <v>13.607954685419159</v>
      </c>
      <c r="FY1031" s="35">
        <v>14.271134252183508</v>
      </c>
      <c r="FZ1031" s="35">
        <v>12.516926646731189</v>
      </c>
      <c r="GA1031" s="35">
        <v>13.731662029889939</v>
      </c>
      <c r="GB1031" s="35">
        <v>13.859013130963335</v>
      </c>
      <c r="GC1031" s="35">
        <v>13.210793792021803</v>
      </c>
      <c r="GD1031" s="35">
        <v>13.703874807390282</v>
      </c>
      <c r="GE1031" s="35">
        <v>13.504889227259191</v>
      </c>
      <c r="GF1031" s="35">
        <v>13.520775243116681</v>
      </c>
      <c r="GG1031" s="35">
        <v>13.325766466556098</v>
      </c>
      <c r="GH1031" s="35">
        <v>13.847391491671441</v>
      </c>
      <c r="GI1031" s="35">
        <v>13.946819267306321</v>
      </c>
      <c r="GJ1031" s="35">
        <v>14.775063656494304</v>
      </c>
      <c r="GK1031" s="35">
        <v>14.278183225397747</v>
      </c>
      <c r="GL1031" s="35">
        <v>14.343669477122873</v>
      </c>
      <c r="GM1031" s="35">
        <v>15.073012762595823</v>
      </c>
      <c r="GN1031" s="35">
        <v>13.262957849880467</v>
      </c>
      <c r="GO1031" s="35">
        <v>0.60299999999999998</v>
      </c>
      <c r="GP1031" s="35" t="s">
        <v>1934</v>
      </c>
      <c r="GU1031" s="59"/>
    </row>
    <row r="1032" spans="1:203" x14ac:dyDescent="0.2">
      <c r="A1032" s="35" t="s">
        <v>764</v>
      </c>
      <c r="B1032" s="35" t="s">
        <v>2419</v>
      </c>
      <c r="C1032" s="35" t="s">
        <v>2420</v>
      </c>
      <c r="D1032" s="9">
        <v>14</v>
      </c>
      <c r="E1032" s="9">
        <v>14</v>
      </c>
      <c r="F1032" s="9">
        <v>0.99836181000000002</v>
      </c>
      <c r="G1032" s="9">
        <v>-2.8737394999999999E-2</v>
      </c>
      <c r="H1032" s="9">
        <v>0.48198369000000002</v>
      </c>
      <c r="I1032" s="9">
        <v>0.62125660199999999</v>
      </c>
      <c r="J1032" s="9">
        <v>0</v>
      </c>
      <c r="K1032" s="78">
        <v>0</v>
      </c>
      <c r="L1032" s="79">
        <v>10.383638489276626</v>
      </c>
      <c r="M1032" s="79"/>
      <c r="N1032" s="79"/>
      <c r="O1032" s="79">
        <v>10.048699578126914</v>
      </c>
      <c r="P1032" s="78">
        <v>13.018007955697001</v>
      </c>
      <c r="T1032" s="35">
        <v>10.062329056785874</v>
      </c>
      <c r="Z1032" s="35">
        <v>15.467861007663831</v>
      </c>
      <c r="AD1032" s="35">
        <v>10.492489607073818</v>
      </c>
      <c r="AE1032" s="35">
        <v>10.377657839548995</v>
      </c>
      <c r="AH1032" s="35">
        <v>10.567078243165856</v>
      </c>
      <c r="AI1032" s="35">
        <v>10.080030578654918</v>
      </c>
      <c r="AJ1032" s="35">
        <v>16.202167562264144</v>
      </c>
      <c r="AL1032" s="35">
        <v>9.9805596637921017</v>
      </c>
      <c r="AO1032" s="35">
        <v>10.473381775583603</v>
      </c>
      <c r="AR1032" s="35">
        <v>10.376253996485843</v>
      </c>
      <c r="AU1032" s="35">
        <v>10.303996110225569</v>
      </c>
      <c r="AY1032" s="35">
        <v>10.578374428236851</v>
      </c>
      <c r="BC1032" s="35">
        <v>10.454278823942436</v>
      </c>
      <c r="BJ1032" s="35">
        <v>10.712554713484748</v>
      </c>
      <c r="BL1032" s="35">
        <v>15.63094698969299</v>
      </c>
      <c r="BR1032" s="35">
        <v>10.638696081944914</v>
      </c>
      <c r="BT1032" s="35">
        <v>10.256568803375636</v>
      </c>
      <c r="BZ1032" s="35">
        <v>13.733982884379714</v>
      </c>
      <c r="CD1032" s="35">
        <v>9.8573055792692621</v>
      </c>
      <c r="CF1032" s="35">
        <v>10.429658655206747</v>
      </c>
      <c r="CG1032" s="35">
        <v>11.032477878215072</v>
      </c>
      <c r="CI1032" s="35">
        <v>10.455580137036435</v>
      </c>
      <c r="CJ1032" s="35">
        <v>10.752866516274487</v>
      </c>
      <c r="CK1032" s="35">
        <v>10.528919968191957</v>
      </c>
      <c r="CL1032" s="35">
        <v>10.481455955871464</v>
      </c>
      <c r="CV1032" s="35">
        <v>11.404723848530583</v>
      </c>
      <c r="CW1032" s="35">
        <v>10.585605144124489</v>
      </c>
      <c r="DC1032" s="35">
        <v>10.488424567496402</v>
      </c>
      <c r="DD1032" s="35">
        <v>10.782974292332803</v>
      </c>
      <c r="DJ1032" s="35">
        <v>10.101804127664355</v>
      </c>
      <c r="DQ1032" s="35">
        <v>10.400611295504103</v>
      </c>
      <c r="DU1032" s="35">
        <v>10.545866919706578</v>
      </c>
      <c r="DV1032" s="35">
        <v>10.423994031905984</v>
      </c>
      <c r="DZ1032" s="35">
        <v>10.243225935892394</v>
      </c>
      <c r="EC1032" s="35">
        <v>10.481319003748606</v>
      </c>
      <c r="EE1032" s="35">
        <v>14.971859100865156</v>
      </c>
      <c r="EG1032" s="35">
        <v>10.185611533925693</v>
      </c>
      <c r="EK1032" s="35">
        <v>10.131430522976069</v>
      </c>
      <c r="EL1032" s="35">
        <v>11.556258900896704</v>
      </c>
      <c r="EP1032" s="35">
        <v>15.075949379853757</v>
      </c>
      <c r="ER1032" s="35">
        <v>10.713482533145378</v>
      </c>
      <c r="ES1032" s="35">
        <v>15.748686540231663</v>
      </c>
      <c r="EU1032" s="35">
        <v>10.591521416569526</v>
      </c>
      <c r="FA1032" s="35">
        <v>10.93047532378441</v>
      </c>
      <c r="FE1032" s="35">
        <v>10.63874848665094</v>
      </c>
      <c r="FJ1032" s="35">
        <v>13.779248782025963</v>
      </c>
      <c r="FL1032" s="35">
        <v>11.001616989379119</v>
      </c>
      <c r="FM1032" s="35">
        <v>10.859429178096081</v>
      </c>
      <c r="FO1032" s="35">
        <v>14.668025649246086</v>
      </c>
      <c r="FS1032" s="35">
        <v>10.242715156009675</v>
      </c>
      <c r="FU1032" s="35">
        <v>14.610068301816419</v>
      </c>
      <c r="FW1032" s="35">
        <v>10.44838306714915</v>
      </c>
      <c r="GB1032" s="35">
        <v>10.187166498408637</v>
      </c>
      <c r="GC1032" s="35">
        <v>9.7763531223540525</v>
      </c>
      <c r="GG1032" s="35">
        <v>11.720289583045226</v>
      </c>
      <c r="GO1032" s="35">
        <v>26.11</v>
      </c>
      <c r="GP1032" s="35" t="s">
        <v>721</v>
      </c>
      <c r="GU1032" s="59"/>
    </row>
    <row r="1033" spans="1:203" x14ac:dyDescent="0.2">
      <c r="A1033" s="35" t="s">
        <v>1427</v>
      </c>
      <c r="B1033" s="35" t="s">
        <v>3211</v>
      </c>
      <c r="C1033" s="35" t="s">
        <v>3212</v>
      </c>
      <c r="D1033" s="9">
        <v>3</v>
      </c>
      <c r="E1033" s="9">
        <v>2</v>
      </c>
      <c r="F1033" s="9">
        <v>0.47063748100000002</v>
      </c>
      <c r="G1033" s="9">
        <v>0.10791725200000001</v>
      </c>
      <c r="H1033" s="9">
        <v>2.6900000000000001E-6</v>
      </c>
      <c r="I1033" s="9">
        <v>0.625659509</v>
      </c>
      <c r="J1033" s="9">
        <v>0</v>
      </c>
      <c r="K1033" s="58" t="s">
        <v>5711</v>
      </c>
      <c r="L1033" s="79">
        <v>14.041758951555749</v>
      </c>
      <c r="M1033" s="79">
        <v>14.122345511163807</v>
      </c>
      <c r="N1033" s="79">
        <v>13.642655858908672</v>
      </c>
      <c r="O1033" s="79">
        <v>14.284573557456024</v>
      </c>
      <c r="P1033" s="78">
        <v>14.743839147801907</v>
      </c>
      <c r="Q1033" s="78">
        <v>14.556573966530099</v>
      </c>
      <c r="R1033" s="35">
        <v>13.998609000429559</v>
      </c>
      <c r="S1033" s="35">
        <v>13.914139776363925</v>
      </c>
      <c r="T1033" s="35">
        <v>13.830119659938221</v>
      </c>
      <c r="U1033" s="35">
        <v>13.67551721112064</v>
      </c>
      <c r="V1033" s="35">
        <v>14.375251828279136</v>
      </c>
      <c r="W1033" s="35">
        <v>13.53072845349287</v>
      </c>
      <c r="X1033" s="35">
        <v>14.305661760120337</v>
      </c>
      <c r="Y1033" s="35">
        <v>13.64402624901993</v>
      </c>
      <c r="Z1033" s="35">
        <v>13.475653476675268</v>
      </c>
      <c r="AA1033" s="35">
        <v>14.239083128339626</v>
      </c>
      <c r="AB1033" s="35">
        <v>13.83309740701649</v>
      </c>
      <c r="AC1033" s="35">
        <v>13.371801431158465</v>
      </c>
      <c r="AD1033" s="35">
        <v>13.930403224691608</v>
      </c>
      <c r="AE1033" s="35">
        <v>13.622068601079828</v>
      </c>
      <c r="AF1033" s="35">
        <v>13.491065777224275</v>
      </c>
      <c r="AG1033" s="35">
        <v>13.861845592557295</v>
      </c>
      <c r="AH1033" s="35">
        <v>14.499109226528416</v>
      </c>
      <c r="AI1033" s="35">
        <v>14.182727043438881</v>
      </c>
      <c r="AJ1033" s="35">
        <v>14.0831550996191</v>
      </c>
      <c r="AK1033" s="35">
        <v>13.568854689200466</v>
      </c>
      <c r="AL1033" s="35">
        <v>13.213379692349411</v>
      </c>
      <c r="AM1033" s="35">
        <v>14.119221300146203</v>
      </c>
      <c r="AN1033" s="35">
        <v>14.410420667052749</v>
      </c>
      <c r="AO1033" s="35">
        <v>14.235747876711592</v>
      </c>
      <c r="AP1033" s="35">
        <v>13.914923419597603</v>
      </c>
      <c r="AQ1033" s="35">
        <v>13.819068563801274</v>
      </c>
      <c r="AR1033" s="35">
        <v>13.984035514781354</v>
      </c>
      <c r="AS1033" s="35">
        <v>13.567373904412419</v>
      </c>
      <c r="AT1033" s="35">
        <v>13.712838589080734</v>
      </c>
      <c r="AU1033" s="35">
        <v>15.327156395144803</v>
      </c>
      <c r="AV1033" s="35">
        <v>14.061426322299576</v>
      </c>
      <c r="AW1033" s="35">
        <v>14.380519147821692</v>
      </c>
      <c r="AX1033" s="35">
        <v>13.67253259510281</v>
      </c>
      <c r="AY1033" s="35">
        <v>14.010557103859268</v>
      </c>
      <c r="AZ1033" s="35">
        <v>14.268746962643291</v>
      </c>
      <c r="BA1033" s="35">
        <v>14.493050211118296</v>
      </c>
      <c r="BB1033" s="35">
        <v>13.00454607329911</v>
      </c>
      <c r="BC1033" s="35">
        <v>13.560375941621608</v>
      </c>
      <c r="BD1033" s="35">
        <v>14.50040885880763</v>
      </c>
      <c r="BE1033" s="35">
        <v>13.676467998589795</v>
      </c>
      <c r="BF1033" s="35">
        <v>14.116316567682038</v>
      </c>
      <c r="BG1033" s="35">
        <v>14.542403896933443</v>
      </c>
      <c r="BH1033" s="35">
        <v>13.736072348001134</v>
      </c>
      <c r="BI1033" s="35">
        <v>14.614349151994602</v>
      </c>
      <c r="BJ1033" s="35">
        <v>14.44960718879234</v>
      </c>
      <c r="BK1033" s="35">
        <v>13.85296572688879</v>
      </c>
      <c r="BL1033" s="35">
        <v>14.316569552545902</v>
      </c>
      <c r="BM1033" s="35">
        <v>15.029368128729816</v>
      </c>
      <c r="BN1033" s="35">
        <v>14.303995605408216</v>
      </c>
      <c r="BO1033" s="35">
        <v>14.56346795547606</v>
      </c>
      <c r="BP1033" s="35">
        <v>13.735871588728518</v>
      </c>
      <c r="BQ1033" s="35">
        <v>13.879727077303755</v>
      </c>
      <c r="BR1033" s="35">
        <v>13.385588908586437</v>
      </c>
      <c r="BS1033" s="35">
        <v>14.860028351114623</v>
      </c>
      <c r="BT1033" s="35">
        <v>14.038096597828801</v>
      </c>
      <c r="BU1033" s="35">
        <v>14.416636935951383</v>
      </c>
      <c r="BV1033" s="35">
        <v>14.00196325603557</v>
      </c>
      <c r="BW1033" s="35">
        <v>13.706831951733164</v>
      </c>
      <c r="BX1033" s="35">
        <v>14.682828037097932</v>
      </c>
      <c r="BY1033" s="35">
        <v>12.808308718652077</v>
      </c>
      <c r="BZ1033" s="35">
        <v>13.809294370750237</v>
      </c>
      <c r="CA1033" s="35">
        <v>14.234071799673085</v>
      </c>
      <c r="CB1033" s="35">
        <v>14.168396683556358</v>
      </c>
      <c r="CC1033" s="35">
        <v>13.384686446595452</v>
      </c>
      <c r="CD1033" s="35">
        <v>13.882944707517577</v>
      </c>
      <c r="CE1033" s="35">
        <v>14.137151803444612</v>
      </c>
      <c r="CF1033" s="35">
        <v>13.817063011928715</v>
      </c>
      <c r="CG1033" s="35">
        <v>14.227206270657957</v>
      </c>
      <c r="CH1033" s="35">
        <v>14.148163963084553</v>
      </c>
      <c r="CI1033" s="35">
        <v>14.403285399496365</v>
      </c>
      <c r="CJ1033" s="35">
        <v>13.961625620763261</v>
      </c>
      <c r="CK1033" s="35">
        <v>14.362536507317008</v>
      </c>
      <c r="CL1033" s="35">
        <v>14.662859402665548</v>
      </c>
      <c r="CM1033" s="35">
        <v>14.350782824768324</v>
      </c>
      <c r="CN1033" s="35">
        <v>13.974061636441084</v>
      </c>
      <c r="CO1033" s="35">
        <v>13.536184603471559</v>
      </c>
      <c r="CP1033" s="35">
        <v>13.733757708774348</v>
      </c>
      <c r="CQ1033" s="35">
        <v>13.65793882763796</v>
      </c>
      <c r="CR1033" s="35">
        <v>13.468521173503781</v>
      </c>
      <c r="CS1033" s="35">
        <v>15.246316392549744</v>
      </c>
      <c r="CT1033" s="35">
        <v>13.926768255583218</v>
      </c>
      <c r="CU1033" s="35">
        <v>13.974719493954455</v>
      </c>
      <c r="CV1033" s="35">
        <v>13.800584877284122</v>
      </c>
      <c r="CW1033" s="35">
        <v>14.037649954209261</v>
      </c>
      <c r="CX1033" s="35">
        <v>12.704360216268213</v>
      </c>
      <c r="CY1033" s="35">
        <v>13.192103821693351</v>
      </c>
      <c r="CZ1033" s="35">
        <v>13.480225979991665</v>
      </c>
      <c r="DA1033" s="35">
        <v>14.803104717865882</v>
      </c>
      <c r="DB1033" s="35">
        <v>15.042224849374946</v>
      </c>
      <c r="DC1033" s="35">
        <v>14.681606966943351</v>
      </c>
      <c r="DD1033" s="35">
        <v>13.781494673993615</v>
      </c>
      <c r="DE1033" s="35">
        <v>14.529412258773096</v>
      </c>
      <c r="DF1033" s="35">
        <v>14.301229300983373</v>
      </c>
      <c r="DG1033" s="35">
        <v>14.071789987889197</v>
      </c>
      <c r="DH1033" s="35">
        <v>12.648213499066344</v>
      </c>
      <c r="DI1033" s="35">
        <v>14.343256244930739</v>
      </c>
      <c r="DJ1033" s="35">
        <v>13.395218118370693</v>
      </c>
      <c r="DK1033" s="35">
        <v>14.058307803393379</v>
      </c>
      <c r="DL1033" s="35">
        <v>12.968495494441768</v>
      </c>
      <c r="DM1033" s="35">
        <v>13.958035450744188</v>
      </c>
      <c r="DN1033" s="35">
        <v>13.724155450882433</v>
      </c>
      <c r="DO1033" s="35">
        <v>13.672913019588922</v>
      </c>
      <c r="DP1033" s="35">
        <v>14.340962664097102</v>
      </c>
      <c r="DQ1033" s="35">
        <v>14.624237785967265</v>
      </c>
      <c r="DR1033" s="35">
        <v>14.049123765461282</v>
      </c>
      <c r="DS1033" s="35">
        <v>14.890687214274449</v>
      </c>
      <c r="DT1033" s="35">
        <v>13.336144388541245</v>
      </c>
      <c r="DU1033" s="35">
        <v>13.81007186924831</v>
      </c>
      <c r="DV1033" s="35">
        <v>13.643439169192096</v>
      </c>
      <c r="DW1033" s="35">
        <v>14.442519404847088</v>
      </c>
      <c r="DX1033" s="35">
        <v>13.566663968215915</v>
      </c>
      <c r="DY1033" s="35">
        <v>13.917678127476965</v>
      </c>
      <c r="DZ1033" s="35">
        <v>14.244754996438633</v>
      </c>
      <c r="EA1033" s="35">
        <v>13.996229869685889</v>
      </c>
      <c r="EB1033" s="35">
        <v>14.003682679978287</v>
      </c>
      <c r="EC1033" s="35">
        <v>14.118424784874396</v>
      </c>
      <c r="ED1033" s="35">
        <v>14.45340366570122</v>
      </c>
      <c r="EE1033" s="35">
        <v>13.557796963393001</v>
      </c>
      <c r="EF1033" s="35">
        <v>15.442911107396071</v>
      </c>
      <c r="EG1033" s="35">
        <v>13.957049889294908</v>
      </c>
      <c r="EH1033" s="35">
        <v>14.119016402995429</v>
      </c>
      <c r="EI1033" s="35">
        <v>15.016614213865431</v>
      </c>
      <c r="EJ1033" s="35">
        <v>14.5918049720601</v>
      </c>
      <c r="EK1033" s="35">
        <v>13.683923230751381</v>
      </c>
      <c r="EL1033" s="35">
        <v>14.488429924083734</v>
      </c>
      <c r="EM1033" s="35">
        <v>13.494926388428956</v>
      </c>
      <c r="EN1033" s="35">
        <v>14.56435246480293</v>
      </c>
      <c r="EO1033" s="35">
        <v>15.538782816767119</v>
      </c>
      <c r="EP1033" s="35">
        <v>14.257688432175739</v>
      </c>
      <c r="EQ1033" s="35">
        <v>13.587032722255653</v>
      </c>
      <c r="ER1033" s="35">
        <v>13.952448684027463</v>
      </c>
      <c r="ES1033" s="35">
        <v>14.590432272904208</v>
      </c>
      <c r="ET1033" s="35">
        <v>14.332863377010755</v>
      </c>
      <c r="EU1033" s="35">
        <v>13.731207140117768</v>
      </c>
      <c r="EV1033" s="35">
        <v>14.174369992963541</v>
      </c>
      <c r="EW1033" s="35">
        <v>13.487041611374169</v>
      </c>
      <c r="EX1033" s="35">
        <v>15.564461524184944</v>
      </c>
      <c r="EY1033" s="35">
        <v>14.233267306812483</v>
      </c>
      <c r="EZ1033" s="35">
        <v>13.673551867663342</v>
      </c>
      <c r="FA1033" s="35">
        <v>14.385628082422356</v>
      </c>
      <c r="FB1033" s="35">
        <v>14.094999649210244</v>
      </c>
      <c r="FC1033" s="35">
        <v>14.643479793143923</v>
      </c>
      <c r="FD1033" s="35">
        <v>15.27610991571561</v>
      </c>
      <c r="FE1033" s="35">
        <v>15.477876508235051</v>
      </c>
      <c r="FF1033" s="35">
        <v>14.161792743347661</v>
      </c>
      <c r="FG1033" s="35">
        <v>13.979088039382578</v>
      </c>
      <c r="FH1033" s="35">
        <v>14.014435417388121</v>
      </c>
      <c r="FI1033" s="35">
        <v>14.912830681515342</v>
      </c>
      <c r="FJ1033" s="35">
        <v>14.964361655499868</v>
      </c>
      <c r="FK1033" s="35">
        <v>15.580706489606419</v>
      </c>
      <c r="FL1033" s="35">
        <v>14.967585383597939</v>
      </c>
      <c r="FM1033" s="35">
        <v>14.511024459605506</v>
      </c>
      <c r="FN1033" s="35">
        <v>15.137679166414358</v>
      </c>
      <c r="FO1033" s="35">
        <v>13.49561504362606</v>
      </c>
      <c r="FP1033" s="35">
        <v>15.233258400786051</v>
      </c>
      <c r="FQ1033" s="35">
        <v>14.104227850931286</v>
      </c>
      <c r="FR1033" s="35">
        <v>15.025420622102596</v>
      </c>
      <c r="FS1033" s="35">
        <v>14.548306276183776</v>
      </c>
      <c r="FT1033" s="35">
        <v>14.307279841508015</v>
      </c>
      <c r="FU1033" s="35">
        <v>14.385422669051286</v>
      </c>
      <c r="FV1033" s="35">
        <v>13.924257512267483</v>
      </c>
      <c r="FW1033" s="35">
        <v>14.677618863948855</v>
      </c>
      <c r="FX1033" s="35">
        <v>15.414470688617765</v>
      </c>
      <c r="FY1033" s="35">
        <v>15.653964968209259</v>
      </c>
      <c r="FZ1033" s="35">
        <v>13.881884510291771</v>
      </c>
      <c r="GA1033" s="35">
        <v>14.914030367300967</v>
      </c>
      <c r="GB1033" s="35">
        <v>15.354915029231949</v>
      </c>
      <c r="GC1033" s="35">
        <v>14.764124909005606</v>
      </c>
      <c r="GD1033" s="35">
        <v>15.090468797145094</v>
      </c>
      <c r="GE1033" s="35">
        <v>13.874952722777515</v>
      </c>
      <c r="GF1033" s="35">
        <v>14.373791446359409</v>
      </c>
      <c r="GG1033" s="35">
        <v>14.079135916714428</v>
      </c>
      <c r="GH1033" s="35">
        <v>14.536570874525768</v>
      </c>
      <c r="GI1033" s="35">
        <v>14.691516964204679</v>
      </c>
      <c r="GJ1033" s="35">
        <v>16.308408647245265</v>
      </c>
      <c r="GK1033" s="35">
        <v>15.121622819564426</v>
      </c>
      <c r="GL1033" s="35">
        <v>14.97584697521277</v>
      </c>
      <c r="GM1033" s="35">
        <v>15.309762211354363</v>
      </c>
      <c r="GN1033" s="35">
        <v>14.403812457575059</v>
      </c>
      <c r="GO1033" s="35">
        <v>6.8810000000000002</v>
      </c>
      <c r="GP1033" s="35" t="s">
        <v>4692</v>
      </c>
      <c r="GU1033" s="59"/>
    </row>
    <row r="1034" spans="1:203" x14ac:dyDescent="0.2">
      <c r="A1034" s="35" t="s">
        <v>1213</v>
      </c>
      <c r="B1034" s="35" t="s">
        <v>2937</v>
      </c>
      <c r="C1034" s="35" t="s">
        <v>2938</v>
      </c>
      <c r="D1034" s="9">
        <v>2</v>
      </c>
      <c r="E1034" s="9">
        <v>2</v>
      </c>
      <c r="F1034" s="9">
        <v>0.68689936500000004</v>
      </c>
      <c r="G1034" s="9">
        <v>0.50032943600000002</v>
      </c>
      <c r="H1034" s="9">
        <v>0.59428440199999999</v>
      </c>
      <c r="I1034" s="9">
        <v>0.62585347199999997</v>
      </c>
      <c r="J1034" s="9">
        <v>0</v>
      </c>
      <c r="K1034" s="78">
        <v>0</v>
      </c>
      <c r="L1034" s="79">
        <v>19.322355751758831</v>
      </c>
      <c r="M1034" s="79"/>
      <c r="N1034" s="79"/>
      <c r="O1034" s="79"/>
      <c r="AE1034" s="35">
        <v>19.96321420838435</v>
      </c>
      <c r="AZ1034" s="35">
        <v>19.102125941571671</v>
      </c>
      <c r="BG1034" s="35">
        <v>13.46316862402667</v>
      </c>
      <c r="CL1034" s="35">
        <v>19.080668772931183</v>
      </c>
      <c r="CO1034" s="35">
        <v>20.359296052740394</v>
      </c>
      <c r="CR1034" s="35">
        <v>18.924868629185969</v>
      </c>
      <c r="CU1034" s="35">
        <v>19.17998434086612</v>
      </c>
      <c r="CY1034" s="35">
        <v>18.979034181844323</v>
      </c>
      <c r="DC1034" s="35">
        <v>18.969038624553463</v>
      </c>
      <c r="DG1034" s="35">
        <v>18.966679500252646</v>
      </c>
      <c r="DK1034" s="35">
        <v>19.324586023901841</v>
      </c>
      <c r="DO1034" s="35">
        <v>18.932428727926045</v>
      </c>
      <c r="DU1034" s="35">
        <v>19.570039974229378</v>
      </c>
      <c r="DY1034" s="35">
        <v>19.253530804871211</v>
      </c>
      <c r="EJ1034" s="35">
        <v>19.44411523386605</v>
      </c>
      <c r="EU1034" s="35">
        <v>19.275340035403147</v>
      </c>
      <c r="FF1034" s="35">
        <v>19.619094945841763</v>
      </c>
      <c r="FW1034" s="35">
        <v>19.502200438714699</v>
      </c>
      <c r="GC1034" s="35">
        <v>18.982831591661327</v>
      </c>
      <c r="GG1034" s="35">
        <v>19.106048637160498</v>
      </c>
      <c r="GK1034" s="35">
        <v>19.519416186083411</v>
      </c>
      <c r="GO1034" s="35">
        <v>7.6159999999999997</v>
      </c>
      <c r="GP1034" s="35" t="s">
        <v>4637</v>
      </c>
      <c r="GU1034" s="59"/>
    </row>
    <row r="1035" spans="1:203" x14ac:dyDescent="0.2">
      <c r="A1035" s="35" t="s">
        <v>1515</v>
      </c>
      <c r="B1035" s="35" t="s">
        <v>3325</v>
      </c>
      <c r="C1035" s="35" t="s">
        <v>3326</v>
      </c>
      <c r="D1035" s="9">
        <v>3</v>
      </c>
      <c r="E1035" s="9">
        <v>3</v>
      </c>
      <c r="F1035" s="9">
        <v>1</v>
      </c>
      <c r="G1035" s="9">
        <v>0.84218815300000005</v>
      </c>
      <c r="H1035" s="9">
        <v>1</v>
      </c>
      <c r="I1035" s="9">
        <v>0.65877738600000002</v>
      </c>
      <c r="J1035" s="9">
        <v>0</v>
      </c>
      <c r="K1035" s="78">
        <v>0</v>
      </c>
      <c r="L1035" s="79"/>
      <c r="M1035" s="79"/>
      <c r="N1035" s="79"/>
      <c r="O1035" s="79"/>
      <c r="Z1035" s="35">
        <v>16.123584307940877</v>
      </c>
      <c r="BB1035" s="35">
        <v>16.135090033497729</v>
      </c>
      <c r="CN1035" s="35">
        <v>15.404702101587496</v>
      </c>
      <c r="EP1035" s="35">
        <v>16.729980300467471</v>
      </c>
      <c r="FJ1035" s="35">
        <v>16.546569533332551</v>
      </c>
      <c r="GO1035" s="35">
        <v>2.5449999999999999</v>
      </c>
      <c r="GP1035" s="35" t="s">
        <v>1335</v>
      </c>
      <c r="GU1035" s="59"/>
    </row>
    <row r="1036" spans="1:203" x14ac:dyDescent="0.2">
      <c r="A1036" s="35" t="s">
        <v>1541</v>
      </c>
      <c r="B1036" s="35" t="s">
        <v>3357</v>
      </c>
      <c r="C1036" s="35" t="s">
        <v>3358</v>
      </c>
      <c r="D1036" s="9">
        <v>13</v>
      </c>
      <c r="E1036" s="9">
        <v>13</v>
      </c>
      <c r="F1036" s="9">
        <v>0.81332080900000003</v>
      </c>
      <c r="G1036" s="9">
        <v>0.35070777600000003</v>
      </c>
      <c r="H1036" s="9">
        <v>8.1111900000000001E-4</v>
      </c>
      <c r="I1036" s="9">
        <v>0.66034823799999998</v>
      </c>
      <c r="J1036" s="9">
        <v>0</v>
      </c>
      <c r="K1036" s="58" t="s">
        <v>5712</v>
      </c>
      <c r="L1036" s="79"/>
      <c r="M1036" s="79"/>
      <c r="N1036" s="79"/>
      <c r="O1036" s="79"/>
      <c r="AR1036" s="35">
        <v>10.005555135950127</v>
      </c>
      <c r="BI1036" s="35">
        <v>11.027635503066833</v>
      </c>
      <c r="BJ1036" s="35">
        <v>11.440686960455539</v>
      </c>
      <c r="CE1036" s="35">
        <v>10.659031611104009</v>
      </c>
      <c r="CI1036" s="35">
        <v>10.040966835579979</v>
      </c>
      <c r="DD1036" s="35">
        <v>11.797025895781385</v>
      </c>
      <c r="DF1036" s="35">
        <v>10.188034550117926</v>
      </c>
      <c r="EG1036" s="35">
        <v>10.201683021330645</v>
      </c>
      <c r="EO1036" s="35">
        <v>11.75518847402547</v>
      </c>
      <c r="FB1036" s="35">
        <v>11.287086470923175</v>
      </c>
      <c r="FC1036" s="35">
        <v>12.012187461447235</v>
      </c>
      <c r="FE1036" s="35">
        <v>10.909352431483363</v>
      </c>
      <c r="FM1036" s="35">
        <v>10.459201345513845</v>
      </c>
      <c r="FW1036" s="35">
        <v>10.715736775796854</v>
      </c>
      <c r="FX1036" s="35">
        <v>11.406654093515789</v>
      </c>
      <c r="GB1036" s="35">
        <v>9.3803334410848436</v>
      </c>
      <c r="GC1036" s="35">
        <v>12.883903254782737</v>
      </c>
      <c r="GD1036" s="35">
        <v>12.941826260449552</v>
      </c>
      <c r="GI1036" s="35">
        <v>10.389372389947653</v>
      </c>
      <c r="GK1036" s="35">
        <v>11.644395851755094</v>
      </c>
      <c r="GL1036" s="35">
        <v>12.328699091971695</v>
      </c>
      <c r="GN1036" s="35">
        <v>10.477855949256282</v>
      </c>
      <c r="GO1036" s="35">
        <v>7.0810000000000004</v>
      </c>
      <c r="GP1036" s="35" t="s">
        <v>4726</v>
      </c>
      <c r="GU1036" s="59"/>
    </row>
    <row r="1037" spans="1:203" x14ac:dyDescent="0.2">
      <c r="A1037" s="35" t="s">
        <v>1775</v>
      </c>
      <c r="B1037" s="35" t="s">
        <v>1775</v>
      </c>
      <c r="C1037" s="35" t="s">
        <v>1775</v>
      </c>
      <c r="D1037" s="9">
        <v>2</v>
      </c>
      <c r="E1037" s="9">
        <v>2</v>
      </c>
      <c r="F1037" s="9">
        <v>0.42923960999999999</v>
      </c>
      <c r="G1037" s="9">
        <v>0.33206961600000001</v>
      </c>
      <c r="H1037" s="9">
        <v>3.5287447999999999E-2</v>
      </c>
      <c r="I1037" s="9">
        <v>0.66278777799999999</v>
      </c>
      <c r="J1037" s="9">
        <v>0</v>
      </c>
      <c r="K1037" s="58" t="s">
        <v>5711</v>
      </c>
      <c r="L1037" s="79">
        <v>10.824001711391432</v>
      </c>
      <c r="M1037" s="79">
        <v>12.730873469451884</v>
      </c>
      <c r="N1037" s="79">
        <v>13.435329487876254</v>
      </c>
      <c r="O1037" s="79">
        <v>13.384040439812688</v>
      </c>
      <c r="P1037" s="78">
        <v>12.203886660639785</v>
      </c>
      <c r="Q1037" s="78">
        <v>13.718276610537727</v>
      </c>
      <c r="U1037" s="35">
        <v>10.74211441995717</v>
      </c>
      <c r="V1037" s="35">
        <v>11.341485344758157</v>
      </c>
      <c r="W1037" s="35">
        <v>10.274979106195973</v>
      </c>
      <c r="X1037" s="35">
        <v>10.657321478745404</v>
      </c>
      <c r="Z1037" s="35">
        <v>10.874906199097955</v>
      </c>
      <c r="AA1037" s="35">
        <v>12.056871468648939</v>
      </c>
      <c r="AB1037" s="35">
        <v>11.837926516264766</v>
      </c>
      <c r="AC1037" s="35">
        <v>11.242044224297029</v>
      </c>
      <c r="AD1037" s="35">
        <v>10.941758397429616</v>
      </c>
      <c r="AE1037" s="35">
        <v>11.510245872884813</v>
      </c>
      <c r="AF1037" s="35">
        <v>10.928024627752801</v>
      </c>
      <c r="AG1037" s="35">
        <v>14.432883707851634</v>
      </c>
      <c r="AJ1037" s="35">
        <v>11.3986428455344</v>
      </c>
      <c r="AK1037" s="35">
        <v>11.813875222412845</v>
      </c>
      <c r="AL1037" s="35">
        <v>13.858282087960044</v>
      </c>
      <c r="AM1037" s="35">
        <v>12.82955483134031</v>
      </c>
      <c r="AN1037" s="35">
        <v>11.932636634503011</v>
      </c>
      <c r="AO1037" s="35">
        <v>13.672139073788102</v>
      </c>
      <c r="AQ1037" s="35">
        <v>13.460723569602965</v>
      </c>
      <c r="AR1037" s="35">
        <v>11.692760147193704</v>
      </c>
      <c r="AT1037" s="35">
        <v>12.204357957008135</v>
      </c>
      <c r="AU1037" s="35">
        <v>13.21253455871557</v>
      </c>
      <c r="AW1037" s="35">
        <v>11.556471617616547</v>
      </c>
      <c r="AX1037" s="35">
        <v>13.034857144200574</v>
      </c>
      <c r="AY1037" s="35">
        <v>10.421072868560195</v>
      </c>
      <c r="AZ1037" s="35">
        <v>12.97640591860312</v>
      </c>
      <c r="BA1037" s="35">
        <v>11.282405887536715</v>
      </c>
      <c r="BC1037" s="35">
        <v>11.155937549372689</v>
      </c>
      <c r="BE1037" s="35">
        <v>11.63935995024449</v>
      </c>
      <c r="BF1037" s="35">
        <v>11.116615495287736</v>
      </c>
      <c r="BG1037" s="35">
        <v>14.087912731442968</v>
      </c>
      <c r="BH1037" s="35">
        <v>12.071107563418291</v>
      </c>
      <c r="BI1037" s="35">
        <v>11.439995814291493</v>
      </c>
      <c r="BJ1037" s="35">
        <v>13.837423040980804</v>
      </c>
      <c r="BL1037" s="35">
        <v>12.407015217219771</v>
      </c>
      <c r="BM1037" s="35">
        <v>10.633823388919467</v>
      </c>
      <c r="BP1037" s="35">
        <v>12.677917555986884</v>
      </c>
      <c r="BR1037" s="35">
        <v>11.160464756178875</v>
      </c>
      <c r="BS1037" s="35">
        <v>11.431541925070272</v>
      </c>
      <c r="BT1037" s="35">
        <v>13.541699857506243</v>
      </c>
      <c r="BU1037" s="35">
        <v>12.816949497255205</v>
      </c>
      <c r="BV1037" s="35">
        <v>14.266201125597163</v>
      </c>
      <c r="BX1037" s="35">
        <v>10.833039583972479</v>
      </c>
      <c r="BZ1037" s="35">
        <v>9.7268410221204089</v>
      </c>
      <c r="CA1037" s="35">
        <v>11.365126088624455</v>
      </c>
      <c r="CC1037" s="35">
        <v>10.023754082613284</v>
      </c>
      <c r="CE1037" s="35">
        <v>11.908878976003152</v>
      </c>
      <c r="CF1037" s="35">
        <v>10.643807954741055</v>
      </c>
      <c r="CH1037" s="35">
        <v>12.247171131056932</v>
      </c>
      <c r="CL1037" s="35">
        <v>9.9798781658399456</v>
      </c>
      <c r="CQ1037" s="35">
        <v>11.808667671889761</v>
      </c>
      <c r="CR1037" s="35">
        <v>11.629430230435144</v>
      </c>
      <c r="CS1037" s="35">
        <v>10.674037237219293</v>
      </c>
      <c r="CT1037" s="35">
        <v>11.772599179381995</v>
      </c>
      <c r="CU1037" s="35">
        <v>9.8290587413543573</v>
      </c>
      <c r="CW1037" s="35">
        <v>13.044534348002145</v>
      </c>
      <c r="CX1037" s="35">
        <v>11.14839758726961</v>
      </c>
      <c r="CY1037" s="35">
        <v>9.8476728573711938</v>
      </c>
      <c r="DA1037" s="35">
        <v>11.9675569952845</v>
      </c>
      <c r="DC1037" s="35">
        <v>13.966084816560134</v>
      </c>
      <c r="DF1037" s="35">
        <v>12.095577063966587</v>
      </c>
      <c r="DG1037" s="35">
        <v>14.424361788290025</v>
      </c>
      <c r="DK1037" s="35">
        <v>11.929330486555928</v>
      </c>
      <c r="DL1037" s="35">
        <v>10.676553859470559</v>
      </c>
      <c r="DN1037" s="35">
        <v>11.355626457603524</v>
      </c>
      <c r="DP1037" s="35">
        <v>12.480156425445687</v>
      </c>
      <c r="DQ1037" s="35">
        <v>11.842569507573311</v>
      </c>
      <c r="DR1037" s="35">
        <v>13.273144713658738</v>
      </c>
      <c r="DT1037" s="35">
        <v>11.421585327980269</v>
      </c>
      <c r="DW1037" s="35">
        <v>10.88671349434372</v>
      </c>
      <c r="DX1037" s="35">
        <v>11.605712694637592</v>
      </c>
      <c r="DY1037" s="35">
        <v>13.431785642051635</v>
      </c>
      <c r="DZ1037" s="35">
        <v>11.510454943934461</v>
      </c>
      <c r="EA1037" s="35">
        <v>11.07154338467172</v>
      </c>
      <c r="EE1037" s="35">
        <v>11.613129716981526</v>
      </c>
      <c r="EF1037" s="35">
        <v>13.701306461958625</v>
      </c>
      <c r="EG1037" s="35">
        <v>14.320526567754106</v>
      </c>
      <c r="EI1037" s="35">
        <v>12.358546643028022</v>
      </c>
      <c r="EJ1037" s="35">
        <v>10.358864172750769</v>
      </c>
      <c r="EK1037" s="35">
        <v>13.926875912866294</v>
      </c>
      <c r="EN1037" s="35">
        <v>11.727378259844764</v>
      </c>
      <c r="EQ1037" s="35">
        <v>11.378976823591101</v>
      </c>
      <c r="ER1037" s="35">
        <v>11.559624510953716</v>
      </c>
      <c r="ES1037" s="35">
        <v>12.901031855215194</v>
      </c>
      <c r="ET1037" s="35">
        <v>11.474636260523333</v>
      </c>
      <c r="EV1037" s="35">
        <v>12.97769355243919</v>
      </c>
      <c r="EX1037" s="35">
        <v>11.779398387446877</v>
      </c>
      <c r="EZ1037" s="35">
        <v>13.292649649114887</v>
      </c>
      <c r="FA1037" s="35">
        <v>14.349371179540523</v>
      </c>
      <c r="FB1037" s="35">
        <v>11.949045123861579</v>
      </c>
      <c r="FC1037" s="35">
        <v>14.355839362221031</v>
      </c>
      <c r="FE1037" s="35">
        <v>14.26413518077883</v>
      </c>
      <c r="FG1037" s="35">
        <v>14.350034399382327</v>
      </c>
      <c r="FH1037" s="35">
        <v>12.999717863831982</v>
      </c>
      <c r="FI1037" s="35">
        <v>13.874323990439121</v>
      </c>
      <c r="FN1037" s="35">
        <v>11.414458083657548</v>
      </c>
      <c r="FO1037" s="35">
        <v>10.765198752316982</v>
      </c>
      <c r="FP1037" s="35">
        <v>10.947758965276806</v>
      </c>
      <c r="FR1037" s="35">
        <v>13.656079029564873</v>
      </c>
      <c r="FT1037" s="35">
        <v>12.528385279509367</v>
      </c>
      <c r="FU1037" s="35">
        <v>11.936162855471279</v>
      </c>
      <c r="FX1037" s="35">
        <v>11.71170629217657</v>
      </c>
      <c r="GA1037" s="35">
        <v>10.931179262181063</v>
      </c>
      <c r="GC1037" s="35">
        <v>13.050800563527481</v>
      </c>
      <c r="GE1037" s="35">
        <v>11.415349221726135</v>
      </c>
      <c r="GF1037" s="35">
        <v>11.744118776893322</v>
      </c>
      <c r="GG1037" s="35">
        <v>11.835678524991168</v>
      </c>
      <c r="GH1037" s="35">
        <v>14.312773471610996</v>
      </c>
      <c r="GK1037" s="35">
        <v>10.328642289597381</v>
      </c>
      <c r="GL1037" s="35">
        <v>14.14143768175308</v>
      </c>
      <c r="GN1037" s="35">
        <v>11.442567743842455</v>
      </c>
      <c r="GO1037" s="35">
        <v>1.099</v>
      </c>
      <c r="GP1037" s="35" t="s">
        <v>4785</v>
      </c>
      <c r="GU1037" s="59"/>
    </row>
    <row r="1038" spans="1:203" x14ac:dyDescent="0.2">
      <c r="A1038" s="35" t="s">
        <v>1144</v>
      </c>
      <c r="B1038" s="35" t="s">
        <v>2873</v>
      </c>
      <c r="C1038" s="35" t="s">
        <v>2874</v>
      </c>
      <c r="D1038" s="9">
        <v>3</v>
      </c>
      <c r="E1038" s="9">
        <v>3</v>
      </c>
      <c r="F1038" s="9">
        <v>1</v>
      </c>
      <c r="G1038" s="9">
        <v>0.35234090099999998</v>
      </c>
      <c r="H1038" s="9">
        <v>0.11468447399999999</v>
      </c>
      <c r="I1038" s="9">
        <v>0.67659637699999997</v>
      </c>
      <c r="J1038" s="9">
        <v>0</v>
      </c>
      <c r="K1038" s="78">
        <v>0</v>
      </c>
      <c r="L1038" s="79"/>
      <c r="M1038" s="79"/>
      <c r="N1038" s="79"/>
      <c r="O1038" s="79"/>
      <c r="S1038" s="35">
        <v>10.331290991027887</v>
      </c>
      <c r="V1038" s="35">
        <v>10.588994827086376</v>
      </c>
      <c r="AX1038" s="35">
        <v>10.488710512113736</v>
      </c>
      <c r="BO1038" s="35">
        <v>9.9781372794202827</v>
      </c>
      <c r="DK1038" s="35">
        <v>10.699124303298539</v>
      </c>
      <c r="GA1038" s="35">
        <v>10.582458718365434</v>
      </c>
      <c r="GE1038" s="35">
        <v>11.464300839799398</v>
      </c>
      <c r="GO1038" s="35">
        <v>6.2939999999999996</v>
      </c>
      <c r="GP1038" s="35" t="s">
        <v>1030</v>
      </c>
      <c r="GU1038" s="59"/>
    </row>
    <row r="1039" spans="1:203" x14ac:dyDescent="0.2">
      <c r="A1039" s="35" t="s">
        <v>1046</v>
      </c>
      <c r="B1039" s="35" t="s">
        <v>2745</v>
      </c>
      <c r="C1039" s="35" t="s">
        <v>2746</v>
      </c>
      <c r="D1039" s="9">
        <v>2</v>
      </c>
      <c r="E1039" s="9">
        <v>2</v>
      </c>
      <c r="F1039" s="9">
        <v>0.50683585600000003</v>
      </c>
      <c r="G1039" s="9">
        <v>0.16014292099999999</v>
      </c>
      <c r="H1039" s="9">
        <v>1</v>
      </c>
      <c r="I1039" s="9">
        <v>0.68507524900000005</v>
      </c>
      <c r="J1039" s="9">
        <v>0</v>
      </c>
      <c r="K1039" s="78">
        <v>0</v>
      </c>
      <c r="L1039" s="79"/>
      <c r="M1039" s="79"/>
      <c r="N1039" s="79"/>
      <c r="O1039" s="79"/>
      <c r="CB1039" s="35">
        <v>10.201336477339265</v>
      </c>
      <c r="CP1039" s="35">
        <v>10.445858180926248</v>
      </c>
      <c r="EB1039" s="35">
        <v>10.325777573027825</v>
      </c>
      <c r="EP1039" s="35">
        <v>10.641702926287767</v>
      </c>
      <c r="ES1039" s="35">
        <v>11.008672578403164</v>
      </c>
      <c r="GO1039" s="35">
        <v>2.3260000000000001</v>
      </c>
      <c r="GP1039" s="35" t="s">
        <v>4599</v>
      </c>
      <c r="GU1039" s="59"/>
    </row>
    <row r="1040" spans="1:203" x14ac:dyDescent="0.2">
      <c r="A1040" s="35" t="s">
        <v>800</v>
      </c>
      <c r="B1040" s="35" t="s">
        <v>2473</v>
      </c>
      <c r="C1040" s="35" t="s">
        <v>2474</v>
      </c>
      <c r="D1040" s="9">
        <v>12</v>
      </c>
      <c r="E1040" s="9">
        <v>12</v>
      </c>
      <c r="F1040" s="9">
        <v>0.40984263300000001</v>
      </c>
      <c r="G1040" s="9">
        <v>-0.23033783799999999</v>
      </c>
      <c r="H1040" s="9">
        <v>7.4605199999999998E-4</v>
      </c>
      <c r="I1040" s="9">
        <v>0.69362405100000002</v>
      </c>
      <c r="J1040" s="9">
        <v>0</v>
      </c>
      <c r="K1040" s="58" t="s">
        <v>5711</v>
      </c>
      <c r="L1040" s="79">
        <v>19.506055352176034</v>
      </c>
      <c r="M1040" s="79">
        <v>18.426020244347967</v>
      </c>
      <c r="N1040" s="79">
        <v>18.112024898946267</v>
      </c>
      <c r="O1040" s="79">
        <v>17.532983950884685</v>
      </c>
      <c r="P1040" s="78">
        <v>17.807683046892492</v>
      </c>
      <c r="Q1040" s="78">
        <v>18.826201323491464</v>
      </c>
      <c r="R1040" s="35">
        <v>17.470467347649258</v>
      </c>
      <c r="S1040" s="35">
        <v>16.868247333296225</v>
      </c>
      <c r="T1040" s="35">
        <v>17.673302660599042</v>
      </c>
      <c r="U1040" s="35">
        <v>18.547413966562011</v>
      </c>
      <c r="V1040" s="35">
        <v>17.090873084586221</v>
      </c>
      <c r="W1040" s="35">
        <v>18.452129934007353</v>
      </c>
      <c r="X1040" s="35">
        <v>18.611318185310409</v>
      </c>
      <c r="Y1040" s="35">
        <v>17.663202537766811</v>
      </c>
      <c r="Z1040" s="35">
        <v>17.835421677035367</v>
      </c>
      <c r="AA1040" s="35">
        <v>18.661281074757479</v>
      </c>
      <c r="AB1040" s="35">
        <v>17.359474387376839</v>
      </c>
      <c r="AC1040" s="35">
        <v>18.082011880734509</v>
      </c>
      <c r="AD1040" s="35">
        <v>19.228182005378052</v>
      </c>
      <c r="AE1040" s="35">
        <v>18.462093144575782</v>
      </c>
      <c r="AF1040" s="35">
        <v>18.333722816512285</v>
      </c>
      <c r="AG1040" s="35">
        <v>17.686941537107348</v>
      </c>
      <c r="AH1040" s="35">
        <v>18.274047534988963</v>
      </c>
      <c r="AI1040" s="35">
        <v>17.398652791919986</v>
      </c>
      <c r="AJ1040" s="35">
        <v>17.504529923349033</v>
      </c>
      <c r="AK1040" s="35">
        <v>18.427170555109896</v>
      </c>
      <c r="AL1040" s="35">
        <v>18.473285653114928</v>
      </c>
      <c r="AM1040" s="35">
        <v>15.539162468485706</v>
      </c>
      <c r="AN1040" s="35">
        <v>18.029510204808918</v>
      </c>
      <c r="AO1040" s="35">
        <v>18.378401793221173</v>
      </c>
      <c r="AP1040" s="35">
        <v>17.891923768374639</v>
      </c>
      <c r="AQ1040" s="35">
        <v>20.756831408601997</v>
      </c>
      <c r="AR1040" s="35">
        <v>17.802003745802992</v>
      </c>
      <c r="AS1040" s="35">
        <v>16.982774743881087</v>
      </c>
      <c r="AT1040" s="35">
        <v>16.254177036882126</v>
      </c>
      <c r="AU1040" s="35">
        <v>15.223199844923672</v>
      </c>
      <c r="AV1040" s="35">
        <v>18.747672501417512</v>
      </c>
      <c r="AW1040" s="35">
        <v>18.803521363908555</v>
      </c>
      <c r="AX1040" s="35">
        <v>19.320302814929526</v>
      </c>
      <c r="AY1040" s="35">
        <v>19.00291349382772</v>
      </c>
      <c r="AZ1040" s="35">
        <v>18.62988101112099</v>
      </c>
      <c r="BA1040" s="35">
        <v>18.377273135663689</v>
      </c>
      <c r="BB1040" s="35">
        <v>18.747828032601468</v>
      </c>
      <c r="BC1040" s="35">
        <v>18.510611672386805</v>
      </c>
      <c r="BD1040" s="35">
        <v>18.054922208574681</v>
      </c>
      <c r="BE1040" s="35">
        <v>20.595258758678877</v>
      </c>
      <c r="BF1040" s="35">
        <v>19.062007239109299</v>
      </c>
      <c r="BG1040" s="35">
        <v>18.351003764697484</v>
      </c>
      <c r="BH1040" s="35">
        <v>20.050668047149347</v>
      </c>
      <c r="BI1040" s="35">
        <v>17.530615710505426</v>
      </c>
      <c r="BJ1040" s="35">
        <v>20.306249005342295</v>
      </c>
      <c r="BK1040" s="35">
        <v>21.886821183926585</v>
      </c>
      <c r="BL1040" s="35">
        <v>19.007147330993114</v>
      </c>
      <c r="BM1040" s="35">
        <v>16.689707449853532</v>
      </c>
      <c r="BN1040" s="35">
        <v>18.514318868958377</v>
      </c>
      <c r="BO1040" s="35">
        <v>18.87723728890137</v>
      </c>
      <c r="BP1040" s="35">
        <v>17.908099606001397</v>
      </c>
      <c r="BQ1040" s="35">
        <v>17.823536158711171</v>
      </c>
      <c r="BR1040" s="35">
        <v>19.063598690346254</v>
      </c>
      <c r="BS1040" s="35">
        <v>17.071968027672327</v>
      </c>
      <c r="BT1040" s="35">
        <v>19.096834775005327</v>
      </c>
      <c r="BU1040" s="35">
        <v>18.020154153517066</v>
      </c>
      <c r="BV1040" s="35">
        <v>20.571974215001902</v>
      </c>
      <c r="BW1040" s="35">
        <v>18.971138256755385</v>
      </c>
      <c r="BX1040" s="35">
        <v>18.863986745614312</v>
      </c>
      <c r="BY1040" s="35">
        <v>19.072996515857341</v>
      </c>
      <c r="BZ1040" s="35">
        <v>19.415996725974523</v>
      </c>
      <c r="CA1040" s="35">
        <v>18.972379747218426</v>
      </c>
      <c r="CB1040" s="35">
        <v>17.5171695006898</v>
      </c>
      <c r="CC1040" s="35">
        <v>18.408812183651737</v>
      </c>
      <c r="CD1040" s="35">
        <v>17.551560061177121</v>
      </c>
      <c r="CE1040" s="35">
        <v>18.251932114885246</v>
      </c>
      <c r="CF1040" s="35">
        <v>19.346472620138222</v>
      </c>
      <c r="CG1040" s="35">
        <v>16.9952054683923</v>
      </c>
      <c r="CH1040" s="35">
        <v>18.580201791474057</v>
      </c>
      <c r="CI1040" s="35">
        <v>18.389730324743226</v>
      </c>
      <c r="CJ1040" s="35">
        <v>18.991278758934865</v>
      </c>
      <c r="CK1040" s="35">
        <v>17.080900350911541</v>
      </c>
      <c r="CL1040" s="35">
        <v>18.523162267197829</v>
      </c>
      <c r="CM1040" s="35">
        <v>17.001051130832842</v>
      </c>
      <c r="CN1040" s="35">
        <v>17.98436764861442</v>
      </c>
      <c r="CO1040" s="35">
        <v>19.299529637376612</v>
      </c>
      <c r="CP1040" s="35">
        <v>17.981259136283011</v>
      </c>
      <c r="CQ1040" s="35">
        <v>19.020790091728024</v>
      </c>
      <c r="CR1040" s="35">
        <v>17.878168979141304</v>
      </c>
      <c r="CS1040" s="35">
        <v>19.077234527723544</v>
      </c>
      <c r="CT1040" s="35">
        <v>17.102857965730355</v>
      </c>
      <c r="CU1040" s="35">
        <v>18.319876558490535</v>
      </c>
      <c r="CV1040" s="35">
        <v>17.149512336852357</v>
      </c>
      <c r="CW1040" s="35">
        <v>17.606367686970593</v>
      </c>
      <c r="CX1040" s="35">
        <v>18.593032253669257</v>
      </c>
      <c r="CY1040" s="35">
        <v>17.428886158847511</v>
      </c>
      <c r="CZ1040" s="35">
        <v>18.975656117127624</v>
      </c>
      <c r="DA1040" s="35">
        <v>19.280033240191258</v>
      </c>
      <c r="DB1040" s="35">
        <v>20.127955374389</v>
      </c>
      <c r="DC1040" s="35">
        <v>16.221785735407682</v>
      </c>
      <c r="DD1040" s="35">
        <v>20.211469941552313</v>
      </c>
      <c r="DE1040" s="35">
        <v>16.433063975242984</v>
      </c>
      <c r="DF1040" s="35">
        <v>18.349263065548321</v>
      </c>
      <c r="DG1040" s="35">
        <v>18.549347303115361</v>
      </c>
      <c r="DH1040" s="35">
        <v>18.1984796486656</v>
      </c>
      <c r="DI1040" s="35">
        <v>15.856121398640767</v>
      </c>
      <c r="DJ1040" s="35">
        <v>18.617158077068996</v>
      </c>
      <c r="DK1040" s="35">
        <v>17.008993142315077</v>
      </c>
      <c r="DL1040" s="35">
        <v>18.038420176047552</v>
      </c>
      <c r="DM1040" s="35">
        <v>18.039597534422466</v>
      </c>
      <c r="DN1040" s="35">
        <v>17.957660480000975</v>
      </c>
      <c r="DO1040" s="35">
        <v>17.484932904316238</v>
      </c>
      <c r="DP1040" s="35">
        <v>18.831914347444204</v>
      </c>
      <c r="DQ1040" s="35">
        <v>17.100613244718602</v>
      </c>
      <c r="DR1040" s="35">
        <v>18.639636001662485</v>
      </c>
      <c r="DS1040" s="35">
        <v>18.955106532116268</v>
      </c>
      <c r="DT1040" s="35">
        <v>17.932622839435325</v>
      </c>
      <c r="DU1040" s="35">
        <v>17.48082817237416</v>
      </c>
      <c r="DV1040" s="35">
        <v>18.010893496899442</v>
      </c>
      <c r="DW1040" s="35">
        <v>16.734132346587558</v>
      </c>
      <c r="DX1040" s="35">
        <v>16.822633228461676</v>
      </c>
      <c r="DY1040" s="35">
        <v>18.753489273699778</v>
      </c>
      <c r="DZ1040" s="35">
        <v>16.632534015976791</v>
      </c>
      <c r="EA1040" s="35">
        <v>18.960033028760755</v>
      </c>
      <c r="EB1040" s="35">
        <v>18.326379266767759</v>
      </c>
      <c r="EC1040" s="35">
        <v>17.867465344531176</v>
      </c>
      <c r="ED1040" s="35">
        <v>18.819560932912019</v>
      </c>
      <c r="EE1040" s="35">
        <v>18.582797147088428</v>
      </c>
      <c r="EF1040" s="35">
        <v>18.076974486194814</v>
      </c>
      <c r="EG1040" s="35">
        <v>19.534711148102318</v>
      </c>
      <c r="EH1040" s="35">
        <v>16.199181466705241</v>
      </c>
      <c r="EI1040" s="35">
        <v>17.601368121112706</v>
      </c>
      <c r="EJ1040" s="35">
        <v>17.781367379122578</v>
      </c>
      <c r="EK1040" s="35">
        <v>16.892700437108822</v>
      </c>
      <c r="EL1040" s="35">
        <v>18.868942094573264</v>
      </c>
      <c r="EM1040" s="35">
        <v>18.966486637587337</v>
      </c>
      <c r="EN1040" s="35">
        <v>19.90499033997795</v>
      </c>
      <c r="EO1040" s="35">
        <v>18.427132567603529</v>
      </c>
      <c r="EP1040" s="35">
        <v>18.405137365995259</v>
      </c>
      <c r="EQ1040" s="35">
        <v>15.514121256291906</v>
      </c>
      <c r="ER1040" s="35">
        <v>18.951126848228299</v>
      </c>
      <c r="ES1040" s="35">
        <v>19.601560480754728</v>
      </c>
      <c r="ET1040" s="35">
        <v>19.317269435490189</v>
      </c>
      <c r="EU1040" s="35">
        <v>19.666313476882216</v>
      </c>
      <c r="EV1040" s="35">
        <v>20.162491552013424</v>
      </c>
      <c r="EW1040" s="35">
        <v>17.496757771447918</v>
      </c>
      <c r="EX1040" s="35">
        <v>17.955802873307629</v>
      </c>
      <c r="EY1040" s="35">
        <v>17.479457912656894</v>
      </c>
      <c r="EZ1040" s="35">
        <v>19.188067527425652</v>
      </c>
      <c r="FA1040" s="35">
        <v>19.754463087459122</v>
      </c>
      <c r="FB1040" s="35">
        <v>19.51881969521488</v>
      </c>
      <c r="FC1040" s="35">
        <v>21.075936132594556</v>
      </c>
      <c r="FD1040" s="35">
        <v>18.422081417927185</v>
      </c>
      <c r="FE1040" s="35">
        <v>20.518558380406873</v>
      </c>
      <c r="FF1040" s="35">
        <v>17.576354094860257</v>
      </c>
      <c r="FG1040" s="35">
        <v>19.490319831185957</v>
      </c>
      <c r="FH1040" s="35">
        <v>20.148145494424739</v>
      </c>
      <c r="FI1040" s="35">
        <v>19.503476216326469</v>
      </c>
      <c r="FJ1040" s="35">
        <v>18.156003126517589</v>
      </c>
      <c r="FK1040" s="35">
        <v>18.498937699432851</v>
      </c>
      <c r="FL1040" s="35">
        <v>20.23781944122512</v>
      </c>
      <c r="FM1040" s="35">
        <v>17.945132215656578</v>
      </c>
      <c r="FN1040" s="35">
        <v>18.083066488926978</v>
      </c>
      <c r="FO1040" s="35">
        <v>17.550558320192494</v>
      </c>
      <c r="FP1040" s="35">
        <v>20.218112862854866</v>
      </c>
      <c r="FQ1040" s="35">
        <v>20.342896309146496</v>
      </c>
      <c r="FR1040" s="35">
        <v>19.435589341431928</v>
      </c>
      <c r="FS1040" s="35">
        <v>19.697151633176052</v>
      </c>
      <c r="FT1040" s="35">
        <v>17.582087850005564</v>
      </c>
      <c r="FU1040" s="35">
        <v>17.323359034370931</v>
      </c>
      <c r="FV1040" s="35">
        <v>18.493409451306299</v>
      </c>
      <c r="FW1040" s="35">
        <v>20.4884208644152</v>
      </c>
      <c r="FX1040" s="35">
        <v>19.808741592352142</v>
      </c>
      <c r="FY1040" s="35">
        <v>17.14158539916124</v>
      </c>
      <c r="FZ1040" s="35">
        <v>19.247008238075047</v>
      </c>
      <c r="GA1040" s="35">
        <v>18.963915634063522</v>
      </c>
      <c r="GB1040" s="35">
        <v>18.470023697944164</v>
      </c>
      <c r="GC1040" s="35">
        <v>18.6388396396502</v>
      </c>
      <c r="GD1040" s="35">
        <v>21.00161842010106</v>
      </c>
      <c r="GE1040" s="35">
        <v>20.233961175406911</v>
      </c>
      <c r="GF1040" s="35">
        <v>19.514808866041967</v>
      </c>
      <c r="GG1040" s="35">
        <v>16.462012472944835</v>
      </c>
      <c r="GH1040" s="35">
        <v>18.640195432182416</v>
      </c>
      <c r="GI1040" s="35">
        <v>18.492335640177043</v>
      </c>
      <c r="GJ1040" s="35">
        <v>18.603303266847327</v>
      </c>
      <c r="GK1040" s="35">
        <v>18.736366456098949</v>
      </c>
      <c r="GL1040" s="35">
        <v>18.869669840295543</v>
      </c>
      <c r="GM1040" s="35">
        <v>18.052799995140745</v>
      </c>
      <c r="GN1040" s="35">
        <v>19.664370162486449</v>
      </c>
      <c r="GO1040" s="35">
        <v>71.287000000000006</v>
      </c>
      <c r="GP1040" s="35" t="s">
        <v>750</v>
      </c>
      <c r="GU1040" s="59"/>
    </row>
    <row r="1041" spans="1:203" x14ac:dyDescent="0.2">
      <c r="A1041" s="35" t="s">
        <v>1698</v>
      </c>
      <c r="B1041" s="35" t="s">
        <v>3537</v>
      </c>
      <c r="C1041" s="35" t="s">
        <v>3538</v>
      </c>
      <c r="D1041" s="9">
        <v>2</v>
      </c>
      <c r="E1041" s="9">
        <v>2</v>
      </c>
      <c r="F1041" s="9">
        <v>0.94152932</v>
      </c>
      <c r="G1041" s="9">
        <v>0.51258722800000001</v>
      </c>
      <c r="H1041" s="9">
        <v>0.83404075200000005</v>
      </c>
      <c r="I1041" s="9">
        <v>0.73586922099999996</v>
      </c>
      <c r="J1041" s="9">
        <v>0</v>
      </c>
      <c r="K1041" s="78">
        <v>0</v>
      </c>
      <c r="L1041" s="79"/>
      <c r="M1041" s="79"/>
      <c r="N1041" s="79"/>
      <c r="O1041" s="79"/>
      <c r="S1041" s="35">
        <v>10.225077506009097</v>
      </c>
      <c r="Y1041" s="35">
        <v>12.237773523881046</v>
      </c>
      <c r="Z1041" s="35">
        <v>17.056972705726473</v>
      </c>
      <c r="AR1041" s="35">
        <v>17.159059122236837</v>
      </c>
      <c r="AZ1041" s="35">
        <v>11.690810192257397</v>
      </c>
      <c r="BY1041" s="35">
        <v>16.577640881947563</v>
      </c>
      <c r="CF1041" s="35">
        <v>12.072861186614574</v>
      </c>
      <c r="CG1041" s="35">
        <v>11.150075364887504</v>
      </c>
      <c r="DN1041" s="35">
        <v>17.139105825362208</v>
      </c>
      <c r="DY1041" s="35">
        <v>12.923913249854099</v>
      </c>
      <c r="DZ1041" s="35">
        <v>12.133756163752736</v>
      </c>
      <c r="EC1041" s="35">
        <v>11.234679958709116</v>
      </c>
      <c r="EP1041" s="35">
        <v>16.737899993188549</v>
      </c>
      <c r="ET1041" s="35">
        <v>17.492108905660778</v>
      </c>
      <c r="EU1041" s="35">
        <v>16.242757136709848</v>
      </c>
      <c r="EY1041" s="35">
        <v>10.519920229870516</v>
      </c>
      <c r="FB1041" s="35">
        <v>11.320668857313315</v>
      </c>
      <c r="FG1041" s="35">
        <v>17.153003923811102</v>
      </c>
      <c r="FM1041" s="35">
        <v>17.19691359183253</v>
      </c>
      <c r="FS1041" s="35">
        <v>10.946819681072416</v>
      </c>
      <c r="FU1041" s="35">
        <v>10.507925858437575</v>
      </c>
      <c r="GK1041" s="35">
        <v>16.934259098080926</v>
      </c>
      <c r="GO1041" s="35">
        <v>27.259</v>
      </c>
      <c r="GP1041" s="35" t="s">
        <v>1476</v>
      </c>
      <c r="GU1041" s="59"/>
    </row>
    <row r="1042" spans="1:203" x14ac:dyDescent="0.2">
      <c r="A1042" s="35" t="s">
        <v>1642</v>
      </c>
      <c r="B1042" s="35" t="s">
        <v>3471</v>
      </c>
      <c r="C1042" s="35" t="s">
        <v>3472</v>
      </c>
      <c r="D1042" s="9">
        <v>29</v>
      </c>
      <c r="E1042" s="9">
        <v>29</v>
      </c>
      <c r="F1042" s="9">
        <v>0.97228045399999996</v>
      </c>
      <c r="G1042" s="9">
        <v>3.2076813000000003E-2</v>
      </c>
      <c r="H1042" s="9">
        <v>6.9E-6</v>
      </c>
      <c r="I1042" s="9">
        <v>0.75272393400000004</v>
      </c>
      <c r="J1042" s="9">
        <v>0</v>
      </c>
      <c r="K1042" s="58" t="s">
        <v>5711</v>
      </c>
      <c r="L1042" s="79">
        <v>14.737236262341032</v>
      </c>
      <c r="M1042" s="79">
        <v>14.197013469451718</v>
      </c>
      <c r="N1042" s="79">
        <v>14.421416730803724</v>
      </c>
      <c r="O1042" s="79">
        <v>15.415637001757304</v>
      </c>
      <c r="P1042" s="78">
        <v>15.463957924837541</v>
      </c>
      <c r="Q1042" s="78">
        <v>16.577417443538305</v>
      </c>
      <c r="R1042" s="35">
        <v>14.787962229864149</v>
      </c>
      <c r="S1042" s="35">
        <v>13.387626552889532</v>
      </c>
      <c r="T1042" s="35">
        <v>14.853253072051521</v>
      </c>
      <c r="U1042" s="35">
        <v>15.107682121202537</v>
      </c>
      <c r="V1042" s="35">
        <v>13.934244138476689</v>
      </c>
      <c r="W1042" s="35">
        <v>14.595811123266957</v>
      </c>
      <c r="X1042" s="35">
        <v>15.604960250533308</v>
      </c>
      <c r="Y1042" s="35">
        <v>13.96642166422575</v>
      </c>
      <c r="Z1042" s="35">
        <v>14.668357520539182</v>
      </c>
      <c r="AA1042" s="35">
        <v>14.988632365826689</v>
      </c>
      <c r="AB1042" s="35">
        <v>14.055303716835976</v>
      </c>
      <c r="AC1042" s="35">
        <v>12.820180323357317</v>
      </c>
      <c r="AD1042" s="35">
        <v>14.54204242368802</v>
      </c>
      <c r="AE1042" s="35">
        <v>15.074481149480345</v>
      </c>
      <c r="AF1042" s="35">
        <v>14.93846164749775</v>
      </c>
      <c r="AG1042" s="35">
        <v>14.824851854582294</v>
      </c>
      <c r="AH1042" s="35">
        <v>14.498988404803594</v>
      </c>
      <c r="AI1042" s="35">
        <v>14.511642873414814</v>
      </c>
      <c r="AJ1042" s="35">
        <v>14.690527483004429</v>
      </c>
      <c r="AK1042" s="35">
        <v>14.344022037155698</v>
      </c>
      <c r="AL1042" s="35">
        <v>14.34296578473521</v>
      </c>
      <c r="AM1042" s="35">
        <v>14.569783770405802</v>
      </c>
      <c r="AN1042" s="35">
        <v>14.833795167491651</v>
      </c>
      <c r="AO1042" s="35">
        <v>14.887328727482149</v>
      </c>
      <c r="AP1042" s="35">
        <v>13.070434037680283</v>
      </c>
      <c r="AQ1042" s="35">
        <v>13.685076734942752</v>
      </c>
      <c r="AR1042" s="35">
        <v>14.576968023274993</v>
      </c>
      <c r="AS1042" s="35">
        <v>14.641524293415374</v>
      </c>
      <c r="AT1042" s="35">
        <v>13.496994460089617</v>
      </c>
      <c r="AU1042" s="35">
        <v>15.080290189583296</v>
      </c>
      <c r="AV1042" s="35">
        <v>13.86592686376123</v>
      </c>
      <c r="AW1042" s="35">
        <v>15.418100775267263</v>
      </c>
      <c r="AX1042" s="35">
        <v>14.705350448415768</v>
      </c>
      <c r="AY1042" s="35">
        <v>15.8504975583731</v>
      </c>
      <c r="AZ1042" s="35">
        <v>13.615109449571015</v>
      </c>
      <c r="BA1042" s="35">
        <v>14.201479959718821</v>
      </c>
      <c r="BB1042" s="35">
        <v>13.401454926358241</v>
      </c>
      <c r="BC1042" s="35">
        <v>14.289995092146853</v>
      </c>
      <c r="BD1042" s="35">
        <v>15.101627475923403</v>
      </c>
      <c r="BE1042" s="35">
        <v>14.600030999394686</v>
      </c>
      <c r="BF1042" s="35">
        <v>15.378607371515038</v>
      </c>
      <c r="BG1042" s="35">
        <v>15.747808023582891</v>
      </c>
      <c r="BH1042" s="35">
        <v>14.544852117539152</v>
      </c>
      <c r="BI1042" s="35">
        <v>16.956676524979876</v>
      </c>
      <c r="BJ1042" s="35">
        <v>15.681339315638969</v>
      </c>
      <c r="BK1042" s="35">
        <v>15.224167569492128</v>
      </c>
      <c r="BL1042" s="35">
        <v>14.592755614020835</v>
      </c>
      <c r="BM1042" s="35">
        <v>14.2330227713997</v>
      </c>
      <c r="BN1042" s="35">
        <v>14.632660402082971</v>
      </c>
      <c r="BO1042" s="35">
        <v>15.754514791420194</v>
      </c>
      <c r="BP1042" s="35">
        <v>14.418583416924333</v>
      </c>
      <c r="BQ1042" s="35">
        <v>13.532677929692998</v>
      </c>
      <c r="BR1042" s="35">
        <v>14.804980463148654</v>
      </c>
      <c r="BS1042" s="35">
        <v>15.996175038261523</v>
      </c>
      <c r="BT1042" s="35">
        <v>16.087920436293395</v>
      </c>
      <c r="BU1042" s="35">
        <v>16.51250633713633</v>
      </c>
      <c r="BV1042" s="35">
        <v>15.113209863833827</v>
      </c>
      <c r="BW1042" s="35">
        <v>15.300482646432489</v>
      </c>
      <c r="BX1042" s="35">
        <v>16.04097094897952</v>
      </c>
      <c r="BY1042" s="35">
        <v>14.019029977173446</v>
      </c>
      <c r="BZ1042" s="35">
        <v>14.915643786953797</v>
      </c>
      <c r="CA1042" s="35">
        <v>14.821715573186053</v>
      </c>
      <c r="CB1042" s="35">
        <v>14.766761221022509</v>
      </c>
      <c r="CC1042" s="35">
        <v>14.793726608350333</v>
      </c>
      <c r="CD1042" s="35">
        <v>14.917685680551639</v>
      </c>
      <c r="CE1042" s="35">
        <v>15.003018676480158</v>
      </c>
      <c r="CF1042" s="35">
        <v>15.240013178554207</v>
      </c>
      <c r="CG1042" s="35">
        <v>14.398958172088571</v>
      </c>
      <c r="CH1042" s="35">
        <v>14.973291272084904</v>
      </c>
      <c r="CI1042" s="35">
        <v>15.123716222270442</v>
      </c>
      <c r="CJ1042" s="35">
        <v>14.414383454621232</v>
      </c>
      <c r="CK1042" s="35">
        <v>14.716766982832484</v>
      </c>
      <c r="CL1042" s="35">
        <v>15.520659682969161</v>
      </c>
      <c r="CM1042" s="35">
        <v>16.007545393421807</v>
      </c>
      <c r="CN1042" s="35">
        <v>16.301234418064958</v>
      </c>
      <c r="CO1042" s="35">
        <v>13.954185462174641</v>
      </c>
      <c r="CP1042" s="35">
        <v>14.563582877241512</v>
      </c>
      <c r="CQ1042" s="35">
        <v>14.702003447919072</v>
      </c>
      <c r="CR1042" s="35">
        <v>14.668591271766001</v>
      </c>
      <c r="CS1042" s="35">
        <v>15.334288116622057</v>
      </c>
      <c r="CT1042" s="35">
        <v>14.255197460554202</v>
      </c>
      <c r="CU1042" s="35">
        <v>14.347996065679139</v>
      </c>
      <c r="CV1042" s="35">
        <v>13.67441552401888</v>
      </c>
      <c r="CW1042" s="35">
        <v>14.472391998614084</v>
      </c>
      <c r="CX1042" s="35">
        <v>14.126134126436842</v>
      </c>
      <c r="CY1042" s="35">
        <v>13.815228570815838</v>
      </c>
      <c r="CZ1042" s="35">
        <v>13.460383502591705</v>
      </c>
      <c r="DA1042" s="35">
        <v>15.730740393915315</v>
      </c>
      <c r="DB1042" s="35">
        <v>16.986287527707695</v>
      </c>
      <c r="DC1042" s="35">
        <v>13.771353685356507</v>
      </c>
      <c r="DD1042" s="35">
        <v>15.977282854416501</v>
      </c>
      <c r="DE1042" s="35">
        <v>15.914607615716434</v>
      </c>
      <c r="DF1042" s="35">
        <v>14.677778347405052</v>
      </c>
      <c r="DG1042" s="35">
        <v>14.823278761933576</v>
      </c>
      <c r="DH1042" s="35">
        <v>13.251001945794227</v>
      </c>
      <c r="DI1042" s="35">
        <v>16.284342138374893</v>
      </c>
      <c r="DJ1042" s="35">
        <v>14.306012047742687</v>
      </c>
      <c r="DK1042" s="35">
        <v>13.189974268588866</v>
      </c>
      <c r="DL1042" s="35">
        <v>13.885732324767766</v>
      </c>
      <c r="DM1042" s="35">
        <v>14.69649895590744</v>
      </c>
      <c r="DN1042" s="35">
        <v>14.085573504357821</v>
      </c>
      <c r="DO1042" s="35">
        <v>14.454552249402234</v>
      </c>
      <c r="DP1042" s="35">
        <v>14.451486382204816</v>
      </c>
      <c r="DQ1042" s="35">
        <v>14.568035877350825</v>
      </c>
      <c r="DR1042" s="35">
        <v>13.217762987607307</v>
      </c>
      <c r="DS1042" s="35">
        <v>14.241608112982927</v>
      </c>
      <c r="DT1042" s="35">
        <v>14.369169756030978</v>
      </c>
      <c r="DU1042" s="35">
        <v>14.258267368276252</v>
      </c>
      <c r="DV1042" s="35">
        <v>14.835873451228935</v>
      </c>
      <c r="DW1042" s="35">
        <v>15.187284640109652</v>
      </c>
      <c r="DX1042" s="35">
        <v>14.055615821726764</v>
      </c>
      <c r="DY1042" s="35">
        <v>15.062238388262806</v>
      </c>
      <c r="DZ1042" s="35">
        <v>14.462943796538759</v>
      </c>
      <c r="EA1042" s="35">
        <v>15.37727436860305</v>
      </c>
      <c r="EB1042" s="35">
        <v>14.361272693689886</v>
      </c>
      <c r="EC1042" s="35">
        <v>13.912647525167955</v>
      </c>
      <c r="ED1042" s="35">
        <v>16.007794750868332</v>
      </c>
      <c r="EE1042" s="35">
        <v>14.425104640032185</v>
      </c>
      <c r="EF1042" s="35">
        <v>15.921604648942353</v>
      </c>
      <c r="EG1042" s="35">
        <v>15.082399963109662</v>
      </c>
      <c r="EH1042" s="35">
        <v>14.437420992891012</v>
      </c>
      <c r="EI1042" s="35">
        <v>16.33342439680662</v>
      </c>
      <c r="EJ1042" s="35">
        <v>14.481635461965929</v>
      </c>
      <c r="EK1042" s="35">
        <v>14.103342657743003</v>
      </c>
      <c r="EL1042" s="35">
        <v>15.366822126367627</v>
      </c>
      <c r="EM1042" s="35">
        <v>13.818995744598233</v>
      </c>
      <c r="EN1042" s="35">
        <v>15.707987938752431</v>
      </c>
      <c r="EO1042" s="35">
        <v>15.9483421227776</v>
      </c>
      <c r="EP1042" s="35">
        <v>16.180777545016117</v>
      </c>
      <c r="EQ1042" s="35">
        <v>14.254573298400572</v>
      </c>
      <c r="ER1042" s="35">
        <v>15.581810426295636</v>
      </c>
      <c r="ES1042" s="35">
        <v>16.340698610215185</v>
      </c>
      <c r="ET1042" s="35">
        <v>16.013629881420517</v>
      </c>
      <c r="EU1042" s="35">
        <v>14.531482354452518</v>
      </c>
      <c r="EV1042" s="35">
        <v>14.870992585134415</v>
      </c>
      <c r="EW1042" s="35">
        <v>15.513259984188327</v>
      </c>
      <c r="EX1042" s="35">
        <v>15.244618074640499</v>
      </c>
      <c r="EY1042" s="35">
        <v>14.712235788775303</v>
      </c>
      <c r="EZ1042" s="35">
        <v>14.876445579332582</v>
      </c>
      <c r="FA1042" s="35">
        <v>15.009510155190771</v>
      </c>
      <c r="FB1042" s="35">
        <v>15.757525684955336</v>
      </c>
      <c r="FC1042" s="35">
        <v>14.441730734064043</v>
      </c>
      <c r="FD1042" s="35">
        <v>15.8008816864805</v>
      </c>
      <c r="FE1042" s="35">
        <v>16.842897783923387</v>
      </c>
      <c r="FF1042" s="35">
        <v>14.472480698719201</v>
      </c>
      <c r="FG1042" s="35">
        <v>15.907325429539338</v>
      </c>
      <c r="FH1042" s="35">
        <v>15.445198109941838</v>
      </c>
      <c r="FI1042" s="35">
        <v>16.297509672393922</v>
      </c>
      <c r="FJ1042" s="35">
        <v>15.335786487084373</v>
      </c>
      <c r="FK1042" s="35">
        <v>16.604003948258196</v>
      </c>
      <c r="FL1042" s="35">
        <v>16.892731122262198</v>
      </c>
      <c r="FM1042" s="35">
        <v>15.219680100086942</v>
      </c>
      <c r="FN1042" s="35">
        <v>15.594839391927939</v>
      </c>
      <c r="FO1042" s="35">
        <v>12.798324493871533</v>
      </c>
      <c r="FP1042" s="35">
        <v>17.199514014512573</v>
      </c>
      <c r="FQ1042" s="35">
        <v>15.259742030821277</v>
      </c>
      <c r="FR1042" s="35">
        <v>15.70956187465443</v>
      </c>
      <c r="FS1042" s="35">
        <v>16.092575071923726</v>
      </c>
      <c r="FT1042" s="35">
        <v>15.539888186499724</v>
      </c>
      <c r="FU1042" s="35">
        <v>14.143498164666299</v>
      </c>
      <c r="FV1042" s="35">
        <v>14.464647065991496</v>
      </c>
      <c r="FW1042" s="35">
        <v>15.596278710951117</v>
      </c>
      <c r="FX1042" s="35">
        <v>16.932812492183114</v>
      </c>
      <c r="FY1042" s="35">
        <v>16.465568330098357</v>
      </c>
      <c r="FZ1042" s="35">
        <v>14.909159805722245</v>
      </c>
      <c r="GA1042" s="35">
        <v>15.329135095615182</v>
      </c>
      <c r="GB1042" s="35">
        <v>15.176381403487836</v>
      </c>
      <c r="GC1042" s="35">
        <v>16.580484358540822</v>
      </c>
      <c r="GD1042" s="35">
        <v>16.59302122210071</v>
      </c>
      <c r="GE1042" s="35">
        <v>14.697540108286805</v>
      </c>
      <c r="GF1042" s="35">
        <v>15.406453333237508</v>
      </c>
      <c r="GG1042" s="35">
        <v>12.741791494373668</v>
      </c>
      <c r="GH1042" s="35">
        <v>14.959488712267767</v>
      </c>
      <c r="GI1042" s="35">
        <v>15.535682010496126</v>
      </c>
      <c r="GJ1042" s="35">
        <v>16.700917446101052</v>
      </c>
      <c r="GK1042" s="35">
        <v>16.297230096106269</v>
      </c>
      <c r="GL1042" s="35">
        <v>16.632085597344005</v>
      </c>
      <c r="GM1042" s="35">
        <v>15.681638649392502</v>
      </c>
      <c r="GN1042" s="35">
        <v>15.298357353159176</v>
      </c>
      <c r="GO1042" s="35">
        <v>2.5640000000000001</v>
      </c>
      <c r="GP1042" s="35" t="s">
        <v>4748</v>
      </c>
      <c r="GU1042" s="59"/>
    </row>
    <row r="1043" spans="1:203" x14ac:dyDescent="0.2">
      <c r="A1043" s="35" t="s">
        <v>1673</v>
      </c>
      <c r="B1043" s="35" t="s">
        <v>3511</v>
      </c>
      <c r="C1043" s="35" t="s">
        <v>3512</v>
      </c>
      <c r="D1043" s="9">
        <v>2</v>
      </c>
      <c r="E1043" s="9">
        <v>2</v>
      </c>
      <c r="F1043" s="9">
        <v>0.35479242900000002</v>
      </c>
      <c r="G1043" s="9">
        <v>0.45904276300000002</v>
      </c>
      <c r="H1043" s="9">
        <v>0.130687101</v>
      </c>
      <c r="I1043" s="9">
        <v>0.75770262700000002</v>
      </c>
      <c r="J1043" s="9">
        <v>0</v>
      </c>
      <c r="K1043" s="78">
        <v>0</v>
      </c>
      <c r="L1043" s="79"/>
      <c r="M1043" s="79"/>
      <c r="N1043" s="79"/>
      <c r="O1043" s="79"/>
      <c r="AN1043" s="35">
        <v>10.555637157121973</v>
      </c>
      <c r="AS1043" s="35">
        <v>10.746714671367965</v>
      </c>
      <c r="BB1043" s="35">
        <v>11.405712925175763</v>
      </c>
      <c r="BY1043" s="35">
        <v>10.552121478214557</v>
      </c>
      <c r="CB1043" s="35">
        <v>10.680576577056742</v>
      </c>
      <c r="CM1043" s="35">
        <v>11.215336950356541</v>
      </c>
      <c r="CP1043" s="35">
        <v>10.373395927377528</v>
      </c>
      <c r="CQ1043" s="35">
        <v>12.419289127782385</v>
      </c>
      <c r="CW1043" s="35">
        <v>12.030519485963561</v>
      </c>
      <c r="DW1043" s="35">
        <v>11.688464035968956</v>
      </c>
      <c r="EB1043" s="35">
        <v>12.169617314890592</v>
      </c>
      <c r="EP1043" s="35">
        <v>10.845481704903476</v>
      </c>
      <c r="ES1043" s="35">
        <v>11.866514216366571</v>
      </c>
      <c r="GO1043" s="35">
        <v>0.59399999999999997</v>
      </c>
      <c r="GP1043" s="35" t="s">
        <v>4761</v>
      </c>
      <c r="GU1043" s="59"/>
    </row>
    <row r="1044" spans="1:203" x14ac:dyDescent="0.2">
      <c r="A1044" s="35" t="s">
        <v>2253</v>
      </c>
      <c r="B1044" s="35" t="s">
        <v>4355</v>
      </c>
      <c r="C1044" s="35" t="s">
        <v>4356</v>
      </c>
      <c r="D1044" s="9">
        <v>43</v>
      </c>
      <c r="E1044" s="9">
        <v>41</v>
      </c>
      <c r="F1044" s="9">
        <v>0.39320363200000003</v>
      </c>
      <c r="G1044" s="9">
        <v>0.44479137400000002</v>
      </c>
      <c r="H1044" s="9">
        <v>1.5154196E-2</v>
      </c>
      <c r="I1044" s="9">
        <v>0.76836906599999999</v>
      </c>
      <c r="J1044" s="9">
        <v>0</v>
      </c>
      <c r="K1044" s="58" t="s">
        <v>5711</v>
      </c>
      <c r="L1044" s="79"/>
      <c r="M1044" s="79"/>
      <c r="N1044" s="79">
        <v>11.128492469946977</v>
      </c>
      <c r="O1044" s="79">
        <v>11.263421862597834</v>
      </c>
      <c r="AF1044" s="35">
        <v>10.482342496259689</v>
      </c>
      <c r="AU1044" s="35">
        <v>10.985753997055433</v>
      </c>
      <c r="BJ1044" s="35">
        <v>11.0721333622689</v>
      </c>
      <c r="CC1044" s="35">
        <v>10.615330500728337</v>
      </c>
      <c r="CD1044" s="35">
        <v>10.263047260674387</v>
      </c>
      <c r="CL1044" s="35">
        <v>10.156779008808094</v>
      </c>
      <c r="DD1044" s="35">
        <v>10.565278285554069</v>
      </c>
      <c r="DY1044" s="35">
        <v>11.564767570379066</v>
      </c>
      <c r="EC1044" s="35">
        <v>10.929633182089823</v>
      </c>
      <c r="EO1044" s="35">
        <v>11.703136938409063</v>
      </c>
      <c r="EU1044" s="35">
        <v>10.559016002689688</v>
      </c>
      <c r="FC1044" s="35">
        <v>12.046716233601426</v>
      </c>
      <c r="FE1044" s="35">
        <v>11.753793898409139</v>
      </c>
      <c r="FL1044" s="35">
        <v>10.938123619426324</v>
      </c>
      <c r="FM1044" s="35">
        <v>10.955952957967742</v>
      </c>
      <c r="FO1044" s="35">
        <v>10.60642311712903</v>
      </c>
      <c r="FP1044" s="35">
        <v>11.209112381454002</v>
      </c>
      <c r="FU1044" s="35">
        <v>11.171450925537064</v>
      </c>
      <c r="FX1044" s="35">
        <v>11.786867587210956</v>
      </c>
      <c r="GC1044" s="35">
        <v>12.560250955729828</v>
      </c>
      <c r="GJ1044" s="35">
        <v>11.462190893730469</v>
      </c>
      <c r="GK1044" s="35">
        <v>12.612468921128331</v>
      </c>
      <c r="GL1044" s="35">
        <v>12.023294421166451</v>
      </c>
      <c r="GO1044" s="35">
        <v>65.775000000000006</v>
      </c>
      <c r="GP1044" s="35" t="s">
        <v>4931</v>
      </c>
      <c r="GU1044" s="59"/>
    </row>
    <row r="1045" spans="1:203" x14ac:dyDescent="0.2">
      <c r="A1045" s="35" t="s">
        <v>676</v>
      </c>
      <c r="B1045" s="35" t="s">
        <v>2331</v>
      </c>
      <c r="C1045" s="35" t="s">
        <v>2332</v>
      </c>
      <c r="D1045" s="9">
        <v>3</v>
      </c>
      <c r="E1045" s="9">
        <v>2</v>
      </c>
      <c r="F1045" s="9">
        <v>0.92752064099999998</v>
      </c>
      <c r="G1045" s="9">
        <v>0.116157856</v>
      </c>
      <c r="H1045" s="9">
        <v>5.6029959999999997E-2</v>
      </c>
      <c r="I1045" s="9">
        <v>0.78487947400000002</v>
      </c>
      <c r="J1045" s="9">
        <v>0</v>
      </c>
      <c r="K1045" s="78">
        <v>0</v>
      </c>
      <c r="L1045" s="79"/>
      <c r="M1045" s="79">
        <v>10.89711410000872</v>
      </c>
      <c r="N1045" s="79">
        <v>11.291920269926059</v>
      </c>
      <c r="O1045" s="79">
        <v>11.39559079062678</v>
      </c>
      <c r="Q1045" s="78">
        <v>10.055970112109373</v>
      </c>
      <c r="S1045" s="35">
        <v>10.329261883744184</v>
      </c>
      <c r="T1045" s="35">
        <v>12.239499920521329</v>
      </c>
      <c r="U1045" s="35">
        <v>12.111423362554591</v>
      </c>
      <c r="Y1045" s="35">
        <v>8.6367987051712589</v>
      </c>
      <c r="Z1045" s="35">
        <v>11.607083144264882</v>
      </c>
      <c r="AB1045" s="35">
        <v>10.638550747653289</v>
      </c>
      <c r="AC1045" s="35">
        <v>12.938887873123649</v>
      </c>
      <c r="AE1045" s="35">
        <v>11.529808139263331</v>
      </c>
      <c r="AF1045" s="35">
        <v>12.34176586110391</v>
      </c>
      <c r="AJ1045" s="35">
        <v>12.206088278275612</v>
      </c>
      <c r="AK1045" s="35">
        <v>13.436965024328336</v>
      </c>
      <c r="AN1045" s="35">
        <v>11.674133919757281</v>
      </c>
      <c r="AQ1045" s="35">
        <v>10.779481167123901</v>
      </c>
      <c r="AR1045" s="35">
        <v>11.225983677943239</v>
      </c>
      <c r="AU1045" s="35">
        <v>10.592565608166501</v>
      </c>
      <c r="AV1045" s="35">
        <v>10.916287645903546</v>
      </c>
      <c r="AY1045" s="35">
        <v>10.590787211457796</v>
      </c>
      <c r="AZ1045" s="35">
        <v>11.249407988979153</v>
      </c>
      <c r="BB1045" s="35">
        <v>12.313284278159607</v>
      </c>
      <c r="BC1045" s="35">
        <v>10.719660029872225</v>
      </c>
      <c r="BF1045" s="35">
        <v>12.049576011756553</v>
      </c>
      <c r="BG1045" s="35">
        <v>9.6230542063948636</v>
      </c>
      <c r="BH1045" s="35">
        <v>11.059827638552289</v>
      </c>
      <c r="BI1045" s="35">
        <v>10.949861580269671</v>
      </c>
      <c r="BU1045" s="35">
        <v>10.511604286563447</v>
      </c>
      <c r="BY1045" s="35">
        <v>11.760682530555243</v>
      </c>
      <c r="BZ1045" s="35">
        <v>12.265703977570816</v>
      </c>
      <c r="CC1045" s="35">
        <v>10.867838521749468</v>
      </c>
      <c r="CD1045" s="35">
        <v>10.106709219126831</v>
      </c>
      <c r="CE1045" s="35">
        <v>13.857274251652543</v>
      </c>
      <c r="CJ1045" s="35">
        <v>15.203572594506028</v>
      </c>
      <c r="CK1045" s="35">
        <v>10.686275362385247</v>
      </c>
      <c r="CL1045" s="35">
        <v>10.578489728072952</v>
      </c>
      <c r="CN1045" s="35">
        <v>10.421067463976504</v>
      </c>
      <c r="CQ1045" s="35">
        <v>10.982509849349475</v>
      </c>
      <c r="CV1045" s="35">
        <v>12.455260348733006</v>
      </c>
      <c r="CX1045" s="35">
        <v>11.609003242353813</v>
      </c>
      <c r="CY1045" s="35">
        <v>10.806110866729462</v>
      </c>
      <c r="DA1045" s="35">
        <v>11.346517846329775</v>
      </c>
      <c r="DD1045" s="35">
        <v>12.843041387798612</v>
      </c>
      <c r="DH1045" s="35">
        <v>11.307596294271463</v>
      </c>
      <c r="DJ1045" s="35">
        <v>12.012173990475009</v>
      </c>
      <c r="DL1045" s="35">
        <v>9.6009965938866806</v>
      </c>
      <c r="DN1045" s="35">
        <v>13.21685642064131</v>
      </c>
      <c r="DQ1045" s="35">
        <v>10.551175780834059</v>
      </c>
      <c r="DS1045" s="35">
        <v>10.551610837556677</v>
      </c>
      <c r="DT1045" s="35">
        <v>11.033076207746371</v>
      </c>
      <c r="DV1045" s="35">
        <v>11.483704751728993</v>
      </c>
      <c r="DW1045" s="35">
        <v>11.273618499306439</v>
      </c>
      <c r="DZ1045" s="35">
        <v>11.699041805302503</v>
      </c>
      <c r="EB1045" s="35">
        <v>12.233817268689837</v>
      </c>
      <c r="EC1045" s="35">
        <v>12.754782087058793</v>
      </c>
      <c r="EG1045" s="35">
        <v>9.2665133006889402</v>
      </c>
      <c r="EI1045" s="35">
        <v>12.593618410708523</v>
      </c>
      <c r="EV1045" s="35">
        <v>12.902995168748621</v>
      </c>
      <c r="EY1045" s="35">
        <v>12.474310707509325</v>
      </c>
      <c r="FD1045" s="35">
        <v>14.975313403879259</v>
      </c>
      <c r="FF1045" s="35">
        <v>10.63548822530139</v>
      </c>
      <c r="FJ1045" s="35">
        <v>10.932715905184729</v>
      </c>
      <c r="FO1045" s="35">
        <v>11.760930841579286</v>
      </c>
      <c r="FR1045" s="35">
        <v>12.431921286163739</v>
      </c>
      <c r="FU1045" s="35">
        <v>13.103348511916595</v>
      </c>
      <c r="FW1045" s="35">
        <v>12.15597046149167</v>
      </c>
      <c r="GA1045" s="35">
        <v>13.122697555756115</v>
      </c>
      <c r="GC1045" s="35">
        <v>10.694763199511396</v>
      </c>
      <c r="GE1045" s="35">
        <v>11.350244496963006</v>
      </c>
      <c r="GF1045" s="35">
        <v>12.730132395507406</v>
      </c>
      <c r="GI1045" s="35">
        <v>12.636669251672105</v>
      </c>
      <c r="GL1045" s="35">
        <v>10.405955485373735</v>
      </c>
      <c r="GO1045" s="35">
        <v>4.7539999999999996</v>
      </c>
      <c r="GP1045" s="35" t="s">
        <v>4484</v>
      </c>
      <c r="GU1045" s="59"/>
    </row>
    <row r="1046" spans="1:203" x14ac:dyDescent="0.2">
      <c r="A1046" s="35" t="s">
        <v>799</v>
      </c>
      <c r="B1046" s="35" t="s">
        <v>2471</v>
      </c>
      <c r="C1046" s="35" t="s">
        <v>2472</v>
      </c>
      <c r="D1046" s="9">
        <v>24</v>
      </c>
      <c r="E1046" s="9">
        <v>24</v>
      </c>
      <c r="F1046" s="9">
        <v>0.43141083400000002</v>
      </c>
      <c r="G1046" s="9">
        <v>-0.27108320600000002</v>
      </c>
      <c r="H1046" s="9">
        <v>7.7178499999999998E-4</v>
      </c>
      <c r="I1046" s="9">
        <v>0.83970143200000003</v>
      </c>
      <c r="J1046" s="9">
        <v>0</v>
      </c>
      <c r="K1046" s="58" t="s">
        <v>5711</v>
      </c>
      <c r="L1046" s="80">
        <v>15.846699196864282</v>
      </c>
      <c r="M1046" s="79">
        <v>14.770151967722741</v>
      </c>
      <c r="N1046" s="79">
        <v>13.064012666588688</v>
      </c>
      <c r="O1046" s="79">
        <v>13.714816890857556</v>
      </c>
      <c r="P1046" s="78">
        <v>14.555598181463642</v>
      </c>
      <c r="Q1046" s="78">
        <v>14.856640341838052</v>
      </c>
      <c r="R1046" s="35">
        <v>14.037733320349595</v>
      </c>
      <c r="S1046" s="35">
        <v>12.193180851131935</v>
      </c>
      <c r="T1046" s="35">
        <v>13.515420493040562</v>
      </c>
      <c r="U1046" s="35">
        <v>14.143289358528881</v>
      </c>
      <c r="V1046" s="35">
        <v>12.159638399385015</v>
      </c>
      <c r="W1046" s="35">
        <v>14.5736743148543</v>
      </c>
      <c r="X1046" s="35">
        <v>14.338046973187703</v>
      </c>
      <c r="Y1046" s="35">
        <v>14.316724818154825</v>
      </c>
      <c r="Z1046" s="35">
        <v>14.206442462534044</v>
      </c>
      <c r="AA1046" s="35">
        <v>13.989437353953114</v>
      </c>
      <c r="AB1046" s="35">
        <v>14.101731892892632</v>
      </c>
      <c r="AC1046" s="35">
        <v>14.360162120937058</v>
      </c>
      <c r="AD1046" s="35">
        <v>14.797046497020355</v>
      </c>
      <c r="AE1046" s="35">
        <v>14.293029144874341</v>
      </c>
      <c r="AF1046" s="35">
        <v>13.617436841968916</v>
      </c>
      <c r="AG1046" s="35">
        <v>14.316931850186013</v>
      </c>
      <c r="AH1046" s="35">
        <v>14.543335854168724</v>
      </c>
      <c r="AI1046" s="35">
        <v>13.575188678724535</v>
      </c>
      <c r="AJ1046" s="35">
        <v>13.896789645004057</v>
      </c>
      <c r="AK1046" s="35">
        <v>14.331764875958857</v>
      </c>
      <c r="AL1046" s="35">
        <v>14.468574482918386</v>
      </c>
      <c r="AM1046" s="35">
        <v>13.053417871669046</v>
      </c>
      <c r="AN1046" s="35">
        <v>13.94231480462777</v>
      </c>
      <c r="AO1046" s="35">
        <v>13.972056137769291</v>
      </c>
      <c r="AP1046" s="35">
        <v>13.594729301094899</v>
      </c>
      <c r="AQ1046" s="35">
        <v>17.749868940863962</v>
      </c>
      <c r="AR1046" s="35">
        <v>14.389455633699399</v>
      </c>
      <c r="AS1046" s="35">
        <v>13.111393180951282</v>
      </c>
      <c r="AT1046" s="35">
        <v>12.714153918458429</v>
      </c>
      <c r="AU1046" s="35">
        <v>10.843065920220578</v>
      </c>
      <c r="AV1046" s="35">
        <v>14.754733599461334</v>
      </c>
      <c r="AW1046" s="35">
        <v>14.655627050432487</v>
      </c>
      <c r="AX1046" s="35">
        <v>15.114095498464444</v>
      </c>
      <c r="AY1046" s="35">
        <v>15.202283209198525</v>
      </c>
      <c r="AZ1046" s="35">
        <v>14.931374549446492</v>
      </c>
      <c r="BA1046" s="35">
        <v>14.32916522969337</v>
      </c>
      <c r="BB1046" s="35">
        <v>15.119673373600152</v>
      </c>
      <c r="BC1046" s="35">
        <v>15.954502549413585</v>
      </c>
      <c r="BD1046" s="35">
        <v>13.940260371594865</v>
      </c>
      <c r="BE1046" s="35">
        <v>16.491651275161782</v>
      </c>
      <c r="BF1046" s="35">
        <v>16.456998084870818</v>
      </c>
      <c r="BG1046" s="35">
        <v>13.820201550346075</v>
      </c>
      <c r="BH1046" s="35">
        <v>16.300824849421822</v>
      </c>
      <c r="BI1046" s="35">
        <v>13.93918974526024</v>
      </c>
      <c r="BJ1046" s="35">
        <v>17.724777407390746</v>
      </c>
      <c r="BK1046" s="35">
        <v>18.713896388249054</v>
      </c>
      <c r="BL1046" s="35">
        <v>14.997607288954953</v>
      </c>
      <c r="BM1046" s="35">
        <v>13.052073275202016</v>
      </c>
      <c r="BN1046" s="35">
        <v>14.755689396565769</v>
      </c>
      <c r="BO1046" s="35">
        <v>15.359769209289643</v>
      </c>
      <c r="BP1046" s="35">
        <v>14.244586483274995</v>
      </c>
      <c r="BQ1046" s="35">
        <v>13.016967194768295</v>
      </c>
      <c r="BR1046" s="35">
        <v>13.166550796704687</v>
      </c>
      <c r="BS1046" s="35">
        <v>12.843956989572467</v>
      </c>
      <c r="BT1046" s="35">
        <v>15.242710450245458</v>
      </c>
      <c r="BU1046" s="35">
        <v>14.296423532277723</v>
      </c>
      <c r="BV1046" s="35">
        <v>17.529594673651623</v>
      </c>
      <c r="BW1046" s="35">
        <v>16.304254216942756</v>
      </c>
      <c r="BX1046" s="35">
        <v>15.668894260183652</v>
      </c>
      <c r="BY1046" s="35">
        <v>15.489833293445216</v>
      </c>
      <c r="BZ1046" s="35">
        <v>15.912344263995704</v>
      </c>
      <c r="CA1046" s="35">
        <v>15.689346311645023</v>
      </c>
      <c r="CB1046" s="35">
        <v>13.906858282607011</v>
      </c>
      <c r="CC1046" s="35">
        <v>14.659887968684284</v>
      </c>
      <c r="CD1046" s="35">
        <v>12.799102494557712</v>
      </c>
      <c r="CE1046" s="35">
        <v>14.083841399955704</v>
      </c>
      <c r="CF1046" s="35">
        <v>17.01428225885066</v>
      </c>
      <c r="CG1046" s="35">
        <v>12.356123619669157</v>
      </c>
      <c r="CH1046" s="35">
        <v>13.391807393220201</v>
      </c>
      <c r="CI1046" s="35">
        <v>15.064157006664406</v>
      </c>
      <c r="CJ1046" s="35">
        <v>13.103376534070531</v>
      </c>
      <c r="CK1046" s="35">
        <v>11.842966804993797</v>
      </c>
      <c r="CL1046" s="35">
        <v>13.488692234266839</v>
      </c>
      <c r="CM1046" s="35">
        <v>13.318434070952996</v>
      </c>
      <c r="CN1046" s="35">
        <v>14.142115954088716</v>
      </c>
      <c r="CO1046" s="35">
        <v>16.270188702106747</v>
      </c>
      <c r="CP1046" s="35">
        <v>13.202418494883325</v>
      </c>
      <c r="CQ1046" s="35">
        <v>15.687968000401348</v>
      </c>
      <c r="CR1046" s="35">
        <v>13.404247627959716</v>
      </c>
      <c r="CS1046" s="35">
        <v>14.216469003256728</v>
      </c>
      <c r="CT1046" s="35">
        <v>12.719105913533266</v>
      </c>
      <c r="CU1046" s="35">
        <v>14.480344277415796</v>
      </c>
      <c r="CV1046" s="35">
        <v>13.962030845754859</v>
      </c>
      <c r="CW1046" s="35">
        <v>14.402970131334619</v>
      </c>
      <c r="CX1046" s="35">
        <v>14.326553290917325</v>
      </c>
      <c r="CY1046" s="35">
        <v>12.570223749300377</v>
      </c>
      <c r="CZ1046" s="35">
        <v>15.116693010172034</v>
      </c>
      <c r="DA1046" s="35">
        <v>15.720727596693354</v>
      </c>
      <c r="DB1046" s="35">
        <v>16.277572679587514</v>
      </c>
      <c r="DC1046" s="35">
        <v>12.891707560966649</v>
      </c>
      <c r="DD1046" s="35">
        <v>16.576226563125061</v>
      </c>
      <c r="DE1046" s="35">
        <v>12.926602423638322</v>
      </c>
      <c r="DF1046" s="35">
        <v>14.509975969679967</v>
      </c>
      <c r="DG1046" s="35">
        <v>14.493515816394599</v>
      </c>
      <c r="DH1046" s="35">
        <v>14.692235192754909</v>
      </c>
      <c r="DI1046" s="35">
        <v>12.264935619499679</v>
      </c>
      <c r="DJ1046" s="35">
        <v>15.165295669444692</v>
      </c>
      <c r="DK1046" s="35">
        <v>12.338306390289656</v>
      </c>
      <c r="DL1046" s="35">
        <v>13.734266591984944</v>
      </c>
      <c r="DM1046" s="35">
        <v>13.773798324123511</v>
      </c>
      <c r="DN1046" s="35">
        <v>13.48546163567536</v>
      </c>
      <c r="DO1046" s="35">
        <v>13.495027975056583</v>
      </c>
      <c r="DP1046" s="35">
        <v>14.981358730630092</v>
      </c>
      <c r="DQ1046" s="35">
        <v>13.840487426133983</v>
      </c>
      <c r="DR1046" s="35">
        <v>15.251050107015946</v>
      </c>
      <c r="DS1046" s="35">
        <v>12.308179327492356</v>
      </c>
      <c r="DT1046" s="35">
        <v>14.665302190875776</v>
      </c>
      <c r="DU1046" s="35">
        <v>12.667958717823666</v>
      </c>
      <c r="DV1046" s="35">
        <v>13.538156567581577</v>
      </c>
      <c r="DW1046" s="35">
        <v>12.806968261992232</v>
      </c>
      <c r="DX1046" s="35">
        <v>13.368222601999697</v>
      </c>
      <c r="DY1046" s="35">
        <v>14.288028764379931</v>
      </c>
      <c r="DZ1046" s="35">
        <v>12.89112297142108</v>
      </c>
      <c r="EA1046" s="35">
        <v>14.073161949518182</v>
      </c>
      <c r="EB1046" s="35">
        <v>14.298927139517403</v>
      </c>
      <c r="EC1046" s="35">
        <v>12.939290312269437</v>
      </c>
      <c r="ED1046" s="35">
        <v>15.606311052486928</v>
      </c>
      <c r="EE1046" s="35">
        <v>13.937852165744873</v>
      </c>
      <c r="EF1046" s="35">
        <v>15.135563677533714</v>
      </c>
      <c r="EG1046" s="35">
        <v>16.102905578581034</v>
      </c>
      <c r="EH1046" s="35">
        <v>13.327750429454717</v>
      </c>
      <c r="EI1046" s="35">
        <v>14.172855965258615</v>
      </c>
      <c r="EJ1046" s="35">
        <v>13.93799241650304</v>
      </c>
      <c r="EK1046" s="35">
        <v>13.494987704780916</v>
      </c>
      <c r="EL1046" s="35">
        <v>14.582935487999865</v>
      </c>
      <c r="EM1046" s="35">
        <v>15.022665529234452</v>
      </c>
      <c r="EN1046" s="35">
        <v>15.483754473368947</v>
      </c>
      <c r="EO1046" s="35">
        <v>13.590096488915794</v>
      </c>
      <c r="EP1046" s="35">
        <v>14.002442985630713</v>
      </c>
      <c r="EQ1046" s="35">
        <v>12.35408374756673</v>
      </c>
      <c r="ER1046" s="35">
        <v>14.977830821647247</v>
      </c>
      <c r="ES1046" s="35">
        <v>15.976901041876218</v>
      </c>
      <c r="ET1046" s="35">
        <v>16.350093455368054</v>
      </c>
      <c r="EU1046" s="35">
        <v>16.190410727584666</v>
      </c>
      <c r="EV1046" s="35">
        <v>15.974215600672052</v>
      </c>
      <c r="EW1046" s="35">
        <v>14.591726254730441</v>
      </c>
      <c r="EX1046" s="35">
        <v>14.855915078554531</v>
      </c>
      <c r="EY1046" s="35">
        <v>13.909655519044003</v>
      </c>
      <c r="EZ1046" s="35">
        <v>15.015006209415599</v>
      </c>
      <c r="FA1046" s="35">
        <v>15.291474213018773</v>
      </c>
      <c r="FB1046" s="35">
        <v>17.16470437505356</v>
      </c>
      <c r="FC1046" s="35">
        <v>18.877456401505455</v>
      </c>
      <c r="FD1046" s="35">
        <v>13.087779022258474</v>
      </c>
      <c r="FE1046" s="35">
        <v>16.484515323693749</v>
      </c>
      <c r="FF1046" s="35">
        <v>14.419991087040259</v>
      </c>
      <c r="FG1046" s="35">
        <v>16.04038012054037</v>
      </c>
      <c r="FH1046" s="35">
        <v>16.116057490831224</v>
      </c>
      <c r="FI1046" s="35">
        <v>16.62043785997913</v>
      </c>
      <c r="FJ1046" s="35">
        <v>15.33968416338357</v>
      </c>
      <c r="FK1046" s="35">
        <v>14.094841239099519</v>
      </c>
      <c r="FL1046" s="35">
        <v>16.024003593140115</v>
      </c>
      <c r="FM1046" s="35">
        <v>12.881000019316932</v>
      </c>
      <c r="FN1046" s="35">
        <v>13.604385897771868</v>
      </c>
      <c r="FO1046" s="35">
        <v>13.784393771847142</v>
      </c>
      <c r="FP1046" s="35">
        <v>16.51794435786038</v>
      </c>
      <c r="FQ1046" s="35">
        <v>16.35049034766886</v>
      </c>
      <c r="FR1046" s="35">
        <v>14.927624935254185</v>
      </c>
      <c r="FS1046" s="35">
        <v>16.700930244247463</v>
      </c>
      <c r="FT1046" s="35">
        <v>13.589384667563156</v>
      </c>
      <c r="FU1046" s="35">
        <v>14.153571409155475</v>
      </c>
      <c r="FV1046" s="35">
        <v>14.336084322852589</v>
      </c>
      <c r="FW1046" s="35">
        <v>17.018456625905625</v>
      </c>
      <c r="FX1046" s="35">
        <v>15.68952807946749</v>
      </c>
      <c r="FY1046" s="35">
        <v>12.609087645296123</v>
      </c>
      <c r="FZ1046" s="35">
        <v>15.54248215228451</v>
      </c>
      <c r="GA1046" s="35">
        <v>14.548669557055884</v>
      </c>
      <c r="GB1046" s="35">
        <v>13.423606513447812</v>
      </c>
      <c r="GC1046" s="35">
        <v>16.130834546498932</v>
      </c>
      <c r="GD1046" s="35">
        <v>17.256572087635</v>
      </c>
      <c r="GE1046" s="35">
        <v>15.710514979923358</v>
      </c>
      <c r="GF1046" s="35">
        <v>16.00053302902408</v>
      </c>
      <c r="GG1046" s="35">
        <v>12.20650284382538</v>
      </c>
      <c r="GH1046" s="35">
        <v>15.336698533421083</v>
      </c>
      <c r="GI1046" s="35">
        <v>14.700369441241396</v>
      </c>
      <c r="GJ1046" s="35">
        <v>15.567218438120793</v>
      </c>
      <c r="GK1046" s="35">
        <v>15.835105313079671</v>
      </c>
      <c r="GL1046" s="35">
        <v>14.692604951810372</v>
      </c>
      <c r="GM1046" s="35">
        <v>13.438413014072516</v>
      </c>
      <c r="GN1046" s="35">
        <v>15.790704905438998</v>
      </c>
      <c r="GO1046" s="35">
        <v>61.445999999999998</v>
      </c>
      <c r="GP1046" s="35" t="s">
        <v>4524</v>
      </c>
      <c r="GU1046" s="59"/>
    </row>
    <row r="1047" spans="1:203" x14ac:dyDescent="0.2">
      <c r="A1047" s="35" t="s">
        <v>1236</v>
      </c>
      <c r="B1047" s="35" t="s">
        <v>2959</v>
      </c>
      <c r="C1047" s="35" t="s">
        <v>2960</v>
      </c>
      <c r="D1047" s="9">
        <v>25</v>
      </c>
      <c r="E1047" s="9">
        <v>24</v>
      </c>
      <c r="F1047" s="9">
        <v>0.81937313099999998</v>
      </c>
      <c r="G1047" s="9">
        <v>0.22312852499999999</v>
      </c>
      <c r="H1047" s="9">
        <v>1.1527417E-2</v>
      </c>
      <c r="I1047" s="9">
        <v>0.87772240000000001</v>
      </c>
      <c r="J1047" s="9">
        <v>0</v>
      </c>
      <c r="K1047" s="58" t="s">
        <v>5711</v>
      </c>
      <c r="L1047" s="79"/>
      <c r="M1047" s="79"/>
      <c r="N1047" s="79">
        <v>12.580210816131906</v>
      </c>
      <c r="O1047" s="79">
        <v>12.121229776009343</v>
      </c>
      <c r="P1047" s="78">
        <v>11.226732851709851</v>
      </c>
      <c r="Q1047" s="78">
        <v>11.229288602863503</v>
      </c>
      <c r="AE1047" s="35">
        <v>10.956790896605877</v>
      </c>
      <c r="AF1047" s="35">
        <v>10.212726950884596</v>
      </c>
      <c r="AQ1047" s="35">
        <v>12.276252560531352</v>
      </c>
      <c r="AS1047" s="35">
        <v>10.817103999259363</v>
      </c>
      <c r="AU1047" s="35">
        <v>10.02758188304505</v>
      </c>
      <c r="AY1047" s="35">
        <v>11.101197084084209</v>
      </c>
      <c r="AZ1047" s="35">
        <v>10.882438929868298</v>
      </c>
      <c r="BF1047" s="35">
        <v>11.109143431214886</v>
      </c>
      <c r="BH1047" s="35">
        <v>11.768223006539214</v>
      </c>
      <c r="BJ1047" s="35">
        <v>12.540015284761163</v>
      </c>
      <c r="BK1047" s="35">
        <v>12.783077472283823</v>
      </c>
      <c r="BM1047" s="35">
        <v>13.314626774417752</v>
      </c>
      <c r="BO1047" s="35">
        <v>10.552010601479632</v>
      </c>
      <c r="BT1047" s="35">
        <v>10.862602380266534</v>
      </c>
      <c r="BU1047" s="35">
        <v>11.561423407972091</v>
      </c>
      <c r="BX1047" s="35">
        <v>13.122419206718213</v>
      </c>
      <c r="BY1047" s="35">
        <v>10.089664412566638</v>
      </c>
      <c r="BZ1047" s="35">
        <v>10.79179360876145</v>
      </c>
      <c r="CA1047" s="35">
        <v>11.744826393423391</v>
      </c>
      <c r="CC1047" s="35">
        <v>11.382120174023019</v>
      </c>
      <c r="CM1047" s="35">
        <v>11.314794081574666</v>
      </c>
      <c r="CN1047" s="35">
        <v>13.004474750718613</v>
      </c>
      <c r="DA1047" s="35">
        <v>11.575005918761462</v>
      </c>
      <c r="DD1047" s="35">
        <v>12.09622029218356</v>
      </c>
      <c r="DJ1047" s="35">
        <v>10.488893735118864</v>
      </c>
      <c r="DS1047" s="35">
        <v>10.877709360276238</v>
      </c>
      <c r="DY1047" s="35">
        <v>12.719907203713138</v>
      </c>
      <c r="EA1047" s="35">
        <v>12.158542974036315</v>
      </c>
      <c r="EC1047" s="35">
        <v>11.641741833203325</v>
      </c>
      <c r="EN1047" s="35">
        <v>11.634584164172905</v>
      </c>
      <c r="EO1047" s="35">
        <v>11.922486288253733</v>
      </c>
      <c r="EP1047" s="35">
        <v>12.259566301214461</v>
      </c>
      <c r="ET1047" s="35">
        <v>10.776276995677273</v>
      </c>
      <c r="EU1047" s="35">
        <v>10.367229183736756</v>
      </c>
      <c r="FA1047" s="35">
        <v>11.82694051216939</v>
      </c>
      <c r="FB1047" s="35">
        <v>11.755865054928657</v>
      </c>
      <c r="FC1047" s="35">
        <v>12.811761836272122</v>
      </c>
      <c r="FD1047" s="35">
        <v>10.820046843742499</v>
      </c>
      <c r="FE1047" s="35">
        <v>15.508899793848682</v>
      </c>
      <c r="FJ1047" s="35">
        <v>11.283925685661377</v>
      </c>
      <c r="FK1047" s="35">
        <v>15.044219444304092</v>
      </c>
      <c r="FL1047" s="35">
        <v>11.253824395619102</v>
      </c>
      <c r="FM1047" s="35">
        <v>11.047186736102436</v>
      </c>
      <c r="FN1047" s="35">
        <v>12.032274894774305</v>
      </c>
      <c r="FP1047" s="35">
        <v>13.25252326833826</v>
      </c>
      <c r="FR1047" s="35">
        <v>12.900785979196296</v>
      </c>
      <c r="FS1047" s="35">
        <v>11.198573221679975</v>
      </c>
      <c r="FT1047" s="35">
        <v>11.408390622159803</v>
      </c>
      <c r="FX1047" s="35">
        <v>12.675894986529029</v>
      </c>
      <c r="GB1047" s="35">
        <v>12.740822185226651</v>
      </c>
      <c r="GC1047" s="35">
        <v>13.621396905144255</v>
      </c>
      <c r="GD1047" s="35">
        <v>13.400728176115686</v>
      </c>
      <c r="GJ1047" s="35">
        <v>14.212021474886454</v>
      </c>
      <c r="GK1047" s="35">
        <v>12.501824023708121</v>
      </c>
      <c r="GL1047" s="35">
        <v>12.781386199110509</v>
      </c>
      <c r="GM1047" s="35">
        <v>12.186633945078595</v>
      </c>
      <c r="GO1047" s="35">
        <v>49.078000000000003</v>
      </c>
      <c r="GP1047" s="35" t="s">
        <v>4642</v>
      </c>
      <c r="GU1047" s="59"/>
    </row>
    <row r="1048" spans="1:203" x14ac:dyDescent="0.2">
      <c r="A1048" s="35" t="s">
        <v>1057</v>
      </c>
      <c r="B1048" s="35" t="s">
        <v>2759</v>
      </c>
      <c r="C1048" s="35" t="s">
        <v>2760</v>
      </c>
      <c r="D1048" s="9">
        <v>3</v>
      </c>
      <c r="E1048" s="9">
        <v>3</v>
      </c>
      <c r="F1048" s="9">
        <v>0.74772330899999995</v>
      </c>
      <c r="G1048" s="9">
        <v>-0.53836594100000001</v>
      </c>
      <c r="H1048" s="9">
        <v>0.59746208499999998</v>
      </c>
      <c r="I1048" s="9">
        <v>0.88839217599999998</v>
      </c>
      <c r="J1048" s="9">
        <v>0</v>
      </c>
      <c r="K1048" s="78">
        <v>0</v>
      </c>
      <c r="L1048" s="80"/>
      <c r="M1048" s="79">
        <v>12.643334361634672</v>
      </c>
      <c r="N1048" s="79"/>
      <c r="O1048" s="79"/>
      <c r="AZ1048" s="35">
        <v>11.108747582042035</v>
      </c>
      <c r="BF1048" s="35">
        <v>15.239279334336794</v>
      </c>
      <c r="BN1048" s="35">
        <v>14.27370714990897</v>
      </c>
      <c r="CH1048" s="35">
        <v>12.592114176801301</v>
      </c>
      <c r="CJ1048" s="35">
        <v>12.257110918360338</v>
      </c>
      <c r="CO1048" s="35">
        <v>14.939853952259808</v>
      </c>
      <c r="CQ1048" s="35">
        <v>14.061664871002478</v>
      </c>
      <c r="CT1048" s="35">
        <v>12.919433287650905</v>
      </c>
      <c r="CW1048" s="35">
        <v>10.379448378538548</v>
      </c>
      <c r="DC1048" s="35">
        <v>10.063123314128871</v>
      </c>
      <c r="DI1048" s="35">
        <v>13.34965127166954</v>
      </c>
      <c r="DM1048" s="35">
        <v>10.008672843020003</v>
      </c>
      <c r="DO1048" s="35">
        <v>14.438207336813623</v>
      </c>
      <c r="DV1048" s="35">
        <v>12.095432053231503</v>
      </c>
      <c r="EE1048" s="35">
        <v>14.055193045943176</v>
      </c>
      <c r="EG1048" s="35">
        <v>13.511444354233211</v>
      </c>
      <c r="EU1048" s="35">
        <v>13.974701553444635</v>
      </c>
      <c r="FD1048" s="35">
        <v>15.973187184498585</v>
      </c>
      <c r="GH1048" s="35">
        <v>13.250913744117151</v>
      </c>
      <c r="GN1048" s="35">
        <v>12.520643827700129</v>
      </c>
      <c r="GO1048" s="35">
        <v>2.343</v>
      </c>
      <c r="GP1048" s="35" t="s">
        <v>966</v>
      </c>
      <c r="GU1048" s="59"/>
    </row>
    <row r="1049" spans="1:203" x14ac:dyDescent="0.2">
      <c r="A1049" s="35" t="s">
        <v>1543</v>
      </c>
      <c r="B1049" s="35" t="s">
        <v>3361</v>
      </c>
      <c r="C1049" s="35" t="s">
        <v>3362</v>
      </c>
      <c r="D1049" s="9">
        <v>3</v>
      </c>
      <c r="E1049" s="9">
        <v>3</v>
      </c>
      <c r="F1049" s="9">
        <v>1</v>
      </c>
      <c r="G1049" s="9">
        <v>1.3362639160000001</v>
      </c>
      <c r="H1049" s="9">
        <v>0.18266522199999999</v>
      </c>
      <c r="I1049" s="9">
        <v>0.93164111299999997</v>
      </c>
      <c r="J1049" s="9">
        <v>0</v>
      </c>
      <c r="K1049" s="78">
        <v>0</v>
      </c>
      <c r="L1049" s="79"/>
      <c r="M1049" s="79"/>
      <c r="N1049" s="79"/>
      <c r="O1049" s="79"/>
      <c r="BI1049" s="35">
        <v>10.308662937420495</v>
      </c>
      <c r="EO1049" s="35">
        <v>11.644926853873784</v>
      </c>
      <c r="FE1049" s="35">
        <v>12.440139792053481</v>
      </c>
      <c r="FL1049" s="35">
        <v>9.8839229108085291</v>
      </c>
      <c r="GL1049" s="35">
        <v>11.396849448151803</v>
      </c>
      <c r="GO1049" s="35">
        <v>21.239000000000001</v>
      </c>
      <c r="GP1049" s="35" t="s">
        <v>4727</v>
      </c>
      <c r="GU1049" s="59"/>
    </row>
    <row r="1050" spans="1:203" x14ac:dyDescent="0.2">
      <c r="A1050" s="35" t="s">
        <v>2224</v>
      </c>
      <c r="B1050" s="35" t="s">
        <v>4297</v>
      </c>
      <c r="C1050" s="35" t="s">
        <v>4298</v>
      </c>
      <c r="D1050" s="9">
        <v>3</v>
      </c>
      <c r="E1050" s="9">
        <v>3</v>
      </c>
      <c r="F1050" s="9">
        <v>0.79752190599999995</v>
      </c>
      <c r="G1050" s="9">
        <v>-0.44040826399999999</v>
      </c>
      <c r="H1050" s="9">
        <v>0.221398238</v>
      </c>
      <c r="I1050" s="9">
        <v>0.9587019</v>
      </c>
      <c r="J1050" s="9">
        <v>0</v>
      </c>
      <c r="K1050" s="78">
        <v>0</v>
      </c>
      <c r="L1050" s="79"/>
      <c r="M1050" s="79"/>
      <c r="N1050" s="79"/>
      <c r="O1050" s="79"/>
      <c r="BF1050" s="35">
        <v>9.6522210279279914</v>
      </c>
      <c r="BX1050" s="35">
        <v>10.262808515971875</v>
      </c>
      <c r="CE1050" s="35">
        <v>11.175477405402768</v>
      </c>
      <c r="CN1050" s="35">
        <v>10.321018643516194</v>
      </c>
      <c r="EG1050" s="35">
        <v>10.144940904350149</v>
      </c>
      <c r="EO1050" s="35">
        <v>9.6800053636915173</v>
      </c>
      <c r="FB1050" s="35">
        <v>10.442208045839381</v>
      </c>
      <c r="FP1050" s="35">
        <v>11.254110651739294</v>
      </c>
      <c r="FX1050" s="35">
        <v>13.11955017279681</v>
      </c>
      <c r="GC1050" s="35">
        <v>10.543924058152458</v>
      </c>
      <c r="GJ1050" s="35">
        <v>11.198123562860626</v>
      </c>
      <c r="GO1050" s="35">
        <v>27.907</v>
      </c>
      <c r="GP1050" s="35" t="s">
        <v>1963</v>
      </c>
      <c r="GU1050" s="59"/>
    </row>
    <row r="1051" spans="1:203" x14ac:dyDescent="0.2">
      <c r="A1051" s="35" t="s">
        <v>866</v>
      </c>
      <c r="B1051" s="35" t="s">
        <v>2555</v>
      </c>
      <c r="C1051" s="35" t="s">
        <v>2556</v>
      </c>
      <c r="D1051" s="9">
        <v>3</v>
      </c>
      <c r="E1051" s="9">
        <v>3</v>
      </c>
      <c r="F1051" s="9">
        <v>0.38176296900000001</v>
      </c>
      <c r="G1051" s="9">
        <v>0.456980832</v>
      </c>
      <c r="H1051" s="9">
        <v>7.2034150000000003E-3</v>
      </c>
      <c r="I1051" s="9">
        <v>0.96193350200000005</v>
      </c>
      <c r="J1051" s="9">
        <v>0</v>
      </c>
      <c r="K1051" s="58" t="s">
        <v>5711</v>
      </c>
      <c r="L1051" s="79">
        <v>10.67860351194587</v>
      </c>
      <c r="M1051" s="79"/>
      <c r="N1051" s="79"/>
      <c r="O1051" s="79">
        <v>12.22047251739459</v>
      </c>
      <c r="P1051" s="78">
        <v>14.225856312986192</v>
      </c>
      <c r="Q1051" s="78">
        <v>14.255420934558916</v>
      </c>
      <c r="R1051" s="35">
        <v>11.773188886395543</v>
      </c>
      <c r="T1051" s="35">
        <v>11.88035281237072</v>
      </c>
      <c r="U1051" s="35">
        <v>13.456497463691985</v>
      </c>
      <c r="X1051" s="35">
        <v>12.840997344406576</v>
      </c>
      <c r="AA1051" s="35">
        <v>12.539698654698261</v>
      </c>
      <c r="AB1051" s="35">
        <v>16.68455139238511</v>
      </c>
      <c r="AD1051" s="35">
        <v>12.442918150864454</v>
      </c>
      <c r="AJ1051" s="35">
        <v>12.029131811571297</v>
      </c>
      <c r="AO1051" s="35">
        <v>12.222941460936969</v>
      </c>
      <c r="AS1051" s="35">
        <v>12.444735051271568</v>
      </c>
      <c r="AU1051" s="35">
        <v>15.175382157005279</v>
      </c>
      <c r="AV1051" s="35">
        <v>11.201168754035589</v>
      </c>
      <c r="AX1051" s="35">
        <v>11.308757847774496</v>
      </c>
      <c r="AY1051" s="35">
        <v>14.649276349859308</v>
      </c>
      <c r="BD1051" s="35">
        <v>14.054446786333886</v>
      </c>
      <c r="BF1051" s="35">
        <v>13.178706397968323</v>
      </c>
      <c r="BG1051" s="35">
        <v>13.544458959036691</v>
      </c>
      <c r="BI1051" s="35">
        <v>16.104310880817465</v>
      </c>
      <c r="BJ1051" s="35">
        <v>13.125621530096009</v>
      </c>
      <c r="BL1051" s="35">
        <v>13.425835973145075</v>
      </c>
      <c r="BM1051" s="35">
        <v>13.737370885036427</v>
      </c>
      <c r="BO1051" s="35">
        <v>14.184601965158542</v>
      </c>
      <c r="BP1051" s="35">
        <v>11.669688965249028</v>
      </c>
      <c r="BQ1051" s="35">
        <v>12.774469622426912</v>
      </c>
      <c r="BR1051" s="35">
        <v>11.836840957034685</v>
      </c>
      <c r="BS1051" s="35">
        <v>12.446536663300133</v>
      </c>
      <c r="BT1051" s="35">
        <v>13.572132834478483</v>
      </c>
      <c r="BU1051" s="35">
        <v>13.930466259813443</v>
      </c>
      <c r="BW1051" s="35">
        <v>11.850153851158959</v>
      </c>
      <c r="BX1051" s="35">
        <v>15.48813862213691</v>
      </c>
      <c r="BZ1051" s="35">
        <v>12.328205129781054</v>
      </c>
      <c r="CB1051" s="35">
        <v>11.210861985157585</v>
      </c>
      <c r="CC1051" s="35">
        <v>13.094347051558149</v>
      </c>
      <c r="CD1051" s="35">
        <v>11.998087314778065</v>
      </c>
      <c r="CH1051" s="35">
        <v>13.909972135930509</v>
      </c>
      <c r="CI1051" s="35">
        <v>13.834197247442692</v>
      </c>
      <c r="CJ1051" s="35">
        <v>13.621693918128303</v>
      </c>
      <c r="CK1051" s="35">
        <v>13.668562327996938</v>
      </c>
      <c r="CL1051" s="35">
        <v>13.05144248636387</v>
      </c>
      <c r="CM1051" s="35">
        <v>16.016737767154588</v>
      </c>
      <c r="CN1051" s="35">
        <v>13.847320441461319</v>
      </c>
      <c r="CO1051" s="35">
        <v>15.7670491373158</v>
      </c>
      <c r="CQ1051" s="35">
        <v>12.756853853710647</v>
      </c>
      <c r="CR1051" s="35">
        <v>12.126847065410374</v>
      </c>
      <c r="CS1051" s="35">
        <v>15.535210323140097</v>
      </c>
      <c r="CU1051" s="35">
        <v>11.16627848819431</v>
      </c>
      <c r="CV1051" s="35">
        <v>12.206053283062849</v>
      </c>
      <c r="CY1051" s="35">
        <v>12.581929026762531</v>
      </c>
      <c r="DA1051" s="35">
        <v>13.209211938502467</v>
      </c>
      <c r="DB1051" s="35">
        <v>14.845783118673259</v>
      </c>
      <c r="DC1051" s="35">
        <v>14.81287333652654</v>
      </c>
      <c r="DD1051" s="35">
        <v>13.277408008352348</v>
      </c>
      <c r="DE1051" s="35">
        <v>15.127182918004632</v>
      </c>
      <c r="DF1051" s="35">
        <v>13.27923234028923</v>
      </c>
      <c r="DI1051" s="35">
        <v>15.516714622338853</v>
      </c>
      <c r="DM1051" s="35">
        <v>12.02234179997034</v>
      </c>
      <c r="DP1051" s="35">
        <v>11.956046326843049</v>
      </c>
      <c r="DQ1051" s="35">
        <v>10.786726424049794</v>
      </c>
      <c r="DS1051" s="35">
        <v>14.011290051236065</v>
      </c>
      <c r="DZ1051" s="35">
        <v>11.888550864825167</v>
      </c>
      <c r="EA1051" s="35">
        <v>13.883266142463132</v>
      </c>
      <c r="EB1051" s="35">
        <v>11.683549859361294</v>
      </c>
      <c r="ED1051" s="35">
        <v>13.003479759350711</v>
      </c>
      <c r="EF1051" s="35">
        <v>14.371436345942458</v>
      </c>
      <c r="EI1051" s="35">
        <v>15.127617715533489</v>
      </c>
      <c r="EL1051" s="35">
        <v>13.199890487591274</v>
      </c>
      <c r="EN1051" s="35">
        <v>14.739992986449222</v>
      </c>
      <c r="EO1051" s="35">
        <v>16.354166210772558</v>
      </c>
      <c r="EP1051" s="35">
        <v>13.404573116899646</v>
      </c>
      <c r="EQ1051" s="35">
        <v>14.206586097670799</v>
      </c>
      <c r="ER1051" s="35">
        <v>13.082134341819417</v>
      </c>
      <c r="ES1051" s="35">
        <v>12.813330873431003</v>
      </c>
      <c r="EX1051" s="35">
        <v>14.949648409095131</v>
      </c>
      <c r="EY1051" s="35">
        <v>14.333353580631636</v>
      </c>
      <c r="EZ1051" s="35">
        <v>11.017593737280617</v>
      </c>
      <c r="FD1051" s="35">
        <v>12.955041217171004</v>
      </c>
      <c r="FE1051" s="35">
        <v>15.96359506751438</v>
      </c>
      <c r="FF1051" s="35">
        <v>12.265686684825575</v>
      </c>
      <c r="FH1051" s="35">
        <v>11.193919247255279</v>
      </c>
      <c r="FI1051" s="35">
        <v>14.873409734996047</v>
      </c>
      <c r="FJ1051" s="35">
        <v>14.390630854631134</v>
      </c>
      <c r="FK1051" s="35">
        <v>17.251811966042634</v>
      </c>
      <c r="FL1051" s="35">
        <v>15.931441946190034</v>
      </c>
      <c r="FM1051" s="35">
        <v>13.55052002967858</v>
      </c>
      <c r="FN1051" s="35">
        <v>15.669724817123182</v>
      </c>
      <c r="FP1051" s="35">
        <v>15.50220663430796</v>
      </c>
      <c r="FQ1051" s="35">
        <v>12.507507260291705</v>
      </c>
      <c r="FR1051" s="35">
        <v>14.51079474055636</v>
      </c>
      <c r="FS1051" s="35">
        <v>13.992867566513947</v>
      </c>
      <c r="FU1051" s="35">
        <v>14.699244320156941</v>
      </c>
      <c r="FW1051" s="35">
        <v>12.77510670885091</v>
      </c>
      <c r="FX1051" s="35">
        <v>16.400348818797049</v>
      </c>
      <c r="FY1051" s="35">
        <v>14.945050239188379</v>
      </c>
      <c r="GA1051" s="35">
        <v>15.062047857145409</v>
      </c>
      <c r="GB1051" s="35">
        <v>15.526655595520303</v>
      </c>
      <c r="GC1051" s="35">
        <v>12.942415135177528</v>
      </c>
      <c r="GD1051" s="35">
        <v>14.946161419490437</v>
      </c>
      <c r="GE1051" s="35">
        <v>11.387347203798958</v>
      </c>
      <c r="GF1051" s="35">
        <v>13.231753248015215</v>
      </c>
      <c r="GH1051" s="35">
        <v>11.371614362075713</v>
      </c>
      <c r="GI1051" s="35">
        <v>13.434646235990577</v>
      </c>
      <c r="GJ1051" s="35">
        <v>15.482254755726286</v>
      </c>
      <c r="GK1051" s="35">
        <v>13.846198185273767</v>
      </c>
      <c r="GL1051" s="35">
        <v>16.463129503146067</v>
      </c>
      <c r="GM1051" s="35">
        <v>16.017903374657685</v>
      </c>
      <c r="GN1051" s="35">
        <v>12.974987288129329</v>
      </c>
      <c r="GO1051" s="35">
        <v>1.304</v>
      </c>
      <c r="GP1051" s="35" t="s">
        <v>4551</v>
      </c>
      <c r="GU1051" s="59"/>
    </row>
    <row r="1052" spans="1:203" x14ac:dyDescent="0.2">
      <c r="A1052" s="35" t="s">
        <v>1792</v>
      </c>
      <c r="B1052" s="35" t="s">
        <v>3633</v>
      </c>
      <c r="C1052" s="35" t="s">
        <v>3634</v>
      </c>
      <c r="D1052" s="9">
        <v>6</v>
      </c>
      <c r="E1052" s="9">
        <v>2</v>
      </c>
      <c r="F1052" s="9">
        <v>0.91728651900000002</v>
      </c>
      <c r="G1052" s="9">
        <v>-0.34102423300000001</v>
      </c>
      <c r="H1052" s="9">
        <v>0.445035774</v>
      </c>
      <c r="I1052" s="9">
        <v>0.97674936499999998</v>
      </c>
      <c r="J1052" s="9">
        <v>0</v>
      </c>
      <c r="K1052" s="78">
        <v>0</v>
      </c>
      <c r="L1052" s="79"/>
      <c r="M1052" s="79"/>
      <c r="N1052" s="79"/>
      <c r="O1052" s="79"/>
      <c r="S1052" s="35">
        <v>11.49999086593694</v>
      </c>
      <c r="AM1052" s="35">
        <v>11.643462179936829</v>
      </c>
      <c r="AN1052" s="35">
        <v>12.729299712574099</v>
      </c>
      <c r="BN1052" s="35">
        <v>11.675203493128693</v>
      </c>
      <c r="BT1052" s="35">
        <v>10.788377795244807</v>
      </c>
      <c r="CK1052" s="35">
        <v>12.481940176080952</v>
      </c>
      <c r="CN1052" s="35">
        <v>10.363536981114075</v>
      </c>
      <c r="CS1052" s="35">
        <v>14.284652003248942</v>
      </c>
      <c r="CT1052" s="35">
        <v>12.99051893633108</v>
      </c>
      <c r="DC1052" s="35">
        <v>10.738501110072246</v>
      </c>
      <c r="DK1052" s="35">
        <v>13.620934573769263</v>
      </c>
      <c r="EC1052" s="35">
        <v>10.769818998364808</v>
      </c>
      <c r="FC1052" s="35">
        <v>10.53439216607469</v>
      </c>
      <c r="FU1052" s="35">
        <v>14.274774869544885</v>
      </c>
      <c r="GA1052" s="35">
        <v>13.518899177389967</v>
      </c>
      <c r="GI1052" s="35">
        <v>13.782034422393089</v>
      </c>
      <c r="GO1052" s="35">
        <v>1.9079999999999999</v>
      </c>
      <c r="GP1052" s="35" t="s">
        <v>1538</v>
      </c>
      <c r="GU1052" s="59"/>
    </row>
    <row r="1053" spans="1:203" x14ac:dyDescent="0.2">
      <c r="A1053" s="35" t="s">
        <v>1760</v>
      </c>
      <c r="B1053" s="35" t="s">
        <v>3597</v>
      </c>
      <c r="C1053" s="35" t="s">
        <v>3598</v>
      </c>
      <c r="D1053" s="9">
        <v>4</v>
      </c>
      <c r="E1053" s="9">
        <v>4</v>
      </c>
      <c r="F1053" s="9">
        <v>0.46268509600000002</v>
      </c>
      <c r="G1053" s="9">
        <v>0.76070524299999998</v>
      </c>
      <c r="H1053" s="9">
        <v>0.104564437</v>
      </c>
      <c r="I1053" s="9">
        <v>0.98978348900000002</v>
      </c>
      <c r="J1053" s="9">
        <v>0</v>
      </c>
      <c r="K1053" s="78">
        <v>0</v>
      </c>
      <c r="L1053" s="79"/>
      <c r="M1053" s="79"/>
      <c r="N1053" s="79"/>
      <c r="O1053" s="79"/>
      <c r="W1053" s="35">
        <v>11.421978959884585</v>
      </c>
      <c r="X1053" s="35">
        <v>12.099862493062469</v>
      </c>
      <c r="Z1053" s="35">
        <v>10.690060976278797</v>
      </c>
      <c r="AE1053" s="35">
        <v>11.037209656690834</v>
      </c>
      <c r="AI1053" s="35">
        <v>10.373274265782758</v>
      </c>
      <c r="AU1053" s="35">
        <v>10.745327815041792</v>
      </c>
      <c r="AX1053" s="35">
        <v>10.982083173804531</v>
      </c>
      <c r="AY1053" s="35">
        <v>10.96955810239861</v>
      </c>
      <c r="BL1053" s="35">
        <v>11.280833584479586</v>
      </c>
      <c r="BN1053" s="35">
        <v>10.741701655444148</v>
      </c>
      <c r="BR1053" s="35">
        <v>11.23506334593832</v>
      </c>
      <c r="CF1053" s="35">
        <v>10.972578112104516</v>
      </c>
      <c r="CL1053" s="35">
        <v>12.989105430767204</v>
      </c>
      <c r="CQ1053" s="35">
        <v>12.278120267331074</v>
      </c>
      <c r="DF1053" s="35">
        <v>11.0353520617741</v>
      </c>
      <c r="DW1053" s="35">
        <v>12.971279653393958</v>
      </c>
      <c r="EO1053" s="35">
        <v>13.31933641561039</v>
      </c>
      <c r="EP1053" s="35">
        <v>10.807355081244669</v>
      </c>
      <c r="EV1053" s="35">
        <v>12.394833493129012</v>
      </c>
      <c r="FB1053" s="35">
        <v>10.893092016475229</v>
      </c>
      <c r="FI1053" s="35">
        <v>10.869838592517304</v>
      </c>
      <c r="FP1053" s="35">
        <v>10.771540457235563</v>
      </c>
      <c r="FU1053" s="35">
        <v>12.548641508080379</v>
      </c>
      <c r="FW1053" s="35">
        <v>11.400306340680789</v>
      </c>
      <c r="GA1053" s="35">
        <v>13.290986646754181</v>
      </c>
      <c r="GI1053" s="35">
        <v>13.031072477117384</v>
      </c>
      <c r="GJ1053" s="35">
        <v>16.110368662192705</v>
      </c>
      <c r="GK1053" s="35">
        <v>11.313410299002813</v>
      </c>
      <c r="GO1053" s="35">
        <v>5.9960000000000004</v>
      </c>
      <c r="GP1053" s="35" t="s">
        <v>4780</v>
      </c>
      <c r="GU1053" s="59"/>
    </row>
    <row r="1054" spans="1:203" x14ac:dyDescent="0.2">
      <c r="A1054" s="35" t="s">
        <v>685</v>
      </c>
      <c r="B1054" s="35" t="s">
        <v>2347</v>
      </c>
      <c r="C1054" s="35" t="s">
        <v>2348</v>
      </c>
      <c r="D1054" s="9">
        <v>2</v>
      </c>
      <c r="E1054" s="9">
        <v>1</v>
      </c>
      <c r="F1054" s="9">
        <v>0.23930206800000001</v>
      </c>
      <c r="H1054" s="9">
        <v>0.10902856599999999</v>
      </c>
      <c r="I1054" s="9">
        <v>1.0184618830000001</v>
      </c>
      <c r="J1054" s="9">
        <v>0</v>
      </c>
      <c r="K1054" s="78">
        <v>0</v>
      </c>
      <c r="L1054" s="79"/>
      <c r="M1054" s="79"/>
      <c r="N1054" s="79"/>
      <c r="O1054" s="79"/>
      <c r="CK1054" s="35">
        <v>9.8095405742281212</v>
      </c>
      <c r="CM1054" s="35">
        <v>10.84729174090568</v>
      </c>
      <c r="CN1054" s="35">
        <v>10.028388387013612</v>
      </c>
      <c r="FL1054" s="35">
        <v>11.35806055235264</v>
      </c>
      <c r="FP1054" s="35">
        <v>10.758089911915228</v>
      </c>
      <c r="GJ1054" s="35">
        <v>12.218497254877327</v>
      </c>
      <c r="GK1054" s="35">
        <v>9.8726232283120599</v>
      </c>
      <c r="GL1054" s="35">
        <v>12.038536006327631</v>
      </c>
      <c r="GM1054" s="35">
        <v>11.235405745756113</v>
      </c>
      <c r="GO1054" s="35">
        <v>1.169</v>
      </c>
      <c r="GP1054" s="35" t="s">
        <v>4488</v>
      </c>
      <c r="GU1054" s="59"/>
    </row>
    <row r="1055" spans="1:203" x14ac:dyDescent="0.2">
      <c r="A1055" s="35" t="s">
        <v>2127</v>
      </c>
      <c r="B1055" s="35" t="s">
        <v>4103</v>
      </c>
      <c r="C1055" s="35" t="s">
        <v>4104</v>
      </c>
      <c r="D1055" s="9">
        <v>22</v>
      </c>
      <c r="E1055" s="9">
        <v>22</v>
      </c>
      <c r="F1055" s="9">
        <v>0.77365662700000004</v>
      </c>
      <c r="G1055" s="9">
        <v>-0.26099117999999999</v>
      </c>
      <c r="H1055" s="9">
        <v>2.3888221000000001E-2</v>
      </c>
      <c r="I1055" s="9">
        <v>1.021547454</v>
      </c>
      <c r="J1055" s="9">
        <v>0</v>
      </c>
      <c r="K1055" s="58" t="s">
        <v>5711</v>
      </c>
      <c r="L1055" s="79"/>
      <c r="M1055" s="79">
        <v>16.530256893713123</v>
      </c>
      <c r="N1055" s="79">
        <v>19.406404061448541</v>
      </c>
      <c r="O1055" s="79">
        <v>19.308757864701633</v>
      </c>
      <c r="P1055" s="78">
        <v>12.494083738062246</v>
      </c>
      <c r="Q1055" s="78">
        <v>14.007011551830812</v>
      </c>
      <c r="R1055" s="35">
        <v>12.151007423610155</v>
      </c>
      <c r="S1055" s="35">
        <v>14.741367043101421</v>
      </c>
      <c r="T1055" s="35">
        <v>14.051229602341259</v>
      </c>
      <c r="U1055" s="35">
        <v>12.763155107923955</v>
      </c>
      <c r="V1055" s="35">
        <v>13.466894524559102</v>
      </c>
      <c r="W1055" s="35">
        <v>15.692235511584713</v>
      </c>
      <c r="X1055" s="35">
        <v>12.477211948096643</v>
      </c>
      <c r="Y1055" s="35">
        <v>14.839270463871408</v>
      </c>
      <c r="Z1055" s="35">
        <v>16.224850706364172</v>
      </c>
      <c r="AA1055" s="35">
        <v>14.057608352145451</v>
      </c>
      <c r="AB1055" s="35">
        <v>12.386888414639444</v>
      </c>
      <c r="AC1055" s="35">
        <v>13.891536695177386</v>
      </c>
      <c r="AD1055" s="35">
        <v>14.346749601940905</v>
      </c>
      <c r="AE1055" s="35">
        <v>16.145680085005711</v>
      </c>
      <c r="AF1055" s="35">
        <v>16.381869103313505</v>
      </c>
      <c r="AH1055" s="35">
        <v>11.823808410677987</v>
      </c>
      <c r="AI1055" s="35">
        <v>12.341005462310418</v>
      </c>
      <c r="AJ1055" s="35">
        <v>16.360002114120562</v>
      </c>
      <c r="AK1055" s="35">
        <v>15.189246182792541</v>
      </c>
      <c r="AL1055" s="35">
        <v>14.250956619871429</v>
      </c>
      <c r="AM1055" s="35">
        <v>15.129593324547299</v>
      </c>
      <c r="AN1055" s="35">
        <v>15.550320767924573</v>
      </c>
      <c r="AO1055" s="35">
        <v>16.740062099606451</v>
      </c>
      <c r="AP1055" s="35">
        <v>14.704961780226832</v>
      </c>
      <c r="AR1055" s="35">
        <v>16.68672778513573</v>
      </c>
      <c r="AS1055" s="35">
        <v>14.168899425868279</v>
      </c>
      <c r="AT1055" s="35">
        <v>16.206669498611696</v>
      </c>
      <c r="AU1055" s="35">
        <v>13.710869773834023</v>
      </c>
      <c r="AV1055" s="35">
        <v>12.71692818239654</v>
      </c>
      <c r="AW1055" s="35">
        <v>12.865676204883266</v>
      </c>
      <c r="AX1055" s="35">
        <v>12.31086243609942</v>
      </c>
      <c r="AY1055" s="35">
        <v>12.926247136874782</v>
      </c>
      <c r="AZ1055" s="35">
        <v>12.823555831384276</v>
      </c>
      <c r="BA1055" s="35">
        <v>14.231464227366391</v>
      </c>
      <c r="BB1055" s="35">
        <v>14.417739701410111</v>
      </c>
      <c r="BC1055" s="35">
        <v>14.205905806060944</v>
      </c>
      <c r="BD1055" s="35">
        <v>17.498455484478505</v>
      </c>
      <c r="BE1055" s="35">
        <v>13.168206216149624</v>
      </c>
      <c r="BF1055" s="35">
        <v>12.243812476921265</v>
      </c>
      <c r="BG1055" s="35">
        <v>12.380869337501693</v>
      </c>
      <c r="BH1055" s="35">
        <v>18.115610071075153</v>
      </c>
      <c r="BI1055" s="35">
        <v>13.575642985598872</v>
      </c>
      <c r="BJ1055" s="35">
        <v>18.984824938668872</v>
      </c>
      <c r="BK1055" s="35">
        <v>14.378066446694415</v>
      </c>
      <c r="BM1055" s="35">
        <v>13.014873700508726</v>
      </c>
      <c r="BN1055" s="35">
        <v>12.809803595413475</v>
      </c>
      <c r="BO1055" s="35">
        <v>12.953346659079408</v>
      </c>
      <c r="BP1055" s="35">
        <v>14.431338647489003</v>
      </c>
      <c r="BQ1055" s="35">
        <v>16.82942223660141</v>
      </c>
      <c r="BR1055" s="35">
        <v>13.001266161329623</v>
      </c>
      <c r="BS1055" s="35">
        <v>13.566106170979968</v>
      </c>
      <c r="BT1055" s="35">
        <v>13.55680147245376</v>
      </c>
      <c r="BU1055" s="35">
        <v>14.266533049256322</v>
      </c>
      <c r="BW1055" s="35">
        <v>13.225344948774001</v>
      </c>
      <c r="BX1055" s="35">
        <v>16.265463422158636</v>
      </c>
      <c r="BZ1055" s="35">
        <v>15.290096836489951</v>
      </c>
      <c r="CA1055" s="35">
        <v>12.838224776437858</v>
      </c>
      <c r="CB1055" s="35">
        <v>12.325290974687039</v>
      </c>
      <c r="CC1055" s="35">
        <v>18.407867575475855</v>
      </c>
      <c r="CD1055" s="35">
        <v>16.403883046919873</v>
      </c>
      <c r="CE1055" s="35">
        <v>16.797178427892057</v>
      </c>
      <c r="CF1055" s="35">
        <v>14.434100208042164</v>
      </c>
      <c r="CG1055" s="35">
        <v>14.463210595881019</v>
      </c>
      <c r="CH1055" s="35">
        <v>12.519007220639887</v>
      </c>
      <c r="CI1055" s="35">
        <v>16.925590237744373</v>
      </c>
      <c r="CJ1055" s="35">
        <v>13.233158711111411</v>
      </c>
      <c r="CK1055" s="35">
        <v>14.101072171062746</v>
      </c>
      <c r="CL1055" s="35">
        <v>18.12709146382953</v>
      </c>
      <c r="CM1055" s="35">
        <v>19.869121884016415</v>
      </c>
      <c r="CN1055" s="35">
        <v>14.642725397875893</v>
      </c>
      <c r="CO1055" s="35">
        <v>15.471545997247956</v>
      </c>
      <c r="CP1055" s="35">
        <v>12.25425714720326</v>
      </c>
      <c r="CQ1055" s="35">
        <v>13.44452030876873</v>
      </c>
      <c r="CR1055" s="35">
        <v>12.06411131006241</v>
      </c>
      <c r="CS1055" s="35">
        <v>16.3865403549452</v>
      </c>
      <c r="CT1055" s="35">
        <v>12.623580700245958</v>
      </c>
      <c r="CU1055" s="35">
        <v>12.081026114310434</v>
      </c>
      <c r="CV1055" s="35">
        <v>11.805873742511118</v>
      </c>
      <c r="CW1055" s="35">
        <v>14.59468083852326</v>
      </c>
      <c r="CX1055" s="35">
        <v>14.280439876892419</v>
      </c>
      <c r="CY1055" s="35">
        <v>13.473626160357473</v>
      </c>
      <c r="CZ1055" s="35">
        <v>13.560794182448651</v>
      </c>
      <c r="DA1055" s="35">
        <v>13.759700582015626</v>
      </c>
      <c r="DB1055" s="35">
        <v>13.771070187351766</v>
      </c>
      <c r="DC1055" s="35">
        <v>14.322313290030779</v>
      </c>
      <c r="DD1055" s="35">
        <v>19.60895094317085</v>
      </c>
      <c r="DE1055" s="35">
        <v>13.205958996072226</v>
      </c>
      <c r="DF1055" s="35">
        <v>18.600850759304571</v>
      </c>
      <c r="DG1055" s="35">
        <v>11.835964943307589</v>
      </c>
      <c r="DH1055" s="35">
        <v>12.365799876160899</v>
      </c>
      <c r="DI1055" s="35">
        <v>13.395036799060048</v>
      </c>
      <c r="DJ1055" s="35">
        <v>16.257491782767609</v>
      </c>
      <c r="DK1055" s="35">
        <v>13.838886606866138</v>
      </c>
      <c r="DL1055" s="35">
        <v>13.463600564417389</v>
      </c>
      <c r="DM1055" s="35">
        <v>15.97970269151949</v>
      </c>
      <c r="DN1055" s="35">
        <v>12.60694676834361</v>
      </c>
      <c r="DO1055" s="35">
        <v>14.779146903520687</v>
      </c>
      <c r="DP1055" s="35">
        <v>14.109476574295529</v>
      </c>
      <c r="DQ1055" s="35">
        <v>15.82838964526599</v>
      </c>
      <c r="DR1055" s="35">
        <v>12.850990482849745</v>
      </c>
      <c r="DS1055" s="35">
        <v>12.542045973521143</v>
      </c>
      <c r="DT1055" s="35">
        <v>12.433379239739365</v>
      </c>
      <c r="DU1055" s="35">
        <v>11.801596524917139</v>
      </c>
      <c r="DW1055" s="35">
        <v>13.509493894923635</v>
      </c>
      <c r="DX1055" s="35">
        <v>11.915795673275818</v>
      </c>
      <c r="DY1055" s="35">
        <v>19.904210538950707</v>
      </c>
      <c r="DZ1055" s="35">
        <v>15.128233398891208</v>
      </c>
      <c r="EA1055" s="35">
        <v>14.149169586077743</v>
      </c>
      <c r="EB1055" s="35">
        <v>11.718681385702432</v>
      </c>
      <c r="EC1055" s="35">
        <v>19.215661432824163</v>
      </c>
      <c r="EE1055" s="35">
        <v>12.931225167225628</v>
      </c>
      <c r="EF1055" s="35">
        <v>12.615859493583081</v>
      </c>
      <c r="EG1055" s="35">
        <v>12.872958641770374</v>
      </c>
      <c r="EI1055" s="35">
        <v>13.374997054137594</v>
      </c>
      <c r="EJ1055" s="35">
        <v>12.758484370057884</v>
      </c>
      <c r="EK1055" s="35">
        <v>16.056193437648417</v>
      </c>
      <c r="EL1055" s="35">
        <v>13.795156104279023</v>
      </c>
      <c r="EM1055" s="35">
        <v>12.598561722078864</v>
      </c>
      <c r="EN1055" s="35">
        <v>13.168946328269303</v>
      </c>
      <c r="EO1055" s="35">
        <v>19.614559325757178</v>
      </c>
      <c r="EQ1055" s="35">
        <v>14.160193192186348</v>
      </c>
      <c r="ER1055" s="35">
        <v>13.797728929323624</v>
      </c>
      <c r="ES1055" s="35">
        <v>14.449305802751834</v>
      </c>
      <c r="ET1055" s="35">
        <v>16.20505364620379</v>
      </c>
      <c r="EU1055" s="35">
        <v>16.175915451744004</v>
      </c>
      <c r="EV1055" s="35">
        <v>13.097743704514963</v>
      </c>
      <c r="EW1055" s="35">
        <v>14.659089306095185</v>
      </c>
      <c r="EX1055" s="35">
        <v>15.422015887214361</v>
      </c>
      <c r="EY1055" s="35">
        <v>15.711249992028272</v>
      </c>
      <c r="EZ1055" s="35">
        <v>15.721729351183573</v>
      </c>
      <c r="FA1055" s="35">
        <v>17.910470924778188</v>
      </c>
      <c r="FB1055" s="35">
        <v>18.654632135951918</v>
      </c>
      <c r="FC1055" s="35">
        <v>19.601235820864993</v>
      </c>
      <c r="FD1055" s="35">
        <v>14.330464567042306</v>
      </c>
      <c r="FE1055" s="35">
        <v>15.939788347011655</v>
      </c>
      <c r="FF1055" s="35">
        <v>12.090187120647967</v>
      </c>
      <c r="FH1055" s="35">
        <v>12.181160016539936</v>
      </c>
      <c r="FI1055" s="35">
        <v>13.296673491743459</v>
      </c>
      <c r="FK1055" s="35">
        <v>16.137031771271843</v>
      </c>
      <c r="FL1055" s="35">
        <v>18.95877503142313</v>
      </c>
      <c r="FM1055" s="35">
        <v>18.101256766493734</v>
      </c>
      <c r="FN1055" s="35">
        <v>13.214098479463185</v>
      </c>
      <c r="FO1055" s="35">
        <v>13.385007747815422</v>
      </c>
      <c r="FP1055" s="35">
        <v>12.704961683554592</v>
      </c>
      <c r="FQ1055" s="35">
        <v>13.718161153280729</v>
      </c>
      <c r="FR1055" s="35">
        <v>14.099811214653</v>
      </c>
      <c r="FS1055" s="35">
        <v>14.377696536261224</v>
      </c>
      <c r="FT1055" s="35">
        <v>14.261206589010403</v>
      </c>
      <c r="FU1055" s="35">
        <v>14.77455494264764</v>
      </c>
      <c r="FV1055" s="35">
        <v>13.335383366373824</v>
      </c>
      <c r="FW1055" s="35">
        <v>18.141998756564035</v>
      </c>
      <c r="FX1055" s="35">
        <v>19.212804888506891</v>
      </c>
      <c r="FY1055" s="35">
        <v>16.51408340842535</v>
      </c>
      <c r="FZ1055" s="35">
        <v>13.64780017842943</v>
      </c>
      <c r="GA1055" s="35">
        <v>12.600334681392361</v>
      </c>
      <c r="GB1055" s="35">
        <v>16.477472144214893</v>
      </c>
      <c r="GC1055" s="35">
        <v>20.780431064009939</v>
      </c>
      <c r="GD1055" s="35">
        <v>20.612110687772383</v>
      </c>
      <c r="GE1055" s="35">
        <v>12.701587180030403</v>
      </c>
      <c r="GF1055" s="35">
        <v>12.845832681353127</v>
      </c>
      <c r="GG1055" s="35">
        <v>13.41305927756772</v>
      </c>
      <c r="GH1055" s="35">
        <v>12.998004759898988</v>
      </c>
      <c r="GI1055" s="35">
        <v>18.024103992958132</v>
      </c>
      <c r="GJ1055" s="35">
        <v>12.923795135112076</v>
      </c>
      <c r="GK1055" s="35">
        <v>19.957205634815907</v>
      </c>
      <c r="GL1055" s="35">
        <v>19.923739640631457</v>
      </c>
      <c r="GM1055" s="35">
        <v>13.091410162640166</v>
      </c>
      <c r="GN1055" s="35">
        <v>18.064961153797022</v>
      </c>
      <c r="GO1055" s="35">
        <v>78.495000000000005</v>
      </c>
      <c r="GP1055" s="35" t="s">
        <v>1823</v>
      </c>
      <c r="GU1055" s="59"/>
    </row>
    <row r="1056" spans="1:203" x14ac:dyDescent="0.2">
      <c r="A1056" s="35" t="s">
        <v>1391</v>
      </c>
      <c r="B1056" s="35" t="s">
        <v>3167</v>
      </c>
      <c r="C1056" s="35" t="s">
        <v>3168</v>
      </c>
      <c r="D1056" s="9">
        <v>4</v>
      </c>
      <c r="E1056" s="9">
        <v>2</v>
      </c>
      <c r="F1056" s="9">
        <v>1</v>
      </c>
      <c r="G1056" s="9">
        <v>1.3234461369999999</v>
      </c>
      <c r="H1056" s="9">
        <v>6.4982538000000006E-2</v>
      </c>
      <c r="I1056" s="9">
        <v>1.070063765</v>
      </c>
      <c r="J1056" s="9">
        <v>0</v>
      </c>
      <c r="K1056" s="78">
        <v>0</v>
      </c>
      <c r="L1056" s="79"/>
      <c r="M1056" s="79"/>
      <c r="N1056" s="79"/>
      <c r="O1056" s="79"/>
      <c r="CC1056" s="35">
        <v>10.355154930120928</v>
      </c>
      <c r="DD1056" s="35">
        <v>11.678601066731572</v>
      </c>
      <c r="FC1056" s="35">
        <v>10.859006011115715</v>
      </c>
      <c r="GC1056" s="35">
        <v>11.611811182526182</v>
      </c>
      <c r="GK1056" s="35">
        <v>11.201706272693208</v>
      </c>
      <c r="GL1056" s="35">
        <v>12.028351312642148</v>
      </c>
      <c r="GO1056" s="35">
        <v>3.6890000000000001</v>
      </c>
      <c r="GP1056" s="35" t="s">
        <v>4684</v>
      </c>
      <c r="GU1056" s="59"/>
    </row>
    <row r="1057" spans="1:203" x14ac:dyDescent="0.2">
      <c r="A1057" s="35" t="s">
        <v>2138</v>
      </c>
      <c r="B1057" s="35" t="s">
        <v>4125</v>
      </c>
      <c r="C1057" s="35" t="s">
        <v>4126</v>
      </c>
      <c r="D1057" s="9">
        <v>2</v>
      </c>
      <c r="E1057" s="9">
        <v>1</v>
      </c>
      <c r="F1057" s="9">
        <v>0.49019215700000002</v>
      </c>
      <c r="G1057" s="9">
        <v>-0.76719103099999997</v>
      </c>
      <c r="H1057" s="9">
        <v>0.18866222599999999</v>
      </c>
      <c r="I1057" s="9">
        <v>1.0819247510000001</v>
      </c>
      <c r="J1057" s="9">
        <v>0</v>
      </c>
      <c r="K1057" s="78">
        <v>0</v>
      </c>
      <c r="L1057" s="79"/>
      <c r="M1057" s="79"/>
      <c r="N1057" s="79"/>
      <c r="O1057" s="79"/>
      <c r="AE1057" s="35">
        <v>14.17467081738514</v>
      </c>
      <c r="AI1057" s="35">
        <v>14.773010390530281</v>
      </c>
      <c r="AJ1057" s="35">
        <v>13.592653465501026</v>
      </c>
      <c r="AK1057" s="35">
        <v>13.114036760557285</v>
      </c>
      <c r="AQ1057" s="35">
        <v>13.269853069381007</v>
      </c>
      <c r="AS1057" s="35">
        <v>12.951760260549136</v>
      </c>
      <c r="AZ1057" s="35">
        <v>14.825407984831921</v>
      </c>
      <c r="BB1057" s="35">
        <v>10.878315711988421</v>
      </c>
      <c r="BC1057" s="35">
        <v>13.456127248334804</v>
      </c>
      <c r="BF1057" s="35">
        <v>13.016218015551459</v>
      </c>
      <c r="BP1057" s="35">
        <v>13.329685561152839</v>
      </c>
      <c r="CB1057" s="35">
        <v>13.020043812394574</v>
      </c>
      <c r="CJ1057" s="35">
        <v>14.833961602049227</v>
      </c>
      <c r="CN1057" s="35">
        <v>11.884632059700788</v>
      </c>
      <c r="CP1057" s="35">
        <v>12.537472253515816</v>
      </c>
      <c r="DK1057" s="35">
        <v>12.011726605913809</v>
      </c>
      <c r="DV1057" s="35">
        <v>12.726158871971917</v>
      </c>
      <c r="EP1057" s="35">
        <v>12.892111230807441</v>
      </c>
      <c r="EY1057" s="35">
        <v>13.140392443040918</v>
      </c>
      <c r="FL1057" s="35">
        <v>13.053274276044123</v>
      </c>
      <c r="FM1057" s="35">
        <v>15.370041791834559</v>
      </c>
      <c r="GG1057" s="35">
        <v>16.006083564716292</v>
      </c>
      <c r="GO1057" s="35">
        <v>6.1609999999999996</v>
      </c>
      <c r="GP1057" s="35" t="s">
        <v>4878</v>
      </c>
      <c r="GU1057" s="59"/>
    </row>
    <row r="1058" spans="1:203" x14ac:dyDescent="0.2">
      <c r="A1058" s="35" t="s">
        <v>2139</v>
      </c>
      <c r="B1058" s="35" t="s">
        <v>4127</v>
      </c>
      <c r="C1058" s="35" t="s">
        <v>4128</v>
      </c>
      <c r="D1058" s="9">
        <v>2</v>
      </c>
      <c r="E1058" s="9">
        <v>1</v>
      </c>
      <c r="F1058" s="9">
        <v>0.49019215700000002</v>
      </c>
      <c r="G1058" s="9">
        <v>-0.76719103099999997</v>
      </c>
      <c r="H1058" s="9">
        <v>0.18866222599999999</v>
      </c>
      <c r="I1058" s="9">
        <v>1.0819247510000001</v>
      </c>
      <c r="J1058" s="9">
        <v>0</v>
      </c>
      <c r="K1058" s="78">
        <v>0</v>
      </c>
      <c r="L1058" s="79"/>
      <c r="M1058" s="79"/>
      <c r="N1058" s="79"/>
      <c r="O1058" s="79"/>
      <c r="AE1058" s="35">
        <v>14.17467081738514</v>
      </c>
      <c r="AI1058" s="35">
        <v>14.773010390530281</v>
      </c>
      <c r="AJ1058" s="35">
        <v>13.592653465501026</v>
      </c>
      <c r="AK1058" s="35">
        <v>13.114036760557285</v>
      </c>
      <c r="AQ1058" s="35">
        <v>13.269853069381007</v>
      </c>
      <c r="AS1058" s="35">
        <v>12.951760260549136</v>
      </c>
      <c r="AZ1058" s="35">
        <v>14.825407984831921</v>
      </c>
      <c r="BB1058" s="35">
        <v>10.878315711988421</v>
      </c>
      <c r="BC1058" s="35">
        <v>13.456127248334804</v>
      </c>
      <c r="BF1058" s="35">
        <v>13.016218015551459</v>
      </c>
      <c r="BP1058" s="35">
        <v>13.329685561152839</v>
      </c>
      <c r="CB1058" s="35">
        <v>13.020043812394574</v>
      </c>
      <c r="CJ1058" s="35">
        <v>14.833961602049227</v>
      </c>
      <c r="CN1058" s="35">
        <v>11.884632059700788</v>
      </c>
      <c r="CP1058" s="35">
        <v>12.537472253515816</v>
      </c>
      <c r="DK1058" s="35">
        <v>12.011726605913809</v>
      </c>
      <c r="DV1058" s="35">
        <v>12.726158871971917</v>
      </c>
      <c r="EP1058" s="35">
        <v>12.892111230807441</v>
      </c>
      <c r="EY1058" s="35">
        <v>13.140392443040918</v>
      </c>
      <c r="FL1058" s="35">
        <v>13.053274276044123</v>
      </c>
      <c r="FM1058" s="35">
        <v>15.370041791834559</v>
      </c>
      <c r="GG1058" s="35">
        <v>16.006083564716292</v>
      </c>
      <c r="GO1058" s="35">
        <v>0.72299999999999998</v>
      </c>
      <c r="GP1058" s="35" t="s">
        <v>4879</v>
      </c>
      <c r="GU1058" s="59"/>
    </row>
    <row r="1059" spans="1:203" x14ac:dyDescent="0.2">
      <c r="A1059" s="35" t="s">
        <v>1339</v>
      </c>
      <c r="B1059" s="35" t="s">
        <v>3107</v>
      </c>
      <c r="C1059" s="35" t="s">
        <v>3108</v>
      </c>
      <c r="D1059" s="9">
        <v>14</v>
      </c>
      <c r="E1059" s="9">
        <v>6</v>
      </c>
      <c r="F1059" s="9">
        <v>0.23930206800000001</v>
      </c>
      <c r="H1059" s="9">
        <v>2.2485699999999999E-4</v>
      </c>
      <c r="I1059" s="9">
        <v>1.1767422569999999</v>
      </c>
      <c r="J1059" s="9">
        <v>0</v>
      </c>
      <c r="K1059" s="58" t="s">
        <v>5712</v>
      </c>
      <c r="L1059" s="79"/>
      <c r="M1059" s="79"/>
      <c r="N1059" s="79"/>
      <c r="O1059" s="79"/>
      <c r="V1059" s="35">
        <v>10.831331451433879</v>
      </c>
      <c r="BC1059" s="35">
        <v>10.305599238396503</v>
      </c>
      <c r="BF1059" s="35">
        <v>10.656693480969151</v>
      </c>
      <c r="FL1059" s="35">
        <v>10.767047055333446</v>
      </c>
      <c r="FO1059" s="35">
        <v>11.069403800358877</v>
      </c>
      <c r="FT1059" s="35">
        <v>13.251371504120105</v>
      </c>
      <c r="FU1059" s="35">
        <v>11.942904433350334</v>
      </c>
      <c r="FW1059" s="35">
        <v>10.666172337297747</v>
      </c>
      <c r="GA1059" s="35">
        <v>11.386998096655057</v>
      </c>
      <c r="GB1059" s="35">
        <v>9.8539724084235711</v>
      </c>
      <c r="GG1059" s="35">
        <v>12.003835585241385</v>
      </c>
      <c r="GI1059" s="35">
        <v>11.209960052325433</v>
      </c>
      <c r="GJ1059" s="35">
        <v>18.000538925349645</v>
      </c>
      <c r="GL1059" s="35">
        <v>10.509841725253219</v>
      </c>
      <c r="GM1059" s="35">
        <v>10.633357837623549</v>
      </c>
      <c r="GO1059" s="35">
        <v>1.7290000000000001</v>
      </c>
      <c r="GP1059" s="35" t="s">
        <v>1181</v>
      </c>
      <c r="GU1059" s="59"/>
    </row>
    <row r="1060" spans="1:203" x14ac:dyDescent="0.2">
      <c r="A1060" s="35" t="s">
        <v>1189</v>
      </c>
      <c r="B1060" s="35" t="s">
        <v>2911</v>
      </c>
      <c r="C1060" s="35" t="s">
        <v>2912</v>
      </c>
      <c r="D1060" s="9">
        <v>2</v>
      </c>
      <c r="E1060" s="9">
        <v>1</v>
      </c>
      <c r="F1060" s="9">
        <v>0.84425319099999996</v>
      </c>
      <c r="G1060" s="9">
        <v>-0.12809219699999999</v>
      </c>
      <c r="H1060" s="9">
        <v>1</v>
      </c>
      <c r="I1060" s="9">
        <v>1.225611553</v>
      </c>
      <c r="J1060" s="9">
        <v>0</v>
      </c>
      <c r="K1060" s="78">
        <v>0</v>
      </c>
      <c r="L1060" s="79"/>
      <c r="M1060" s="79"/>
      <c r="N1060" s="79"/>
      <c r="O1060" s="79"/>
      <c r="BG1060" s="35">
        <v>9.5558705449975943</v>
      </c>
      <c r="BH1060" s="35">
        <v>10.676400524884443</v>
      </c>
      <c r="CZ1060" s="35">
        <v>9.8611597001683737</v>
      </c>
      <c r="DD1060" s="35">
        <v>10.114926974816932</v>
      </c>
      <c r="FC1060" s="35">
        <v>11.341747088132294</v>
      </c>
      <c r="GO1060" s="35">
        <v>5.5940000000000003</v>
      </c>
      <c r="GP1060" s="35" t="s">
        <v>1063</v>
      </c>
      <c r="GU1060" s="59"/>
    </row>
    <row r="1061" spans="1:203" x14ac:dyDescent="0.2">
      <c r="A1061" s="35" t="s">
        <v>777</v>
      </c>
      <c r="B1061" s="35" t="s">
        <v>2437</v>
      </c>
      <c r="C1061" s="35" t="s">
        <v>2438</v>
      </c>
      <c r="D1061" s="9">
        <v>25</v>
      </c>
      <c r="E1061" s="9">
        <v>25</v>
      </c>
      <c r="F1061" s="9">
        <v>0.13710597999999999</v>
      </c>
      <c r="G1061" s="9">
        <v>1.3278572550000001</v>
      </c>
      <c r="H1061" s="9">
        <v>6.2914313999999999E-2</v>
      </c>
      <c r="I1061" s="9">
        <v>1.2288191390000001</v>
      </c>
      <c r="J1061" s="9">
        <v>0</v>
      </c>
      <c r="K1061" s="78">
        <v>0</v>
      </c>
      <c r="L1061" s="79"/>
      <c r="M1061" s="79"/>
      <c r="N1061" s="79">
        <v>13.526038605286164</v>
      </c>
      <c r="O1061" s="79">
        <v>13.60046404300072</v>
      </c>
      <c r="Z1061" s="35">
        <v>9.4072584798337076</v>
      </c>
      <c r="AE1061" s="35">
        <v>10.371222897628883</v>
      </c>
      <c r="AF1061" s="35">
        <v>9.898618360456533</v>
      </c>
      <c r="AR1061" s="35">
        <v>10.08881997165828</v>
      </c>
      <c r="BD1061" s="35">
        <v>11.019212122750016</v>
      </c>
      <c r="BH1061" s="35">
        <v>12.071800147317127</v>
      </c>
      <c r="BJ1061" s="35">
        <v>13.220386897024333</v>
      </c>
      <c r="BQ1061" s="35">
        <v>10.303283256150722</v>
      </c>
      <c r="CC1061" s="35">
        <v>12.397638675424094</v>
      </c>
      <c r="CI1061" s="35">
        <v>10.647402150371043</v>
      </c>
      <c r="CL1061" s="35">
        <v>11.906504800669671</v>
      </c>
      <c r="CM1061" s="35">
        <v>13.343388551339253</v>
      </c>
      <c r="DD1061" s="35">
        <v>13.7596338229145</v>
      </c>
      <c r="DF1061" s="35">
        <v>12.114766779247928</v>
      </c>
      <c r="DJ1061" s="35">
        <v>10.130517200622744</v>
      </c>
      <c r="DY1061" s="35">
        <v>13.615976837361821</v>
      </c>
      <c r="EC1061" s="35">
        <v>13.973401960505463</v>
      </c>
      <c r="EO1061" s="35">
        <v>13.716577913016675</v>
      </c>
      <c r="ET1061" s="35">
        <v>10.743909079310567</v>
      </c>
      <c r="FA1061" s="35">
        <v>11.452691339930581</v>
      </c>
      <c r="FB1061" s="35">
        <v>12.554110087459513</v>
      </c>
      <c r="FC1061" s="35">
        <v>13.370799304789864</v>
      </c>
      <c r="FL1061" s="35">
        <v>12.763559112923346</v>
      </c>
      <c r="FM1061" s="35">
        <v>11.677686950093776</v>
      </c>
      <c r="FW1061" s="35">
        <v>11.967029917867212</v>
      </c>
      <c r="FX1061" s="35">
        <v>12.742219476813792</v>
      </c>
      <c r="GC1061" s="35">
        <v>15.501561465329001</v>
      </c>
      <c r="GD1061" s="35">
        <v>14.7278677081034</v>
      </c>
      <c r="GI1061" s="35">
        <v>11.779806936210679</v>
      </c>
      <c r="GK1061" s="35">
        <v>13.998922290387329</v>
      </c>
      <c r="GL1061" s="35">
        <v>14.455849944414418</v>
      </c>
      <c r="GN1061" s="35">
        <v>11.269493297175522</v>
      </c>
      <c r="GO1061" s="35">
        <v>71.676000000000002</v>
      </c>
      <c r="GP1061" s="35" t="s">
        <v>4515</v>
      </c>
      <c r="GU1061" s="59"/>
    </row>
    <row r="1062" spans="1:203" x14ac:dyDescent="0.2">
      <c r="A1062" s="35" t="s">
        <v>2130</v>
      </c>
      <c r="B1062" s="35" t="s">
        <v>4109</v>
      </c>
      <c r="C1062" s="35" t="s">
        <v>4110</v>
      </c>
      <c r="D1062" s="9">
        <v>12</v>
      </c>
      <c r="E1062" s="9">
        <v>5</v>
      </c>
      <c r="F1062" s="9">
        <v>0.617690199</v>
      </c>
      <c r="G1062" s="9">
        <v>-0.254565127</v>
      </c>
      <c r="H1062" s="9">
        <v>6.0399999999999998E-5</v>
      </c>
      <c r="I1062" s="9">
        <v>1.2369427260000001</v>
      </c>
      <c r="J1062" s="9">
        <v>0</v>
      </c>
      <c r="K1062" s="58" t="s">
        <v>5711</v>
      </c>
      <c r="L1062" s="79">
        <v>12.303495679910149</v>
      </c>
      <c r="M1062" s="79">
        <v>11.273647792883541</v>
      </c>
      <c r="N1062" s="79">
        <v>11.073558316881979</v>
      </c>
      <c r="O1062" s="79">
        <v>12.631500551878652</v>
      </c>
      <c r="P1062" s="78">
        <v>14.904716986516306</v>
      </c>
      <c r="Q1062" s="78">
        <v>14.362134943663595</v>
      </c>
      <c r="R1062" s="35">
        <v>11.720235818701653</v>
      </c>
      <c r="S1062" s="35">
        <v>10.793208983503975</v>
      </c>
      <c r="T1062" s="35">
        <v>11.294196543650102</v>
      </c>
      <c r="U1062" s="35">
        <v>12.012011694257975</v>
      </c>
      <c r="V1062" s="35">
        <v>12.501375192934317</v>
      </c>
      <c r="W1062" s="35">
        <v>13.126031354311184</v>
      </c>
      <c r="X1062" s="35">
        <v>11.350740066499574</v>
      </c>
      <c r="Y1062" s="35">
        <v>10.412150309894443</v>
      </c>
      <c r="Z1062" s="35">
        <v>11.026548618577424</v>
      </c>
      <c r="AA1062" s="35">
        <v>14.152405029649328</v>
      </c>
      <c r="AB1062" s="35">
        <v>11.939227059137924</v>
      </c>
      <c r="AC1062" s="35">
        <v>11.848089544766761</v>
      </c>
      <c r="AD1062" s="35">
        <v>12.920082500778113</v>
      </c>
      <c r="AE1062" s="35">
        <v>11.584352393420033</v>
      </c>
      <c r="AF1062" s="35">
        <v>13.201676678094078</v>
      </c>
      <c r="AG1062" s="35">
        <v>12.161876388350969</v>
      </c>
      <c r="AH1062" s="35">
        <v>12.919924700306836</v>
      </c>
      <c r="AJ1062" s="35">
        <v>13.591268123507801</v>
      </c>
      <c r="AK1062" s="35">
        <v>11.438030490994278</v>
      </c>
      <c r="AL1062" s="35">
        <v>11.860792226373974</v>
      </c>
      <c r="AM1062" s="35">
        <v>11.15982431037245</v>
      </c>
      <c r="AN1062" s="35">
        <v>11.438755856826353</v>
      </c>
      <c r="AO1062" s="35">
        <v>12.96472648176929</v>
      </c>
      <c r="AP1062" s="35">
        <v>11.633131787731546</v>
      </c>
      <c r="AQ1062" s="35">
        <v>15.503791039511331</v>
      </c>
      <c r="AR1062" s="35">
        <v>12.348904310857787</v>
      </c>
      <c r="AS1062" s="35">
        <v>13.601494409317912</v>
      </c>
      <c r="AU1062" s="35">
        <v>13.245696273352195</v>
      </c>
      <c r="AV1062" s="35">
        <v>11.670897958551205</v>
      </c>
      <c r="AW1062" s="35">
        <v>13.501055847620512</v>
      </c>
      <c r="AX1062" s="35">
        <v>11.315671818912229</v>
      </c>
      <c r="AY1062" s="35">
        <v>14.213500488064101</v>
      </c>
      <c r="AZ1062" s="35">
        <v>13.964956875914449</v>
      </c>
      <c r="BA1062" s="35">
        <v>12.078378327655944</v>
      </c>
      <c r="BB1062" s="35">
        <v>11.734210490150268</v>
      </c>
      <c r="BC1062" s="35">
        <v>12.950303873278102</v>
      </c>
      <c r="BD1062" s="35">
        <v>12.916883701572337</v>
      </c>
      <c r="BE1062" s="35">
        <v>11.837015096106084</v>
      </c>
      <c r="BF1062" s="35">
        <v>13.909426505066634</v>
      </c>
      <c r="BG1062" s="35">
        <v>12.94571787356174</v>
      </c>
      <c r="BH1062" s="35">
        <v>12.063597421311012</v>
      </c>
      <c r="BI1062" s="35">
        <v>13.365029292904175</v>
      </c>
      <c r="BJ1062" s="35">
        <v>16.701668582230823</v>
      </c>
      <c r="BK1062" s="35">
        <v>16.368916432710886</v>
      </c>
      <c r="BL1062" s="35">
        <v>11.721136156279425</v>
      </c>
      <c r="BM1062" s="35">
        <v>16.617832866587293</v>
      </c>
      <c r="BN1062" s="35">
        <v>10.841793709657912</v>
      </c>
      <c r="BO1062" s="35">
        <v>13.844199099344134</v>
      </c>
      <c r="BP1062" s="35">
        <v>11.939239947070664</v>
      </c>
      <c r="BQ1062" s="35">
        <v>11.815670710968265</v>
      </c>
      <c r="BR1062" s="35">
        <v>13.539620378122393</v>
      </c>
      <c r="BS1062" s="35">
        <v>13.295150442830447</v>
      </c>
      <c r="BT1062" s="35">
        <v>13.540403133143478</v>
      </c>
      <c r="BU1062" s="35">
        <v>15.008406620791524</v>
      </c>
      <c r="BV1062" s="35">
        <v>13.575833933830214</v>
      </c>
      <c r="BW1062" s="35">
        <v>12.923443860933727</v>
      </c>
      <c r="BX1062" s="35">
        <v>16.919022619824506</v>
      </c>
      <c r="BY1062" s="35">
        <v>11.374368452917501</v>
      </c>
      <c r="BZ1062" s="35">
        <v>12.460307046922109</v>
      </c>
      <c r="CA1062" s="35">
        <v>14.480041807981207</v>
      </c>
      <c r="CB1062" s="35">
        <v>12.497776967653962</v>
      </c>
      <c r="CC1062" s="35">
        <v>11.837611303186133</v>
      </c>
      <c r="CD1062" s="35">
        <v>11.13986750095404</v>
      </c>
      <c r="CE1062" s="35">
        <v>11.735772727080128</v>
      </c>
      <c r="CF1062" s="35">
        <v>12.307377227344396</v>
      </c>
      <c r="CG1062" s="35">
        <v>12.699094841397958</v>
      </c>
      <c r="CH1062" s="35">
        <v>12.928894006921558</v>
      </c>
      <c r="CI1062" s="35">
        <v>13.545321994165553</v>
      </c>
      <c r="CJ1062" s="35">
        <v>12.999216691578258</v>
      </c>
      <c r="CK1062" s="35">
        <v>11.282296370746305</v>
      </c>
      <c r="CL1062" s="35">
        <v>11.900476703237015</v>
      </c>
      <c r="CM1062" s="35">
        <v>14.365331868677085</v>
      </c>
      <c r="CN1062" s="35">
        <v>15.772041313430218</v>
      </c>
      <c r="CO1062" s="35">
        <v>13.888766309500571</v>
      </c>
      <c r="CP1062" s="35">
        <v>11.400647481515282</v>
      </c>
      <c r="CQ1062" s="35">
        <v>11.020599622591025</v>
      </c>
      <c r="CR1062" s="35">
        <v>10.911944803235423</v>
      </c>
      <c r="CS1062" s="35">
        <v>11.537929909291751</v>
      </c>
      <c r="CT1062" s="35">
        <v>11.76340007192838</v>
      </c>
      <c r="CU1062" s="35">
        <v>13.593748216911667</v>
      </c>
      <c r="CV1062" s="35">
        <v>12.471645084505937</v>
      </c>
      <c r="CW1062" s="35">
        <v>11.615624238874055</v>
      </c>
      <c r="CX1062" s="35">
        <v>11.57819405758908</v>
      </c>
      <c r="CY1062" s="35">
        <v>12.890882766057407</v>
      </c>
      <c r="CZ1062" s="35">
        <v>10.512499820787705</v>
      </c>
      <c r="DA1062" s="35">
        <v>15.097947297399809</v>
      </c>
      <c r="DB1062" s="35">
        <v>14.957740861013122</v>
      </c>
      <c r="DC1062" s="35">
        <v>11.437764896630714</v>
      </c>
      <c r="DD1062" s="35">
        <v>12.504401317010423</v>
      </c>
      <c r="DE1062" s="35">
        <v>13.000498801853674</v>
      </c>
      <c r="DF1062" s="35">
        <v>11.399710312115801</v>
      </c>
      <c r="DG1062" s="35">
        <v>11.433701985326387</v>
      </c>
      <c r="DH1062" s="35">
        <v>11.560124073177636</v>
      </c>
      <c r="DI1062" s="35">
        <v>12.110130158594975</v>
      </c>
      <c r="DJ1062" s="35">
        <v>12.718540828416458</v>
      </c>
      <c r="DK1062" s="35">
        <v>11.744710722356247</v>
      </c>
      <c r="DL1062" s="35">
        <v>11.733985270597444</v>
      </c>
      <c r="DM1062" s="35">
        <v>11.013965427323523</v>
      </c>
      <c r="DN1062" s="35">
        <v>11.570656250080237</v>
      </c>
      <c r="DO1062" s="35">
        <v>13.182582137075002</v>
      </c>
      <c r="DP1062" s="35">
        <v>13.258556716669055</v>
      </c>
      <c r="DQ1062" s="35">
        <v>10.637957076564655</v>
      </c>
      <c r="DR1062" s="35">
        <v>11.288019175943919</v>
      </c>
      <c r="DS1062" s="35">
        <v>14.096761219189725</v>
      </c>
      <c r="DT1062" s="35">
        <v>10.787466460203579</v>
      </c>
      <c r="DU1062" s="35">
        <v>11.111126465079298</v>
      </c>
      <c r="DV1062" s="35">
        <v>11.349603560683377</v>
      </c>
      <c r="DW1062" s="35">
        <v>11.384422297643043</v>
      </c>
      <c r="DX1062" s="35">
        <v>11.188287309311239</v>
      </c>
      <c r="DY1062" s="35">
        <v>12.781986788800751</v>
      </c>
      <c r="DZ1062" s="35">
        <v>11.220776781550107</v>
      </c>
      <c r="EA1062" s="35">
        <v>15.44220171626286</v>
      </c>
      <c r="EB1062" s="35">
        <v>12.582364912625017</v>
      </c>
      <c r="EC1062" s="35">
        <v>11.365727897419559</v>
      </c>
      <c r="ED1062" s="35">
        <v>13.801266638732693</v>
      </c>
      <c r="EF1062" s="35">
        <v>14.563315458886299</v>
      </c>
      <c r="EG1062" s="35">
        <v>12.185071097934465</v>
      </c>
      <c r="EI1062" s="35">
        <v>13.576713371985324</v>
      </c>
      <c r="EJ1062" s="35">
        <v>12.888034963597452</v>
      </c>
      <c r="EK1062" s="35">
        <v>11.20177076757561</v>
      </c>
      <c r="EL1062" s="35">
        <v>12.788020763726941</v>
      </c>
      <c r="EM1062" s="35">
        <v>12.493963843052949</v>
      </c>
      <c r="EN1062" s="35">
        <v>14.837731449291576</v>
      </c>
      <c r="EO1062" s="35">
        <v>12.252870869497437</v>
      </c>
      <c r="EP1062" s="35">
        <v>15.406457626745294</v>
      </c>
      <c r="EQ1062" s="35">
        <v>11.435981590536461</v>
      </c>
      <c r="ER1062" s="35">
        <v>13.447881835518388</v>
      </c>
      <c r="ES1062" s="35">
        <v>13.245283103871744</v>
      </c>
      <c r="ET1062" s="35">
        <v>13.55569324378442</v>
      </c>
      <c r="EU1062" s="35">
        <v>12.912546980904532</v>
      </c>
      <c r="EV1062" s="35">
        <v>10.863255222715875</v>
      </c>
      <c r="EW1062" s="35">
        <v>12.028441923811069</v>
      </c>
      <c r="EX1062" s="35">
        <v>13.938433419924497</v>
      </c>
      <c r="EY1062" s="35">
        <v>11.321054552076435</v>
      </c>
      <c r="EZ1062" s="35">
        <v>12.663424786896959</v>
      </c>
      <c r="FA1062" s="35">
        <v>13.19578272255621</v>
      </c>
      <c r="FB1062" s="35">
        <v>15.773454845067537</v>
      </c>
      <c r="FC1062" s="35">
        <v>12.141952226626424</v>
      </c>
      <c r="FD1062" s="35">
        <v>14.111835965526373</v>
      </c>
      <c r="FE1062" s="35">
        <v>18.820560362661254</v>
      </c>
      <c r="FF1062" s="35">
        <v>13.147873870110041</v>
      </c>
      <c r="FG1062" s="35">
        <v>11.985335969648572</v>
      </c>
      <c r="FH1062" s="35">
        <v>12.647333994767401</v>
      </c>
      <c r="FI1062" s="35">
        <v>13.630675400265797</v>
      </c>
      <c r="FJ1062" s="35">
        <v>14.168150754608796</v>
      </c>
      <c r="FK1062" s="35">
        <v>18.825661886540846</v>
      </c>
      <c r="FL1062" s="35">
        <v>14.074683368739116</v>
      </c>
      <c r="FM1062" s="35">
        <v>13.086540614456187</v>
      </c>
      <c r="FN1062" s="35">
        <v>15.241290023669769</v>
      </c>
      <c r="FO1062" s="35">
        <v>11.884203547179016</v>
      </c>
      <c r="FP1062" s="35">
        <v>16.583213853289163</v>
      </c>
      <c r="FQ1062" s="35">
        <v>12.702872150308131</v>
      </c>
      <c r="FR1062" s="35">
        <v>16.341683926474019</v>
      </c>
      <c r="FS1062" s="35">
        <v>14.30023573902454</v>
      </c>
      <c r="FT1062" s="35">
        <v>12.217110757838565</v>
      </c>
      <c r="FU1062" s="35">
        <v>13.520926293249591</v>
      </c>
      <c r="FV1062" s="35">
        <v>11.71891840599822</v>
      </c>
      <c r="FW1062" s="35">
        <v>12.487883337673065</v>
      </c>
      <c r="FX1062" s="35">
        <v>16.934431927619453</v>
      </c>
      <c r="FY1062" s="35">
        <v>13.833713787329913</v>
      </c>
      <c r="FZ1062" s="35">
        <v>13.304181728174431</v>
      </c>
      <c r="GA1062" s="35">
        <v>11.526817657868609</v>
      </c>
      <c r="GB1062" s="35">
        <v>16.123710694766476</v>
      </c>
      <c r="GC1062" s="35">
        <v>16.231853233255904</v>
      </c>
      <c r="GD1062" s="35">
        <v>17.060830082754336</v>
      </c>
      <c r="GE1062" s="35">
        <v>10.542781568647584</v>
      </c>
      <c r="GF1062" s="35">
        <v>13.443450715069053</v>
      </c>
      <c r="GH1062" s="35">
        <v>12.21742492382948</v>
      </c>
      <c r="GI1062" s="35">
        <v>12.30237027690686</v>
      </c>
      <c r="GJ1062" s="35">
        <v>17.726122800956119</v>
      </c>
      <c r="GK1062" s="35">
        <v>15.605962247755361</v>
      </c>
      <c r="GL1062" s="35">
        <v>16.085684276822761</v>
      </c>
      <c r="GM1062" s="35">
        <v>15.366077017510328</v>
      </c>
      <c r="GN1062" s="35">
        <v>13.812748592216762</v>
      </c>
      <c r="GO1062" s="35">
        <v>5.6219999999999999</v>
      </c>
      <c r="GP1062" s="35" t="s">
        <v>1829</v>
      </c>
      <c r="GU1062" s="59"/>
    </row>
    <row r="1063" spans="1:203" x14ac:dyDescent="0.2">
      <c r="A1063" s="35" t="s">
        <v>2126</v>
      </c>
      <c r="B1063" s="35" t="s">
        <v>4101</v>
      </c>
      <c r="C1063" s="35" t="s">
        <v>4102</v>
      </c>
      <c r="D1063" s="9">
        <v>19</v>
      </c>
      <c r="E1063" s="9">
        <v>19</v>
      </c>
      <c r="F1063" s="9">
        <v>0.58284129600000001</v>
      </c>
      <c r="G1063" s="9">
        <v>-0.43293936999999999</v>
      </c>
      <c r="H1063" s="9">
        <v>1.1891191000000001E-2</v>
      </c>
      <c r="I1063" s="9">
        <v>1.2818906720000001</v>
      </c>
      <c r="J1063" s="9">
        <v>0</v>
      </c>
      <c r="K1063" s="58" t="s">
        <v>5711</v>
      </c>
      <c r="L1063" s="79">
        <v>11.675123289362439</v>
      </c>
      <c r="M1063" s="79">
        <v>15.789132866436377</v>
      </c>
      <c r="N1063" s="79">
        <v>19.159228351902129</v>
      </c>
      <c r="O1063" s="79">
        <v>19.021423199677155</v>
      </c>
      <c r="P1063" s="78">
        <v>10.591119241344396</v>
      </c>
      <c r="Q1063" s="78">
        <v>12.868478229790625</v>
      </c>
      <c r="R1063" s="35">
        <v>12.557847990454272</v>
      </c>
      <c r="S1063" s="35">
        <v>12.752903448411345</v>
      </c>
      <c r="T1063" s="35">
        <v>11.528316233177229</v>
      </c>
      <c r="U1063" s="35">
        <v>11.151175123674408</v>
      </c>
      <c r="V1063" s="35">
        <v>12.442775224061293</v>
      </c>
      <c r="W1063" s="35">
        <v>14.936406969980684</v>
      </c>
      <c r="Y1063" s="35">
        <v>14.040386421747234</v>
      </c>
      <c r="Z1063" s="35">
        <v>15.193840874357369</v>
      </c>
      <c r="AA1063" s="35">
        <v>13.114829041088402</v>
      </c>
      <c r="AC1063" s="35">
        <v>12.35550968534576</v>
      </c>
      <c r="AD1063" s="35">
        <v>12.896472357363876</v>
      </c>
      <c r="AE1063" s="35">
        <v>15.613186933801506</v>
      </c>
      <c r="AF1063" s="35">
        <v>15.588018271370682</v>
      </c>
      <c r="AH1063" s="35">
        <v>10.196874990305023</v>
      </c>
      <c r="AI1063" s="35">
        <v>11.670556358926426</v>
      </c>
      <c r="AJ1063" s="35">
        <v>15.553272627488356</v>
      </c>
      <c r="AK1063" s="35">
        <v>12.285092087778464</v>
      </c>
      <c r="AL1063" s="35">
        <v>12.780562477151252</v>
      </c>
      <c r="AM1063" s="35">
        <v>14.168021731786425</v>
      </c>
      <c r="AN1063" s="35">
        <v>14.388418670058378</v>
      </c>
      <c r="AO1063" s="35">
        <v>15.644186822475339</v>
      </c>
      <c r="AP1063" s="35">
        <v>13.45339508296137</v>
      </c>
      <c r="AQ1063" s="35">
        <v>12.226563261867199</v>
      </c>
      <c r="AR1063" s="35">
        <v>15.578456122193733</v>
      </c>
      <c r="AS1063" s="35">
        <v>12.657029386560648</v>
      </c>
      <c r="AT1063" s="35">
        <v>15.261490581727262</v>
      </c>
      <c r="AU1063" s="35">
        <v>12.00348428713778</v>
      </c>
      <c r="AV1063" s="35">
        <v>10.246009898272707</v>
      </c>
      <c r="AW1063" s="35">
        <v>11.118259695440475</v>
      </c>
      <c r="AY1063" s="35">
        <v>10.853540691374844</v>
      </c>
      <c r="AZ1063" s="35">
        <v>11.107878226763612</v>
      </c>
      <c r="BA1063" s="35">
        <v>12.438651622174802</v>
      </c>
      <c r="BB1063" s="35">
        <v>13.188177655824987</v>
      </c>
      <c r="BC1063" s="35">
        <v>13.495655742957545</v>
      </c>
      <c r="BD1063" s="35">
        <v>16.30156147002976</v>
      </c>
      <c r="BE1063" s="35">
        <v>12.698142152440472</v>
      </c>
      <c r="BF1063" s="35">
        <v>10.040094055652725</v>
      </c>
      <c r="BG1063" s="35">
        <v>10.968842863686422</v>
      </c>
      <c r="BH1063" s="35">
        <v>17.323247819223347</v>
      </c>
      <c r="BI1063" s="35">
        <v>11.571132798132277</v>
      </c>
      <c r="BJ1063" s="35">
        <v>18.566240273791202</v>
      </c>
      <c r="BK1063" s="35">
        <v>14.081161475255582</v>
      </c>
      <c r="BM1063" s="35">
        <v>11.751141272650431</v>
      </c>
      <c r="BN1063" s="35">
        <v>11.117428152271339</v>
      </c>
      <c r="BO1063" s="35">
        <v>12.124257870241276</v>
      </c>
      <c r="BP1063" s="35">
        <v>12.96461779837629</v>
      </c>
      <c r="BQ1063" s="35">
        <v>15.960208716187596</v>
      </c>
      <c r="BR1063" s="35">
        <v>12.406636452035851</v>
      </c>
      <c r="BS1063" s="35">
        <v>12.979936671940958</v>
      </c>
      <c r="BT1063" s="35">
        <v>12.343157290469586</v>
      </c>
      <c r="BU1063" s="35">
        <v>12.646066287667058</v>
      </c>
      <c r="BV1063" s="35">
        <v>13.146312698557763</v>
      </c>
      <c r="BW1063" s="35">
        <v>12.300649613660681</v>
      </c>
      <c r="BX1063" s="35">
        <v>15.049175958271686</v>
      </c>
      <c r="BZ1063" s="35">
        <v>14.605788523371642</v>
      </c>
      <c r="CA1063" s="35">
        <v>10.593845038718561</v>
      </c>
      <c r="CB1063" s="35">
        <v>11.379471704728449</v>
      </c>
      <c r="CC1063" s="35">
        <v>17.888330803347209</v>
      </c>
      <c r="CD1063" s="35">
        <v>15.109579362902943</v>
      </c>
      <c r="CE1063" s="35">
        <v>15.818761713436384</v>
      </c>
      <c r="CF1063" s="35">
        <v>13.541008155652491</v>
      </c>
      <c r="CG1063" s="35">
        <v>12.669724506358909</v>
      </c>
      <c r="CI1063" s="35">
        <v>16.16059091580485</v>
      </c>
      <c r="CJ1063" s="35">
        <v>11.070255451546682</v>
      </c>
      <c r="CK1063" s="35">
        <v>13.084293238429915</v>
      </c>
      <c r="CL1063" s="35">
        <v>17.527229315188769</v>
      </c>
      <c r="CM1063" s="35">
        <v>18.88642914566088</v>
      </c>
      <c r="CN1063" s="35">
        <v>14.152305814707603</v>
      </c>
      <c r="CO1063" s="35">
        <v>14.311423025121695</v>
      </c>
      <c r="CQ1063" s="35">
        <v>10.986676480522583</v>
      </c>
      <c r="CR1063" s="35">
        <v>13.186687780625999</v>
      </c>
      <c r="CS1063" s="35">
        <v>15.380118379128998</v>
      </c>
      <c r="CT1063" s="35">
        <v>12.344770752737457</v>
      </c>
      <c r="CU1063" s="35">
        <v>13.201708604311087</v>
      </c>
      <c r="CV1063" s="35">
        <v>11.883637779140892</v>
      </c>
      <c r="CW1063" s="35">
        <v>13.217833798627856</v>
      </c>
      <c r="CX1063" s="35">
        <v>12.992186267191155</v>
      </c>
      <c r="CY1063" s="35">
        <v>11.524280840449658</v>
      </c>
      <c r="CZ1063" s="35">
        <v>10.969835817748265</v>
      </c>
      <c r="DA1063" s="35">
        <v>12.791207354389035</v>
      </c>
      <c r="DB1063" s="35">
        <v>12.626437391644485</v>
      </c>
      <c r="DC1063" s="35">
        <v>13.086683269975929</v>
      </c>
      <c r="DD1063" s="35">
        <v>19.267997346530688</v>
      </c>
      <c r="DE1063" s="35">
        <v>11.470021174423827</v>
      </c>
      <c r="DF1063" s="35">
        <v>17.782742734146133</v>
      </c>
      <c r="DG1063" s="35">
        <v>10.244836294747209</v>
      </c>
      <c r="DH1063" s="35">
        <v>10.039802558456104</v>
      </c>
      <c r="DI1063" s="35">
        <v>11.44449022227589</v>
      </c>
      <c r="DJ1063" s="35">
        <v>15.62520666225495</v>
      </c>
      <c r="DK1063" s="35">
        <v>11.817125596185328</v>
      </c>
      <c r="DL1063" s="35">
        <v>11.162560198615209</v>
      </c>
      <c r="DM1063" s="35">
        <v>15.076285623500301</v>
      </c>
      <c r="DN1063" s="35">
        <v>12.050438473985135</v>
      </c>
      <c r="DO1063" s="35">
        <v>13.761089897062709</v>
      </c>
      <c r="DP1063" s="35">
        <v>13.235979707120061</v>
      </c>
      <c r="DQ1063" s="35">
        <v>14.305534946300472</v>
      </c>
      <c r="DR1063" s="35">
        <v>11.928269688283148</v>
      </c>
      <c r="DS1063" s="35">
        <v>10.855816754427396</v>
      </c>
      <c r="DT1063" s="35">
        <v>10.160403302081107</v>
      </c>
      <c r="DW1063" s="35">
        <v>11.357146653606886</v>
      </c>
      <c r="DY1063" s="35">
        <v>19.032976765686193</v>
      </c>
      <c r="DZ1063" s="35">
        <v>13.97734457195363</v>
      </c>
      <c r="EA1063" s="35">
        <v>13.394870626271619</v>
      </c>
      <c r="EC1063" s="35">
        <v>19.402865405107946</v>
      </c>
      <c r="EE1063" s="35">
        <v>12.782854909356658</v>
      </c>
      <c r="EF1063" s="35">
        <v>11.030667136246942</v>
      </c>
      <c r="EG1063" s="35">
        <v>10.107330503990603</v>
      </c>
      <c r="EH1063" s="35">
        <v>12.038405543730823</v>
      </c>
      <c r="EI1063" s="35">
        <v>11.537780064005618</v>
      </c>
      <c r="EJ1063" s="35">
        <v>10.55269345937546</v>
      </c>
      <c r="EK1063" s="35">
        <v>15.271451041576579</v>
      </c>
      <c r="EL1063" s="35">
        <v>12.35645957953048</v>
      </c>
      <c r="EM1063" s="35">
        <v>11.210826593633579</v>
      </c>
      <c r="EN1063" s="35">
        <v>12.626770412896631</v>
      </c>
      <c r="EO1063" s="35">
        <v>19.550984294772228</v>
      </c>
      <c r="EP1063" s="35">
        <v>10.535884411926833</v>
      </c>
      <c r="EQ1063" s="35">
        <v>13.143990512263208</v>
      </c>
      <c r="ER1063" s="35">
        <v>11.853453356236486</v>
      </c>
      <c r="ES1063" s="35">
        <v>13.43095048933078</v>
      </c>
      <c r="ET1063" s="35">
        <v>15.432634140426854</v>
      </c>
      <c r="EU1063" s="35">
        <v>15.430546655883219</v>
      </c>
      <c r="EV1063" s="35">
        <v>12.266501544812414</v>
      </c>
      <c r="EW1063" s="35">
        <v>13.615722858715651</v>
      </c>
      <c r="EX1063" s="35">
        <v>14.728213957810262</v>
      </c>
      <c r="EY1063" s="35">
        <v>14.99510370282335</v>
      </c>
      <c r="EZ1063" s="35">
        <v>14.88163047933417</v>
      </c>
      <c r="FA1063" s="35">
        <v>17.162820113998684</v>
      </c>
      <c r="FB1063" s="35">
        <v>18.149116209362404</v>
      </c>
      <c r="FC1063" s="35">
        <v>19.310548096429297</v>
      </c>
      <c r="FD1063" s="35">
        <v>13.452198777647613</v>
      </c>
      <c r="FE1063" s="35">
        <v>15.010098704601356</v>
      </c>
      <c r="FF1063" s="35">
        <v>12.73463115266483</v>
      </c>
      <c r="FI1063" s="35">
        <v>12.228409910566993</v>
      </c>
      <c r="FK1063" s="35">
        <v>15.342691178641566</v>
      </c>
      <c r="FL1063" s="35">
        <v>18.610199255155408</v>
      </c>
      <c r="FM1063" s="35">
        <v>16.985761397217924</v>
      </c>
      <c r="FN1063" s="35">
        <v>11.320355219177994</v>
      </c>
      <c r="FO1063" s="35">
        <v>12.247859172694032</v>
      </c>
      <c r="FP1063" s="35">
        <v>11.380929000342306</v>
      </c>
      <c r="FQ1063" s="35">
        <v>11.684503473717799</v>
      </c>
      <c r="FR1063" s="35">
        <v>12.750574974227318</v>
      </c>
      <c r="FS1063" s="35">
        <v>12.6306670141428</v>
      </c>
      <c r="FT1063" s="35">
        <v>13.398523738841348</v>
      </c>
      <c r="FU1063" s="35">
        <v>14.055987147093482</v>
      </c>
      <c r="FV1063" s="35">
        <v>11.954164289588352</v>
      </c>
      <c r="FW1063" s="35">
        <v>16.883384236799451</v>
      </c>
      <c r="FX1063" s="35">
        <v>18.360333940164139</v>
      </c>
      <c r="FY1063" s="35">
        <v>15.473652635508131</v>
      </c>
      <c r="FZ1063" s="35">
        <v>12.104448688193457</v>
      </c>
      <c r="GA1063" s="35">
        <v>11.404266483656816</v>
      </c>
      <c r="GB1063" s="35">
        <v>15.465633172721875</v>
      </c>
      <c r="GC1063" s="35">
        <v>20.573226169063872</v>
      </c>
      <c r="GD1063" s="35">
        <v>20.37644802874188</v>
      </c>
      <c r="GE1063" s="35">
        <v>11.179659977776229</v>
      </c>
      <c r="GG1063" s="35">
        <v>12.833991429294153</v>
      </c>
      <c r="GH1063" s="35">
        <v>12.470055701934667</v>
      </c>
      <c r="GI1063" s="35">
        <v>17.3389039270951</v>
      </c>
      <c r="GJ1063" s="35">
        <v>11.779604441455602</v>
      </c>
      <c r="GK1063" s="35">
        <v>19.29918325257605</v>
      </c>
      <c r="GL1063" s="35">
        <v>19.795991659853513</v>
      </c>
      <c r="GM1063" s="35">
        <v>11.575074830973561</v>
      </c>
      <c r="GN1063" s="35">
        <v>16.961593547185</v>
      </c>
      <c r="GO1063" s="35">
        <v>16.667000000000002</v>
      </c>
      <c r="GP1063" s="35" t="s">
        <v>4873</v>
      </c>
      <c r="GU1063" s="59"/>
    </row>
    <row r="1064" spans="1:203" x14ac:dyDescent="0.2">
      <c r="A1064" s="35" t="s">
        <v>830</v>
      </c>
      <c r="B1064" s="35" t="s">
        <v>2511</v>
      </c>
      <c r="C1064" s="35" t="s">
        <v>2512</v>
      </c>
      <c r="D1064" s="9">
        <v>5</v>
      </c>
      <c r="E1064" s="9">
        <v>2</v>
      </c>
      <c r="F1064" s="9">
        <v>0.84711108899999998</v>
      </c>
      <c r="G1064" s="9">
        <v>0.41358307300000002</v>
      </c>
      <c r="H1064" s="9">
        <v>0.144588785</v>
      </c>
      <c r="I1064" s="9">
        <v>1.3183247469999999</v>
      </c>
      <c r="J1064" s="9">
        <v>0</v>
      </c>
      <c r="K1064" s="78">
        <v>0</v>
      </c>
      <c r="L1064" s="79">
        <v>10.972422008854526</v>
      </c>
      <c r="M1064" s="79"/>
      <c r="N1064" s="79"/>
      <c r="O1064" s="79"/>
      <c r="P1064" s="78">
        <v>14.978310524572791</v>
      </c>
      <c r="S1064" s="35">
        <v>10.802014880879316</v>
      </c>
      <c r="U1064" s="35">
        <v>10.555910103786502</v>
      </c>
      <c r="V1064" s="35">
        <v>11.388408503126815</v>
      </c>
      <c r="Y1064" s="35">
        <v>15.798704377946766</v>
      </c>
      <c r="Z1064" s="35">
        <v>14.507678017568013</v>
      </c>
      <c r="AC1064" s="35">
        <v>14.61320887462499</v>
      </c>
      <c r="AD1064" s="35">
        <v>15.471524558417419</v>
      </c>
      <c r="AG1064" s="35">
        <v>10.816381934996187</v>
      </c>
      <c r="AI1064" s="35">
        <v>10.578773109533781</v>
      </c>
      <c r="AK1064" s="35">
        <v>11.387203022650597</v>
      </c>
      <c r="AO1064" s="35">
        <v>11.07953914578149</v>
      </c>
      <c r="AS1064" s="35">
        <v>15.044044127147107</v>
      </c>
      <c r="BC1064" s="35">
        <v>10.748824875404978</v>
      </c>
      <c r="BJ1064" s="35">
        <v>10.331954390872225</v>
      </c>
      <c r="BN1064" s="35">
        <v>15.503656733913004</v>
      </c>
      <c r="BQ1064" s="35">
        <v>14.26656436608525</v>
      </c>
      <c r="BT1064" s="35">
        <v>10.754049424964144</v>
      </c>
      <c r="BW1064" s="35">
        <v>14.221213934380788</v>
      </c>
      <c r="BY1064" s="35">
        <v>13.516922465520636</v>
      </c>
      <c r="CA1064" s="35">
        <v>15.048742984022981</v>
      </c>
      <c r="CG1064" s="35">
        <v>15.504942532991734</v>
      </c>
      <c r="CI1064" s="35">
        <v>14.995835637700043</v>
      </c>
      <c r="CJ1064" s="35">
        <v>17.359514928186844</v>
      </c>
      <c r="CK1064" s="35">
        <v>10.98543344945573</v>
      </c>
      <c r="CL1064" s="35">
        <v>12.216725420262975</v>
      </c>
      <c r="CM1064" s="35">
        <v>15.972314387055334</v>
      </c>
      <c r="CN1064" s="35">
        <v>15.834713487633465</v>
      </c>
      <c r="CO1064" s="35">
        <v>12.560111615146884</v>
      </c>
      <c r="CQ1064" s="35">
        <v>11.163634252314187</v>
      </c>
      <c r="CR1064" s="35">
        <v>16.452262921979841</v>
      </c>
      <c r="CZ1064" s="35">
        <v>10.916880458625112</v>
      </c>
      <c r="DD1064" s="35">
        <v>10.985028068078746</v>
      </c>
      <c r="DE1064" s="35">
        <v>16.955986227434835</v>
      </c>
      <c r="DJ1064" s="35">
        <v>9.8686361181798787</v>
      </c>
      <c r="DO1064" s="35">
        <v>15.953014774432454</v>
      </c>
      <c r="DT1064" s="35">
        <v>10.277543502085951</v>
      </c>
      <c r="DV1064" s="35">
        <v>16.304556290759589</v>
      </c>
      <c r="DW1064" s="35">
        <v>10.838738315497254</v>
      </c>
      <c r="EH1064" s="35">
        <v>16.011461832544519</v>
      </c>
      <c r="EL1064" s="35">
        <v>16.537596495186243</v>
      </c>
      <c r="EP1064" s="35">
        <v>16.142063937153161</v>
      </c>
      <c r="ET1064" s="35">
        <v>14.929879872597455</v>
      </c>
      <c r="EU1064" s="35">
        <v>14.81115612424982</v>
      </c>
      <c r="EW1064" s="35">
        <v>10.875421960552673</v>
      </c>
      <c r="FD1064" s="35">
        <v>14.710491579032727</v>
      </c>
      <c r="FJ1064" s="35">
        <v>11.158038362552633</v>
      </c>
      <c r="FM1064" s="35">
        <v>16.384702832952495</v>
      </c>
      <c r="FN1064" s="35">
        <v>15.999325089092164</v>
      </c>
      <c r="FP1064" s="35">
        <v>15.125666283465071</v>
      </c>
      <c r="FS1064" s="35">
        <v>10.882077689158967</v>
      </c>
      <c r="FU1064" s="35">
        <v>16.207199385390044</v>
      </c>
      <c r="FY1064" s="35">
        <v>15.815960104359531</v>
      </c>
      <c r="FZ1064" s="35">
        <v>15.379122468244317</v>
      </c>
      <c r="GB1064" s="35">
        <v>16.444581632823905</v>
      </c>
      <c r="GH1064" s="35">
        <v>16.001949841752456</v>
      </c>
      <c r="GK1064" s="35">
        <v>14.470332827450578</v>
      </c>
      <c r="GO1064" s="35">
        <v>7.1790000000000003</v>
      </c>
      <c r="GP1064" s="35" t="s">
        <v>4534</v>
      </c>
      <c r="GU1064" s="59"/>
    </row>
    <row r="1065" spans="1:203" x14ac:dyDescent="0.2">
      <c r="A1065" s="35" t="s">
        <v>2131</v>
      </c>
      <c r="B1065" s="35" t="s">
        <v>4111</v>
      </c>
      <c r="C1065" s="35" t="s">
        <v>4112</v>
      </c>
      <c r="D1065" s="9">
        <v>11</v>
      </c>
      <c r="E1065" s="9">
        <v>4</v>
      </c>
      <c r="F1065" s="9">
        <v>0.64006068400000005</v>
      </c>
      <c r="G1065" s="9">
        <v>-0.240457635</v>
      </c>
      <c r="H1065" s="9">
        <v>1.26E-5</v>
      </c>
      <c r="I1065" s="9">
        <v>1.3433747309999999</v>
      </c>
      <c r="J1065" s="9">
        <v>0</v>
      </c>
      <c r="K1065" s="58" t="s">
        <v>5711</v>
      </c>
      <c r="L1065" s="79">
        <v>12.227148662084556</v>
      </c>
      <c r="M1065" s="79">
        <v>11.589302348815503</v>
      </c>
      <c r="N1065" s="79">
        <v>11.06008859841517</v>
      </c>
      <c r="O1065" s="79">
        <v>12.634099538341687</v>
      </c>
      <c r="P1065" s="78">
        <v>14.635977284368133</v>
      </c>
      <c r="Q1065" s="78">
        <v>14.411954584677424</v>
      </c>
      <c r="R1065" s="35">
        <v>12.138364177922124</v>
      </c>
      <c r="S1065" s="35">
        <v>10.793208983503975</v>
      </c>
      <c r="T1065" s="35">
        <v>11.309996626756755</v>
      </c>
      <c r="U1065" s="35">
        <v>11.949121278549246</v>
      </c>
      <c r="V1065" s="35">
        <v>12.501375192934317</v>
      </c>
      <c r="W1065" s="35">
        <v>13.006941460605741</v>
      </c>
      <c r="X1065" s="35">
        <v>11.76544345399191</v>
      </c>
      <c r="Y1065" s="35">
        <v>10.412150309894443</v>
      </c>
      <c r="Z1065" s="35">
        <v>11.026548618577424</v>
      </c>
      <c r="AA1065" s="35">
        <v>14.347058887620044</v>
      </c>
      <c r="AB1065" s="35">
        <v>11.966968461266504</v>
      </c>
      <c r="AC1065" s="35">
        <v>11.674165069628597</v>
      </c>
      <c r="AD1065" s="35">
        <v>12.840266493756722</v>
      </c>
      <c r="AE1065" s="35">
        <v>11.836982799885797</v>
      </c>
      <c r="AF1065" s="35">
        <v>13.201676678094078</v>
      </c>
      <c r="AG1065" s="35">
        <v>12.297723509063168</v>
      </c>
      <c r="AH1065" s="35">
        <v>12.993017024464724</v>
      </c>
      <c r="AJ1065" s="35">
        <v>13.461545000997152</v>
      </c>
      <c r="AK1065" s="35">
        <v>11.438030490994278</v>
      </c>
      <c r="AL1065" s="35">
        <v>11.733901569736082</v>
      </c>
      <c r="AM1065" s="35">
        <v>11.166924725482803</v>
      </c>
      <c r="AN1065" s="35">
        <v>11.438755856826353</v>
      </c>
      <c r="AO1065" s="35">
        <v>12.951546705502356</v>
      </c>
      <c r="AP1065" s="35">
        <v>11.419745845056331</v>
      </c>
      <c r="AQ1065" s="35">
        <v>15.588621179143995</v>
      </c>
      <c r="AR1065" s="35">
        <v>12.298879299511423</v>
      </c>
      <c r="AS1065" s="35">
        <v>13.573983541151474</v>
      </c>
      <c r="AU1065" s="35">
        <v>13.218887285962765</v>
      </c>
      <c r="AV1065" s="35">
        <v>11.76870641036802</v>
      </c>
      <c r="AW1065" s="35">
        <v>13.724032766180972</v>
      </c>
      <c r="AX1065" s="35">
        <v>11.41196753601222</v>
      </c>
      <c r="AY1065" s="35">
        <v>14.177598412190289</v>
      </c>
      <c r="AZ1065" s="35">
        <v>13.986133611120813</v>
      </c>
      <c r="BA1065" s="35">
        <v>12.03781095969569</v>
      </c>
      <c r="BB1065" s="35">
        <v>11.661710934850515</v>
      </c>
      <c r="BC1065" s="35">
        <v>12.958899426041445</v>
      </c>
      <c r="BD1065" s="35">
        <v>12.827773367669561</v>
      </c>
      <c r="BE1065" s="35">
        <v>11.920877969585689</v>
      </c>
      <c r="BF1065" s="35">
        <v>13.91160932075837</v>
      </c>
      <c r="BG1065" s="35">
        <v>12.94571787356174</v>
      </c>
      <c r="BH1065" s="35">
        <v>12.278664814050792</v>
      </c>
      <c r="BI1065" s="35">
        <v>13.210396683257146</v>
      </c>
      <c r="BJ1065" s="35">
        <v>16.661753535305987</v>
      </c>
      <c r="BK1065" s="35">
        <v>16.487614361919587</v>
      </c>
      <c r="BL1065" s="35">
        <v>11.694262087290175</v>
      </c>
      <c r="BM1065" s="35">
        <v>16.763865062149712</v>
      </c>
      <c r="BN1065" s="35">
        <v>10.671487578760924</v>
      </c>
      <c r="BO1065" s="35">
        <v>14.131888502485724</v>
      </c>
      <c r="BP1065" s="35">
        <v>11.983913360559672</v>
      </c>
      <c r="BQ1065" s="35">
        <v>12.124478091528669</v>
      </c>
      <c r="BR1065" s="35">
        <v>13.758257061275899</v>
      </c>
      <c r="BS1065" s="35">
        <v>13.292609695578379</v>
      </c>
      <c r="BT1065" s="35">
        <v>13.629298640164414</v>
      </c>
      <c r="BU1065" s="35">
        <v>15.017925378043142</v>
      </c>
      <c r="BV1065" s="35">
        <v>13.702406217407525</v>
      </c>
      <c r="BW1065" s="35">
        <v>12.909953660858385</v>
      </c>
      <c r="BX1065" s="35">
        <v>17.081868779613984</v>
      </c>
      <c r="BY1065" s="35">
        <v>11.374368452917501</v>
      </c>
      <c r="BZ1065" s="35">
        <v>12.321421524703712</v>
      </c>
      <c r="CA1065" s="35">
        <v>14.416893636552876</v>
      </c>
      <c r="CB1065" s="35">
        <v>12.436093492288279</v>
      </c>
      <c r="CC1065" s="35">
        <v>11.890528493817392</v>
      </c>
      <c r="CD1065" s="35">
        <v>11.269069105369057</v>
      </c>
      <c r="CE1065" s="35">
        <v>11.930752614171695</v>
      </c>
      <c r="CF1065" s="35">
        <v>12.302189187718474</v>
      </c>
      <c r="CG1065" s="35">
        <v>12.647477606129204</v>
      </c>
      <c r="CH1065" s="35">
        <v>12.966722282199498</v>
      </c>
      <c r="CI1065" s="35">
        <v>13.531585478584713</v>
      </c>
      <c r="CJ1065" s="35">
        <v>12.984291383422356</v>
      </c>
      <c r="CK1065" s="35">
        <v>11.380432179712683</v>
      </c>
      <c r="CL1065" s="35">
        <v>11.838667197302012</v>
      </c>
      <c r="CM1065" s="35">
        <v>14.319425695700911</v>
      </c>
      <c r="CN1065" s="35">
        <v>15.546555258684993</v>
      </c>
      <c r="CO1065" s="35">
        <v>14.11759254589245</v>
      </c>
      <c r="CP1065" s="35">
        <v>11.400647481515282</v>
      </c>
      <c r="CQ1065" s="35">
        <v>11.020599622591025</v>
      </c>
      <c r="CR1065" s="35">
        <v>10.911944803235423</v>
      </c>
      <c r="CS1065" s="35">
        <v>11.414754966246607</v>
      </c>
      <c r="CT1065" s="35">
        <v>11.585353210538065</v>
      </c>
      <c r="CU1065" s="35">
        <v>13.421419219357315</v>
      </c>
      <c r="CV1065" s="35">
        <v>12.377662572366123</v>
      </c>
      <c r="CW1065" s="35">
        <v>12.022211400574067</v>
      </c>
      <c r="CX1065" s="35">
        <v>13.959092524463806</v>
      </c>
      <c r="CY1065" s="35">
        <v>12.821844667128151</v>
      </c>
      <c r="CZ1065" s="35">
        <v>11.327776677563858</v>
      </c>
      <c r="DA1065" s="35">
        <v>15.152727276581789</v>
      </c>
      <c r="DB1065" s="35">
        <v>15.036904854986847</v>
      </c>
      <c r="DC1065" s="35">
        <v>11.437764896630714</v>
      </c>
      <c r="DD1065" s="35">
        <v>12.584602624951033</v>
      </c>
      <c r="DE1065" s="35">
        <v>13.09862697909467</v>
      </c>
      <c r="DF1065" s="35">
        <v>11.44094776184442</v>
      </c>
      <c r="DG1065" s="35">
        <v>11.399329579780487</v>
      </c>
      <c r="DH1065" s="35">
        <v>11.269200637593244</v>
      </c>
      <c r="DI1065" s="35">
        <v>11.551222486151694</v>
      </c>
      <c r="DJ1065" s="35">
        <v>12.734942625338586</v>
      </c>
      <c r="DK1065" s="35">
        <v>11.793133949192427</v>
      </c>
      <c r="DL1065" s="35">
        <v>11.883043378312575</v>
      </c>
      <c r="DM1065" s="35">
        <v>11.217966303885369</v>
      </c>
      <c r="DN1065" s="35">
        <v>11.506493033310827</v>
      </c>
      <c r="DO1065" s="35">
        <v>13.18122692857207</v>
      </c>
      <c r="DP1065" s="35">
        <v>13.2853444518523</v>
      </c>
      <c r="DQ1065" s="35">
        <v>10.903005361435284</v>
      </c>
      <c r="DR1065" s="35">
        <v>11.292560607334124</v>
      </c>
      <c r="DS1065" s="35">
        <v>14.27460901818533</v>
      </c>
      <c r="DT1065" s="35">
        <v>10.750675008017506</v>
      </c>
      <c r="DU1065" s="35">
        <v>11.111126465079298</v>
      </c>
      <c r="DV1065" s="35">
        <v>10.993828978505864</v>
      </c>
      <c r="DW1065" s="35">
        <v>11.384422297643043</v>
      </c>
      <c r="DX1065" s="35">
        <v>11.076260345469064</v>
      </c>
      <c r="DY1065" s="35">
        <v>12.783931560054599</v>
      </c>
      <c r="DZ1065" s="35">
        <v>11.220776781550107</v>
      </c>
      <c r="EA1065" s="35">
        <v>15.731506662143257</v>
      </c>
      <c r="EB1065" s="35">
        <v>12.712957039823308</v>
      </c>
      <c r="EC1065" s="35">
        <v>11.419778753932402</v>
      </c>
      <c r="ED1065" s="35">
        <v>13.801266638732693</v>
      </c>
      <c r="EF1065" s="35">
        <v>14.653048308608216</v>
      </c>
      <c r="EG1065" s="35">
        <v>12.419016792696802</v>
      </c>
      <c r="EI1065" s="35">
        <v>13.524867571070601</v>
      </c>
      <c r="EJ1065" s="35">
        <v>12.791226247269094</v>
      </c>
      <c r="EK1065" s="35">
        <v>11.391205387366407</v>
      </c>
      <c r="EL1065" s="35">
        <v>12.797202271194298</v>
      </c>
      <c r="EM1065" s="35">
        <v>12.289044868540325</v>
      </c>
      <c r="EN1065" s="35">
        <v>14.992476109505549</v>
      </c>
      <c r="EO1065" s="35">
        <v>12.038934164965497</v>
      </c>
      <c r="EP1065" s="35">
        <v>15.35480014892731</v>
      </c>
      <c r="EQ1065" s="35">
        <v>13.265289873632057</v>
      </c>
      <c r="ER1065" s="35">
        <v>13.204135011598478</v>
      </c>
      <c r="ES1065" s="35">
        <v>13.188615410304749</v>
      </c>
      <c r="ET1065" s="35">
        <v>13.690527053403244</v>
      </c>
      <c r="EU1065" s="35">
        <v>12.880769567682215</v>
      </c>
      <c r="EV1065" s="35">
        <v>11.331705514563547</v>
      </c>
      <c r="EW1065" s="35">
        <v>12.004485978101057</v>
      </c>
      <c r="EX1065" s="35">
        <v>13.938433419924497</v>
      </c>
      <c r="EY1065" s="35">
        <v>12.262542364290361</v>
      </c>
      <c r="EZ1065" s="35">
        <v>12.65276402341253</v>
      </c>
      <c r="FA1065" s="35">
        <v>13.153817518713767</v>
      </c>
      <c r="FB1065" s="35">
        <v>15.132460769716943</v>
      </c>
      <c r="FC1065" s="35">
        <v>12.14066637962425</v>
      </c>
      <c r="FD1065" s="35">
        <v>14.235492556508801</v>
      </c>
      <c r="FE1065" s="35">
        <v>18.803919922217162</v>
      </c>
      <c r="FF1065" s="35">
        <v>12.762257601040393</v>
      </c>
      <c r="FG1065" s="35">
        <v>11.963839559978666</v>
      </c>
      <c r="FH1065" s="35">
        <v>12.585842682203927</v>
      </c>
      <c r="FI1065" s="35">
        <v>13.616246150085301</v>
      </c>
      <c r="FJ1065" s="35">
        <v>14.031590723729725</v>
      </c>
      <c r="FK1065" s="35">
        <v>19.068305896504604</v>
      </c>
      <c r="FL1065" s="35">
        <v>14.081406852533629</v>
      </c>
      <c r="FM1065" s="35">
        <v>13.063808577835486</v>
      </c>
      <c r="FN1065" s="35">
        <v>14.998520333197838</v>
      </c>
      <c r="FO1065" s="35">
        <v>11.649568297590537</v>
      </c>
      <c r="FP1065" s="35">
        <v>16.60519127506063</v>
      </c>
      <c r="FQ1065" s="35">
        <v>12.702872150308131</v>
      </c>
      <c r="FR1065" s="35">
        <v>16.341683926474019</v>
      </c>
      <c r="FS1065" s="35">
        <v>14.297025855843319</v>
      </c>
      <c r="FT1065" s="35">
        <v>12.3210933663497</v>
      </c>
      <c r="FU1065" s="35">
        <v>13.445602579465746</v>
      </c>
      <c r="FV1065" s="35">
        <v>15.514962842224335</v>
      </c>
      <c r="FW1065" s="35">
        <v>12.728723699027737</v>
      </c>
      <c r="FX1065" s="35">
        <v>16.877758589262786</v>
      </c>
      <c r="FY1065" s="35">
        <v>14.020743074083308</v>
      </c>
      <c r="FZ1065" s="35">
        <v>13.239258695940908</v>
      </c>
      <c r="GA1065" s="35">
        <v>11.500908983425383</v>
      </c>
      <c r="GB1065" s="35">
        <v>16.123710694766476</v>
      </c>
      <c r="GC1065" s="35">
        <v>16.022414188460527</v>
      </c>
      <c r="GD1065" s="35">
        <v>17.102368322455128</v>
      </c>
      <c r="GF1065" s="35">
        <v>13.447825729387585</v>
      </c>
      <c r="GH1065" s="35">
        <v>12.000621061974215</v>
      </c>
      <c r="GI1065" s="35">
        <v>12.432468320975332</v>
      </c>
      <c r="GJ1065" s="35">
        <v>17.949193419942141</v>
      </c>
      <c r="GK1065" s="35">
        <v>15.576709761773522</v>
      </c>
      <c r="GL1065" s="35">
        <v>16.085684276822761</v>
      </c>
      <c r="GM1065" s="35">
        <v>15.248335880933455</v>
      </c>
      <c r="GN1065" s="35">
        <v>13.653161447904422</v>
      </c>
      <c r="GO1065" s="35">
        <v>72.950999999999993</v>
      </c>
      <c r="GP1065" s="35" t="s">
        <v>738</v>
      </c>
      <c r="GU1065" s="59"/>
    </row>
    <row r="1066" spans="1:203" x14ac:dyDescent="0.2">
      <c r="A1066" s="35" t="s">
        <v>754</v>
      </c>
      <c r="B1066" s="35" t="s">
        <v>2407</v>
      </c>
      <c r="C1066" s="35" t="s">
        <v>2408</v>
      </c>
      <c r="D1066" s="9">
        <v>2</v>
      </c>
      <c r="E1066" s="9">
        <v>2</v>
      </c>
      <c r="F1066" s="9">
        <v>1</v>
      </c>
      <c r="G1066" s="9">
        <v>-0.270232003</v>
      </c>
      <c r="H1066" s="9">
        <v>0.34386534299999999</v>
      </c>
      <c r="I1066" s="9">
        <v>1.3725691470000001</v>
      </c>
      <c r="J1066" s="9">
        <v>0</v>
      </c>
      <c r="K1066" s="78">
        <v>0</v>
      </c>
      <c r="L1066" s="79"/>
      <c r="M1066" s="79"/>
      <c r="N1066" s="79"/>
      <c r="O1066" s="79"/>
      <c r="AH1066" s="35">
        <v>10.696445999795534</v>
      </c>
      <c r="BJ1066" s="35">
        <v>11.700335147737299</v>
      </c>
      <c r="BN1066" s="35">
        <v>10.666015981970162</v>
      </c>
      <c r="DJ1066" s="35">
        <v>10.75070037346058</v>
      </c>
      <c r="FA1066" s="35">
        <v>10.972951771226656</v>
      </c>
      <c r="FY1066" s="35">
        <v>11.356495232024693</v>
      </c>
      <c r="GG1066" s="35">
        <v>14.851057568066846</v>
      </c>
      <c r="GO1066" s="35">
        <v>3.3919999999999999</v>
      </c>
      <c r="GP1066" s="35" t="s">
        <v>4508</v>
      </c>
      <c r="GU1066" s="59"/>
    </row>
    <row r="1067" spans="1:203" x14ac:dyDescent="0.2">
      <c r="A1067" s="35" t="s">
        <v>2192</v>
      </c>
      <c r="B1067" s="35" t="s">
        <v>4233</v>
      </c>
      <c r="C1067" s="35" t="s">
        <v>4234</v>
      </c>
      <c r="D1067" s="9">
        <v>2</v>
      </c>
      <c r="E1067" s="9">
        <v>1</v>
      </c>
      <c r="F1067" s="9">
        <v>0.25893544899999998</v>
      </c>
      <c r="G1067" s="9">
        <v>-6.4651893439999997</v>
      </c>
      <c r="H1067" s="9">
        <v>0.89826605999999998</v>
      </c>
      <c r="I1067" s="9">
        <v>1.3902415990000001</v>
      </c>
      <c r="J1067" s="9">
        <v>0</v>
      </c>
      <c r="K1067" s="78">
        <v>0</v>
      </c>
      <c r="L1067" s="79"/>
      <c r="M1067" s="79"/>
      <c r="N1067" s="79"/>
      <c r="O1067" s="79"/>
      <c r="CO1067" s="35">
        <v>21.346617743203129</v>
      </c>
      <c r="CW1067" s="35">
        <v>19.373181842931512</v>
      </c>
      <c r="DK1067" s="35">
        <v>17.848079105577256</v>
      </c>
      <c r="EB1067" s="35">
        <v>9.9413417916297657</v>
      </c>
      <c r="FB1067" s="35">
        <v>20.256568005674708</v>
      </c>
      <c r="FE1067" s="35">
        <v>23.243714777850101</v>
      </c>
      <c r="GO1067" s="35">
        <v>0.82099999999999995</v>
      </c>
      <c r="GP1067" s="35" t="s">
        <v>4899</v>
      </c>
      <c r="GU1067" s="59"/>
    </row>
    <row r="1068" spans="1:203" x14ac:dyDescent="0.2">
      <c r="A1068" s="35" t="s">
        <v>1115</v>
      </c>
      <c r="B1068" s="35" t="s">
        <v>2843</v>
      </c>
      <c r="C1068" s="35" t="s">
        <v>2844</v>
      </c>
      <c r="D1068" s="9">
        <v>23</v>
      </c>
      <c r="E1068" s="9">
        <v>23</v>
      </c>
      <c r="F1068" s="9">
        <v>0.99998831899999996</v>
      </c>
      <c r="G1068" s="9">
        <v>1.3811889999999999E-3</v>
      </c>
      <c r="H1068" s="9">
        <v>3.5299999999999997E-5</v>
      </c>
      <c r="I1068" s="9">
        <v>1.4382167180000001</v>
      </c>
      <c r="J1068" s="9">
        <v>0</v>
      </c>
      <c r="K1068" s="58" t="s">
        <v>5711</v>
      </c>
      <c r="L1068" s="79">
        <v>17.989137941767794</v>
      </c>
      <c r="M1068" s="79">
        <v>14.579633567182462</v>
      </c>
      <c r="N1068" s="79">
        <v>16.015968315713742</v>
      </c>
      <c r="O1068" s="79">
        <v>18.220602254355288</v>
      </c>
      <c r="P1068" s="78">
        <v>20.019296788514751</v>
      </c>
      <c r="Q1068" s="78">
        <v>20.295996255966116</v>
      </c>
      <c r="R1068" s="35">
        <v>18.989683668213111</v>
      </c>
      <c r="S1068" s="35">
        <v>16.121849753488718</v>
      </c>
      <c r="T1068" s="35">
        <v>16.759836499481978</v>
      </c>
      <c r="U1068" s="35">
        <v>19.484543632635333</v>
      </c>
      <c r="V1068" s="35">
        <v>16.828214700511086</v>
      </c>
      <c r="W1068" s="35">
        <v>15.928173307847</v>
      </c>
      <c r="X1068" s="35">
        <v>18.979244655514677</v>
      </c>
      <c r="Y1068" s="35">
        <v>13.415823824674639</v>
      </c>
      <c r="Z1068" s="35">
        <v>16.46592495770021</v>
      </c>
      <c r="AA1068" s="35">
        <v>18.323080825622114</v>
      </c>
      <c r="AB1068" s="35">
        <v>15.369311581937019</v>
      </c>
      <c r="AC1068" s="35">
        <v>13.710530297932428</v>
      </c>
      <c r="AD1068" s="35">
        <v>18.096470244972259</v>
      </c>
      <c r="AE1068" s="35">
        <v>15.923631039626121</v>
      </c>
      <c r="AF1068" s="35">
        <v>16.941263285197131</v>
      </c>
      <c r="AG1068" s="35">
        <v>16.881405004999834</v>
      </c>
      <c r="AH1068" s="35">
        <v>16.832062849461579</v>
      </c>
      <c r="AI1068" s="35">
        <v>15.895433834046329</v>
      </c>
      <c r="AJ1068" s="35">
        <v>17.738455066780549</v>
      </c>
      <c r="AK1068" s="35">
        <v>15.526188865839845</v>
      </c>
      <c r="AL1068" s="35">
        <v>13.906042730630643</v>
      </c>
      <c r="AM1068" s="35">
        <v>18.652185633005445</v>
      </c>
      <c r="AN1068" s="35">
        <v>16.527350823084571</v>
      </c>
      <c r="AO1068" s="35">
        <v>18.290782559937838</v>
      </c>
      <c r="AP1068" s="35">
        <v>15.581004057478928</v>
      </c>
      <c r="AQ1068" s="35">
        <v>14.99464618551128</v>
      </c>
      <c r="AR1068" s="35">
        <v>15.787690610113877</v>
      </c>
      <c r="AS1068" s="35">
        <v>18.026977714746465</v>
      </c>
      <c r="AT1068" s="35">
        <v>16.554689497705063</v>
      </c>
      <c r="AU1068" s="35">
        <v>20.120385791117112</v>
      </c>
      <c r="AV1068" s="35">
        <v>16.055982560946383</v>
      </c>
      <c r="AW1068" s="35">
        <v>18.752938903078977</v>
      </c>
      <c r="AX1068" s="35">
        <v>16.860255621582318</v>
      </c>
      <c r="AY1068" s="35">
        <v>19.994655674921663</v>
      </c>
      <c r="AZ1068" s="35">
        <v>16.26776863160142</v>
      </c>
      <c r="BA1068" s="35">
        <v>17.699104831165258</v>
      </c>
      <c r="BB1068" s="35">
        <v>15.2544698813387</v>
      </c>
      <c r="BC1068" s="35">
        <v>16.250285487390578</v>
      </c>
      <c r="BD1068" s="35">
        <v>19.766538470689749</v>
      </c>
      <c r="BE1068" s="35">
        <v>18.426409399297146</v>
      </c>
      <c r="BF1068" s="35">
        <v>18.644758606505057</v>
      </c>
      <c r="BG1068" s="35">
        <v>19.649299408483962</v>
      </c>
      <c r="BH1068" s="35">
        <v>16.982545874166412</v>
      </c>
      <c r="BI1068" s="35">
        <v>21.290636790353343</v>
      </c>
      <c r="BJ1068" s="35">
        <v>19.526468010783553</v>
      </c>
      <c r="BK1068" s="35">
        <v>16.944485561418482</v>
      </c>
      <c r="BL1068" s="35">
        <v>18.554309581138195</v>
      </c>
      <c r="BM1068" s="35">
        <v>19.638074388834063</v>
      </c>
      <c r="BN1068" s="35">
        <v>16.52153134657739</v>
      </c>
      <c r="BO1068" s="35">
        <v>20.123132083046311</v>
      </c>
      <c r="BP1068" s="35">
        <v>17.121916732348154</v>
      </c>
      <c r="BQ1068" s="35">
        <v>18.058745341144519</v>
      </c>
      <c r="BR1068" s="35">
        <v>17.418480436617507</v>
      </c>
      <c r="BS1068" s="35">
        <v>17.720197776776502</v>
      </c>
      <c r="BT1068" s="35">
        <v>19.483273645376538</v>
      </c>
      <c r="BU1068" s="35">
        <v>19.172371230179234</v>
      </c>
      <c r="BV1068" s="35">
        <v>16.477103402617544</v>
      </c>
      <c r="BW1068" s="35">
        <v>18.93499633632495</v>
      </c>
      <c r="BX1068" s="35">
        <v>20.847680023132014</v>
      </c>
      <c r="BY1068" s="35">
        <v>15.79435454361489</v>
      </c>
      <c r="BZ1068" s="35">
        <v>18.071319915205098</v>
      </c>
      <c r="CA1068" s="35">
        <v>18.247227726471543</v>
      </c>
      <c r="CB1068" s="35">
        <v>18.73139889253892</v>
      </c>
      <c r="CC1068" s="35">
        <v>18.250625772418303</v>
      </c>
      <c r="CD1068" s="35">
        <v>17.319170849119288</v>
      </c>
      <c r="CE1068" s="35">
        <v>17.206177148548313</v>
      </c>
      <c r="CF1068" s="35">
        <v>17.121410785882219</v>
      </c>
      <c r="CG1068" s="35">
        <v>17.252475873453413</v>
      </c>
      <c r="CH1068" s="35">
        <v>19.40246521290252</v>
      </c>
      <c r="CI1068" s="35">
        <v>18.752803308384284</v>
      </c>
      <c r="CJ1068" s="35">
        <v>19.173131002478861</v>
      </c>
      <c r="CK1068" s="35">
        <v>18.584316457045905</v>
      </c>
      <c r="CL1068" s="35">
        <v>18.908483537681541</v>
      </c>
      <c r="CM1068" s="35">
        <v>20.747766037440726</v>
      </c>
      <c r="CN1068" s="35">
        <v>19.837053072200884</v>
      </c>
      <c r="CO1068" s="35">
        <v>14.212187551161826</v>
      </c>
      <c r="CP1068" s="35">
        <v>17.864340429628371</v>
      </c>
      <c r="CQ1068" s="35">
        <v>17.566344514907186</v>
      </c>
      <c r="CR1068" s="35">
        <v>17.935741654315347</v>
      </c>
      <c r="CS1068" s="35">
        <v>20.479146347401635</v>
      </c>
      <c r="CT1068" s="35">
        <v>16.220498531660123</v>
      </c>
      <c r="CU1068" s="35">
        <v>16.612405433742058</v>
      </c>
      <c r="CV1068" s="35">
        <v>18.598369088477778</v>
      </c>
      <c r="CW1068" s="35">
        <v>15.788865007180354</v>
      </c>
      <c r="CX1068" s="35">
        <v>13.83135106802964</v>
      </c>
      <c r="CY1068" s="35">
        <v>17.871868486482086</v>
      </c>
      <c r="CZ1068" s="35">
        <v>15.023960568713875</v>
      </c>
      <c r="DA1068" s="35">
        <v>19.166549232207252</v>
      </c>
      <c r="DB1068" s="35">
        <v>20.366005384182252</v>
      </c>
      <c r="DC1068" s="35">
        <v>14.700822680871275</v>
      </c>
      <c r="DD1068" s="35">
        <v>18.184999412034486</v>
      </c>
      <c r="DE1068" s="35">
        <v>19.972981429062649</v>
      </c>
      <c r="DF1068" s="35">
        <v>19.481923947505237</v>
      </c>
      <c r="DG1068" s="35">
        <v>14.632681047270335</v>
      </c>
      <c r="DH1068" s="35">
        <v>12.981406878505604</v>
      </c>
      <c r="DI1068" s="35">
        <v>20.840477060882627</v>
      </c>
      <c r="DJ1068" s="35">
        <v>16.482609305856222</v>
      </c>
      <c r="DK1068" s="35">
        <v>16.875618494541825</v>
      </c>
      <c r="DL1068" s="35">
        <v>15.316170899993141</v>
      </c>
      <c r="DM1068" s="35">
        <v>17.388529041233532</v>
      </c>
      <c r="DN1068" s="35">
        <v>15.915571282289175</v>
      </c>
      <c r="DO1068" s="35">
        <v>16.282367734498642</v>
      </c>
      <c r="DP1068" s="35">
        <v>18.338243971385577</v>
      </c>
      <c r="DQ1068" s="35">
        <v>16.517522818690125</v>
      </c>
      <c r="DR1068" s="35">
        <v>14.44261580637373</v>
      </c>
      <c r="DS1068" s="35">
        <v>19.324159511868782</v>
      </c>
      <c r="DT1068" s="35">
        <v>14.064665215743256</v>
      </c>
      <c r="DU1068" s="35">
        <v>14.74691960370051</v>
      </c>
      <c r="DV1068" s="35">
        <v>16.148837393285802</v>
      </c>
      <c r="DW1068" s="35">
        <v>17.282325887616906</v>
      </c>
      <c r="DX1068" s="35">
        <v>15.962058336432982</v>
      </c>
      <c r="DY1068" s="35">
        <v>18.234047814747598</v>
      </c>
      <c r="DZ1068" s="35">
        <v>16.590589723537363</v>
      </c>
      <c r="EA1068" s="35">
        <v>18.9947422693931</v>
      </c>
      <c r="EB1068" s="35">
        <v>17.52025471368249</v>
      </c>
      <c r="EC1068" s="35">
        <v>18.246616249274666</v>
      </c>
      <c r="ED1068" s="35">
        <v>19.858076339039023</v>
      </c>
      <c r="EE1068" s="35">
        <v>18.461361698964353</v>
      </c>
      <c r="EF1068" s="35">
        <v>20.310807243086714</v>
      </c>
      <c r="EG1068" s="35">
        <v>16.74558960061562</v>
      </c>
      <c r="EH1068" s="35">
        <v>17.264125254209048</v>
      </c>
      <c r="EI1068" s="35">
        <v>20.490582331772469</v>
      </c>
      <c r="EJ1068" s="35">
        <v>17.750475108854033</v>
      </c>
      <c r="EK1068" s="35">
        <v>15.995565203537334</v>
      </c>
      <c r="EL1068" s="35">
        <v>18.663341167221162</v>
      </c>
      <c r="EM1068" s="35">
        <v>16.900076204595173</v>
      </c>
      <c r="EN1068" s="35">
        <v>19.572486848089159</v>
      </c>
      <c r="EO1068" s="35">
        <v>20.961869408144658</v>
      </c>
      <c r="EP1068" s="35">
        <v>20.569941726888768</v>
      </c>
      <c r="EQ1068" s="35">
        <v>19.628592115462816</v>
      </c>
      <c r="ER1068" s="35">
        <v>18.566201291188072</v>
      </c>
      <c r="ES1068" s="35">
        <v>19.020609734217608</v>
      </c>
      <c r="ET1068" s="35">
        <v>18.57817583407358</v>
      </c>
      <c r="EU1068" s="35">
        <v>15.98560720153835</v>
      </c>
      <c r="EV1068" s="35">
        <v>16.653123209428838</v>
      </c>
      <c r="EW1068" s="35">
        <v>17.357846847538816</v>
      </c>
      <c r="EX1068" s="35">
        <v>20.805354781533108</v>
      </c>
      <c r="EY1068" s="35">
        <v>19.025832559624451</v>
      </c>
      <c r="EZ1068" s="35">
        <v>16.547032371711072</v>
      </c>
      <c r="FA1068" s="35">
        <v>16.923375195398982</v>
      </c>
      <c r="FB1068" s="35">
        <v>18.814104528757081</v>
      </c>
      <c r="FC1068" s="35">
        <v>15.541886854209533</v>
      </c>
      <c r="FD1068" s="35">
        <v>19.84048387548118</v>
      </c>
      <c r="FE1068" s="35">
        <v>21.57703227841191</v>
      </c>
      <c r="FF1068" s="35">
        <v>18.179016932472813</v>
      </c>
      <c r="FG1068" s="35">
        <v>18.385783978102431</v>
      </c>
      <c r="FH1068" s="35">
        <v>18.607871814132224</v>
      </c>
      <c r="FI1068" s="35">
        <v>20.124984066333123</v>
      </c>
      <c r="FJ1068" s="35">
        <v>20.257602660640778</v>
      </c>
      <c r="FK1068" s="35">
        <v>21.569834755047566</v>
      </c>
      <c r="FL1068" s="35">
        <v>20.68363691275589</v>
      </c>
      <c r="FM1068" s="35">
        <v>18.914385052020599</v>
      </c>
      <c r="FN1068" s="35">
        <v>20.712443010085408</v>
      </c>
      <c r="FO1068" s="35">
        <v>17.360347141391784</v>
      </c>
      <c r="FP1068" s="35">
        <v>21.167839229337289</v>
      </c>
      <c r="FQ1068" s="35">
        <v>17.529611133223302</v>
      </c>
      <c r="FR1068" s="35">
        <v>19.589964672777107</v>
      </c>
      <c r="FS1068" s="35">
        <v>19.624952071949359</v>
      </c>
      <c r="FT1068" s="35">
        <v>17.655514290703863</v>
      </c>
      <c r="FU1068" s="35">
        <v>19.311993546725766</v>
      </c>
      <c r="FV1068" s="35">
        <v>17.255210184122575</v>
      </c>
      <c r="FW1068" s="35">
        <v>18.676208271147086</v>
      </c>
      <c r="FX1068" s="35">
        <v>22.360942907885555</v>
      </c>
      <c r="FY1068" s="35">
        <v>20.267414895535353</v>
      </c>
      <c r="FZ1068" s="35">
        <v>16.564112754559112</v>
      </c>
      <c r="GA1068" s="35">
        <v>19.660920476856461</v>
      </c>
      <c r="GB1068" s="35">
        <v>20.200279970434913</v>
      </c>
      <c r="GC1068" s="35">
        <v>19.458260962873482</v>
      </c>
      <c r="GD1068" s="35">
        <v>20.349977664114991</v>
      </c>
      <c r="GE1068" s="35">
        <v>16.902021350358858</v>
      </c>
      <c r="GF1068" s="35">
        <v>18.607165400203911</v>
      </c>
      <c r="GG1068" s="35">
        <v>16.15631331204003</v>
      </c>
      <c r="GH1068" s="35">
        <v>18.092304759931736</v>
      </c>
      <c r="GI1068" s="35">
        <v>19.17220074630227</v>
      </c>
      <c r="GJ1068" s="35">
        <v>21.56599001738136</v>
      </c>
      <c r="GK1068" s="35">
        <v>20.103278931508431</v>
      </c>
      <c r="GL1068" s="35">
        <v>21.814290078975841</v>
      </c>
      <c r="GM1068" s="35">
        <v>20.889432472007542</v>
      </c>
      <c r="GN1068" s="35">
        <v>19.075256640989561</v>
      </c>
      <c r="GO1068" s="35">
        <v>50.893000000000001</v>
      </c>
      <c r="GP1068" s="35" t="s">
        <v>1011</v>
      </c>
      <c r="GU1068" s="59"/>
    </row>
    <row r="1069" spans="1:203" x14ac:dyDescent="0.2">
      <c r="A1069" s="35" t="s">
        <v>1023</v>
      </c>
      <c r="B1069" s="35" t="s">
        <v>2721</v>
      </c>
      <c r="C1069" s="35" t="s">
        <v>2722</v>
      </c>
      <c r="D1069" s="9">
        <v>2</v>
      </c>
      <c r="E1069" s="9">
        <v>2</v>
      </c>
      <c r="F1069" s="9">
        <v>0.13878036199999999</v>
      </c>
      <c r="G1069" s="9">
        <v>4.1302018279999997</v>
      </c>
      <c r="H1069" s="9">
        <v>0.56939415500000001</v>
      </c>
      <c r="I1069" s="9">
        <v>1.542548402</v>
      </c>
      <c r="J1069" s="9">
        <v>0</v>
      </c>
      <c r="K1069" s="78">
        <v>0</v>
      </c>
      <c r="L1069" s="79"/>
      <c r="M1069" s="79"/>
      <c r="N1069" s="79"/>
      <c r="O1069" s="79"/>
      <c r="AF1069" s="35">
        <v>11.581093321878493</v>
      </c>
      <c r="BY1069" s="35">
        <v>11.472776993570609</v>
      </c>
      <c r="BZ1069" s="35">
        <v>12.146154584258959</v>
      </c>
      <c r="CP1069" s="35">
        <v>11.346235469576092</v>
      </c>
      <c r="CV1069" s="35">
        <v>12.392243338867944</v>
      </c>
      <c r="EB1069" s="35">
        <v>12.386673387222006</v>
      </c>
      <c r="EE1069" s="35">
        <v>19.449131751609059</v>
      </c>
      <c r="ES1069" s="35">
        <v>11.325472764837492</v>
      </c>
      <c r="FF1069" s="35">
        <v>17.259396322005692</v>
      </c>
      <c r="FJ1069" s="35">
        <v>12.724704597396782</v>
      </c>
      <c r="GK1069" s="35">
        <v>12.011422890926847</v>
      </c>
      <c r="GO1069" s="35">
        <v>1.101</v>
      </c>
      <c r="GP1069" s="35" t="s">
        <v>4591</v>
      </c>
      <c r="GU1069" s="59"/>
    </row>
    <row r="1070" spans="1:203" x14ac:dyDescent="0.2">
      <c r="A1070" s="35" t="s">
        <v>1163</v>
      </c>
      <c r="B1070" s="35" t="s">
        <v>2887</v>
      </c>
      <c r="C1070" s="35" t="s">
        <v>2888</v>
      </c>
      <c r="D1070" s="9">
        <v>2</v>
      </c>
      <c r="E1070" s="9">
        <v>2</v>
      </c>
      <c r="F1070" s="9">
        <v>0.86529812100000003</v>
      </c>
      <c r="G1070" s="9">
        <v>-0.57205341799999998</v>
      </c>
      <c r="H1070" s="9">
        <v>0.39098419299999998</v>
      </c>
      <c r="I1070" s="9">
        <v>1.650317093</v>
      </c>
      <c r="J1070" s="9">
        <v>0</v>
      </c>
      <c r="K1070" s="78">
        <v>0</v>
      </c>
      <c r="L1070" s="80">
        <v>5.6537677710978009</v>
      </c>
      <c r="M1070" s="79"/>
      <c r="N1070" s="79"/>
      <c r="O1070" s="79"/>
      <c r="R1070" s="35">
        <v>7.3557209040341593</v>
      </c>
      <c r="X1070" s="35">
        <v>11.88676781630811</v>
      </c>
      <c r="AB1070" s="35">
        <v>11.371775018481433</v>
      </c>
      <c r="AE1070" s="35">
        <v>7.5587067676411515</v>
      </c>
      <c r="AK1070" s="35">
        <v>11.8611202157138</v>
      </c>
      <c r="BD1070" s="35">
        <v>10.842701609196945</v>
      </c>
      <c r="BE1070" s="35">
        <v>13.122412838609042</v>
      </c>
      <c r="BP1070" s="35">
        <v>11.381509661716207</v>
      </c>
      <c r="BV1070" s="35">
        <v>10.740520155635249</v>
      </c>
      <c r="CH1070" s="35">
        <v>12.151636154991357</v>
      </c>
      <c r="CI1070" s="35">
        <v>7.1095081334804355</v>
      </c>
      <c r="DI1070" s="35">
        <v>11.598412716035782</v>
      </c>
      <c r="DO1070" s="35">
        <v>5.7889814559706743</v>
      </c>
      <c r="DT1070" s="35">
        <v>7.8914546461712352</v>
      </c>
      <c r="DU1070" s="35">
        <v>11.44096806138857</v>
      </c>
      <c r="EO1070" s="35">
        <v>10.851643966753773</v>
      </c>
      <c r="FE1070" s="35">
        <v>12.57613693416322</v>
      </c>
      <c r="FG1070" s="35">
        <v>10.952025652723446</v>
      </c>
      <c r="FK1070" s="35">
        <v>11.714173631614042</v>
      </c>
      <c r="FT1070" s="35">
        <v>11.70431450183718</v>
      </c>
      <c r="GO1070" s="35">
        <v>3.7229999999999999</v>
      </c>
      <c r="GP1070" s="35" t="s">
        <v>4620</v>
      </c>
      <c r="GU1070" s="59"/>
    </row>
    <row r="1071" spans="1:203" x14ac:dyDescent="0.2">
      <c r="A1071" s="35" t="s">
        <v>1021</v>
      </c>
      <c r="B1071" s="35" t="s">
        <v>2717</v>
      </c>
      <c r="C1071" s="35" t="s">
        <v>2718</v>
      </c>
      <c r="D1071" s="9">
        <v>11</v>
      </c>
      <c r="E1071" s="9">
        <v>11</v>
      </c>
      <c r="F1071" s="9">
        <v>0.65331038900000005</v>
      </c>
      <c r="G1071" s="9">
        <v>0.96375343300000005</v>
      </c>
      <c r="H1071" s="9">
        <v>0.134163382</v>
      </c>
      <c r="I1071" s="9">
        <v>2.1821726099999998</v>
      </c>
      <c r="J1071" s="9">
        <v>0</v>
      </c>
      <c r="K1071" s="78">
        <v>0</v>
      </c>
      <c r="L1071" s="79"/>
      <c r="M1071" s="79">
        <v>16.754903916605794</v>
      </c>
      <c r="N1071" s="79"/>
      <c r="O1071" s="79">
        <v>10.278942505943506</v>
      </c>
      <c r="T1071" s="35">
        <v>9.5839051423791481</v>
      </c>
      <c r="U1071" s="35">
        <v>10.054601799622406</v>
      </c>
      <c r="Z1071" s="35">
        <v>10.393329641202307</v>
      </c>
      <c r="AE1071" s="35">
        <v>10.762196396020649</v>
      </c>
      <c r="AF1071" s="35">
        <v>9.6631697862946382</v>
      </c>
      <c r="AH1071" s="35">
        <v>17.622120495478811</v>
      </c>
      <c r="AK1071" s="35">
        <v>16.018488452895539</v>
      </c>
      <c r="AL1071" s="35">
        <v>16.600117552622113</v>
      </c>
      <c r="AO1071" s="35">
        <v>10.098057423718148</v>
      </c>
      <c r="AP1071" s="35">
        <v>15.747837333884785</v>
      </c>
      <c r="AR1071" s="35">
        <v>10.155764268789554</v>
      </c>
      <c r="AT1071" s="35">
        <v>17.407325631559289</v>
      </c>
      <c r="AU1071" s="35">
        <v>15.212362995166249</v>
      </c>
      <c r="AY1071" s="35">
        <v>10.112198079966207</v>
      </c>
      <c r="BA1071" s="35">
        <v>17.391085015453161</v>
      </c>
      <c r="BB1071" s="35">
        <v>9.9509815513106812</v>
      </c>
      <c r="BD1071" s="35">
        <v>17.167292518171863</v>
      </c>
      <c r="BE1071" s="35">
        <v>18.732921044955496</v>
      </c>
      <c r="BJ1071" s="35">
        <v>14.972596818498351</v>
      </c>
      <c r="BK1071" s="35">
        <v>17.090920732950444</v>
      </c>
      <c r="BN1071" s="35">
        <v>17.477482052214327</v>
      </c>
      <c r="BR1071" s="35">
        <v>16.31864527429822</v>
      </c>
      <c r="BY1071" s="35">
        <v>10.040950889605639</v>
      </c>
      <c r="CB1071" s="35">
        <v>10.102453620412327</v>
      </c>
      <c r="CF1071" s="35">
        <v>10.442388399921841</v>
      </c>
      <c r="CG1071" s="35">
        <v>10.376179551913019</v>
      </c>
      <c r="CI1071" s="35">
        <v>16.699083576918738</v>
      </c>
      <c r="CN1071" s="35">
        <v>9.9302593822668435</v>
      </c>
      <c r="CP1071" s="35">
        <v>10.090493995167872</v>
      </c>
      <c r="CU1071" s="35">
        <v>10.515788869085666</v>
      </c>
      <c r="CZ1071" s="35">
        <v>16.595146194882588</v>
      </c>
      <c r="DE1071" s="35">
        <v>10.599242391157134</v>
      </c>
      <c r="DJ1071" s="35">
        <v>10.883288136654613</v>
      </c>
      <c r="DL1071" s="35">
        <v>9.9488326384058876</v>
      </c>
      <c r="DP1071" s="35">
        <v>17.834408565681727</v>
      </c>
      <c r="DQ1071" s="35">
        <v>9.9538865304374688</v>
      </c>
      <c r="DT1071" s="35">
        <v>9.6177016695591178</v>
      </c>
      <c r="DW1071" s="35">
        <v>17.986510592943262</v>
      </c>
      <c r="DY1071" s="35">
        <v>18.181331391265914</v>
      </c>
      <c r="ED1071" s="35">
        <v>19.015126214538363</v>
      </c>
      <c r="EJ1071" s="35">
        <v>10.256881817309999</v>
      </c>
      <c r="EL1071" s="35">
        <v>15.96518539567265</v>
      </c>
      <c r="EN1071" s="35">
        <v>17.84572125572533</v>
      </c>
      <c r="EU1071" s="35">
        <v>10.439418069829491</v>
      </c>
      <c r="EW1071" s="35">
        <v>10.155894058730276</v>
      </c>
      <c r="EX1071" s="35">
        <v>16.707269029224332</v>
      </c>
      <c r="FD1071" s="35">
        <v>16.890980345290021</v>
      </c>
      <c r="FE1071" s="35">
        <v>19.671441026835765</v>
      </c>
      <c r="FP1071" s="35">
        <v>10.107325352798325</v>
      </c>
      <c r="FQ1071" s="35">
        <v>17.557018490276231</v>
      </c>
      <c r="FT1071" s="35">
        <v>17.095035098579785</v>
      </c>
      <c r="FY1071" s="35">
        <v>16.890863230913084</v>
      </c>
      <c r="GD1071" s="35">
        <v>16.846815845597842</v>
      </c>
      <c r="GJ1071" s="35">
        <v>19.239868002192679</v>
      </c>
      <c r="GK1071" s="35">
        <v>9.9892285795370803</v>
      </c>
      <c r="GL1071" s="35">
        <v>18.931554964725212</v>
      </c>
      <c r="GO1071" s="35">
        <v>36.554000000000002</v>
      </c>
      <c r="GP1071" s="35" t="s">
        <v>935</v>
      </c>
      <c r="GU1071" s="59"/>
    </row>
    <row r="1072" spans="1:203" x14ac:dyDescent="0.2">
      <c r="A1072" s="35" t="s">
        <v>2214</v>
      </c>
      <c r="B1072" s="35" t="s">
        <v>4277</v>
      </c>
      <c r="C1072" s="35" t="s">
        <v>4278</v>
      </c>
      <c r="D1072" s="9">
        <v>2</v>
      </c>
      <c r="E1072" s="9">
        <v>2</v>
      </c>
      <c r="F1072" s="9">
        <v>0.45210135299999998</v>
      </c>
      <c r="G1072" s="9">
        <v>1.6853223479999999</v>
      </c>
      <c r="H1072" s="9">
        <v>0.18266522199999999</v>
      </c>
      <c r="I1072" s="9">
        <v>2.2089396610000001</v>
      </c>
      <c r="J1072" s="9">
        <v>0</v>
      </c>
      <c r="K1072" s="78">
        <v>0</v>
      </c>
      <c r="L1072" s="79"/>
      <c r="M1072" s="79"/>
      <c r="N1072" s="79"/>
      <c r="O1072" s="79"/>
      <c r="V1072" s="35">
        <v>10.170236162368463</v>
      </c>
      <c r="DN1072" s="35">
        <v>11.689223545768019</v>
      </c>
      <c r="ED1072" s="35">
        <v>12.021893475062184</v>
      </c>
      <c r="EU1072" s="35">
        <v>12.431123084638163</v>
      </c>
      <c r="FH1072" s="35">
        <v>12.385656684374474</v>
      </c>
      <c r="GK1072" s="35">
        <v>12.320747702021388</v>
      </c>
      <c r="GO1072" s="35">
        <v>4.806</v>
      </c>
      <c r="GP1072" s="35" t="s">
        <v>1952</v>
      </c>
      <c r="GU1072" s="59"/>
    </row>
    <row r="1073" spans="1:203" x14ac:dyDescent="0.2">
      <c r="A1073" s="35" t="s">
        <v>1552</v>
      </c>
      <c r="B1073" s="35" t="s">
        <v>3371</v>
      </c>
      <c r="C1073" s="35" t="s">
        <v>3372</v>
      </c>
      <c r="D1073" s="9">
        <v>3</v>
      </c>
      <c r="E1073" s="9">
        <v>3</v>
      </c>
      <c r="F1073" s="9">
        <v>0.19868113300000001</v>
      </c>
      <c r="G1073" s="9">
        <v>-0.80298676700000005</v>
      </c>
      <c r="H1073" s="9">
        <v>7.6467060000000003E-2</v>
      </c>
      <c r="J1073" s="9">
        <v>0</v>
      </c>
      <c r="K1073" s="78">
        <v>0</v>
      </c>
      <c r="L1073" s="79">
        <v>11.039690996931089</v>
      </c>
      <c r="M1073" s="79"/>
      <c r="N1073" s="79"/>
      <c r="O1073" s="79"/>
      <c r="AH1073" s="35">
        <v>12.198287596939853</v>
      </c>
      <c r="AU1073" s="35">
        <v>11.383678979587161</v>
      </c>
      <c r="BL1073" s="35">
        <v>11.449737208859139</v>
      </c>
      <c r="BN1073" s="35">
        <v>12.181138857622685</v>
      </c>
      <c r="EK1073" s="35">
        <v>11.566343725103867</v>
      </c>
      <c r="EP1073" s="35">
        <v>10.128696197738817</v>
      </c>
      <c r="GO1073" s="35">
        <v>3.681</v>
      </c>
      <c r="GP1073" s="35" t="s">
        <v>1370</v>
      </c>
      <c r="GU1073" s="59"/>
    </row>
    <row r="1074" spans="1:203" x14ac:dyDescent="0.2">
      <c r="A1074" s="35" t="s">
        <v>2173</v>
      </c>
      <c r="B1074" s="35" t="s">
        <v>4195</v>
      </c>
      <c r="C1074" s="35" t="s">
        <v>4196</v>
      </c>
      <c r="D1074" s="9">
        <v>2</v>
      </c>
      <c r="E1074" s="9">
        <v>2</v>
      </c>
      <c r="F1074" s="9">
        <v>0.422458477</v>
      </c>
      <c r="G1074" s="9">
        <v>-0.74235081300000005</v>
      </c>
      <c r="H1074" s="9">
        <v>0.38601668700000002</v>
      </c>
      <c r="J1074" s="9">
        <v>0</v>
      </c>
      <c r="K1074" s="78">
        <v>0</v>
      </c>
      <c r="L1074" s="79"/>
      <c r="M1074" s="79"/>
      <c r="N1074" s="79"/>
      <c r="O1074" s="79"/>
      <c r="U1074" s="35">
        <v>10.904098389307084</v>
      </c>
      <c r="CX1074" s="35">
        <v>12.039990882976959</v>
      </c>
      <c r="DT1074" s="35">
        <v>11.207151561272587</v>
      </c>
      <c r="ED1074" s="35">
        <v>10.252236085675348</v>
      </c>
      <c r="GO1074" s="35">
        <v>0.38400000000000001</v>
      </c>
      <c r="GP1074" s="35" t="s">
        <v>1893</v>
      </c>
      <c r="GU1074" s="59"/>
    </row>
    <row r="1075" spans="1:203" x14ac:dyDescent="0.2">
      <c r="A1075" s="35" t="s">
        <v>728</v>
      </c>
      <c r="B1075" s="35" t="s">
        <v>728</v>
      </c>
      <c r="C1075" s="35" t="s">
        <v>728</v>
      </c>
      <c r="D1075" s="9">
        <v>4</v>
      </c>
      <c r="E1075" s="9">
        <v>4</v>
      </c>
      <c r="F1075" s="9">
        <v>0.60627541100000004</v>
      </c>
      <c r="G1075" s="9">
        <v>-0.64222242100000004</v>
      </c>
      <c r="H1075" s="9">
        <v>0.12882744400000001</v>
      </c>
      <c r="J1075" s="9">
        <v>0</v>
      </c>
      <c r="K1075" s="78">
        <v>0</v>
      </c>
      <c r="L1075" s="80"/>
      <c r="M1075" s="79"/>
      <c r="N1075" s="79"/>
      <c r="O1075" s="79"/>
      <c r="Q1075" s="78">
        <v>12.10011150394841</v>
      </c>
      <c r="S1075" s="35">
        <v>12.0895914709759</v>
      </c>
      <c r="AB1075" s="35">
        <v>13.470408552195281</v>
      </c>
      <c r="CO1075" s="35">
        <v>14.235212766734412</v>
      </c>
      <c r="DC1075" s="35">
        <v>13.68598375179077</v>
      </c>
      <c r="DO1075" s="35">
        <v>10.977233553367919</v>
      </c>
      <c r="GO1075" s="35">
        <v>4.0860000000000003</v>
      </c>
      <c r="GP1075" s="35" t="s">
        <v>702</v>
      </c>
      <c r="GU1075" s="59"/>
    </row>
    <row r="1076" spans="1:203" x14ac:dyDescent="0.2">
      <c r="A1076" s="35" t="s">
        <v>1099</v>
      </c>
      <c r="B1076" s="35" t="s">
        <v>2823</v>
      </c>
      <c r="C1076" s="35" t="s">
        <v>2824</v>
      </c>
      <c r="D1076" s="9">
        <v>2</v>
      </c>
      <c r="E1076" s="9">
        <v>2</v>
      </c>
      <c r="F1076" s="9">
        <v>0.69903910400000002</v>
      </c>
      <c r="G1076" s="9">
        <v>-0.39865716499999998</v>
      </c>
      <c r="H1076" s="9">
        <v>7.6467060000000003E-2</v>
      </c>
      <c r="J1076" s="9">
        <v>0</v>
      </c>
      <c r="K1076" s="78">
        <v>0</v>
      </c>
      <c r="L1076" s="79"/>
      <c r="M1076" s="79"/>
      <c r="N1076" s="79"/>
      <c r="O1076" s="79"/>
      <c r="V1076" s="35">
        <v>11.595668833009684</v>
      </c>
      <c r="AK1076" s="35">
        <v>11.831153213844681</v>
      </c>
      <c r="AO1076" s="35">
        <v>11.038455270398305</v>
      </c>
      <c r="CD1076" s="35">
        <v>10.96406882650251</v>
      </c>
      <c r="CO1076" s="35">
        <v>14.134209973928945</v>
      </c>
      <c r="CZ1076" s="35">
        <v>11.685711249689071</v>
      </c>
      <c r="EL1076" s="35">
        <v>11.342396866988853</v>
      </c>
      <c r="GO1076" s="35">
        <v>0.74299999999999999</v>
      </c>
      <c r="GP1076" s="35" t="s">
        <v>1000</v>
      </c>
      <c r="GU1076" s="59"/>
    </row>
    <row r="1077" spans="1:203" x14ac:dyDescent="0.2">
      <c r="A1077" s="35" t="s">
        <v>1101</v>
      </c>
      <c r="B1077" s="35" t="s">
        <v>2827</v>
      </c>
      <c r="C1077" s="35" t="s">
        <v>2828</v>
      </c>
      <c r="D1077" s="9">
        <v>5</v>
      </c>
      <c r="E1077" s="9">
        <v>5</v>
      </c>
      <c r="F1077" s="9">
        <v>0.72465937599999997</v>
      </c>
      <c r="G1077" s="9">
        <v>-9.2998049999999999E-2</v>
      </c>
      <c r="H1077" s="9">
        <v>6.045188E-3</v>
      </c>
      <c r="J1077" s="9">
        <v>0</v>
      </c>
      <c r="K1077" s="56" t="s">
        <v>5710</v>
      </c>
      <c r="L1077" s="79"/>
      <c r="M1077" s="79"/>
      <c r="N1077" s="79"/>
      <c r="O1077" s="79"/>
      <c r="U1077" s="35">
        <v>11.484752052462602</v>
      </c>
      <c r="AC1077" s="35">
        <v>11.751988071455733</v>
      </c>
      <c r="AE1077" s="35">
        <v>11.12284394052017</v>
      </c>
      <c r="AG1077" s="35">
        <v>11.336691477375091</v>
      </c>
      <c r="BC1077" s="35">
        <v>12.144629058833511</v>
      </c>
      <c r="BF1077" s="35">
        <v>11.882934528183151</v>
      </c>
      <c r="CG1077" s="35">
        <v>12.342166022132286</v>
      </c>
      <c r="CJ1077" s="35">
        <v>12.120003349663559</v>
      </c>
      <c r="CN1077" s="35">
        <v>12.293913917586741</v>
      </c>
      <c r="CV1077" s="35">
        <v>11.379529797895586</v>
      </c>
      <c r="DC1077" s="35">
        <v>11.758142063735107</v>
      </c>
      <c r="DL1077" s="35">
        <v>11.829831572126249</v>
      </c>
      <c r="DO1077" s="35">
        <v>12.370035834172043</v>
      </c>
      <c r="DT1077" s="35">
        <v>10.860368277698949</v>
      </c>
      <c r="EP1077" s="35">
        <v>11.64635811030122</v>
      </c>
      <c r="GO1077" s="35">
        <v>10.055999999999999</v>
      </c>
      <c r="GP1077" s="35" t="s">
        <v>1002</v>
      </c>
      <c r="GU1077" s="59"/>
    </row>
    <row r="1078" spans="1:203" x14ac:dyDescent="0.2">
      <c r="A1078" s="35" t="s">
        <v>909</v>
      </c>
      <c r="B1078" s="35" t="s">
        <v>2605</v>
      </c>
      <c r="C1078" s="35" t="s">
        <v>2606</v>
      </c>
      <c r="D1078" s="9">
        <v>2</v>
      </c>
      <c r="E1078" s="9">
        <v>2</v>
      </c>
      <c r="F1078" s="9">
        <v>0.93214664400000002</v>
      </c>
      <c r="G1078" s="9">
        <v>-6.7346892000000005E-2</v>
      </c>
      <c r="H1078" s="9">
        <v>0.220131042</v>
      </c>
      <c r="J1078" s="9">
        <v>0</v>
      </c>
      <c r="K1078" s="78">
        <v>0</v>
      </c>
      <c r="L1078" s="80"/>
      <c r="M1078" s="79"/>
      <c r="N1078" s="79"/>
      <c r="O1078" s="79"/>
      <c r="Y1078" s="35">
        <v>9.8294437831136534</v>
      </c>
      <c r="BI1078" s="35">
        <v>11.713504669593449</v>
      </c>
      <c r="CF1078" s="35">
        <v>10.362781219017387</v>
      </c>
      <c r="DQ1078" s="35">
        <v>10.675053414756936</v>
      </c>
      <c r="DS1078" s="35">
        <v>10.460739248463394</v>
      </c>
      <c r="GO1078" s="35">
        <v>9.1159999999999997</v>
      </c>
      <c r="GP1078" s="35" t="s">
        <v>4563</v>
      </c>
      <c r="GU1078" s="59"/>
    </row>
    <row r="1079" spans="1:203" x14ac:dyDescent="0.2">
      <c r="A1079" s="35" t="s">
        <v>1319</v>
      </c>
      <c r="B1079" s="35" t="s">
        <v>3071</v>
      </c>
      <c r="C1079" s="35" t="s">
        <v>3072</v>
      </c>
      <c r="D1079" s="9">
        <v>2</v>
      </c>
      <c r="E1079" s="9">
        <v>2</v>
      </c>
      <c r="F1079" s="9">
        <v>0.88289595099999996</v>
      </c>
      <c r="G1079" s="9">
        <v>4.7729826000000003E-2</v>
      </c>
      <c r="H1079" s="9">
        <v>7.6467060000000003E-2</v>
      </c>
      <c r="J1079" s="9">
        <v>0</v>
      </c>
      <c r="K1079" s="78">
        <v>0</v>
      </c>
      <c r="L1079" s="79"/>
      <c r="M1079" s="79"/>
      <c r="N1079" s="79"/>
      <c r="O1079" s="79"/>
      <c r="T1079" s="35">
        <v>10.008478003804795</v>
      </c>
      <c r="AU1079" s="35">
        <v>10.966527164442429</v>
      </c>
      <c r="CI1079" s="35">
        <v>10.624163607002922</v>
      </c>
      <c r="CK1079" s="35">
        <v>9.9625934730976198</v>
      </c>
      <c r="CR1079" s="35">
        <v>10.748053803299548</v>
      </c>
      <c r="CZ1079" s="35">
        <v>10.222898973287169</v>
      </c>
      <c r="DE1079" s="35">
        <v>10.43720637747032</v>
      </c>
      <c r="DQ1079" s="35">
        <v>10.296801713139958</v>
      </c>
      <c r="DV1079" s="35">
        <v>10.344300296724496</v>
      </c>
      <c r="DW1079" s="35">
        <v>10.108675581585736</v>
      </c>
      <c r="EQ1079" s="35">
        <v>11.648275275895067</v>
      </c>
      <c r="GO1079" s="35">
        <v>2.5</v>
      </c>
      <c r="GP1079" s="35" t="s">
        <v>1164</v>
      </c>
      <c r="GU1079" s="59"/>
    </row>
    <row r="1080" spans="1:203" x14ac:dyDescent="0.2">
      <c r="A1080" s="35" t="s">
        <v>1239</v>
      </c>
      <c r="B1080" s="35" t="s">
        <v>2965</v>
      </c>
      <c r="C1080" s="35" t="s">
        <v>2966</v>
      </c>
      <c r="D1080" s="9">
        <v>2</v>
      </c>
      <c r="E1080" s="9">
        <v>1</v>
      </c>
      <c r="F1080" s="9">
        <v>1</v>
      </c>
      <c r="G1080" s="9">
        <v>0.13551375900000001</v>
      </c>
      <c r="H1080" s="9">
        <v>0.12882744400000001</v>
      </c>
      <c r="J1080" s="9">
        <v>0</v>
      </c>
      <c r="K1080" s="78">
        <v>0</v>
      </c>
      <c r="L1080" s="79"/>
      <c r="M1080" s="79"/>
      <c r="N1080" s="79"/>
      <c r="O1080" s="79"/>
      <c r="AS1080" s="35">
        <v>11.493219015212802</v>
      </c>
      <c r="BA1080" s="35">
        <v>12.023079019987225</v>
      </c>
      <c r="BT1080" s="35">
        <v>11.640564560146297</v>
      </c>
      <c r="CO1080" s="35">
        <v>12.476358639722616</v>
      </c>
      <c r="CZ1080" s="35">
        <v>12.043819067335882</v>
      </c>
      <c r="GO1080" s="35">
        <v>1.514</v>
      </c>
      <c r="GP1080" s="35" t="s">
        <v>1108</v>
      </c>
      <c r="GU1080" s="59"/>
    </row>
    <row r="1081" spans="1:203" x14ac:dyDescent="0.2">
      <c r="A1081" s="35" t="s">
        <v>1625</v>
      </c>
      <c r="B1081" s="35" t="s">
        <v>3453</v>
      </c>
      <c r="C1081" s="35" t="s">
        <v>3454</v>
      </c>
      <c r="D1081" s="9">
        <v>2</v>
      </c>
      <c r="E1081" s="9">
        <v>2</v>
      </c>
      <c r="F1081" s="9">
        <v>0.53306017100000003</v>
      </c>
      <c r="G1081" s="9">
        <v>0.256274051</v>
      </c>
      <c r="H1081" s="9">
        <v>0.220131042</v>
      </c>
      <c r="J1081" s="9">
        <v>0</v>
      </c>
      <c r="K1081" s="78">
        <v>0</v>
      </c>
      <c r="L1081" s="79">
        <v>10.672313823331269</v>
      </c>
      <c r="M1081" s="79"/>
      <c r="N1081" s="79"/>
      <c r="O1081" s="79"/>
      <c r="AR1081" s="35">
        <v>11.168788276361695</v>
      </c>
      <c r="BE1081" s="35">
        <v>11.80559046812906</v>
      </c>
      <c r="DC1081" s="35">
        <v>11.51588395237879</v>
      </c>
      <c r="DF1081" s="35">
        <v>11.433643653033476</v>
      </c>
      <c r="EH1081" s="35">
        <v>12.020469667018407</v>
      </c>
      <c r="EO1081" s="35">
        <v>10.917355687808515</v>
      </c>
      <c r="GO1081" s="35">
        <v>3.0859999999999999</v>
      </c>
      <c r="GP1081" s="35" t="s">
        <v>1434</v>
      </c>
      <c r="GU1081" s="59"/>
    </row>
    <row r="1082" spans="1:203" x14ac:dyDescent="0.2">
      <c r="A1082" s="35" t="s">
        <v>1986</v>
      </c>
      <c r="B1082" s="35" t="s">
        <v>3885</v>
      </c>
      <c r="C1082" s="35" t="s">
        <v>3886</v>
      </c>
      <c r="D1082" s="9">
        <v>4</v>
      </c>
      <c r="E1082" s="9">
        <v>4</v>
      </c>
      <c r="F1082" s="9">
        <v>0.722053414</v>
      </c>
      <c r="G1082" s="9">
        <v>0.31858093799999998</v>
      </c>
      <c r="H1082" s="9">
        <v>7.6467060000000003E-2</v>
      </c>
      <c r="J1082" s="9">
        <v>0</v>
      </c>
      <c r="K1082" s="78">
        <v>0</v>
      </c>
      <c r="L1082" s="79"/>
      <c r="M1082" s="79"/>
      <c r="N1082" s="79"/>
      <c r="O1082" s="79">
        <v>9.546270158743603</v>
      </c>
      <c r="Q1082" s="78">
        <v>10.580377833886033</v>
      </c>
      <c r="CC1082" s="35">
        <v>9.3230767469074785</v>
      </c>
      <c r="CJ1082" s="35">
        <v>11.68005808064229</v>
      </c>
      <c r="CO1082" s="35">
        <v>10.675517024623685</v>
      </c>
      <c r="DY1082" s="35">
        <v>10.679640906951706</v>
      </c>
      <c r="GO1082" s="35">
        <v>6.7709999999999999</v>
      </c>
      <c r="GP1082" s="35" t="s">
        <v>1681</v>
      </c>
      <c r="GU1082" s="59"/>
    </row>
    <row r="1083" spans="1:203" x14ac:dyDescent="0.2">
      <c r="A1083" s="35" t="s">
        <v>1545</v>
      </c>
      <c r="B1083" s="35" t="s">
        <v>3363</v>
      </c>
      <c r="C1083" s="35" t="s">
        <v>3364</v>
      </c>
      <c r="D1083" s="9">
        <v>2</v>
      </c>
      <c r="E1083" s="9">
        <v>2</v>
      </c>
      <c r="F1083" s="9">
        <v>1</v>
      </c>
      <c r="G1083" s="9">
        <v>0.65389165400000004</v>
      </c>
      <c r="H1083" s="9">
        <v>0.12882744400000001</v>
      </c>
      <c r="J1083" s="9">
        <v>0</v>
      </c>
      <c r="K1083" s="78">
        <v>0</v>
      </c>
      <c r="L1083" s="79"/>
      <c r="M1083" s="79"/>
      <c r="N1083" s="79"/>
      <c r="O1083" s="79"/>
      <c r="S1083" s="35">
        <v>10.821633801246032</v>
      </c>
      <c r="AS1083" s="35">
        <v>17.391206364018121</v>
      </c>
      <c r="BF1083" s="35">
        <v>17.151995424101024</v>
      </c>
      <c r="CK1083" s="35">
        <v>16.810442796915918</v>
      </c>
      <c r="DJ1083" s="35">
        <v>16.197711250177392</v>
      </c>
      <c r="GO1083" s="35">
        <v>1.966</v>
      </c>
      <c r="GP1083" s="35" t="s">
        <v>1365</v>
      </c>
      <c r="GU1083" s="59"/>
    </row>
    <row r="1084" spans="1:203" x14ac:dyDescent="0.2">
      <c r="A1084" s="35" t="s">
        <v>1671</v>
      </c>
      <c r="B1084" s="35" t="s">
        <v>3509</v>
      </c>
      <c r="C1084" s="35" t="s">
        <v>3510</v>
      </c>
      <c r="D1084" s="9">
        <v>2</v>
      </c>
      <c r="E1084" s="9">
        <v>2</v>
      </c>
      <c r="F1084" s="9">
        <v>1</v>
      </c>
      <c r="G1084" s="9">
        <v>0.991691663</v>
      </c>
      <c r="H1084" s="9">
        <v>0.12882744400000001</v>
      </c>
      <c r="J1084" s="9">
        <v>0</v>
      </c>
      <c r="K1084" s="78">
        <v>0</v>
      </c>
      <c r="L1084" s="79"/>
      <c r="M1084" s="79"/>
      <c r="N1084" s="79"/>
      <c r="O1084" s="79"/>
      <c r="AE1084" s="35">
        <v>10.34991284906609</v>
      </c>
      <c r="BC1084" s="35">
        <v>10.884560828767338</v>
      </c>
      <c r="BI1084" s="35">
        <v>11.370966295030801</v>
      </c>
      <c r="BT1084" s="35">
        <v>10.357465127153469</v>
      </c>
      <c r="DY1084" s="35">
        <v>11.732417937989569</v>
      </c>
      <c r="GO1084" s="35">
        <v>0.92600000000000005</v>
      </c>
      <c r="GP1084" s="35" t="s">
        <v>4760</v>
      </c>
      <c r="GU1084" s="59"/>
    </row>
    <row r="1085" spans="1:203" x14ac:dyDescent="0.2">
      <c r="A1085" s="35" t="s">
        <v>2269</v>
      </c>
      <c r="B1085" s="35" t="s">
        <v>4385</v>
      </c>
      <c r="C1085" s="35" t="s">
        <v>4386</v>
      </c>
      <c r="D1085" s="9">
        <v>2</v>
      </c>
      <c r="E1085" s="9">
        <v>1</v>
      </c>
      <c r="F1085" s="9">
        <v>1</v>
      </c>
      <c r="G1085" s="9">
        <v>3.6849894669999999</v>
      </c>
      <c r="H1085" s="9">
        <v>0.220131042</v>
      </c>
      <c r="J1085" s="9">
        <v>0</v>
      </c>
      <c r="K1085" s="78">
        <v>0</v>
      </c>
      <c r="L1085" s="79"/>
      <c r="M1085" s="79"/>
      <c r="N1085" s="79"/>
      <c r="O1085" s="79">
        <v>9.8632433716882009</v>
      </c>
      <c r="BA1085" s="35">
        <v>9.6241509005393908</v>
      </c>
      <c r="CE1085" s="35">
        <v>13.731179602384913</v>
      </c>
      <c r="EO1085" s="35">
        <v>14.757847424706595</v>
      </c>
      <c r="GO1085" s="35">
        <v>31.818000000000001</v>
      </c>
      <c r="GP1085" s="35" t="s">
        <v>2032</v>
      </c>
      <c r="GU1085" s="59"/>
    </row>
    <row r="1086" spans="1:203" x14ac:dyDescent="0.2">
      <c r="A1086" s="35" t="s">
        <v>2006</v>
      </c>
      <c r="B1086" s="35" t="s">
        <v>3913</v>
      </c>
      <c r="C1086" s="35" t="s">
        <v>3914</v>
      </c>
      <c r="D1086" s="9">
        <v>2</v>
      </c>
      <c r="E1086" s="9">
        <v>2</v>
      </c>
      <c r="F1086" s="9">
        <v>1</v>
      </c>
      <c r="G1086" s="9">
        <v>4.1404275500000001</v>
      </c>
      <c r="H1086" s="9">
        <v>0.12882744400000001</v>
      </c>
      <c r="J1086" s="9">
        <v>0</v>
      </c>
      <c r="K1086" s="78">
        <v>0</v>
      </c>
      <c r="L1086" s="79"/>
      <c r="M1086" s="79"/>
      <c r="N1086" s="79">
        <v>10.279712323117826</v>
      </c>
      <c r="O1086" s="79"/>
      <c r="BH1086" s="35">
        <v>11.411789618371017</v>
      </c>
      <c r="CH1086" s="35">
        <v>11.025297944939654</v>
      </c>
      <c r="CR1086" s="35">
        <v>12.839044754427636</v>
      </c>
      <c r="EJ1086" s="35">
        <v>15.529388709949821</v>
      </c>
      <c r="GO1086" s="35">
        <v>1.9630000000000001</v>
      </c>
      <c r="GP1086" s="35" t="s">
        <v>1702</v>
      </c>
      <c r="GU1086" s="59"/>
    </row>
    <row r="1087" spans="1:203" x14ac:dyDescent="0.2">
      <c r="A1087" s="35" t="s">
        <v>2186</v>
      </c>
      <c r="B1087" s="35" t="s">
        <v>4221</v>
      </c>
      <c r="C1087" s="35" t="s">
        <v>4222</v>
      </c>
      <c r="D1087" s="9">
        <v>2</v>
      </c>
      <c r="E1087" s="9">
        <v>2</v>
      </c>
      <c r="F1087" s="9">
        <v>2.0266762000000001E-2</v>
      </c>
      <c r="H1087" s="9">
        <v>1.6593304E-2</v>
      </c>
      <c r="J1087" s="56" t="s">
        <v>5710</v>
      </c>
      <c r="K1087" s="56" t="s">
        <v>5710</v>
      </c>
      <c r="L1087" s="79"/>
      <c r="M1087" s="79"/>
      <c r="N1087" s="79"/>
      <c r="O1087" s="79"/>
      <c r="Z1087" s="35">
        <v>10.730678613752813</v>
      </c>
      <c r="AB1087" s="35">
        <v>10.876575098917344</v>
      </c>
      <c r="AE1087" s="35">
        <v>11.2152578849589</v>
      </c>
      <c r="AL1087" s="35">
        <v>10.954117159213455</v>
      </c>
      <c r="BF1087" s="35">
        <v>10.967138022371548</v>
      </c>
      <c r="BI1087" s="35">
        <v>11.639504088149673</v>
      </c>
      <c r="BU1087" s="35">
        <v>11.376215906969293</v>
      </c>
      <c r="CP1087" s="35">
        <v>10.622806238938075</v>
      </c>
      <c r="GO1087" s="35">
        <v>3.431</v>
      </c>
      <c r="GP1087" s="35" t="s">
        <v>4894</v>
      </c>
      <c r="GU1087" s="59"/>
    </row>
    <row r="1088" spans="1:203" x14ac:dyDescent="0.2">
      <c r="A1088" s="35" t="s">
        <v>840</v>
      </c>
      <c r="B1088" s="35" t="s">
        <v>2521</v>
      </c>
      <c r="C1088" s="35" t="s">
        <v>2522</v>
      </c>
      <c r="D1088" s="9">
        <v>2</v>
      </c>
      <c r="E1088" s="9">
        <v>2</v>
      </c>
      <c r="F1088" s="9">
        <v>0.14336325699999999</v>
      </c>
      <c r="H1088" s="9">
        <v>0.12882744400000001</v>
      </c>
      <c r="J1088" s="9">
        <v>0</v>
      </c>
      <c r="K1088" s="78">
        <v>0</v>
      </c>
      <c r="L1088" s="79"/>
      <c r="M1088" s="79"/>
      <c r="N1088" s="79"/>
      <c r="O1088" s="79"/>
      <c r="V1088" s="35">
        <v>10.96217935879322</v>
      </c>
      <c r="AU1088" s="35">
        <v>10.864012253816494</v>
      </c>
      <c r="AV1088" s="35">
        <v>10.605259619365803</v>
      </c>
      <c r="BU1088" s="35">
        <v>11.426124483770684</v>
      </c>
      <c r="GO1088" s="35">
        <v>2.9580000000000002</v>
      </c>
      <c r="GP1088" s="35" t="s">
        <v>787</v>
      </c>
      <c r="GU1088" s="59"/>
    </row>
    <row r="1089" spans="1:203" x14ac:dyDescent="0.2">
      <c r="A1089" s="35" t="s">
        <v>1045</v>
      </c>
      <c r="B1089" s="35" t="s">
        <v>2743</v>
      </c>
      <c r="C1089" s="35" t="s">
        <v>2744</v>
      </c>
      <c r="D1089" s="9">
        <v>2</v>
      </c>
      <c r="E1089" s="9">
        <v>2</v>
      </c>
      <c r="F1089" s="9">
        <v>0.14336325699999999</v>
      </c>
      <c r="H1089" s="9">
        <v>0.12882744400000001</v>
      </c>
      <c r="J1089" s="9">
        <v>0</v>
      </c>
      <c r="K1089" s="78">
        <v>0</v>
      </c>
      <c r="L1089" s="79"/>
      <c r="M1089" s="79"/>
      <c r="N1089" s="79"/>
      <c r="O1089" s="79"/>
      <c r="AE1089" s="35">
        <v>10.381578208920338</v>
      </c>
      <c r="AI1089" s="35">
        <v>10.452513777527408</v>
      </c>
      <c r="BB1089" s="35">
        <v>9.990675425896919</v>
      </c>
      <c r="CC1089" s="35">
        <v>9.9365882082936334</v>
      </c>
      <c r="GO1089" s="35">
        <v>5.6890000000000001</v>
      </c>
      <c r="GP1089" s="35" t="s">
        <v>954</v>
      </c>
      <c r="GU1089" s="59"/>
    </row>
    <row r="1090" spans="1:203" x14ac:dyDescent="0.2">
      <c r="A1090" s="35" t="s">
        <v>1202</v>
      </c>
      <c r="B1090" s="35" t="s">
        <v>2927</v>
      </c>
      <c r="C1090" s="35" t="s">
        <v>2928</v>
      </c>
      <c r="D1090" s="9">
        <v>2</v>
      </c>
      <c r="E1090" s="9">
        <v>2</v>
      </c>
      <c r="F1090" s="9">
        <v>0.23930206800000001</v>
      </c>
      <c r="H1090" s="9">
        <v>0.220131042</v>
      </c>
      <c r="J1090" s="9">
        <v>0</v>
      </c>
      <c r="K1090" s="78">
        <v>0</v>
      </c>
      <c r="L1090" s="79"/>
      <c r="M1090" s="79"/>
      <c r="N1090" s="79"/>
      <c r="O1090" s="79"/>
      <c r="BC1090" s="35">
        <v>9.8426483727592</v>
      </c>
      <c r="BF1090" s="35">
        <v>9.8634320774465323</v>
      </c>
      <c r="BH1090" s="35">
        <v>11.812112437052511</v>
      </c>
      <c r="GO1090" s="35">
        <v>0.439</v>
      </c>
      <c r="GP1090" s="35" t="s">
        <v>4633</v>
      </c>
      <c r="GU1090" s="59"/>
    </row>
    <row r="1091" spans="1:203" x14ac:dyDescent="0.2">
      <c r="A1091" s="35" t="s">
        <v>1431</v>
      </c>
      <c r="B1091" s="35" t="s">
        <v>3217</v>
      </c>
      <c r="C1091" s="35" t="s">
        <v>3218</v>
      </c>
      <c r="D1091" s="9">
        <v>2</v>
      </c>
      <c r="E1091" s="9">
        <v>2</v>
      </c>
      <c r="F1091" s="9">
        <v>0.14336325699999999</v>
      </c>
      <c r="H1091" s="9">
        <v>0.12882744400000001</v>
      </c>
      <c r="J1091" s="9">
        <v>0</v>
      </c>
      <c r="K1091" s="78">
        <v>0</v>
      </c>
      <c r="L1091" s="79"/>
      <c r="M1091" s="79"/>
      <c r="N1091" s="79"/>
      <c r="O1091" s="79">
        <v>11.297672667059761</v>
      </c>
      <c r="V1091" s="35">
        <v>11.170236162368463</v>
      </c>
      <c r="BU1091" s="35">
        <v>11.194541946847901</v>
      </c>
      <c r="CL1091" s="35">
        <v>10.268511820628884</v>
      </c>
      <c r="GO1091" s="35">
        <v>1.762</v>
      </c>
      <c r="GP1091" s="35" t="s">
        <v>4693</v>
      </c>
      <c r="GU1091" s="59"/>
    </row>
    <row r="1092" spans="1:203" x14ac:dyDescent="0.2">
      <c r="A1092" s="35" t="s">
        <v>1372</v>
      </c>
      <c r="B1092" s="35" t="s">
        <v>3143</v>
      </c>
      <c r="C1092" s="35" t="s">
        <v>3144</v>
      </c>
      <c r="D1092" s="9">
        <v>3</v>
      </c>
      <c r="E1092" s="9">
        <v>3</v>
      </c>
      <c r="F1092" s="9">
        <v>0.14336325699999999</v>
      </c>
      <c r="H1092" s="9">
        <v>0.12882744400000001</v>
      </c>
      <c r="J1092" s="9">
        <v>0</v>
      </c>
      <c r="K1092" s="78">
        <v>0</v>
      </c>
      <c r="L1092" s="79"/>
      <c r="M1092" s="79"/>
      <c r="N1092" s="79"/>
      <c r="O1092" s="79"/>
      <c r="AU1092" s="35">
        <v>13.377693951573082</v>
      </c>
      <c r="AV1092" s="35">
        <v>11.241650358893963</v>
      </c>
      <c r="BT1092" s="35">
        <v>10.3409770043649</v>
      </c>
      <c r="CS1092" s="35">
        <v>11.748476070897491</v>
      </c>
      <c r="GO1092" s="35">
        <v>1.758</v>
      </c>
      <c r="GP1092" s="35" t="s">
        <v>1210</v>
      </c>
      <c r="GU1092" s="59"/>
    </row>
    <row r="1093" spans="1:203" x14ac:dyDescent="0.2">
      <c r="A1093" s="35" t="s">
        <v>1031</v>
      </c>
      <c r="B1093" s="35" t="s">
        <v>2729</v>
      </c>
      <c r="C1093" s="35" t="s">
        <v>2730</v>
      </c>
      <c r="D1093" s="9">
        <v>2</v>
      </c>
      <c r="E1093" s="9">
        <v>1</v>
      </c>
      <c r="F1093" s="9">
        <v>6.7230409000000005E-2</v>
      </c>
      <c r="H1093" s="9">
        <v>2.0983532999999999E-2</v>
      </c>
      <c r="J1093" s="9">
        <v>0</v>
      </c>
      <c r="K1093" s="58" t="s">
        <v>5712</v>
      </c>
      <c r="L1093" s="79"/>
      <c r="M1093" s="79"/>
      <c r="N1093" s="79"/>
      <c r="O1093" s="79"/>
      <c r="DD1093" s="35">
        <v>10.903062105670131</v>
      </c>
      <c r="EC1093" s="35">
        <v>10.207940110756695</v>
      </c>
      <c r="GC1093" s="35">
        <v>11.264507256997707</v>
      </c>
      <c r="GD1093" s="35">
        <v>10.901148197414296</v>
      </c>
      <c r="GK1093" s="35">
        <v>10.991106844404502</v>
      </c>
      <c r="GO1093" s="35">
        <v>9.8209999999999997</v>
      </c>
      <c r="GP1093" s="35" t="s">
        <v>940</v>
      </c>
      <c r="GU1093" s="59"/>
    </row>
    <row r="1094" spans="1:203" x14ac:dyDescent="0.2">
      <c r="A1094" s="35" t="s">
        <v>1784</v>
      </c>
      <c r="B1094" s="35" t="s">
        <v>3623</v>
      </c>
      <c r="C1094" s="35" t="s">
        <v>3624</v>
      </c>
      <c r="D1094" s="9">
        <v>3</v>
      </c>
      <c r="E1094" s="9">
        <v>3</v>
      </c>
      <c r="F1094" s="9">
        <v>1</v>
      </c>
      <c r="H1094" s="9">
        <v>1.76078E-3</v>
      </c>
      <c r="J1094" s="9">
        <v>0</v>
      </c>
      <c r="K1094" s="58" t="s">
        <v>5712</v>
      </c>
      <c r="L1094" s="79"/>
      <c r="M1094" s="79"/>
      <c r="N1094" s="79"/>
      <c r="O1094" s="79"/>
      <c r="FE1094" s="35">
        <v>10.776714662905244</v>
      </c>
      <c r="FL1094" s="35">
        <v>9.9006016519551583</v>
      </c>
      <c r="GJ1094" s="35">
        <v>10.872256231357158</v>
      </c>
      <c r="GL1094" s="35">
        <v>10.888093426870197</v>
      </c>
      <c r="GM1094" s="35">
        <v>9.8960552045489329</v>
      </c>
      <c r="GO1094" s="35">
        <v>0.92100000000000004</v>
      </c>
      <c r="GP1094" s="35" t="s">
        <v>4788</v>
      </c>
      <c r="GU1094" s="59"/>
    </row>
    <row r="1095" spans="1:203" customFormat="1" x14ac:dyDescent="0.2">
      <c r="K1095" s="85"/>
      <c r="L1095" s="73"/>
      <c r="M1095" s="73"/>
      <c r="N1095" s="73"/>
      <c r="O1095" s="73"/>
      <c r="P1095" s="73"/>
      <c r="Q1095" s="73"/>
    </row>
    <row r="1096" spans="1:203" customFormat="1" x14ac:dyDescent="0.2">
      <c r="K1096" s="85"/>
      <c r="L1096" s="73"/>
      <c r="M1096" s="73"/>
      <c r="N1096" s="73"/>
      <c r="O1096" s="73"/>
      <c r="P1096" s="73"/>
      <c r="Q1096" s="73"/>
    </row>
    <row r="1097" spans="1:203" customFormat="1" x14ac:dyDescent="0.2">
      <c r="K1097" s="85"/>
      <c r="L1097" s="73"/>
      <c r="M1097" s="73"/>
      <c r="N1097" s="73"/>
      <c r="O1097" s="73"/>
      <c r="P1097" s="73"/>
      <c r="Q1097" s="73"/>
    </row>
    <row r="1098" spans="1:203" customFormat="1" x14ac:dyDescent="0.2">
      <c r="K1098" s="85"/>
      <c r="L1098" s="73"/>
      <c r="M1098" s="73"/>
      <c r="N1098" s="73"/>
      <c r="O1098" s="73"/>
      <c r="P1098" s="73"/>
      <c r="Q1098" s="73"/>
    </row>
    <row r="1099" spans="1:203" customFormat="1" x14ac:dyDescent="0.2">
      <c r="K1099" s="85"/>
      <c r="L1099" s="73"/>
      <c r="M1099" s="73"/>
      <c r="N1099" s="73"/>
      <c r="O1099" s="73"/>
      <c r="P1099" s="73"/>
      <c r="Q1099" s="73"/>
    </row>
    <row r="1100" spans="1:203" customFormat="1" x14ac:dyDescent="0.2">
      <c r="K1100" s="85"/>
      <c r="L1100" s="73"/>
      <c r="M1100" s="73"/>
      <c r="N1100" s="73"/>
      <c r="O1100" s="73"/>
      <c r="P1100" s="73"/>
      <c r="Q1100" s="73"/>
    </row>
    <row r="1101" spans="1:203" customFormat="1" x14ac:dyDescent="0.2">
      <c r="K1101" s="85"/>
      <c r="L1101" s="73"/>
      <c r="M1101" s="73"/>
      <c r="N1101" s="73"/>
      <c r="O1101" s="73"/>
      <c r="P1101" s="73"/>
      <c r="Q1101" s="73"/>
    </row>
    <row r="1102" spans="1:203" customFormat="1" x14ac:dyDescent="0.2">
      <c r="K1102" s="85"/>
      <c r="L1102" s="73"/>
      <c r="M1102" s="73"/>
      <c r="N1102" s="73"/>
      <c r="O1102" s="73"/>
      <c r="P1102" s="73"/>
      <c r="Q1102" s="73"/>
    </row>
    <row r="1103" spans="1:203" customFormat="1" x14ac:dyDescent="0.2">
      <c r="K1103" s="85"/>
      <c r="L1103" s="73"/>
      <c r="M1103" s="73"/>
      <c r="N1103" s="73"/>
      <c r="O1103" s="73"/>
      <c r="P1103" s="73"/>
      <c r="Q1103" s="73"/>
    </row>
    <row r="1104" spans="1:203" customFormat="1" x14ac:dyDescent="0.2">
      <c r="K1104" s="85"/>
      <c r="L1104" s="73"/>
      <c r="M1104" s="73"/>
      <c r="N1104" s="73"/>
      <c r="O1104" s="73"/>
      <c r="P1104" s="73"/>
      <c r="Q1104" s="73"/>
    </row>
    <row r="1105" spans="11:17" customFormat="1" x14ac:dyDescent="0.2">
      <c r="K1105" s="85"/>
      <c r="L1105" s="73"/>
      <c r="M1105" s="73"/>
      <c r="N1105" s="73"/>
      <c r="O1105" s="73"/>
      <c r="P1105" s="73"/>
      <c r="Q1105" s="73"/>
    </row>
    <row r="1106" spans="11:17" customFormat="1" x14ac:dyDescent="0.2">
      <c r="K1106" s="85"/>
      <c r="L1106" s="73"/>
      <c r="M1106" s="73"/>
      <c r="N1106" s="73"/>
      <c r="O1106" s="73"/>
      <c r="P1106" s="73"/>
      <c r="Q1106" s="73"/>
    </row>
    <row r="1107" spans="11:17" customFormat="1" x14ac:dyDescent="0.2">
      <c r="K1107" s="85"/>
      <c r="L1107" s="73"/>
      <c r="M1107" s="73"/>
      <c r="N1107" s="73"/>
      <c r="O1107" s="73"/>
      <c r="P1107" s="73"/>
      <c r="Q1107" s="73"/>
    </row>
    <row r="1108" spans="11:17" customFormat="1" x14ac:dyDescent="0.2">
      <c r="K1108" s="85"/>
      <c r="L1108" s="73"/>
      <c r="M1108" s="73"/>
      <c r="N1108" s="73"/>
      <c r="O1108" s="73"/>
      <c r="P1108" s="73"/>
      <c r="Q1108" s="73"/>
    </row>
    <row r="1109" spans="11:17" customFormat="1" x14ac:dyDescent="0.2">
      <c r="K1109" s="85"/>
      <c r="L1109" s="73"/>
      <c r="M1109" s="73"/>
      <c r="N1109" s="73"/>
      <c r="O1109" s="73"/>
      <c r="P1109" s="73"/>
      <c r="Q1109" s="73"/>
    </row>
    <row r="1110" spans="11:17" customFormat="1" x14ac:dyDescent="0.2">
      <c r="K1110" s="85"/>
      <c r="L1110" s="73"/>
      <c r="M1110" s="73"/>
      <c r="N1110" s="73"/>
      <c r="O1110" s="73"/>
      <c r="P1110" s="73"/>
      <c r="Q1110" s="73"/>
    </row>
    <row r="1111" spans="11:17" customFormat="1" x14ac:dyDescent="0.2">
      <c r="K1111" s="85"/>
      <c r="L1111" s="73"/>
      <c r="M1111" s="73"/>
      <c r="N1111" s="73"/>
      <c r="O1111" s="73"/>
      <c r="P1111" s="73"/>
      <c r="Q1111" s="73"/>
    </row>
    <row r="1112" spans="11:17" customFormat="1" x14ac:dyDescent="0.2">
      <c r="K1112" s="85"/>
      <c r="L1112" s="73"/>
      <c r="M1112" s="73"/>
      <c r="N1112" s="73"/>
      <c r="O1112" s="73"/>
      <c r="P1112" s="73"/>
      <c r="Q1112" s="73"/>
    </row>
    <row r="1113" spans="11:17" customFormat="1" x14ac:dyDescent="0.2">
      <c r="K1113" s="85"/>
      <c r="L1113" s="73"/>
      <c r="M1113" s="73"/>
      <c r="N1113" s="73"/>
      <c r="O1113" s="73"/>
      <c r="P1113" s="73"/>
      <c r="Q1113" s="73"/>
    </row>
    <row r="1114" spans="11:17" customFormat="1" x14ac:dyDescent="0.2">
      <c r="K1114" s="85"/>
      <c r="L1114" s="73"/>
      <c r="M1114" s="73"/>
      <c r="N1114" s="73"/>
      <c r="O1114" s="73"/>
      <c r="P1114" s="73"/>
      <c r="Q1114" s="73"/>
    </row>
    <row r="1115" spans="11:17" customFormat="1" x14ac:dyDescent="0.2">
      <c r="K1115" s="85"/>
      <c r="L1115" s="73"/>
      <c r="M1115" s="73"/>
      <c r="N1115" s="73"/>
      <c r="O1115" s="73"/>
      <c r="P1115" s="73"/>
      <c r="Q1115" s="73"/>
    </row>
    <row r="1116" spans="11:17" customFormat="1" x14ac:dyDescent="0.2">
      <c r="K1116" s="85"/>
      <c r="L1116" s="73"/>
      <c r="M1116" s="73"/>
      <c r="N1116" s="73"/>
      <c r="O1116" s="73"/>
      <c r="P1116" s="73"/>
      <c r="Q1116" s="73"/>
    </row>
    <row r="1117" spans="11:17" customFormat="1" x14ac:dyDescent="0.2">
      <c r="K1117" s="85"/>
      <c r="L1117" s="73"/>
      <c r="M1117" s="73"/>
      <c r="N1117" s="73"/>
      <c r="O1117" s="73"/>
      <c r="P1117" s="73"/>
      <c r="Q1117" s="73"/>
    </row>
    <row r="1118" spans="11:17" customFormat="1" x14ac:dyDescent="0.2">
      <c r="K1118" s="85"/>
      <c r="L1118" s="73"/>
      <c r="M1118" s="73"/>
      <c r="N1118" s="73"/>
      <c r="O1118" s="73"/>
      <c r="P1118" s="73"/>
      <c r="Q1118" s="73"/>
    </row>
    <row r="1119" spans="11:17" customFormat="1" x14ac:dyDescent="0.2">
      <c r="K1119" s="85"/>
      <c r="L1119" s="73"/>
      <c r="M1119" s="73"/>
      <c r="N1119" s="73"/>
      <c r="O1119" s="73"/>
      <c r="P1119" s="73"/>
      <c r="Q1119" s="73"/>
    </row>
    <row r="1120" spans="11:17" customFormat="1" x14ac:dyDescent="0.2">
      <c r="K1120" s="85"/>
      <c r="L1120" s="73"/>
      <c r="M1120" s="73"/>
      <c r="N1120" s="73"/>
      <c r="O1120" s="73"/>
      <c r="P1120" s="73"/>
      <c r="Q1120" s="73"/>
    </row>
    <row r="1121" spans="11:17" customFormat="1" x14ac:dyDescent="0.2">
      <c r="K1121" s="85"/>
      <c r="L1121" s="73"/>
      <c r="M1121" s="73"/>
      <c r="N1121" s="73"/>
      <c r="O1121" s="73"/>
      <c r="P1121" s="73"/>
      <c r="Q1121" s="73"/>
    </row>
    <row r="1122" spans="11:17" customFormat="1" x14ac:dyDescent="0.2">
      <c r="K1122" s="85"/>
      <c r="L1122" s="73"/>
      <c r="M1122" s="73"/>
      <c r="N1122" s="73"/>
      <c r="O1122" s="73"/>
      <c r="P1122" s="73"/>
      <c r="Q1122" s="73"/>
    </row>
    <row r="1123" spans="11:17" customFormat="1" x14ac:dyDescent="0.2">
      <c r="K1123" s="85"/>
      <c r="L1123" s="73"/>
      <c r="M1123" s="73"/>
      <c r="N1123" s="73"/>
      <c r="O1123" s="73"/>
      <c r="P1123" s="73"/>
      <c r="Q1123" s="73"/>
    </row>
    <row r="1124" spans="11:17" customFormat="1" x14ac:dyDescent="0.2">
      <c r="K1124" s="85"/>
      <c r="L1124" s="73"/>
      <c r="M1124" s="73"/>
      <c r="N1124" s="73"/>
      <c r="O1124" s="73"/>
      <c r="P1124" s="73"/>
      <c r="Q1124" s="73"/>
    </row>
    <row r="1125" spans="11:17" customFormat="1" x14ac:dyDescent="0.2">
      <c r="K1125" s="85"/>
      <c r="L1125" s="73"/>
      <c r="M1125" s="73"/>
      <c r="N1125" s="73"/>
      <c r="O1125" s="73"/>
      <c r="P1125" s="73"/>
      <c r="Q1125" s="73"/>
    </row>
    <row r="1126" spans="11:17" customFormat="1" x14ac:dyDescent="0.2">
      <c r="K1126" s="85"/>
      <c r="L1126" s="73"/>
      <c r="M1126" s="73"/>
      <c r="N1126" s="73"/>
      <c r="O1126" s="73"/>
      <c r="P1126" s="73"/>
      <c r="Q1126" s="73"/>
    </row>
    <row r="1127" spans="11:17" customFormat="1" x14ac:dyDescent="0.2">
      <c r="K1127" s="85"/>
      <c r="L1127" s="73"/>
      <c r="M1127" s="73"/>
      <c r="N1127" s="73"/>
      <c r="O1127" s="73"/>
      <c r="P1127" s="73"/>
      <c r="Q1127" s="73"/>
    </row>
    <row r="1128" spans="11:17" customFormat="1" x14ac:dyDescent="0.2">
      <c r="K1128" s="85"/>
      <c r="L1128" s="73"/>
      <c r="M1128" s="73"/>
      <c r="N1128" s="73"/>
      <c r="O1128" s="73"/>
      <c r="P1128" s="73"/>
      <c r="Q1128" s="73"/>
    </row>
    <row r="1129" spans="11:17" customFormat="1" x14ac:dyDescent="0.2">
      <c r="K1129" s="85"/>
      <c r="L1129" s="73"/>
      <c r="M1129" s="73"/>
      <c r="N1129" s="73"/>
      <c r="O1129" s="73"/>
      <c r="P1129" s="73"/>
      <c r="Q1129" s="73"/>
    </row>
    <row r="1130" spans="11:17" customFormat="1" x14ac:dyDescent="0.2">
      <c r="K1130" s="85"/>
      <c r="L1130" s="73"/>
      <c r="M1130" s="73"/>
      <c r="N1130" s="73"/>
      <c r="O1130" s="73"/>
      <c r="P1130" s="73"/>
      <c r="Q1130" s="73"/>
    </row>
    <row r="1131" spans="11:17" customFormat="1" x14ac:dyDescent="0.2">
      <c r="K1131" s="85"/>
      <c r="L1131" s="73"/>
      <c r="M1131" s="73"/>
      <c r="N1131" s="73"/>
      <c r="O1131" s="73"/>
      <c r="P1131" s="73"/>
      <c r="Q1131" s="73"/>
    </row>
    <row r="1132" spans="11:17" customFormat="1" x14ac:dyDescent="0.2">
      <c r="K1132" s="85"/>
      <c r="L1132" s="73"/>
      <c r="M1132" s="73"/>
      <c r="N1132" s="73"/>
      <c r="O1132" s="73"/>
      <c r="P1132" s="73"/>
      <c r="Q1132" s="73"/>
    </row>
    <row r="1133" spans="11:17" customFormat="1" x14ac:dyDescent="0.2">
      <c r="K1133" s="85"/>
      <c r="L1133" s="73"/>
      <c r="M1133" s="73"/>
      <c r="N1133" s="73"/>
      <c r="O1133" s="73"/>
      <c r="P1133" s="73"/>
      <c r="Q1133" s="73"/>
    </row>
    <row r="1134" spans="11:17" customFormat="1" x14ac:dyDescent="0.2">
      <c r="K1134" s="85"/>
      <c r="L1134" s="73"/>
      <c r="M1134" s="73"/>
      <c r="N1134" s="73"/>
      <c r="O1134" s="73"/>
      <c r="P1134" s="73"/>
      <c r="Q1134" s="73"/>
    </row>
    <row r="1135" spans="11:17" customFormat="1" x14ac:dyDescent="0.2">
      <c r="K1135" s="85"/>
      <c r="L1135" s="73"/>
      <c r="M1135" s="73"/>
      <c r="N1135" s="73"/>
      <c r="O1135" s="73"/>
      <c r="P1135" s="73"/>
      <c r="Q1135" s="73"/>
    </row>
    <row r="1136" spans="11:17" customFormat="1" x14ac:dyDescent="0.2">
      <c r="K1136" s="85"/>
      <c r="L1136" s="73"/>
      <c r="M1136" s="73"/>
      <c r="N1136" s="73"/>
      <c r="O1136" s="73"/>
      <c r="P1136" s="73"/>
      <c r="Q1136" s="73"/>
    </row>
    <row r="1137" spans="11:17" customFormat="1" x14ac:dyDescent="0.2">
      <c r="K1137" s="85"/>
      <c r="L1137" s="73"/>
      <c r="M1137" s="73"/>
      <c r="N1137" s="73"/>
      <c r="O1137" s="73"/>
      <c r="P1137" s="73"/>
      <c r="Q1137" s="73"/>
    </row>
    <row r="1138" spans="11:17" customFormat="1" x14ac:dyDescent="0.2">
      <c r="K1138" s="85"/>
      <c r="L1138" s="73"/>
      <c r="M1138" s="73"/>
      <c r="N1138" s="73"/>
      <c r="O1138" s="73"/>
      <c r="P1138" s="73"/>
      <c r="Q1138" s="73"/>
    </row>
    <row r="1139" spans="11:17" customFormat="1" x14ac:dyDescent="0.2">
      <c r="K1139" s="85"/>
      <c r="L1139" s="73"/>
      <c r="M1139" s="73"/>
      <c r="N1139" s="73"/>
      <c r="O1139" s="73"/>
      <c r="P1139" s="73"/>
      <c r="Q1139" s="73"/>
    </row>
    <row r="1140" spans="11:17" customFormat="1" x14ac:dyDescent="0.2">
      <c r="K1140" s="85"/>
      <c r="L1140" s="73"/>
      <c r="M1140" s="73"/>
      <c r="N1140" s="73"/>
      <c r="O1140" s="73"/>
      <c r="P1140" s="73"/>
      <c r="Q1140" s="73"/>
    </row>
    <row r="1141" spans="11:17" customFormat="1" x14ac:dyDescent="0.2">
      <c r="K1141" s="85"/>
      <c r="L1141" s="73"/>
      <c r="M1141" s="73"/>
      <c r="N1141" s="73"/>
      <c r="O1141" s="73"/>
      <c r="P1141" s="73"/>
      <c r="Q1141" s="73"/>
    </row>
    <row r="1142" spans="11:17" customFormat="1" x14ac:dyDescent="0.2">
      <c r="K1142" s="85"/>
      <c r="L1142" s="73"/>
      <c r="M1142" s="73"/>
      <c r="N1142" s="73"/>
      <c r="O1142" s="73"/>
      <c r="P1142" s="73"/>
      <c r="Q1142" s="73"/>
    </row>
    <row r="1143" spans="11:17" customFormat="1" x14ac:dyDescent="0.2">
      <c r="K1143" s="85"/>
      <c r="L1143" s="73"/>
      <c r="M1143" s="73"/>
      <c r="N1143" s="73"/>
      <c r="O1143" s="73"/>
      <c r="P1143" s="73"/>
      <c r="Q1143" s="73"/>
    </row>
    <row r="1144" spans="11:17" customFormat="1" x14ac:dyDescent="0.2">
      <c r="K1144" s="85"/>
      <c r="L1144" s="73"/>
      <c r="M1144" s="73"/>
      <c r="N1144" s="73"/>
      <c r="O1144" s="73"/>
      <c r="P1144" s="73"/>
      <c r="Q1144" s="73"/>
    </row>
    <row r="1145" spans="11:17" customFormat="1" x14ac:dyDescent="0.2">
      <c r="K1145" s="85"/>
      <c r="L1145" s="73"/>
      <c r="M1145" s="73"/>
      <c r="N1145" s="73"/>
      <c r="O1145" s="73"/>
      <c r="P1145" s="73"/>
      <c r="Q1145" s="73"/>
    </row>
    <row r="1146" spans="11:17" customFormat="1" x14ac:dyDescent="0.2">
      <c r="K1146" s="85"/>
      <c r="L1146" s="73"/>
      <c r="M1146" s="73"/>
      <c r="N1146" s="73"/>
      <c r="O1146" s="73"/>
      <c r="P1146" s="73"/>
      <c r="Q1146" s="73"/>
    </row>
    <row r="1147" spans="11:17" customFormat="1" x14ac:dyDescent="0.2">
      <c r="K1147" s="85"/>
      <c r="L1147" s="73"/>
      <c r="M1147" s="73"/>
      <c r="N1147" s="73"/>
      <c r="O1147" s="73"/>
      <c r="P1147" s="73"/>
      <c r="Q1147" s="73"/>
    </row>
    <row r="1148" spans="11:17" customFormat="1" x14ac:dyDescent="0.2">
      <c r="K1148" s="85"/>
      <c r="L1148" s="73"/>
      <c r="M1148" s="73"/>
      <c r="N1148" s="73"/>
      <c r="O1148" s="73"/>
      <c r="P1148" s="73"/>
      <c r="Q1148" s="73"/>
    </row>
    <row r="1149" spans="11:17" customFormat="1" x14ac:dyDescent="0.2">
      <c r="K1149" s="85"/>
      <c r="L1149" s="73"/>
      <c r="M1149" s="73"/>
      <c r="N1149" s="73"/>
      <c r="O1149" s="73"/>
      <c r="P1149" s="73"/>
      <c r="Q1149" s="73"/>
    </row>
    <row r="1150" spans="11:17" customFormat="1" x14ac:dyDescent="0.2">
      <c r="K1150" s="85"/>
      <c r="L1150" s="73"/>
      <c r="M1150" s="73"/>
      <c r="N1150" s="73"/>
      <c r="O1150" s="73"/>
      <c r="P1150" s="73"/>
      <c r="Q1150" s="73"/>
    </row>
    <row r="1151" spans="11:17" customFormat="1" x14ac:dyDescent="0.2">
      <c r="K1151" s="85"/>
      <c r="L1151" s="73"/>
      <c r="M1151" s="73"/>
      <c r="N1151" s="73"/>
      <c r="O1151" s="73"/>
      <c r="P1151" s="73"/>
      <c r="Q1151" s="73"/>
    </row>
    <row r="1152" spans="11:17" customFormat="1" x14ac:dyDescent="0.2">
      <c r="K1152" s="85"/>
      <c r="L1152" s="73"/>
      <c r="M1152" s="73"/>
      <c r="N1152" s="73"/>
      <c r="O1152" s="73"/>
      <c r="P1152" s="73"/>
      <c r="Q1152" s="73"/>
    </row>
    <row r="1153" spans="11:17" customFormat="1" x14ac:dyDescent="0.2">
      <c r="K1153" s="85"/>
      <c r="L1153" s="73"/>
      <c r="M1153" s="73"/>
      <c r="N1153" s="73"/>
      <c r="O1153" s="73"/>
      <c r="P1153" s="73"/>
      <c r="Q1153" s="73"/>
    </row>
    <row r="1154" spans="11:17" customFormat="1" x14ac:dyDescent="0.2">
      <c r="K1154" s="85"/>
      <c r="L1154" s="73"/>
      <c r="M1154" s="73"/>
      <c r="N1154" s="73"/>
      <c r="O1154" s="73"/>
      <c r="P1154" s="73"/>
      <c r="Q1154" s="73"/>
    </row>
    <row r="1155" spans="11:17" customFormat="1" x14ac:dyDescent="0.2">
      <c r="K1155" s="85"/>
      <c r="L1155" s="73"/>
      <c r="M1155" s="73"/>
      <c r="N1155" s="73"/>
      <c r="O1155" s="73"/>
      <c r="P1155" s="73"/>
      <c r="Q1155" s="73"/>
    </row>
    <row r="1156" spans="11:17" customFormat="1" x14ac:dyDescent="0.2">
      <c r="K1156" s="85"/>
      <c r="L1156" s="73"/>
      <c r="M1156" s="73"/>
      <c r="N1156" s="73"/>
      <c r="O1156" s="73"/>
      <c r="P1156" s="73"/>
      <c r="Q1156" s="73"/>
    </row>
    <row r="1157" spans="11:17" customFormat="1" x14ac:dyDescent="0.2">
      <c r="K1157" s="85"/>
      <c r="L1157" s="73"/>
      <c r="M1157" s="73"/>
      <c r="N1157" s="73"/>
      <c r="O1157" s="73"/>
      <c r="P1157" s="73"/>
      <c r="Q1157" s="73"/>
    </row>
    <row r="1158" spans="11:17" customFormat="1" x14ac:dyDescent="0.2">
      <c r="K1158" s="85"/>
      <c r="L1158" s="73"/>
      <c r="M1158" s="73"/>
      <c r="N1158" s="73"/>
      <c r="O1158" s="73"/>
      <c r="P1158" s="73"/>
      <c r="Q1158" s="73"/>
    </row>
    <row r="1159" spans="11:17" customFormat="1" x14ac:dyDescent="0.2">
      <c r="K1159" s="85"/>
      <c r="L1159" s="73"/>
      <c r="M1159" s="73"/>
      <c r="N1159" s="73"/>
      <c r="O1159" s="73"/>
      <c r="P1159" s="73"/>
      <c r="Q1159" s="73"/>
    </row>
    <row r="1160" spans="11:17" customFormat="1" x14ac:dyDescent="0.2">
      <c r="K1160" s="85"/>
      <c r="L1160" s="73"/>
      <c r="M1160" s="73"/>
      <c r="N1160" s="73"/>
      <c r="O1160" s="73"/>
      <c r="P1160" s="73"/>
      <c r="Q1160" s="73"/>
    </row>
    <row r="1161" spans="11:17" customFormat="1" x14ac:dyDescent="0.2">
      <c r="K1161" s="85"/>
      <c r="L1161" s="73"/>
      <c r="M1161" s="73"/>
      <c r="N1161" s="73"/>
      <c r="O1161" s="73"/>
      <c r="P1161" s="73"/>
      <c r="Q1161" s="73"/>
    </row>
    <row r="1162" spans="11:17" customFormat="1" x14ac:dyDescent="0.2">
      <c r="K1162" s="85"/>
      <c r="L1162" s="73"/>
      <c r="M1162" s="73"/>
      <c r="N1162" s="73"/>
      <c r="O1162" s="73"/>
      <c r="P1162" s="73"/>
      <c r="Q1162" s="73"/>
    </row>
    <row r="1163" spans="11:17" customFormat="1" x14ac:dyDescent="0.2">
      <c r="K1163" s="85"/>
      <c r="L1163" s="73"/>
      <c r="M1163" s="73"/>
      <c r="N1163" s="73"/>
      <c r="O1163" s="73"/>
      <c r="P1163" s="73"/>
      <c r="Q1163" s="73"/>
    </row>
    <row r="1164" spans="11:17" customFormat="1" x14ac:dyDescent="0.2">
      <c r="K1164" s="85"/>
      <c r="L1164" s="73"/>
      <c r="M1164" s="73"/>
      <c r="N1164" s="73"/>
      <c r="O1164" s="73"/>
      <c r="P1164" s="73"/>
      <c r="Q1164" s="73"/>
    </row>
    <row r="1165" spans="11:17" customFormat="1" x14ac:dyDescent="0.2">
      <c r="K1165" s="85"/>
      <c r="L1165" s="73"/>
      <c r="M1165" s="73"/>
      <c r="N1165" s="73"/>
      <c r="O1165" s="73"/>
      <c r="P1165" s="73"/>
      <c r="Q1165" s="73"/>
    </row>
    <row r="1166" spans="11:17" customFormat="1" x14ac:dyDescent="0.2">
      <c r="K1166" s="85"/>
      <c r="L1166" s="73"/>
      <c r="M1166" s="73"/>
      <c r="N1166" s="73"/>
      <c r="O1166" s="73"/>
      <c r="P1166" s="73"/>
      <c r="Q1166" s="73"/>
    </row>
    <row r="1167" spans="11:17" customFormat="1" x14ac:dyDescent="0.2">
      <c r="K1167" s="85"/>
      <c r="L1167" s="73"/>
      <c r="M1167" s="73"/>
      <c r="N1167" s="73"/>
      <c r="O1167" s="73"/>
      <c r="P1167" s="73"/>
      <c r="Q1167" s="73"/>
    </row>
    <row r="1168" spans="11:17" customFormat="1" x14ac:dyDescent="0.2">
      <c r="K1168" s="85"/>
      <c r="L1168" s="73"/>
      <c r="M1168" s="73"/>
      <c r="N1168" s="73"/>
      <c r="O1168" s="73"/>
      <c r="P1168" s="73"/>
      <c r="Q1168" s="73"/>
    </row>
    <row r="1169" spans="11:17" customFormat="1" x14ac:dyDescent="0.2">
      <c r="K1169" s="85"/>
      <c r="L1169" s="73"/>
      <c r="M1169" s="73"/>
      <c r="N1169" s="73"/>
      <c r="O1169" s="73"/>
      <c r="P1169" s="73"/>
      <c r="Q1169" s="73"/>
    </row>
    <row r="1170" spans="11:17" customFormat="1" x14ac:dyDescent="0.2">
      <c r="K1170" s="85"/>
      <c r="L1170" s="73"/>
      <c r="M1170" s="73"/>
      <c r="N1170" s="73"/>
      <c r="O1170" s="73"/>
      <c r="P1170" s="73"/>
      <c r="Q1170" s="73"/>
    </row>
    <row r="1171" spans="11:17" customFormat="1" x14ac:dyDescent="0.2">
      <c r="K1171" s="85"/>
      <c r="L1171" s="73"/>
      <c r="M1171" s="73"/>
      <c r="N1171" s="73"/>
      <c r="O1171" s="73"/>
      <c r="P1171" s="73"/>
      <c r="Q1171" s="73"/>
    </row>
    <row r="1172" spans="11:17" customFormat="1" x14ac:dyDescent="0.2">
      <c r="K1172" s="85"/>
      <c r="L1172" s="73"/>
      <c r="M1172" s="73"/>
      <c r="N1172" s="73"/>
      <c r="O1172" s="73"/>
      <c r="P1172" s="73"/>
      <c r="Q1172" s="73"/>
    </row>
    <row r="1173" spans="11:17" customFormat="1" x14ac:dyDescent="0.2">
      <c r="K1173" s="85"/>
      <c r="L1173" s="73"/>
      <c r="M1173" s="73"/>
      <c r="N1173" s="73"/>
      <c r="O1173" s="73"/>
      <c r="P1173" s="73"/>
      <c r="Q1173" s="73"/>
    </row>
    <row r="1174" spans="11:17" customFormat="1" x14ac:dyDescent="0.2">
      <c r="K1174" s="85"/>
      <c r="L1174" s="73"/>
      <c r="M1174" s="73"/>
      <c r="N1174" s="73"/>
      <c r="O1174" s="73"/>
      <c r="P1174" s="73"/>
      <c r="Q1174" s="73"/>
    </row>
    <row r="1175" spans="11:17" customFormat="1" x14ac:dyDescent="0.2">
      <c r="K1175" s="85"/>
      <c r="L1175" s="73"/>
      <c r="M1175" s="73"/>
      <c r="N1175" s="73"/>
      <c r="O1175" s="73"/>
      <c r="P1175" s="73"/>
      <c r="Q1175" s="73"/>
    </row>
    <row r="1176" spans="11:17" customFormat="1" x14ac:dyDescent="0.2">
      <c r="K1176" s="85"/>
      <c r="L1176" s="73"/>
      <c r="M1176" s="73"/>
      <c r="N1176" s="73"/>
      <c r="O1176" s="73"/>
      <c r="P1176" s="73"/>
      <c r="Q1176" s="73"/>
    </row>
    <row r="1177" spans="11:17" customFormat="1" x14ac:dyDescent="0.2">
      <c r="K1177" s="85"/>
      <c r="L1177" s="73"/>
      <c r="M1177" s="73"/>
      <c r="N1177" s="73"/>
      <c r="O1177" s="73"/>
      <c r="P1177" s="73"/>
      <c r="Q1177" s="73"/>
    </row>
    <row r="1178" spans="11:17" customFormat="1" x14ac:dyDescent="0.2">
      <c r="K1178" s="85"/>
      <c r="L1178" s="73"/>
      <c r="M1178" s="73"/>
      <c r="N1178" s="73"/>
      <c r="O1178" s="73"/>
      <c r="P1178" s="73"/>
      <c r="Q1178" s="73"/>
    </row>
    <row r="1179" spans="11:17" customFormat="1" x14ac:dyDescent="0.2">
      <c r="K1179" s="85"/>
      <c r="L1179" s="73"/>
      <c r="M1179" s="73"/>
      <c r="N1179" s="73"/>
      <c r="O1179" s="73"/>
      <c r="P1179" s="73"/>
      <c r="Q1179" s="73"/>
    </row>
    <row r="1180" spans="11:17" customFormat="1" x14ac:dyDescent="0.2">
      <c r="K1180" s="85"/>
      <c r="L1180" s="73"/>
      <c r="M1180" s="73"/>
      <c r="N1180" s="73"/>
      <c r="O1180" s="73"/>
      <c r="P1180" s="73"/>
      <c r="Q1180" s="73"/>
    </row>
    <row r="1181" spans="11:17" customFormat="1" x14ac:dyDescent="0.2">
      <c r="K1181" s="85"/>
      <c r="L1181" s="73"/>
      <c r="M1181" s="73"/>
      <c r="N1181" s="73"/>
      <c r="O1181" s="73"/>
      <c r="P1181" s="73"/>
      <c r="Q1181" s="73"/>
    </row>
    <row r="1182" spans="11:17" customFormat="1" x14ac:dyDescent="0.2">
      <c r="K1182" s="85"/>
      <c r="L1182" s="73"/>
      <c r="M1182" s="73"/>
      <c r="N1182" s="73"/>
      <c r="O1182" s="73"/>
      <c r="P1182" s="73"/>
      <c r="Q1182" s="73"/>
    </row>
    <row r="1183" spans="11:17" customFormat="1" x14ac:dyDescent="0.2">
      <c r="K1183" s="85"/>
      <c r="L1183" s="73"/>
      <c r="M1183" s="73"/>
      <c r="N1183" s="73"/>
      <c r="O1183" s="73"/>
      <c r="P1183" s="73"/>
      <c r="Q1183" s="73"/>
    </row>
    <row r="1184" spans="11:17" customFormat="1" x14ac:dyDescent="0.2">
      <c r="K1184" s="85"/>
      <c r="L1184" s="73"/>
      <c r="M1184" s="73"/>
      <c r="N1184" s="73"/>
      <c r="O1184" s="73"/>
      <c r="P1184" s="73"/>
      <c r="Q1184" s="73"/>
    </row>
    <row r="1185" spans="11:17" customFormat="1" x14ac:dyDescent="0.2">
      <c r="K1185" s="85"/>
      <c r="L1185" s="73"/>
      <c r="M1185" s="73"/>
      <c r="N1185" s="73"/>
      <c r="O1185" s="73"/>
      <c r="P1185" s="73"/>
      <c r="Q1185" s="73"/>
    </row>
    <row r="1186" spans="11:17" customFormat="1" x14ac:dyDescent="0.2">
      <c r="K1186" s="85"/>
      <c r="L1186" s="73"/>
      <c r="M1186" s="73"/>
      <c r="N1186" s="73"/>
      <c r="O1186" s="73"/>
      <c r="P1186" s="73"/>
      <c r="Q1186" s="73"/>
    </row>
    <row r="1187" spans="11:17" customFormat="1" x14ac:dyDescent="0.2">
      <c r="K1187" s="85"/>
      <c r="L1187" s="73"/>
      <c r="M1187" s="73"/>
      <c r="N1187" s="73"/>
      <c r="O1187" s="73"/>
      <c r="P1187" s="73"/>
      <c r="Q1187" s="73"/>
    </row>
    <row r="1188" spans="11:17" customFormat="1" x14ac:dyDescent="0.2">
      <c r="K1188" s="85"/>
      <c r="L1188" s="73"/>
      <c r="M1188" s="73"/>
      <c r="N1188" s="73"/>
      <c r="O1188" s="73"/>
      <c r="P1188" s="73"/>
      <c r="Q1188" s="73"/>
    </row>
    <row r="1189" spans="11:17" customFormat="1" x14ac:dyDescent="0.2">
      <c r="K1189" s="85"/>
      <c r="L1189" s="73"/>
      <c r="M1189" s="73"/>
      <c r="N1189" s="73"/>
      <c r="O1189" s="73"/>
      <c r="P1189" s="73"/>
      <c r="Q1189" s="73"/>
    </row>
    <row r="1190" spans="11:17" customFormat="1" x14ac:dyDescent="0.2">
      <c r="K1190" s="85"/>
      <c r="L1190" s="73"/>
      <c r="M1190" s="73"/>
      <c r="N1190" s="73"/>
      <c r="O1190" s="73"/>
      <c r="P1190" s="73"/>
      <c r="Q1190" s="73"/>
    </row>
    <row r="1191" spans="11:17" customFormat="1" x14ac:dyDescent="0.2">
      <c r="K1191" s="85"/>
      <c r="L1191" s="73"/>
      <c r="M1191" s="73"/>
      <c r="N1191" s="73"/>
      <c r="O1191" s="73"/>
      <c r="P1191" s="73"/>
      <c r="Q1191" s="73"/>
    </row>
    <row r="1192" spans="11:17" customFormat="1" x14ac:dyDescent="0.2">
      <c r="K1192" s="85"/>
      <c r="L1192" s="73"/>
      <c r="M1192" s="73"/>
      <c r="N1192" s="73"/>
      <c r="O1192" s="73"/>
      <c r="P1192" s="73"/>
      <c r="Q1192" s="73"/>
    </row>
    <row r="1193" spans="11:17" customFormat="1" x14ac:dyDescent="0.2">
      <c r="K1193" s="85"/>
      <c r="L1193" s="73"/>
      <c r="M1193" s="73"/>
      <c r="N1193" s="73"/>
      <c r="O1193" s="73"/>
      <c r="P1193" s="73"/>
      <c r="Q1193" s="73"/>
    </row>
    <row r="1194" spans="11:17" customFormat="1" x14ac:dyDescent="0.2">
      <c r="K1194" s="85"/>
      <c r="L1194" s="73"/>
      <c r="M1194" s="73"/>
      <c r="N1194" s="73"/>
      <c r="O1194" s="73"/>
      <c r="P1194" s="73"/>
      <c r="Q1194" s="73"/>
    </row>
    <row r="1195" spans="11:17" customFormat="1" x14ac:dyDescent="0.2">
      <c r="K1195" s="85"/>
      <c r="L1195" s="73"/>
      <c r="M1195" s="73"/>
      <c r="N1195" s="73"/>
      <c r="O1195" s="73"/>
      <c r="P1195" s="73"/>
      <c r="Q1195" s="73"/>
    </row>
    <row r="1196" spans="11:17" customFormat="1" x14ac:dyDescent="0.2">
      <c r="K1196" s="85"/>
      <c r="L1196" s="73"/>
      <c r="M1196" s="73"/>
      <c r="N1196" s="73"/>
      <c r="O1196" s="73"/>
      <c r="P1196" s="73"/>
      <c r="Q1196" s="73"/>
    </row>
    <row r="1197" spans="11:17" customFormat="1" x14ac:dyDescent="0.2">
      <c r="K1197" s="85"/>
      <c r="L1197" s="73"/>
      <c r="M1197" s="73"/>
      <c r="N1197" s="73"/>
      <c r="O1197" s="73"/>
      <c r="P1197" s="73"/>
      <c r="Q1197" s="73"/>
    </row>
    <row r="1198" spans="11:17" customFormat="1" x14ac:dyDescent="0.2">
      <c r="K1198" s="85"/>
      <c r="L1198" s="73"/>
      <c r="M1198" s="73"/>
      <c r="N1198" s="73"/>
      <c r="O1198" s="73"/>
      <c r="P1198" s="73"/>
      <c r="Q1198" s="73"/>
    </row>
    <row r="1199" spans="11:17" customFormat="1" x14ac:dyDescent="0.2">
      <c r="K1199" s="85"/>
      <c r="L1199" s="73"/>
      <c r="M1199" s="73"/>
      <c r="N1199" s="73"/>
      <c r="O1199" s="73"/>
      <c r="P1199" s="73"/>
      <c r="Q1199" s="73"/>
    </row>
    <row r="1200" spans="11:17" customFormat="1" x14ac:dyDescent="0.2">
      <c r="K1200" s="85"/>
      <c r="L1200" s="73"/>
      <c r="M1200" s="73"/>
      <c r="N1200" s="73"/>
      <c r="O1200" s="73"/>
      <c r="P1200" s="73"/>
      <c r="Q1200" s="73"/>
    </row>
    <row r="1201" spans="11:17" customFormat="1" x14ac:dyDescent="0.2">
      <c r="K1201" s="85"/>
      <c r="L1201" s="73"/>
      <c r="M1201" s="73"/>
      <c r="N1201" s="73"/>
      <c r="O1201" s="73"/>
      <c r="P1201" s="73"/>
      <c r="Q1201" s="73"/>
    </row>
    <row r="1202" spans="11:17" customFormat="1" x14ac:dyDescent="0.2">
      <c r="K1202" s="85"/>
      <c r="L1202" s="73"/>
      <c r="M1202" s="73"/>
      <c r="N1202" s="73"/>
      <c r="O1202" s="73"/>
      <c r="P1202" s="73"/>
      <c r="Q1202" s="73"/>
    </row>
    <row r="1203" spans="11:17" customFormat="1" x14ac:dyDescent="0.2">
      <c r="K1203" s="85"/>
      <c r="L1203" s="73"/>
      <c r="M1203" s="73"/>
      <c r="N1203" s="73"/>
      <c r="O1203" s="73"/>
      <c r="P1203" s="73"/>
      <c r="Q1203" s="73"/>
    </row>
    <row r="1204" spans="11:17" customFormat="1" x14ac:dyDescent="0.2">
      <c r="K1204" s="85"/>
      <c r="L1204" s="73"/>
      <c r="M1204" s="73"/>
      <c r="N1204" s="73"/>
      <c r="O1204" s="73"/>
      <c r="P1204" s="73"/>
      <c r="Q1204" s="73"/>
    </row>
    <row r="1205" spans="11:17" customFormat="1" x14ac:dyDescent="0.2">
      <c r="K1205" s="85"/>
      <c r="L1205" s="73"/>
      <c r="M1205" s="73"/>
      <c r="N1205" s="73"/>
      <c r="O1205" s="73"/>
      <c r="P1205" s="73"/>
      <c r="Q1205" s="73"/>
    </row>
    <row r="1206" spans="11:17" customFormat="1" x14ac:dyDescent="0.2">
      <c r="K1206" s="85"/>
      <c r="L1206" s="73"/>
      <c r="M1206" s="73"/>
      <c r="N1206" s="73"/>
      <c r="O1206" s="73"/>
      <c r="P1206" s="73"/>
      <c r="Q1206" s="73"/>
    </row>
    <row r="1207" spans="11:17" customFormat="1" x14ac:dyDescent="0.2">
      <c r="K1207" s="85"/>
      <c r="L1207" s="73"/>
      <c r="M1207" s="73"/>
      <c r="N1207" s="73"/>
      <c r="O1207" s="73"/>
      <c r="P1207" s="73"/>
      <c r="Q1207" s="73"/>
    </row>
    <row r="1208" spans="11:17" customFormat="1" x14ac:dyDescent="0.2">
      <c r="K1208" s="85"/>
      <c r="L1208" s="73"/>
      <c r="M1208" s="73"/>
      <c r="N1208" s="73"/>
      <c r="O1208" s="73"/>
      <c r="P1208" s="73"/>
      <c r="Q1208" s="73"/>
    </row>
    <row r="1209" spans="11:17" customFormat="1" x14ac:dyDescent="0.2">
      <c r="K1209" s="85"/>
      <c r="L1209" s="73"/>
      <c r="M1209" s="73"/>
      <c r="N1209" s="73"/>
      <c r="O1209" s="73"/>
      <c r="P1209" s="73"/>
      <c r="Q1209" s="73"/>
    </row>
    <row r="1210" spans="11:17" customFormat="1" x14ac:dyDescent="0.2">
      <c r="K1210" s="85"/>
      <c r="L1210" s="73"/>
      <c r="M1210" s="73"/>
      <c r="N1210" s="73"/>
      <c r="O1210" s="73"/>
      <c r="P1210" s="73"/>
      <c r="Q1210" s="73"/>
    </row>
    <row r="1211" spans="11:17" customFormat="1" x14ac:dyDescent="0.2">
      <c r="K1211" s="85"/>
      <c r="L1211" s="73"/>
      <c r="M1211" s="73"/>
      <c r="N1211" s="73"/>
      <c r="O1211" s="73"/>
      <c r="P1211" s="73"/>
      <c r="Q1211" s="73"/>
    </row>
    <row r="1212" spans="11:17" customFormat="1" x14ac:dyDescent="0.2">
      <c r="K1212" s="85"/>
      <c r="L1212" s="73"/>
      <c r="M1212" s="73"/>
      <c r="N1212" s="73"/>
      <c r="O1212" s="73"/>
      <c r="P1212" s="73"/>
      <c r="Q1212" s="73"/>
    </row>
    <row r="1213" spans="11:17" customFormat="1" x14ac:dyDescent="0.2">
      <c r="K1213" s="85"/>
      <c r="L1213" s="73"/>
      <c r="M1213" s="73"/>
      <c r="N1213" s="73"/>
      <c r="O1213" s="73"/>
      <c r="P1213" s="73"/>
      <c r="Q1213" s="73"/>
    </row>
    <row r="1214" spans="11:17" customFormat="1" x14ac:dyDescent="0.2">
      <c r="K1214" s="85"/>
      <c r="L1214" s="73"/>
      <c r="M1214" s="73"/>
      <c r="N1214" s="73"/>
      <c r="O1214" s="73"/>
      <c r="P1214" s="73"/>
      <c r="Q1214" s="73"/>
    </row>
    <row r="1215" spans="11:17" customFormat="1" x14ac:dyDescent="0.2">
      <c r="K1215" s="85"/>
      <c r="L1215" s="73"/>
      <c r="M1215" s="73"/>
      <c r="N1215" s="73"/>
      <c r="O1215" s="73"/>
      <c r="P1215" s="73"/>
      <c r="Q1215" s="73"/>
    </row>
    <row r="1216" spans="11:17" customFormat="1" x14ac:dyDescent="0.2">
      <c r="K1216" s="85"/>
      <c r="L1216" s="73"/>
      <c r="M1216" s="73"/>
      <c r="N1216" s="73"/>
      <c r="O1216" s="73"/>
      <c r="P1216" s="73"/>
      <c r="Q1216" s="73"/>
    </row>
    <row r="1217" spans="11:17" customFormat="1" x14ac:dyDescent="0.2">
      <c r="K1217" s="85"/>
      <c r="L1217" s="73"/>
      <c r="M1217" s="73"/>
      <c r="N1217" s="73"/>
      <c r="O1217" s="73"/>
      <c r="P1217" s="73"/>
      <c r="Q1217" s="73"/>
    </row>
    <row r="1218" spans="11:17" customFormat="1" x14ac:dyDescent="0.2">
      <c r="K1218" s="85"/>
      <c r="L1218" s="73"/>
      <c r="M1218" s="73"/>
      <c r="N1218" s="73"/>
      <c r="O1218" s="73"/>
      <c r="P1218" s="73"/>
      <c r="Q1218" s="73"/>
    </row>
    <row r="1219" spans="11:17" customFormat="1" x14ac:dyDescent="0.2">
      <c r="K1219" s="85"/>
      <c r="L1219" s="73"/>
      <c r="M1219" s="73"/>
      <c r="N1219" s="73"/>
      <c r="O1219" s="73"/>
      <c r="P1219" s="73"/>
      <c r="Q1219" s="73"/>
    </row>
    <row r="1220" spans="11:17" customFormat="1" x14ac:dyDescent="0.2">
      <c r="K1220" s="85"/>
      <c r="L1220" s="73"/>
      <c r="M1220" s="73"/>
      <c r="N1220" s="73"/>
      <c r="O1220" s="73"/>
      <c r="P1220" s="73"/>
      <c r="Q1220" s="73"/>
    </row>
    <row r="1221" spans="11:17" customFormat="1" x14ac:dyDescent="0.2">
      <c r="K1221" s="85"/>
      <c r="L1221" s="73"/>
      <c r="M1221" s="73"/>
      <c r="N1221" s="73"/>
      <c r="O1221" s="73"/>
      <c r="P1221" s="73"/>
      <c r="Q1221" s="73"/>
    </row>
    <row r="1222" spans="11:17" customFormat="1" x14ac:dyDescent="0.2">
      <c r="K1222" s="85"/>
      <c r="L1222" s="73"/>
      <c r="M1222" s="73"/>
      <c r="N1222" s="73"/>
      <c r="O1222" s="73"/>
      <c r="P1222" s="73"/>
      <c r="Q1222" s="73"/>
    </row>
    <row r="1223" spans="11:17" customFormat="1" x14ac:dyDescent="0.2">
      <c r="K1223" s="85"/>
      <c r="L1223" s="73"/>
      <c r="M1223" s="73"/>
      <c r="N1223" s="73"/>
      <c r="O1223" s="73"/>
      <c r="P1223" s="73"/>
      <c r="Q1223" s="73"/>
    </row>
    <row r="1224" spans="11:17" customFormat="1" x14ac:dyDescent="0.2">
      <c r="K1224" s="85"/>
      <c r="L1224" s="73"/>
      <c r="M1224" s="73"/>
      <c r="N1224" s="73"/>
      <c r="O1224" s="73"/>
      <c r="P1224" s="73"/>
      <c r="Q1224" s="73"/>
    </row>
    <row r="1225" spans="11:17" customFormat="1" x14ac:dyDescent="0.2">
      <c r="K1225" s="85"/>
      <c r="L1225" s="73"/>
      <c r="M1225" s="73"/>
      <c r="N1225" s="73"/>
      <c r="O1225" s="73"/>
      <c r="P1225" s="73"/>
      <c r="Q1225" s="73"/>
    </row>
    <row r="1226" spans="11:17" customFormat="1" x14ac:dyDescent="0.2">
      <c r="K1226" s="85"/>
      <c r="L1226" s="73"/>
      <c r="M1226" s="73"/>
      <c r="N1226" s="73"/>
      <c r="O1226" s="73"/>
      <c r="P1226" s="73"/>
      <c r="Q1226" s="73"/>
    </row>
    <row r="1227" spans="11:17" customFormat="1" x14ac:dyDescent="0.2">
      <c r="K1227" s="85"/>
      <c r="L1227" s="73"/>
      <c r="M1227" s="73"/>
      <c r="N1227" s="73"/>
      <c r="O1227" s="73"/>
      <c r="P1227" s="73"/>
      <c r="Q1227" s="73"/>
    </row>
    <row r="1228" spans="11:17" customFormat="1" x14ac:dyDescent="0.2">
      <c r="K1228" s="85"/>
      <c r="L1228" s="73"/>
      <c r="M1228" s="73"/>
      <c r="N1228" s="73"/>
      <c r="O1228" s="73"/>
      <c r="P1228" s="73"/>
      <c r="Q1228" s="73"/>
    </row>
    <row r="1229" spans="11:17" customFormat="1" x14ac:dyDescent="0.2">
      <c r="K1229" s="85"/>
      <c r="L1229" s="73"/>
      <c r="M1229" s="73"/>
      <c r="N1229" s="73"/>
      <c r="O1229" s="73"/>
      <c r="P1229" s="73"/>
      <c r="Q1229" s="73"/>
    </row>
    <row r="1230" spans="11:17" customFormat="1" x14ac:dyDescent="0.2">
      <c r="K1230" s="85"/>
      <c r="L1230" s="73"/>
      <c r="M1230" s="73"/>
      <c r="N1230" s="73"/>
      <c r="O1230" s="73"/>
      <c r="P1230" s="73"/>
      <c r="Q1230" s="73"/>
    </row>
    <row r="1231" spans="11:17" customFormat="1" x14ac:dyDescent="0.2">
      <c r="K1231" s="85"/>
      <c r="L1231" s="73"/>
      <c r="M1231" s="73"/>
      <c r="N1231" s="73"/>
      <c r="O1231" s="73"/>
      <c r="P1231" s="73"/>
      <c r="Q1231" s="73"/>
    </row>
    <row r="1232" spans="11:17" customFormat="1" x14ac:dyDescent="0.2">
      <c r="K1232" s="85"/>
      <c r="L1232" s="73"/>
      <c r="M1232" s="73"/>
      <c r="N1232" s="73"/>
      <c r="O1232" s="73"/>
      <c r="P1232" s="73"/>
      <c r="Q1232" s="73"/>
    </row>
    <row r="1233" spans="11:17" customFormat="1" x14ac:dyDescent="0.2">
      <c r="K1233" s="85"/>
      <c r="L1233" s="73"/>
      <c r="M1233" s="73"/>
      <c r="N1233" s="73"/>
      <c r="O1233" s="73"/>
      <c r="P1233" s="73"/>
      <c r="Q1233" s="73"/>
    </row>
    <row r="1234" spans="11:17" customFormat="1" x14ac:dyDescent="0.2">
      <c r="K1234" s="85"/>
      <c r="L1234" s="73"/>
      <c r="M1234" s="73"/>
      <c r="N1234" s="73"/>
      <c r="O1234" s="73"/>
      <c r="P1234" s="73"/>
      <c r="Q1234" s="73"/>
    </row>
    <row r="1235" spans="11:17" customFormat="1" x14ac:dyDescent="0.2">
      <c r="K1235" s="85"/>
      <c r="L1235" s="73"/>
      <c r="M1235" s="73"/>
      <c r="N1235" s="73"/>
      <c r="O1235" s="73"/>
      <c r="P1235" s="73"/>
      <c r="Q1235" s="73"/>
    </row>
    <row r="1236" spans="11:17" customFormat="1" x14ac:dyDescent="0.2">
      <c r="K1236" s="85"/>
      <c r="L1236" s="73"/>
      <c r="M1236" s="73"/>
      <c r="N1236" s="73"/>
      <c r="O1236" s="73"/>
      <c r="P1236" s="73"/>
      <c r="Q1236" s="73"/>
    </row>
    <row r="1237" spans="11:17" customFormat="1" x14ac:dyDescent="0.2">
      <c r="K1237" s="85"/>
      <c r="L1237" s="73"/>
      <c r="M1237" s="73"/>
      <c r="N1237" s="73"/>
      <c r="O1237" s="73"/>
      <c r="P1237" s="73"/>
      <c r="Q1237" s="73"/>
    </row>
    <row r="1238" spans="11:17" customFormat="1" x14ac:dyDescent="0.2">
      <c r="K1238" s="85"/>
      <c r="L1238" s="73"/>
      <c r="M1238" s="73"/>
      <c r="N1238" s="73"/>
      <c r="O1238" s="73"/>
      <c r="P1238" s="73"/>
      <c r="Q1238" s="73"/>
    </row>
    <row r="1239" spans="11:17" customFormat="1" x14ac:dyDescent="0.2">
      <c r="K1239" s="85"/>
      <c r="L1239" s="73"/>
      <c r="M1239" s="73"/>
      <c r="N1239" s="73"/>
      <c r="O1239" s="73"/>
      <c r="P1239" s="73"/>
      <c r="Q1239" s="73"/>
    </row>
    <row r="1240" spans="11:17" customFormat="1" x14ac:dyDescent="0.2">
      <c r="K1240" s="85"/>
      <c r="L1240" s="73"/>
      <c r="M1240" s="73"/>
      <c r="N1240" s="73"/>
      <c r="O1240" s="73"/>
      <c r="P1240" s="73"/>
      <c r="Q1240" s="73"/>
    </row>
    <row r="1241" spans="11:17" customFormat="1" x14ac:dyDescent="0.2">
      <c r="K1241" s="85"/>
      <c r="L1241" s="73"/>
      <c r="M1241" s="73"/>
      <c r="N1241" s="73"/>
      <c r="O1241" s="73"/>
      <c r="P1241" s="73"/>
      <c r="Q1241" s="73"/>
    </row>
    <row r="1242" spans="11:17" customFormat="1" x14ac:dyDescent="0.2">
      <c r="K1242" s="85"/>
      <c r="L1242" s="73"/>
      <c r="M1242" s="73"/>
      <c r="N1242" s="73"/>
      <c r="O1242" s="73"/>
      <c r="P1242" s="73"/>
      <c r="Q1242" s="73"/>
    </row>
    <row r="1243" spans="11:17" customFormat="1" x14ac:dyDescent="0.2">
      <c r="K1243" s="85"/>
      <c r="L1243" s="73"/>
      <c r="M1243" s="73"/>
      <c r="N1243" s="73"/>
      <c r="O1243" s="73"/>
      <c r="P1243" s="73"/>
      <c r="Q1243" s="73"/>
    </row>
    <row r="1244" spans="11:17" customFormat="1" x14ac:dyDescent="0.2">
      <c r="K1244" s="85"/>
      <c r="L1244" s="73"/>
      <c r="M1244" s="73"/>
      <c r="N1244" s="73"/>
      <c r="O1244" s="73"/>
      <c r="P1244" s="73"/>
      <c r="Q1244" s="73"/>
    </row>
    <row r="1245" spans="11:17" customFormat="1" x14ac:dyDescent="0.2">
      <c r="K1245" s="85"/>
      <c r="L1245" s="73"/>
      <c r="M1245" s="73"/>
      <c r="N1245" s="73"/>
      <c r="O1245" s="73"/>
      <c r="P1245" s="73"/>
      <c r="Q1245" s="73"/>
    </row>
    <row r="1246" spans="11:17" customFormat="1" x14ac:dyDescent="0.2">
      <c r="K1246" s="85"/>
      <c r="L1246" s="73"/>
      <c r="M1246" s="73"/>
      <c r="N1246" s="73"/>
      <c r="O1246" s="73"/>
      <c r="P1246" s="73"/>
      <c r="Q1246" s="73"/>
    </row>
    <row r="1247" spans="11:17" customFormat="1" x14ac:dyDescent="0.2">
      <c r="K1247" s="85"/>
      <c r="L1247" s="73"/>
      <c r="M1247" s="73"/>
      <c r="N1247" s="73"/>
      <c r="O1247" s="73"/>
      <c r="P1247" s="73"/>
      <c r="Q1247" s="73"/>
    </row>
    <row r="1248" spans="11:17" customFormat="1" x14ac:dyDescent="0.2">
      <c r="K1248" s="85"/>
      <c r="L1248" s="73"/>
      <c r="M1248" s="73"/>
      <c r="N1248" s="73"/>
      <c r="O1248" s="73"/>
      <c r="P1248" s="73"/>
      <c r="Q1248" s="73"/>
    </row>
    <row r="1249" spans="11:17" customFormat="1" x14ac:dyDescent="0.2">
      <c r="K1249" s="85"/>
      <c r="L1249" s="73"/>
      <c r="M1249" s="73"/>
      <c r="N1249" s="73"/>
      <c r="O1249" s="73"/>
      <c r="P1249" s="73"/>
      <c r="Q1249" s="73"/>
    </row>
    <row r="1250" spans="11:17" customFormat="1" x14ac:dyDescent="0.2">
      <c r="K1250" s="85"/>
      <c r="L1250" s="73"/>
      <c r="M1250" s="73"/>
      <c r="N1250" s="73"/>
      <c r="O1250" s="73"/>
      <c r="P1250" s="73"/>
      <c r="Q1250" s="73"/>
    </row>
    <row r="1251" spans="11:17" customFormat="1" x14ac:dyDescent="0.2">
      <c r="K1251" s="85"/>
      <c r="L1251" s="73"/>
      <c r="M1251" s="73"/>
      <c r="N1251" s="73"/>
      <c r="O1251" s="73"/>
      <c r="P1251" s="73"/>
      <c r="Q1251" s="73"/>
    </row>
    <row r="1252" spans="11:17" customFormat="1" x14ac:dyDescent="0.2">
      <c r="K1252" s="85"/>
      <c r="L1252" s="73"/>
      <c r="M1252" s="73"/>
      <c r="N1252" s="73"/>
      <c r="O1252" s="73"/>
      <c r="P1252" s="73"/>
      <c r="Q1252" s="73"/>
    </row>
    <row r="1253" spans="11:17" customFormat="1" x14ac:dyDescent="0.2">
      <c r="K1253" s="85"/>
      <c r="L1253" s="73"/>
      <c r="M1253" s="73"/>
      <c r="N1253" s="73"/>
      <c r="O1253" s="73"/>
      <c r="P1253" s="73"/>
      <c r="Q1253" s="73"/>
    </row>
    <row r="1254" spans="11:17" customFormat="1" x14ac:dyDescent="0.2">
      <c r="K1254" s="85"/>
      <c r="L1254" s="73"/>
      <c r="M1254" s="73"/>
      <c r="N1254" s="73"/>
      <c r="O1254" s="73"/>
      <c r="P1254" s="73"/>
      <c r="Q1254" s="73"/>
    </row>
    <row r="1255" spans="11:17" customFormat="1" x14ac:dyDescent="0.2">
      <c r="K1255" s="85"/>
      <c r="L1255" s="73"/>
      <c r="M1255" s="73"/>
      <c r="N1255" s="73"/>
      <c r="O1255" s="73"/>
      <c r="P1255" s="73"/>
      <c r="Q1255" s="73"/>
    </row>
    <row r="1256" spans="11:17" customFormat="1" x14ac:dyDescent="0.2">
      <c r="K1256" s="85"/>
      <c r="L1256" s="73"/>
      <c r="M1256" s="73"/>
      <c r="N1256" s="73"/>
      <c r="O1256" s="73"/>
      <c r="P1256" s="73"/>
      <c r="Q1256" s="73"/>
    </row>
    <row r="1257" spans="11:17" customFormat="1" x14ac:dyDescent="0.2">
      <c r="K1257" s="85"/>
      <c r="L1257" s="73"/>
      <c r="M1257" s="73"/>
      <c r="N1257" s="73"/>
      <c r="O1257" s="73"/>
      <c r="P1257" s="73"/>
      <c r="Q1257" s="73"/>
    </row>
    <row r="1258" spans="11:17" customFormat="1" x14ac:dyDescent="0.2">
      <c r="K1258" s="85"/>
      <c r="L1258" s="73"/>
      <c r="M1258" s="73"/>
      <c r="N1258" s="73"/>
      <c r="O1258" s="73"/>
      <c r="P1258" s="73"/>
      <c r="Q1258" s="73"/>
    </row>
    <row r="1259" spans="11:17" customFormat="1" x14ac:dyDescent="0.2">
      <c r="K1259" s="85"/>
      <c r="L1259" s="73"/>
      <c r="M1259" s="73"/>
      <c r="N1259" s="73"/>
      <c r="O1259" s="73"/>
      <c r="P1259" s="73"/>
      <c r="Q1259" s="73"/>
    </row>
    <row r="1260" spans="11:17" customFormat="1" x14ac:dyDescent="0.2">
      <c r="K1260" s="85"/>
      <c r="L1260" s="73"/>
      <c r="M1260" s="73"/>
      <c r="N1260" s="73"/>
      <c r="O1260" s="73"/>
      <c r="P1260" s="73"/>
      <c r="Q1260" s="73"/>
    </row>
    <row r="1261" spans="11:17" customFormat="1" x14ac:dyDescent="0.2">
      <c r="K1261" s="85"/>
      <c r="L1261" s="73"/>
      <c r="M1261" s="73"/>
      <c r="N1261" s="73"/>
      <c r="O1261" s="73"/>
      <c r="P1261" s="73"/>
      <c r="Q1261" s="73"/>
    </row>
    <row r="1262" spans="11:17" customFormat="1" x14ac:dyDescent="0.2">
      <c r="K1262" s="85"/>
      <c r="L1262" s="73"/>
      <c r="M1262" s="73"/>
      <c r="N1262" s="73"/>
      <c r="O1262" s="73"/>
      <c r="P1262" s="73"/>
      <c r="Q1262" s="73"/>
    </row>
    <row r="1263" spans="11:17" customFormat="1" x14ac:dyDescent="0.2">
      <c r="K1263" s="85"/>
      <c r="L1263" s="73"/>
      <c r="M1263" s="73"/>
      <c r="N1263" s="73"/>
      <c r="O1263" s="73"/>
      <c r="P1263" s="73"/>
      <c r="Q1263" s="73"/>
    </row>
    <row r="1264" spans="11:17" customFormat="1" x14ac:dyDescent="0.2">
      <c r="K1264" s="85"/>
      <c r="L1264" s="73"/>
      <c r="M1264" s="73"/>
      <c r="N1264" s="73"/>
      <c r="O1264" s="73"/>
      <c r="P1264" s="73"/>
      <c r="Q1264" s="73"/>
    </row>
    <row r="1265" spans="11:17" customFormat="1" x14ac:dyDescent="0.2">
      <c r="K1265" s="85"/>
      <c r="L1265" s="73"/>
      <c r="M1265" s="73"/>
      <c r="N1265" s="73"/>
      <c r="O1265" s="73"/>
      <c r="P1265" s="73"/>
      <c r="Q1265" s="73"/>
    </row>
    <row r="1266" spans="11:17" customFormat="1" x14ac:dyDescent="0.2">
      <c r="K1266" s="85"/>
      <c r="L1266" s="73"/>
      <c r="M1266" s="73"/>
      <c r="N1266" s="73"/>
      <c r="O1266" s="73"/>
      <c r="P1266" s="73"/>
      <c r="Q1266" s="73"/>
    </row>
    <row r="1267" spans="11:17" customFormat="1" x14ac:dyDescent="0.2">
      <c r="K1267" s="85"/>
      <c r="L1267" s="73"/>
      <c r="M1267" s="73"/>
      <c r="N1267" s="73"/>
      <c r="O1267" s="73"/>
      <c r="P1267" s="73"/>
      <c r="Q1267" s="73"/>
    </row>
    <row r="1268" spans="11:17" customFormat="1" x14ac:dyDescent="0.2">
      <c r="K1268" s="85"/>
      <c r="L1268" s="73"/>
      <c r="M1268" s="73"/>
      <c r="N1268" s="73"/>
      <c r="O1268" s="73"/>
      <c r="P1268" s="73"/>
      <c r="Q1268" s="73"/>
    </row>
    <row r="1269" spans="11:17" customFormat="1" x14ac:dyDescent="0.2">
      <c r="K1269" s="85"/>
      <c r="L1269" s="73"/>
      <c r="M1269" s="73"/>
      <c r="N1269" s="73"/>
      <c r="O1269" s="73"/>
      <c r="P1269" s="73"/>
      <c r="Q1269" s="73"/>
    </row>
    <row r="1270" spans="11:17" customFormat="1" x14ac:dyDescent="0.2">
      <c r="K1270" s="85"/>
      <c r="L1270" s="73"/>
      <c r="M1270" s="73"/>
      <c r="N1270" s="73"/>
      <c r="O1270" s="73"/>
      <c r="P1270" s="73"/>
      <c r="Q1270" s="73"/>
    </row>
    <row r="1271" spans="11:17" customFormat="1" x14ac:dyDescent="0.2">
      <c r="K1271" s="85"/>
      <c r="L1271" s="73"/>
      <c r="M1271" s="73"/>
      <c r="N1271" s="73"/>
      <c r="O1271" s="73"/>
      <c r="P1271" s="73"/>
      <c r="Q1271" s="73"/>
    </row>
    <row r="1272" spans="11:17" customFormat="1" x14ac:dyDescent="0.2">
      <c r="K1272" s="85"/>
      <c r="L1272" s="73"/>
      <c r="M1272" s="73"/>
      <c r="N1272" s="73"/>
      <c r="O1272" s="73"/>
      <c r="P1272" s="73"/>
      <c r="Q1272" s="73"/>
    </row>
    <row r="1273" spans="11:17" customFormat="1" x14ac:dyDescent="0.2">
      <c r="K1273" s="85"/>
      <c r="L1273" s="73"/>
      <c r="M1273" s="73"/>
      <c r="N1273" s="73"/>
      <c r="O1273" s="73"/>
      <c r="P1273" s="73"/>
      <c r="Q1273" s="73"/>
    </row>
    <row r="1274" spans="11:17" customFormat="1" x14ac:dyDescent="0.2">
      <c r="K1274" s="85"/>
      <c r="L1274" s="73"/>
      <c r="M1274" s="73"/>
      <c r="N1274" s="73"/>
      <c r="O1274" s="73"/>
      <c r="P1274" s="73"/>
      <c r="Q1274" s="73"/>
    </row>
    <row r="1275" spans="11:17" customFormat="1" x14ac:dyDescent="0.2">
      <c r="K1275" s="85"/>
      <c r="L1275" s="73"/>
      <c r="M1275" s="73"/>
      <c r="N1275" s="73"/>
      <c r="O1275" s="73"/>
      <c r="P1275" s="73"/>
      <c r="Q1275" s="73"/>
    </row>
    <row r="1276" spans="11:17" customFormat="1" x14ac:dyDescent="0.2">
      <c r="K1276" s="85"/>
      <c r="L1276" s="73"/>
      <c r="M1276" s="73"/>
      <c r="N1276" s="73"/>
      <c r="O1276" s="73"/>
      <c r="P1276" s="73"/>
      <c r="Q1276" s="73"/>
    </row>
    <row r="1277" spans="11:17" customFormat="1" x14ac:dyDescent="0.2">
      <c r="K1277" s="85"/>
      <c r="L1277" s="73"/>
      <c r="M1277" s="73"/>
      <c r="N1277" s="73"/>
      <c r="O1277" s="73"/>
      <c r="P1277" s="73"/>
      <c r="Q1277" s="73"/>
    </row>
    <row r="1278" spans="11:17" customFormat="1" x14ac:dyDescent="0.2">
      <c r="K1278" s="85"/>
      <c r="L1278" s="73"/>
      <c r="M1278" s="73"/>
      <c r="N1278" s="73"/>
      <c r="O1278" s="73"/>
      <c r="P1278" s="73"/>
      <c r="Q1278" s="73"/>
    </row>
    <row r="1279" spans="11:17" customFormat="1" x14ac:dyDescent="0.2">
      <c r="K1279" s="85"/>
      <c r="L1279" s="73"/>
      <c r="M1279" s="73"/>
      <c r="N1279" s="73"/>
      <c r="O1279" s="73"/>
      <c r="P1279" s="73"/>
      <c r="Q1279" s="73"/>
    </row>
    <row r="1280" spans="11:17" customFormat="1" x14ac:dyDescent="0.2">
      <c r="K1280" s="85"/>
      <c r="L1280" s="73"/>
      <c r="M1280" s="73"/>
      <c r="N1280" s="73"/>
      <c r="O1280" s="73"/>
      <c r="P1280" s="73"/>
      <c r="Q1280" s="73"/>
    </row>
    <row r="1281" spans="11:17" customFormat="1" x14ac:dyDescent="0.2">
      <c r="K1281" s="85"/>
      <c r="L1281" s="73"/>
      <c r="M1281" s="73"/>
      <c r="N1281" s="73"/>
      <c r="O1281" s="73"/>
      <c r="P1281" s="73"/>
      <c r="Q1281" s="73"/>
    </row>
    <row r="1282" spans="11:17" customFormat="1" x14ac:dyDescent="0.2">
      <c r="K1282" s="85"/>
      <c r="L1282" s="73"/>
      <c r="M1282" s="73"/>
      <c r="N1282" s="73"/>
      <c r="O1282" s="73"/>
      <c r="P1282" s="73"/>
      <c r="Q1282" s="73"/>
    </row>
    <row r="1283" spans="11:17" customFormat="1" x14ac:dyDescent="0.2">
      <c r="K1283" s="85"/>
      <c r="L1283" s="73"/>
      <c r="M1283" s="73"/>
      <c r="N1283" s="73"/>
      <c r="O1283" s="73"/>
      <c r="P1283" s="73"/>
      <c r="Q1283" s="73"/>
    </row>
    <row r="1284" spans="11:17" customFormat="1" x14ac:dyDescent="0.2">
      <c r="K1284" s="85"/>
      <c r="L1284" s="73"/>
      <c r="M1284" s="73"/>
      <c r="N1284" s="73"/>
      <c r="O1284" s="73"/>
      <c r="P1284" s="73"/>
      <c r="Q1284" s="73"/>
    </row>
    <row r="1285" spans="11:17" customFormat="1" x14ac:dyDescent="0.2">
      <c r="K1285" s="85"/>
      <c r="L1285" s="73"/>
      <c r="M1285" s="73"/>
      <c r="N1285" s="73"/>
      <c r="O1285" s="73"/>
      <c r="P1285" s="73"/>
      <c r="Q1285" s="73"/>
    </row>
    <row r="1286" spans="11:17" customFormat="1" x14ac:dyDescent="0.2">
      <c r="K1286" s="85"/>
      <c r="L1286" s="73"/>
      <c r="M1286" s="73"/>
      <c r="N1286" s="73"/>
      <c r="O1286" s="73"/>
      <c r="P1286" s="73"/>
      <c r="Q1286" s="73"/>
    </row>
    <row r="1287" spans="11:17" customFormat="1" x14ac:dyDescent="0.2">
      <c r="K1287" s="85"/>
      <c r="L1287" s="73"/>
      <c r="M1287" s="73"/>
      <c r="N1287" s="73"/>
      <c r="O1287" s="73"/>
      <c r="P1287" s="73"/>
      <c r="Q1287" s="73"/>
    </row>
    <row r="1288" spans="11:17" customFormat="1" x14ac:dyDescent="0.2">
      <c r="K1288" s="85"/>
      <c r="L1288" s="73"/>
      <c r="M1288" s="73"/>
      <c r="N1288" s="73"/>
      <c r="O1288" s="73"/>
      <c r="P1288" s="73"/>
      <c r="Q1288" s="73"/>
    </row>
    <row r="1289" spans="11:17" customFormat="1" x14ac:dyDescent="0.2">
      <c r="K1289" s="85"/>
      <c r="L1289" s="73"/>
      <c r="M1289" s="73"/>
      <c r="N1289" s="73"/>
      <c r="O1289" s="73"/>
      <c r="P1289" s="73"/>
      <c r="Q1289" s="73"/>
    </row>
    <row r="1290" spans="11:17" customFormat="1" x14ac:dyDescent="0.2">
      <c r="K1290" s="85"/>
      <c r="L1290" s="73"/>
      <c r="M1290" s="73"/>
      <c r="N1290" s="73"/>
      <c r="O1290" s="73"/>
      <c r="P1290" s="73"/>
      <c r="Q1290" s="73"/>
    </row>
    <row r="1291" spans="11:17" customFormat="1" x14ac:dyDescent="0.2">
      <c r="K1291" s="85"/>
      <c r="L1291" s="73"/>
      <c r="M1291" s="73"/>
      <c r="N1291" s="73"/>
      <c r="O1291" s="73"/>
      <c r="P1291" s="73"/>
      <c r="Q1291" s="73"/>
    </row>
    <row r="1292" spans="11:17" customFormat="1" x14ac:dyDescent="0.2">
      <c r="K1292" s="85"/>
      <c r="L1292" s="73"/>
      <c r="M1292" s="73"/>
      <c r="N1292" s="73"/>
      <c r="O1292" s="73"/>
      <c r="P1292" s="73"/>
      <c r="Q1292" s="73"/>
    </row>
    <row r="1293" spans="11:17" customFormat="1" x14ac:dyDescent="0.2">
      <c r="K1293" s="85"/>
      <c r="L1293" s="73"/>
      <c r="M1293" s="73"/>
      <c r="N1293" s="73"/>
      <c r="O1293" s="73"/>
      <c r="P1293" s="73"/>
      <c r="Q1293" s="73"/>
    </row>
    <row r="1294" spans="11:17" customFormat="1" x14ac:dyDescent="0.2">
      <c r="K1294" s="85"/>
      <c r="L1294" s="73"/>
      <c r="M1294" s="73"/>
      <c r="N1294" s="73"/>
      <c r="O1294" s="73"/>
      <c r="P1294" s="73"/>
      <c r="Q1294" s="73"/>
    </row>
    <row r="1295" spans="11:17" customFormat="1" x14ac:dyDescent="0.2">
      <c r="K1295" s="85"/>
      <c r="L1295" s="73"/>
      <c r="M1295" s="73"/>
      <c r="N1295" s="73"/>
      <c r="O1295" s="73"/>
      <c r="P1295" s="73"/>
      <c r="Q1295" s="73"/>
    </row>
    <row r="1296" spans="11:17" customFormat="1" x14ac:dyDescent="0.2">
      <c r="K1296" s="85"/>
      <c r="L1296" s="73"/>
      <c r="M1296" s="73"/>
      <c r="N1296" s="73"/>
      <c r="O1296" s="73"/>
      <c r="P1296" s="73"/>
      <c r="Q1296" s="73"/>
    </row>
    <row r="1297" spans="11:204" customFormat="1" x14ac:dyDescent="0.2">
      <c r="K1297" s="85"/>
      <c r="L1297" s="73"/>
      <c r="M1297" s="73"/>
      <c r="N1297" s="73"/>
      <c r="O1297" s="73"/>
      <c r="P1297" s="73"/>
      <c r="Q1297" s="73"/>
    </row>
    <row r="1298" spans="11:204" customFormat="1" x14ac:dyDescent="0.2">
      <c r="K1298" s="85"/>
      <c r="L1298" s="73"/>
      <c r="M1298" s="73"/>
      <c r="N1298" s="73"/>
      <c r="O1298" s="73"/>
      <c r="P1298" s="73"/>
      <c r="Q1298" s="73"/>
    </row>
    <row r="1299" spans="11:204" customFormat="1" x14ac:dyDescent="0.2">
      <c r="K1299" s="85"/>
      <c r="L1299" s="73"/>
      <c r="M1299" s="73"/>
      <c r="N1299" s="73"/>
      <c r="O1299" s="73"/>
      <c r="P1299" s="73"/>
      <c r="Q1299" s="73"/>
    </row>
    <row r="1300" spans="11:204" customFormat="1" x14ac:dyDescent="0.2">
      <c r="K1300" s="85"/>
      <c r="L1300" s="73"/>
      <c r="M1300" s="73"/>
      <c r="N1300" s="73"/>
      <c r="O1300" s="73"/>
      <c r="P1300" s="73"/>
      <c r="Q1300" s="73"/>
    </row>
    <row r="1301" spans="11:204" customFormat="1" x14ac:dyDescent="0.2">
      <c r="K1301" s="85"/>
      <c r="L1301" s="73"/>
      <c r="M1301" s="73"/>
      <c r="N1301" s="73"/>
      <c r="O1301" s="73"/>
      <c r="P1301" s="73"/>
      <c r="Q1301" s="73"/>
    </row>
    <row r="1302" spans="11:204" customFormat="1" x14ac:dyDescent="0.2">
      <c r="K1302" s="85"/>
      <c r="L1302" s="73"/>
      <c r="M1302" s="73"/>
      <c r="N1302" s="73"/>
      <c r="O1302" s="73"/>
      <c r="P1302" s="73"/>
      <c r="Q1302" s="73"/>
    </row>
    <row r="1303" spans="11:204" customFormat="1" x14ac:dyDescent="0.2">
      <c r="K1303" s="85"/>
      <c r="L1303" s="73"/>
      <c r="M1303" s="73"/>
      <c r="N1303" s="73"/>
      <c r="O1303" s="73"/>
      <c r="P1303" s="73"/>
      <c r="Q1303" s="73"/>
    </row>
    <row r="1304" spans="11:204" customFormat="1" x14ac:dyDescent="0.2">
      <c r="K1304" s="85"/>
      <c r="L1304" s="73"/>
      <c r="M1304" s="73"/>
      <c r="N1304" s="73"/>
      <c r="O1304" s="73"/>
      <c r="P1304" s="73"/>
      <c r="Q1304" s="73"/>
    </row>
    <row r="1305" spans="11:204" customFormat="1" x14ac:dyDescent="0.2">
      <c r="K1305" s="85"/>
      <c r="L1305" s="73"/>
      <c r="M1305" s="73"/>
      <c r="N1305" s="73"/>
      <c r="O1305" s="73"/>
      <c r="P1305" s="73"/>
      <c r="Q1305" s="73"/>
    </row>
    <row r="1306" spans="11:204" customFormat="1" x14ac:dyDescent="0.2">
      <c r="K1306" s="85"/>
      <c r="L1306" s="73"/>
      <c r="M1306" s="73"/>
      <c r="N1306" s="73"/>
      <c r="O1306" s="73"/>
      <c r="P1306" s="73"/>
      <c r="Q1306" s="73"/>
    </row>
    <row r="1307" spans="11:204" customFormat="1" x14ac:dyDescent="0.2">
      <c r="K1307" s="85"/>
      <c r="L1307" s="73"/>
      <c r="M1307" s="73"/>
      <c r="N1307" s="73"/>
      <c r="O1307" s="73"/>
      <c r="P1307" s="73"/>
      <c r="Q1307" s="73"/>
    </row>
    <row r="1308" spans="11:204" customFormat="1" x14ac:dyDescent="0.2">
      <c r="K1308" s="85"/>
      <c r="L1308" s="73"/>
      <c r="M1308" s="73"/>
      <c r="N1308" s="73"/>
      <c r="O1308" s="73"/>
      <c r="P1308" s="73"/>
      <c r="Q1308" s="73"/>
    </row>
    <row r="1309" spans="11:204" x14ac:dyDescent="0.2">
      <c r="GU1309"/>
      <c r="GV1309"/>
    </row>
    <row r="1310" spans="11:204" x14ac:dyDescent="0.2">
      <c r="GU1310"/>
      <c r="GV1310"/>
    </row>
    <row r="1311" spans="11:204" x14ac:dyDescent="0.2">
      <c r="GU1311"/>
      <c r="GV1311"/>
    </row>
    <row r="1312" spans="11:204" x14ac:dyDescent="0.2">
      <c r="GU1312"/>
      <c r="GV1312"/>
    </row>
    <row r="1313" spans="203:204" x14ac:dyDescent="0.2">
      <c r="GU1313"/>
      <c r="GV1313"/>
    </row>
    <row r="1314" spans="203:204" x14ac:dyDescent="0.2">
      <c r="GU1314"/>
      <c r="GV1314"/>
    </row>
    <row r="1315" spans="203:204" x14ac:dyDescent="0.2">
      <c r="GU1315"/>
      <c r="GV1315"/>
    </row>
    <row r="1316" spans="203:204" x14ac:dyDescent="0.2">
      <c r="GU1316"/>
      <c r="GV1316"/>
    </row>
    <row r="1317" spans="203:204" x14ac:dyDescent="0.2">
      <c r="GU1317"/>
      <c r="GV1317"/>
    </row>
    <row r="1318" spans="203:204" x14ac:dyDescent="0.2">
      <c r="GU1318"/>
      <c r="GV1318"/>
    </row>
    <row r="1319" spans="203:204" x14ac:dyDescent="0.2">
      <c r="GU1319"/>
      <c r="GV1319"/>
    </row>
    <row r="1320" spans="203:204" x14ac:dyDescent="0.2">
      <c r="GU1320"/>
      <c r="GV1320"/>
    </row>
    <row r="1321" spans="203:204" x14ac:dyDescent="0.2">
      <c r="GU1321"/>
      <c r="GV1321"/>
    </row>
    <row r="1322" spans="203:204" x14ac:dyDescent="0.2">
      <c r="GU1322"/>
      <c r="GV1322"/>
    </row>
    <row r="1323" spans="203:204" x14ac:dyDescent="0.2">
      <c r="GU1323"/>
      <c r="GV1323"/>
    </row>
    <row r="1324" spans="203:204" x14ac:dyDescent="0.2">
      <c r="GU1324"/>
      <c r="GV1324"/>
    </row>
    <row r="1325" spans="203:204" x14ac:dyDescent="0.2">
      <c r="GU1325"/>
      <c r="GV1325"/>
    </row>
    <row r="1326" spans="203:204" x14ac:dyDescent="0.2">
      <c r="GU1326"/>
      <c r="GV1326"/>
    </row>
    <row r="1327" spans="203:204" x14ac:dyDescent="0.2">
      <c r="GU1327"/>
      <c r="GV1327"/>
    </row>
    <row r="1328" spans="203:204" x14ac:dyDescent="0.2">
      <c r="GU1328"/>
      <c r="GV1328"/>
    </row>
    <row r="1329" spans="203:204" x14ac:dyDescent="0.2">
      <c r="GU1329"/>
      <c r="GV1329"/>
    </row>
    <row r="1330" spans="203:204" x14ac:dyDescent="0.2">
      <c r="GU1330"/>
      <c r="GV1330"/>
    </row>
    <row r="1331" spans="203:204" x14ac:dyDescent="0.2">
      <c r="GU1331"/>
      <c r="GV1331"/>
    </row>
    <row r="1332" spans="203:204" x14ac:dyDescent="0.2">
      <c r="GU1332"/>
      <c r="GV1332"/>
    </row>
    <row r="1333" spans="203:204" x14ac:dyDescent="0.2">
      <c r="GU1333"/>
      <c r="GV1333"/>
    </row>
    <row r="1334" spans="203:204" x14ac:dyDescent="0.2">
      <c r="GU1334"/>
      <c r="GV1334"/>
    </row>
    <row r="1335" spans="203:204" x14ac:dyDescent="0.2">
      <c r="GU1335"/>
      <c r="GV1335"/>
    </row>
    <row r="1336" spans="203:204" x14ac:dyDescent="0.2">
      <c r="GU1336"/>
      <c r="GV1336"/>
    </row>
    <row r="1337" spans="203:204" x14ac:dyDescent="0.2">
      <c r="GU1337"/>
      <c r="GV1337"/>
    </row>
    <row r="1338" spans="203:204" x14ac:dyDescent="0.2">
      <c r="GU1338"/>
      <c r="GV1338"/>
    </row>
    <row r="1339" spans="203:204" x14ac:dyDescent="0.2">
      <c r="GU1339"/>
      <c r="GV1339"/>
    </row>
    <row r="1340" spans="203:204" x14ac:dyDescent="0.2">
      <c r="GU1340"/>
      <c r="GV1340"/>
    </row>
    <row r="1341" spans="203:204" x14ac:dyDescent="0.2">
      <c r="GU1341"/>
      <c r="GV1341"/>
    </row>
    <row r="1342" spans="203:204" x14ac:dyDescent="0.2">
      <c r="GU1342"/>
      <c r="GV1342"/>
    </row>
    <row r="1343" spans="203:204" x14ac:dyDescent="0.2">
      <c r="GU1343"/>
      <c r="GV1343"/>
    </row>
    <row r="1344" spans="203:204" x14ac:dyDescent="0.2">
      <c r="GU1344"/>
      <c r="GV1344"/>
    </row>
    <row r="1345" spans="203:204" x14ac:dyDescent="0.2">
      <c r="GU1345"/>
      <c r="GV1345"/>
    </row>
    <row r="1346" spans="203:204" x14ac:dyDescent="0.2">
      <c r="GU1346"/>
      <c r="GV1346"/>
    </row>
    <row r="1347" spans="203:204" x14ac:dyDescent="0.2">
      <c r="GU1347"/>
      <c r="GV1347"/>
    </row>
    <row r="1348" spans="203:204" x14ac:dyDescent="0.2">
      <c r="GU1348"/>
      <c r="GV1348"/>
    </row>
    <row r="1349" spans="203:204" x14ac:dyDescent="0.2">
      <c r="GU1349"/>
      <c r="GV1349"/>
    </row>
    <row r="1350" spans="203:204" x14ac:dyDescent="0.2">
      <c r="GU1350"/>
      <c r="GV1350"/>
    </row>
    <row r="1351" spans="203:204" x14ac:dyDescent="0.2">
      <c r="GU1351"/>
      <c r="GV1351"/>
    </row>
    <row r="1352" spans="203:204" x14ac:dyDescent="0.2">
      <c r="GU1352"/>
      <c r="GV1352"/>
    </row>
    <row r="1353" spans="203:204" x14ac:dyDescent="0.2">
      <c r="GU1353"/>
      <c r="GV1353"/>
    </row>
    <row r="1354" spans="203:204" x14ac:dyDescent="0.2">
      <c r="GU1354"/>
      <c r="GV1354"/>
    </row>
    <row r="1355" spans="203:204" x14ac:dyDescent="0.2">
      <c r="GU1355"/>
      <c r="GV1355"/>
    </row>
    <row r="1356" spans="203:204" x14ac:dyDescent="0.2">
      <c r="GU1356"/>
      <c r="GV1356"/>
    </row>
    <row r="1357" spans="203:204" x14ac:dyDescent="0.2">
      <c r="GU1357"/>
      <c r="GV1357"/>
    </row>
    <row r="1358" spans="203:204" x14ac:dyDescent="0.2">
      <c r="GU1358"/>
      <c r="GV1358"/>
    </row>
    <row r="1359" spans="203:204" x14ac:dyDescent="0.2">
      <c r="GU1359"/>
      <c r="GV1359"/>
    </row>
    <row r="1360" spans="203:204" x14ac:dyDescent="0.2">
      <c r="GU1360"/>
      <c r="GV1360"/>
    </row>
    <row r="1361" spans="203:204" x14ac:dyDescent="0.2">
      <c r="GU1361"/>
      <c r="GV1361"/>
    </row>
    <row r="1362" spans="203:204" x14ac:dyDescent="0.2">
      <c r="GU1362"/>
      <c r="GV1362"/>
    </row>
    <row r="1363" spans="203:204" x14ac:dyDescent="0.2">
      <c r="GU1363"/>
      <c r="GV1363"/>
    </row>
    <row r="1364" spans="203:204" x14ac:dyDescent="0.2">
      <c r="GU1364"/>
      <c r="GV1364"/>
    </row>
    <row r="1365" spans="203:204" x14ac:dyDescent="0.2">
      <c r="GU1365"/>
      <c r="GV1365"/>
    </row>
    <row r="1366" spans="203:204" x14ac:dyDescent="0.2">
      <c r="GU1366"/>
      <c r="GV1366"/>
    </row>
    <row r="1367" spans="203:204" x14ac:dyDescent="0.2">
      <c r="GU1367"/>
      <c r="GV1367"/>
    </row>
    <row r="1368" spans="203:204" x14ac:dyDescent="0.2">
      <c r="GU1368"/>
      <c r="GV1368"/>
    </row>
    <row r="1369" spans="203:204" x14ac:dyDescent="0.2">
      <c r="GU1369"/>
      <c r="GV1369"/>
    </row>
    <row r="1370" spans="203:204" x14ac:dyDescent="0.2">
      <c r="GU1370"/>
      <c r="GV1370"/>
    </row>
    <row r="1371" spans="203:204" x14ac:dyDescent="0.2">
      <c r="GU1371"/>
      <c r="GV1371"/>
    </row>
    <row r="1372" spans="203:204" x14ac:dyDescent="0.2">
      <c r="GU1372"/>
      <c r="GV1372"/>
    </row>
    <row r="1373" spans="203:204" x14ac:dyDescent="0.2">
      <c r="GU1373"/>
      <c r="GV1373"/>
    </row>
    <row r="1374" spans="203:204" x14ac:dyDescent="0.2">
      <c r="GU1374"/>
      <c r="GV1374"/>
    </row>
    <row r="1375" spans="203:204" x14ac:dyDescent="0.2">
      <c r="GU1375"/>
      <c r="GV1375"/>
    </row>
    <row r="1376" spans="203:204" x14ac:dyDescent="0.2">
      <c r="GU1376"/>
      <c r="GV1376"/>
    </row>
    <row r="1377" spans="203:204" x14ac:dyDescent="0.2">
      <c r="GU1377"/>
      <c r="GV1377"/>
    </row>
    <row r="1378" spans="203:204" x14ac:dyDescent="0.2">
      <c r="GU1378"/>
      <c r="GV1378"/>
    </row>
    <row r="1379" spans="203:204" x14ac:dyDescent="0.2">
      <c r="GU1379"/>
      <c r="GV1379"/>
    </row>
    <row r="1380" spans="203:204" x14ac:dyDescent="0.2">
      <c r="GU1380"/>
      <c r="GV1380"/>
    </row>
    <row r="1381" spans="203:204" x14ac:dyDescent="0.2">
      <c r="GU1381"/>
      <c r="GV1381"/>
    </row>
    <row r="1382" spans="203:204" x14ac:dyDescent="0.2">
      <c r="GU1382"/>
      <c r="GV1382"/>
    </row>
    <row r="1383" spans="203:204" x14ac:dyDescent="0.2">
      <c r="GU1383"/>
      <c r="GV1383"/>
    </row>
    <row r="1384" spans="203:204" x14ac:dyDescent="0.2">
      <c r="GU1384"/>
      <c r="GV1384"/>
    </row>
    <row r="1385" spans="203:204" x14ac:dyDescent="0.2">
      <c r="GU1385"/>
      <c r="GV1385"/>
    </row>
    <row r="1386" spans="203:204" x14ac:dyDescent="0.2">
      <c r="GU1386"/>
      <c r="GV1386"/>
    </row>
    <row r="1387" spans="203:204" x14ac:dyDescent="0.2">
      <c r="GU1387"/>
      <c r="GV1387"/>
    </row>
    <row r="1388" spans="203:204" x14ac:dyDescent="0.2">
      <c r="GU1388"/>
      <c r="GV1388"/>
    </row>
    <row r="1389" spans="203:204" x14ac:dyDescent="0.2">
      <c r="GU1389"/>
      <c r="GV1389"/>
    </row>
    <row r="1390" spans="203:204" x14ac:dyDescent="0.2">
      <c r="GU1390"/>
      <c r="GV1390"/>
    </row>
    <row r="1391" spans="203:204" x14ac:dyDescent="0.2">
      <c r="GU1391"/>
      <c r="GV1391"/>
    </row>
    <row r="1392" spans="203:204" x14ac:dyDescent="0.2">
      <c r="GU1392"/>
      <c r="GV1392"/>
    </row>
    <row r="1393" spans="203:204" x14ac:dyDescent="0.2">
      <c r="GU1393"/>
      <c r="GV1393"/>
    </row>
    <row r="1394" spans="203:204" x14ac:dyDescent="0.2">
      <c r="GU1394"/>
      <c r="GV1394"/>
    </row>
    <row r="1395" spans="203:204" x14ac:dyDescent="0.2">
      <c r="GU1395"/>
      <c r="GV1395"/>
    </row>
    <row r="1396" spans="203:204" x14ac:dyDescent="0.2">
      <c r="GU1396"/>
      <c r="GV1396"/>
    </row>
    <row r="1397" spans="203:204" x14ac:dyDescent="0.2">
      <c r="GU1397"/>
      <c r="GV1397"/>
    </row>
    <row r="1398" spans="203:204" x14ac:dyDescent="0.2">
      <c r="GU1398"/>
      <c r="GV1398"/>
    </row>
    <row r="1399" spans="203:204" x14ac:dyDescent="0.2">
      <c r="GU1399"/>
      <c r="GV1399"/>
    </row>
    <row r="1400" spans="203:204" x14ac:dyDescent="0.2">
      <c r="GU1400"/>
      <c r="GV1400"/>
    </row>
    <row r="1401" spans="203:204" x14ac:dyDescent="0.2">
      <c r="GU1401"/>
      <c r="GV1401"/>
    </row>
    <row r="1402" spans="203:204" x14ac:dyDescent="0.2">
      <c r="GU1402"/>
      <c r="GV1402"/>
    </row>
    <row r="1403" spans="203:204" x14ac:dyDescent="0.2">
      <c r="GU1403"/>
      <c r="GV1403"/>
    </row>
    <row r="1404" spans="203:204" x14ac:dyDescent="0.2">
      <c r="GU1404"/>
      <c r="GV1404"/>
    </row>
    <row r="1405" spans="203:204" x14ac:dyDescent="0.2">
      <c r="GU1405"/>
      <c r="GV1405"/>
    </row>
    <row r="1406" spans="203:204" x14ac:dyDescent="0.2">
      <c r="GU1406"/>
      <c r="GV1406"/>
    </row>
    <row r="1407" spans="203:204" x14ac:dyDescent="0.2">
      <c r="GU1407"/>
      <c r="GV1407"/>
    </row>
    <row r="1408" spans="203:204" x14ac:dyDescent="0.2">
      <c r="GU1408"/>
      <c r="GV1408"/>
    </row>
    <row r="1409" spans="203:204" x14ac:dyDescent="0.2">
      <c r="GU1409"/>
      <c r="GV1409"/>
    </row>
    <row r="1410" spans="203:204" x14ac:dyDescent="0.2">
      <c r="GU1410"/>
      <c r="GV1410"/>
    </row>
    <row r="1411" spans="203:204" x14ac:dyDescent="0.2">
      <c r="GU1411"/>
      <c r="GV1411"/>
    </row>
    <row r="1412" spans="203:204" x14ac:dyDescent="0.2">
      <c r="GU1412"/>
      <c r="GV1412"/>
    </row>
    <row r="1413" spans="203:204" x14ac:dyDescent="0.2">
      <c r="GU1413"/>
      <c r="GV1413"/>
    </row>
    <row r="1414" spans="203:204" x14ac:dyDescent="0.2">
      <c r="GU1414"/>
      <c r="GV1414"/>
    </row>
    <row r="1415" spans="203:204" x14ac:dyDescent="0.2">
      <c r="GU1415"/>
      <c r="GV1415"/>
    </row>
    <row r="1416" spans="203:204" x14ac:dyDescent="0.2">
      <c r="GU1416"/>
      <c r="GV1416"/>
    </row>
    <row r="1417" spans="203:204" x14ac:dyDescent="0.2">
      <c r="GU1417"/>
      <c r="GV1417"/>
    </row>
    <row r="1418" spans="203:204" x14ac:dyDescent="0.2">
      <c r="GU1418"/>
      <c r="GV1418"/>
    </row>
    <row r="1419" spans="203:204" x14ac:dyDescent="0.2">
      <c r="GU1419"/>
      <c r="GV1419"/>
    </row>
    <row r="1420" spans="203:204" x14ac:dyDescent="0.2">
      <c r="GU1420"/>
      <c r="GV1420"/>
    </row>
    <row r="1421" spans="203:204" x14ac:dyDescent="0.2">
      <c r="GU1421"/>
      <c r="GV1421"/>
    </row>
    <row r="1422" spans="203:204" x14ac:dyDescent="0.2">
      <c r="GU1422"/>
      <c r="GV1422"/>
    </row>
    <row r="1423" spans="203:204" x14ac:dyDescent="0.2">
      <c r="GU1423"/>
      <c r="GV1423"/>
    </row>
    <row r="1424" spans="203:204" x14ac:dyDescent="0.2">
      <c r="GU1424"/>
      <c r="GV1424"/>
    </row>
    <row r="1425" spans="203:204" x14ac:dyDescent="0.2">
      <c r="GU1425"/>
      <c r="GV1425"/>
    </row>
    <row r="1426" spans="203:204" x14ac:dyDescent="0.2">
      <c r="GU1426"/>
      <c r="GV1426"/>
    </row>
    <row r="1427" spans="203:204" x14ac:dyDescent="0.2">
      <c r="GU1427"/>
      <c r="GV1427"/>
    </row>
    <row r="1428" spans="203:204" x14ac:dyDescent="0.2">
      <c r="GU1428"/>
      <c r="GV1428"/>
    </row>
    <row r="1429" spans="203:204" x14ac:dyDescent="0.2">
      <c r="GU1429"/>
      <c r="GV1429"/>
    </row>
    <row r="1430" spans="203:204" x14ac:dyDescent="0.2">
      <c r="GU1430"/>
      <c r="GV1430"/>
    </row>
    <row r="1431" spans="203:204" x14ac:dyDescent="0.2">
      <c r="GU1431"/>
      <c r="GV1431"/>
    </row>
    <row r="1432" spans="203:204" x14ac:dyDescent="0.2">
      <c r="GU1432"/>
      <c r="GV1432"/>
    </row>
    <row r="1433" spans="203:204" x14ac:dyDescent="0.2">
      <c r="GU1433"/>
      <c r="GV1433"/>
    </row>
    <row r="1434" spans="203:204" x14ac:dyDescent="0.2">
      <c r="GU1434"/>
      <c r="GV1434"/>
    </row>
    <row r="1435" spans="203:204" x14ac:dyDescent="0.2">
      <c r="GU1435"/>
      <c r="GV1435"/>
    </row>
    <row r="1436" spans="203:204" x14ac:dyDescent="0.2">
      <c r="GU1436"/>
      <c r="GV1436"/>
    </row>
    <row r="1437" spans="203:204" x14ac:dyDescent="0.2">
      <c r="GU1437"/>
      <c r="GV1437"/>
    </row>
    <row r="1438" spans="203:204" x14ac:dyDescent="0.2">
      <c r="GU1438"/>
      <c r="GV1438"/>
    </row>
    <row r="1439" spans="203:204" x14ac:dyDescent="0.2">
      <c r="GU1439"/>
      <c r="GV1439"/>
    </row>
    <row r="1440" spans="203:204" x14ac:dyDescent="0.2">
      <c r="GU1440"/>
      <c r="GV1440"/>
    </row>
    <row r="1441" spans="203:204" x14ac:dyDescent="0.2">
      <c r="GU1441"/>
      <c r="GV1441"/>
    </row>
    <row r="1442" spans="203:204" x14ac:dyDescent="0.2">
      <c r="GU1442"/>
      <c r="GV1442"/>
    </row>
    <row r="1443" spans="203:204" x14ac:dyDescent="0.2">
      <c r="GU1443"/>
      <c r="GV1443"/>
    </row>
    <row r="1444" spans="203:204" x14ac:dyDescent="0.2">
      <c r="GU1444"/>
      <c r="GV1444"/>
    </row>
    <row r="1445" spans="203:204" x14ac:dyDescent="0.2">
      <c r="GU1445"/>
      <c r="GV1445"/>
    </row>
    <row r="1446" spans="203:204" x14ac:dyDescent="0.2">
      <c r="GU1446"/>
      <c r="GV1446"/>
    </row>
    <row r="1447" spans="203:204" x14ac:dyDescent="0.2">
      <c r="GU1447"/>
      <c r="GV1447"/>
    </row>
    <row r="1448" spans="203:204" x14ac:dyDescent="0.2">
      <c r="GU1448"/>
      <c r="GV1448"/>
    </row>
    <row r="1449" spans="203:204" x14ac:dyDescent="0.2">
      <c r="GU1449"/>
      <c r="GV1449"/>
    </row>
    <row r="1450" spans="203:204" x14ac:dyDescent="0.2">
      <c r="GU1450"/>
      <c r="GV1450"/>
    </row>
    <row r="1451" spans="203:204" x14ac:dyDescent="0.2">
      <c r="GU1451"/>
      <c r="GV1451"/>
    </row>
    <row r="1452" spans="203:204" x14ac:dyDescent="0.2">
      <c r="GU1452"/>
      <c r="GV1452"/>
    </row>
    <row r="1453" spans="203:204" x14ac:dyDescent="0.2">
      <c r="GU1453"/>
      <c r="GV1453"/>
    </row>
    <row r="1454" spans="203:204" x14ac:dyDescent="0.2">
      <c r="GU1454"/>
      <c r="GV1454"/>
    </row>
    <row r="1455" spans="203:204" x14ac:dyDescent="0.2">
      <c r="GU1455"/>
      <c r="GV1455"/>
    </row>
    <row r="1456" spans="203:204" x14ac:dyDescent="0.2">
      <c r="GU1456"/>
      <c r="GV1456"/>
    </row>
    <row r="1457" spans="203:204" x14ac:dyDescent="0.2">
      <c r="GU1457"/>
      <c r="GV1457"/>
    </row>
    <row r="1458" spans="203:204" x14ac:dyDescent="0.2">
      <c r="GU1458"/>
      <c r="GV1458"/>
    </row>
    <row r="1459" spans="203:204" x14ac:dyDescent="0.2">
      <c r="GU1459"/>
      <c r="GV1459"/>
    </row>
    <row r="1460" spans="203:204" x14ac:dyDescent="0.2">
      <c r="GU1460"/>
      <c r="GV1460"/>
    </row>
    <row r="1461" spans="203:204" x14ac:dyDescent="0.2">
      <c r="GU1461"/>
      <c r="GV1461"/>
    </row>
    <row r="1462" spans="203:204" x14ac:dyDescent="0.2">
      <c r="GU1462"/>
      <c r="GV1462"/>
    </row>
    <row r="1463" spans="203:204" x14ac:dyDescent="0.2">
      <c r="GU1463"/>
      <c r="GV1463"/>
    </row>
    <row r="1464" spans="203:204" x14ac:dyDescent="0.2">
      <c r="GU1464"/>
      <c r="GV1464"/>
    </row>
    <row r="1465" spans="203:204" x14ac:dyDescent="0.2">
      <c r="GU1465"/>
      <c r="GV1465"/>
    </row>
    <row r="1466" spans="203:204" x14ac:dyDescent="0.2">
      <c r="GU1466"/>
      <c r="GV1466"/>
    </row>
    <row r="1467" spans="203:204" x14ac:dyDescent="0.2">
      <c r="GU1467"/>
      <c r="GV1467"/>
    </row>
    <row r="1468" spans="203:204" x14ac:dyDescent="0.2">
      <c r="GU1468"/>
      <c r="GV1468"/>
    </row>
    <row r="1469" spans="203:204" x14ac:dyDescent="0.2">
      <c r="GU1469"/>
      <c r="GV1469"/>
    </row>
    <row r="1470" spans="203:204" x14ac:dyDescent="0.2">
      <c r="GU1470"/>
      <c r="GV1470"/>
    </row>
    <row r="1471" spans="203:204" x14ac:dyDescent="0.2">
      <c r="GU1471"/>
      <c r="GV1471"/>
    </row>
    <row r="1472" spans="203:204" x14ac:dyDescent="0.2">
      <c r="GU1472"/>
      <c r="GV1472"/>
    </row>
    <row r="1473" spans="203:204" x14ac:dyDescent="0.2">
      <c r="GU1473"/>
      <c r="GV1473"/>
    </row>
    <row r="1474" spans="203:204" x14ac:dyDescent="0.2">
      <c r="GU1474"/>
      <c r="GV1474"/>
    </row>
    <row r="1475" spans="203:204" x14ac:dyDescent="0.2">
      <c r="GU1475"/>
      <c r="GV1475"/>
    </row>
    <row r="1476" spans="203:204" x14ac:dyDescent="0.2">
      <c r="GU1476"/>
      <c r="GV1476"/>
    </row>
    <row r="1477" spans="203:204" x14ac:dyDescent="0.2">
      <c r="GU1477"/>
      <c r="GV1477"/>
    </row>
    <row r="1478" spans="203:204" x14ac:dyDescent="0.2">
      <c r="GU1478"/>
      <c r="GV1478"/>
    </row>
    <row r="1479" spans="203:204" x14ac:dyDescent="0.2">
      <c r="GU1479"/>
      <c r="GV1479"/>
    </row>
    <row r="1480" spans="203:204" x14ac:dyDescent="0.2">
      <c r="GU1480"/>
      <c r="GV1480"/>
    </row>
    <row r="1481" spans="203:204" x14ac:dyDescent="0.2">
      <c r="GU1481"/>
      <c r="GV1481"/>
    </row>
    <row r="1482" spans="203:204" x14ac:dyDescent="0.2">
      <c r="GU1482"/>
      <c r="GV1482"/>
    </row>
    <row r="1483" spans="203:204" x14ac:dyDescent="0.2">
      <c r="GU1483"/>
      <c r="GV1483"/>
    </row>
    <row r="1484" spans="203:204" x14ac:dyDescent="0.2">
      <c r="GU1484"/>
      <c r="GV1484"/>
    </row>
    <row r="1485" spans="203:204" x14ac:dyDescent="0.2">
      <c r="GU1485"/>
      <c r="GV1485"/>
    </row>
    <row r="1486" spans="203:204" x14ac:dyDescent="0.2">
      <c r="GU1486"/>
      <c r="GV1486"/>
    </row>
    <row r="1487" spans="203:204" x14ac:dyDescent="0.2">
      <c r="GU1487"/>
      <c r="GV1487"/>
    </row>
    <row r="1488" spans="203:204" x14ac:dyDescent="0.2">
      <c r="GU1488"/>
      <c r="GV1488"/>
    </row>
    <row r="1489" spans="203:204" x14ac:dyDescent="0.2">
      <c r="GU1489"/>
      <c r="GV1489"/>
    </row>
    <row r="1490" spans="203:204" x14ac:dyDescent="0.2">
      <c r="GU1490"/>
      <c r="GV1490"/>
    </row>
    <row r="1491" spans="203:204" x14ac:dyDescent="0.2">
      <c r="GU1491"/>
      <c r="GV1491"/>
    </row>
    <row r="1492" spans="203:204" x14ac:dyDescent="0.2">
      <c r="GU1492"/>
      <c r="GV1492"/>
    </row>
    <row r="1493" spans="203:204" x14ac:dyDescent="0.2">
      <c r="GU1493"/>
      <c r="GV1493"/>
    </row>
    <row r="1494" spans="203:204" x14ac:dyDescent="0.2">
      <c r="GU1494"/>
      <c r="GV1494"/>
    </row>
    <row r="1495" spans="203:204" x14ac:dyDescent="0.2">
      <c r="GU1495"/>
      <c r="GV1495"/>
    </row>
    <row r="1496" spans="203:204" x14ac:dyDescent="0.2">
      <c r="GU1496"/>
      <c r="GV1496"/>
    </row>
    <row r="1497" spans="203:204" x14ac:dyDescent="0.2">
      <c r="GU1497"/>
      <c r="GV1497"/>
    </row>
    <row r="1498" spans="203:204" x14ac:dyDescent="0.2">
      <c r="GU1498"/>
      <c r="GV1498"/>
    </row>
    <row r="1499" spans="203:204" x14ac:dyDescent="0.2">
      <c r="GU1499"/>
      <c r="GV1499"/>
    </row>
    <row r="1500" spans="203:204" x14ac:dyDescent="0.2">
      <c r="GU1500"/>
      <c r="GV1500"/>
    </row>
    <row r="1501" spans="203:204" x14ac:dyDescent="0.2">
      <c r="GU1501"/>
      <c r="GV1501"/>
    </row>
    <row r="1502" spans="203:204" x14ac:dyDescent="0.2">
      <c r="GU1502"/>
      <c r="GV1502"/>
    </row>
    <row r="1503" spans="203:204" x14ac:dyDescent="0.2">
      <c r="GU1503"/>
      <c r="GV1503"/>
    </row>
    <row r="1504" spans="203:204" x14ac:dyDescent="0.2">
      <c r="GU1504"/>
      <c r="GV1504"/>
    </row>
    <row r="1505" spans="203:204" x14ac:dyDescent="0.2">
      <c r="GU1505"/>
      <c r="GV1505"/>
    </row>
    <row r="1506" spans="203:204" x14ac:dyDescent="0.2">
      <c r="GU1506"/>
      <c r="GV1506"/>
    </row>
    <row r="1507" spans="203:204" x14ac:dyDescent="0.2">
      <c r="GU1507"/>
      <c r="GV1507"/>
    </row>
    <row r="1508" spans="203:204" x14ac:dyDescent="0.2">
      <c r="GU1508"/>
      <c r="GV1508"/>
    </row>
    <row r="1509" spans="203:204" x14ac:dyDescent="0.2">
      <c r="GU1509"/>
      <c r="GV1509"/>
    </row>
    <row r="1510" spans="203:204" x14ac:dyDescent="0.2">
      <c r="GU1510"/>
      <c r="GV1510"/>
    </row>
    <row r="1511" spans="203:204" x14ac:dyDescent="0.2">
      <c r="GU1511"/>
      <c r="GV1511"/>
    </row>
    <row r="1512" spans="203:204" x14ac:dyDescent="0.2">
      <c r="GU1512"/>
      <c r="GV1512"/>
    </row>
    <row r="1513" spans="203:204" x14ac:dyDescent="0.2">
      <c r="GU1513"/>
      <c r="GV1513"/>
    </row>
    <row r="1514" spans="203:204" x14ac:dyDescent="0.2">
      <c r="GU1514"/>
      <c r="GV1514"/>
    </row>
    <row r="1515" spans="203:204" x14ac:dyDescent="0.2">
      <c r="GU1515"/>
      <c r="GV1515"/>
    </row>
    <row r="1516" spans="203:204" x14ac:dyDescent="0.2">
      <c r="GU1516"/>
      <c r="GV1516"/>
    </row>
    <row r="1517" spans="203:204" x14ac:dyDescent="0.2">
      <c r="GU1517"/>
      <c r="GV1517"/>
    </row>
    <row r="1518" spans="203:204" x14ac:dyDescent="0.2">
      <c r="GU1518"/>
      <c r="GV1518"/>
    </row>
    <row r="1519" spans="203:204" x14ac:dyDescent="0.2">
      <c r="GU1519"/>
      <c r="GV1519"/>
    </row>
    <row r="1520" spans="203:204" x14ac:dyDescent="0.2">
      <c r="GU1520"/>
      <c r="GV1520"/>
    </row>
    <row r="1521" spans="203:204" x14ac:dyDescent="0.2">
      <c r="GU1521"/>
      <c r="GV1521"/>
    </row>
    <row r="1522" spans="203:204" x14ac:dyDescent="0.2">
      <c r="GU1522"/>
      <c r="GV1522"/>
    </row>
    <row r="1523" spans="203:204" x14ac:dyDescent="0.2">
      <c r="GU1523"/>
      <c r="GV1523"/>
    </row>
    <row r="1524" spans="203:204" x14ac:dyDescent="0.2">
      <c r="GU1524"/>
      <c r="GV1524"/>
    </row>
    <row r="1525" spans="203:204" x14ac:dyDescent="0.2">
      <c r="GU1525"/>
      <c r="GV1525"/>
    </row>
    <row r="1526" spans="203:204" x14ac:dyDescent="0.2">
      <c r="GU1526"/>
      <c r="GV1526"/>
    </row>
    <row r="1527" spans="203:204" x14ac:dyDescent="0.2">
      <c r="GU1527"/>
      <c r="GV1527"/>
    </row>
    <row r="1528" spans="203:204" x14ac:dyDescent="0.2">
      <c r="GU1528"/>
      <c r="GV1528"/>
    </row>
    <row r="1529" spans="203:204" x14ac:dyDescent="0.2">
      <c r="GU1529"/>
      <c r="GV1529"/>
    </row>
    <row r="1530" spans="203:204" x14ac:dyDescent="0.2">
      <c r="GU1530"/>
      <c r="GV1530"/>
    </row>
    <row r="1531" spans="203:204" x14ac:dyDescent="0.2">
      <c r="GU1531"/>
      <c r="GV1531"/>
    </row>
    <row r="1532" spans="203:204" x14ac:dyDescent="0.2">
      <c r="GU1532"/>
      <c r="GV1532"/>
    </row>
    <row r="1533" spans="203:204" x14ac:dyDescent="0.2">
      <c r="GU1533"/>
      <c r="GV1533"/>
    </row>
    <row r="1534" spans="203:204" x14ac:dyDescent="0.2">
      <c r="GU1534"/>
      <c r="GV1534"/>
    </row>
    <row r="1535" spans="203:204" x14ac:dyDescent="0.2">
      <c r="GU1535"/>
      <c r="GV1535"/>
    </row>
    <row r="1536" spans="203:204" x14ac:dyDescent="0.2">
      <c r="GU1536"/>
      <c r="GV1536"/>
    </row>
    <row r="1537" spans="203:204" x14ac:dyDescent="0.2">
      <c r="GU1537"/>
      <c r="GV1537"/>
    </row>
    <row r="1538" spans="203:204" x14ac:dyDescent="0.2">
      <c r="GU1538"/>
      <c r="GV1538"/>
    </row>
    <row r="1539" spans="203:204" x14ac:dyDescent="0.2">
      <c r="GU1539"/>
      <c r="GV1539"/>
    </row>
    <row r="1540" spans="203:204" x14ac:dyDescent="0.2">
      <c r="GU1540"/>
      <c r="GV1540"/>
    </row>
    <row r="1541" spans="203:204" x14ac:dyDescent="0.2">
      <c r="GU1541"/>
      <c r="GV1541"/>
    </row>
    <row r="1542" spans="203:204" x14ac:dyDescent="0.2">
      <c r="GU1542"/>
      <c r="GV1542"/>
    </row>
    <row r="1543" spans="203:204" x14ac:dyDescent="0.2">
      <c r="GU1543"/>
      <c r="GV1543"/>
    </row>
    <row r="1544" spans="203:204" x14ac:dyDescent="0.2">
      <c r="GU1544"/>
      <c r="GV1544"/>
    </row>
    <row r="1545" spans="203:204" x14ac:dyDescent="0.2">
      <c r="GU1545"/>
      <c r="GV1545"/>
    </row>
    <row r="1546" spans="203:204" x14ac:dyDescent="0.2">
      <c r="GU1546"/>
      <c r="GV1546"/>
    </row>
    <row r="1547" spans="203:204" x14ac:dyDescent="0.2">
      <c r="GU1547"/>
      <c r="GV1547"/>
    </row>
    <row r="1548" spans="203:204" x14ac:dyDescent="0.2">
      <c r="GU1548"/>
      <c r="GV1548"/>
    </row>
    <row r="1549" spans="203:204" x14ac:dyDescent="0.2">
      <c r="GU1549"/>
      <c r="GV1549"/>
    </row>
    <row r="1550" spans="203:204" x14ac:dyDescent="0.2">
      <c r="GU1550"/>
      <c r="GV1550"/>
    </row>
    <row r="1551" spans="203:204" x14ac:dyDescent="0.2">
      <c r="GU1551"/>
      <c r="GV1551"/>
    </row>
    <row r="1552" spans="203:204" x14ac:dyDescent="0.2">
      <c r="GU1552"/>
      <c r="GV1552"/>
    </row>
    <row r="1553" spans="203:204" x14ac:dyDescent="0.2">
      <c r="GU1553"/>
      <c r="GV1553"/>
    </row>
    <row r="1554" spans="203:204" x14ac:dyDescent="0.2">
      <c r="GU1554"/>
      <c r="GV1554"/>
    </row>
    <row r="1555" spans="203:204" x14ac:dyDescent="0.2">
      <c r="GU1555"/>
      <c r="GV1555"/>
    </row>
    <row r="1556" spans="203:204" x14ac:dyDescent="0.2">
      <c r="GU1556"/>
      <c r="GV1556"/>
    </row>
    <row r="1557" spans="203:204" x14ac:dyDescent="0.2">
      <c r="GU1557"/>
      <c r="GV1557"/>
    </row>
    <row r="1558" spans="203:204" x14ac:dyDescent="0.2">
      <c r="GU1558"/>
      <c r="GV1558"/>
    </row>
    <row r="1559" spans="203:204" x14ac:dyDescent="0.2">
      <c r="GU1559"/>
      <c r="GV1559"/>
    </row>
    <row r="1560" spans="203:204" x14ac:dyDescent="0.2">
      <c r="GU1560"/>
      <c r="GV1560"/>
    </row>
    <row r="1561" spans="203:204" x14ac:dyDescent="0.2">
      <c r="GU1561"/>
      <c r="GV1561"/>
    </row>
    <row r="1562" spans="203:204" x14ac:dyDescent="0.2">
      <c r="GU1562"/>
      <c r="GV1562"/>
    </row>
    <row r="1563" spans="203:204" x14ac:dyDescent="0.2">
      <c r="GU1563"/>
      <c r="GV1563"/>
    </row>
    <row r="1564" spans="203:204" x14ac:dyDescent="0.2">
      <c r="GU1564"/>
      <c r="GV1564"/>
    </row>
    <row r="1565" spans="203:204" x14ac:dyDescent="0.2">
      <c r="GU1565"/>
      <c r="GV1565"/>
    </row>
    <row r="1566" spans="203:204" x14ac:dyDescent="0.2">
      <c r="GU1566"/>
      <c r="GV1566"/>
    </row>
    <row r="1567" spans="203:204" x14ac:dyDescent="0.2">
      <c r="GU1567"/>
      <c r="GV1567"/>
    </row>
    <row r="1568" spans="203:204" x14ac:dyDescent="0.2">
      <c r="GU1568"/>
      <c r="GV1568"/>
    </row>
    <row r="1569" spans="203:204" x14ac:dyDescent="0.2">
      <c r="GU1569"/>
      <c r="GV1569"/>
    </row>
    <row r="1570" spans="203:204" x14ac:dyDescent="0.2">
      <c r="GU1570"/>
      <c r="GV1570"/>
    </row>
    <row r="1571" spans="203:204" x14ac:dyDescent="0.2">
      <c r="GU1571"/>
      <c r="GV1571"/>
    </row>
    <row r="1572" spans="203:204" x14ac:dyDescent="0.2">
      <c r="GU1572"/>
      <c r="GV1572"/>
    </row>
    <row r="1573" spans="203:204" x14ac:dyDescent="0.2">
      <c r="GU1573"/>
      <c r="GV1573"/>
    </row>
    <row r="1574" spans="203:204" x14ac:dyDescent="0.2">
      <c r="GU1574"/>
      <c r="GV1574"/>
    </row>
    <row r="1575" spans="203:204" x14ac:dyDescent="0.2">
      <c r="GU1575"/>
      <c r="GV1575"/>
    </row>
    <row r="1576" spans="203:204" x14ac:dyDescent="0.2">
      <c r="GU1576"/>
      <c r="GV1576"/>
    </row>
    <row r="1577" spans="203:204" x14ac:dyDescent="0.2">
      <c r="GU1577"/>
      <c r="GV1577"/>
    </row>
    <row r="1578" spans="203:204" x14ac:dyDescent="0.2">
      <c r="GU1578"/>
      <c r="GV1578"/>
    </row>
    <row r="1579" spans="203:204" x14ac:dyDescent="0.2">
      <c r="GU1579"/>
      <c r="GV1579"/>
    </row>
    <row r="1580" spans="203:204" x14ac:dyDescent="0.2">
      <c r="GU1580"/>
      <c r="GV1580"/>
    </row>
    <row r="1581" spans="203:204" x14ac:dyDescent="0.2">
      <c r="GU1581"/>
      <c r="GV1581"/>
    </row>
    <row r="1582" spans="203:204" x14ac:dyDescent="0.2">
      <c r="GU1582"/>
      <c r="GV1582"/>
    </row>
    <row r="1583" spans="203:204" x14ac:dyDescent="0.2">
      <c r="GU1583"/>
      <c r="GV1583"/>
    </row>
    <row r="1584" spans="203:204" x14ac:dyDescent="0.2">
      <c r="GU1584"/>
      <c r="GV1584"/>
    </row>
    <row r="1585" spans="203:204" x14ac:dyDescent="0.2">
      <c r="GU1585"/>
      <c r="GV1585"/>
    </row>
    <row r="1586" spans="203:204" x14ac:dyDescent="0.2">
      <c r="GU1586"/>
      <c r="GV1586"/>
    </row>
    <row r="1587" spans="203:204" x14ac:dyDescent="0.2">
      <c r="GU1587"/>
      <c r="GV1587"/>
    </row>
    <row r="1588" spans="203:204" x14ac:dyDescent="0.2">
      <c r="GU1588"/>
      <c r="GV1588"/>
    </row>
    <row r="1589" spans="203:204" x14ac:dyDescent="0.2">
      <c r="GU1589"/>
      <c r="GV1589"/>
    </row>
    <row r="1590" spans="203:204" x14ac:dyDescent="0.2">
      <c r="GU1590"/>
      <c r="GV1590"/>
    </row>
    <row r="1591" spans="203:204" x14ac:dyDescent="0.2">
      <c r="GU1591"/>
      <c r="GV1591"/>
    </row>
    <row r="1592" spans="203:204" x14ac:dyDescent="0.2">
      <c r="GU1592"/>
      <c r="GV1592"/>
    </row>
    <row r="1593" spans="203:204" x14ac:dyDescent="0.2">
      <c r="GU1593"/>
      <c r="GV1593"/>
    </row>
    <row r="1594" spans="203:204" x14ac:dyDescent="0.2">
      <c r="GU1594"/>
      <c r="GV1594"/>
    </row>
    <row r="1595" spans="203:204" x14ac:dyDescent="0.2">
      <c r="GU1595"/>
      <c r="GV1595"/>
    </row>
    <row r="1596" spans="203:204" x14ac:dyDescent="0.2">
      <c r="GU1596"/>
      <c r="GV1596"/>
    </row>
    <row r="1597" spans="203:204" x14ac:dyDescent="0.2">
      <c r="GU1597"/>
      <c r="GV1597"/>
    </row>
    <row r="1598" spans="203:204" x14ac:dyDescent="0.2">
      <c r="GU1598"/>
      <c r="GV1598"/>
    </row>
    <row r="1599" spans="203:204" x14ac:dyDescent="0.2">
      <c r="GU1599"/>
      <c r="GV1599"/>
    </row>
    <row r="1600" spans="203:204" x14ac:dyDescent="0.2">
      <c r="GU1600"/>
      <c r="GV1600"/>
    </row>
    <row r="1601" spans="203:204" x14ac:dyDescent="0.2">
      <c r="GU1601"/>
      <c r="GV1601"/>
    </row>
    <row r="1602" spans="203:204" x14ac:dyDescent="0.2">
      <c r="GU1602"/>
      <c r="GV1602"/>
    </row>
    <row r="1603" spans="203:204" x14ac:dyDescent="0.2">
      <c r="GU1603"/>
      <c r="GV1603"/>
    </row>
    <row r="1604" spans="203:204" x14ac:dyDescent="0.2">
      <c r="GU1604"/>
      <c r="GV1604"/>
    </row>
    <row r="1605" spans="203:204" x14ac:dyDescent="0.2">
      <c r="GU1605"/>
      <c r="GV1605"/>
    </row>
    <row r="1606" spans="203:204" x14ac:dyDescent="0.2">
      <c r="GU1606"/>
      <c r="GV1606"/>
    </row>
    <row r="1607" spans="203:204" x14ac:dyDescent="0.2">
      <c r="GU1607"/>
      <c r="GV1607"/>
    </row>
    <row r="1608" spans="203:204" x14ac:dyDescent="0.2">
      <c r="GU1608"/>
      <c r="GV1608"/>
    </row>
    <row r="1609" spans="203:204" x14ac:dyDescent="0.2">
      <c r="GU1609"/>
      <c r="GV1609"/>
    </row>
    <row r="1610" spans="203:204" x14ac:dyDescent="0.2">
      <c r="GU1610"/>
      <c r="GV1610"/>
    </row>
    <row r="1611" spans="203:204" x14ac:dyDescent="0.2">
      <c r="GU1611"/>
      <c r="GV1611"/>
    </row>
    <row r="1612" spans="203:204" x14ac:dyDescent="0.2">
      <c r="GU1612"/>
      <c r="GV1612"/>
    </row>
    <row r="1613" spans="203:204" x14ac:dyDescent="0.2">
      <c r="GU1613"/>
      <c r="GV1613"/>
    </row>
    <row r="1614" spans="203:204" x14ac:dyDescent="0.2">
      <c r="GU1614"/>
      <c r="GV1614"/>
    </row>
    <row r="1615" spans="203:204" x14ac:dyDescent="0.2">
      <c r="GU1615"/>
      <c r="GV1615"/>
    </row>
    <row r="1616" spans="203:204" x14ac:dyDescent="0.2">
      <c r="GU1616"/>
      <c r="GV1616"/>
    </row>
    <row r="1617" spans="203:204" x14ac:dyDescent="0.2">
      <c r="GU1617"/>
      <c r="GV1617"/>
    </row>
    <row r="1618" spans="203:204" x14ac:dyDescent="0.2">
      <c r="GU1618"/>
      <c r="GV1618"/>
    </row>
    <row r="1619" spans="203:204" x14ac:dyDescent="0.2">
      <c r="GU1619"/>
      <c r="GV1619"/>
    </row>
    <row r="1620" spans="203:204" x14ac:dyDescent="0.2">
      <c r="GU1620"/>
      <c r="GV1620"/>
    </row>
    <row r="1621" spans="203:204" x14ac:dyDescent="0.2">
      <c r="GU1621"/>
      <c r="GV1621"/>
    </row>
    <row r="1622" spans="203:204" x14ac:dyDescent="0.2">
      <c r="GU1622"/>
      <c r="GV1622"/>
    </row>
    <row r="1623" spans="203:204" x14ac:dyDescent="0.2">
      <c r="GU1623"/>
      <c r="GV1623"/>
    </row>
    <row r="1624" spans="203:204" x14ac:dyDescent="0.2">
      <c r="GU1624"/>
      <c r="GV1624"/>
    </row>
    <row r="1625" spans="203:204" x14ac:dyDescent="0.2">
      <c r="GU1625"/>
      <c r="GV1625"/>
    </row>
    <row r="1626" spans="203:204" x14ac:dyDescent="0.2">
      <c r="GU1626"/>
      <c r="GV1626"/>
    </row>
    <row r="1627" spans="203:204" x14ac:dyDescent="0.2">
      <c r="GU1627"/>
      <c r="GV1627"/>
    </row>
    <row r="1628" spans="203:204" x14ac:dyDescent="0.2">
      <c r="GU1628"/>
      <c r="GV1628"/>
    </row>
    <row r="1629" spans="203:204" x14ac:dyDescent="0.2">
      <c r="GU1629"/>
      <c r="GV1629"/>
    </row>
    <row r="1630" spans="203:204" x14ac:dyDescent="0.2">
      <c r="GU1630"/>
      <c r="GV1630"/>
    </row>
    <row r="1631" spans="203:204" x14ac:dyDescent="0.2">
      <c r="GU1631"/>
      <c r="GV1631"/>
    </row>
    <row r="1632" spans="203:204" x14ac:dyDescent="0.2">
      <c r="GU1632"/>
      <c r="GV1632"/>
    </row>
    <row r="1633" spans="203:204" x14ac:dyDescent="0.2">
      <c r="GU1633"/>
      <c r="GV1633"/>
    </row>
    <row r="1634" spans="203:204" x14ac:dyDescent="0.2">
      <c r="GU1634"/>
      <c r="GV1634"/>
    </row>
    <row r="1635" spans="203:204" x14ac:dyDescent="0.2">
      <c r="GU1635"/>
      <c r="GV1635"/>
    </row>
    <row r="1636" spans="203:204" x14ac:dyDescent="0.2">
      <c r="GU1636"/>
      <c r="GV1636"/>
    </row>
    <row r="1637" spans="203:204" x14ac:dyDescent="0.2">
      <c r="GU1637"/>
      <c r="GV1637"/>
    </row>
    <row r="1638" spans="203:204" x14ac:dyDescent="0.2">
      <c r="GU1638"/>
      <c r="GV1638"/>
    </row>
    <row r="1639" spans="203:204" x14ac:dyDescent="0.2">
      <c r="GU1639"/>
      <c r="GV1639"/>
    </row>
    <row r="1640" spans="203:204" x14ac:dyDescent="0.2">
      <c r="GU1640"/>
      <c r="GV1640"/>
    </row>
    <row r="1641" spans="203:204" x14ac:dyDescent="0.2">
      <c r="GU1641"/>
      <c r="GV1641"/>
    </row>
    <row r="1642" spans="203:204" x14ac:dyDescent="0.2">
      <c r="GU1642"/>
      <c r="GV1642"/>
    </row>
    <row r="1643" spans="203:204" x14ac:dyDescent="0.2">
      <c r="GU1643"/>
      <c r="GV1643"/>
    </row>
    <row r="1644" spans="203:204" x14ac:dyDescent="0.2">
      <c r="GU1644"/>
      <c r="GV1644"/>
    </row>
    <row r="1645" spans="203:204" x14ac:dyDescent="0.2">
      <c r="GU1645"/>
      <c r="GV1645"/>
    </row>
    <row r="1646" spans="203:204" x14ac:dyDescent="0.2">
      <c r="GU1646"/>
      <c r="GV1646"/>
    </row>
    <row r="1647" spans="203:204" x14ac:dyDescent="0.2">
      <c r="GU1647"/>
      <c r="GV1647"/>
    </row>
    <row r="1648" spans="203:204" x14ac:dyDescent="0.2">
      <c r="GU1648"/>
      <c r="GV1648"/>
    </row>
    <row r="1649" spans="203:204" x14ac:dyDescent="0.2">
      <c r="GU1649"/>
      <c r="GV1649"/>
    </row>
    <row r="1650" spans="203:204" x14ac:dyDescent="0.2">
      <c r="GU1650"/>
      <c r="GV1650"/>
    </row>
    <row r="1651" spans="203:204" x14ac:dyDescent="0.2">
      <c r="GU1651"/>
      <c r="GV1651"/>
    </row>
    <row r="1652" spans="203:204" x14ac:dyDescent="0.2">
      <c r="GU1652"/>
      <c r="GV1652"/>
    </row>
    <row r="1653" spans="203:204" x14ac:dyDescent="0.2">
      <c r="GU1653"/>
      <c r="GV1653"/>
    </row>
    <row r="1654" spans="203:204" x14ac:dyDescent="0.2">
      <c r="GU1654"/>
      <c r="GV1654"/>
    </row>
    <row r="1655" spans="203:204" x14ac:dyDescent="0.2">
      <c r="GU1655"/>
      <c r="GV1655"/>
    </row>
    <row r="1656" spans="203:204" x14ac:dyDescent="0.2">
      <c r="GU1656"/>
      <c r="GV1656"/>
    </row>
    <row r="1657" spans="203:204" x14ac:dyDescent="0.2">
      <c r="GU1657"/>
      <c r="GV1657"/>
    </row>
    <row r="1658" spans="203:204" x14ac:dyDescent="0.2">
      <c r="GU1658"/>
      <c r="GV1658"/>
    </row>
    <row r="1659" spans="203:204" x14ac:dyDescent="0.2">
      <c r="GU1659"/>
      <c r="GV1659"/>
    </row>
    <row r="1660" spans="203:204" x14ac:dyDescent="0.2">
      <c r="GU1660"/>
      <c r="GV1660"/>
    </row>
    <row r="1661" spans="203:204" x14ac:dyDescent="0.2">
      <c r="GU1661"/>
      <c r="GV1661"/>
    </row>
    <row r="1662" spans="203:204" x14ac:dyDescent="0.2">
      <c r="GU1662"/>
      <c r="GV1662"/>
    </row>
    <row r="1663" spans="203:204" x14ac:dyDescent="0.2">
      <c r="GU1663"/>
      <c r="GV1663"/>
    </row>
    <row r="1664" spans="203:204" x14ac:dyDescent="0.2">
      <c r="GU1664"/>
      <c r="GV1664"/>
    </row>
    <row r="1665" spans="203:204" x14ac:dyDescent="0.2">
      <c r="GU1665"/>
      <c r="GV1665"/>
    </row>
    <row r="1666" spans="203:204" x14ac:dyDescent="0.2">
      <c r="GU1666"/>
      <c r="GV1666"/>
    </row>
    <row r="1667" spans="203:204" x14ac:dyDescent="0.2">
      <c r="GU1667"/>
      <c r="GV1667"/>
    </row>
    <row r="1668" spans="203:204" x14ac:dyDescent="0.2">
      <c r="GU1668"/>
      <c r="GV1668"/>
    </row>
    <row r="1669" spans="203:204" x14ac:dyDescent="0.2">
      <c r="GU1669"/>
      <c r="GV1669"/>
    </row>
    <row r="1670" spans="203:204" x14ac:dyDescent="0.2">
      <c r="GU1670"/>
      <c r="GV1670"/>
    </row>
    <row r="1671" spans="203:204" x14ac:dyDescent="0.2">
      <c r="GU1671"/>
      <c r="GV1671"/>
    </row>
    <row r="1672" spans="203:204" x14ac:dyDescent="0.2">
      <c r="GU1672"/>
      <c r="GV1672"/>
    </row>
    <row r="1673" spans="203:204" x14ac:dyDescent="0.2">
      <c r="GU1673"/>
      <c r="GV1673"/>
    </row>
    <row r="1674" spans="203:204" x14ac:dyDescent="0.2">
      <c r="GU1674"/>
      <c r="GV1674"/>
    </row>
    <row r="1675" spans="203:204" x14ac:dyDescent="0.2">
      <c r="GU1675"/>
      <c r="GV1675"/>
    </row>
    <row r="1676" spans="203:204" x14ac:dyDescent="0.2">
      <c r="GU1676"/>
      <c r="GV1676"/>
    </row>
    <row r="1677" spans="203:204" x14ac:dyDescent="0.2">
      <c r="GU1677"/>
      <c r="GV1677"/>
    </row>
    <row r="1678" spans="203:204" x14ac:dyDescent="0.2">
      <c r="GU1678"/>
      <c r="GV1678"/>
    </row>
    <row r="1679" spans="203:204" x14ac:dyDescent="0.2">
      <c r="GU1679"/>
      <c r="GV1679"/>
    </row>
    <row r="1680" spans="203:204" x14ac:dyDescent="0.2">
      <c r="GU1680"/>
      <c r="GV1680"/>
    </row>
    <row r="1681" spans="203:204" x14ac:dyDescent="0.2">
      <c r="GU1681"/>
      <c r="GV1681"/>
    </row>
    <row r="1682" spans="203:204" x14ac:dyDescent="0.2">
      <c r="GU1682"/>
      <c r="GV1682"/>
    </row>
    <row r="1683" spans="203:204" x14ac:dyDescent="0.2">
      <c r="GU1683"/>
      <c r="GV1683"/>
    </row>
    <row r="1684" spans="203:204" x14ac:dyDescent="0.2">
      <c r="GU1684"/>
      <c r="GV1684"/>
    </row>
    <row r="1685" spans="203:204" x14ac:dyDescent="0.2">
      <c r="GU1685"/>
      <c r="GV1685"/>
    </row>
    <row r="1686" spans="203:204" x14ac:dyDescent="0.2">
      <c r="GU1686"/>
      <c r="GV1686"/>
    </row>
    <row r="1687" spans="203:204" x14ac:dyDescent="0.2">
      <c r="GU1687"/>
      <c r="GV1687"/>
    </row>
    <row r="1688" spans="203:204" x14ac:dyDescent="0.2">
      <c r="GU1688"/>
      <c r="GV1688"/>
    </row>
    <row r="1689" spans="203:204" x14ac:dyDescent="0.2">
      <c r="GU1689"/>
      <c r="GV1689"/>
    </row>
    <row r="1690" spans="203:204" x14ac:dyDescent="0.2">
      <c r="GU1690"/>
      <c r="GV1690"/>
    </row>
    <row r="1691" spans="203:204" x14ac:dyDescent="0.2">
      <c r="GU1691"/>
      <c r="GV1691"/>
    </row>
    <row r="1692" spans="203:204" x14ac:dyDescent="0.2">
      <c r="GU1692"/>
      <c r="GV1692"/>
    </row>
    <row r="1693" spans="203:204" x14ac:dyDescent="0.2">
      <c r="GU1693"/>
      <c r="GV1693"/>
    </row>
    <row r="1694" spans="203:204" x14ac:dyDescent="0.2">
      <c r="GU1694"/>
      <c r="GV1694"/>
    </row>
    <row r="1695" spans="203:204" x14ac:dyDescent="0.2">
      <c r="GU1695"/>
      <c r="GV1695"/>
    </row>
    <row r="1696" spans="203:204" x14ac:dyDescent="0.2">
      <c r="GU1696"/>
      <c r="GV1696"/>
    </row>
    <row r="1697" spans="203:204" x14ac:dyDescent="0.2">
      <c r="GU1697"/>
      <c r="GV1697"/>
    </row>
    <row r="1698" spans="203:204" x14ac:dyDescent="0.2">
      <c r="GU1698"/>
      <c r="GV1698"/>
    </row>
    <row r="1699" spans="203:204" x14ac:dyDescent="0.2">
      <c r="GU1699"/>
      <c r="GV1699"/>
    </row>
    <row r="1700" spans="203:204" x14ac:dyDescent="0.2">
      <c r="GU1700"/>
      <c r="GV1700"/>
    </row>
    <row r="1701" spans="203:204" x14ac:dyDescent="0.2">
      <c r="GU1701"/>
      <c r="GV1701"/>
    </row>
    <row r="1702" spans="203:204" x14ac:dyDescent="0.2">
      <c r="GU1702"/>
      <c r="GV1702"/>
    </row>
    <row r="1703" spans="203:204" x14ac:dyDescent="0.2">
      <c r="GU1703"/>
      <c r="GV1703"/>
    </row>
    <row r="1704" spans="203:204" x14ac:dyDescent="0.2">
      <c r="GU1704"/>
      <c r="GV1704"/>
    </row>
    <row r="1705" spans="203:204" x14ac:dyDescent="0.2">
      <c r="GU1705"/>
      <c r="GV1705"/>
    </row>
    <row r="1706" spans="203:204" x14ac:dyDescent="0.2">
      <c r="GU1706"/>
      <c r="GV1706"/>
    </row>
    <row r="1707" spans="203:204" x14ac:dyDescent="0.2">
      <c r="GU1707"/>
      <c r="GV1707"/>
    </row>
    <row r="1708" spans="203:204" x14ac:dyDescent="0.2">
      <c r="GU1708"/>
      <c r="GV1708"/>
    </row>
    <row r="1709" spans="203:204" x14ac:dyDescent="0.2">
      <c r="GU1709"/>
      <c r="GV1709"/>
    </row>
    <row r="1710" spans="203:204" x14ac:dyDescent="0.2">
      <c r="GU1710"/>
      <c r="GV1710"/>
    </row>
    <row r="1711" spans="203:204" x14ac:dyDescent="0.2">
      <c r="GU1711"/>
      <c r="GV1711"/>
    </row>
    <row r="1712" spans="203:204" x14ac:dyDescent="0.2">
      <c r="GU1712"/>
      <c r="GV1712"/>
    </row>
    <row r="1713" spans="203:204" x14ac:dyDescent="0.2">
      <c r="GU1713"/>
      <c r="GV1713"/>
    </row>
    <row r="1714" spans="203:204" x14ac:dyDescent="0.2">
      <c r="GU1714"/>
      <c r="GV1714"/>
    </row>
    <row r="1715" spans="203:204" x14ac:dyDescent="0.2">
      <c r="GU1715"/>
      <c r="GV1715"/>
    </row>
    <row r="1716" spans="203:204" x14ac:dyDescent="0.2">
      <c r="GU1716"/>
      <c r="GV1716"/>
    </row>
    <row r="1717" spans="203:204" x14ac:dyDescent="0.2">
      <c r="GU1717"/>
      <c r="GV1717"/>
    </row>
    <row r="1718" spans="203:204" x14ac:dyDescent="0.2">
      <c r="GU1718"/>
      <c r="GV1718"/>
    </row>
    <row r="1719" spans="203:204" x14ac:dyDescent="0.2">
      <c r="GU1719"/>
      <c r="GV1719"/>
    </row>
    <row r="1720" spans="203:204" x14ac:dyDescent="0.2">
      <c r="GU1720"/>
      <c r="GV1720"/>
    </row>
    <row r="1721" spans="203:204" x14ac:dyDescent="0.2">
      <c r="GU1721"/>
      <c r="GV1721"/>
    </row>
    <row r="1722" spans="203:204" x14ac:dyDescent="0.2">
      <c r="GU1722"/>
      <c r="GV1722"/>
    </row>
    <row r="1723" spans="203:204" x14ac:dyDescent="0.2">
      <c r="GU1723"/>
      <c r="GV1723"/>
    </row>
    <row r="1724" spans="203:204" x14ac:dyDescent="0.2">
      <c r="GU1724"/>
      <c r="GV1724"/>
    </row>
    <row r="1725" spans="203:204" x14ac:dyDescent="0.2">
      <c r="GU1725"/>
      <c r="GV1725"/>
    </row>
    <row r="1726" spans="203:204" x14ac:dyDescent="0.2">
      <c r="GU1726"/>
      <c r="GV1726"/>
    </row>
    <row r="1727" spans="203:204" x14ac:dyDescent="0.2">
      <c r="GU1727"/>
      <c r="GV1727"/>
    </row>
    <row r="1728" spans="203:204" x14ac:dyDescent="0.2">
      <c r="GU1728"/>
      <c r="GV1728"/>
    </row>
    <row r="1729" spans="203:204" x14ac:dyDescent="0.2">
      <c r="GU1729"/>
      <c r="GV1729"/>
    </row>
    <row r="1730" spans="203:204" x14ac:dyDescent="0.2">
      <c r="GU1730"/>
      <c r="GV1730"/>
    </row>
    <row r="1731" spans="203:204" x14ac:dyDescent="0.2">
      <c r="GU1731"/>
      <c r="GV1731"/>
    </row>
    <row r="1732" spans="203:204" x14ac:dyDescent="0.2">
      <c r="GU1732"/>
      <c r="GV1732"/>
    </row>
    <row r="1733" spans="203:204" x14ac:dyDescent="0.2">
      <c r="GU1733"/>
      <c r="GV1733"/>
    </row>
    <row r="1734" spans="203:204" x14ac:dyDescent="0.2">
      <c r="GU1734"/>
      <c r="GV1734"/>
    </row>
    <row r="1735" spans="203:204" x14ac:dyDescent="0.2">
      <c r="GU1735"/>
      <c r="GV1735"/>
    </row>
    <row r="1736" spans="203:204" x14ac:dyDescent="0.2">
      <c r="GU1736"/>
      <c r="GV1736"/>
    </row>
    <row r="1737" spans="203:204" x14ac:dyDescent="0.2">
      <c r="GU1737"/>
      <c r="GV1737"/>
    </row>
    <row r="1738" spans="203:204" x14ac:dyDescent="0.2">
      <c r="GU1738"/>
      <c r="GV1738"/>
    </row>
    <row r="1739" spans="203:204" x14ac:dyDescent="0.2">
      <c r="GU1739"/>
      <c r="GV1739"/>
    </row>
    <row r="1740" spans="203:204" x14ac:dyDescent="0.2">
      <c r="GU1740"/>
      <c r="GV1740"/>
    </row>
    <row r="1741" spans="203:204" x14ac:dyDescent="0.2">
      <c r="GU1741"/>
      <c r="GV1741"/>
    </row>
    <row r="1742" spans="203:204" x14ac:dyDescent="0.2">
      <c r="GU1742"/>
      <c r="GV1742"/>
    </row>
    <row r="1743" spans="203:204" x14ac:dyDescent="0.2">
      <c r="GU1743"/>
      <c r="GV1743"/>
    </row>
    <row r="1744" spans="203:204" x14ac:dyDescent="0.2">
      <c r="GU1744"/>
      <c r="GV1744"/>
    </row>
    <row r="1745" spans="203:204" x14ac:dyDescent="0.2">
      <c r="GU1745"/>
      <c r="GV1745"/>
    </row>
    <row r="1746" spans="203:204" x14ac:dyDescent="0.2">
      <c r="GU1746"/>
      <c r="GV1746"/>
    </row>
    <row r="1747" spans="203:204" x14ac:dyDescent="0.2">
      <c r="GU1747"/>
      <c r="GV1747"/>
    </row>
    <row r="1748" spans="203:204" x14ac:dyDescent="0.2">
      <c r="GU1748"/>
      <c r="GV1748"/>
    </row>
    <row r="1749" spans="203:204" x14ac:dyDescent="0.2">
      <c r="GU1749"/>
      <c r="GV1749"/>
    </row>
    <row r="1750" spans="203:204" x14ac:dyDescent="0.2">
      <c r="GU1750"/>
      <c r="GV1750"/>
    </row>
    <row r="1751" spans="203:204" x14ac:dyDescent="0.2">
      <c r="GU1751"/>
      <c r="GV1751"/>
    </row>
    <row r="1752" spans="203:204" x14ac:dyDescent="0.2">
      <c r="GU1752"/>
      <c r="GV1752"/>
    </row>
    <row r="1753" spans="203:204" x14ac:dyDescent="0.2">
      <c r="GU1753"/>
      <c r="GV1753"/>
    </row>
    <row r="1754" spans="203:204" x14ac:dyDescent="0.2">
      <c r="GU1754"/>
      <c r="GV1754"/>
    </row>
    <row r="1755" spans="203:204" x14ac:dyDescent="0.2">
      <c r="GU1755"/>
      <c r="GV1755"/>
    </row>
    <row r="1756" spans="203:204" x14ac:dyDescent="0.2">
      <c r="GU1756"/>
      <c r="GV1756"/>
    </row>
    <row r="1757" spans="203:204" x14ac:dyDescent="0.2">
      <c r="GU1757"/>
      <c r="GV1757"/>
    </row>
    <row r="1758" spans="203:204" x14ac:dyDescent="0.2">
      <c r="GU1758"/>
      <c r="GV1758"/>
    </row>
    <row r="1759" spans="203:204" x14ac:dyDescent="0.2">
      <c r="GU1759"/>
      <c r="GV1759"/>
    </row>
    <row r="1760" spans="203:204" x14ac:dyDescent="0.2">
      <c r="GU1760"/>
      <c r="GV1760"/>
    </row>
    <row r="1761" spans="203:204" x14ac:dyDescent="0.2">
      <c r="GU1761"/>
      <c r="GV1761"/>
    </row>
    <row r="1762" spans="203:204" x14ac:dyDescent="0.2">
      <c r="GU1762"/>
      <c r="GV1762"/>
    </row>
    <row r="1763" spans="203:204" x14ac:dyDescent="0.2">
      <c r="GU1763"/>
      <c r="GV1763"/>
    </row>
    <row r="1764" spans="203:204" x14ac:dyDescent="0.2">
      <c r="GU1764"/>
      <c r="GV1764"/>
    </row>
    <row r="1765" spans="203:204" x14ac:dyDescent="0.2">
      <c r="GU1765"/>
      <c r="GV1765"/>
    </row>
    <row r="1766" spans="203:204" x14ac:dyDescent="0.2">
      <c r="GU1766"/>
      <c r="GV1766"/>
    </row>
    <row r="1767" spans="203:204" x14ac:dyDescent="0.2">
      <c r="GU1767"/>
      <c r="GV1767"/>
    </row>
    <row r="1768" spans="203:204" x14ac:dyDescent="0.2">
      <c r="GU1768"/>
      <c r="GV1768"/>
    </row>
    <row r="1769" spans="203:204" x14ac:dyDescent="0.2">
      <c r="GU1769"/>
      <c r="GV1769"/>
    </row>
    <row r="1770" spans="203:204" x14ac:dyDescent="0.2">
      <c r="GU1770"/>
      <c r="GV1770"/>
    </row>
    <row r="1771" spans="203:204" x14ac:dyDescent="0.2">
      <c r="GU1771"/>
      <c r="GV1771"/>
    </row>
    <row r="1772" spans="203:204" x14ac:dyDescent="0.2">
      <c r="GU1772"/>
      <c r="GV1772"/>
    </row>
    <row r="1773" spans="203:204" x14ac:dyDescent="0.2">
      <c r="GU1773"/>
      <c r="GV1773"/>
    </row>
    <row r="1774" spans="203:204" x14ac:dyDescent="0.2">
      <c r="GU1774"/>
      <c r="GV1774"/>
    </row>
    <row r="1775" spans="203:204" x14ac:dyDescent="0.2">
      <c r="GU1775"/>
      <c r="GV1775"/>
    </row>
    <row r="1776" spans="203:204" x14ac:dyDescent="0.2">
      <c r="GU1776"/>
      <c r="GV1776"/>
    </row>
    <row r="1777" spans="203:204" x14ac:dyDescent="0.2">
      <c r="GU1777"/>
      <c r="GV1777"/>
    </row>
    <row r="1778" spans="203:204" x14ac:dyDescent="0.2">
      <c r="GU1778"/>
      <c r="GV1778"/>
    </row>
    <row r="1779" spans="203:204" x14ac:dyDescent="0.2">
      <c r="GU1779"/>
      <c r="GV1779"/>
    </row>
    <row r="1780" spans="203:204" x14ac:dyDescent="0.2">
      <c r="GU1780"/>
      <c r="GV1780"/>
    </row>
    <row r="1781" spans="203:204" x14ac:dyDescent="0.2">
      <c r="GU1781"/>
      <c r="GV1781"/>
    </row>
    <row r="1782" spans="203:204" x14ac:dyDescent="0.2">
      <c r="GU1782"/>
      <c r="GV1782"/>
    </row>
    <row r="1783" spans="203:204" x14ac:dyDescent="0.2">
      <c r="GU1783"/>
      <c r="GV1783"/>
    </row>
    <row r="1784" spans="203:204" x14ac:dyDescent="0.2">
      <c r="GU1784"/>
      <c r="GV1784"/>
    </row>
    <row r="1785" spans="203:204" x14ac:dyDescent="0.2">
      <c r="GU1785"/>
      <c r="GV1785"/>
    </row>
    <row r="1786" spans="203:204" x14ac:dyDescent="0.2">
      <c r="GU1786"/>
      <c r="GV1786"/>
    </row>
    <row r="1787" spans="203:204" x14ac:dyDescent="0.2">
      <c r="GU1787"/>
      <c r="GV1787"/>
    </row>
    <row r="1788" spans="203:204" x14ac:dyDescent="0.2">
      <c r="GU1788"/>
      <c r="GV1788"/>
    </row>
    <row r="1789" spans="203:204" x14ac:dyDescent="0.2">
      <c r="GU1789"/>
      <c r="GV1789"/>
    </row>
    <row r="1790" spans="203:204" x14ac:dyDescent="0.2">
      <c r="GU1790"/>
      <c r="GV1790"/>
    </row>
    <row r="1791" spans="203:204" x14ac:dyDescent="0.2">
      <c r="GU1791"/>
      <c r="GV1791"/>
    </row>
    <row r="1792" spans="203:204" x14ac:dyDescent="0.2">
      <c r="GU1792"/>
      <c r="GV1792"/>
    </row>
    <row r="1793" spans="203:204" x14ac:dyDescent="0.2">
      <c r="GU1793"/>
      <c r="GV1793"/>
    </row>
    <row r="1794" spans="203:204" x14ac:dyDescent="0.2">
      <c r="GU1794"/>
      <c r="GV1794"/>
    </row>
    <row r="1795" spans="203:204" x14ac:dyDescent="0.2">
      <c r="GU1795"/>
      <c r="GV1795"/>
    </row>
    <row r="1796" spans="203:204" x14ac:dyDescent="0.2">
      <c r="GU1796"/>
      <c r="GV1796"/>
    </row>
    <row r="1797" spans="203:204" x14ac:dyDescent="0.2">
      <c r="GU1797"/>
      <c r="GV1797"/>
    </row>
    <row r="1798" spans="203:204" x14ac:dyDescent="0.2">
      <c r="GU1798"/>
      <c r="GV1798"/>
    </row>
    <row r="1799" spans="203:204" x14ac:dyDescent="0.2">
      <c r="GU1799"/>
      <c r="GV1799"/>
    </row>
    <row r="1800" spans="203:204" x14ac:dyDescent="0.2">
      <c r="GU1800"/>
      <c r="GV1800"/>
    </row>
    <row r="1801" spans="203:204" x14ac:dyDescent="0.2">
      <c r="GU1801"/>
      <c r="GV1801"/>
    </row>
    <row r="1802" spans="203:204" x14ac:dyDescent="0.2">
      <c r="GU1802"/>
      <c r="GV1802"/>
    </row>
    <row r="1803" spans="203:204" x14ac:dyDescent="0.2">
      <c r="GU1803"/>
      <c r="GV1803"/>
    </row>
    <row r="1804" spans="203:204" x14ac:dyDescent="0.2">
      <c r="GU1804"/>
      <c r="GV1804"/>
    </row>
    <row r="1805" spans="203:204" x14ac:dyDescent="0.2">
      <c r="GU1805"/>
      <c r="GV1805"/>
    </row>
    <row r="1806" spans="203:204" x14ac:dyDescent="0.2">
      <c r="GU1806"/>
      <c r="GV1806"/>
    </row>
    <row r="1807" spans="203:204" x14ac:dyDescent="0.2">
      <c r="GU1807"/>
      <c r="GV1807"/>
    </row>
    <row r="1808" spans="203:204" x14ac:dyDescent="0.2">
      <c r="GU1808"/>
      <c r="GV1808"/>
    </row>
    <row r="1809" spans="203:204" x14ac:dyDescent="0.2">
      <c r="GU1809"/>
      <c r="GV1809"/>
    </row>
    <row r="1810" spans="203:204" x14ac:dyDescent="0.2">
      <c r="GU1810"/>
      <c r="GV1810"/>
    </row>
    <row r="1811" spans="203:204" x14ac:dyDescent="0.2">
      <c r="GU1811"/>
      <c r="GV1811"/>
    </row>
    <row r="1812" spans="203:204" x14ac:dyDescent="0.2">
      <c r="GU1812"/>
      <c r="GV1812"/>
    </row>
    <row r="1813" spans="203:204" x14ac:dyDescent="0.2">
      <c r="GU1813"/>
      <c r="GV1813"/>
    </row>
    <row r="1814" spans="203:204" x14ac:dyDescent="0.2">
      <c r="GU1814"/>
      <c r="GV1814"/>
    </row>
    <row r="1815" spans="203:204" x14ac:dyDescent="0.2">
      <c r="GU1815"/>
      <c r="GV1815"/>
    </row>
    <row r="1816" spans="203:204" x14ac:dyDescent="0.2">
      <c r="GU1816"/>
      <c r="GV1816"/>
    </row>
    <row r="1817" spans="203:204" x14ac:dyDescent="0.2">
      <c r="GU1817"/>
      <c r="GV1817"/>
    </row>
    <row r="1818" spans="203:204" x14ac:dyDescent="0.2">
      <c r="GU1818"/>
      <c r="GV1818"/>
    </row>
    <row r="1819" spans="203:204" x14ac:dyDescent="0.2">
      <c r="GU1819"/>
      <c r="GV1819"/>
    </row>
    <row r="1820" spans="203:204" x14ac:dyDescent="0.2">
      <c r="GU1820"/>
      <c r="GV1820"/>
    </row>
    <row r="1821" spans="203:204" x14ac:dyDescent="0.2">
      <c r="GU1821"/>
      <c r="GV1821"/>
    </row>
    <row r="1822" spans="203:204" x14ac:dyDescent="0.2">
      <c r="GU1822"/>
      <c r="GV1822"/>
    </row>
    <row r="1823" spans="203:204" x14ac:dyDescent="0.2">
      <c r="GU1823"/>
      <c r="GV1823"/>
    </row>
    <row r="1824" spans="203:204" x14ac:dyDescent="0.2">
      <c r="GU1824"/>
      <c r="GV1824"/>
    </row>
    <row r="1825" spans="203:204" x14ac:dyDescent="0.2">
      <c r="GU1825"/>
      <c r="GV1825"/>
    </row>
    <row r="1826" spans="203:204" x14ac:dyDescent="0.2">
      <c r="GU1826"/>
      <c r="GV1826"/>
    </row>
    <row r="1827" spans="203:204" x14ac:dyDescent="0.2">
      <c r="GU1827"/>
      <c r="GV1827"/>
    </row>
    <row r="1828" spans="203:204" x14ac:dyDescent="0.2">
      <c r="GU1828"/>
      <c r="GV1828"/>
    </row>
    <row r="1829" spans="203:204" x14ac:dyDescent="0.2">
      <c r="GU1829"/>
      <c r="GV1829"/>
    </row>
    <row r="1830" spans="203:204" x14ac:dyDescent="0.2">
      <c r="GU1830"/>
      <c r="GV1830"/>
    </row>
    <row r="1831" spans="203:204" x14ac:dyDescent="0.2">
      <c r="GU1831"/>
      <c r="GV1831"/>
    </row>
    <row r="1832" spans="203:204" x14ac:dyDescent="0.2">
      <c r="GU1832"/>
      <c r="GV1832"/>
    </row>
    <row r="1833" spans="203:204" x14ac:dyDescent="0.2">
      <c r="GU1833"/>
      <c r="GV1833"/>
    </row>
    <row r="1834" spans="203:204" x14ac:dyDescent="0.2">
      <c r="GU1834"/>
      <c r="GV1834"/>
    </row>
    <row r="1835" spans="203:204" x14ac:dyDescent="0.2">
      <c r="GU1835"/>
      <c r="GV1835"/>
    </row>
    <row r="1836" spans="203:204" x14ac:dyDescent="0.2">
      <c r="GU1836"/>
      <c r="GV1836"/>
    </row>
    <row r="1837" spans="203:204" x14ac:dyDescent="0.2">
      <c r="GU1837"/>
      <c r="GV1837"/>
    </row>
    <row r="1838" spans="203:204" x14ac:dyDescent="0.2">
      <c r="GU1838"/>
      <c r="GV1838"/>
    </row>
    <row r="1839" spans="203:204" x14ac:dyDescent="0.2">
      <c r="GU1839"/>
      <c r="GV1839"/>
    </row>
    <row r="1840" spans="203:204" x14ac:dyDescent="0.2">
      <c r="GU1840"/>
      <c r="GV1840"/>
    </row>
    <row r="1841" spans="203:204" x14ac:dyDescent="0.2">
      <c r="GU1841"/>
      <c r="GV1841"/>
    </row>
    <row r="1842" spans="203:204" x14ac:dyDescent="0.2">
      <c r="GU1842"/>
      <c r="GV1842"/>
    </row>
    <row r="1843" spans="203:204" x14ac:dyDescent="0.2">
      <c r="GU1843"/>
      <c r="GV1843"/>
    </row>
    <row r="1844" spans="203:204" x14ac:dyDescent="0.2">
      <c r="GU1844"/>
      <c r="GV1844"/>
    </row>
    <row r="1845" spans="203:204" x14ac:dyDescent="0.2">
      <c r="GU1845"/>
      <c r="GV1845"/>
    </row>
    <row r="1846" spans="203:204" x14ac:dyDescent="0.2">
      <c r="GU1846"/>
      <c r="GV1846"/>
    </row>
    <row r="1847" spans="203:204" x14ac:dyDescent="0.2">
      <c r="GU1847"/>
      <c r="GV1847"/>
    </row>
    <row r="1848" spans="203:204" x14ac:dyDescent="0.2">
      <c r="GU1848"/>
      <c r="GV1848"/>
    </row>
    <row r="1849" spans="203:204" x14ac:dyDescent="0.2">
      <c r="GU1849"/>
      <c r="GV1849"/>
    </row>
    <row r="1850" spans="203:204" x14ac:dyDescent="0.2">
      <c r="GU1850"/>
      <c r="GV1850"/>
    </row>
    <row r="1851" spans="203:204" x14ac:dyDescent="0.2">
      <c r="GU1851"/>
      <c r="GV1851"/>
    </row>
    <row r="1852" spans="203:204" x14ac:dyDescent="0.2">
      <c r="GU1852"/>
      <c r="GV1852"/>
    </row>
    <row r="1853" spans="203:204" x14ac:dyDescent="0.2">
      <c r="GU1853"/>
      <c r="GV1853"/>
    </row>
    <row r="1854" spans="203:204" x14ac:dyDescent="0.2">
      <c r="GU1854"/>
      <c r="GV1854"/>
    </row>
    <row r="1855" spans="203:204" x14ac:dyDescent="0.2">
      <c r="GU1855"/>
      <c r="GV1855"/>
    </row>
    <row r="1856" spans="203:204" x14ac:dyDescent="0.2">
      <c r="GU1856"/>
      <c r="GV1856"/>
    </row>
    <row r="1857" spans="203:204" x14ac:dyDescent="0.2">
      <c r="GU1857"/>
      <c r="GV1857"/>
    </row>
    <row r="1858" spans="203:204" x14ac:dyDescent="0.2">
      <c r="GU1858"/>
      <c r="GV1858"/>
    </row>
    <row r="1859" spans="203:204" x14ac:dyDescent="0.2">
      <c r="GU1859"/>
      <c r="GV1859"/>
    </row>
    <row r="1860" spans="203:204" x14ac:dyDescent="0.2">
      <c r="GU1860"/>
      <c r="GV1860"/>
    </row>
    <row r="1861" spans="203:204" x14ac:dyDescent="0.2">
      <c r="GU1861"/>
      <c r="GV1861"/>
    </row>
    <row r="1862" spans="203:204" x14ac:dyDescent="0.2">
      <c r="GU1862"/>
      <c r="GV1862"/>
    </row>
    <row r="1863" spans="203:204" x14ac:dyDescent="0.2">
      <c r="GU1863"/>
      <c r="GV1863"/>
    </row>
    <row r="1864" spans="203:204" x14ac:dyDescent="0.2">
      <c r="GU1864"/>
      <c r="GV1864"/>
    </row>
    <row r="1865" spans="203:204" x14ac:dyDescent="0.2">
      <c r="GU1865"/>
      <c r="GV1865"/>
    </row>
    <row r="1866" spans="203:204" x14ac:dyDescent="0.2">
      <c r="GU1866"/>
      <c r="GV1866"/>
    </row>
    <row r="1867" spans="203:204" x14ac:dyDescent="0.2">
      <c r="GU1867"/>
      <c r="GV1867"/>
    </row>
    <row r="1868" spans="203:204" x14ac:dyDescent="0.2">
      <c r="GU1868"/>
      <c r="GV1868"/>
    </row>
    <row r="1869" spans="203:204" x14ac:dyDescent="0.2">
      <c r="GU1869"/>
      <c r="GV1869"/>
    </row>
    <row r="1870" spans="203:204" x14ac:dyDescent="0.2">
      <c r="GU1870"/>
      <c r="GV1870"/>
    </row>
    <row r="1871" spans="203:204" x14ac:dyDescent="0.2">
      <c r="GU1871"/>
      <c r="GV1871"/>
    </row>
    <row r="1872" spans="203:204" x14ac:dyDescent="0.2">
      <c r="GU1872"/>
      <c r="GV1872"/>
    </row>
    <row r="1873" spans="203:204" x14ac:dyDescent="0.2">
      <c r="GU1873"/>
      <c r="GV1873"/>
    </row>
  </sheetData>
  <sortState ref="A2:GV1873">
    <sortCondition ref="I2:I1873"/>
    <sortCondition ref="G2:G1873"/>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W2306"/>
  <sheetViews>
    <sheetView zoomScale="80" zoomScaleNormal="80" workbookViewId="0">
      <selection activeCell="G1" sqref="G1"/>
    </sheetView>
  </sheetViews>
  <sheetFormatPr defaultColWidth="8.75" defaultRowHeight="14.25" x14ac:dyDescent="0.2"/>
  <cols>
    <col min="1" max="1" width="4.5" style="54" customWidth="1"/>
    <col min="2" max="2" width="48" style="41" customWidth="1"/>
    <col min="3" max="3" width="28.5" style="47" customWidth="1"/>
    <col min="4" max="4" width="14.5" style="41" customWidth="1"/>
    <col min="5" max="5" width="68.75" style="66" customWidth="1"/>
    <col min="6" max="7" width="4" style="64" customWidth="1"/>
    <col min="8" max="9" width="4.625" style="38" customWidth="1"/>
    <col min="10" max="12" width="14.375" style="66" customWidth="1"/>
    <col min="13" max="13" width="13" style="66" customWidth="1"/>
    <col min="14" max="14" width="12.625" style="47" customWidth="1"/>
    <col min="15" max="15" width="29.75" style="66" customWidth="1"/>
    <col min="16" max="16" width="20" style="41" customWidth="1"/>
    <col min="17" max="17" width="48.625" style="41" customWidth="1"/>
    <col min="18" max="18" width="36" style="41" customWidth="1"/>
    <col min="19" max="21" width="20" style="41" customWidth="1"/>
    <col min="22" max="16384" width="8.75" style="37"/>
  </cols>
  <sheetData>
    <row r="1" spans="1:23" s="53" customFormat="1" ht="221.25" x14ac:dyDescent="0.25">
      <c r="A1" s="52"/>
      <c r="B1" s="43" t="s">
        <v>4966</v>
      </c>
      <c r="C1" s="44" t="s">
        <v>2314</v>
      </c>
      <c r="D1" s="44" t="s">
        <v>2315</v>
      </c>
      <c r="E1" s="44" t="s">
        <v>2316</v>
      </c>
      <c r="F1" s="45" t="s">
        <v>5713</v>
      </c>
      <c r="G1" s="45" t="s">
        <v>5714</v>
      </c>
      <c r="H1" s="45" t="s">
        <v>4967</v>
      </c>
      <c r="I1" s="45" t="s">
        <v>4968</v>
      </c>
      <c r="J1" s="44" t="s">
        <v>6242</v>
      </c>
      <c r="K1" s="44" t="s">
        <v>6243</v>
      </c>
      <c r="L1" s="44" t="s">
        <v>4969</v>
      </c>
      <c r="M1" s="44" t="s">
        <v>4970</v>
      </c>
      <c r="N1" s="44"/>
      <c r="O1" s="68" t="s">
        <v>4971</v>
      </c>
      <c r="P1" s="42" t="s">
        <v>4972</v>
      </c>
      <c r="Q1" s="42" t="s">
        <v>4973</v>
      </c>
      <c r="R1" s="42" t="s">
        <v>4974</v>
      </c>
      <c r="S1" s="42" t="s">
        <v>4975</v>
      </c>
      <c r="T1" s="42" t="s">
        <v>4976</v>
      </c>
      <c r="U1" s="42" t="s">
        <v>4977</v>
      </c>
    </row>
    <row r="2" spans="1:23" x14ac:dyDescent="0.2">
      <c r="A2" s="54">
        <v>385</v>
      </c>
      <c r="B2" s="51" t="s">
        <v>4978</v>
      </c>
      <c r="C2" s="38" t="s">
        <v>1162</v>
      </c>
      <c r="D2" s="41" t="s">
        <v>2885</v>
      </c>
      <c r="E2" s="66" t="s">
        <v>2886</v>
      </c>
      <c r="F2" s="67" t="s">
        <v>5712</v>
      </c>
      <c r="G2" s="67" t="s">
        <v>5712</v>
      </c>
      <c r="H2" s="38">
        <v>3</v>
      </c>
      <c r="I2" s="38">
        <v>1</v>
      </c>
      <c r="J2" s="66">
        <v>4.3958267368141346E-2</v>
      </c>
      <c r="K2" s="66">
        <v>3.7157610488360859E-2</v>
      </c>
      <c r="L2" s="66">
        <v>-2.0182055230744567E-2</v>
      </c>
      <c r="M2" s="66">
        <v>0.15982823149502678</v>
      </c>
      <c r="N2" s="37"/>
      <c r="O2" s="38" t="s">
        <v>1162</v>
      </c>
      <c r="P2" s="41" t="s">
        <v>4979</v>
      </c>
      <c r="R2" s="41" t="s">
        <v>5602</v>
      </c>
      <c r="S2" s="41" t="s">
        <v>4980</v>
      </c>
      <c r="U2" s="41" t="s">
        <v>4981</v>
      </c>
    </row>
    <row r="3" spans="1:23" x14ac:dyDescent="0.2">
      <c r="A3" s="54">
        <v>610</v>
      </c>
      <c r="B3" s="46" t="s">
        <v>5011</v>
      </c>
      <c r="C3" s="47" t="s">
        <v>2122</v>
      </c>
      <c r="D3" s="34" t="s">
        <v>4093</v>
      </c>
      <c r="E3" s="66" t="s">
        <v>4094</v>
      </c>
      <c r="F3" s="49" t="s">
        <v>5712</v>
      </c>
      <c r="G3" s="64">
        <v>0</v>
      </c>
      <c r="H3" s="64">
        <v>3</v>
      </c>
      <c r="I3" s="64">
        <v>1</v>
      </c>
      <c r="J3" s="66">
        <v>2.3335918255426247E-2</v>
      </c>
      <c r="K3" s="66">
        <v>0.99999939615782008</v>
      </c>
      <c r="L3" s="66">
        <v>0.72886960920271626</v>
      </c>
      <c r="M3" s="66">
        <v>2.0352949943269749E-3</v>
      </c>
      <c r="O3" s="38" t="s">
        <v>2122</v>
      </c>
      <c r="P3" s="41" t="s">
        <v>5617</v>
      </c>
      <c r="Q3" s="41" t="s">
        <v>5618</v>
      </c>
      <c r="R3" s="41" t="s">
        <v>4983</v>
      </c>
      <c r="S3" s="41" t="s">
        <v>5619</v>
      </c>
      <c r="T3" s="41" t="s">
        <v>5012</v>
      </c>
      <c r="U3" s="41" t="s">
        <v>5013</v>
      </c>
    </row>
    <row r="4" spans="1:23" x14ac:dyDescent="0.2">
      <c r="A4" s="54">
        <v>647</v>
      </c>
      <c r="B4" s="46" t="s">
        <v>4991</v>
      </c>
      <c r="C4" s="47" t="s">
        <v>2199</v>
      </c>
      <c r="D4" s="34" t="s">
        <v>4247</v>
      </c>
      <c r="E4" s="66" t="s">
        <v>4248</v>
      </c>
      <c r="F4" s="49" t="s">
        <v>5712</v>
      </c>
      <c r="G4" s="64">
        <v>0</v>
      </c>
      <c r="H4" s="64">
        <v>3</v>
      </c>
      <c r="I4" s="64">
        <v>2</v>
      </c>
      <c r="J4" s="66">
        <v>3.4395512120878546E-2</v>
      </c>
      <c r="K4" s="66">
        <v>0.99908993139616187</v>
      </c>
      <c r="L4" s="66">
        <v>-0.23914282520553343</v>
      </c>
      <c r="M4" s="66">
        <v>-9.0389389764062855E-3</v>
      </c>
      <c r="O4" s="38" t="s">
        <v>2199</v>
      </c>
      <c r="R4" s="41" t="s">
        <v>4992</v>
      </c>
      <c r="S4" s="41" t="s">
        <v>5603</v>
      </c>
      <c r="T4" s="41" t="s">
        <v>5604</v>
      </c>
      <c r="U4" s="41" t="s">
        <v>5605</v>
      </c>
    </row>
    <row r="5" spans="1:23" x14ac:dyDescent="0.2">
      <c r="A5" s="54">
        <v>560</v>
      </c>
      <c r="B5" s="46" t="s">
        <v>4993</v>
      </c>
      <c r="C5" s="47" t="s">
        <v>1959</v>
      </c>
      <c r="D5" s="34" t="s">
        <v>3849</v>
      </c>
      <c r="E5" s="66" t="s">
        <v>3850</v>
      </c>
      <c r="F5" s="49" t="s">
        <v>5711</v>
      </c>
      <c r="G5" s="64">
        <v>0</v>
      </c>
      <c r="H5" s="64">
        <v>3</v>
      </c>
      <c r="I5" s="64">
        <v>3</v>
      </c>
      <c r="J5" s="66">
        <v>2.5979282387748048E-3</v>
      </c>
      <c r="K5" s="66">
        <v>0.43915415370219724</v>
      </c>
      <c r="L5" s="66">
        <v>2.0299577393135859</v>
      </c>
      <c r="M5" s="66">
        <v>0.56604788256780836</v>
      </c>
      <c r="O5" s="38" t="s">
        <v>1959</v>
      </c>
      <c r="P5" s="41" t="s">
        <v>4994</v>
      </c>
      <c r="S5" s="41" t="s">
        <v>4989</v>
      </c>
      <c r="U5" s="41" t="s">
        <v>4995</v>
      </c>
    </row>
    <row r="6" spans="1:23" x14ac:dyDescent="0.2">
      <c r="A6" s="54">
        <v>47</v>
      </c>
      <c r="B6" s="46" t="s">
        <v>5004</v>
      </c>
      <c r="C6" s="47" t="s">
        <v>2091</v>
      </c>
      <c r="D6" s="34" t="s">
        <v>4039</v>
      </c>
      <c r="E6" s="66" t="s">
        <v>4040</v>
      </c>
      <c r="F6" s="49" t="s">
        <v>5711</v>
      </c>
      <c r="G6" s="64">
        <v>0</v>
      </c>
      <c r="H6" s="64">
        <v>3</v>
      </c>
      <c r="I6" s="64">
        <v>1</v>
      </c>
      <c r="J6" s="66">
        <v>1.1549121570220255E-2</v>
      </c>
      <c r="K6" s="66">
        <v>0.48982654143100146</v>
      </c>
      <c r="L6" s="66">
        <v>0.83841220209184719</v>
      </c>
      <c r="M6" s="66">
        <v>0.30698047247384608</v>
      </c>
      <c r="O6" s="38" t="s">
        <v>2091</v>
      </c>
      <c r="R6" s="41" t="s">
        <v>5005</v>
      </c>
      <c r="S6" s="41" t="s">
        <v>5006</v>
      </c>
      <c r="T6" s="41" t="s">
        <v>4985</v>
      </c>
      <c r="U6" s="41" t="s">
        <v>5007</v>
      </c>
    </row>
    <row r="7" spans="1:23" x14ac:dyDescent="0.2">
      <c r="A7" s="54">
        <v>660</v>
      </c>
      <c r="B7" s="46" t="s">
        <v>5020</v>
      </c>
      <c r="C7" s="47" t="s">
        <v>2235</v>
      </c>
      <c r="D7" s="34" t="s">
        <v>4319</v>
      </c>
      <c r="E7" s="66" t="s">
        <v>4320</v>
      </c>
      <c r="F7" s="49" t="s">
        <v>5711</v>
      </c>
      <c r="G7" s="64">
        <v>0</v>
      </c>
      <c r="H7" s="64">
        <v>3</v>
      </c>
      <c r="I7" s="64">
        <v>3</v>
      </c>
      <c r="J7" s="66">
        <v>1.739941324337857E-2</v>
      </c>
      <c r="K7" s="66">
        <v>9.5691790612654037E-2</v>
      </c>
      <c r="L7" s="66">
        <v>0.31428914456213342</v>
      </c>
      <c r="M7" s="66">
        <v>0.21696328327402625</v>
      </c>
      <c r="O7" s="38" t="s">
        <v>2235</v>
      </c>
      <c r="P7" s="41" t="s">
        <v>5021</v>
      </c>
      <c r="R7" s="41" t="s">
        <v>5022</v>
      </c>
      <c r="S7" s="41" t="s">
        <v>5006</v>
      </c>
    </row>
    <row r="8" spans="1:23" x14ac:dyDescent="0.2">
      <c r="A8" s="54">
        <v>418</v>
      </c>
      <c r="B8" s="51" t="s">
        <v>4982</v>
      </c>
      <c r="C8" s="38" t="s">
        <v>1306</v>
      </c>
      <c r="D8" s="41" t="s">
        <v>3049</v>
      </c>
      <c r="E8" s="66" t="s">
        <v>3050</v>
      </c>
      <c r="F8" s="67" t="s">
        <v>5711</v>
      </c>
      <c r="G8" s="67" t="s">
        <v>5711</v>
      </c>
      <c r="H8" s="38">
        <v>2</v>
      </c>
      <c r="I8" s="38">
        <v>2</v>
      </c>
      <c r="J8" s="66">
        <v>4.3624087741512774E-2</v>
      </c>
      <c r="K8" s="66">
        <v>3.0119194946161332E-2</v>
      </c>
      <c r="L8" s="66">
        <v>0.1898649922161475</v>
      </c>
      <c r="M8" s="66">
        <v>0.19743557061775263</v>
      </c>
      <c r="N8" s="37"/>
      <c r="O8" s="38" t="s">
        <v>1306</v>
      </c>
      <c r="R8" s="41" t="s">
        <v>4983</v>
      </c>
      <c r="S8" s="41" t="s">
        <v>4984</v>
      </c>
      <c r="T8" s="41" t="s">
        <v>4985</v>
      </c>
    </row>
    <row r="9" spans="1:23" x14ac:dyDescent="0.2">
      <c r="A9" s="54">
        <v>445</v>
      </c>
      <c r="B9" s="51" t="s">
        <v>4996</v>
      </c>
      <c r="C9" s="47" t="s">
        <v>1422</v>
      </c>
      <c r="D9" s="34" t="s">
        <v>3205</v>
      </c>
      <c r="E9" s="66" t="s">
        <v>5715</v>
      </c>
      <c r="F9" s="49" t="s">
        <v>5711</v>
      </c>
      <c r="G9" s="64">
        <v>0</v>
      </c>
      <c r="H9" s="64">
        <v>8</v>
      </c>
      <c r="I9" s="64">
        <v>7</v>
      </c>
      <c r="J9" s="66">
        <v>2.8121639329661274E-3</v>
      </c>
      <c r="K9" s="66">
        <v>0.75574367450318025</v>
      </c>
      <c r="L9" s="66">
        <v>1.1964207832728722</v>
      </c>
      <c r="M9" s="66">
        <v>0.1933001914549628</v>
      </c>
      <c r="O9" s="38" t="s">
        <v>1422</v>
      </c>
      <c r="P9" s="41" t="s">
        <v>5606</v>
      </c>
      <c r="Q9" s="41" t="s">
        <v>5607</v>
      </c>
      <c r="R9" s="41" t="s">
        <v>4997</v>
      </c>
      <c r="T9" s="41" t="s">
        <v>4998</v>
      </c>
    </row>
    <row r="10" spans="1:23" x14ac:dyDescent="0.2">
      <c r="A10" s="54">
        <v>620</v>
      </c>
      <c r="B10" s="51" t="s">
        <v>5620</v>
      </c>
      <c r="C10" s="47" t="s">
        <v>2136</v>
      </c>
      <c r="D10" s="34" t="s">
        <v>5621</v>
      </c>
      <c r="E10" s="66" t="s">
        <v>4122</v>
      </c>
      <c r="F10" s="49" t="s">
        <v>5711</v>
      </c>
      <c r="G10" s="64">
        <v>0</v>
      </c>
      <c r="H10" s="64">
        <v>2</v>
      </c>
      <c r="I10" s="64">
        <v>2</v>
      </c>
      <c r="J10" s="66">
        <v>1.2246686749451952E-2</v>
      </c>
      <c r="K10" s="66">
        <v>0.32920921291315342</v>
      </c>
      <c r="L10" s="66">
        <v>0.34914840418082882</v>
      </c>
      <c r="M10" s="66">
        <v>0.16179350732325659</v>
      </c>
      <c r="O10" s="38" t="s">
        <v>2136</v>
      </c>
      <c r="Q10" s="41" t="s">
        <v>5014</v>
      </c>
      <c r="S10" s="41" t="s">
        <v>5622</v>
      </c>
      <c r="V10" s="55"/>
    </row>
    <row r="11" spans="1:23" x14ac:dyDescent="0.2">
      <c r="A11" s="54">
        <v>543</v>
      </c>
      <c r="B11" s="46" t="s">
        <v>5015</v>
      </c>
      <c r="C11" s="47" t="s">
        <v>1895</v>
      </c>
      <c r="D11" s="34" t="s">
        <v>3755</v>
      </c>
      <c r="E11" s="66" t="s">
        <v>3756</v>
      </c>
      <c r="F11" s="49" t="s">
        <v>5711</v>
      </c>
      <c r="G11" s="64">
        <v>0</v>
      </c>
      <c r="H11" s="64">
        <v>2</v>
      </c>
      <c r="I11" s="64">
        <v>1</v>
      </c>
      <c r="J11" s="66">
        <v>7.4167592932323778E-3</v>
      </c>
      <c r="K11" s="66">
        <v>0.90235610670633815</v>
      </c>
      <c r="L11" s="66">
        <v>0.77678643596470032</v>
      </c>
      <c r="M11" s="66">
        <v>0.10106340782254186</v>
      </c>
      <c r="O11" s="38" t="s">
        <v>1895</v>
      </c>
      <c r="P11" s="41" t="s">
        <v>5623</v>
      </c>
      <c r="Q11" s="41" t="s">
        <v>5624</v>
      </c>
      <c r="R11" s="41" t="s">
        <v>4988</v>
      </c>
      <c r="S11" s="41" t="s">
        <v>5625</v>
      </c>
      <c r="U11" s="41" t="s">
        <v>5016</v>
      </c>
    </row>
    <row r="12" spans="1:23" x14ac:dyDescent="0.2">
      <c r="A12" s="54">
        <v>473</v>
      </c>
      <c r="B12" s="46" t="s">
        <v>5609</v>
      </c>
      <c r="C12" s="47" t="s">
        <v>1536</v>
      </c>
      <c r="D12" s="34" t="s">
        <v>3351</v>
      </c>
      <c r="E12" s="66" t="s">
        <v>3352</v>
      </c>
      <c r="F12" s="49" t="s">
        <v>5711</v>
      </c>
      <c r="G12" s="64">
        <v>0</v>
      </c>
      <c r="H12" s="64">
        <v>2</v>
      </c>
      <c r="I12" s="64">
        <v>2</v>
      </c>
      <c r="J12" s="66">
        <v>2.2452625696703143E-2</v>
      </c>
      <c r="K12" s="66">
        <v>0.86157533289038368</v>
      </c>
      <c r="L12" s="66">
        <v>0.28015657154364426</v>
      </c>
      <c r="M12" s="66">
        <v>5.2701363388186095E-2</v>
      </c>
      <c r="O12" s="38" t="s">
        <v>1536</v>
      </c>
      <c r="P12" s="41" t="s">
        <v>4994</v>
      </c>
      <c r="S12" s="41" t="s">
        <v>5002</v>
      </c>
      <c r="V12" s="55"/>
    </row>
    <row r="13" spans="1:23" x14ac:dyDescent="0.2">
      <c r="A13" s="54">
        <v>457</v>
      </c>
      <c r="B13" s="51" t="s">
        <v>4999</v>
      </c>
      <c r="C13" s="38" t="s">
        <v>1485</v>
      </c>
      <c r="D13" s="41" t="s">
        <v>3289</v>
      </c>
      <c r="E13" s="66" t="s">
        <v>3290</v>
      </c>
      <c r="F13" s="67" t="s">
        <v>5711</v>
      </c>
      <c r="G13" s="66">
        <v>0</v>
      </c>
      <c r="H13" s="38">
        <v>15</v>
      </c>
      <c r="I13" s="38">
        <v>1</v>
      </c>
      <c r="J13" s="66">
        <v>1.3112210085614695E-2</v>
      </c>
      <c r="K13" s="66">
        <v>0.96660008238480377</v>
      </c>
      <c r="L13" s="66">
        <v>0.36449924346192475</v>
      </c>
      <c r="M13" s="66">
        <v>2.8973160757633565E-2</v>
      </c>
      <c r="N13" s="37"/>
      <c r="O13" s="38" t="s">
        <v>1485</v>
      </c>
      <c r="P13" s="41" t="s">
        <v>5000</v>
      </c>
      <c r="Q13" s="41" t="s">
        <v>5608</v>
      </c>
      <c r="R13" s="41" t="s">
        <v>4988</v>
      </c>
      <c r="S13" s="41" t="s">
        <v>5001</v>
      </c>
    </row>
    <row r="14" spans="1:23" x14ac:dyDescent="0.2">
      <c r="A14" s="54">
        <v>580</v>
      </c>
      <c r="B14" s="51" t="s">
        <v>5612</v>
      </c>
      <c r="C14" s="38" t="s">
        <v>2041</v>
      </c>
      <c r="D14" s="41" t="s">
        <v>3963</v>
      </c>
      <c r="E14" s="66" t="s">
        <v>3964</v>
      </c>
      <c r="F14" s="67" t="s">
        <v>5711</v>
      </c>
      <c r="G14" s="66">
        <v>0</v>
      </c>
      <c r="H14" s="38">
        <v>3</v>
      </c>
      <c r="I14" s="38">
        <v>3</v>
      </c>
      <c r="J14" s="66">
        <v>3.8387076807272547E-2</v>
      </c>
      <c r="K14" s="66">
        <v>0.99755793114583247</v>
      </c>
      <c r="L14" s="66">
        <v>0.41727321608650847</v>
      </c>
      <c r="M14" s="66">
        <v>1.0057495419735218E-2</v>
      </c>
      <c r="N14" s="37"/>
      <c r="O14" s="38" t="s">
        <v>2041</v>
      </c>
      <c r="P14" s="41" t="s">
        <v>5613</v>
      </c>
      <c r="Q14" s="41" t="s">
        <v>5614</v>
      </c>
      <c r="S14" s="41" t="s">
        <v>5615</v>
      </c>
      <c r="T14" s="41" t="s">
        <v>4985</v>
      </c>
    </row>
    <row r="15" spans="1:23" x14ac:dyDescent="0.2">
      <c r="A15" s="54">
        <v>631</v>
      </c>
      <c r="B15" s="46" t="s">
        <v>5017</v>
      </c>
      <c r="C15" s="47" t="s">
        <v>2163</v>
      </c>
      <c r="D15" s="34" t="s">
        <v>4175</v>
      </c>
      <c r="E15" s="66" t="s">
        <v>4176</v>
      </c>
      <c r="F15" s="49" t="s">
        <v>5711</v>
      </c>
      <c r="G15" s="64">
        <v>0</v>
      </c>
      <c r="H15" s="64">
        <v>2</v>
      </c>
      <c r="I15" s="64">
        <v>2</v>
      </c>
      <c r="J15" s="66">
        <v>9.010308501330222E-3</v>
      </c>
      <c r="K15" s="66">
        <v>0.94218538579169109</v>
      </c>
      <c r="L15" s="66">
        <v>0.71366347492585014</v>
      </c>
      <c r="M15" s="66">
        <v>-7.6513055630700322E-2</v>
      </c>
      <c r="O15" s="38" t="s">
        <v>2163</v>
      </c>
      <c r="Q15" s="41" t="s">
        <v>5018</v>
      </c>
      <c r="R15" s="41" t="s">
        <v>5019</v>
      </c>
      <c r="S15" s="41" t="s">
        <v>5626</v>
      </c>
    </row>
    <row r="16" spans="1:23" x14ac:dyDescent="0.2">
      <c r="A16" s="54">
        <v>494</v>
      </c>
      <c r="B16" s="46" t="s">
        <v>5627</v>
      </c>
      <c r="C16" s="47" t="s">
        <v>1667</v>
      </c>
      <c r="D16" s="34" t="s">
        <v>3503</v>
      </c>
      <c r="E16" s="66" t="s">
        <v>3504</v>
      </c>
      <c r="F16" s="49" t="s">
        <v>5711</v>
      </c>
      <c r="G16" s="64">
        <v>0</v>
      </c>
      <c r="H16" s="64">
        <v>4</v>
      </c>
      <c r="I16" s="64">
        <v>4</v>
      </c>
      <c r="J16" s="66">
        <v>1.1682250285464435E-2</v>
      </c>
      <c r="K16" s="66">
        <v>0.87083980750443601</v>
      </c>
      <c r="L16" s="66">
        <v>1.2678796772790317</v>
      </c>
      <c r="M16" s="66">
        <v>-0.11380244929327077</v>
      </c>
      <c r="O16" s="38" t="s">
        <v>1667</v>
      </c>
      <c r="Q16" s="41" t="s">
        <v>5018</v>
      </c>
      <c r="R16" s="41" t="s">
        <v>5023</v>
      </c>
      <c r="S16" s="41" t="s">
        <v>5024</v>
      </c>
      <c r="U16" s="41" t="s">
        <v>5025</v>
      </c>
      <c r="W16" s="55"/>
    </row>
    <row r="17" spans="1:23" x14ac:dyDescent="0.2">
      <c r="A17" s="54">
        <v>593</v>
      </c>
      <c r="B17" s="46" t="s">
        <v>5610</v>
      </c>
      <c r="C17" s="47" t="s">
        <v>2083</v>
      </c>
      <c r="D17" s="34" t="s">
        <v>4029</v>
      </c>
      <c r="E17" s="66" t="s">
        <v>4030</v>
      </c>
      <c r="F17" s="49" t="s">
        <v>5711</v>
      </c>
      <c r="G17" s="64">
        <v>0</v>
      </c>
      <c r="H17" s="64">
        <v>150</v>
      </c>
      <c r="I17" s="64">
        <v>129</v>
      </c>
      <c r="J17" s="66">
        <v>1.4032848166172451E-2</v>
      </c>
      <c r="K17" s="66">
        <v>0.84325354123984408</v>
      </c>
      <c r="L17" s="66">
        <v>0.68906784008956379</v>
      </c>
      <c r="M17" s="66">
        <v>-0.12491680724644993</v>
      </c>
      <c r="O17" s="38" t="s">
        <v>2083</v>
      </c>
      <c r="P17" s="41" t="s">
        <v>5003</v>
      </c>
      <c r="S17" s="41" t="s">
        <v>4984</v>
      </c>
      <c r="U17" s="41" t="s">
        <v>5611</v>
      </c>
    </row>
    <row r="18" spans="1:23" x14ac:dyDescent="0.2">
      <c r="A18" s="54">
        <v>284</v>
      </c>
      <c r="B18" s="51" t="s">
        <v>4986</v>
      </c>
      <c r="C18" s="47" t="s">
        <v>691</v>
      </c>
      <c r="D18" s="34" t="s">
        <v>2355</v>
      </c>
      <c r="E18" s="66" t="s">
        <v>2356</v>
      </c>
      <c r="F18" s="49" t="s">
        <v>5711</v>
      </c>
      <c r="G18" s="50" t="s">
        <v>5710</v>
      </c>
      <c r="H18" s="64">
        <v>2</v>
      </c>
      <c r="I18" s="64">
        <v>2</v>
      </c>
      <c r="J18" s="66">
        <v>1.704558192530703E-2</v>
      </c>
      <c r="K18" s="66">
        <v>1.2904418682198049E-3</v>
      </c>
      <c r="L18" s="66">
        <v>0.35471157254738195</v>
      </c>
      <c r="M18" s="66">
        <v>-0.1433997846798416</v>
      </c>
      <c r="O18" s="38" t="s">
        <v>691</v>
      </c>
      <c r="Q18" s="41" t="s">
        <v>4987</v>
      </c>
      <c r="R18" s="41" t="s">
        <v>4988</v>
      </c>
      <c r="S18" s="41" t="s">
        <v>4989</v>
      </c>
      <c r="U18" s="41" t="s">
        <v>4990</v>
      </c>
      <c r="W18" s="55"/>
    </row>
    <row r="19" spans="1:23" x14ac:dyDescent="0.2">
      <c r="A19" s="54">
        <v>597</v>
      </c>
      <c r="B19" s="46" t="s">
        <v>5008</v>
      </c>
      <c r="C19" s="47" t="s">
        <v>2102</v>
      </c>
      <c r="D19" s="34" t="s">
        <v>4053</v>
      </c>
      <c r="E19" s="66" t="s">
        <v>4054</v>
      </c>
      <c r="F19" s="49" t="s">
        <v>5711</v>
      </c>
      <c r="G19" s="64">
        <v>0</v>
      </c>
      <c r="H19" s="64">
        <v>3</v>
      </c>
      <c r="I19" s="64">
        <v>3</v>
      </c>
      <c r="J19" s="66">
        <v>1.4347902993441908E-2</v>
      </c>
      <c r="K19" s="66">
        <v>0.89323687062083834</v>
      </c>
      <c r="L19" s="66">
        <v>2.7178429082527984</v>
      </c>
      <c r="M19" s="66">
        <v>-0.38972301505058127</v>
      </c>
      <c r="O19" s="38" t="s">
        <v>2102</v>
      </c>
      <c r="P19" s="41" t="s">
        <v>5003</v>
      </c>
      <c r="S19" s="41" t="s">
        <v>5009</v>
      </c>
      <c r="T19" s="41" t="s">
        <v>5010</v>
      </c>
      <c r="U19" s="41" t="s">
        <v>5616</v>
      </c>
    </row>
    <row r="20" spans="1:23" x14ac:dyDescent="0.2">
      <c r="A20" s="54">
        <v>500</v>
      </c>
      <c r="B20" s="46" t="s">
        <v>5366</v>
      </c>
      <c r="C20" s="47" t="s">
        <v>1687</v>
      </c>
      <c r="D20" s="34" t="s">
        <v>3519</v>
      </c>
      <c r="E20" s="66" t="s">
        <v>3520</v>
      </c>
      <c r="F20" s="50" t="s">
        <v>5710</v>
      </c>
      <c r="G20" s="64">
        <v>0</v>
      </c>
      <c r="H20" s="64">
        <v>2</v>
      </c>
      <c r="I20" s="64">
        <v>1</v>
      </c>
      <c r="J20" s="66">
        <v>2.1569423913825103E-2</v>
      </c>
      <c r="K20" s="66">
        <v>0.1191791722858177</v>
      </c>
      <c r="L20" s="66">
        <v>-0.49710847329532015</v>
      </c>
      <c r="M20" s="66">
        <v>0.41656795651747558</v>
      </c>
      <c r="O20" s="38" t="s">
        <v>1687</v>
      </c>
      <c r="P20" s="41" t="s">
        <v>5180</v>
      </c>
      <c r="S20" s="41" t="s">
        <v>5367</v>
      </c>
      <c r="T20" s="41" t="s">
        <v>5368</v>
      </c>
    </row>
    <row r="21" spans="1:23" x14ac:dyDescent="0.2">
      <c r="A21" s="54">
        <v>20</v>
      </c>
      <c r="B21" s="51" t="s">
        <v>5349</v>
      </c>
      <c r="C21" s="38" t="s">
        <v>1262</v>
      </c>
      <c r="D21" s="41" t="s">
        <v>2993</v>
      </c>
      <c r="E21" s="66" t="s">
        <v>2994</v>
      </c>
      <c r="F21" s="65" t="s">
        <v>5710</v>
      </c>
      <c r="G21" s="66">
        <v>0</v>
      </c>
      <c r="H21" s="38">
        <v>2</v>
      </c>
      <c r="I21" s="38">
        <v>2</v>
      </c>
      <c r="J21" s="66">
        <v>7.7387843089089525E-3</v>
      </c>
      <c r="K21" s="66">
        <v>0.42740126760519415</v>
      </c>
      <c r="M21" s="66">
        <v>0.28913634950377798</v>
      </c>
      <c r="N21" s="37"/>
      <c r="O21" s="38" t="s">
        <v>1262</v>
      </c>
      <c r="P21" s="41" t="s">
        <v>5263</v>
      </c>
      <c r="R21" s="41" t="s">
        <v>5309</v>
      </c>
      <c r="S21" s="41" t="s">
        <v>5024</v>
      </c>
      <c r="T21" s="41" t="s">
        <v>5350</v>
      </c>
      <c r="U21" s="41" t="s">
        <v>5025</v>
      </c>
    </row>
    <row r="22" spans="1:23" x14ac:dyDescent="0.2">
      <c r="A22" s="54">
        <v>492</v>
      </c>
      <c r="B22" s="46" t="s">
        <v>5362</v>
      </c>
      <c r="C22" s="47" t="s">
        <v>1641</v>
      </c>
      <c r="D22" s="34" t="s">
        <v>3469</v>
      </c>
      <c r="E22" s="66" t="s">
        <v>3470</v>
      </c>
      <c r="F22" s="50" t="s">
        <v>5710</v>
      </c>
      <c r="G22" s="64">
        <v>0</v>
      </c>
      <c r="H22" s="64">
        <v>2</v>
      </c>
      <c r="I22" s="64">
        <v>2</v>
      </c>
      <c r="J22" s="66">
        <v>1.8152732167440844E-2</v>
      </c>
      <c r="K22" s="66">
        <v>0.28444619272789817</v>
      </c>
      <c r="L22" s="66">
        <v>0.29782222672780456</v>
      </c>
      <c r="M22" s="66">
        <v>0.22740785508198869</v>
      </c>
      <c r="O22" s="38" t="s">
        <v>1641</v>
      </c>
      <c r="P22" s="41" t="s">
        <v>5031</v>
      </c>
      <c r="Q22" s="41" t="s">
        <v>5363</v>
      </c>
      <c r="S22" s="41" t="s">
        <v>5364</v>
      </c>
      <c r="U22" s="41" t="s">
        <v>5365</v>
      </c>
    </row>
    <row r="23" spans="1:23" x14ac:dyDescent="0.2">
      <c r="A23" s="54">
        <v>680</v>
      </c>
      <c r="B23" s="46" t="s">
        <v>5425</v>
      </c>
      <c r="C23" s="47" t="s">
        <v>2307</v>
      </c>
      <c r="D23" s="34" t="s">
        <v>4461</v>
      </c>
      <c r="E23" s="66" t="s">
        <v>4462</v>
      </c>
      <c r="F23" s="50" t="s">
        <v>5710</v>
      </c>
      <c r="G23" s="64">
        <v>0</v>
      </c>
      <c r="H23" s="64">
        <v>3</v>
      </c>
      <c r="I23" s="64">
        <v>3</v>
      </c>
      <c r="J23" s="66">
        <v>4.5803655675476174E-2</v>
      </c>
      <c r="K23" s="66">
        <v>0.13330900519512007</v>
      </c>
      <c r="L23" s="66">
        <v>0.21687860696636108</v>
      </c>
      <c r="M23" s="66">
        <v>0.20583588181591672</v>
      </c>
      <c r="O23" s="38" t="s">
        <v>2307</v>
      </c>
      <c r="P23" s="41" t="s">
        <v>5426</v>
      </c>
      <c r="Q23" s="41" t="s">
        <v>5354</v>
      </c>
      <c r="R23" s="41" t="s">
        <v>5022</v>
      </c>
      <c r="S23" s="41" t="s">
        <v>5185</v>
      </c>
    </row>
    <row r="24" spans="1:23" x14ac:dyDescent="0.2">
      <c r="A24" s="54">
        <v>427</v>
      </c>
      <c r="B24" s="46" t="s">
        <v>5272</v>
      </c>
      <c r="C24" s="47" t="s">
        <v>1338</v>
      </c>
      <c r="D24" s="34" t="s">
        <v>5273</v>
      </c>
      <c r="E24" s="66" t="s">
        <v>3106</v>
      </c>
      <c r="F24" s="50" t="s">
        <v>5710</v>
      </c>
      <c r="G24" s="50" t="s">
        <v>5710</v>
      </c>
      <c r="H24" s="64">
        <v>5</v>
      </c>
      <c r="I24" s="64">
        <v>1</v>
      </c>
      <c r="J24" s="66">
        <v>1.3670793118676139E-2</v>
      </c>
      <c r="K24" s="66">
        <v>4.7355097342275165E-2</v>
      </c>
      <c r="L24" s="66">
        <v>-0.39783457687382118</v>
      </c>
      <c r="M24" s="66">
        <v>0.19631308973738548</v>
      </c>
      <c r="O24" s="38" t="s">
        <v>1338</v>
      </c>
      <c r="P24" s="41" t="s">
        <v>5274</v>
      </c>
      <c r="Q24" s="41" t="s">
        <v>5275</v>
      </c>
      <c r="S24" s="41" t="s">
        <v>5029</v>
      </c>
      <c r="T24" s="41" t="s">
        <v>5110</v>
      </c>
      <c r="U24" s="41" t="s">
        <v>5276</v>
      </c>
    </row>
    <row r="25" spans="1:23" x14ac:dyDescent="0.2">
      <c r="A25" s="54">
        <v>548</v>
      </c>
      <c r="B25" s="46" t="s">
        <v>5385</v>
      </c>
      <c r="C25" s="47" t="s">
        <v>1921</v>
      </c>
      <c r="D25" s="34" t="s">
        <v>3801</v>
      </c>
      <c r="E25" s="66" t="s">
        <v>3802</v>
      </c>
      <c r="F25" s="50" t="s">
        <v>5710</v>
      </c>
      <c r="G25" s="64">
        <v>0</v>
      </c>
      <c r="H25" s="64">
        <v>4</v>
      </c>
      <c r="I25" s="64">
        <v>4</v>
      </c>
      <c r="J25" s="66">
        <v>8.1507931947766288E-3</v>
      </c>
      <c r="K25" s="66">
        <v>0.53067978883108557</v>
      </c>
      <c r="L25" s="66">
        <v>2.5205918166230745E-2</v>
      </c>
      <c r="M25" s="66">
        <v>9.573239546715584E-2</v>
      </c>
      <c r="O25" s="38" t="s">
        <v>1921</v>
      </c>
      <c r="P25" s="41" t="s">
        <v>5386</v>
      </c>
      <c r="S25" s="41" t="s">
        <v>5387</v>
      </c>
      <c r="U25" s="41" t="s">
        <v>5388</v>
      </c>
      <c r="V25" s="55"/>
    </row>
    <row r="26" spans="1:23" x14ac:dyDescent="0.2">
      <c r="A26" s="54">
        <v>562</v>
      </c>
      <c r="B26" s="46" t="s">
        <v>5285</v>
      </c>
      <c r="C26" s="47" t="s">
        <v>1973</v>
      </c>
      <c r="D26" s="34" t="s">
        <v>3865</v>
      </c>
      <c r="E26" s="66" t="s">
        <v>3866</v>
      </c>
      <c r="F26" s="50" t="s">
        <v>5710</v>
      </c>
      <c r="G26" s="50" t="s">
        <v>5710</v>
      </c>
      <c r="H26" s="64">
        <v>3</v>
      </c>
      <c r="I26" s="64">
        <v>3</v>
      </c>
      <c r="J26" s="66">
        <v>4.826856285325043E-2</v>
      </c>
      <c r="K26" s="66">
        <v>4.6562509289893583E-4</v>
      </c>
      <c r="L26" s="66">
        <v>-6.6586268052084563E-3</v>
      </c>
      <c r="M26" s="66">
        <v>5.9356163708205401E-2</v>
      </c>
      <c r="O26" s="38" t="s">
        <v>1973</v>
      </c>
      <c r="P26" s="41" t="s">
        <v>5286</v>
      </c>
      <c r="R26" s="41" t="s">
        <v>5287</v>
      </c>
      <c r="S26" s="41" t="s">
        <v>5288</v>
      </c>
      <c r="T26" s="41" t="s">
        <v>5075</v>
      </c>
    </row>
    <row r="27" spans="1:23" x14ac:dyDescent="0.2">
      <c r="A27" s="54">
        <v>450</v>
      </c>
      <c r="B27" s="51" t="s">
        <v>5279</v>
      </c>
      <c r="C27" s="47" t="s">
        <v>1446</v>
      </c>
      <c r="D27" s="34" t="s">
        <v>3235</v>
      </c>
      <c r="E27" s="66" t="s">
        <v>3236</v>
      </c>
      <c r="F27" s="50" t="s">
        <v>5710</v>
      </c>
      <c r="G27" s="50" t="s">
        <v>5710</v>
      </c>
      <c r="H27" s="64">
        <v>3</v>
      </c>
      <c r="I27" s="64">
        <v>3</v>
      </c>
      <c r="J27" s="66">
        <v>1.3727393559945789E-3</v>
      </c>
      <c r="K27" s="66">
        <v>1.7607797858978369E-3</v>
      </c>
      <c r="L27" s="66">
        <v>-8.4081409176809174E-2</v>
      </c>
      <c r="M27" s="66">
        <v>1.7244571630927297E-2</v>
      </c>
      <c r="O27" s="38" t="s">
        <v>1446</v>
      </c>
      <c r="S27" s="41" t="s">
        <v>5280</v>
      </c>
      <c r="U27" s="41" t="s">
        <v>5281</v>
      </c>
    </row>
    <row r="28" spans="1:23" x14ac:dyDescent="0.2">
      <c r="A28" s="54">
        <v>591</v>
      </c>
      <c r="B28" s="46" t="s">
        <v>5401</v>
      </c>
      <c r="C28" s="47" t="s">
        <v>2068</v>
      </c>
      <c r="D28" s="34" t="s">
        <v>4005</v>
      </c>
      <c r="E28" s="66" t="s">
        <v>4006</v>
      </c>
      <c r="F28" s="50" t="s">
        <v>5710</v>
      </c>
      <c r="G28" s="64">
        <v>0</v>
      </c>
      <c r="H28" s="64">
        <v>3</v>
      </c>
      <c r="I28" s="64">
        <v>3</v>
      </c>
      <c r="J28" s="66">
        <v>5.7682513864505403E-3</v>
      </c>
      <c r="K28" s="66">
        <v>0.99785609392224472</v>
      </c>
      <c r="L28" s="66">
        <v>-3.3382596722880464E-2</v>
      </c>
      <c r="M28" s="66">
        <v>4.9177312297405962E-3</v>
      </c>
      <c r="O28" s="38" t="s">
        <v>2068</v>
      </c>
      <c r="P28" s="41" t="s">
        <v>5402</v>
      </c>
      <c r="S28" s="41" t="s">
        <v>5055</v>
      </c>
      <c r="U28" s="41" t="s">
        <v>5403</v>
      </c>
    </row>
    <row r="29" spans="1:23" x14ac:dyDescent="0.2">
      <c r="A29" s="54">
        <v>547</v>
      </c>
      <c r="B29" s="51" t="s">
        <v>5383</v>
      </c>
      <c r="C29" s="38" t="s">
        <v>1920</v>
      </c>
      <c r="D29" s="41" t="s">
        <v>3799</v>
      </c>
      <c r="E29" s="66" t="s">
        <v>3800</v>
      </c>
      <c r="F29" s="65" t="s">
        <v>5710</v>
      </c>
      <c r="G29" s="66">
        <v>0</v>
      </c>
      <c r="H29" s="38">
        <v>3</v>
      </c>
      <c r="I29" s="38">
        <v>3</v>
      </c>
      <c r="J29" s="66">
        <v>3.4395512120878546E-2</v>
      </c>
      <c r="K29" s="66">
        <v>0.99956221211409735</v>
      </c>
      <c r="L29" s="66">
        <v>-2.2383620894510514E-2</v>
      </c>
      <c r="M29" s="66">
        <v>1.9465568926548826E-3</v>
      </c>
      <c r="N29" s="37"/>
      <c r="O29" s="38" t="s">
        <v>1920</v>
      </c>
      <c r="P29" s="41" t="s">
        <v>5384</v>
      </c>
      <c r="S29" s="41" t="s">
        <v>5132</v>
      </c>
    </row>
    <row r="30" spans="1:23" x14ac:dyDescent="0.2">
      <c r="A30" s="54">
        <v>515</v>
      </c>
      <c r="B30" s="46" t="s">
        <v>5369</v>
      </c>
      <c r="C30" s="47" t="s">
        <v>1745</v>
      </c>
      <c r="D30" s="34" t="s">
        <v>3583</v>
      </c>
      <c r="E30" s="66" t="s">
        <v>3584</v>
      </c>
      <c r="F30" s="50" t="s">
        <v>5710</v>
      </c>
      <c r="G30" s="64">
        <v>0</v>
      </c>
      <c r="H30" s="64">
        <v>4</v>
      </c>
      <c r="I30" s="64">
        <v>4</v>
      </c>
      <c r="J30" s="66">
        <v>2.1291019166578051E-2</v>
      </c>
      <c r="K30" s="66">
        <v>0.99333736037326203</v>
      </c>
      <c r="L30" s="66">
        <v>-0.27622353222157159</v>
      </c>
      <c r="M30" s="66">
        <v>-1.3164212503594896E-2</v>
      </c>
      <c r="O30" s="38" t="s">
        <v>1745</v>
      </c>
      <c r="P30" s="41" t="s">
        <v>5370</v>
      </c>
      <c r="Q30" s="41" t="s">
        <v>5371</v>
      </c>
      <c r="S30" s="41" t="s">
        <v>5063</v>
      </c>
    </row>
    <row r="31" spans="1:23" x14ac:dyDescent="0.2">
      <c r="A31" s="54">
        <v>324</v>
      </c>
      <c r="B31" s="46" t="s">
        <v>5306</v>
      </c>
      <c r="C31" s="47" t="s">
        <v>863</v>
      </c>
      <c r="D31" s="34" t="s">
        <v>5307</v>
      </c>
      <c r="E31" s="66" t="s">
        <v>5308</v>
      </c>
      <c r="F31" s="50" t="s">
        <v>5710</v>
      </c>
      <c r="G31" s="64">
        <v>0</v>
      </c>
      <c r="H31" s="64">
        <v>5</v>
      </c>
      <c r="I31" s="64">
        <v>5</v>
      </c>
      <c r="J31" s="66">
        <v>2.0639213291422376E-2</v>
      </c>
      <c r="K31" s="66">
        <v>0.99414626688139918</v>
      </c>
      <c r="L31" s="66">
        <v>-0.34670990745793517</v>
      </c>
      <c r="M31" s="66">
        <v>-2.0040096166646038E-2</v>
      </c>
      <c r="O31" s="38" t="s">
        <v>863</v>
      </c>
      <c r="P31" s="41" t="s">
        <v>5263</v>
      </c>
      <c r="R31" s="41" t="s">
        <v>5309</v>
      </c>
      <c r="S31" s="41" t="s">
        <v>5264</v>
      </c>
      <c r="T31" s="41" t="s">
        <v>5310</v>
      </c>
      <c r="U31" s="41" t="s">
        <v>5311</v>
      </c>
    </row>
    <row r="32" spans="1:23" x14ac:dyDescent="0.2">
      <c r="A32" s="54">
        <v>545</v>
      </c>
      <c r="B32" s="46" t="s">
        <v>5317</v>
      </c>
      <c r="C32" s="47" t="s">
        <v>1902</v>
      </c>
      <c r="D32" s="34" t="s">
        <v>5318</v>
      </c>
      <c r="E32" s="66" t="s">
        <v>3768</v>
      </c>
      <c r="F32" s="50" t="s">
        <v>5710</v>
      </c>
      <c r="G32" s="64">
        <v>0</v>
      </c>
      <c r="H32" s="64">
        <v>7</v>
      </c>
      <c r="I32" s="64">
        <v>7</v>
      </c>
      <c r="J32" s="66">
        <v>1.6964258419476241E-3</v>
      </c>
      <c r="K32" s="66">
        <v>0.98844301327264039</v>
      </c>
      <c r="L32" s="66">
        <v>-0.35126345956970084</v>
      </c>
      <c r="M32" s="66">
        <v>-2.0433670359887302E-2</v>
      </c>
      <c r="O32" s="38" t="s">
        <v>1902</v>
      </c>
      <c r="P32" s="41" t="s">
        <v>5112</v>
      </c>
      <c r="Q32" s="41" t="s">
        <v>5053</v>
      </c>
      <c r="S32" s="41" t="s">
        <v>5210</v>
      </c>
      <c r="U32" s="41" t="s">
        <v>5319</v>
      </c>
    </row>
    <row r="33" spans="1:23" x14ac:dyDescent="0.2">
      <c r="A33" s="54">
        <v>411</v>
      </c>
      <c r="B33" s="46" t="s">
        <v>5396</v>
      </c>
      <c r="C33" s="47" t="s">
        <v>1274</v>
      </c>
      <c r="D33" s="34" t="s">
        <v>3007</v>
      </c>
      <c r="E33" s="66" t="s">
        <v>3008</v>
      </c>
      <c r="F33" s="50" t="s">
        <v>5710</v>
      </c>
      <c r="G33" s="64">
        <v>0</v>
      </c>
      <c r="H33" s="64">
        <v>4</v>
      </c>
      <c r="I33" s="64">
        <v>4</v>
      </c>
      <c r="J33" s="66">
        <v>3.0586746687242261E-2</v>
      </c>
      <c r="K33" s="66">
        <v>0.98019919000181821</v>
      </c>
      <c r="L33" s="66">
        <v>-0.12099429033991527</v>
      </c>
      <c r="M33" s="66">
        <v>-3.5248264503589866E-2</v>
      </c>
      <c r="O33" s="38" t="s">
        <v>1274</v>
      </c>
      <c r="S33" s="41" t="s">
        <v>4984</v>
      </c>
    </row>
    <row r="34" spans="1:23" x14ac:dyDescent="0.2">
      <c r="A34" s="61">
        <v>549</v>
      </c>
      <c r="B34" s="51" t="s">
        <v>5381</v>
      </c>
      <c r="C34" s="38" t="s">
        <v>1927</v>
      </c>
      <c r="D34" s="41" t="s">
        <v>3805</v>
      </c>
      <c r="E34" s="66" t="s">
        <v>3806</v>
      </c>
      <c r="F34" s="65" t="s">
        <v>5710</v>
      </c>
      <c r="G34" s="66">
        <v>0</v>
      </c>
      <c r="H34" s="38">
        <v>6</v>
      </c>
      <c r="I34" s="38">
        <v>6</v>
      </c>
      <c r="J34" s="66">
        <v>2.4977435463555686E-3</v>
      </c>
      <c r="K34" s="66">
        <v>0.82193158179947989</v>
      </c>
      <c r="L34" s="66">
        <v>-0.12671489515003387</v>
      </c>
      <c r="M34" s="66">
        <v>-5.9172274808222625E-2</v>
      </c>
      <c r="N34" s="37"/>
      <c r="O34" s="38" t="s">
        <v>1927</v>
      </c>
      <c r="P34" s="41" t="s">
        <v>5003</v>
      </c>
      <c r="R34" s="41" t="s">
        <v>5382</v>
      </c>
      <c r="S34" s="41" t="s">
        <v>5006</v>
      </c>
      <c r="V34" s="61"/>
      <c r="W34" s="61"/>
    </row>
    <row r="35" spans="1:23" x14ac:dyDescent="0.2">
      <c r="A35" s="54">
        <v>333</v>
      </c>
      <c r="B35" s="51" t="s">
        <v>5324</v>
      </c>
      <c r="C35" s="38" t="s">
        <v>912</v>
      </c>
      <c r="D35" s="41" t="s">
        <v>2609</v>
      </c>
      <c r="E35" s="66" t="s">
        <v>2610</v>
      </c>
      <c r="F35" s="65" t="s">
        <v>5710</v>
      </c>
      <c r="G35" s="66">
        <v>0</v>
      </c>
      <c r="H35" s="38">
        <v>3</v>
      </c>
      <c r="I35" s="38">
        <v>3</v>
      </c>
      <c r="J35" s="66">
        <v>1.4764991953836848E-2</v>
      </c>
      <c r="K35" s="66">
        <v>0.83536338715054892</v>
      </c>
      <c r="L35" s="66">
        <v>-5.3234588679309525E-3</v>
      </c>
      <c r="M35" s="66">
        <v>-6.1600706770898128E-2</v>
      </c>
      <c r="N35" s="37"/>
      <c r="O35" s="38" t="s">
        <v>912</v>
      </c>
      <c r="Q35" s="41" t="s">
        <v>5053</v>
      </c>
      <c r="R35" s="41" t="s">
        <v>5054</v>
      </c>
      <c r="S35" s="41" t="s">
        <v>5009</v>
      </c>
      <c r="T35" s="41" t="s">
        <v>5325</v>
      </c>
      <c r="U35" s="41" t="s">
        <v>5326</v>
      </c>
    </row>
    <row r="36" spans="1:23" x14ac:dyDescent="0.2">
      <c r="A36" s="54">
        <v>490</v>
      </c>
      <c r="B36" s="46" t="s">
        <v>5372</v>
      </c>
      <c r="C36" s="47" t="s">
        <v>1609</v>
      </c>
      <c r="D36" s="34" t="s">
        <v>3437</v>
      </c>
      <c r="E36" s="66" t="s">
        <v>3438</v>
      </c>
      <c r="F36" s="50" t="s">
        <v>5710</v>
      </c>
      <c r="G36" s="64">
        <v>0</v>
      </c>
      <c r="H36" s="64">
        <v>2</v>
      </c>
      <c r="I36" s="64">
        <v>2</v>
      </c>
      <c r="J36" s="66">
        <v>1.8045368667951145E-2</v>
      </c>
      <c r="K36" s="66">
        <v>0.55440449425771121</v>
      </c>
      <c r="L36" s="66">
        <v>-7.5146134148216248E-3</v>
      </c>
      <c r="M36" s="66">
        <v>-7.3542671011532335E-2</v>
      </c>
      <c r="O36" s="38" t="s">
        <v>1609</v>
      </c>
      <c r="P36" s="41" t="s">
        <v>5259</v>
      </c>
      <c r="R36" s="41" t="s">
        <v>4997</v>
      </c>
      <c r="S36" s="41" t="s">
        <v>5364</v>
      </c>
      <c r="T36" s="41" t="s">
        <v>5373</v>
      </c>
      <c r="U36" s="41" t="s">
        <v>5374</v>
      </c>
      <c r="V36" s="55"/>
    </row>
    <row r="37" spans="1:23" x14ac:dyDescent="0.2">
      <c r="A37" s="54">
        <v>671</v>
      </c>
      <c r="B37" s="46" t="s">
        <v>5419</v>
      </c>
      <c r="C37" s="47" t="s">
        <v>2290</v>
      </c>
      <c r="D37" s="34" t="s">
        <v>4429</v>
      </c>
      <c r="E37" s="66" t="s">
        <v>4430</v>
      </c>
      <c r="F37" s="50" t="s">
        <v>5710</v>
      </c>
      <c r="G37" s="64">
        <v>0</v>
      </c>
      <c r="H37" s="64">
        <v>17</v>
      </c>
      <c r="I37" s="64">
        <v>17</v>
      </c>
      <c r="J37" s="66">
        <v>1.0271480572177083E-4</v>
      </c>
      <c r="K37" s="66">
        <v>0.47508863537508011</v>
      </c>
      <c r="L37" s="66">
        <v>-9.7887509837878639E-2</v>
      </c>
      <c r="M37" s="66">
        <v>-8.136468193892199E-2</v>
      </c>
      <c r="O37" s="38" t="s">
        <v>2290</v>
      </c>
      <c r="Q37" s="41" t="s">
        <v>5053</v>
      </c>
      <c r="S37" s="41" t="s">
        <v>4989</v>
      </c>
      <c r="U37" s="41" t="s">
        <v>5420</v>
      </c>
    </row>
    <row r="38" spans="1:23" x14ac:dyDescent="0.2">
      <c r="A38" s="54">
        <v>335</v>
      </c>
      <c r="B38" s="46" t="s">
        <v>5336</v>
      </c>
      <c r="C38" s="47" t="s">
        <v>944</v>
      </c>
      <c r="D38" s="34" t="s">
        <v>5337</v>
      </c>
      <c r="E38" s="66" t="s">
        <v>2656</v>
      </c>
      <c r="F38" s="50" t="s">
        <v>5710</v>
      </c>
      <c r="G38" s="64">
        <v>0</v>
      </c>
      <c r="H38" s="64">
        <v>3</v>
      </c>
      <c r="I38" s="64">
        <v>3</v>
      </c>
      <c r="J38" s="66">
        <v>3.1969676481481191E-2</v>
      </c>
      <c r="K38" s="66">
        <v>0.77382743883871941</v>
      </c>
      <c r="L38" s="66">
        <v>-0.11335892574128614</v>
      </c>
      <c r="M38" s="66">
        <v>-8.7696645259354611E-2</v>
      </c>
      <c r="O38" s="38" t="s">
        <v>944</v>
      </c>
      <c r="P38" s="41" t="s">
        <v>5338</v>
      </c>
      <c r="R38" s="41" t="s">
        <v>5070</v>
      </c>
      <c r="S38" s="41" t="s">
        <v>5339</v>
      </c>
      <c r="T38" s="41" t="s">
        <v>5340</v>
      </c>
      <c r="U38" s="41" t="s">
        <v>5341</v>
      </c>
    </row>
    <row r="39" spans="1:23" x14ac:dyDescent="0.2">
      <c r="A39" s="54">
        <v>505</v>
      </c>
      <c r="B39" s="46" t="s">
        <v>5375</v>
      </c>
      <c r="C39" s="47" t="s">
        <v>1710</v>
      </c>
      <c r="D39" s="34" t="s">
        <v>3553</v>
      </c>
      <c r="E39" s="66" t="s">
        <v>3554</v>
      </c>
      <c r="F39" s="50" t="s">
        <v>5710</v>
      </c>
      <c r="G39" s="64">
        <v>0</v>
      </c>
      <c r="H39" s="64">
        <v>7</v>
      </c>
      <c r="I39" s="64">
        <v>6</v>
      </c>
      <c r="J39" s="66">
        <v>1.3460345514269223E-2</v>
      </c>
      <c r="K39" s="66">
        <v>0.55892559894264648</v>
      </c>
      <c r="L39" s="66">
        <v>-3.7227131424000248E-2</v>
      </c>
      <c r="M39" s="66">
        <v>-0.10290227406096975</v>
      </c>
      <c r="O39" s="38" t="s">
        <v>1710</v>
      </c>
      <c r="Q39" s="41" t="s">
        <v>5360</v>
      </c>
      <c r="S39" s="41" t="s">
        <v>5361</v>
      </c>
      <c r="U39" s="41" t="s">
        <v>5376</v>
      </c>
    </row>
    <row r="40" spans="1:23" x14ac:dyDescent="0.2">
      <c r="A40" s="54">
        <v>325</v>
      </c>
      <c r="B40" s="51" t="s">
        <v>5312</v>
      </c>
      <c r="C40" s="38" t="s">
        <v>864</v>
      </c>
      <c r="D40" s="41" t="s">
        <v>5313</v>
      </c>
      <c r="E40" s="66" t="s">
        <v>2554</v>
      </c>
      <c r="F40" s="65" t="s">
        <v>5710</v>
      </c>
      <c r="G40" s="66">
        <v>0</v>
      </c>
      <c r="H40" s="38">
        <v>2</v>
      </c>
      <c r="I40" s="38">
        <v>2</v>
      </c>
      <c r="J40" s="66">
        <v>2.5435583586434385E-2</v>
      </c>
      <c r="K40" s="66">
        <v>0.84955600980747636</v>
      </c>
      <c r="L40" s="66">
        <v>-8.6970989176876401E-2</v>
      </c>
      <c r="M40" s="66">
        <v>-0.11054323127116028</v>
      </c>
      <c r="N40" s="37"/>
      <c r="O40" s="38" t="s">
        <v>864</v>
      </c>
      <c r="P40" s="41" t="s">
        <v>5263</v>
      </c>
      <c r="R40" s="41" t="s">
        <v>5309</v>
      </c>
      <c r="S40" s="41" t="s">
        <v>5314</v>
      </c>
      <c r="T40" s="41" t="s">
        <v>5315</v>
      </c>
      <c r="U40" s="41" t="s">
        <v>5316</v>
      </c>
      <c r="V40" s="55"/>
    </row>
    <row r="41" spans="1:23" x14ac:dyDescent="0.2">
      <c r="A41" s="54">
        <v>448</v>
      </c>
      <c r="B41" s="51" t="s">
        <v>5359</v>
      </c>
      <c r="C41" s="38" t="s">
        <v>1439</v>
      </c>
      <c r="D41" s="41" t="s">
        <v>3223</v>
      </c>
      <c r="E41" s="66" t="s">
        <v>3224</v>
      </c>
      <c r="F41" s="65" t="s">
        <v>5710</v>
      </c>
      <c r="G41" s="66">
        <v>0</v>
      </c>
      <c r="H41" s="38">
        <v>2</v>
      </c>
      <c r="I41" s="38">
        <v>2</v>
      </c>
      <c r="J41" s="66">
        <v>1.0364120807485167E-2</v>
      </c>
      <c r="K41" s="66">
        <v>0.73709139714154381</v>
      </c>
      <c r="L41" s="66">
        <v>-2.7661302992262549E-2</v>
      </c>
      <c r="M41" s="66">
        <v>-0.11918156286638393</v>
      </c>
      <c r="N41" s="37"/>
      <c r="O41" s="38" t="s">
        <v>1439</v>
      </c>
      <c r="Q41" s="41" t="s">
        <v>5360</v>
      </c>
      <c r="S41" s="41" t="s">
        <v>5361</v>
      </c>
    </row>
    <row r="42" spans="1:23" x14ac:dyDescent="0.2">
      <c r="A42" s="54">
        <v>363</v>
      </c>
      <c r="B42" s="46" t="s">
        <v>5328</v>
      </c>
      <c r="C42" s="47" t="s">
        <v>1070</v>
      </c>
      <c r="D42" s="34" t="s">
        <v>5329</v>
      </c>
      <c r="E42" s="66" t="s">
        <v>2780</v>
      </c>
      <c r="F42" s="50" t="s">
        <v>5710</v>
      </c>
      <c r="G42" s="64">
        <v>0</v>
      </c>
      <c r="H42" s="64">
        <v>3</v>
      </c>
      <c r="I42" s="64">
        <v>3</v>
      </c>
      <c r="J42" s="66">
        <v>4.3910895084982027E-3</v>
      </c>
      <c r="K42" s="66">
        <v>0.55392991850119988</v>
      </c>
      <c r="L42" s="66">
        <v>-0.25245315384156441</v>
      </c>
      <c r="M42" s="66">
        <v>-0.12135809169351219</v>
      </c>
      <c r="O42" s="66" t="s">
        <v>1070</v>
      </c>
      <c r="Q42" s="41" t="s">
        <v>5053</v>
      </c>
      <c r="S42" s="41" t="s">
        <v>5330</v>
      </c>
      <c r="T42" s="41" t="s">
        <v>5331</v>
      </c>
    </row>
    <row r="43" spans="1:23" x14ac:dyDescent="0.2">
      <c r="A43" s="54">
        <v>43</v>
      </c>
      <c r="B43" s="51" t="s">
        <v>5284</v>
      </c>
      <c r="C43" s="38" t="s">
        <v>2013</v>
      </c>
      <c r="D43" s="41" t="s">
        <v>3917</v>
      </c>
      <c r="E43" s="66" t="s">
        <v>3918</v>
      </c>
      <c r="F43" s="65" t="s">
        <v>5710</v>
      </c>
      <c r="G43" s="65" t="s">
        <v>5710</v>
      </c>
      <c r="H43" s="38">
        <v>8</v>
      </c>
      <c r="I43" s="38">
        <v>5</v>
      </c>
      <c r="J43" s="66">
        <v>1.8045368667951145E-2</v>
      </c>
      <c r="K43" s="66">
        <v>1.7607797858978369E-3</v>
      </c>
      <c r="L43" s="66">
        <v>4.4362750089939951E-2</v>
      </c>
      <c r="M43" s="66">
        <v>-0.14168075969359251</v>
      </c>
      <c r="N43" s="37"/>
      <c r="O43" s="38" t="s">
        <v>2013</v>
      </c>
      <c r="P43" s="41" t="s">
        <v>5191</v>
      </c>
      <c r="S43" s="41" t="s">
        <v>5006</v>
      </c>
    </row>
    <row r="44" spans="1:23" x14ac:dyDescent="0.2">
      <c r="A44" s="54">
        <v>641</v>
      </c>
      <c r="B44" s="51" t="s">
        <v>5415</v>
      </c>
      <c r="C44" s="47" t="s">
        <v>2189</v>
      </c>
      <c r="D44" s="34" t="s">
        <v>4227</v>
      </c>
      <c r="E44" s="66" t="s">
        <v>4228</v>
      </c>
      <c r="F44" s="50" t="s">
        <v>5710</v>
      </c>
      <c r="G44" s="64">
        <v>0</v>
      </c>
      <c r="H44" s="64">
        <v>3</v>
      </c>
      <c r="I44" s="64">
        <v>2</v>
      </c>
      <c r="J44" s="66">
        <v>4.1502005800341024E-2</v>
      </c>
      <c r="K44" s="66">
        <v>0.29156109255439466</v>
      </c>
      <c r="L44" s="64">
        <v>-2.2311075029266547E-2</v>
      </c>
      <c r="M44" s="66">
        <v>-0.14863927864476523</v>
      </c>
      <c r="O44" s="38" t="s">
        <v>2189</v>
      </c>
      <c r="P44" s="41" t="s">
        <v>5031</v>
      </c>
      <c r="Q44" s="41" t="s">
        <v>5416</v>
      </c>
      <c r="S44" s="41" t="s">
        <v>5361</v>
      </c>
      <c r="U44" s="41" t="s">
        <v>5417</v>
      </c>
    </row>
    <row r="45" spans="1:23" x14ac:dyDescent="0.2">
      <c r="A45" s="54">
        <v>497</v>
      </c>
      <c r="B45" s="46" t="s">
        <v>5282</v>
      </c>
      <c r="C45" s="47" t="s">
        <v>1683</v>
      </c>
      <c r="D45" s="34" t="s">
        <v>3515</v>
      </c>
      <c r="E45" s="66" t="s">
        <v>3516</v>
      </c>
      <c r="F45" s="50" t="s">
        <v>5710</v>
      </c>
      <c r="G45" s="50" t="s">
        <v>5707</v>
      </c>
      <c r="H45" s="64">
        <v>5</v>
      </c>
      <c r="I45" s="64">
        <v>5</v>
      </c>
      <c r="J45" s="66">
        <v>2.1564071135124152E-2</v>
      </c>
      <c r="K45" s="66">
        <v>2.623996928845862E-2</v>
      </c>
      <c r="L45" s="66">
        <v>-8.4706822812314897E-3</v>
      </c>
      <c r="M45" s="66">
        <v>-0.16155860148283985</v>
      </c>
      <c r="O45" s="38" t="s">
        <v>1683</v>
      </c>
      <c r="P45" s="41" t="s">
        <v>5136</v>
      </c>
      <c r="S45" s="41" t="s">
        <v>5061</v>
      </c>
      <c r="U45" s="41" t="s">
        <v>5283</v>
      </c>
    </row>
    <row r="46" spans="1:23" x14ac:dyDescent="0.2">
      <c r="A46" s="54">
        <v>405</v>
      </c>
      <c r="B46" s="46" t="s">
        <v>5342</v>
      </c>
      <c r="C46" s="47" t="s">
        <v>1254</v>
      </c>
      <c r="D46" s="34" t="s">
        <v>2981</v>
      </c>
      <c r="E46" s="66" t="s">
        <v>2982</v>
      </c>
      <c r="F46" s="50" t="s">
        <v>5710</v>
      </c>
      <c r="G46" s="64">
        <v>0</v>
      </c>
      <c r="H46" s="64">
        <v>7</v>
      </c>
      <c r="I46" s="64">
        <v>6</v>
      </c>
      <c r="J46" s="66">
        <v>4.1636313333577979E-2</v>
      </c>
      <c r="K46" s="66">
        <v>0.1727281367599266</v>
      </c>
      <c r="L46" s="66">
        <v>-3.8586222323827357E-2</v>
      </c>
      <c r="M46" s="66">
        <v>-0.2664498066912433</v>
      </c>
      <c r="O46" s="38" t="s">
        <v>1254</v>
      </c>
      <c r="P46" s="41" t="s">
        <v>5343</v>
      </c>
      <c r="Q46" s="41" t="s">
        <v>5344</v>
      </c>
      <c r="R46" s="41" t="s">
        <v>5022</v>
      </c>
      <c r="S46" s="41" t="s">
        <v>5288</v>
      </c>
      <c r="U46" s="41" t="s">
        <v>5345</v>
      </c>
      <c r="W46" s="55"/>
    </row>
    <row r="47" spans="1:23" x14ac:dyDescent="0.2">
      <c r="A47" s="54">
        <v>52</v>
      </c>
      <c r="B47" s="51" t="s">
        <v>5410</v>
      </c>
      <c r="C47" s="38" t="s">
        <v>2157</v>
      </c>
      <c r="D47" s="41" t="s">
        <v>4163</v>
      </c>
      <c r="E47" s="66" t="s">
        <v>4164</v>
      </c>
      <c r="F47" s="65" t="s">
        <v>5710</v>
      </c>
      <c r="G47" s="66">
        <v>0</v>
      </c>
      <c r="H47" s="38">
        <v>2</v>
      </c>
      <c r="I47" s="38">
        <v>2</v>
      </c>
      <c r="J47" s="66">
        <v>1.0762197023214126E-2</v>
      </c>
      <c r="K47" s="66">
        <v>0.37007703548206367</v>
      </c>
      <c r="L47" s="66">
        <v>-4.6986268834842804E-2</v>
      </c>
      <c r="M47" s="66">
        <v>-0.2724693607356361</v>
      </c>
      <c r="N47" s="37"/>
      <c r="O47" s="38" t="s">
        <v>2157</v>
      </c>
      <c r="Q47" s="41" t="s">
        <v>5053</v>
      </c>
      <c r="R47" s="41" t="s">
        <v>5081</v>
      </c>
      <c r="S47" s="41" t="s">
        <v>4989</v>
      </c>
      <c r="U47" s="41" t="s">
        <v>5411</v>
      </c>
    </row>
    <row r="48" spans="1:23" x14ac:dyDescent="0.2">
      <c r="A48" s="54">
        <v>409</v>
      </c>
      <c r="B48" s="46" t="s">
        <v>5407</v>
      </c>
      <c r="C48" s="47" t="s">
        <v>1261</v>
      </c>
      <c r="D48" s="34" t="s">
        <v>2991</v>
      </c>
      <c r="E48" s="66" t="s">
        <v>2992</v>
      </c>
      <c r="F48" s="50" t="s">
        <v>5710</v>
      </c>
      <c r="G48" s="64">
        <v>0</v>
      </c>
      <c r="H48" s="64">
        <v>5</v>
      </c>
      <c r="I48" s="64">
        <v>5</v>
      </c>
      <c r="J48" s="66">
        <v>3.9831828430012539E-3</v>
      </c>
      <c r="K48" s="66">
        <v>0.70412533170197444</v>
      </c>
      <c r="L48" s="66">
        <v>-0.42486272323886709</v>
      </c>
      <c r="M48" s="66">
        <v>-0.28615641898788446</v>
      </c>
      <c r="O48" s="38" t="s">
        <v>1261</v>
      </c>
      <c r="P48" s="41" t="s">
        <v>5408</v>
      </c>
      <c r="S48" s="41" t="s">
        <v>5409</v>
      </c>
    </row>
    <row r="49" spans="1:23" x14ac:dyDescent="0.2">
      <c r="A49" s="54">
        <v>600</v>
      </c>
      <c r="B49" s="51" t="s">
        <v>5404</v>
      </c>
      <c r="C49" s="47" t="s">
        <v>2108</v>
      </c>
      <c r="D49" s="34" t="s">
        <v>4065</v>
      </c>
      <c r="E49" s="66" t="s">
        <v>4066</v>
      </c>
      <c r="F49" s="50" t="s">
        <v>5710</v>
      </c>
      <c r="G49" s="64">
        <v>0</v>
      </c>
      <c r="H49" s="64">
        <v>9</v>
      </c>
      <c r="I49" s="64">
        <v>9</v>
      </c>
      <c r="J49" s="66">
        <v>1.8045368667951145E-2</v>
      </c>
      <c r="K49" s="66">
        <v>0.45220984490970495</v>
      </c>
      <c r="L49" s="66">
        <v>-0.33880153833579207</v>
      </c>
      <c r="M49" s="66">
        <v>-0.30358188328696301</v>
      </c>
      <c r="O49" s="38" t="s">
        <v>2108</v>
      </c>
      <c r="P49" s="41" t="s">
        <v>5245</v>
      </c>
      <c r="S49" s="41" t="s">
        <v>5006</v>
      </c>
      <c r="U49" s="41" t="s">
        <v>5025</v>
      </c>
      <c r="V49" s="55"/>
    </row>
    <row r="50" spans="1:23" x14ac:dyDescent="0.2">
      <c r="A50" s="54">
        <v>376</v>
      </c>
      <c r="B50" s="46" t="s">
        <v>5421</v>
      </c>
      <c r="C50" s="47" t="s">
        <v>1121</v>
      </c>
      <c r="D50" s="34" t="s">
        <v>2849</v>
      </c>
      <c r="E50" s="66" t="s">
        <v>2850</v>
      </c>
      <c r="F50" s="50" t="s">
        <v>5710</v>
      </c>
      <c r="G50" s="64">
        <v>0</v>
      </c>
      <c r="H50" s="64">
        <v>4</v>
      </c>
      <c r="I50" s="64">
        <v>4</v>
      </c>
      <c r="J50" s="66">
        <v>3.0556960368585351E-2</v>
      </c>
      <c r="K50" s="66">
        <v>0.17864492434572998</v>
      </c>
      <c r="L50" s="66">
        <v>-0.53487783923047694</v>
      </c>
      <c r="M50" s="66">
        <v>-0.35337399103255507</v>
      </c>
      <c r="O50" s="38" t="s">
        <v>1121</v>
      </c>
      <c r="R50" s="41" t="s">
        <v>5422</v>
      </c>
      <c r="S50" s="41" t="s">
        <v>5061</v>
      </c>
      <c r="T50" s="41" t="s">
        <v>5423</v>
      </c>
      <c r="U50" s="41" t="s">
        <v>5424</v>
      </c>
    </row>
    <row r="51" spans="1:23" x14ac:dyDescent="0.2">
      <c r="A51" s="54">
        <v>640</v>
      </c>
      <c r="B51" s="51" t="s">
        <v>5289</v>
      </c>
      <c r="C51" s="38" t="s">
        <v>2186</v>
      </c>
      <c r="D51" s="41" t="s">
        <v>4221</v>
      </c>
      <c r="E51" s="66" t="s">
        <v>4222</v>
      </c>
      <c r="F51" s="65" t="s">
        <v>5710</v>
      </c>
      <c r="G51" s="65" t="s">
        <v>5710</v>
      </c>
      <c r="H51" s="38">
        <v>2</v>
      </c>
      <c r="I51" s="38">
        <v>2</v>
      </c>
      <c r="J51" s="66">
        <v>2.0266761641796194E-2</v>
      </c>
      <c r="K51" s="66">
        <v>1.6593304375784657E-2</v>
      </c>
      <c r="N51" s="37"/>
      <c r="O51" s="38" t="s">
        <v>2186</v>
      </c>
      <c r="P51" s="41" t="s">
        <v>4994</v>
      </c>
      <c r="Q51" s="41" t="s">
        <v>5290</v>
      </c>
      <c r="R51" s="37"/>
      <c r="S51" s="41" t="s">
        <v>4989</v>
      </c>
      <c r="U51" s="41" t="s">
        <v>5291</v>
      </c>
    </row>
    <row r="52" spans="1:23" x14ac:dyDescent="0.2">
      <c r="A52" s="54">
        <v>6</v>
      </c>
      <c r="B52" s="51" t="s">
        <v>5684</v>
      </c>
      <c r="C52" s="38" t="s">
        <v>804</v>
      </c>
      <c r="D52" s="41" t="s">
        <v>2481</v>
      </c>
      <c r="E52" s="66" t="s">
        <v>2482</v>
      </c>
      <c r="F52" s="65" t="s">
        <v>5707</v>
      </c>
      <c r="G52" s="66">
        <v>0</v>
      </c>
      <c r="H52" s="38">
        <v>51</v>
      </c>
      <c r="I52" s="38">
        <v>50</v>
      </c>
      <c r="J52" s="66">
        <v>1.3934176957199673E-2</v>
      </c>
      <c r="K52" s="66">
        <v>0.80911462995221073</v>
      </c>
      <c r="L52" s="66">
        <v>-0.38603440116723675</v>
      </c>
      <c r="M52" s="66">
        <v>7.8094094804892933E-2</v>
      </c>
      <c r="N52" s="37"/>
      <c r="O52" s="38" t="s">
        <v>804</v>
      </c>
      <c r="P52" s="41" t="s">
        <v>5109</v>
      </c>
      <c r="Q52" s="41" t="s">
        <v>5048</v>
      </c>
      <c r="S52" s="41" t="s">
        <v>5685</v>
      </c>
      <c r="T52" s="41" t="s">
        <v>5686</v>
      </c>
      <c r="U52" s="41" t="s">
        <v>5687</v>
      </c>
      <c r="W52" s="55"/>
    </row>
    <row r="53" spans="1:23" x14ac:dyDescent="0.2">
      <c r="A53" s="54">
        <v>565</v>
      </c>
      <c r="B53" s="51" t="s">
        <v>5688</v>
      </c>
      <c r="C53" s="47" t="s">
        <v>1976</v>
      </c>
      <c r="D53" s="34" t="s">
        <v>3871</v>
      </c>
      <c r="E53" s="66" t="s">
        <v>3872</v>
      </c>
      <c r="F53" s="50" t="s">
        <v>5707</v>
      </c>
      <c r="G53" s="64">
        <v>0</v>
      </c>
      <c r="H53" s="64">
        <v>7</v>
      </c>
      <c r="I53" s="64">
        <v>1</v>
      </c>
      <c r="J53" s="66">
        <v>2.2723908942003157E-2</v>
      </c>
      <c r="K53" s="66">
        <v>0.99998002168540878</v>
      </c>
      <c r="L53" s="66">
        <v>-0.29720764545514555</v>
      </c>
      <c r="M53" s="66">
        <v>-6.1983821500177783E-4</v>
      </c>
      <c r="O53" s="38" t="s">
        <v>1976</v>
      </c>
      <c r="P53" s="41" t="s">
        <v>5112</v>
      </c>
      <c r="R53" s="41" t="s">
        <v>5054</v>
      </c>
      <c r="S53" s="41" t="s">
        <v>5006</v>
      </c>
      <c r="T53" s="41" t="s">
        <v>4985</v>
      </c>
      <c r="U53" s="41" t="s">
        <v>5689</v>
      </c>
    </row>
    <row r="54" spans="1:23" x14ac:dyDescent="0.2">
      <c r="A54" s="54">
        <v>451</v>
      </c>
      <c r="B54" s="46" t="s">
        <v>5397</v>
      </c>
      <c r="C54" s="47" t="s">
        <v>1449</v>
      </c>
      <c r="D54" s="34" t="s">
        <v>3237</v>
      </c>
      <c r="E54" s="66" t="s">
        <v>3238</v>
      </c>
      <c r="F54" s="50" t="s">
        <v>5707</v>
      </c>
      <c r="G54" s="64">
        <v>0</v>
      </c>
      <c r="H54" s="64">
        <v>6</v>
      </c>
      <c r="I54" s="64">
        <v>6</v>
      </c>
      <c r="J54" s="66">
        <v>9.4917767521868202E-3</v>
      </c>
      <c r="K54" s="66">
        <v>0.99761183504499396</v>
      </c>
      <c r="L54" s="66">
        <v>-0.6619023037732461</v>
      </c>
      <c r="M54" s="66">
        <v>-1.2036040767405609E-2</v>
      </c>
      <c r="O54" s="38" t="s">
        <v>1449</v>
      </c>
      <c r="P54" s="41" t="s">
        <v>5031</v>
      </c>
      <c r="R54" s="41" t="s">
        <v>4983</v>
      </c>
      <c r="S54" s="41" t="s">
        <v>5398</v>
      </c>
    </row>
    <row r="55" spans="1:23" x14ac:dyDescent="0.2">
      <c r="A55" s="54">
        <v>1</v>
      </c>
      <c r="B55" s="46" t="s">
        <v>5295</v>
      </c>
      <c r="C55" s="47" t="s">
        <v>680</v>
      </c>
      <c r="D55" s="34" t="s">
        <v>2339</v>
      </c>
      <c r="E55" s="66" t="s">
        <v>2340</v>
      </c>
      <c r="F55" s="50" t="s">
        <v>5707</v>
      </c>
      <c r="G55" s="64">
        <v>0</v>
      </c>
      <c r="H55" s="64">
        <v>57</v>
      </c>
      <c r="I55" s="64">
        <v>57</v>
      </c>
      <c r="J55" s="66">
        <v>7.2556664587497544E-5</v>
      </c>
      <c r="K55" s="66">
        <v>0.90664172364443718</v>
      </c>
      <c r="L55" s="66">
        <v>-0.20581074159912305</v>
      </c>
      <c r="M55" s="66">
        <v>-1.8108373358288077E-2</v>
      </c>
      <c r="O55" s="66" t="s">
        <v>680</v>
      </c>
      <c r="S55" s="41" t="s">
        <v>4984</v>
      </c>
      <c r="U55" s="41" t="s">
        <v>5148</v>
      </c>
    </row>
    <row r="56" spans="1:23" x14ac:dyDescent="0.2">
      <c r="A56" s="54">
        <v>607</v>
      </c>
      <c r="B56" s="51" t="s">
        <v>5405</v>
      </c>
      <c r="C56" s="47" t="s">
        <v>2115</v>
      </c>
      <c r="D56" s="34" t="s">
        <v>4079</v>
      </c>
      <c r="E56" s="66" t="s">
        <v>4080</v>
      </c>
      <c r="F56" s="50" t="s">
        <v>5707</v>
      </c>
      <c r="G56" s="64">
        <v>0</v>
      </c>
      <c r="H56" s="64">
        <v>4</v>
      </c>
      <c r="I56" s="64">
        <v>4</v>
      </c>
      <c r="J56" s="66">
        <v>3.5759530856738497E-2</v>
      </c>
      <c r="K56" s="66">
        <v>0.94512905110786249</v>
      </c>
      <c r="L56" s="66">
        <v>-0.25469828943555584</v>
      </c>
      <c r="M56" s="66">
        <v>-3.0280871775563156E-2</v>
      </c>
      <c r="O56" s="38" t="s">
        <v>2115</v>
      </c>
      <c r="P56" s="41" t="s">
        <v>5406</v>
      </c>
      <c r="S56" s="41" t="s">
        <v>4984</v>
      </c>
    </row>
    <row r="57" spans="1:23" x14ac:dyDescent="0.2">
      <c r="A57" s="54">
        <v>419</v>
      </c>
      <c r="B57" s="46" t="s">
        <v>5358</v>
      </c>
      <c r="C57" s="47" t="s">
        <v>1307</v>
      </c>
      <c r="D57" s="34" t="s">
        <v>3051</v>
      </c>
      <c r="E57" s="66" t="s">
        <v>3052</v>
      </c>
      <c r="F57" s="50" t="s">
        <v>5707</v>
      </c>
      <c r="G57" s="64">
        <v>0</v>
      </c>
      <c r="H57" s="64">
        <v>2</v>
      </c>
      <c r="I57" s="64">
        <v>2</v>
      </c>
      <c r="J57" s="66">
        <v>4.1343870251190351E-3</v>
      </c>
      <c r="K57" s="66">
        <v>0.94499641150418245</v>
      </c>
      <c r="L57" s="66">
        <v>-0.42787366381385539</v>
      </c>
      <c r="M57" s="66">
        <v>-3.8479791703920796E-2</v>
      </c>
      <c r="O57" s="38" t="s">
        <v>1307</v>
      </c>
      <c r="P57" s="41" t="s">
        <v>5109</v>
      </c>
      <c r="Q57" s="41" t="s">
        <v>5053</v>
      </c>
      <c r="R57" s="41" t="s">
        <v>4983</v>
      </c>
      <c r="S57" s="41" t="s">
        <v>5061</v>
      </c>
    </row>
    <row r="58" spans="1:23" x14ac:dyDescent="0.2">
      <c r="A58" s="54">
        <v>412</v>
      </c>
      <c r="B58" s="46" t="s">
        <v>5327</v>
      </c>
      <c r="C58" s="47" t="s">
        <v>1277</v>
      </c>
      <c r="D58" s="34" t="s">
        <v>3009</v>
      </c>
      <c r="E58" s="66" t="s">
        <v>3010</v>
      </c>
      <c r="F58" s="50" t="s">
        <v>5707</v>
      </c>
      <c r="G58" s="64">
        <v>0</v>
      </c>
      <c r="H58" s="64">
        <v>35</v>
      </c>
      <c r="I58" s="64">
        <v>32</v>
      </c>
      <c r="J58" s="66">
        <v>1.8429006360235478E-3</v>
      </c>
      <c r="K58" s="66">
        <v>0.50774364071709188</v>
      </c>
      <c r="L58" s="66">
        <v>-0.17814756208431071</v>
      </c>
      <c r="M58" s="66">
        <v>-5.2823606802439471E-2</v>
      </c>
      <c r="O58" s="38" t="s">
        <v>1277</v>
      </c>
      <c r="P58" s="41" t="s">
        <v>5073</v>
      </c>
      <c r="Q58" s="41" t="s">
        <v>5224</v>
      </c>
      <c r="R58" s="41" t="s">
        <v>4983</v>
      </c>
      <c r="S58" s="41" t="s">
        <v>4984</v>
      </c>
      <c r="T58" s="41" t="s">
        <v>4985</v>
      </c>
      <c r="U58" s="41" t="s">
        <v>5294</v>
      </c>
    </row>
    <row r="59" spans="1:23" x14ac:dyDescent="0.2">
      <c r="A59" s="54">
        <v>652</v>
      </c>
      <c r="B59" s="51" t="s">
        <v>5690</v>
      </c>
      <c r="C59" s="38" t="s">
        <v>2204</v>
      </c>
      <c r="D59" s="41" t="s">
        <v>4259</v>
      </c>
      <c r="E59" s="66" t="s">
        <v>4260</v>
      </c>
      <c r="F59" s="65" t="s">
        <v>5707</v>
      </c>
      <c r="G59" s="66">
        <v>0</v>
      </c>
      <c r="H59" s="38">
        <v>11</v>
      </c>
      <c r="I59" s="38">
        <v>11</v>
      </c>
      <c r="J59" s="66">
        <v>3.0638771716194113E-2</v>
      </c>
      <c r="K59" s="66">
        <v>0.72445889502632099</v>
      </c>
      <c r="L59" s="66">
        <v>-0.19389647051542269</v>
      </c>
      <c r="M59" s="66">
        <v>-5.4245173221797671E-2</v>
      </c>
      <c r="N59" s="37"/>
      <c r="O59" s="38" t="s">
        <v>2204</v>
      </c>
      <c r="P59" s="41" t="s">
        <v>5691</v>
      </c>
      <c r="S59" s="41" t="s">
        <v>5006</v>
      </c>
    </row>
    <row r="60" spans="1:23" x14ac:dyDescent="0.2">
      <c r="A60" s="54">
        <v>592</v>
      </c>
      <c r="B60" s="46" t="s">
        <v>5320</v>
      </c>
      <c r="C60" s="47" t="s">
        <v>2075</v>
      </c>
      <c r="D60" s="34" t="s">
        <v>4017</v>
      </c>
      <c r="E60" s="66" t="s">
        <v>4018</v>
      </c>
      <c r="F60" s="50" t="s">
        <v>5707</v>
      </c>
      <c r="G60" s="64">
        <v>0</v>
      </c>
      <c r="H60" s="64">
        <v>3</v>
      </c>
      <c r="I60" s="64">
        <v>3</v>
      </c>
      <c r="J60" s="66">
        <v>3.2795781168539762E-3</v>
      </c>
      <c r="K60" s="66">
        <v>0.70319536255314263</v>
      </c>
      <c r="L60" s="66">
        <v>-0.31223001044642018</v>
      </c>
      <c r="M60" s="66">
        <v>-6.6212192808276171E-2</v>
      </c>
      <c r="O60" s="38" t="s">
        <v>2075</v>
      </c>
      <c r="P60" s="41" t="s">
        <v>5321</v>
      </c>
      <c r="Q60" s="41" t="s">
        <v>5322</v>
      </c>
      <c r="T60" s="41" t="s">
        <v>5323</v>
      </c>
    </row>
    <row r="61" spans="1:23" x14ac:dyDescent="0.2">
      <c r="A61" s="54">
        <v>305</v>
      </c>
      <c r="B61" s="51" t="s">
        <v>5683</v>
      </c>
      <c r="C61" s="38" t="s">
        <v>780</v>
      </c>
      <c r="D61" s="41" t="s">
        <v>2443</v>
      </c>
      <c r="E61" s="66" t="s">
        <v>2444</v>
      </c>
      <c r="F61" s="65" t="s">
        <v>5707</v>
      </c>
      <c r="G61" s="66">
        <v>0</v>
      </c>
      <c r="H61" s="38">
        <v>10</v>
      </c>
      <c r="I61" s="38">
        <v>9</v>
      </c>
      <c r="J61" s="66">
        <v>2.0966560958317504E-2</v>
      </c>
      <c r="K61" s="66">
        <v>0.50663318412012992</v>
      </c>
      <c r="L61" s="66">
        <v>-0.19101851646191292</v>
      </c>
      <c r="M61" s="66">
        <v>-7.4609584676251117E-2</v>
      </c>
      <c r="N61" s="37"/>
      <c r="O61" s="38" t="s">
        <v>780</v>
      </c>
      <c r="R61" s="41" t="s">
        <v>5042</v>
      </c>
    </row>
    <row r="62" spans="1:23" x14ac:dyDescent="0.2">
      <c r="A62" s="54">
        <v>8</v>
      </c>
      <c r="B62" s="46" t="s">
        <v>5303</v>
      </c>
      <c r="C62" s="47" t="s">
        <v>809</v>
      </c>
      <c r="D62" s="34" t="s">
        <v>2489</v>
      </c>
      <c r="E62" s="66" t="s">
        <v>2490</v>
      </c>
      <c r="F62" s="50" t="s">
        <v>5707</v>
      </c>
      <c r="G62" s="64">
        <v>0</v>
      </c>
      <c r="H62" s="64">
        <v>10</v>
      </c>
      <c r="I62" s="64">
        <v>10</v>
      </c>
      <c r="J62" s="66">
        <v>1.8971674866641641E-2</v>
      </c>
      <c r="K62" s="66">
        <v>0.62493580288334183</v>
      </c>
      <c r="L62" s="66">
        <v>-0.28529439212369923</v>
      </c>
      <c r="M62" s="66">
        <v>-8.9554056602475285E-2</v>
      </c>
      <c r="O62" s="38" t="s">
        <v>809</v>
      </c>
      <c r="Q62" s="41" t="s">
        <v>5044</v>
      </c>
      <c r="S62" s="41" t="s">
        <v>5304</v>
      </c>
      <c r="U62" s="41" t="s">
        <v>5305</v>
      </c>
      <c r="W62" s="55"/>
    </row>
    <row r="63" spans="1:23" x14ac:dyDescent="0.2">
      <c r="A63" s="54">
        <v>4</v>
      </c>
      <c r="B63" s="51" t="s">
        <v>5299</v>
      </c>
      <c r="C63" s="38" t="s">
        <v>797</v>
      </c>
      <c r="D63" s="41" t="s">
        <v>5300</v>
      </c>
      <c r="E63" s="66" t="s">
        <v>2470</v>
      </c>
      <c r="F63" s="65" t="s">
        <v>5707</v>
      </c>
      <c r="G63" s="66">
        <v>0</v>
      </c>
      <c r="H63" s="38">
        <v>629</v>
      </c>
      <c r="I63" s="38">
        <v>624</v>
      </c>
      <c r="J63" s="66">
        <v>1.4603309056020475E-3</v>
      </c>
      <c r="K63" s="66">
        <v>0.40974549008495759</v>
      </c>
      <c r="L63" s="66">
        <v>-0.33004005508372458</v>
      </c>
      <c r="M63" s="66">
        <v>-0.11066948598231363</v>
      </c>
      <c r="N63" s="37"/>
      <c r="O63" s="38" t="s">
        <v>797</v>
      </c>
      <c r="P63" s="41" t="s">
        <v>5109</v>
      </c>
      <c r="Q63" s="41" t="s">
        <v>5048</v>
      </c>
      <c r="S63" s="41" t="s">
        <v>5301</v>
      </c>
      <c r="T63" s="41" t="s">
        <v>5302</v>
      </c>
    </row>
    <row r="64" spans="1:23" x14ac:dyDescent="0.2">
      <c r="A64" s="54">
        <v>452</v>
      </c>
      <c r="B64" s="51" t="s">
        <v>5333</v>
      </c>
      <c r="C64" s="38" t="s">
        <v>1451</v>
      </c>
      <c r="D64" s="41" t="s">
        <v>3239</v>
      </c>
      <c r="E64" s="66" t="s">
        <v>3240</v>
      </c>
      <c r="F64" s="65" t="s">
        <v>5707</v>
      </c>
      <c r="G64" s="66">
        <v>0</v>
      </c>
      <c r="H64" s="38">
        <v>7</v>
      </c>
      <c r="I64" s="38">
        <v>7</v>
      </c>
      <c r="J64" s="66">
        <v>4.4065214482801374E-2</v>
      </c>
      <c r="K64" s="66">
        <v>0.19657943310805109</v>
      </c>
      <c r="L64" s="66">
        <v>-0.16239740633461608</v>
      </c>
      <c r="M64" s="66">
        <v>-0.11187666562694965</v>
      </c>
      <c r="N64" s="37"/>
      <c r="O64" s="38" t="s">
        <v>1451</v>
      </c>
      <c r="P64" s="37" t="s">
        <v>5334</v>
      </c>
      <c r="Q64" s="37" t="s">
        <v>5335</v>
      </c>
      <c r="R64" s="37" t="s">
        <v>5022</v>
      </c>
      <c r="S64" s="37"/>
      <c r="T64" s="37" t="s">
        <v>4985</v>
      </c>
      <c r="U64" s="37"/>
    </row>
    <row r="65" spans="1:21" x14ac:dyDescent="0.2">
      <c r="A65" s="54">
        <v>15</v>
      </c>
      <c r="B65" s="46" t="s">
        <v>5332</v>
      </c>
      <c r="C65" s="47" t="s">
        <v>1072</v>
      </c>
      <c r="D65" s="34" t="s">
        <v>2785</v>
      </c>
      <c r="E65" s="66" t="s">
        <v>2786</v>
      </c>
      <c r="F65" s="50" t="s">
        <v>5707</v>
      </c>
      <c r="G65" s="64">
        <v>0</v>
      </c>
      <c r="H65" s="64">
        <v>77</v>
      </c>
      <c r="I65" s="64">
        <v>76</v>
      </c>
      <c r="J65" s="66">
        <v>5.4024282687428204E-3</v>
      </c>
      <c r="K65" s="66">
        <v>0.53860972944648422</v>
      </c>
      <c r="L65" s="66">
        <v>-0.36411394373847017</v>
      </c>
      <c r="M65" s="66">
        <v>-0.11415810672318472</v>
      </c>
      <c r="O65" s="38" t="s">
        <v>1072</v>
      </c>
      <c r="Q65" s="41" t="s">
        <v>5084</v>
      </c>
      <c r="S65" s="41" t="s">
        <v>5078</v>
      </c>
      <c r="T65" s="41" t="s">
        <v>4985</v>
      </c>
    </row>
    <row r="66" spans="1:21" x14ac:dyDescent="0.2">
      <c r="A66" s="54">
        <v>44</v>
      </c>
      <c r="B66" s="51" t="s">
        <v>5399</v>
      </c>
      <c r="C66" s="38" t="s">
        <v>2018</v>
      </c>
      <c r="D66" s="41" t="s">
        <v>3927</v>
      </c>
      <c r="E66" s="66" t="s">
        <v>3928</v>
      </c>
      <c r="F66" s="65" t="s">
        <v>5707</v>
      </c>
      <c r="G66" s="66">
        <v>0</v>
      </c>
      <c r="H66" s="38">
        <v>30</v>
      </c>
      <c r="I66" s="38">
        <v>29</v>
      </c>
      <c r="J66" s="66">
        <v>9.0583686209511072E-4</v>
      </c>
      <c r="K66" s="66">
        <v>0.29169205020783801</v>
      </c>
      <c r="L66" s="66">
        <v>-0.32384424332044581</v>
      </c>
      <c r="M66" s="66">
        <v>-0.1227590361059363</v>
      </c>
      <c r="N66" s="37"/>
      <c r="O66" s="38" t="s">
        <v>2018</v>
      </c>
      <c r="S66" s="41" t="s">
        <v>4984</v>
      </c>
      <c r="U66" s="41" t="s">
        <v>5400</v>
      </c>
    </row>
    <row r="67" spans="1:21" x14ac:dyDescent="0.2">
      <c r="A67" s="54">
        <v>576</v>
      </c>
      <c r="B67" s="51" t="s">
        <v>5377</v>
      </c>
      <c r="C67" s="38" t="s">
        <v>2016</v>
      </c>
      <c r="D67" s="41" t="s">
        <v>3923</v>
      </c>
      <c r="E67" s="66" t="s">
        <v>3924</v>
      </c>
      <c r="F67" s="65" t="s">
        <v>5707</v>
      </c>
      <c r="G67" s="66">
        <v>0</v>
      </c>
      <c r="H67" s="38">
        <v>7</v>
      </c>
      <c r="I67" s="38">
        <v>7</v>
      </c>
      <c r="J67" s="66">
        <v>3.8924250264860127E-5</v>
      </c>
      <c r="K67" s="66">
        <v>0.29802528848578191</v>
      </c>
      <c r="L67" s="66">
        <v>-0.48033514719809034</v>
      </c>
      <c r="M67" s="66">
        <v>-0.14613647172130939</v>
      </c>
      <c r="N67" s="37"/>
      <c r="O67" s="38" t="s">
        <v>2016</v>
      </c>
      <c r="P67" s="41" t="s">
        <v>5378</v>
      </c>
      <c r="Q67" s="41" t="s">
        <v>5379</v>
      </c>
      <c r="S67" s="41" t="s">
        <v>5380</v>
      </c>
    </row>
    <row r="68" spans="1:21" x14ac:dyDescent="0.2">
      <c r="A68" s="54">
        <v>56</v>
      </c>
      <c r="B68" s="51" t="s">
        <v>5692</v>
      </c>
      <c r="C68" s="38" t="s">
        <v>2292</v>
      </c>
      <c r="D68" s="41" t="s">
        <v>4433</v>
      </c>
      <c r="E68" s="66" t="s">
        <v>4434</v>
      </c>
      <c r="F68" s="65" t="s">
        <v>5707</v>
      </c>
      <c r="G68" s="66">
        <v>0</v>
      </c>
      <c r="H68" s="38">
        <v>15</v>
      </c>
      <c r="I68" s="38">
        <v>15</v>
      </c>
      <c r="J68" s="66">
        <v>3.7905014268600601E-2</v>
      </c>
      <c r="K68" s="66">
        <v>7.4809231906304174E-2</v>
      </c>
      <c r="L68" s="66">
        <v>-0.1962606298208609</v>
      </c>
      <c r="M68" s="66">
        <v>-0.17168839331537455</v>
      </c>
      <c r="N68" s="37"/>
      <c r="O68" s="38" t="s">
        <v>2292</v>
      </c>
      <c r="P68" s="41" t="s">
        <v>5259</v>
      </c>
      <c r="Q68" s="41" t="s">
        <v>5693</v>
      </c>
      <c r="R68" s="41" t="s">
        <v>4988</v>
      </c>
      <c r="S68" s="41" t="s">
        <v>5001</v>
      </c>
      <c r="T68" s="41" t="s">
        <v>4985</v>
      </c>
      <c r="U68" s="41" t="s">
        <v>5694</v>
      </c>
    </row>
    <row r="69" spans="1:21" x14ac:dyDescent="0.2">
      <c r="A69" s="54">
        <v>658</v>
      </c>
      <c r="B69" s="51" t="s">
        <v>5418</v>
      </c>
      <c r="C69" s="38" t="s">
        <v>2217</v>
      </c>
      <c r="D69" s="41" t="s">
        <v>4283</v>
      </c>
      <c r="E69" s="66" t="s">
        <v>4284</v>
      </c>
      <c r="F69" s="65" t="s">
        <v>5707</v>
      </c>
      <c r="G69" s="66">
        <v>0</v>
      </c>
      <c r="H69" s="38">
        <v>2</v>
      </c>
      <c r="I69" s="38">
        <v>2</v>
      </c>
      <c r="J69" s="66">
        <v>8.0477960593811071E-3</v>
      </c>
      <c r="K69" s="66">
        <v>0.39188940945703832</v>
      </c>
      <c r="L69" s="66">
        <v>-0.48315748990489027</v>
      </c>
      <c r="M69" s="66">
        <v>-0.19877995016830496</v>
      </c>
      <c r="N69" s="37"/>
      <c r="O69" s="38" t="s">
        <v>2217</v>
      </c>
      <c r="P69" s="41" t="s">
        <v>5000</v>
      </c>
      <c r="R69" s="41" t="s">
        <v>4988</v>
      </c>
      <c r="S69" s="41" t="s">
        <v>5006</v>
      </c>
    </row>
    <row r="70" spans="1:21" x14ac:dyDescent="0.2">
      <c r="A70" s="54">
        <v>345</v>
      </c>
      <c r="B70" s="46" t="s">
        <v>5346</v>
      </c>
      <c r="C70" s="47" t="s">
        <v>987</v>
      </c>
      <c r="D70" s="34" t="s">
        <v>2691</v>
      </c>
      <c r="E70" s="66" t="s">
        <v>2692</v>
      </c>
      <c r="F70" s="50" t="s">
        <v>5707</v>
      </c>
      <c r="G70" s="64">
        <v>0</v>
      </c>
      <c r="H70" s="64">
        <v>4</v>
      </c>
      <c r="I70" s="64">
        <v>4</v>
      </c>
      <c r="J70" s="66">
        <v>3.6162428919420231E-2</v>
      </c>
      <c r="K70" s="66">
        <v>0.66404645697532061</v>
      </c>
      <c r="L70" s="66">
        <v>-0.66839146380935865</v>
      </c>
      <c r="M70" s="66">
        <v>-0.20502119932814011</v>
      </c>
      <c r="O70" s="38" t="s">
        <v>987</v>
      </c>
      <c r="R70" s="41" t="s">
        <v>5347</v>
      </c>
      <c r="S70" s="41" t="s">
        <v>4989</v>
      </c>
      <c r="U70" s="41" t="s">
        <v>5348</v>
      </c>
    </row>
    <row r="71" spans="1:21" x14ac:dyDescent="0.2">
      <c r="A71" s="54">
        <v>636</v>
      </c>
      <c r="B71" s="46" t="s">
        <v>5412</v>
      </c>
      <c r="C71" s="47" t="s">
        <v>2176</v>
      </c>
      <c r="D71" s="34" t="s">
        <v>4201</v>
      </c>
      <c r="E71" s="66" t="s">
        <v>4202</v>
      </c>
      <c r="F71" s="50" t="s">
        <v>5707</v>
      </c>
      <c r="G71" s="64">
        <v>0</v>
      </c>
      <c r="H71" s="64">
        <v>2</v>
      </c>
      <c r="I71" s="64">
        <v>2</v>
      </c>
      <c r="J71" s="66">
        <v>1.0490970984859072E-2</v>
      </c>
      <c r="K71" s="66">
        <v>0.30234213670050936</v>
      </c>
      <c r="L71" s="64">
        <v>-0.42806326555200513</v>
      </c>
      <c r="M71" s="66">
        <v>-0.20616452355307402</v>
      </c>
      <c r="O71" s="66" t="s">
        <v>2176</v>
      </c>
      <c r="Q71" s="41" t="s">
        <v>5413</v>
      </c>
      <c r="R71" s="41" t="s">
        <v>5054</v>
      </c>
      <c r="S71" s="41" t="s">
        <v>5061</v>
      </c>
      <c r="U71" s="41" t="s">
        <v>5414</v>
      </c>
    </row>
    <row r="72" spans="1:21" x14ac:dyDescent="0.2">
      <c r="A72" s="54">
        <v>3</v>
      </c>
      <c r="B72" s="46" t="s">
        <v>5269</v>
      </c>
      <c r="C72" s="47" t="s">
        <v>774</v>
      </c>
      <c r="D72" s="34" t="s">
        <v>5270</v>
      </c>
      <c r="E72" s="66" t="s">
        <v>2432</v>
      </c>
      <c r="F72" s="50" t="s">
        <v>5707</v>
      </c>
      <c r="G72" s="50" t="s">
        <v>5707</v>
      </c>
      <c r="H72" s="64">
        <v>117</v>
      </c>
      <c r="I72" s="64">
        <v>117</v>
      </c>
      <c r="J72" s="66">
        <v>2.3942334013344002E-2</v>
      </c>
      <c r="K72" s="66">
        <v>3.6746597479697662E-4</v>
      </c>
      <c r="L72" s="66">
        <v>-0.14245625850327315</v>
      </c>
      <c r="M72" s="66">
        <v>-0.21059887183488613</v>
      </c>
      <c r="O72" s="38" t="s">
        <v>774</v>
      </c>
      <c r="P72" s="41" t="s">
        <v>5204</v>
      </c>
      <c r="Q72" s="41" t="s">
        <v>5224</v>
      </c>
      <c r="S72" s="41" t="s">
        <v>4984</v>
      </c>
      <c r="T72" s="41" t="s">
        <v>5271</v>
      </c>
      <c r="U72" s="41" t="s">
        <v>5091</v>
      </c>
    </row>
    <row r="73" spans="1:21" x14ac:dyDescent="0.2">
      <c r="A73" s="54">
        <v>423</v>
      </c>
      <c r="B73" s="51" t="s">
        <v>5351</v>
      </c>
      <c r="C73" s="47" t="s">
        <v>1324</v>
      </c>
      <c r="D73" s="34" t="s">
        <v>5352</v>
      </c>
      <c r="E73" s="66" t="s">
        <v>3080</v>
      </c>
      <c r="F73" s="50" t="s">
        <v>5707</v>
      </c>
      <c r="G73" s="64">
        <v>0</v>
      </c>
      <c r="H73" s="64">
        <v>2</v>
      </c>
      <c r="I73" s="64">
        <v>2</v>
      </c>
      <c r="J73" s="66">
        <v>1.9160325177376869E-2</v>
      </c>
      <c r="K73" s="66">
        <v>0.2902114583382927</v>
      </c>
      <c r="L73" s="66">
        <v>-0.41253619520284168</v>
      </c>
      <c r="M73" s="66">
        <v>-0.2134464548257391</v>
      </c>
      <c r="O73" s="38" t="s">
        <v>1324</v>
      </c>
      <c r="P73" s="41" t="s">
        <v>5353</v>
      </c>
      <c r="Q73" s="41" t="s">
        <v>5354</v>
      </c>
      <c r="R73" s="41" t="s">
        <v>4988</v>
      </c>
      <c r="S73" s="41" t="s">
        <v>5355</v>
      </c>
      <c r="T73" s="41" t="s">
        <v>5356</v>
      </c>
      <c r="U73" s="41" t="s">
        <v>5357</v>
      </c>
    </row>
    <row r="74" spans="1:21" x14ac:dyDescent="0.2">
      <c r="A74" s="54">
        <v>544</v>
      </c>
      <c r="B74" s="51" t="s">
        <v>5389</v>
      </c>
      <c r="C74" s="38" t="s">
        <v>1901</v>
      </c>
      <c r="D74" s="41" t="s">
        <v>3765</v>
      </c>
      <c r="E74" s="66" t="s">
        <v>3766</v>
      </c>
      <c r="F74" s="65" t="s">
        <v>5707</v>
      </c>
      <c r="G74" s="66">
        <v>0</v>
      </c>
      <c r="H74" s="38">
        <v>6</v>
      </c>
      <c r="I74" s="38">
        <v>6</v>
      </c>
      <c r="J74" s="66">
        <v>4.9074841295166927E-3</v>
      </c>
      <c r="K74" s="66">
        <v>0.36365990665295894</v>
      </c>
      <c r="L74" s="66">
        <v>-0.54054092967157175</v>
      </c>
      <c r="M74" s="66">
        <v>-0.21658544400581903</v>
      </c>
      <c r="N74" s="37"/>
      <c r="O74" s="38" t="s">
        <v>1901</v>
      </c>
      <c r="P74" s="41" t="s">
        <v>5390</v>
      </c>
      <c r="Q74" s="41" t="s">
        <v>5391</v>
      </c>
      <c r="R74" s="41" t="s">
        <v>5392</v>
      </c>
      <c r="S74" s="41" t="s">
        <v>5393</v>
      </c>
      <c r="T74" s="41" t="s">
        <v>5394</v>
      </c>
      <c r="U74" s="41" t="s">
        <v>5395</v>
      </c>
    </row>
    <row r="75" spans="1:21" x14ac:dyDescent="0.2">
      <c r="A75" s="54">
        <v>577</v>
      </c>
      <c r="B75" s="51" t="s">
        <v>5292</v>
      </c>
      <c r="C75" s="38" t="s">
        <v>2021</v>
      </c>
      <c r="D75" s="41" t="s">
        <v>3931</v>
      </c>
      <c r="E75" s="66" t="s">
        <v>3932</v>
      </c>
      <c r="F75" s="65" t="s">
        <v>5707</v>
      </c>
      <c r="G75" s="65" t="s">
        <v>5707</v>
      </c>
      <c r="H75" s="38">
        <v>12</v>
      </c>
      <c r="I75" s="38">
        <v>12</v>
      </c>
      <c r="J75" s="66">
        <v>1.3277849754174342E-2</v>
      </c>
      <c r="K75" s="66">
        <v>2.4196353156611394E-3</v>
      </c>
      <c r="L75" s="66">
        <v>-0.20992574380161599</v>
      </c>
      <c r="M75" s="66">
        <v>-0.24646141258812904</v>
      </c>
      <c r="N75" s="37"/>
      <c r="O75" s="38" t="s">
        <v>2021</v>
      </c>
      <c r="P75" s="41" t="s">
        <v>5073</v>
      </c>
      <c r="Q75" s="41" t="s">
        <v>5224</v>
      </c>
      <c r="R75" s="41" t="s">
        <v>4983</v>
      </c>
      <c r="S75" s="41" t="s">
        <v>5293</v>
      </c>
      <c r="T75" s="41" t="s">
        <v>5271</v>
      </c>
      <c r="U75" s="41" t="s">
        <v>5294</v>
      </c>
    </row>
    <row r="76" spans="1:21" x14ac:dyDescent="0.2">
      <c r="A76" s="54">
        <v>294</v>
      </c>
      <c r="B76" s="51" t="s">
        <v>5296</v>
      </c>
      <c r="C76" s="38" t="s">
        <v>712</v>
      </c>
      <c r="D76" s="41" t="s">
        <v>2373</v>
      </c>
      <c r="E76" s="66" t="s">
        <v>2374</v>
      </c>
      <c r="F76" s="65" t="s">
        <v>5707</v>
      </c>
      <c r="G76" s="66">
        <v>0</v>
      </c>
      <c r="H76" s="38">
        <v>5</v>
      </c>
      <c r="I76" s="38">
        <v>5</v>
      </c>
      <c r="J76" s="66">
        <v>2.4928273583969485E-2</v>
      </c>
      <c r="K76" s="66">
        <v>0.16345209242678016</v>
      </c>
      <c r="L76" s="66">
        <v>-0.44836435800400309</v>
      </c>
      <c r="M76" s="66">
        <v>-0.28982193210584484</v>
      </c>
      <c r="N76" s="37"/>
      <c r="O76" s="38" t="s">
        <v>712</v>
      </c>
      <c r="P76" s="41" t="s">
        <v>5297</v>
      </c>
      <c r="R76" s="41" t="s">
        <v>5022</v>
      </c>
      <c r="S76" s="41" t="s">
        <v>5006</v>
      </c>
      <c r="T76" s="41" t="s">
        <v>4985</v>
      </c>
      <c r="U76" s="41" t="s">
        <v>5298</v>
      </c>
    </row>
    <row r="77" spans="1:21" x14ac:dyDescent="0.2">
      <c r="A77" s="54">
        <v>432</v>
      </c>
      <c r="B77" s="46" t="s">
        <v>5277</v>
      </c>
      <c r="C77" s="47" t="s">
        <v>1350</v>
      </c>
      <c r="D77" s="34" t="s">
        <v>3115</v>
      </c>
      <c r="E77" s="66" t="s">
        <v>3116</v>
      </c>
      <c r="F77" s="50" t="s">
        <v>5707</v>
      </c>
      <c r="G77" s="50" t="s">
        <v>5707</v>
      </c>
      <c r="H77" s="64">
        <v>4</v>
      </c>
      <c r="I77" s="64">
        <v>4</v>
      </c>
      <c r="J77" s="66">
        <v>3.5882903099705987E-2</v>
      </c>
      <c r="K77" s="66">
        <v>1.371009893704711E-2</v>
      </c>
      <c r="L77" s="66">
        <v>-0.43222587928907608</v>
      </c>
      <c r="M77" s="66">
        <v>-0.5271846501069124</v>
      </c>
      <c r="O77" s="38" t="s">
        <v>1350</v>
      </c>
      <c r="S77" s="41" t="s">
        <v>4984</v>
      </c>
      <c r="U77" s="41" t="s">
        <v>5278</v>
      </c>
    </row>
    <row r="78" spans="1:21" x14ac:dyDescent="0.2">
      <c r="A78" s="54">
        <v>17</v>
      </c>
      <c r="B78" s="51" t="s">
        <v>5090</v>
      </c>
      <c r="C78" s="38" t="s">
        <v>1115</v>
      </c>
      <c r="D78" s="41" t="s">
        <v>2843</v>
      </c>
      <c r="E78" s="66" t="s">
        <v>2844</v>
      </c>
      <c r="F78" s="66">
        <v>0</v>
      </c>
      <c r="G78" s="67" t="s">
        <v>5711</v>
      </c>
      <c r="H78" s="38">
        <v>23</v>
      </c>
      <c r="I78" s="38">
        <v>23</v>
      </c>
      <c r="J78" s="66">
        <v>0.99998831879719285</v>
      </c>
      <c r="K78" s="66">
        <v>3.5252136389218869E-5</v>
      </c>
      <c r="L78" s="66">
        <v>1.3811890628119272E-3</v>
      </c>
      <c r="M78" s="66">
        <v>1.4382167181461547</v>
      </c>
      <c r="N78" s="37"/>
      <c r="O78" s="38" t="s">
        <v>1115</v>
      </c>
      <c r="Q78" s="41" t="s">
        <v>5034</v>
      </c>
      <c r="R78" s="41" t="s">
        <v>5054</v>
      </c>
      <c r="S78" s="41" t="s">
        <v>4984</v>
      </c>
      <c r="U78" s="41" t="s">
        <v>5091</v>
      </c>
    </row>
    <row r="79" spans="1:21" x14ac:dyDescent="0.2">
      <c r="A79" s="54">
        <v>618</v>
      </c>
      <c r="B79" s="46" t="s">
        <v>5241</v>
      </c>
      <c r="C79" s="47" t="s">
        <v>2131</v>
      </c>
      <c r="D79" s="34" t="s">
        <v>5242</v>
      </c>
      <c r="E79" s="66" t="s">
        <v>4112</v>
      </c>
      <c r="F79" s="64">
        <v>0</v>
      </c>
      <c r="G79" s="49" t="s">
        <v>5711</v>
      </c>
      <c r="H79" s="64">
        <v>11</v>
      </c>
      <c r="I79" s="64">
        <v>4</v>
      </c>
      <c r="J79" s="66">
        <v>0.64006068416435713</v>
      </c>
      <c r="K79" s="66">
        <v>1.2565215649851247E-5</v>
      </c>
      <c r="L79" s="66">
        <v>-0.24045763458246761</v>
      </c>
      <c r="M79" s="66">
        <v>1.3433747307656585</v>
      </c>
      <c r="O79" s="38" t="s">
        <v>2131</v>
      </c>
      <c r="Q79" s="41" t="s">
        <v>5034</v>
      </c>
      <c r="S79" s="41" t="s">
        <v>5238</v>
      </c>
      <c r="T79" s="41" t="s">
        <v>5239</v>
      </c>
      <c r="U79" s="41" t="s">
        <v>5243</v>
      </c>
    </row>
    <row r="80" spans="1:21" x14ac:dyDescent="0.2">
      <c r="A80" s="54">
        <v>50</v>
      </c>
      <c r="B80" s="46" t="s">
        <v>5215</v>
      </c>
      <c r="C80" s="47" t="s">
        <v>2126</v>
      </c>
      <c r="D80" s="34" t="s">
        <v>4101</v>
      </c>
      <c r="E80" s="66" t="s">
        <v>4102</v>
      </c>
      <c r="F80" s="64">
        <v>0</v>
      </c>
      <c r="G80" s="49" t="s">
        <v>5711</v>
      </c>
      <c r="H80" s="64">
        <v>19</v>
      </c>
      <c r="I80" s="64">
        <v>19</v>
      </c>
      <c r="J80" s="66">
        <v>0.5828412964599291</v>
      </c>
      <c r="K80" s="66">
        <v>1.1891191047127769E-2</v>
      </c>
      <c r="L80" s="66">
        <v>-0.43293936981610592</v>
      </c>
      <c r="M80" s="66">
        <v>1.2818906719177061</v>
      </c>
      <c r="O80" s="38" t="s">
        <v>2126</v>
      </c>
      <c r="P80" s="41" t="s">
        <v>5216</v>
      </c>
      <c r="Q80" s="41" t="s">
        <v>5217</v>
      </c>
      <c r="R80" s="41" t="s">
        <v>5218</v>
      </c>
      <c r="S80" s="41" t="s">
        <v>5219</v>
      </c>
      <c r="U80" s="41" t="s">
        <v>5220</v>
      </c>
    </row>
    <row r="81" spans="1:23" x14ac:dyDescent="0.2">
      <c r="A81" s="54">
        <v>617</v>
      </c>
      <c r="B81" s="46" t="s">
        <v>5236</v>
      </c>
      <c r="C81" s="47" t="s">
        <v>2130</v>
      </c>
      <c r="D81" s="34" t="s">
        <v>5237</v>
      </c>
      <c r="E81" s="66" t="s">
        <v>4110</v>
      </c>
      <c r="F81" s="64">
        <v>0</v>
      </c>
      <c r="G81" s="49" t="s">
        <v>5711</v>
      </c>
      <c r="H81" s="64">
        <v>12</v>
      </c>
      <c r="I81" s="64">
        <v>5</v>
      </c>
      <c r="J81" s="66">
        <v>0.61769019949717174</v>
      </c>
      <c r="K81" s="66">
        <v>6.0413336311349042E-5</v>
      </c>
      <c r="L81" s="66">
        <v>-0.25456512682565169</v>
      </c>
      <c r="M81" s="66">
        <v>1.236942726375835</v>
      </c>
      <c r="O81" s="38" t="s">
        <v>2130</v>
      </c>
      <c r="P81" s="41" t="s">
        <v>5109</v>
      </c>
      <c r="Q81" s="41" t="s">
        <v>5034</v>
      </c>
      <c r="S81" s="41" t="s">
        <v>5238</v>
      </c>
      <c r="T81" s="41" t="s">
        <v>5239</v>
      </c>
      <c r="U81" s="41" t="s">
        <v>5240</v>
      </c>
      <c r="V81" s="55"/>
    </row>
    <row r="82" spans="1:23" s="61" customFormat="1" x14ac:dyDescent="0.2">
      <c r="A82" s="54">
        <v>428</v>
      </c>
      <c r="B82" s="46" t="s">
        <v>5115</v>
      </c>
      <c r="C82" s="47" t="s">
        <v>1339</v>
      </c>
      <c r="D82" s="34" t="s">
        <v>3107</v>
      </c>
      <c r="E82" s="66" t="s">
        <v>3108</v>
      </c>
      <c r="F82" s="64">
        <v>0</v>
      </c>
      <c r="G82" s="49" t="s">
        <v>5712</v>
      </c>
      <c r="H82" s="64">
        <v>14</v>
      </c>
      <c r="I82" s="64">
        <v>6</v>
      </c>
      <c r="J82" s="66">
        <v>0.23930206780290564</v>
      </c>
      <c r="K82" s="66">
        <v>2.2485725002452384E-4</v>
      </c>
      <c r="L82" s="66"/>
      <c r="M82" s="66">
        <v>1.1767422565111882</v>
      </c>
      <c r="N82" s="47"/>
      <c r="O82" s="38" t="s">
        <v>1339</v>
      </c>
      <c r="P82" s="41" t="s">
        <v>5112</v>
      </c>
      <c r="Q82" s="41"/>
      <c r="R82" s="41"/>
      <c r="S82" s="41" t="s">
        <v>5116</v>
      </c>
      <c r="T82" s="41" t="s">
        <v>5117</v>
      </c>
      <c r="U82" s="41" t="s">
        <v>5118</v>
      </c>
      <c r="V82" s="37"/>
      <c r="W82" s="37"/>
    </row>
    <row r="83" spans="1:23" x14ac:dyDescent="0.2">
      <c r="A83" s="54">
        <v>611</v>
      </c>
      <c r="B83" s="46" t="s">
        <v>5221</v>
      </c>
      <c r="C83" s="47" t="s">
        <v>2127</v>
      </c>
      <c r="D83" s="34" t="s">
        <v>4103</v>
      </c>
      <c r="E83" s="66" t="s">
        <v>4104</v>
      </c>
      <c r="F83" s="64">
        <v>0</v>
      </c>
      <c r="G83" s="49" t="s">
        <v>5711</v>
      </c>
      <c r="H83" s="64">
        <v>22</v>
      </c>
      <c r="I83" s="64">
        <v>22</v>
      </c>
      <c r="J83" s="66">
        <v>0.77365662668832935</v>
      </c>
      <c r="K83" s="66">
        <v>2.3888221050539338E-2</v>
      </c>
      <c r="L83" s="66">
        <v>-0.26099118001111599</v>
      </c>
      <c r="M83" s="66">
        <v>1.0215474539359892</v>
      </c>
      <c r="O83" s="38" t="s">
        <v>2127</v>
      </c>
      <c r="P83" s="41" t="s">
        <v>5222</v>
      </c>
      <c r="Q83" s="41" t="s">
        <v>5217</v>
      </c>
      <c r="R83" s="41" t="s">
        <v>5218</v>
      </c>
      <c r="S83" s="41" t="s">
        <v>5219</v>
      </c>
      <c r="U83" s="41" t="s">
        <v>5220</v>
      </c>
    </row>
    <row r="84" spans="1:23" x14ac:dyDescent="0.2">
      <c r="A84" s="54">
        <v>327</v>
      </c>
      <c r="B84" s="51" t="s">
        <v>5654</v>
      </c>
      <c r="C84" s="38" t="s">
        <v>866</v>
      </c>
      <c r="D84" s="41" t="s">
        <v>2555</v>
      </c>
      <c r="E84" s="66" t="s">
        <v>2556</v>
      </c>
      <c r="F84" s="66">
        <v>0</v>
      </c>
      <c r="G84" s="67" t="s">
        <v>5711</v>
      </c>
      <c r="H84" s="38">
        <v>3</v>
      </c>
      <c r="I84" s="38">
        <v>3</v>
      </c>
      <c r="J84" s="66">
        <v>0.38176296917088359</v>
      </c>
      <c r="K84" s="66">
        <v>7.2034150056813351E-3</v>
      </c>
      <c r="L84" s="66">
        <v>0.45698083163401115</v>
      </c>
      <c r="M84" s="66">
        <v>0.96193350214116968</v>
      </c>
      <c r="N84" s="37"/>
      <c r="O84" s="38" t="s">
        <v>866</v>
      </c>
    </row>
    <row r="85" spans="1:23" x14ac:dyDescent="0.2">
      <c r="A85" s="54">
        <v>403</v>
      </c>
      <c r="B85" s="46" t="s">
        <v>5035</v>
      </c>
      <c r="C85" s="47" t="s">
        <v>1236</v>
      </c>
      <c r="D85" s="34" t="s">
        <v>5036</v>
      </c>
      <c r="E85" s="66" t="s">
        <v>2960</v>
      </c>
      <c r="F85" s="64">
        <v>0</v>
      </c>
      <c r="G85" s="49" t="s">
        <v>5711</v>
      </c>
      <c r="H85" s="64">
        <v>25</v>
      </c>
      <c r="I85" s="64">
        <v>24</v>
      </c>
      <c r="J85" s="66">
        <v>0.81937313138835433</v>
      </c>
      <c r="K85" s="66">
        <v>1.1527417048865174E-2</v>
      </c>
      <c r="L85" s="66">
        <v>0.22312852487361567</v>
      </c>
      <c r="M85" s="66">
        <v>0.87772239961397602</v>
      </c>
      <c r="O85" s="38" t="s">
        <v>1236</v>
      </c>
      <c r="P85" s="41" t="s">
        <v>5636</v>
      </c>
      <c r="Q85" s="41" t="s">
        <v>5637</v>
      </c>
      <c r="R85" s="41" t="s">
        <v>5638</v>
      </c>
      <c r="S85" s="41" t="s">
        <v>5639</v>
      </c>
      <c r="U85" s="41" t="s">
        <v>5037</v>
      </c>
    </row>
    <row r="86" spans="1:23" x14ac:dyDescent="0.2">
      <c r="A86" s="54">
        <v>5</v>
      </c>
      <c r="B86" s="46" t="s">
        <v>5043</v>
      </c>
      <c r="C86" s="47" t="s">
        <v>799</v>
      </c>
      <c r="D86" s="34" t="s">
        <v>2471</v>
      </c>
      <c r="E86" s="66" t="s">
        <v>2472</v>
      </c>
      <c r="F86" s="64">
        <v>0</v>
      </c>
      <c r="G86" s="49" t="s">
        <v>5711</v>
      </c>
      <c r="H86" s="64">
        <v>24</v>
      </c>
      <c r="I86" s="64">
        <v>24</v>
      </c>
      <c r="J86" s="66">
        <v>0.4314108344288875</v>
      </c>
      <c r="K86" s="66">
        <v>7.7178476186723355E-4</v>
      </c>
      <c r="L86" s="66">
        <v>-0.27108320585110057</v>
      </c>
      <c r="M86" s="66">
        <v>0.83970143209198511</v>
      </c>
      <c r="O86" s="38" t="s">
        <v>799</v>
      </c>
      <c r="Q86" s="41" t="s">
        <v>5044</v>
      </c>
      <c r="S86" s="41" t="s">
        <v>5644</v>
      </c>
      <c r="U86" s="41" t="s">
        <v>5645</v>
      </c>
      <c r="V86" s="55"/>
    </row>
    <row r="87" spans="1:23" x14ac:dyDescent="0.2">
      <c r="A87" s="54">
        <v>663</v>
      </c>
      <c r="B87" s="46" t="s">
        <v>5140</v>
      </c>
      <c r="C87" s="47" t="s">
        <v>2253</v>
      </c>
      <c r="D87" s="34" t="s">
        <v>5141</v>
      </c>
      <c r="E87" s="66" t="s">
        <v>4356</v>
      </c>
      <c r="F87" s="64">
        <v>0</v>
      </c>
      <c r="G87" s="49" t="s">
        <v>5711</v>
      </c>
      <c r="H87" s="64">
        <v>43</v>
      </c>
      <c r="I87" s="64">
        <v>41</v>
      </c>
      <c r="J87" s="66">
        <v>0.39320363235410716</v>
      </c>
      <c r="K87" s="66">
        <v>1.5154195669138115E-2</v>
      </c>
      <c r="L87" s="66">
        <v>0.4447913743155496</v>
      </c>
      <c r="M87" s="66">
        <v>0.7683690659906528</v>
      </c>
      <c r="O87" s="38" t="s">
        <v>2253</v>
      </c>
      <c r="P87" s="41" t="s">
        <v>5142</v>
      </c>
      <c r="Q87" s="41" t="s">
        <v>5143</v>
      </c>
      <c r="R87" s="41" t="s">
        <v>5144</v>
      </c>
      <c r="S87" s="41" t="s">
        <v>5145</v>
      </c>
      <c r="U87" s="41" t="s">
        <v>5146</v>
      </c>
    </row>
    <row r="88" spans="1:23" x14ac:dyDescent="0.2">
      <c r="A88" s="54">
        <v>37</v>
      </c>
      <c r="B88" s="46" t="s">
        <v>5150</v>
      </c>
      <c r="C88" s="47" t="s">
        <v>1642</v>
      </c>
      <c r="D88" s="34" t="s">
        <v>3471</v>
      </c>
      <c r="E88" s="66" t="s">
        <v>3472</v>
      </c>
      <c r="F88" s="64">
        <v>0</v>
      </c>
      <c r="G88" s="49" t="s">
        <v>5711</v>
      </c>
      <c r="H88" s="64">
        <v>29</v>
      </c>
      <c r="I88" s="64">
        <v>29</v>
      </c>
      <c r="J88" s="66">
        <v>0.97228045406160735</v>
      </c>
      <c r="K88" s="66">
        <v>6.896504618714161E-6</v>
      </c>
      <c r="L88" s="66">
        <v>3.2076813283232752E-2</v>
      </c>
      <c r="M88" s="66">
        <v>0.75272393362719647</v>
      </c>
      <c r="O88" s="38" t="s">
        <v>1642</v>
      </c>
      <c r="P88" s="41" t="s">
        <v>5151</v>
      </c>
      <c r="Q88" s="41" t="s">
        <v>5152</v>
      </c>
      <c r="S88" s="41" t="s">
        <v>5153</v>
      </c>
      <c r="U88" s="41" t="s">
        <v>5154</v>
      </c>
    </row>
    <row r="89" spans="1:23" x14ac:dyDescent="0.2">
      <c r="A89" s="54">
        <v>309</v>
      </c>
      <c r="B89" s="46" t="s">
        <v>5045</v>
      </c>
      <c r="C89" s="47" t="s">
        <v>800</v>
      </c>
      <c r="D89" s="34" t="s">
        <v>2473</v>
      </c>
      <c r="E89" s="66" t="s">
        <v>2474</v>
      </c>
      <c r="F89" s="64">
        <v>0</v>
      </c>
      <c r="G89" s="49" t="s">
        <v>5711</v>
      </c>
      <c r="H89" s="64">
        <v>12</v>
      </c>
      <c r="I89" s="64">
        <v>12</v>
      </c>
      <c r="J89" s="66">
        <v>0.40984263283149891</v>
      </c>
      <c r="K89" s="66">
        <v>7.4605207736810897E-4</v>
      </c>
      <c r="L89" s="66">
        <v>-0.23033783767237637</v>
      </c>
      <c r="M89" s="66">
        <v>0.69362405053126963</v>
      </c>
      <c r="O89" s="38" t="s">
        <v>800</v>
      </c>
      <c r="Q89" s="41" t="s">
        <v>5646</v>
      </c>
      <c r="R89" s="41" t="s">
        <v>5647</v>
      </c>
      <c r="S89" s="41" t="s">
        <v>5648</v>
      </c>
      <c r="T89" s="41" t="s">
        <v>5649</v>
      </c>
      <c r="U89" s="41" t="s">
        <v>5650</v>
      </c>
    </row>
    <row r="90" spans="1:23" x14ac:dyDescent="0.2">
      <c r="A90" s="54">
        <v>522</v>
      </c>
      <c r="B90" s="46" t="s">
        <v>5162</v>
      </c>
      <c r="C90" s="47" t="s">
        <v>1775</v>
      </c>
      <c r="D90" s="34" t="s">
        <v>5163</v>
      </c>
      <c r="E90" s="66" t="s">
        <v>5164</v>
      </c>
      <c r="F90" s="64">
        <v>0</v>
      </c>
      <c r="G90" s="49" t="s">
        <v>5711</v>
      </c>
      <c r="H90" s="64">
        <v>2</v>
      </c>
      <c r="I90" s="64">
        <v>2</v>
      </c>
      <c r="J90" s="66">
        <v>0.42923960973925901</v>
      </c>
      <c r="K90" s="66">
        <v>3.5287447931504567E-2</v>
      </c>
      <c r="L90" s="66">
        <v>0.33206961632594734</v>
      </c>
      <c r="M90" s="66">
        <v>0.66278777798749111</v>
      </c>
      <c r="O90" s="38" t="s">
        <v>1775</v>
      </c>
      <c r="P90" s="41" t="s">
        <v>5165</v>
      </c>
      <c r="Q90" s="41" t="s">
        <v>5166</v>
      </c>
      <c r="R90" s="41" t="s">
        <v>5167</v>
      </c>
      <c r="S90" s="41" t="s">
        <v>4980</v>
      </c>
      <c r="U90" s="41" t="s">
        <v>5168</v>
      </c>
    </row>
    <row r="91" spans="1:23" x14ac:dyDescent="0.2">
      <c r="A91" s="54">
        <v>474</v>
      </c>
      <c r="B91" s="46" t="s">
        <v>5149</v>
      </c>
      <c r="C91" s="47" t="s">
        <v>1541</v>
      </c>
      <c r="D91" s="34" t="s">
        <v>3357</v>
      </c>
      <c r="E91" s="66" t="s">
        <v>3358</v>
      </c>
      <c r="F91" s="64">
        <v>0</v>
      </c>
      <c r="G91" s="49" t="s">
        <v>5712</v>
      </c>
      <c r="H91" s="64">
        <v>13</v>
      </c>
      <c r="I91" s="64">
        <v>13</v>
      </c>
      <c r="J91" s="66">
        <v>0.81332080907702775</v>
      </c>
      <c r="K91" s="66">
        <v>8.111187871560066E-4</v>
      </c>
      <c r="L91" s="66">
        <v>0.35070777608256165</v>
      </c>
      <c r="M91" s="66">
        <v>0.66034823830163525</v>
      </c>
      <c r="O91" s="66" t="s">
        <v>1541</v>
      </c>
      <c r="P91" s="41" t="s">
        <v>5003</v>
      </c>
      <c r="S91" s="41" t="s">
        <v>5006</v>
      </c>
    </row>
    <row r="92" spans="1:23" x14ac:dyDescent="0.2">
      <c r="A92" s="54">
        <v>447</v>
      </c>
      <c r="B92" s="46" t="s">
        <v>5119</v>
      </c>
      <c r="C92" s="47" t="s">
        <v>1427</v>
      </c>
      <c r="D92" s="34" t="s">
        <v>3211</v>
      </c>
      <c r="E92" s="66" t="s">
        <v>3212</v>
      </c>
      <c r="F92" s="64">
        <v>0</v>
      </c>
      <c r="G92" s="49" t="s">
        <v>5711</v>
      </c>
      <c r="H92" s="64">
        <v>3</v>
      </c>
      <c r="I92" s="64">
        <v>2</v>
      </c>
      <c r="J92" s="66">
        <v>0.47063748134096722</v>
      </c>
      <c r="K92" s="66">
        <v>2.6917289083217E-6</v>
      </c>
      <c r="L92" s="66">
        <v>0.10791725202143354</v>
      </c>
      <c r="M92" s="66">
        <v>0.62565950871777076</v>
      </c>
      <c r="O92" s="38" t="s">
        <v>1427</v>
      </c>
      <c r="P92" s="41" t="s">
        <v>5027</v>
      </c>
      <c r="S92" s="41" t="s">
        <v>5006</v>
      </c>
      <c r="U92" s="41" t="s">
        <v>5120</v>
      </c>
    </row>
    <row r="93" spans="1:23" x14ac:dyDescent="0.2">
      <c r="A93" s="54">
        <v>426</v>
      </c>
      <c r="B93" s="46" t="s">
        <v>5111</v>
      </c>
      <c r="C93" s="47" t="s">
        <v>1337</v>
      </c>
      <c r="D93" s="34" t="s">
        <v>3103</v>
      </c>
      <c r="E93" s="66" t="s">
        <v>3104</v>
      </c>
      <c r="F93" s="64">
        <v>0</v>
      </c>
      <c r="G93" s="49" t="s">
        <v>5711</v>
      </c>
      <c r="H93" s="64">
        <v>85</v>
      </c>
      <c r="I93" s="64">
        <v>77</v>
      </c>
      <c r="J93" s="66">
        <v>0.59825040023651432</v>
      </c>
      <c r="K93" s="66">
        <v>4.1781565127685383E-6</v>
      </c>
      <c r="L93" s="66">
        <v>0.10931612649511102</v>
      </c>
      <c r="M93" s="66">
        <v>0.61931973699339871</v>
      </c>
      <c r="O93" s="38" t="s">
        <v>1337</v>
      </c>
      <c r="P93" s="41" t="s">
        <v>5112</v>
      </c>
      <c r="Q93" s="41" t="s">
        <v>5113</v>
      </c>
      <c r="S93" s="41" t="s">
        <v>5029</v>
      </c>
      <c r="T93" s="41" t="s">
        <v>5114</v>
      </c>
      <c r="U93" s="41" t="s">
        <v>5025</v>
      </c>
    </row>
    <row r="94" spans="1:23" x14ac:dyDescent="0.2">
      <c r="A94" s="54">
        <v>310</v>
      </c>
      <c r="B94" s="51" t="s">
        <v>5046</v>
      </c>
      <c r="C94" s="47" t="s">
        <v>801</v>
      </c>
      <c r="D94" s="34" t="s">
        <v>2475</v>
      </c>
      <c r="E94" s="66" t="s">
        <v>2476</v>
      </c>
      <c r="F94" s="64">
        <v>0</v>
      </c>
      <c r="G94" s="49" t="s">
        <v>5711</v>
      </c>
      <c r="H94" s="64">
        <v>23</v>
      </c>
      <c r="I94" s="64">
        <v>23</v>
      </c>
      <c r="J94" s="66">
        <v>0.63424477459370121</v>
      </c>
      <c r="K94" s="66">
        <v>4.796817896857819E-3</v>
      </c>
      <c r="L94" s="66">
        <v>-0.16872738553890088</v>
      </c>
      <c r="M94" s="66">
        <v>0.60991787738162273</v>
      </c>
      <c r="O94" s="38" t="s">
        <v>801</v>
      </c>
      <c r="Q94" s="41" t="s">
        <v>5646</v>
      </c>
      <c r="R94" s="41" t="s">
        <v>5647</v>
      </c>
      <c r="S94" s="41" t="s">
        <v>5651</v>
      </c>
      <c r="T94" s="41" t="s">
        <v>4985</v>
      </c>
      <c r="U94" s="41" t="s">
        <v>5652</v>
      </c>
    </row>
    <row r="95" spans="1:23" x14ac:dyDescent="0.2">
      <c r="A95" s="54">
        <v>57</v>
      </c>
      <c r="B95" s="51" t="s">
        <v>5266</v>
      </c>
      <c r="C95" s="38" t="s">
        <v>2299</v>
      </c>
      <c r="D95" s="41" t="s">
        <v>4447</v>
      </c>
      <c r="E95" s="66" t="s">
        <v>4448</v>
      </c>
      <c r="F95" s="66">
        <v>0</v>
      </c>
      <c r="G95" s="67" t="s">
        <v>5711</v>
      </c>
      <c r="H95" s="38">
        <v>103</v>
      </c>
      <c r="I95" s="38">
        <v>103</v>
      </c>
      <c r="J95" s="66">
        <v>0.30802915527215763</v>
      </c>
      <c r="K95" s="66">
        <v>3.2195887387231892E-6</v>
      </c>
      <c r="L95" s="66">
        <v>0.15904824873554624</v>
      </c>
      <c r="M95" s="66">
        <v>0.60750133819045082</v>
      </c>
      <c r="N95" s="37"/>
      <c r="O95" s="38" t="s">
        <v>2299</v>
      </c>
      <c r="Q95" s="41" t="s">
        <v>5267</v>
      </c>
      <c r="S95" s="41" t="s">
        <v>5061</v>
      </c>
      <c r="T95" s="41" t="s">
        <v>5268</v>
      </c>
      <c r="U95" s="41" t="s">
        <v>5148</v>
      </c>
    </row>
    <row r="96" spans="1:23" x14ac:dyDescent="0.2">
      <c r="A96" s="54">
        <v>400</v>
      </c>
      <c r="B96" s="51" t="s">
        <v>5480</v>
      </c>
      <c r="C96" s="47" t="s">
        <v>1226</v>
      </c>
      <c r="D96" s="34" t="s">
        <v>2951</v>
      </c>
      <c r="E96" s="66" t="s">
        <v>2952</v>
      </c>
      <c r="F96" s="64">
        <v>0</v>
      </c>
      <c r="G96" s="50" t="s">
        <v>5710</v>
      </c>
      <c r="H96" s="64">
        <v>2</v>
      </c>
      <c r="I96" s="64">
        <v>2</v>
      </c>
      <c r="J96" s="66">
        <v>0.48613188086223147</v>
      </c>
      <c r="K96" s="66">
        <v>9.2654638342213325E-3</v>
      </c>
      <c r="L96" s="66">
        <v>0.27069704702853237</v>
      </c>
      <c r="M96" s="66">
        <v>0.60323200168958735</v>
      </c>
      <c r="O96" s="38" t="s">
        <v>1226</v>
      </c>
      <c r="Q96" s="41" t="s">
        <v>5481</v>
      </c>
      <c r="S96" s="41" t="s">
        <v>5482</v>
      </c>
    </row>
    <row r="97" spans="1:22" x14ac:dyDescent="0.2">
      <c r="A97" s="54">
        <v>552</v>
      </c>
      <c r="B97" s="46" t="s">
        <v>5194</v>
      </c>
      <c r="C97" s="47" t="s">
        <v>1939</v>
      </c>
      <c r="D97" s="34" t="s">
        <v>3823</v>
      </c>
      <c r="E97" s="66" t="s">
        <v>3824</v>
      </c>
      <c r="F97" s="64">
        <v>0</v>
      </c>
      <c r="G97" s="49" t="s">
        <v>5711</v>
      </c>
      <c r="H97" s="64">
        <v>27</v>
      </c>
      <c r="I97" s="64">
        <v>23</v>
      </c>
      <c r="J97" s="66">
        <v>0.98891296510819415</v>
      </c>
      <c r="K97" s="66">
        <v>3.5028722513708033E-6</v>
      </c>
      <c r="L97" s="66">
        <v>-1.5022948248528678E-2</v>
      </c>
      <c r="M97" s="66">
        <v>0.60082076020922415</v>
      </c>
      <c r="O97" s="38" t="s">
        <v>1939</v>
      </c>
      <c r="P97" s="41" t="s">
        <v>5195</v>
      </c>
      <c r="Q97" s="41" t="s">
        <v>5196</v>
      </c>
      <c r="R97" s="41" t="s">
        <v>4988</v>
      </c>
      <c r="S97" s="41" t="s">
        <v>5006</v>
      </c>
      <c r="T97" s="41" t="s">
        <v>4998</v>
      </c>
      <c r="U97" s="41" t="s">
        <v>5197</v>
      </c>
    </row>
    <row r="98" spans="1:22" x14ac:dyDescent="0.2">
      <c r="A98" s="54">
        <v>465</v>
      </c>
      <c r="B98" s="46" t="s">
        <v>5200</v>
      </c>
      <c r="C98" s="47" t="s">
        <v>1511</v>
      </c>
      <c r="D98" s="34" t="s">
        <v>5201</v>
      </c>
      <c r="E98" s="66" t="s">
        <v>3320</v>
      </c>
      <c r="F98" s="64">
        <v>0</v>
      </c>
      <c r="G98" s="49" t="s">
        <v>5711</v>
      </c>
      <c r="H98" s="64">
        <v>55</v>
      </c>
      <c r="I98" s="64">
        <v>54</v>
      </c>
      <c r="J98" s="66">
        <v>0.81303841774437258</v>
      </c>
      <c r="K98" s="66">
        <v>4.4585452923975311E-3</v>
      </c>
      <c r="L98" s="66">
        <v>-0.10878951305771878</v>
      </c>
      <c r="M98" s="66">
        <v>0.59173087708083116</v>
      </c>
      <c r="O98" s="38" t="s">
        <v>1511</v>
      </c>
      <c r="P98" s="41" t="s">
        <v>5003</v>
      </c>
      <c r="Q98" s="41" t="s">
        <v>5202</v>
      </c>
      <c r="S98" s="41" t="s">
        <v>4984</v>
      </c>
      <c r="T98" s="41" t="s">
        <v>4985</v>
      </c>
    </row>
    <row r="99" spans="1:22" x14ac:dyDescent="0.2">
      <c r="A99" s="54">
        <v>290</v>
      </c>
      <c r="B99" s="46" t="s">
        <v>5028</v>
      </c>
      <c r="C99" s="47" t="s">
        <v>705</v>
      </c>
      <c r="D99" s="34" t="s">
        <v>2363</v>
      </c>
      <c r="E99" s="66" t="s">
        <v>2364</v>
      </c>
      <c r="F99" s="64">
        <v>0</v>
      </c>
      <c r="G99" s="49" t="s">
        <v>5711</v>
      </c>
      <c r="H99" s="64">
        <v>35</v>
      </c>
      <c r="I99" s="64">
        <v>1</v>
      </c>
      <c r="J99" s="66">
        <v>0.9716271237322115</v>
      </c>
      <c r="K99" s="66">
        <v>3.747852672555485E-2</v>
      </c>
      <c r="L99" s="66">
        <v>4.8513112612743825E-2</v>
      </c>
      <c r="M99" s="66">
        <v>0.54143680759078983</v>
      </c>
      <c r="O99" s="66" t="s">
        <v>705</v>
      </c>
      <c r="P99" s="41" t="s">
        <v>5629</v>
      </c>
      <c r="R99" s="41" t="s">
        <v>4988</v>
      </c>
      <c r="S99" s="41" t="s">
        <v>5029</v>
      </c>
      <c r="T99" s="41" t="s">
        <v>5630</v>
      </c>
    </row>
    <row r="100" spans="1:22" x14ac:dyDescent="0.2">
      <c r="A100" s="54">
        <v>283</v>
      </c>
      <c r="B100" s="46" t="s">
        <v>5147</v>
      </c>
      <c r="C100" s="47" t="s">
        <v>682</v>
      </c>
      <c r="D100" s="34" t="s">
        <v>2343</v>
      </c>
      <c r="E100" s="66" t="s">
        <v>2344</v>
      </c>
      <c r="F100" s="64">
        <v>0</v>
      </c>
      <c r="G100" s="49" t="s">
        <v>5711</v>
      </c>
      <c r="H100" s="64">
        <v>28</v>
      </c>
      <c r="I100" s="64">
        <v>27</v>
      </c>
      <c r="J100" s="66">
        <v>0.80688005304257404</v>
      </c>
      <c r="K100" s="66">
        <v>1.109654986550801E-4</v>
      </c>
      <c r="L100" s="66">
        <v>7.52741753320052E-2</v>
      </c>
      <c r="M100" s="66">
        <v>0.53645664855615394</v>
      </c>
      <c r="O100" s="66" t="s">
        <v>682</v>
      </c>
      <c r="S100" s="41" t="s">
        <v>4984</v>
      </c>
      <c r="U100" s="41" t="s">
        <v>5148</v>
      </c>
      <c r="V100" s="55"/>
    </row>
    <row r="101" spans="1:22" x14ac:dyDescent="0.2">
      <c r="A101" s="54">
        <v>550</v>
      </c>
      <c r="B101" s="46" t="s">
        <v>5252</v>
      </c>
      <c r="C101" s="47" t="s">
        <v>1929</v>
      </c>
      <c r="D101" s="34" t="s">
        <v>3809</v>
      </c>
      <c r="E101" s="66" t="s">
        <v>3810</v>
      </c>
      <c r="F101" s="64">
        <v>0</v>
      </c>
      <c r="G101" s="49" t="s">
        <v>5711</v>
      </c>
      <c r="H101" s="64">
        <v>2</v>
      </c>
      <c r="I101" s="64">
        <v>2</v>
      </c>
      <c r="J101" s="66">
        <v>0.72205341395701383</v>
      </c>
      <c r="K101" s="66">
        <v>1.7431704417218863E-2</v>
      </c>
      <c r="L101" s="66">
        <v>0.95658723892099928</v>
      </c>
      <c r="M101" s="66">
        <v>0.53257693887086432</v>
      </c>
      <c r="O101" s="38" t="s">
        <v>1929</v>
      </c>
      <c r="P101" s="41" t="s">
        <v>5253</v>
      </c>
      <c r="Q101" s="41" t="s">
        <v>5254</v>
      </c>
      <c r="R101" s="41" t="s">
        <v>4988</v>
      </c>
      <c r="S101" s="41" t="s">
        <v>5255</v>
      </c>
      <c r="T101" s="41" t="s">
        <v>5256</v>
      </c>
      <c r="U101" s="41" t="s">
        <v>5257</v>
      </c>
    </row>
    <row r="102" spans="1:22" x14ac:dyDescent="0.2">
      <c r="A102" s="54">
        <v>578</v>
      </c>
      <c r="B102" s="46" t="s">
        <v>5212</v>
      </c>
      <c r="C102" s="47" t="s">
        <v>2022</v>
      </c>
      <c r="D102" s="34" t="s">
        <v>3933</v>
      </c>
      <c r="E102" s="66" t="s">
        <v>3934</v>
      </c>
      <c r="F102" s="64">
        <v>0</v>
      </c>
      <c r="G102" s="49" t="s">
        <v>5711</v>
      </c>
      <c r="H102" s="64">
        <v>18</v>
      </c>
      <c r="I102" s="64">
        <v>18</v>
      </c>
      <c r="J102" s="66">
        <v>0.99345690413418486</v>
      </c>
      <c r="K102" s="66">
        <v>3.2042394938788854E-2</v>
      </c>
      <c r="L102" s="66">
        <v>2.1110513859424529E-2</v>
      </c>
      <c r="M102" s="66">
        <v>0.52207344293799807</v>
      </c>
      <c r="O102" s="38" t="s">
        <v>2022</v>
      </c>
      <c r="P102" s="41" t="s">
        <v>5112</v>
      </c>
      <c r="S102" s="41" t="s">
        <v>5029</v>
      </c>
      <c r="T102" s="41" t="s">
        <v>5039</v>
      </c>
      <c r="U102" s="41" t="s">
        <v>5213</v>
      </c>
    </row>
    <row r="103" spans="1:22" x14ac:dyDescent="0.2">
      <c r="A103" s="54">
        <v>526</v>
      </c>
      <c r="B103" s="51" t="s">
        <v>5678</v>
      </c>
      <c r="C103" s="38" t="s">
        <v>1786</v>
      </c>
      <c r="D103" s="41" t="s">
        <v>3625</v>
      </c>
      <c r="E103" s="66" t="s">
        <v>3626</v>
      </c>
      <c r="F103" s="66">
        <v>0</v>
      </c>
      <c r="G103" s="67" t="s">
        <v>5711</v>
      </c>
      <c r="H103" s="38">
        <v>2</v>
      </c>
      <c r="I103" s="38">
        <v>2</v>
      </c>
      <c r="J103" s="66">
        <v>0.57009569482564282</v>
      </c>
      <c r="K103" s="66">
        <v>4.9020800684526467E-2</v>
      </c>
      <c r="L103" s="66">
        <v>0.19706302921793473</v>
      </c>
      <c r="M103" s="66">
        <v>0.50927180261003713</v>
      </c>
      <c r="N103" s="37"/>
      <c r="O103" s="38" t="s">
        <v>1786</v>
      </c>
      <c r="S103" s="41" t="s">
        <v>4984</v>
      </c>
      <c r="U103" s="41" t="s">
        <v>5679</v>
      </c>
    </row>
    <row r="104" spans="1:22" x14ac:dyDescent="0.2">
      <c r="A104" s="54">
        <v>520</v>
      </c>
      <c r="B104" s="46" t="s">
        <v>5159</v>
      </c>
      <c r="C104" s="47" t="s">
        <v>1767</v>
      </c>
      <c r="D104" s="34" t="s">
        <v>3605</v>
      </c>
      <c r="E104" s="66" t="s">
        <v>3606</v>
      </c>
      <c r="F104" s="64">
        <v>0</v>
      </c>
      <c r="G104" s="49" t="s">
        <v>5711</v>
      </c>
      <c r="H104" s="64">
        <v>39</v>
      </c>
      <c r="I104" s="64">
        <v>27</v>
      </c>
      <c r="J104" s="66">
        <v>0.76763759233076378</v>
      </c>
      <c r="K104" s="66">
        <v>1.5695923038560045E-3</v>
      </c>
      <c r="L104" s="66">
        <v>9.6046210848466984E-2</v>
      </c>
      <c r="M104" s="66">
        <v>0.50851549448683642</v>
      </c>
      <c r="O104" s="38" t="s">
        <v>1767</v>
      </c>
      <c r="S104" s="41" t="s">
        <v>5160</v>
      </c>
      <c r="T104" s="41" t="s">
        <v>4985</v>
      </c>
      <c r="U104" s="41" t="s">
        <v>5161</v>
      </c>
    </row>
    <row r="105" spans="1:22" x14ac:dyDescent="0.2">
      <c r="A105" s="54">
        <v>331</v>
      </c>
      <c r="B105" s="51" t="s">
        <v>5079</v>
      </c>
      <c r="C105" s="47" t="s">
        <v>895</v>
      </c>
      <c r="D105" s="34" t="s">
        <v>2587</v>
      </c>
      <c r="E105" s="66" t="s">
        <v>2588</v>
      </c>
      <c r="F105" s="64">
        <v>0</v>
      </c>
      <c r="G105" s="49" t="s">
        <v>5711</v>
      </c>
      <c r="H105" s="64">
        <v>2</v>
      </c>
      <c r="I105" s="64">
        <v>2</v>
      </c>
      <c r="J105" s="66">
        <v>0.59119693074143687</v>
      </c>
      <c r="K105" s="66">
        <v>2.1508266340237725E-3</v>
      </c>
      <c r="L105" s="66">
        <v>0.13515531156244442</v>
      </c>
      <c r="M105" s="66">
        <v>0.49015602600647945</v>
      </c>
      <c r="O105" s="66" t="s">
        <v>895</v>
      </c>
      <c r="P105" s="41" t="s">
        <v>4994</v>
      </c>
      <c r="Q105" s="41" t="s">
        <v>5080</v>
      </c>
      <c r="R105" s="41" t="s">
        <v>5081</v>
      </c>
      <c r="S105" s="41" t="s">
        <v>4989</v>
      </c>
      <c r="U105" s="41" t="s">
        <v>5082</v>
      </c>
    </row>
    <row r="106" spans="1:22" x14ac:dyDescent="0.2">
      <c r="A106" s="54">
        <v>425</v>
      </c>
      <c r="B106" s="46" t="s">
        <v>5668</v>
      </c>
      <c r="C106" s="47" t="s">
        <v>1333</v>
      </c>
      <c r="D106" s="34" t="s">
        <v>5669</v>
      </c>
      <c r="E106" s="66" t="s">
        <v>3098</v>
      </c>
      <c r="F106" s="64">
        <v>0</v>
      </c>
      <c r="G106" s="49" t="s">
        <v>5711</v>
      </c>
      <c r="H106" s="64">
        <v>139</v>
      </c>
      <c r="I106" s="64">
        <v>139</v>
      </c>
      <c r="J106" s="66">
        <v>6.7228542989814344E-2</v>
      </c>
      <c r="K106" s="66">
        <v>3.5132789570216483E-2</v>
      </c>
      <c r="L106" s="66">
        <v>0.44433847958786643</v>
      </c>
      <c r="M106" s="66">
        <v>0.48855150925075463</v>
      </c>
      <c r="O106" s="38" t="s">
        <v>1333</v>
      </c>
      <c r="P106" s="41" t="s">
        <v>5109</v>
      </c>
      <c r="Q106" s="41" t="s">
        <v>5670</v>
      </c>
      <c r="S106" s="41" t="s">
        <v>5061</v>
      </c>
      <c r="T106" s="41" t="s">
        <v>5110</v>
      </c>
      <c r="U106" s="41" t="s">
        <v>5671</v>
      </c>
    </row>
    <row r="107" spans="1:22" x14ac:dyDescent="0.2">
      <c r="A107" s="54">
        <v>420</v>
      </c>
      <c r="B107" s="51" t="s">
        <v>5133</v>
      </c>
      <c r="C107" s="38" t="s">
        <v>1313</v>
      </c>
      <c r="D107" s="41" t="s">
        <v>3061</v>
      </c>
      <c r="E107" s="66" t="s">
        <v>3062</v>
      </c>
      <c r="F107" s="66">
        <v>0</v>
      </c>
      <c r="G107" s="67" t="s">
        <v>5711</v>
      </c>
      <c r="H107" s="38">
        <v>92</v>
      </c>
      <c r="I107" s="38">
        <v>92</v>
      </c>
      <c r="J107" s="66">
        <v>0.7711045516751962</v>
      </c>
      <c r="K107" s="66">
        <v>6.0339459539426876E-5</v>
      </c>
      <c r="L107" s="66">
        <v>7.189328163473796E-2</v>
      </c>
      <c r="M107" s="66">
        <v>0.48593577455567782</v>
      </c>
      <c r="N107" s="37"/>
      <c r="O107" s="38" t="s">
        <v>1313</v>
      </c>
      <c r="S107" s="41" t="s">
        <v>4984</v>
      </c>
      <c r="U107" s="41" t="s">
        <v>5134</v>
      </c>
    </row>
    <row r="108" spans="1:22" x14ac:dyDescent="0.2">
      <c r="A108" s="54">
        <v>298</v>
      </c>
      <c r="B108" s="46" t="s">
        <v>5030</v>
      </c>
      <c r="C108" s="47" t="s">
        <v>731</v>
      </c>
      <c r="D108" s="34" t="s">
        <v>2387</v>
      </c>
      <c r="E108" s="66" t="s">
        <v>2388</v>
      </c>
      <c r="F108" s="64">
        <v>0</v>
      </c>
      <c r="G108" s="49" t="s">
        <v>5711</v>
      </c>
      <c r="H108" s="64">
        <v>3</v>
      </c>
      <c r="I108" s="64">
        <v>3</v>
      </c>
      <c r="J108" s="66">
        <v>0.98183575773392573</v>
      </c>
      <c r="K108" s="66">
        <v>1.1353001112249239E-2</v>
      </c>
      <c r="L108" s="66">
        <v>2.8529547083262941E-2</v>
      </c>
      <c r="M108" s="66">
        <v>0.47213152554702198</v>
      </c>
      <c r="O108" s="38" t="s">
        <v>731</v>
      </c>
      <c r="P108" s="41" t="s">
        <v>5031</v>
      </c>
      <c r="Q108" s="41" t="s">
        <v>5631</v>
      </c>
      <c r="R108" s="41" t="s">
        <v>4983</v>
      </c>
      <c r="S108" s="41" t="s">
        <v>5632</v>
      </c>
      <c r="T108" s="41" t="s">
        <v>5633</v>
      </c>
      <c r="U108" s="41" t="s">
        <v>5634</v>
      </c>
      <c r="V108" s="55"/>
    </row>
    <row r="109" spans="1:22" x14ac:dyDescent="0.2">
      <c r="A109" s="54">
        <v>657</v>
      </c>
      <c r="B109" s="51" t="s">
        <v>5244</v>
      </c>
      <c r="C109" s="38" t="s">
        <v>2211</v>
      </c>
      <c r="D109" s="41" t="s">
        <v>4271</v>
      </c>
      <c r="E109" s="66" t="s">
        <v>4272</v>
      </c>
      <c r="F109" s="66">
        <v>0</v>
      </c>
      <c r="G109" s="67" t="s">
        <v>5712</v>
      </c>
      <c r="H109" s="38">
        <v>2</v>
      </c>
      <c r="I109" s="38">
        <v>1</v>
      </c>
      <c r="J109" s="66">
        <v>0.31939273501245774</v>
      </c>
      <c r="K109" s="66">
        <v>6.467331663471354E-3</v>
      </c>
      <c r="L109" s="66">
        <v>0.43493455403080183</v>
      </c>
      <c r="M109" s="66">
        <v>0.46139239750748295</v>
      </c>
      <c r="N109" s="37"/>
      <c r="O109" s="38" t="s">
        <v>2211</v>
      </c>
      <c r="P109" s="41" t="s">
        <v>5245</v>
      </c>
      <c r="S109" s="41" t="s">
        <v>5099</v>
      </c>
    </row>
    <row r="110" spans="1:22" x14ac:dyDescent="0.2">
      <c r="A110" s="54">
        <v>34</v>
      </c>
      <c r="B110" s="46" t="s">
        <v>5138</v>
      </c>
      <c r="C110" s="47" t="s">
        <v>1570</v>
      </c>
      <c r="D110" s="34" t="s">
        <v>3397</v>
      </c>
      <c r="E110" s="66" t="s">
        <v>3398</v>
      </c>
      <c r="F110" s="64">
        <v>0</v>
      </c>
      <c r="G110" s="49" t="s">
        <v>5711</v>
      </c>
      <c r="H110" s="64">
        <v>132</v>
      </c>
      <c r="I110" s="64">
        <v>130</v>
      </c>
      <c r="J110" s="66">
        <v>0.92889389737699513</v>
      </c>
      <c r="K110" s="66">
        <v>1.0961591686764471E-4</v>
      </c>
      <c r="L110" s="66">
        <v>3.632203752722063E-2</v>
      </c>
      <c r="M110" s="66">
        <v>0.44367006283846422</v>
      </c>
      <c r="O110" s="66" t="s">
        <v>1570</v>
      </c>
      <c r="P110" s="41" t="s">
        <v>5003</v>
      </c>
      <c r="Q110" s="41" t="s">
        <v>5034</v>
      </c>
      <c r="S110" s="41" t="s">
        <v>4984</v>
      </c>
      <c r="U110" s="41" t="s">
        <v>5139</v>
      </c>
    </row>
    <row r="111" spans="1:22" x14ac:dyDescent="0.2">
      <c r="A111" s="54">
        <v>510</v>
      </c>
      <c r="B111" s="46" t="s">
        <v>5126</v>
      </c>
      <c r="C111" s="47" t="s">
        <v>1731</v>
      </c>
      <c r="D111" s="34" t="s">
        <v>3567</v>
      </c>
      <c r="E111" s="66" t="s">
        <v>3568</v>
      </c>
      <c r="F111" s="64">
        <v>0</v>
      </c>
      <c r="G111" s="49" t="s">
        <v>5711</v>
      </c>
      <c r="H111" s="64">
        <v>2</v>
      </c>
      <c r="I111" s="64">
        <v>2</v>
      </c>
      <c r="J111" s="66">
        <v>0.10030189731772698</v>
      </c>
      <c r="K111" s="66">
        <v>1.6367983370760397E-2</v>
      </c>
      <c r="L111" s="66">
        <v>0.52722618545649702</v>
      </c>
      <c r="M111" s="66">
        <v>0.43013516307736488</v>
      </c>
      <c r="O111" s="66" t="s">
        <v>1731</v>
      </c>
      <c r="S111" s="41" t="s">
        <v>5002</v>
      </c>
      <c r="U111" s="41" t="s">
        <v>5127</v>
      </c>
    </row>
    <row r="112" spans="1:22" x14ac:dyDescent="0.2">
      <c r="A112" s="54">
        <v>2</v>
      </c>
      <c r="B112" s="51" t="s">
        <v>5032</v>
      </c>
      <c r="C112" s="47" t="s">
        <v>687</v>
      </c>
      <c r="D112" s="34" t="s">
        <v>5033</v>
      </c>
      <c r="E112" s="66" t="s">
        <v>2352</v>
      </c>
      <c r="F112" s="64">
        <v>0</v>
      </c>
      <c r="G112" s="49" t="s">
        <v>5711</v>
      </c>
      <c r="H112" s="64">
        <v>101</v>
      </c>
      <c r="I112" s="64">
        <v>97</v>
      </c>
      <c r="J112" s="66">
        <v>0.98244404721767631</v>
      </c>
      <c r="K112" s="66">
        <v>3.7919832439614609E-6</v>
      </c>
      <c r="L112" s="66">
        <v>1.3571696384957477E-2</v>
      </c>
      <c r="M112" s="66">
        <v>0.4252501437178573</v>
      </c>
      <c r="O112" s="38" t="s">
        <v>687</v>
      </c>
      <c r="P112" s="41" t="s">
        <v>5003</v>
      </c>
      <c r="Q112" s="41" t="s">
        <v>5034</v>
      </c>
      <c r="S112" s="41" t="s">
        <v>4984</v>
      </c>
      <c r="T112" s="41" t="s">
        <v>4985</v>
      </c>
      <c r="U112" s="41" t="s">
        <v>5635</v>
      </c>
    </row>
    <row r="113" spans="1:23" x14ac:dyDescent="0.2">
      <c r="A113" s="54">
        <v>55</v>
      </c>
      <c r="B113" s="51" t="s">
        <v>5246</v>
      </c>
      <c r="C113" s="38" t="s">
        <v>2260</v>
      </c>
      <c r="D113" s="41" t="s">
        <v>4369</v>
      </c>
      <c r="E113" s="66" t="s">
        <v>4370</v>
      </c>
      <c r="F113" s="66">
        <v>0</v>
      </c>
      <c r="G113" s="67" t="s">
        <v>5711</v>
      </c>
      <c r="H113" s="38">
        <v>49</v>
      </c>
      <c r="I113" s="38">
        <v>46</v>
      </c>
      <c r="J113" s="66">
        <v>0.99999540287035182</v>
      </c>
      <c r="K113" s="66">
        <v>2.1296526348665301E-3</v>
      </c>
      <c r="L113" s="66">
        <v>3.4013997612802882E-4</v>
      </c>
      <c r="M113" s="66">
        <v>0.42503471659199121</v>
      </c>
      <c r="N113" s="37"/>
      <c r="O113" s="38" t="s">
        <v>2260</v>
      </c>
      <c r="P113" s="41" t="s">
        <v>5109</v>
      </c>
      <c r="Q113" s="41" t="s">
        <v>5247</v>
      </c>
      <c r="R113" s="41" t="s">
        <v>4983</v>
      </c>
      <c r="S113" s="41" t="s">
        <v>5248</v>
      </c>
      <c r="U113" s="37"/>
    </row>
    <row r="114" spans="1:23" x14ac:dyDescent="0.2">
      <c r="A114" s="54">
        <v>534</v>
      </c>
      <c r="B114" s="46" t="s">
        <v>5183</v>
      </c>
      <c r="C114" s="47" t="s">
        <v>1846</v>
      </c>
      <c r="D114" s="34" t="s">
        <v>3703</v>
      </c>
      <c r="E114" s="66" t="s">
        <v>3704</v>
      </c>
      <c r="F114" s="64">
        <v>0</v>
      </c>
      <c r="G114" s="49" t="s">
        <v>5711</v>
      </c>
      <c r="H114" s="64">
        <v>3</v>
      </c>
      <c r="I114" s="64">
        <v>2</v>
      </c>
      <c r="J114" s="66">
        <v>0.99802858811813255</v>
      </c>
      <c r="K114" s="66">
        <v>7.2853734399558334E-4</v>
      </c>
      <c r="L114" s="66">
        <v>-6.4355950738210765E-3</v>
      </c>
      <c r="M114" s="66">
        <v>0.42397453477025238</v>
      </c>
      <c r="O114" s="38" t="s">
        <v>1846</v>
      </c>
      <c r="Q114" s="41" t="s">
        <v>5184</v>
      </c>
      <c r="S114" s="41" t="s">
        <v>5185</v>
      </c>
      <c r="U114" s="41" t="s">
        <v>5186</v>
      </c>
    </row>
    <row r="115" spans="1:23" x14ac:dyDescent="0.2">
      <c r="A115" s="54">
        <v>558</v>
      </c>
      <c r="B115" s="51" t="s">
        <v>5680</v>
      </c>
      <c r="C115" s="47" t="s">
        <v>1948</v>
      </c>
      <c r="D115" s="34" t="s">
        <v>3841</v>
      </c>
      <c r="E115" s="66" t="s">
        <v>3842</v>
      </c>
      <c r="F115" s="64">
        <v>0</v>
      </c>
      <c r="G115" s="49" t="s">
        <v>5711</v>
      </c>
      <c r="H115" s="64">
        <v>2</v>
      </c>
      <c r="I115" s="64">
        <v>2</v>
      </c>
      <c r="J115" s="66">
        <v>0.44463439680962602</v>
      </c>
      <c r="K115" s="66">
        <v>1.905414614917067E-2</v>
      </c>
      <c r="L115" s="66">
        <v>0.19752578303371138</v>
      </c>
      <c r="M115" s="66">
        <v>0.41814653303011085</v>
      </c>
      <c r="O115" s="38" t="s">
        <v>1948</v>
      </c>
      <c r="P115" s="41" t="s">
        <v>4994</v>
      </c>
      <c r="Q115" s="41" t="s">
        <v>5681</v>
      </c>
      <c r="S115" s="41" t="s">
        <v>5002</v>
      </c>
      <c r="U115" s="41" t="s">
        <v>5682</v>
      </c>
    </row>
    <row r="116" spans="1:23" x14ac:dyDescent="0.2">
      <c r="A116" s="54">
        <v>612</v>
      </c>
      <c r="B116" s="51" t="s">
        <v>5214</v>
      </c>
      <c r="C116" s="38" t="s">
        <v>2128</v>
      </c>
      <c r="D116" s="41" t="s">
        <v>4105</v>
      </c>
      <c r="E116" s="66" t="s">
        <v>4106</v>
      </c>
      <c r="F116" s="66">
        <v>0</v>
      </c>
      <c r="G116" s="67" t="s">
        <v>5712</v>
      </c>
      <c r="H116" s="38">
        <v>5</v>
      </c>
      <c r="I116" s="38">
        <v>5</v>
      </c>
      <c r="J116" s="66">
        <v>0.70305956105433198</v>
      </c>
      <c r="K116" s="66">
        <v>2.8290667029651662E-2</v>
      </c>
      <c r="L116" s="66">
        <v>0.63537153315983552</v>
      </c>
      <c r="M116" s="66">
        <v>0.41524456120000686</v>
      </c>
      <c r="N116" s="37"/>
      <c r="O116" s="38" t="s">
        <v>2128</v>
      </c>
      <c r="R116" s="41" t="s">
        <v>5054</v>
      </c>
      <c r="S116" s="41" t="s">
        <v>5185</v>
      </c>
      <c r="W116" s="55"/>
    </row>
    <row r="117" spans="1:23" x14ac:dyDescent="0.2">
      <c r="A117" s="54">
        <v>433</v>
      </c>
      <c r="B117" s="51" t="s">
        <v>5121</v>
      </c>
      <c r="C117" s="47" t="s">
        <v>1358</v>
      </c>
      <c r="D117" s="34" t="s">
        <v>3125</v>
      </c>
      <c r="E117" s="66" t="s">
        <v>3126</v>
      </c>
      <c r="F117" s="64">
        <v>0</v>
      </c>
      <c r="G117" s="49" t="s">
        <v>5711</v>
      </c>
      <c r="H117" s="64">
        <v>19</v>
      </c>
      <c r="I117" s="64">
        <v>17</v>
      </c>
      <c r="J117" s="66">
        <v>0.99956183130754306</v>
      </c>
      <c r="K117" s="66">
        <v>3.7328867732342896E-2</v>
      </c>
      <c r="L117" s="66">
        <v>-4.4615469228634907E-3</v>
      </c>
      <c r="M117" s="66">
        <v>0.40489676598493851</v>
      </c>
      <c r="O117" s="38" t="s">
        <v>1358</v>
      </c>
      <c r="P117" s="41" t="s">
        <v>5122</v>
      </c>
      <c r="Q117" s="41" t="s">
        <v>5123</v>
      </c>
      <c r="R117" s="41" t="s">
        <v>5124</v>
      </c>
      <c r="S117" s="41" t="s">
        <v>5125</v>
      </c>
      <c r="V117" s="55"/>
    </row>
    <row r="118" spans="1:23" x14ac:dyDescent="0.2">
      <c r="A118" s="54">
        <v>516</v>
      </c>
      <c r="B118" s="46" t="s">
        <v>5172</v>
      </c>
      <c r="C118" s="47" t="s">
        <v>1761</v>
      </c>
      <c r="D118" s="34" t="s">
        <v>3599</v>
      </c>
      <c r="E118" s="66" t="s">
        <v>3600</v>
      </c>
      <c r="F118" s="64">
        <v>0</v>
      </c>
      <c r="G118" s="49" t="s">
        <v>5711</v>
      </c>
      <c r="H118" s="64">
        <v>8</v>
      </c>
      <c r="I118" s="64">
        <v>8</v>
      </c>
      <c r="J118" s="66">
        <v>0.55228268784825163</v>
      </c>
      <c r="K118" s="66">
        <v>2.1735950168972229E-2</v>
      </c>
      <c r="L118" s="66">
        <v>0.1610776416582933</v>
      </c>
      <c r="M118" s="66">
        <v>0.39997057636312761</v>
      </c>
      <c r="O118" s="38" t="s">
        <v>1761</v>
      </c>
      <c r="S118" s="41" t="s">
        <v>4984</v>
      </c>
      <c r="U118" s="41" t="s">
        <v>5173</v>
      </c>
    </row>
    <row r="119" spans="1:23" x14ac:dyDescent="0.2">
      <c r="A119" s="54">
        <v>501</v>
      </c>
      <c r="B119" s="46" t="s">
        <v>5225</v>
      </c>
      <c r="C119" s="47" t="s">
        <v>1690</v>
      </c>
      <c r="D119" s="34" t="s">
        <v>3525</v>
      </c>
      <c r="E119" s="66" t="s">
        <v>3526</v>
      </c>
      <c r="F119" s="64">
        <v>0</v>
      </c>
      <c r="G119" s="49" t="s">
        <v>5711</v>
      </c>
      <c r="H119" s="64">
        <v>2</v>
      </c>
      <c r="I119" s="64">
        <v>2</v>
      </c>
      <c r="J119" s="66">
        <v>0.40741447903016298</v>
      </c>
      <c r="K119" s="66">
        <v>5.7139234577519016E-4</v>
      </c>
      <c r="L119" s="66">
        <v>0.12924047246102788</v>
      </c>
      <c r="M119" s="66">
        <v>0.38389473797968066</v>
      </c>
      <c r="O119" s="38" t="s">
        <v>1690</v>
      </c>
      <c r="Q119" s="41" t="s">
        <v>5053</v>
      </c>
      <c r="R119" s="41" t="s">
        <v>5023</v>
      </c>
      <c r="S119" s="41" t="s">
        <v>5009</v>
      </c>
      <c r="U119" s="41" t="s">
        <v>5226</v>
      </c>
    </row>
    <row r="120" spans="1:23" x14ac:dyDescent="0.2">
      <c r="A120" s="54">
        <v>416</v>
      </c>
      <c r="B120" s="51" t="s">
        <v>5664</v>
      </c>
      <c r="C120" s="47" t="s">
        <v>1295</v>
      </c>
      <c r="D120" s="34" t="s">
        <v>3033</v>
      </c>
      <c r="E120" s="66" t="s">
        <v>3034</v>
      </c>
      <c r="F120" s="64">
        <v>0</v>
      </c>
      <c r="G120" s="49" t="s">
        <v>5711</v>
      </c>
      <c r="H120" s="64">
        <v>2</v>
      </c>
      <c r="I120" s="64">
        <v>2</v>
      </c>
      <c r="J120" s="66">
        <v>0.9997145298271608</v>
      </c>
      <c r="K120" s="66">
        <v>3.2215364059033025E-2</v>
      </c>
      <c r="L120" s="66">
        <v>3.3522655143531921E-3</v>
      </c>
      <c r="M120" s="66">
        <v>0.38225885610849097</v>
      </c>
      <c r="O120" s="38" t="s">
        <v>1295</v>
      </c>
      <c r="P120" s="41" t="s">
        <v>4979</v>
      </c>
      <c r="Q120" s="41" t="s">
        <v>5665</v>
      </c>
      <c r="R120" s="41" t="s">
        <v>5602</v>
      </c>
      <c r="S120" s="41" t="s">
        <v>5666</v>
      </c>
      <c r="T120" s="41" t="s">
        <v>5667</v>
      </c>
    </row>
    <row r="121" spans="1:23" x14ac:dyDescent="0.2">
      <c r="A121" s="54">
        <v>323</v>
      </c>
      <c r="B121" s="46" t="s">
        <v>5262</v>
      </c>
      <c r="C121" s="47" t="s">
        <v>862</v>
      </c>
      <c r="D121" s="34" t="s">
        <v>2551</v>
      </c>
      <c r="E121" s="66" t="s">
        <v>2552</v>
      </c>
      <c r="F121" s="64">
        <v>0</v>
      </c>
      <c r="G121" s="49" t="s">
        <v>5711</v>
      </c>
      <c r="H121" s="64">
        <v>4</v>
      </c>
      <c r="I121" s="64">
        <v>4</v>
      </c>
      <c r="J121" s="66">
        <v>0.34094476381357042</v>
      </c>
      <c r="K121" s="66">
        <v>1.236378470306998E-3</v>
      </c>
      <c r="L121" s="66">
        <v>0.14991947346238632</v>
      </c>
      <c r="M121" s="66">
        <v>0.376693842276552</v>
      </c>
      <c r="O121" s="38" t="s">
        <v>862</v>
      </c>
      <c r="P121" s="41" t="s">
        <v>5263</v>
      </c>
      <c r="S121" s="41" t="s">
        <v>5264</v>
      </c>
      <c r="U121" s="41" t="s">
        <v>5265</v>
      </c>
    </row>
    <row r="122" spans="1:23" x14ac:dyDescent="0.2">
      <c r="A122" s="54">
        <v>481</v>
      </c>
      <c r="B122" s="46" t="s">
        <v>5520</v>
      </c>
      <c r="C122" s="47" t="s">
        <v>1571</v>
      </c>
      <c r="D122" s="34" t="s">
        <v>5521</v>
      </c>
      <c r="E122" s="66" t="s">
        <v>3400</v>
      </c>
      <c r="F122" s="64">
        <v>0</v>
      </c>
      <c r="G122" s="50" t="s">
        <v>5710</v>
      </c>
      <c r="H122" s="64">
        <v>8</v>
      </c>
      <c r="I122" s="64">
        <v>8</v>
      </c>
      <c r="J122" s="66">
        <v>0.88229190013465275</v>
      </c>
      <c r="K122" s="66">
        <v>3.3341704298754271E-2</v>
      </c>
      <c r="L122" s="66">
        <v>-0.18299574779332417</v>
      </c>
      <c r="M122" s="66">
        <v>0.37272393845161389</v>
      </c>
      <c r="O122" s="38" t="s">
        <v>1571</v>
      </c>
      <c r="P122" s="41" t="s">
        <v>5003</v>
      </c>
      <c r="S122" s="41" t="s">
        <v>4984</v>
      </c>
      <c r="U122" s="41" t="s">
        <v>5522</v>
      </c>
    </row>
    <row r="123" spans="1:23" x14ac:dyDescent="0.2">
      <c r="A123" s="54">
        <v>661</v>
      </c>
      <c r="B123" s="51" t="s">
        <v>5026</v>
      </c>
      <c r="C123" s="38" t="s">
        <v>2237</v>
      </c>
      <c r="D123" s="41" t="s">
        <v>4323</v>
      </c>
      <c r="E123" s="66" t="s">
        <v>4324</v>
      </c>
      <c r="F123" s="66">
        <v>0</v>
      </c>
      <c r="G123" s="67" t="s">
        <v>5711</v>
      </c>
      <c r="H123" s="38">
        <v>2</v>
      </c>
      <c r="I123" s="38">
        <v>1</v>
      </c>
      <c r="J123" s="66">
        <v>0.31461632197628348</v>
      </c>
      <c r="K123" s="66">
        <v>2.1433565760740625E-2</v>
      </c>
      <c r="L123" s="66">
        <v>-0.20106792877750657</v>
      </c>
      <c r="M123" s="66">
        <v>0.36464896901289912</v>
      </c>
      <c r="N123" s="37"/>
      <c r="O123" s="38" t="s">
        <v>2237</v>
      </c>
      <c r="P123" s="41" t="s">
        <v>5027</v>
      </c>
      <c r="S123" s="41" t="s">
        <v>5628</v>
      </c>
      <c r="T123" s="37"/>
    </row>
    <row r="124" spans="1:23" x14ac:dyDescent="0.2">
      <c r="A124" s="54">
        <v>322</v>
      </c>
      <c r="B124" s="51" t="s">
        <v>5050</v>
      </c>
      <c r="C124" s="47" t="s">
        <v>858</v>
      </c>
      <c r="D124" s="34" t="s">
        <v>2545</v>
      </c>
      <c r="E124" s="66" t="s">
        <v>2546</v>
      </c>
      <c r="F124" s="64">
        <v>0</v>
      </c>
      <c r="G124" s="49" t="s">
        <v>5711</v>
      </c>
      <c r="H124" s="64">
        <v>7</v>
      </c>
      <c r="I124" s="64">
        <v>7</v>
      </c>
      <c r="J124" s="66">
        <v>0.97164546596642565</v>
      </c>
      <c r="K124" s="66">
        <v>7.7267553557469615E-4</v>
      </c>
      <c r="L124" s="66">
        <v>2.107323628886526E-2</v>
      </c>
      <c r="M124" s="66">
        <v>0.3607439314422809</v>
      </c>
      <c r="O124" s="38" t="s">
        <v>858</v>
      </c>
      <c r="Q124" s="41" t="s">
        <v>5655</v>
      </c>
      <c r="S124" s="41" t="s">
        <v>5656</v>
      </c>
      <c r="T124" s="41" t="s">
        <v>5051</v>
      </c>
    </row>
    <row r="125" spans="1:23" x14ac:dyDescent="0.2">
      <c r="A125" s="54">
        <v>382</v>
      </c>
      <c r="B125" s="46" t="s">
        <v>5097</v>
      </c>
      <c r="C125" s="47" t="s">
        <v>1148</v>
      </c>
      <c r="D125" s="34" t="s">
        <v>2877</v>
      </c>
      <c r="E125" s="66" t="s">
        <v>2878</v>
      </c>
      <c r="F125" s="64">
        <v>0</v>
      </c>
      <c r="G125" s="49" t="s">
        <v>5711</v>
      </c>
      <c r="H125" s="64">
        <v>2</v>
      </c>
      <c r="I125" s="64">
        <v>2</v>
      </c>
      <c r="J125" s="66">
        <v>0.94512235807725431</v>
      </c>
      <c r="K125" s="66">
        <v>1.9606617197159837E-3</v>
      </c>
      <c r="L125" s="66">
        <v>3.4187911555463302E-2</v>
      </c>
      <c r="M125" s="66">
        <v>0.35981617906755581</v>
      </c>
      <c r="O125" s="38" t="s">
        <v>1148</v>
      </c>
      <c r="Q125" s="41" t="s">
        <v>5098</v>
      </c>
      <c r="S125" s="41" t="s">
        <v>5099</v>
      </c>
      <c r="T125" s="41" t="s">
        <v>5100</v>
      </c>
      <c r="U125" s="41" t="s">
        <v>5101</v>
      </c>
    </row>
    <row r="126" spans="1:23" x14ac:dyDescent="0.2">
      <c r="A126" s="54">
        <v>480</v>
      </c>
      <c r="B126" s="46" t="s">
        <v>5137</v>
      </c>
      <c r="C126" s="47" t="s">
        <v>1569</v>
      </c>
      <c r="D126" s="34" t="s">
        <v>3395</v>
      </c>
      <c r="E126" s="66" t="s">
        <v>3396</v>
      </c>
      <c r="F126" s="64">
        <v>0</v>
      </c>
      <c r="G126" s="49" t="s">
        <v>5711</v>
      </c>
      <c r="H126" s="64">
        <v>70</v>
      </c>
      <c r="I126" s="64">
        <v>68</v>
      </c>
      <c r="J126" s="66">
        <v>0.52920248796885228</v>
      </c>
      <c r="K126" s="66">
        <v>3.3688960319999683E-4</v>
      </c>
      <c r="L126" s="66">
        <v>-9.4590034703742276E-2</v>
      </c>
      <c r="M126" s="66">
        <v>0.35970700267445643</v>
      </c>
      <c r="O126" s="66" t="s">
        <v>1569</v>
      </c>
      <c r="P126" s="41" t="s">
        <v>5003</v>
      </c>
      <c r="S126" s="41" t="s">
        <v>4984</v>
      </c>
      <c r="V126" s="55"/>
    </row>
    <row r="127" spans="1:23" x14ac:dyDescent="0.2">
      <c r="A127" s="54">
        <v>35</v>
      </c>
      <c r="B127" s="46" t="s">
        <v>5198</v>
      </c>
      <c r="C127" s="47" t="s">
        <v>1614</v>
      </c>
      <c r="D127" s="34" t="s">
        <v>3439</v>
      </c>
      <c r="E127" s="66" t="s">
        <v>3440</v>
      </c>
      <c r="F127" s="64">
        <v>0</v>
      </c>
      <c r="G127" s="49" t="s">
        <v>5711</v>
      </c>
      <c r="H127" s="64">
        <v>63</v>
      </c>
      <c r="I127" s="64">
        <v>59</v>
      </c>
      <c r="J127" s="66">
        <v>0.49727916046351783</v>
      </c>
      <c r="K127" s="66">
        <v>6.1479866272644568E-3</v>
      </c>
      <c r="L127" s="66">
        <v>0.12168776253757052</v>
      </c>
      <c r="M127" s="66">
        <v>0.34377307652134803</v>
      </c>
      <c r="O127" s="38" t="s">
        <v>1614</v>
      </c>
      <c r="P127" s="41" t="s">
        <v>5073</v>
      </c>
      <c r="Q127" s="41" t="s">
        <v>5199</v>
      </c>
      <c r="S127" s="41" t="s">
        <v>4984</v>
      </c>
      <c r="T127" s="41" t="s">
        <v>4985</v>
      </c>
    </row>
    <row r="128" spans="1:23" x14ac:dyDescent="0.2">
      <c r="A128" s="54">
        <v>461</v>
      </c>
      <c r="B128" s="46" t="s">
        <v>5676</v>
      </c>
      <c r="C128" s="47" t="s">
        <v>1502</v>
      </c>
      <c r="D128" s="34" t="s">
        <v>3305</v>
      </c>
      <c r="E128" s="66" t="s">
        <v>3306</v>
      </c>
      <c r="F128" s="64">
        <v>0</v>
      </c>
      <c r="G128" s="49" t="s">
        <v>5711</v>
      </c>
      <c r="H128" s="64">
        <v>15</v>
      </c>
      <c r="I128" s="64">
        <v>15</v>
      </c>
      <c r="J128" s="66">
        <v>0.9281283010319713</v>
      </c>
      <c r="K128" s="66">
        <v>4.0585119620320798E-2</v>
      </c>
      <c r="L128" s="66">
        <v>5.0040232708321142E-2</v>
      </c>
      <c r="M128" s="66">
        <v>0.33902202633084855</v>
      </c>
      <c r="O128" s="38" t="s">
        <v>1502</v>
      </c>
      <c r="P128" s="41" t="s">
        <v>5000</v>
      </c>
      <c r="Q128" s="41" t="s">
        <v>5608</v>
      </c>
      <c r="R128" s="41" t="s">
        <v>4988</v>
      </c>
      <c r="S128" s="41" t="s">
        <v>5132</v>
      </c>
      <c r="U128" s="41" t="s">
        <v>5677</v>
      </c>
    </row>
    <row r="129" spans="1:22" x14ac:dyDescent="0.2">
      <c r="A129" s="54">
        <v>346</v>
      </c>
      <c r="B129" s="51" t="s">
        <v>5657</v>
      </c>
      <c r="C129" s="47" t="s">
        <v>992</v>
      </c>
      <c r="D129" s="34" t="s">
        <v>2697</v>
      </c>
      <c r="E129" s="66" t="s">
        <v>2698</v>
      </c>
      <c r="F129" s="64">
        <v>0</v>
      </c>
      <c r="G129" s="49" t="s">
        <v>5711</v>
      </c>
      <c r="H129" s="64">
        <v>15</v>
      </c>
      <c r="I129" s="64">
        <v>14</v>
      </c>
      <c r="J129" s="66">
        <v>0.70483683237702932</v>
      </c>
      <c r="K129" s="66">
        <v>2.3014643295035164E-2</v>
      </c>
      <c r="L129" s="66">
        <v>9.7710767946114885E-2</v>
      </c>
      <c r="M129" s="66">
        <v>0.33418010957302435</v>
      </c>
      <c r="O129" s="38" t="s">
        <v>992</v>
      </c>
      <c r="Q129" s="41" t="s">
        <v>5658</v>
      </c>
      <c r="S129" s="41" t="s">
        <v>5063</v>
      </c>
      <c r="U129" s="41" t="s">
        <v>5659</v>
      </c>
    </row>
    <row r="130" spans="1:22" x14ac:dyDescent="0.2">
      <c r="A130" s="54">
        <v>40</v>
      </c>
      <c r="B130" s="46" t="s">
        <v>5187</v>
      </c>
      <c r="C130" s="47" t="s">
        <v>1900</v>
      </c>
      <c r="D130" s="34" t="s">
        <v>3763</v>
      </c>
      <c r="E130" s="66" t="s">
        <v>3764</v>
      </c>
      <c r="F130" s="64">
        <v>0</v>
      </c>
      <c r="G130" s="49" t="s">
        <v>5712</v>
      </c>
      <c r="H130" s="64">
        <v>7</v>
      </c>
      <c r="I130" s="64">
        <v>7</v>
      </c>
      <c r="J130" s="66">
        <v>0.60252709699084184</v>
      </c>
      <c r="K130" s="66">
        <v>2.4256253873883082E-2</v>
      </c>
      <c r="L130" s="66">
        <v>-0.29019547310158522</v>
      </c>
      <c r="M130" s="66">
        <v>0.33255715246076889</v>
      </c>
      <c r="O130" s="38" t="s">
        <v>1900</v>
      </c>
      <c r="P130" s="41" t="s">
        <v>5021</v>
      </c>
      <c r="R130" s="41" t="s">
        <v>5022</v>
      </c>
      <c r="S130" s="41" t="s">
        <v>4984</v>
      </c>
      <c r="U130" s="41" t="s">
        <v>5188</v>
      </c>
    </row>
    <row r="131" spans="1:22" x14ac:dyDescent="0.2">
      <c r="A131" s="54">
        <v>387</v>
      </c>
      <c r="B131" s="46" t="s">
        <v>5477</v>
      </c>
      <c r="C131" s="47" t="s">
        <v>1172</v>
      </c>
      <c r="D131" s="34" t="s">
        <v>2895</v>
      </c>
      <c r="E131" s="66" t="s">
        <v>2896</v>
      </c>
      <c r="F131" s="64">
        <v>0</v>
      </c>
      <c r="G131" s="50" t="s">
        <v>5710</v>
      </c>
      <c r="H131" s="64">
        <v>3</v>
      </c>
      <c r="I131" s="64">
        <v>3</v>
      </c>
      <c r="J131" s="66">
        <v>0.72883718239606377</v>
      </c>
      <c r="K131" s="66">
        <v>1.1987093943657934E-2</v>
      </c>
      <c r="L131" s="66">
        <v>-0.19166893745062019</v>
      </c>
      <c r="M131" s="66">
        <v>0.33067166017779925</v>
      </c>
      <c r="O131" s="38" t="s">
        <v>1172</v>
      </c>
      <c r="P131" s="41" t="s">
        <v>5031</v>
      </c>
      <c r="Q131" s="41" t="s">
        <v>5478</v>
      </c>
      <c r="S131" s="41" t="s">
        <v>4984</v>
      </c>
      <c r="U131" s="41" t="s">
        <v>5479</v>
      </c>
    </row>
    <row r="132" spans="1:22" x14ac:dyDescent="0.2">
      <c r="A132" s="54">
        <v>10</v>
      </c>
      <c r="B132" s="46" t="s">
        <v>5064</v>
      </c>
      <c r="C132" s="47" t="s">
        <v>1013</v>
      </c>
      <c r="D132" s="34" t="s">
        <v>2707</v>
      </c>
      <c r="E132" s="66" t="s">
        <v>2708</v>
      </c>
      <c r="F132" s="64">
        <v>0</v>
      </c>
      <c r="G132" s="49" t="s">
        <v>5711</v>
      </c>
      <c r="H132" s="64">
        <v>285</v>
      </c>
      <c r="I132" s="64">
        <v>282</v>
      </c>
      <c r="J132" s="66">
        <v>6.3741275933545283E-2</v>
      </c>
      <c r="K132" s="66">
        <v>7.8646807303295319E-6</v>
      </c>
      <c r="L132" s="66">
        <v>0.14827612429301595</v>
      </c>
      <c r="M132" s="66">
        <v>0.32853709098004913</v>
      </c>
      <c r="O132" s="38" t="s">
        <v>1013</v>
      </c>
      <c r="P132" s="41" t="s">
        <v>4979</v>
      </c>
      <c r="Q132" s="41" t="s">
        <v>5065</v>
      </c>
      <c r="R132" s="41" t="s">
        <v>4992</v>
      </c>
      <c r="S132" s="41" t="s">
        <v>4984</v>
      </c>
      <c r="U132" s="41" t="s">
        <v>5049</v>
      </c>
    </row>
    <row r="133" spans="1:22" x14ac:dyDescent="0.2">
      <c r="A133" s="54">
        <v>38</v>
      </c>
      <c r="B133" s="46" t="s">
        <v>5174</v>
      </c>
      <c r="C133" s="47" t="s">
        <v>1790</v>
      </c>
      <c r="D133" s="34" t="s">
        <v>3629</v>
      </c>
      <c r="E133" s="66" t="s">
        <v>3630</v>
      </c>
      <c r="F133" s="64">
        <v>0</v>
      </c>
      <c r="G133" s="49" t="s">
        <v>5712</v>
      </c>
      <c r="H133" s="64">
        <v>6</v>
      </c>
      <c r="I133" s="64">
        <v>1</v>
      </c>
      <c r="J133" s="66">
        <v>0.99873843138719287</v>
      </c>
      <c r="K133" s="66">
        <v>1.732765669368419E-3</v>
      </c>
      <c r="L133" s="66">
        <v>-2.2725801072249752E-2</v>
      </c>
      <c r="M133" s="66">
        <v>0.28715917840824901</v>
      </c>
      <c r="O133" s="38" t="s">
        <v>1790</v>
      </c>
      <c r="P133" s="41" t="s">
        <v>5175</v>
      </c>
      <c r="R133" s="41" t="s">
        <v>4988</v>
      </c>
      <c r="S133" s="41" t="s">
        <v>5176</v>
      </c>
      <c r="T133" s="41" t="s">
        <v>5177</v>
      </c>
      <c r="U133" s="41" t="s">
        <v>5178</v>
      </c>
    </row>
    <row r="134" spans="1:22" x14ac:dyDescent="0.2">
      <c r="A134" s="54">
        <v>339</v>
      </c>
      <c r="B134" s="46" t="s">
        <v>5056</v>
      </c>
      <c r="C134" s="47" t="s">
        <v>960</v>
      </c>
      <c r="D134" s="34" t="s">
        <v>2679</v>
      </c>
      <c r="E134" s="66" t="s">
        <v>2680</v>
      </c>
      <c r="F134" s="64">
        <v>0</v>
      </c>
      <c r="G134" s="49" t="s">
        <v>5711</v>
      </c>
      <c r="H134" s="64">
        <v>23</v>
      </c>
      <c r="I134" s="64">
        <v>22</v>
      </c>
      <c r="J134" s="66">
        <v>0.99982452923331566</v>
      </c>
      <c r="K134" s="66">
        <v>1.1424229782164286E-4</v>
      </c>
      <c r="L134" s="66">
        <v>1.1351656419815725E-3</v>
      </c>
      <c r="M134" s="66">
        <v>0.28416964341781892</v>
      </c>
      <c r="O134" s="38" t="s">
        <v>960</v>
      </c>
      <c r="P134" s="41" t="s">
        <v>5057</v>
      </c>
      <c r="R134" s="41" t="s">
        <v>5022</v>
      </c>
      <c r="S134" s="41" t="s">
        <v>4984</v>
      </c>
      <c r="T134" s="41" t="s">
        <v>4985</v>
      </c>
      <c r="U134" s="41" t="s">
        <v>5058</v>
      </c>
    </row>
    <row r="135" spans="1:22" x14ac:dyDescent="0.2">
      <c r="A135" s="54">
        <v>564</v>
      </c>
      <c r="B135" s="51" t="s">
        <v>5209</v>
      </c>
      <c r="C135" s="47" t="s">
        <v>1975</v>
      </c>
      <c r="D135" s="34" t="s">
        <v>3869</v>
      </c>
      <c r="E135" s="66" t="s">
        <v>3870</v>
      </c>
      <c r="F135" s="64">
        <v>0</v>
      </c>
      <c r="G135" s="49" t="s">
        <v>5711</v>
      </c>
      <c r="H135" s="64">
        <v>43</v>
      </c>
      <c r="I135" s="64">
        <v>36</v>
      </c>
      <c r="J135" s="66">
        <v>0.47241918737968436</v>
      </c>
      <c r="K135" s="66">
        <v>7.5132273481759437E-4</v>
      </c>
      <c r="L135" s="66">
        <v>8.4171785042844505E-2</v>
      </c>
      <c r="M135" s="66">
        <v>0.2772575811922362</v>
      </c>
      <c r="O135" s="38" t="s">
        <v>1975</v>
      </c>
      <c r="P135" s="41" t="s">
        <v>5112</v>
      </c>
      <c r="R135" s="41" t="s">
        <v>5054</v>
      </c>
      <c r="S135" s="41" t="s">
        <v>5210</v>
      </c>
      <c r="T135" s="41" t="s">
        <v>4985</v>
      </c>
      <c r="U135" s="41" t="s">
        <v>5211</v>
      </c>
      <c r="V135" s="55"/>
    </row>
    <row r="136" spans="1:22" x14ac:dyDescent="0.2">
      <c r="A136" s="54">
        <v>453</v>
      </c>
      <c r="B136" s="51" t="s">
        <v>5672</v>
      </c>
      <c r="C136" s="38" t="s">
        <v>1460</v>
      </c>
      <c r="D136" s="41" t="s">
        <v>3255</v>
      </c>
      <c r="E136" s="66" t="s">
        <v>3256</v>
      </c>
      <c r="F136" s="66">
        <v>0</v>
      </c>
      <c r="G136" s="67" t="s">
        <v>5711</v>
      </c>
      <c r="H136" s="38">
        <v>6</v>
      </c>
      <c r="I136" s="38">
        <v>6</v>
      </c>
      <c r="J136" s="66">
        <v>0.96201078337827117</v>
      </c>
      <c r="K136" s="66">
        <v>1.7948102278540823E-2</v>
      </c>
      <c r="L136" s="66">
        <v>2.7276408392109985E-2</v>
      </c>
      <c r="M136" s="66">
        <v>0.27444499576451697</v>
      </c>
      <c r="N136" s="37"/>
      <c r="O136" s="38" t="s">
        <v>1460</v>
      </c>
      <c r="Q136" s="41" t="s">
        <v>5673</v>
      </c>
      <c r="R136" s="41" t="s">
        <v>4983</v>
      </c>
      <c r="S136" s="41" t="s">
        <v>5674</v>
      </c>
      <c r="T136" s="41" t="s">
        <v>5086</v>
      </c>
      <c r="U136" s="41" t="s">
        <v>5675</v>
      </c>
    </row>
    <row r="137" spans="1:22" x14ac:dyDescent="0.2">
      <c r="A137" s="54">
        <v>498</v>
      </c>
      <c r="B137" s="46" t="s">
        <v>5155</v>
      </c>
      <c r="C137" s="47" t="s">
        <v>1685</v>
      </c>
      <c r="D137" s="34" t="s">
        <v>3517</v>
      </c>
      <c r="E137" s="66" t="s">
        <v>3518</v>
      </c>
      <c r="F137" s="64">
        <v>0</v>
      </c>
      <c r="G137" s="49" t="s">
        <v>5711</v>
      </c>
      <c r="H137" s="64">
        <v>25</v>
      </c>
      <c r="I137" s="64">
        <v>25</v>
      </c>
      <c r="J137" s="66">
        <v>0.35745794790476682</v>
      </c>
      <c r="K137" s="66">
        <v>2.64237190437977E-3</v>
      </c>
      <c r="L137" s="66">
        <v>0.10621982852581979</v>
      </c>
      <c r="M137" s="66">
        <v>0.26687698807705473</v>
      </c>
      <c r="O137" s="38" t="s">
        <v>1685</v>
      </c>
      <c r="S137" s="41" t="s">
        <v>5061</v>
      </c>
      <c r="U137" s="41" t="s">
        <v>5156</v>
      </c>
    </row>
    <row r="138" spans="1:22" x14ac:dyDescent="0.2">
      <c r="A138" s="54">
        <v>502</v>
      </c>
      <c r="B138" s="46" t="s">
        <v>5157</v>
      </c>
      <c r="C138" s="47" t="s">
        <v>1692</v>
      </c>
      <c r="D138" s="34" t="s">
        <v>3529</v>
      </c>
      <c r="E138" s="66" t="s">
        <v>3530</v>
      </c>
      <c r="F138" s="64">
        <v>0</v>
      </c>
      <c r="G138" s="49" t="s">
        <v>5711</v>
      </c>
      <c r="H138" s="64">
        <v>11</v>
      </c>
      <c r="I138" s="64">
        <v>11</v>
      </c>
      <c r="J138" s="66">
        <v>0.80813088296697533</v>
      </c>
      <c r="K138" s="66">
        <v>4.9307398507956179E-3</v>
      </c>
      <c r="L138" s="66">
        <v>4.9718475147438213E-2</v>
      </c>
      <c r="M138" s="66">
        <v>0.26378166582784601</v>
      </c>
      <c r="O138" s="38" t="s">
        <v>1692</v>
      </c>
      <c r="P138" s="41" t="s">
        <v>5158</v>
      </c>
      <c r="S138" s="41" t="s">
        <v>5094</v>
      </c>
      <c r="T138" s="41" t="s">
        <v>5051</v>
      </c>
    </row>
    <row r="139" spans="1:22" x14ac:dyDescent="0.2">
      <c r="A139" s="54">
        <v>349</v>
      </c>
      <c r="B139" s="46" t="s">
        <v>5088</v>
      </c>
      <c r="C139" s="47" t="s">
        <v>1017</v>
      </c>
      <c r="D139" s="34" t="s">
        <v>2711</v>
      </c>
      <c r="E139" s="66" t="s">
        <v>2712</v>
      </c>
      <c r="F139" s="64">
        <v>0</v>
      </c>
      <c r="G139" s="49" t="s">
        <v>5711</v>
      </c>
      <c r="H139" s="64">
        <v>10</v>
      </c>
      <c r="I139" s="64">
        <v>10</v>
      </c>
      <c r="J139" s="66">
        <v>0.87224697443366628</v>
      </c>
      <c r="K139" s="66">
        <v>7.7057735051155873E-4</v>
      </c>
      <c r="L139" s="66">
        <v>3.2791998259048327E-2</v>
      </c>
      <c r="M139" s="66">
        <v>0.25674797222075618</v>
      </c>
      <c r="O139" s="38" t="s">
        <v>1017</v>
      </c>
      <c r="P139" s="41" t="s">
        <v>5073</v>
      </c>
      <c r="Q139" s="41" t="s">
        <v>5089</v>
      </c>
      <c r="S139" s="41" t="s">
        <v>4984</v>
      </c>
      <c r="T139" s="41" t="s">
        <v>4985</v>
      </c>
    </row>
    <row r="140" spans="1:22" x14ac:dyDescent="0.2">
      <c r="A140" s="54">
        <v>464</v>
      </c>
      <c r="B140" s="46" t="s">
        <v>5135</v>
      </c>
      <c r="C140" s="47" t="s">
        <v>1508</v>
      </c>
      <c r="D140" s="34" t="s">
        <v>3313</v>
      </c>
      <c r="E140" s="66" t="s">
        <v>3314</v>
      </c>
      <c r="F140" s="64">
        <v>0</v>
      </c>
      <c r="G140" s="49" t="s">
        <v>5711</v>
      </c>
      <c r="H140" s="64">
        <v>8</v>
      </c>
      <c r="I140" s="64">
        <v>8</v>
      </c>
      <c r="J140" s="66">
        <v>0.88300128845984671</v>
      </c>
      <c r="K140" s="66">
        <v>1.4334834365091753E-3</v>
      </c>
      <c r="L140" s="66">
        <v>3.3441774489901377E-2</v>
      </c>
      <c r="M140" s="66">
        <v>0.25443331912727984</v>
      </c>
      <c r="O140" s="38" t="s">
        <v>1508</v>
      </c>
      <c r="P140" s="41" t="s">
        <v>5136</v>
      </c>
      <c r="S140" s="41" t="s">
        <v>4984</v>
      </c>
    </row>
    <row r="141" spans="1:22" x14ac:dyDescent="0.2">
      <c r="A141" s="54">
        <v>434</v>
      </c>
      <c r="B141" s="46" t="s">
        <v>5179</v>
      </c>
      <c r="C141" s="47" t="s">
        <v>1367</v>
      </c>
      <c r="D141" s="34" t="s">
        <v>3137</v>
      </c>
      <c r="E141" s="66" t="s">
        <v>3138</v>
      </c>
      <c r="F141" s="64">
        <v>0</v>
      </c>
      <c r="G141" s="49" t="s">
        <v>5711</v>
      </c>
      <c r="H141" s="64">
        <v>12</v>
      </c>
      <c r="I141" s="64">
        <v>12</v>
      </c>
      <c r="J141" s="66">
        <v>0.99970916078757999</v>
      </c>
      <c r="K141" s="66">
        <v>6.7610142172537246E-3</v>
      </c>
      <c r="L141" s="66">
        <v>-1.7934293292984904E-3</v>
      </c>
      <c r="M141" s="66">
        <v>0.25055970213450252</v>
      </c>
      <c r="O141" s="66" t="s">
        <v>1367</v>
      </c>
      <c r="P141" s="37" t="s">
        <v>5180</v>
      </c>
      <c r="Q141" s="37"/>
      <c r="R141" s="37"/>
      <c r="S141" s="37" t="s">
        <v>5181</v>
      </c>
      <c r="T141" s="41" t="s">
        <v>4985</v>
      </c>
      <c r="U141" s="37" t="s">
        <v>5182</v>
      </c>
    </row>
    <row r="142" spans="1:22" x14ac:dyDescent="0.2">
      <c r="A142" s="54">
        <v>684</v>
      </c>
      <c r="B142" s="46" t="s">
        <v>5223</v>
      </c>
      <c r="C142" s="47" t="s">
        <v>2312</v>
      </c>
      <c r="D142" s="34" t="s">
        <v>4471</v>
      </c>
      <c r="E142" s="66" t="s">
        <v>4472</v>
      </c>
      <c r="F142" s="64">
        <v>0</v>
      </c>
      <c r="G142" s="49" t="s">
        <v>5711</v>
      </c>
      <c r="H142" s="64">
        <v>30</v>
      </c>
      <c r="I142" s="64">
        <v>30</v>
      </c>
      <c r="J142" s="66">
        <v>0.4335319073252723</v>
      </c>
      <c r="K142" s="66">
        <v>2.2615075335595813E-3</v>
      </c>
      <c r="L142" s="66">
        <v>8.4337491334560255E-2</v>
      </c>
      <c r="M142" s="66">
        <v>0.23955690973026833</v>
      </c>
      <c r="O142" s="38" t="s">
        <v>2312</v>
      </c>
      <c r="P142" s="41" t="s">
        <v>5204</v>
      </c>
      <c r="Q142" s="41" t="s">
        <v>5224</v>
      </c>
      <c r="S142" s="41" t="s">
        <v>4984</v>
      </c>
      <c r="U142" s="41" t="s">
        <v>5049</v>
      </c>
    </row>
    <row r="143" spans="1:22" x14ac:dyDescent="0.2">
      <c r="A143" s="54">
        <v>512</v>
      </c>
      <c r="B143" s="46" t="s">
        <v>5258</v>
      </c>
      <c r="C143" s="47" t="s">
        <v>1732</v>
      </c>
      <c r="D143" s="34" t="s">
        <v>3569</v>
      </c>
      <c r="E143" s="66" t="s">
        <v>3570</v>
      </c>
      <c r="F143" s="64">
        <v>0</v>
      </c>
      <c r="G143" s="49" t="s">
        <v>5711</v>
      </c>
      <c r="H143" s="64">
        <v>3</v>
      </c>
      <c r="I143" s="64">
        <v>3</v>
      </c>
      <c r="J143" s="66">
        <v>0.73592398049601715</v>
      </c>
      <c r="K143" s="66">
        <v>3.6585381122279215E-2</v>
      </c>
      <c r="L143" s="66">
        <v>7.4580705597684371E-2</v>
      </c>
      <c r="M143" s="66">
        <v>0.23819014212458356</v>
      </c>
      <c r="O143" s="38" t="s">
        <v>1732</v>
      </c>
      <c r="P143" s="41" t="s">
        <v>5259</v>
      </c>
      <c r="R143" s="41" t="s">
        <v>4988</v>
      </c>
      <c r="S143" s="41" t="s">
        <v>4989</v>
      </c>
      <c r="T143" s="41" t="s">
        <v>5260</v>
      </c>
      <c r="U143" s="41" t="s">
        <v>5261</v>
      </c>
    </row>
    <row r="144" spans="1:22" x14ac:dyDescent="0.2">
      <c r="A144" s="54">
        <v>358</v>
      </c>
      <c r="B144" s="46" t="s">
        <v>5660</v>
      </c>
      <c r="C144" s="47" t="s">
        <v>1039</v>
      </c>
      <c r="D144" s="34" t="s">
        <v>2737</v>
      </c>
      <c r="E144" s="66" t="s">
        <v>2738</v>
      </c>
      <c r="F144" s="64">
        <v>0</v>
      </c>
      <c r="G144" s="49" t="s">
        <v>5711</v>
      </c>
      <c r="H144" s="64">
        <v>8</v>
      </c>
      <c r="I144" s="64">
        <v>7</v>
      </c>
      <c r="J144" s="66">
        <v>0.73193183315359822</v>
      </c>
      <c r="K144" s="66">
        <v>2.0381265244690194E-2</v>
      </c>
      <c r="L144" s="66">
        <v>6.4086083354942147E-2</v>
      </c>
      <c r="M144" s="66">
        <v>0.23450789984795684</v>
      </c>
      <c r="O144" s="38" t="s">
        <v>1039</v>
      </c>
      <c r="P144" s="41" t="s">
        <v>5661</v>
      </c>
      <c r="Q144" s="41" t="s">
        <v>5662</v>
      </c>
      <c r="R144" s="41" t="s">
        <v>5070</v>
      </c>
      <c r="S144" s="41" t="s">
        <v>5639</v>
      </c>
      <c r="U144" s="41" t="s">
        <v>5663</v>
      </c>
    </row>
    <row r="145" spans="1:23" x14ac:dyDescent="0.2">
      <c r="A145" s="54">
        <v>364</v>
      </c>
      <c r="B145" s="51" t="s">
        <v>5083</v>
      </c>
      <c r="C145" s="38" t="s">
        <v>1076</v>
      </c>
      <c r="D145" s="41" t="s">
        <v>2793</v>
      </c>
      <c r="E145" s="66" t="s">
        <v>2794</v>
      </c>
      <c r="F145" s="66">
        <v>0</v>
      </c>
      <c r="G145" s="67" t="s">
        <v>5711</v>
      </c>
      <c r="H145" s="38">
        <v>62</v>
      </c>
      <c r="I145" s="38">
        <v>60</v>
      </c>
      <c r="J145" s="66">
        <v>0.72378440124329479</v>
      </c>
      <c r="K145" s="66">
        <v>3.7593787721681426E-3</v>
      </c>
      <c r="L145" s="66">
        <v>5.0894409946980801E-2</v>
      </c>
      <c r="M145" s="66">
        <v>0.22457212443492125</v>
      </c>
      <c r="N145" s="37"/>
      <c r="O145" s="38" t="s">
        <v>1076</v>
      </c>
      <c r="Q145" s="41" t="s">
        <v>5084</v>
      </c>
      <c r="R145" s="37"/>
      <c r="S145" s="41" t="s">
        <v>5085</v>
      </c>
      <c r="T145" s="41" t="s">
        <v>5086</v>
      </c>
      <c r="U145" s="41" t="s">
        <v>5087</v>
      </c>
    </row>
    <row r="146" spans="1:23" x14ac:dyDescent="0.2">
      <c r="A146" s="54">
        <v>368</v>
      </c>
      <c r="B146" s="46" t="s">
        <v>5059</v>
      </c>
      <c r="C146" s="47" t="s">
        <v>1100</v>
      </c>
      <c r="D146" s="34" t="s">
        <v>2825</v>
      </c>
      <c r="E146" s="66" t="s">
        <v>2826</v>
      </c>
      <c r="F146" s="64">
        <v>0</v>
      </c>
      <c r="G146" s="49" t="s">
        <v>5711</v>
      </c>
      <c r="H146" s="64">
        <v>25</v>
      </c>
      <c r="I146" s="64">
        <v>25</v>
      </c>
      <c r="J146" s="66">
        <v>0.81602018133130905</v>
      </c>
      <c r="K146" s="66">
        <v>2.466321385436121E-3</v>
      </c>
      <c r="L146" s="66">
        <v>3.7731269084552821E-2</v>
      </c>
      <c r="M146" s="66">
        <v>0.21924771458375147</v>
      </c>
      <c r="O146" s="38" t="s">
        <v>1100</v>
      </c>
      <c r="S146" s="41" t="s">
        <v>4984</v>
      </c>
    </row>
    <row r="147" spans="1:23" x14ac:dyDescent="0.2">
      <c r="A147" s="54">
        <v>395</v>
      </c>
      <c r="B147" s="51" t="s">
        <v>5105</v>
      </c>
      <c r="C147" s="47" t="s">
        <v>1214</v>
      </c>
      <c r="D147" s="34" t="s">
        <v>5106</v>
      </c>
      <c r="E147" s="66" t="s">
        <v>2940</v>
      </c>
      <c r="F147" s="64">
        <v>0</v>
      </c>
      <c r="G147" s="49" t="s">
        <v>5711</v>
      </c>
      <c r="H147" s="64">
        <v>36</v>
      </c>
      <c r="I147" s="64">
        <v>35</v>
      </c>
      <c r="J147" s="66">
        <v>0.98307790294746844</v>
      </c>
      <c r="K147" s="66">
        <v>4.0281396212205056E-4</v>
      </c>
      <c r="L147" s="66">
        <v>-9.3617615419123723E-3</v>
      </c>
      <c r="M147" s="66">
        <v>0.21842120048490266</v>
      </c>
      <c r="O147" s="38" t="s">
        <v>1214</v>
      </c>
      <c r="Q147" s="41" t="s">
        <v>5107</v>
      </c>
      <c r="S147" s="41" t="s">
        <v>5061</v>
      </c>
      <c r="T147" s="41" t="s">
        <v>4985</v>
      </c>
      <c r="U147" s="41" t="s">
        <v>5108</v>
      </c>
      <c r="W147" s="55"/>
    </row>
    <row r="148" spans="1:23" x14ac:dyDescent="0.2">
      <c r="A148" s="54">
        <v>608</v>
      </c>
      <c r="B148" s="71" t="s">
        <v>5128</v>
      </c>
      <c r="C148" s="38" t="s">
        <v>2116</v>
      </c>
      <c r="D148" s="41" t="s">
        <v>4081</v>
      </c>
      <c r="E148" s="66" t="s">
        <v>4082</v>
      </c>
      <c r="F148" s="66">
        <v>0</v>
      </c>
      <c r="G148" s="67" t="s">
        <v>5712</v>
      </c>
      <c r="H148" s="38">
        <v>5</v>
      </c>
      <c r="I148" s="38">
        <v>5</v>
      </c>
      <c r="J148" s="66">
        <v>0.99467828821948567</v>
      </c>
      <c r="K148" s="66">
        <v>5.4386493425859772E-3</v>
      </c>
      <c r="L148" s="66">
        <v>3.8463221080270671E-2</v>
      </c>
      <c r="M148" s="66">
        <v>0.20822264825601877</v>
      </c>
      <c r="N148" s="37"/>
      <c r="O148" s="38" t="s">
        <v>2116</v>
      </c>
      <c r="P148" s="41" t="s">
        <v>5129</v>
      </c>
      <c r="Q148" s="41" t="s">
        <v>5130</v>
      </c>
      <c r="S148" s="41" t="s">
        <v>5131</v>
      </c>
      <c r="T148" s="41" t="s">
        <v>4985</v>
      </c>
    </row>
    <row r="149" spans="1:23" x14ac:dyDescent="0.2">
      <c r="A149" s="54">
        <v>53</v>
      </c>
      <c r="B149" s="46" t="s">
        <v>5573</v>
      </c>
      <c r="C149" s="47" t="s">
        <v>2177</v>
      </c>
      <c r="D149" s="34" t="s">
        <v>4203</v>
      </c>
      <c r="E149" s="66" t="s">
        <v>4204</v>
      </c>
      <c r="F149" s="64">
        <v>0</v>
      </c>
      <c r="G149" s="50" t="s">
        <v>5710</v>
      </c>
      <c r="H149" s="64">
        <v>4</v>
      </c>
      <c r="I149" s="64">
        <v>4</v>
      </c>
      <c r="J149" s="66">
        <v>0.1005598358915552</v>
      </c>
      <c r="K149" s="66">
        <v>2.3501219515904559E-3</v>
      </c>
      <c r="L149" s="66">
        <v>0.36238396238445247</v>
      </c>
      <c r="M149" s="66">
        <v>0.20021785668920877</v>
      </c>
      <c r="O149" s="38" t="s">
        <v>2177</v>
      </c>
      <c r="S149" s="41" t="s">
        <v>4984</v>
      </c>
      <c r="U149" s="41" t="s">
        <v>5574</v>
      </c>
    </row>
    <row r="150" spans="1:23" x14ac:dyDescent="0.2">
      <c r="A150" s="54">
        <v>9</v>
      </c>
      <c r="B150" s="51" t="s">
        <v>5052</v>
      </c>
      <c r="C150" s="47" t="s">
        <v>917</v>
      </c>
      <c r="D150" s="34" t="s">
        <v>2615</v>
      </c>
      <c r="E150" s="66" t="s">
        <v>2616</v>
      </c>
      <c r="F150" s="64">
        <v>0</v>
      </c>
      <c r="G150" s="49" t="s">
        <v>5711</v>
      </c>
      <c r="H150" s="64">
        <v>5</v>
      </c>
      <c r="I150" s="64">
        <v>5</v>
      </c>
      <c r="J150" s="66">
        <v>0.98668852781355387</v>
      </c>
      <c r="K150" s="66">
        <v>4.9750227200626607E-2</v>
      </c>
      <c r="L150" s="66">
        <v>-1.3310946307925065E-2</v>
      </c>
      <c r="M150" s="66">
        <v>0.19911163907412543</v>
      </c>
      <c r="O150" s="38" t="s">
        <v>917</v>
      </c>
      <c r="Q150" s="41" t="s">
        <v>5053</v>
      </c>
      <c r="R150" s="41" t="s">
        <v>5054</v>
      </c>
      <c r="S150" s="41" t="s">
        <v>5055</v>
      </c>
    </row>
    <row r="151" spans="1:23" x14ac:dyDescent="0.2">
      <c r="A151" s="54">
        <v>334</v>
      </c>
      <c r="B151" s="51" t="s">
        <v>5441</v>
      </c>
      <c r="C151" s="38" t="s">
        <v>933</v>
      </c>
      <c r="D151" s="41" t="s">
        <v>2639</v>
      </c>
      <c r="E151" s="66" t="s">
        <v>2640</v>
      </c>
      <c r="F151" s="66">
        <v>0</v>
      </c>
      <c r="G151" s="65" t="s">
        <v>5710</v>
      </c>
      <c r="H151" s="38">
        <v>8</v>
      </c>
      <c r="I151" s="38">
        <v>8</v>
      </c>
      <c r="J151" s="66">
        <v>0.82392721298332405</v>
      </c>
      <c r="K151" s="66">
        <v>3.7133982146453359E-3</v>
      </c>
      <c r="L151" s="66">
        <v>0.11708439304540441</v>
      </c>
      <c r="M151" s="66">
        <v>0.19881893392687289</v>
      </c>
      <c r="N151" s="37"/>
      <c r="O151" s="38" t="s">
        <v>933</v>
      </c>
      <c r="P151" s="41" t="s">
        <v>5151</v>
      </c>
      <c r="S151" s="41" t="s">
        <v>4984</v>
      </c>
      <c r="U151" s="41" t="s">
        <v>5442</v>
      </c>
    </row>
    <row r="152" spans="1:23" x14ac:dyDescent="0.2">
      <c r="A152" s="54">
        <v>332</v>
      </c>
      <c r="B152" s="51" t="s">
        <v>5071</v>
      </c>
      <c r="C152" s="47" t="s">
        <v>898</v>
      </c>
      <c r="D152" s="34" t="s">
        <v>5072</v>
      </c>
      <c r="E152" s="66" t="s">
        <v>2594</v>
      </c>
      <c r="F152" s="64">
        <v>0</v>
      </c>
      <c r="G152" s="49" t="s">
        <v>5711</v>
      </c>
      <c r="H152" s="64">
        <v>63</v>
      </c>
      <c r="I152" s="64">
        <v>61</v>
      </c>
      <c r="J152" s="66">
        <v>0.58034955483135553</v>
      </c>
      <c r="K152" s="66">
        <v>7.0669847459203794E-4</v>
      </c>
      <c r="L152" s="66">
        <v>4.9593734559017832E-2</v>
      </c>
      <c r="M152" s="66">
        <v>0.1937000047014994</v>
      </c>
      <c r="O152" s="38" t="s">
        <v>898</v>
      </c>
      <c r="P152" s="41" t="s">
        <v>5073</v>
      </c>
      <c r="Q152" s="41" t="s">
        <v>5074</v>
      </c>
      <c r="R152" s="41" t="s">
        <v>5054</v>
      </c>
      <c r="T152" s="41" t="s">
        <v>5075</v>
      </c>
    </row>
    <row r="153" spans="1:23" x14ac:dyDescent="0.2">
      <c r="A153" s="54">
        <v>626</v>
      </c>
      <c r="B153" s="46" t="s">
        <v>5232</v>
      </c>
      <c r="C153" s="47" t="s">
        <v>2150</v>
      </c>
      <c r="D153" s="34" t="s">
        <v>4149</v>
      </c>
      <c r="E153" s="66" t="s">
        <v>4150</v>
      </c>
      <c r="F153" s="64">
        <v>0</v>
      </c>
      <c r="G153" s="49" t="s">
        <v>5711</v>
      </c>
      <c r="H153" s="64">
        <v>8</v>
      </c>
      <c r="I153" s="64">
        <v>8</v>
      </c>
      <c r="J153" s="66">
        <v>0.63612350431965548</v>
      </c>
      <c r="K153" s="66">
        <v>2.8957800174306714E-2</v>
      </c>
      <c r="L153" s="66">
        <v>6.5817226369862425E-2</v>
      </c>
      <c r="M153" s="66">
        <v>0.19238906618923046</v>
      </c>
      <c r="O153" s="38" t="s">
        <v>2150</v>
      </c>
      <c r="Q153" s="41" t="s">
        <v>5233</v>
      </c>
      <c r="R153" s="41" t="s">
        <v>5005</v>
      </c>
      <c r="S153" s="41" t="s">
        <v>5234</v>
      </c>
      <c r="U153" s="41" t="s">
        <v>5235</v>
      </c>
    </row>
    <row r="154" spans="1:23" x14ac:dyDescent="0.2">
      <c r="A154" s="54">
        <v>370</v>
      </c>
      <c r="B154" s="51" t="s">
        <v>5060</v>
      </c>
      <c r="C154" s="47" t="s">
        <v>1105</v>
      </c>
      <c r="D154" s="34" t="s">
        <v>2833</v>
      </c>
      <c r="E154" s="66" t="s">
        <v>2834</v>
      </c>
      <c r="F154" s="64">
        <v>0</v>
      </c>
      <c r="G154" s="49" t="s">
        <v>5711</v>
      </c>
      <c r="H154" s="64">
        <v>14</v>
      </c>
      <c r="I154" s="64">
        <v>14</v>
      </c>
      <c r="J154" s="66">
        <v>0.69460734253488088</v>
      </c>
      <c r="K154" s="66">
        <v>2.2596666313417391E-2</v>
      </c>
      <c r="L154" s="66">
        <v>5.5809325016744182E-2</v>
      </c>
      <c r="M154" s="66">
        <v>0.18742379668747589</v>
      </c>
      <c r="O154" s="38" t="s">
        <v>1105</v>
      </c>
      <c r="S154" s="41" t="s">
        <v>5061</v>
      </c>
      <c r="U154" s="41" t="s">
        <v>5062</v>
      </c>
    </row>
    <row r="155" spans="1:23" x14ac:dyDescent="0.2">
      <c r="A155" s="54">
        <v>380</v>
      </c>
      <c r="B155" s="46" t="s">
        <v>5092</v>
      </c>
      <c r="C155" s="47" t="s">
        <v>1135</v>
      </c>
      <c r="D155" s="34" t="s">
        <v>2865</v>
      </c>
      <c r="E155" s="66" t="s">
        <v>2866</v>
      </c>
      <c r="F155" s="64">
        <v>0</v>
      </c>
      <c r="G155" s="49" t="s">
        <v>5711</v>
      </c>
      <c r="H155" s="64">
        <v>9</v>
      </c>
      <c r="I155" s="64">
        <v>9</v>
      </c>
      <c r="J155" s="66">
        <v>0.93550678234296536</v>
      </c>
      <c r="K155" s="66">
        <v>7.2446663110892207E-3</v>
      </c>
      <c r="L155" s="66">
        <v>1.9848065993135933E-2</v>
      </c>
      <c r="M155" s="66">
        <v>0.18141366893583566</v>
      </c>
      <c r="O155" s="38" t="s">
        <v>1135</v>
      </c>
      <c r="P155" s="41" t="s">
        <v>5093</v>
      </c>
      <c r="S155" s="41" t="s">
        <v>5094</v>
      </c>
      <c r="T155" s="41" t="s">
        <v>5095</v>
      </c>
      <c r="U155" s="41" t="s">
        <v>5096</v>
      </c>
    </row>
    <row r="156" spans="1:23" x14ac:dyDescent="0.2">
      <c r="A156" s="54">
        <v>14</v>
      </c>
      <c r="B156" s="46" t="s">
        <v>5076</v>
      </c>
      <c r="C156" s="47" t="s">
        <v>1066</v>
      </c>
      <c r="D156" s="34" t="s">
        <v>2775</v>
      </c>
      <c r="E156" s="66" t="s">
        <v>2776</v>
      </c>
      <c r="F156" s="64">
        <v>0</v>
      </c>
      <c r="G156" s="49" t="s">
        <v>5711</v>
      </c>
      <c r="H156" s="64">
        <v>168</v>
      </c>
      <c r="I156" s="64">
        <v>168</v>
      </c>
      <c r="J156" s="66">
        <v>0.21192599430664594</v>
      </c>
      <c r="K156" s="66">
        <v>7.2771107299862692E-5</v>
      </c>
      <c r="L156" s="66">
        <v>6.766943997646635E-2</v>
      </c>
      <c r="M156" s="66">
        <v>0.17819039944415849</v>
      </c>
      <c r="O156" s="38" t="s">
        <v>1066</v>
      </c>
      <c r="Q156" s="41" t="s">
        <v>5077</v>
      </c>
      <c r="S156" s="41" t="s">
        <v>5078</v>
      </c>
      <c r="V156" s="55"/>
    </row>
    <row r="157" spans="1:23" x14ac:dyDescent="0.2">
      <c r="A157" s="54">
        <v>390</v>
      </c>
      <c r="B157" s="46" t="s">
        <v>5102</v>
      </c>
      <c r="C157" s="47" t="s">
        <v>1190</v>
      </c>
      <c r="D157" s="34" t="s">
        <v>2913</v>
      </c>
      <c r="E157" s="66" t="s">
        <v>2914</v>
      </c>
      <c r="F157" s="64">
        <v>0</v>
      </c>
      <c r="G157" s="49" t="s">
        <v>5712</v>
      </c>
      <c r="H157" s="64">
        <v>2</v>
      </c>
      <c r="I157" s="64">
        <v>1</v>
      </c>
      <c r="J157" s="66">
        <v>0.99555356793249628</v>
      </c>
      <c r="K157" s="66">
        <v>1.3573154847212887E-3</v>
      </c>
      <c r="L157" s="66">
        <v>1.7281181617519792E-2</v>
      </c>
      <c r="M157" s="66">
        <v>0.17527644664317776</v>
      </c>
      <c r="O157" s="38" t="s">
        <v>1190</v>
      </c>
      <c r="S157" s="41" t="s">
        <v>5103</v>
      </c>
      <c r="U157" s="41" t="s">
        <v>5104</v>
      </c>
    </row>
    <row r="158" spans="1:23" x14ac:dyDescent="0.2">
      <c r="A158" s="54">
        <v>563</v>
      </c>
      <c r="B158" s="51" t="s">
        <v>5207</v>
      </c>
      <c r="C158" s="47" t="s">
        <v>1974</v>
      </c>
      <c r="D158" s="34" t="s">
        <v>3867</v>
      </c>
      <c r="E158" s="66" t="s">
        <v>3868</v>
      </c>
      <c r="F158" s="64">
        <v>0</v>
      </c>
      <c r="G158" s="49" t="s">
        <v>5711</v>
      </c>
      <c r="H158" s="64">
        <v>3</v>
      </c>
      <c r="I158" s="64">
        <v>1</v>
      </c>
      <c r="J158" s="66">
        <v>0.25709262467362115</v>
      </c>
      <c r="K158" s="66">
        <v>4.6122183149122087E-3</v>
      </c>
      <c r="L158" s="66">
        <v>8.4844101952857187E-2</v>
      </c>
      <c r="M158" s="66">
        <v>0.1744616175653011</v>
      </c>
      <c r="O158" s="38" t="s">
        <v>1974</v>
      </c>
      <c r="P158" s="41" t="s">
        <v>5112</v>
      </c>
      <c r="R158" s="41" t="s">
        <v>5054</v>
      </c>
      <c r="S158" s="41" t="s">
        <v>5006</v>
      </c>
      <c r="U158" s="41" t="s">
        <v>5208</v>
      </c>
    </row>
    <row r="159" spans="1:23" x14ac:dyDescent="0.2">
      <c r="A159" s="54">
        <v>609</v>
      </c>
      <c r="B159" s="46" t="s">
        <v>5227</v>
      </c>
      <c r="C159" s="47" t="s">
        <v>2119</v>
      </c>
      <c r="D159" s="34" t="s">
        <v>4087</v>
      </c>
      <c r="E159" s="66" t="s">
        <v>4088</v>
      </c>
      <c r="F159" s="64">
        <v>0</v>
      </c>
      <c r="G159" s="49" t="s">
        <v>5711</v>
      </c>
      <c r="H159" s="64">
        <v>5</v>
      </c>
      <c r="I159" s="64">
        <v>5</v>
      </c>
      <c r="J159" s="66">
        <v>0.48608684284074377</v>
      </c>
      <c r="K159" s="66">
        <v>3.6992550469271523E-2</v>
      </c>
      <c r="L159" s="66">
        <v>7.8674965311385847E-2</v>
      </c>
      <c r="M159" s="66">
        <v>0.1723247705939599</v>
      </c>
      <c r="O159" s="38" t="s">
        <v>2119</v>
      </c>
      <c r="P159" s="41" t="s">
        <v>5228</v>
      </c>
      <c r="Q159" s="41" t="s">
        <v>5229</v>
      </c>
      <c r="R159" s="41" t="s">
        <v>5230</v>
      </c>
      <c r="S159" s="41" t="s">
        <v>5231</v>
      </c>
    </row>
    <row r="160" spans="1:23" x14ac:dyDescent="0.2">
      <c r="A160" s="54">
        <v>303</v>
      </c>
      <c r="B160" s="46" t="s">
        <v>5038</v>
      </c>
      <c r="C160" s="47" t="s">
        <v>765</v>
      </c>
      <c r="D160" s="34" t="s">
        <v>2421</v>
      </c>
      <c r="E160" s="66" t="s">
        <v>2422</v>
      </c>
      <c r="F160" s="64">
        <v>0</v>
      </c>
      <c r="G160" s="49" t="s">
        <v>5711</v>
      </c>
      <c r="H160" s="64">
        <v>10</v>
      </c>
      <c r="I160" s="64">
        <v>10</v>
      </c>
      <c r="J160" s="66">
        <v>0.92663025279974442</v>
      </c>
      <c r="K160" s="66">
        <v>2.4250035839366857E-2</v>
      </c>
      <c r="L160" s="66">
        <v>2.2389543990680494E-2</v>
      </c>
      <c r="M160" s="66">
        <v>0.16418816895232169</v>
      </c>
      <c r="O160" s="38" t="s">
        <v>765</v>
      </c>
      <c r="P160" s="41" t="s">
        <v>5640</v>
      </c>
      <c r="Q160" s="41" t="s">
        <v>5641</v>
      </c>
      <c r="S160" s="41" t="s">
        <v>5642</v>
      </c>
      <c r="T160" s="41" t="s">
        <v>5039</v>
      </c>
      <c r="U160" s="41" t="s">
        <v>5040</v>
      </c>
      <c r="V160" s="55"/>
    </row>
    <row r="161" spans="1:22" x14ac:dyDescent="0.2">
      <c r="A161" s="54">
        <v>606</v>
      </c>
      <c r="B161" s="46" t="s">
        <v>5570</v>
      </c>
      <c r="C161" s="47" t="s">
        <v>2114</v>
      </c>
      <c r="D161" s="34" t="s">
        <v>5571</v>
      </c>
      <c r="E161" s="66" t="s">
        <v>4078</v>
      </c>
      <c r="F161" s="64">
        <v>0</v>
      </c>
      <c r="G161" s="50" t="s">
        <v>5710</v>
      </c>
      <c r="H161" s="64">
        <v>3</v>
      </c>
      <c r="I161" s="64">
        <v>3</v>
      </c>
      <c r="J161" s="66">
        <v>0.92067765546373626</v>
      </c>
      <c r="K161" s="66">
        <v>2.3934285941989542E-2</v>
      </c>
      <c r="L161" s="66">
        <v>6.3933833292100672E-2</v>
      </c>
      <c r="M161" s="66">
        <v>0.15814157655456107</v>
      </c>
      <c r="O161" s="38" t="s">
        <v>2114</v>
      </c>
      <c r="P161" s="41" t="s">
        <v>5406</v>
      </c>
      <c r="S161" s="41" t="s">
        <v>4984</v>
      </c>
      <c r="U161" s="41" t="s">
        <v>5572</v>
      </c>
    </row>
    <row r="162" spans="1:22" ht="11.25" customHeight="1" x14ac:dyDescent="0.2">
      <c r="A162" s="54">
        <v>665</v>
      </c>
      <c r="B162" s="46" t="s">
        <v>5249</v>
      </c>
      <c r="C162" s="47" t="s">
        <v>2263</v>
      </c>
      <c r="D162" s="34" t="s">
        <v>4375</v>
      </c>
      <c r="E162" s="66" t="s">
        <v>4376</v>
      </c>
      <c r="F162" s="64">
        <v>0</v>
      </c>
      <c r="G162" s="49" t="s">
        <v>5711</v>
      </c>
      <c r="H162" s="64">
        <v>23</v>
      </c>
      <c r="I162" s="64">
        <v>18</v>
      </c>
      <c r="J162" s="66">
        <v>0.95297867581180429</v>
      </c>
      <c r="K162" s="66">
        <v>3.7981668221691134E-2</v>
      </c>
      <c r="L162" s="66">
        <v>1.7866578186341187E-2</v>
      </c>
      <c r="M162" s="66">
        <v>0.15387473501655791</v>
      </c>
      <c r="O162" s="38" t="s">
        <v>2263</v>
      </c>
      <c r="P162" s="41" t="s">
        <v>5250</v>
      </c>
      <c r="Q162" s="41" t="s">
        <v>5251</v>
      </c>
      <c r="R162" s="41" t="s">
        <v>4983</v>
      </c>
      <c r="S162" s="41" t="s">
        <v>5248</v>
      </c>
    </row>
    <row r="163" spans="1:22" x14ac:dyDescent="0.2">
      <c r="A163" s="54">
        <v>32</v>
      </c>
      <c r="B163" s="46" t="s">
        <v>5203</v>
      </c>
      <c r="C163" s="47" t="s">
        <v>1549</v>
      </c>
      <c r="D163" s="34" t="s">
        <v>3367</v>
      </c>
      <c r="E163" s="66" t="s">
        <v>3368</v>
      </c>
      <c r="F163" s="64">
        <v>0</v>
      </c>
      <c r="G163" s="49" t="s">
        <v>5712</v>
      </c>
      <c r="H163" s="64">
        <v>15</v>
      </c>
      <c r="I163" s="64">
        <v>14</v>
      </c>
      <c r="J163" s="66">
        <v>0.93315638837488424</v>
      </c>
      <c r="K163" s="66">
        <v>8.2798798951122521E-5</v>
      </c>
      <c r="L163" s="66">
        <v>9.4611540833923868E-2</v>
      </c>
      <c r="M163" s="66">
        <v>0.12324540659850847</v>
      </c>
      <c r="O163" s="38" t="s">
        <v>1549</v>
      </c>
      <c r="P163" s="41" t="s">
        <v>5204</v>
      </c>
      <c r="Q163" s="41" t="s">
        <v>5205</v>
      </c>
      <c r="S163" s="41" t="s">
        <v>4984</v>
      </c>
      <c r="U163" s="41" t="s">
        <v>5206</v>
      </c>
    </row>
    <row r="164" spans="1:22" x14ac:dyDescent="0.2">
      <c r="A164" s="54">
        <v>454</v>
      </c>
      <c r="B164" s="51" t="s">
        <v>5500</v>
      </c>
      <c r="C164" s="38" t="s">
        <v>1479</v>
      </c>
      <c r="D164" s="41" t="s">
        <v>3279</v>
      </c>
      <c r="E164" s="66" t="s">
        <v>3280</v>
      </c>
      <c r="F164" s="66">
        <v>0</v>
      </c>
      <c r="G164" s="65" t="s">
        <v>5710</v>
      </c>
      <c r="H164" s="38">
        <v>3</v>
      </c>
      <c r="I164" s="38">
        <v>3</v>
      </c>
      <c r="J164" s="66">
        <v>0.44632107479312566</v>
      </c>
      <c r="K164" s="66">
        <v>2.3610928374537377E-2</v>
      </c>
      <c r="L164" s="66">
        <v>0.18633909008573291</v>
      </c>
      <c r="M164" s="66">
        <v>0.11609791192357655</v>
      </c>
      <c r="N164" s="37"/>
      <c r="O164" s="38" t="s">
        <v>1479</v>
      </c>
      <c r="P164" s="41" t="s">
        <v>5297</v>
      </c>
      <c r="Q164" s="41" t="s">
        <v>5053</v>
      </c>
      <c r="R164" s="41" t="s">
        <v>5501</v>
      </c>
      <c r="S164" s="41" t="s">
        <v>5502</v>
      </c>
      <c r="U164" s="41" t="s">
        <v>5503</v>
      </c>
    </row>
    <row r="165" spans="1:22" x14ac:dyDescent="0.2">
      <c r="A165" s="54">
        <v>627</v>
      </c>
      <c r="B165" s="46" t="s">
        <v>5584</v>
      </c>
      <c r="C165" s="47" t="s">
        <v>2152</v>
      </c>
      <c r="D165" s="34" t="s">
        <v>4153</v>
      </c>
      <c r="E165" s="66" t="s">
        <v>4154</v>
      </c>
      <c r="F165" s="64">
        <v>0</v>
      </c>
      <c r="G165" s="50" t="s">
        <v>5710</v>
      </c>
      <c r="H165" s="64">
        <v>4</v>
      </c>
      <c r="I165" s="64">
        <v>4</v>
      </c>
      <c r="J165" s="66">
        <v>0.45236540259487656</v>
      </c>
      <c r="K165" s="66">
        <v>1.6322376664976046E-2</v>
      </c>
      <c r="L165" s="64">
        <v>0.18972962193249288</v>
      </c>
      <c r="M165" s="66">
        <v>0.10464865530209622</v>
      </c>
      <c r="O165" s="66" t="s">
        <v>2152</v>
      </c>
      <c r="S165" s="41" t="s">
        <v>5185</v>
      </c>
      <c r="U165" s="41" t="s">
        <v>5025</v>
      </c>
      <c r="V165" s="55"/>
    </row>
    <row r="166" spans="1:22" x14ac:dyDescent="0.2">
      <c r="A166" s="54">
        <v>304</v>
      </c>
      <c r="B166" s="46" t="s">
        <v>5041</v>
      </c>
      <c r="C166" s="47" t="s">
        <v>779</v>
      </c>
      <c r="D166" s="34" t="s">
        <v>2441</v>
      </c>
      <c r="E166" s="66" t="s">
        <v>2442</v>
      </c>
      <c r="F166" s="64">
        <v>0</v>
      </c>
      <c r="G166" s="49" t="s">
        <v>5712</v>
      </c>
      <c r="H166" s="64">
        <v>15</v>
      </c>
      <c r="I166" s="64">
        <v>15</v>
      </c>
      <c r="J166" s="66">
        <v>0.41580193640770502</v>
      </c>
      <c r="K166" s="66">
        <v>4.7236185570880274E-3</v>
      </c>
      <c r="L166" s="66">
        <v>0.68365075494902783</v>
      </c>
      <c r="M166" s="66">
        <v>5.7566270134948638E-2</v>
      </c>
      <c r="O166" s="38" t="s">
        <v>779</v>
      </c>
      <c r="P166" s="41" t="s">
        <v>5643</v>
      </c>
      <c r="R166" s="41" t="s">
        <v>5042</v>
      </c>
    </row>
    <row r="167" spans="1:22" x14ac:dyDescent="0.2">
      <c r="A167" s="54">
        <v>524</v>
      </c>
      <c r="B167" s="46" t="s">
        <v>5567</v>
      </c>
      <c r="C167" s="47" t="s">
        <v>1779</v>
      </c>
      <c r="D167" s="34" t="s">
        <v>3617</v>
      </c>
      <c r="E167" s="66" t="s">
        <v>3618</v>
      </c>
      <c r="F167" s="64">
        <v>0</v>
      </c>
      <c r="G167" s="50" t="s">
        <v>5710</v>
      </c>
      <c r="H167" s="64">
        <v>15</v>
      </c>
      <c r="I167" s="64">
        <v>1</v>
      </c>
      <c r="J167" s="66">
        <v>0.81341699648937416</v>
      </c>
      <c r="K167" s="66">
        <v>6.0451875489779816E-3</v>
      </c>
      <c r="L167" s="66">
        <v>-4.0198976602516368E-2</v>
      </c>
      <c r="M167" s="66">
        <v>5.6892032375042589E-2</v>
      </c>
      <c r="O167" s="66" t="s">
        <v>1779</v>
      </c>
      <c r="P167" s="41" t="s">
        <v>5568</v>
      </c>
      <c r="S167" s="41" t="s">
        <v>4984</v>
      </c>
    </row>
    <row r="168" spans="1:22" x14ac:dyDescent="0.2">
      <c r="A168" s="54">
        <v>353</v>
      </c>
      <c r="B168" s="46" t="s">
        <v>5446</v>
      </c>
      <c r="C168" s="47" t="s">
        <v>1029</v>
      </c>
      <c r="D168" s="34" t="s">
        <v>2727</v>
      </c>
      <c r="E168" s="66" t="s">
        <v>2728</v>
      </c>
      <c r="F168" s="64">
        <v>0</v>
      </c>
      <c r="G168" s="50" t="s">
        <v>5710</v>
      </c>
      <c r="H168" s="64">
        <v>2</v>
      </c>
      <c r="I168" s="64">
        <v>2</v>
      </c>
      <c r="J168" s="66">
        <v>0.19347202008252523</v>
      </c>
      <c r="K168" s="66">
        <v>3.691747765816733E-2</v>
      </c>
      <c r="L168" s="66">
        <v>-0.42484225699650224</v>
      </c>
      <c r="M168" s="66">
        <v>5.1899824592060995E-2</v>
      </c>
      <c r="O168" s="38" t="s">
        <v>1029</v>
      </c>
      <c r="Q168" s="41" t="s">
        <v>5018</v>
      </c>
      <c r="R168" s="41" t="s">
        <v>5019</v>
      </c>
      <c r="S168" s="41" t="s">
        <v>5447</v>
      </c>
      <c r="U168" s="41" t="s">
        <v>5448</v>
      </c>
    </row>
    <row r="169" spans="1:22" x14ac:dyDescent="0.2">
      <c r="A169" s="54">
        <v>392</v>
      </c>
      <c r="B169" s="51" t="s">
        <v>5475</v>
      </c>
      <c r="C169" s="47" t="s">
        <v>1193</v>
      </c>
      <c r="D169" s="34" t="s">
        <v>2917</v>
      </c>
      <c r="E169" s="66" t="s">
        <v>2918</v>
      </c>
      <c r="F169" s="64">
        <v>0</v>
      </c>
      <c r="G169" s="50" t="s">
        <v>5710</v>
      </c>
      <c r="H169" s="64">
        <v>4</v>
      </c>
      <c r="I169" s="64">
        <v>4</v>
      </c>
      <c r="J169" s="66">
        <v>0.59316870679995404</v>
      </c>
      <c r="K169" s="66">
        <v>3.1315794742437619E-2</v>
      </c>
      <c r="L169" s="66">
        <v>0.16025592290185742</v>
      </c>
      <c r="M169" s="66">
        <v>1.1720680053763033E-2</v>
      </c>
      <c r="O169" s="38" t="s">
        <v>1193</v>
      </c>
      <c r="Q169" s="41" t="s">
        <v>5053</v>
      </c>
      <c r="R169" s="41" t="s">
        <v>5054</v>
      </c>
      <c r="S169" s="41" t="s">
        <v>5055</v>
      </c>
      <c r="T169" s="41" t="s">
        <v>5012</v>
      </c>
      <c r="U169" s="41" t="s">
        <v>5476</v>
      </c>
    </row>
    <row r="170" spans="1:22" x14ac:dyDescent="0.2">
      <c r="A170" s="54">
        <v>630</v>
      </c>
      <c r="B170" s="51" t="s">
        <v>5432</v>
      </c>
      <c r="C170" s="47" t="s">
        <v>2160</v>
      </c>
      <c r="D170" s="34" t="s">
        <v>4169</v>
      </c>
      <c r="E170" s="66" t="s">
        <v>4170</v>
      </c>
      <c r="F170" s="64">
        <v>0</v>
      </c>
      <c r="G170" s="50" t="s">
        <v>5710</v>
      </c>
      <c r="H170" s="64">
        <v>3</v>
      </c>
      <c r="I170" s="64">
        <v>3</v>
      </c>
      <c r="J170" s="66">
        <v>0.99461750649375968</v>
      </c>
      <c r="K170" s="66">
        <v>3.0712255440650482E-2</v>
      </c>
      <c r="L170" s="66">
        <v>1.0133902985799637E-2</v>
      </c>
      <c r="M170" s="66">
        <v>5.5470407324431648E-3</v>
      </c>
      <c r="O170" s="38" t="s">
        <v>2160</v>
      </c>
      <c r="Q170" s="41" t="s">
        <v>5014</v>
      </c>
      <c r="S170" s="41" t="s">
        <v>5009</v>
      </c>
    </row>
    <row r="171" spans="1:22" x14ac:dyDescent="0.2">
      <c r="A171" s="54">
        <v>377</v>
      </c>
      <c r="B171" s="51" t="s">
        <v>5443</v>
      </c>
      <c r="C171" s="38" t="s">
        <v>1123</v>
      </c>
      <c r="D171" s="41" t="s">
        <v>2853</v>
      </c>
      <c r="E171" s="66" t="s">
        <v>2854</v>
      </c>
      <c r="F171" s="66">
        <v>0</v>
      </c>
      <c r="G171" s="65" t="s">
        <v>5710</v>
      </c>
      <c r="H171" s="38">
        <v>2</v>
      </c>
      <c r="I171" s="38">
        <v>2</v>
      </c>
      <c r="J171" s="66">
        <v>0.46220960789287491</v>
      </c>
      <c r="K171" s="66">
        <v>9.2654638342213325E-3</v>
      </c>
      <c r="L171" s="66">
        <v>0.25958395103990028</v>
      </c>
      <c r="M171" s="66">
        <v>2.4500230114643529E-3</v>
      </c>
      <c r="N171" s="37"/>
      <c r="O171" s="38" t="s">
        <v>1123</v>
      </c>
      <c r="S171" s="41" t="s">
        <v>5361</v>
      </c>
      <c r="T171" s="41" t="s">
        <v>5444</v>
      </c>
      <c r="U171" s="41" t="s">
        <v>5445</v>
      </c>
    </row>
    <row r="172" spans="1:22" x14ac:dyDescent="0.2">
      <c r="A172" s="54">
        <v>22</v>
      </c>
      <c r="B172" s="46" t="s">
        <v>5453</v>
      </c>
      <c r="C172" s="47" t="s">
        <v>1286</v>
      </c>
      <c r="D172" s="34" t="s">
        <v>3021</v>
      </c>
      <c r="E172" s="66" t="s">
        <v>3022</v>
      </c>
      <c r="F172" s="64">
        <v>0</v>
      </c>
      <c r="G172" s="50" t="s">
        <v>5710</v>
      </c>
      <c r="H172" s="64">
        <v>9</v>
      </c>
      <c r="I172" s="64">
        <v>9</v>
      </c>
      <c r="J172" s="66">
        <v>0.11843497587269314</v>
      </c>
      <c r="K172" s="66">
        <v>1.732765669368419E-3</v>
      </c>
      <c r="L172" s="66">
        <v>-0.12251417293645694</v>
      </c>
      <c r="M172" s="66">
        <v>-1.8083757827547231E-4</v>
      </c>
      <c r="O172" s="38" t="s">
        <v>1286</v>
      </c>
      <c r="P172" s="41" t="s">
        <v>5073</v>
      </c>
      <c r="Q172" s="41" t="s">
        <v>5224</v>
      </c>
      <c r="R172" s="41" t="s">
        <v>4983</v>
      </c>
      <c r="S172" s="41" t="s">
        <v>4984</v>
      </c>
      <c r="T172" s="41" t="s">
        <v>4985</v>
      </c>
      <c r="U172" s="41" t="s">
        <v>5148</v>
      </c>
    </row>
    <row r="173" spans="1:22" x14ac:dyDescent="0.2">
      <c r="A173" s="54">
        <v>566</v>
      </c>
      <c r="B173" s="46" t="s">
        <v>5555</v>
      </c>
      <c r="C173" s="47" t="s">
        <v>1980</v>
      </c>
      <c r="D173" s="34" t="s">
        <v>3879</v>
      </c>
      <c r="E173" s="66" t="s">
        <v>3880</v>
      </c>
      <c r="F173" s="64">
        <v>0</v>
      </c>
      <c r="G173" s="50" t="s">
        <v>5710</v>
      </c>
      <c r="H173" s="64">
        <v>4</v>
      </c>
      <c r="I173" s="64">
        <v>4</v>
      </c>
      <c r="J173" s="66">
        <v>0.97368628701887361</v>
      </c>
      <c r="K173" s="66">
        <v>2.1507564806523716E-2</v>
      </c>
      <c r="L173" s="66">
        <v>7.0691163518819877E-2</v>
      </c>
      <c r="M173" s="66">
        <v>-1.0450653313945679E-2</v>
      </c>
      <c r="O173" s="38" t="s">
        <v>1980</v>
      </c>
      <c r="P173" s="41" t="s">
        <v>5556</v>
      </c>
      <c r="S173" s="41" t="s">
        <v>5009</v>
      </c>
    </row>
    <row r="174" spans="1:22" x14ac:dyDescent="0.2">
      <c r="A174" s="54">
        <v>311</v>
      </c>
      <c r="B174" s="46" t="s">
        <v>5047</v>
      </c>
      <c r="C174" s="47" t="s">
        <v>806</v>
      </c>
      <c r="D174" s="34" t="s">
        <v>2483</v>
      </c>
      <c r="E174" s="66" t="s">
        <v>2484</v>
      </c>
      <c r="F174" s="64">
        <v>0</v>
      </c>
      <c r="G174" s="49" t="s">
        <v>5712</v>
      </c>
      <c r="H174" s="64">
        <v>4</v>
      </c>
      <c r="I174" s="64">
        <v>4</v>
      </c>
      <c r="J174" s="66">
        <v>0.22647326871772017</v>
      </c>
      <c r="K174" s="66">
        <v>2.4256253873883082E-2</v>
      </c>
      <c r="L174" s="66">
        <v>-0.36036041756313075</v>
      </c>
      <c r="M174" s="66">
        <v>-1.9889368261267748E-2</v>
      </c>
      <c r="O174" s="38" t="s">
        <v>806</v>
      </c>
      <c r="Q174" s="41" t="s">
        <v>5048</v>
      </c>
      <c r="S174" s="41" t="s">
        <v>5653</v>
      </c>
      <c r="U174" s="41" t="s">
        <v>5049</v>
      </c>
    </row>
    <row r="175" spans="1:22" x14ac:dyDescent="0.2">
      <c r="A175" s="54">
        <v>540</v>
      </c>
      <c r="B175" s="46" t="s">
        <v>5538</v>
      </c>
      <c r="C175" s="47" t="s">
        <v>1874</v>
      </c>
      <c r="D175" s="34" t="s">
        <v>3735</v>
      </c>
      <c r="E175" s="66" t="s">
        <v>3736</v>
      </c>
      <c r="F175" s="64">
        <v>0</v>
      </c>
      <c r="G175" s="50" t="s">
        <v>5710</v>
      </c>
      <c r="H175" s="64">
        <v>3</v>
      </c>
      <c r="I175" s="64">
        <v>3</v>
      </c>
      <c r="J175" s="66">
        <v>0.99374498379126641</v>
      </c>
      <c r="K175" s="66">
        <v>8.5227071399378573E-3</v>
      </c>
      <c r="L175" s="66">
        <v>3.9314859720711581E-2</v>
      </c>
      <c r="M175" s="66">
        <v>-9.8792730320013789E-2</v>
      </c>
      <c r="O175" s="66" t="s">
        <v>1874</v>
      </c>
      <c r="Q175" s="41" t="s">
        <v>5053</v>
      </c>
      <c r="S175" s="41" t="s">
        <v>5061</v>
      </c>
      <c r="U175" s="41" t="s">
        <v>5539</v>
      </c>
    </row>
    <row r="176" spans="1:22" x14ac:dyDescent="0.2">
      <c r="A176" s="54">
        <v>51</v>
      </c>
      <c r="B176" s="46" t="s">
        <v>5696</v>
      </c>
      <c r="C176" s="47" t="s">
        <v>2147</v>
      </c>
      <c r="D176" s="34" t="s">
        <v>4143</v>
      </c>
      <c r="E176" s="66" t="s">
        <v>4144</v>
      </c>
      <c r="F176" s="64">
        <v>0</v>
      </c>
      <c r="G176" s="50" t="s">
        <v>5707</v>
      </c>
      <c r="H176" s="64">
        <v>12</v>
      </c>
      <c r="I176" s="64">
        <v>12</v>
      </c>
      <c r="J176" s="66">
        <v>0.81061328820545775</v>
      </c>
      <c r="K176" s="66">
        <v>2.9330132277869791E-2</v>
      </c>
      <c r="L176" s="66">
        <v>2.9667009991690918E-2</v>
      </c>
      <c r="M176" s="66">
        <v>-0.12680780829524352</v>
      </c>
      <c r="O176" s="38" t="s">
        <v>2147</v>
      </c>
      <c r="R176" s="41" t="s">
        <v>5697</v>
      </c>
      <c r="S176" s="41" t="s">
        <v>4984</v>
      </c>
      <c r="U176" s="41" t="s">
        <v>5698</v>
      </c>
    </row>
    <row r="177" spans="1:23" x14ac:dyDescent="0.2">
      <c r="A177" s="54">
        <v>11</v>
      </c>
      <c r="B177" s="46" t="s">
        <v>5466</v>
      </c>
      <c r="C177" s="47" t="s">
        <v>1018</v>
      </c>
      <c r="D177" s="34" t="s">
        <v>5467</v>
      </c>
      <c r="E177" s="66" t="s">
        <v>2714</v>
      </c>
      <c r="F177" s="64">
        <v>0</v>
      </c>
      <c r="G177" s="50" t="s">
        <v>5707</v>
      </c>
      <c r="H177" s="64">
        <v>202</v>
      </c>
      <c r="I177" s="64">
        <v>172</v>
      </c>
      <c r="J177" s="66">
        <v>0.83116702871162929</v>
      </c>
      <c r="K177" s="66">
        <v>8.0987862985543169E-3</v>
      </c>
      <c r="L177" s="66">
        <v>-2.4304758508723268E-2</v>
      </c>
      <c r="M177" s="66">
        <v>-0.13126586061603973</v>
      </c>
      <c r="O177" s="38" t="s">
        <v>1018</v>
      </c>
      <c r="Q177" s="41" t="s">
        <v>5468</v>
      </c>
      <c r="S177" s="41" t="s">
        <v>4984</v>
      </c>
      <c r="T177" s="41" t="s">
        <v>5469</v>
      </c>
      <c r="U177" s="41" t="s">
        <v>5049</v>
      </c>
    </row>
    <row r="178" spans="1:23" x14ac:dyDescent="0.2">
      <c r="A178" s="54">
        <v>667</v>
      </c>
      <c r="B178" s="51" t="s">
        <v>5433</v>
      </c>
      <c r="C178" s="38" t="s">
        <v>2265</v>
      </c>
      <c r="D178" s="41" t="s">
        <v>5434</v>
      </c>
      <c r="E178" s="66" t="s">
        <v>4380</v>
      </c>
      <c r="F178" s="66">
        <v>0</v>
      </c>
      <c r="G178" s="65" t="s">
        <v>5710</v>
      </c>
      <c r="H178" s="38">
        <v>2</v>
      </c>
      <c r="I178" s="38">
        <v>2</v>
      </c>
      <c r="J178" s="66">
        <v>0.12261344849238803</v>
      </c>
      <c r="K178" s="66">
        <v>3.87449703423004E-2</v>
      </c>
      <c r="L178" s="66">
        <v>-0.27892418624069926</v>
      </c>
      <c r="M178" s="66">
        <v>-0.13255673907134558</v>
      </c>
      <c r="N178" s="37"/>
      <c r="O178" s="38" t="s">
        <v>2265</v>
      </c>
      <c r="Q178" s="41" t="s">
        <v>5435</v>
      </c>
      <c r="U178" s="41" t="s">
        <v>5436</v>
      </c>
    </row>
    <row r="179" spans="1:23" x14ac:dyDescent="0.2">
      <c r="A179" s="54">
        <v>338</v>
      </c>
      <c r="B179" s="46" t="s">
        <v>5439</v>
      </c>
      <c r="C179" s="47" t="s">
        <v>959</v>
      </c>
      <c r="D179" s="34" t="s">
        <v>2677</v>
      </c>
      <c r="E179" s="66" t="s">
        <v>2678</v>
      </c>
      <c r="F179" s="64">
        <v>0</v>
      </c>
      <c r="G179" s="50" t="s">
        <v>5707</v>
      </c>
      <c r="H179" s="64">
        <v>29</v>
      </c>
      <c r="I179" s="64">
        <v>29</v>
      </c>
      <c r="J179" s="66">
        <v>0.90263785112785311</v>
      </c>
      <c r="K179" s="66">
        <v>9.9702981404488078E-3</v>
      </c>
      <c r="L179" s="66">
        <v>-2.3843928507099932E-2</v>
      </c>
      <c r="M179" s="66">
        <v>-0.16930624292174024</v>
      </c>
      <c r="O179" s="38" t="s">
        <v>959</v>
      </c>
      <c r="P179" s="41" t="s">
        <v>5057</v>
      </c>
      <c r="Q179" s="41" t="s">
        <v>5440</v>
      </c>
      <c r="R179" s="41" t="s">
        <v>5022</v>
      </c>
      <c r="S179" s="41" t="s">
        <v>4984</v>
      </c>
      <c r="U179" s="41" t="s">
        <v>5294</v>
      </c>
      <c r="W179" s="55"/>
    </row>
    <row r="180" spans="1:23" x14ac:dyDescent="0.2">
      <c r="A180" s="54">
        <v>673</v>
      </c>
      <c r="B180" s="51" t="s">
        <v>5597</v>
      </c>
      <c r="C180" s="38" t="s">
        <v>2297</v>
      </c>
      <c r="D180" s="41" t="s">
        <v>4443</v>
      </c>
      <c r="E180" s="66" t="s">
        <v>4444</v>
      </c>
      <c r="F180" s="66">
        <v>0</v>
      </c>
      <c r="G180" s="65" t="s">
        <v>5707</v>
      </c>
      <c r="H180" s="38">
        <v>144</v>
      </c>
      <c r="I180" s="38">
        <v>143</v>
      </c>
      <c r="J180" s="66">
        <v>0.53782896415497039</v>
      </c>
      <c r="K180" s="66">
        <v>1.4799747339095948E-3</v>
      </c>
      <c r="L180" s="66">
        <v>4.9302969041573164E-2</v>
      </c>
      <c r="M180" s="66">
        <v>-0.1696277063176872</v>
      </c>
      <c r="N180" s="37"/>
      <c r="O180" s="38" t="s">
        <v>2297</v>
      </c>
      <c r="P180" s="41" t="s">
        <v>5112</v>
      </c>
      <c r="Q180" s="41" t="s">
        <v>4987</v>
      </c>
      <c r="R180" s="41" t="s">
        <v>5598</v>
      </c>
      <c r="S180" s="41" t="s">
        <v>4984</v>
      </c>
      <c r="U180" s="41" t="s">
        <v>5599</v>
      </c>
    </row>
    <row r="181" spans="1:23" x14ac:dyDescent="0.2">
      <c r="A181" s="54">
        <v>306</v>
      </c>
      <c r="B181" s="51" t="s">
        <v>5437</v>
      </c>
      <c r="C181" s="47" t="s">
        <v>781</v>
      </c>
      <c r="D181" s="34" t="s">
        <v>2445</v>
      </c>
      <c r="E181" s="66" t="s">
        <v>2446</v>
      </c>
      <c r="F181" s="64">
        <v>0</v>
      </c>
      <c r="G181" s="50" t="s">
        <v>5710</v>
      </c>
      <c r="H181" s="64">
        <v>8</v>
      </c>
      <c r="I181" s="64">
        <v>7</v>
      </c>
      <c r="J181" s="66">
        <v>0.88554095466030502</v>
      </c>
      <c r="K181" s="66">
        <v>1.6593304375784657E-2</v>
      </c>
      <c r="L181" s="66">
        <v>-5.3413630481205843E-2</v>
      </c>
      <c r="M181" s="66">
        <v>-0.17272718213978244</v>
      </c>
      <c r="O181" s="38" t="s">
        <v>781</v>
      </c>
      <c r="Q181" s="41" t="s">
        <v>5224</v>
      </c>
      <c r="R181" s="41" t="s">
        <v>5042</v>
      </c>
    </row>
    <row r="182" spans="1:23" x14ac:dyDescent="0.2">
      <c r="A182" s="54">
        <v>623</v>
      </c>
      <c r="B182" s="76" t="s">
        <v>5575</v>
      </c>
      <c r="C182" s="61" t="s">
        <v>2144</v>
      </c>
      <c r="D182" s="72" t="s">
        <v>4137</v>
      </c>
      <c r="E182" s="73" t="s">
        <v>4138</v>
      </c>
      <c r="F182" s="73">
        <v>0</v>
      </c>
      <c r="G182" s="70" t="s">
        <v>5707</v>
      </c>
      <c r="H182" s="61">
        <v>2</v>
      </c>
      <c r="I182" s="61">
        <v>1</v>
      </c>
      <c r="J182" s="66">
        <v>0.81756804386565296</v>
      </c>
      <c r="K182" s="66">
        <v>1.7325305954145609E-2</v>
      </c>
      <c r="L182" s="66">
        <v>-3.9467907963556925E-2</v>
      </c>
      <c r="M182" s="66">
        <v>-0.1843033813356314</v>
      </c>
      <c r="N182" s="61"/>
      <c r="O182" s="61" t="s">
        <v>2144</v>
      </c>
      <c r="P182" s="61" t="s">
        <v>5031</v>
      </c>
      <c r="Q182" s="61" t="s">
        <v>5576</v>
      </c>
      <c r="R182" s="61"/>
      <c r="S182" s="61" t="s">
        <v>5009</v>
      </c>
      <c r="T182" s="61" t="s">
        <v>5577</v>
      </c>
      <c r="U182" s="61"/>
    </row>
    <row r="183" spans="1:23" x14ac:dyDescent="0.2">
      <c r="A183" s="54">
        <v>7</v>
      </c>
      <c r="B183" s="51" t="s">
        <v>5438</v>
      </c>
      <c r="C183" s="38" t="s">
        <v>807</v>
      </c>
      <c r="D183" s="41" t="s">
        <v>2485</v>
      </c>
      <c r="E183" s="66" t="s">
        <v>2486</v>
      </c>
      <c r="F183" s="66">
        <v>0</v>
      </c>
      <c r="G183" s="65" t="s">
        <v>5707</v>
      </c>
      <c r="H183" s="38">
        <v>59</v>
      </c>
      <c r="I183" s="38">
        <v>59</v>
      </c>
      <c r="J183" s="66">
        <v>0.76295428977819968</v>
      </c>
      <c r="K183" s="66">
        <v>3.3360642652051298E-2</v>
      </c>
      <c r="L183" s="66">
        <v>-5.0660855832713736E-2</v>
      </c>
      <c r="M183" s="66">
        <v>-0.18661928558049112</v>
      </c>
      <c r="N183" s="37"/>
      <c r="O183" s="38" t="s">
        <v>807</v>
      </c>
      <c r="P183" s="41" t="s">
        <v>5109</v>
      </c>
      <c r="S183" s="41" t="s">
        <v>4984</v>
      </c>
      <c r="U183" s="41" t="s">
        <v>5049</v>
      </c>
    </row>
    <row r="184" spans="1:23" x14ac:dyDescent="0.2">
      <c r="A184" s="54">
        <v>506</v>
      </c>
      <c r="B184" s="46" t="s">
        <v>5527</v>
      </c>
      <c r="C184" s="47" t="s">
        <v>1715</v>
      </c>
      <c r="D184" s="34" t="s">
        <v>5528</v>
      </c>
      <c r="E184" s="66" t="s">
        <v>3558</v>
      </c>
      <c r="F184" s="64">
        <v>0</v>
      </c>
      <c r="G184" s="50" t="s">
        <v>5707</v>
      </c>
      <c r="H184" s="64">
        <v>18</v>
      </c>
      <c r="I184" s="64">
        <v>18</v>
      </c>
      <c r="J184" s="66">
        <v>0.3027231368509134</v>
      </c>
      <c r="K184" s="66">
        <v>2.2050239590122978E-2</v>
      </c>
      <c r="L184" s="66">
        <v>-0.10338094198948511</v>
      </c>
      <c r="M184" s="66">
        <v>-0.18847148758484522</v>
      </c>
      <c r="O184" s="38" t="s">
        <v>1715</v>
      </c>
      <c r="P184" s="41" t="s">
        <v>5073</v>
      </c>
      <c r="Q184" s="41" t="s">
        <v>5074</v>
      </c>
      <c r="R184" s="41" t="s">
        <v>5054</v>
      </c>
      <c r="S184" s="41" t="s">
        <v>4984</v>
      </c>
      <c r="T184" s="41" t="s">
        <v>4985</v>
      </c>
      <c r="U184" s="41" t="s">
        <v>5148</v>
      </c>
    </row>
    <row r="185" spans="1:23" x14ac:dyDescent="0.2">
      <c r="A185" s="54">
        <v>27</v>
      </c>
      <c r="B185" s="46" t="s">
        <v>5497</v>
      </c>
      <c r="C185" s="47" t="s">
        <v>1453</v>
      </c>
      <c r="D185" s="34" t="s">
        <v>3243</v>
      </c>
      <c r="E185" s="66" t="s">
        <v>3244</v>
      </c>
      <c r="F185" s="64">
        <v>0</v>
      </c>
      <c r="G185" s="50" t="s">
        <v>5707</v>
      </c>
      <c r="H185" s="64">
        <v>152</v>
      </c>
      <c r="I185" s="64">
        <v>152</v>
      </c>
      <c r="J185" s="66">
        <v>0.24991810476259185</v>
      </c>
      <c r="K185" s="66">
        <v>2.1821913182784591E-5</v>
      </c>
      <c r="L185" s="66">
        <v>-6.4127765674797388E-2</v>
      </c>
      <c r="M185" s="66">
        <v>-0.19240769851802852</v>
      </c>
      <c r="O185" s="38" t="s">
        <v>1453</v>
      </c>
      <c r="Q185" s="41" t="s">
        <v>5498</v>
      </c>
      <c r="R185" s="41" t="s">
        <v>5499</v>
      </c>
      <c r="S185" s="41" t="s">
        <v>4984</v>
      </c>
      <c r="U185" s="41" t="s">
        <v>5049</v>
      </c>
    </row>
    <row r="186" spans="1:23" x14ac:dyDescent="0.2">
      <c r="A186" s="54">
        <v>470</v>
      </c>
      <c r="B186" s="51" t="s">
        <v>5508</v>
      </c>
      <c r="C186" s="38" t="s">
        <v>1527</v>
      </c>
      <c r="D186" s="41" t="s">
        <v>5509</v>
      </c>
      <c r="E186" s="66" t="s">
        <v>3340</v>
      </c>
      <c r="F186" s="66">
        <v>0</v>
      </c>
      <c r="G186" s="65" t="s">
        <v>5707</v>
      </c>
      <c r="H186" s="38">
        <v>8</v>
      </c>
      <c r="I186" s="38">
        <v>7</v>
      </c>
      <c r="J186" s="66">
        <v>0.97497647923210473</v>
      </c>
      <c r="K186" s="66">
        <v>2.9859543453726878E-2</v>
      </c>
      <c r="L186" s="66">
        <v>-1.5996906726366333E-2</v>
      </c>
      <c r="M186" s="66">
        <v>-0.19734162629517193</v>
      </c>
      <c r="N186" s="37"/>
      <c r="O186" s="38" t="s">
        <v>1527</v>
      </c>
      <c r="P186" s="41" t="s">
        <v>5510</v>
      </c>
      <c r="Q186" s="41" t="s">
        <v>5511</v>
      </c>
      <c r="S186" s="41" t="s">
        <v>4984</v>
      </c>
      <c r="T186" s="41" t="s">
        <v>5512</v>
      </c>
      <c r="U186" s="41" t="s">
        <v>5513</v>
      </c>
    </row>
    <row r="187" spans="1:23" x14ac:dyDescent="0.2">
      <c r="A187" s="54">
        <v>12</v>
      </c>
      <c r="B187" s="51" t="s">
        <v>5449</v>
      </c>
      <c r="C187" s="38" t="s">
        <v>1044</v>
      </c>
      <c r="D187" s="41" t="s">
        <v>2741</v>
      </c>
      <c r="E187" s="66" t="s">
        <v>2742</v>
      </c>
      <c r="F187" s="66">
        <v>0</v>
      </c>
      <c r="G187" s="65" t="s">
        <v>5707</v>
      </c>
      <c r="H187" s="38">
        <v>67</v>
      </c>
      <c r="I187" s="38">
        <v>67</v>
      </c>
      <c r="J187" s="66">
        <v>0.73060808378286668</v>
      </c>
      <c r="K187" s="66">
        <v>6.5493529546212237E-5</v>
      </c>
      <c r="L187" s="66">
        <v>-3.5304062623630728E-2</v>
      </c>
      <c r="M187" s="66">
        <v>-0.21423766157444035</v>
      </c>
      <c r="N187" s="37"/>
      <c r="O187" s="38" t="s">
        <v>1044</v>
      </c>
      <c r="P187" s="41" t="s">
        <v>5000</v>
      </c>
      <c r="Q187" s="41" t="s">
        <v>5450</v>
      </c>
      <c r="S187" s="41" t="s">
        <v>5451</v>
      </c>
      <c r="U187" s="41" t="s">
        <v>5452</v>
      </c>
    </row>
    <row r="188" spans="1:23" x14ac:dyDescent="0.2">
      <c r="A188" s="54">
        <v>360</v>
      </c>
      <c r="B188" s="46" t="s">
        <v>5470</v>
      </c>
      <c r="C188" s="47" t="s">
        <v>1054</v>
      </c>
      <c r="D188" s="34" t="s">
        <v>2753</v>
      </c>
      <c r="E188" s="66" t="s">
        <v>2754</v>
      </c>
      <c r="F188" s="64">
        <v>0</v>
      </c>
      <c r="G188" s="50" t="s">
        <v>5707</v>
      </c>
      <c r="H188" s="64">
        <v>4</v>
      </c>
      <c r="I188" s="64">
        <v>4</v>
      </c>
      <c r="J188" s="66">
        <v>0.12535235120452154</v>
      </c>
      <c r="K188" s="66">
        <v>4.1690921498217959E-2</v>
      </c>
      <c r="L188" s="66">
        <v>-0.17341891523959063</v>
      </c>
      <c r="M188" s="66">
        <v>-0.21435591724260128</v>
      </c>
      <c r="O188" s="38" t="s">
        <v>1054</v>
      </c>
      <c r="Q188" s="41" t="s">
        <v>5053</v>
      </c>
      <c r="S188" s="41" t="s">
        <v>5009</v>
      </c>
      <c r="U188" s="41" t="s">
        <v>5471</v>
      </c>
    </row>
    <row r="189" spans="1:23" x14ac:dyDescent="0.2">
      <c r="A189" s="54">
        <v>421</v>
      </c>
      <c r="B189" s="46" t="s">
        <v>5487</v>
      </c>
      <c r="C189" s="47" t="s">
        <v>1317</v>
      </c>
      <c r="D189" s="34" t="s">
        <v>3067</v>
      </c>
      <c r="E189" s="66" t="s">
        <v>3068</v>
      </c>
      <c r="F189" s="64">
        <v>0</v>
      </c>
      <c r="G189" s="50" t="s">
        <v>5707</v>
      </c>
      <c r="H189" s="64">
        <v>20</v>
      </c>
      <c r="I189" s="64">
        <v>20</v>
      </c>
      <c r="J189" s="66">
        <v>0.46185445651942747</v>
      </c>
      <c r="K189" s="66">
        <v>2.7715900096760115E-2</v>
      </c>
      <c r="L189" s="66">
        <v>-0.10061223160207788</v>
      </c>
      <c r="M189" s="66">
        <v>-0.2227701680468499</v>
      </c>
      <c r="O189" s="38" t="s">
        <v>1317</v>
      </c>
      <c r="P189" s="41" t="s">
        <v>5488</v>
      </c>
      <c r="R189" s="41" t="s">
        <v>5023</v>
      </c>
      <c r="S189" s="41" t="s">
        <v>4984</v>
      </c>
      <c r="U189" s="41" t="s">
        <v>5489</v>
      </c>
    </row>
    <row r="190" spans="1:23" x14ac:dyDescent="0.2">
      <c r="A190" s="54">
        <v>556</v>
      </c>
      <c r="B190" s="51" t="s">
        <v>5543</v>
      </c>
      <c r="C190" s="47" t="s">
        <v>1944</v>
      </c>
      <c r="D190" s="34" t="s">
        <v>5544</v>
      </c>
      <c r="E190" s="66" t="s">
        <v>3834</v>
      </c>
      <c r="F190" s="64">
        <v>0</v>
      </c>
      <c r="G190" s="50" t="s">
        <v>5707</v>
      </c>
      <c r="H190" s="64">
        <v>38</v>
      </c>
      <c r="I190" s="64">
        <v>38</v>
      </c>
      <c r="J190" s="66">
        <v>0.50007291661392939</v>
      </c>
      <c r="K190" s="66">
        <v>3.9854041619974412E-3</v>
      </c>
      <c r="L190" s="66">
        <v>7.8519000495003155E-2</v>
      </c>
      <c r="M190" s="66">
        <v>-0.23305754601757656</v>
      </c>
      <c r="O190" s="66" t="s">
        <v>1944</v>
      </c>
      <c r="P190" s="41" t="s">
        <v>5297</v>
      </c>
      <c r="S190" s="41" t="s">
        <v>4984</v>
      </c>
    </row>
    <row r="191" spans="1:23" x14ac:dyDescent="0.2">
      <c r="A191" s="54">
        <v>26</v>
      </c>
      <c r="B191" s="51" t="s">
        <v>5507</v>
      </c>
      <c r="C191" s="38" t="s">
        <v>1436</v>
      </c>
      <c r="D191" s="41" t="s">
        <v>3221</v>
      </c>
      <c r="E191" s="66" t="s">
        <v>3222</v>
      </c>
      <c r="F191" s="66">
        <v>0</v>
      </c>
      <c r="G191" s="65" t="s">
        <v>5707</v>
      </c>
      <c r="H191" s="38">
        <v>33</v>
      </c>
      <c r="I191" s="38">
        <v>33</v>
      </c>
      <c r="J191" s="66">
        <v>0.56203978579071079</v>
      </c>
      <c r="K191" s="66">
        <v>1.9050373721529734E-4</v>
      </c>
      <c r="L191" s="66">
        <v>-5.6500831680555308E-2</v>
      </c>
      <c r="M191" s="66">
        <v>-0.23504227396671062</v>
      </c>
      <c r="N191" s="37"/>
      <c r="O191" s="38" t="s">
        <v>1436</v>
      </c>
      <c r="P191" s="41" t="s">
        <v>5073</v>
      </c>
      <c r="S191" s="41" t="s">
        <v>4984</v>
      </c>
      <c r="U191" s="41" t="s">
        <v>5186</v>
      </c>
      <c r="V191" s="55"/>
    </row>
    <row r="192" spans="1:23" x14ac:dyDescent="0.2">
      <c r="A192" s="54">
        <v>54</v>
      </c>
      <c r="B192" s="46" t="s">
        <v>5565</v>
      </c>
      <c r="C192" s="47" t="s">
        <v>2236</v>
      </c>
      <c r="D192" s="34" t="s">
        <v>4321</v>
      </c>
      <c r="E192" s="66" t="s">
        <v>4322</v>
      </c>
      <c r="F192" s="64">
        <v>0</v>
      </c>
      <c r="G192" s="50" t="s">
        <v>5707</v>
      </c>
      <c r="H192" s="64">
        <v>102</v>
      </c>
      <c r="I192" s="64">
        <v>102</v>
      </c>
      <c r="J192" s="66">
        <v>0.28426464793305212</v>
      </c>
      <c r="K192" s="66">
        <v>2.3266125661614012E-5</v>
      </c>
      <c r="L192" s="66">
        <v>-7.8046473390017468E-2</v>
      </c>
      <c r="M192" s="66">
        <v>-0.24561559502751962</v>
      </c>
      <c r="O192" s="38" t="s">
        <v>2236</v>
      </c>
      <c r="P192" s="41" t="s">
        <v>5073</v>
      </c>
      <c r="Q192" s="41" t="s">
        <v>5566</v>
      </c>
      <c r="R192" s="41" t="s">
        <v>4983</v>
      </c>
      <c r="S192" s="41" t="s">
        <v>4984</v>
      </c>
      <c r="T192" s="41" t="s">
        <v>5271</v>
      </c>
      <c r="U192" s="41" t="s">
        <v>5049</v>
      </c>
    </row>
    <row r="193" spans="1:21" x14ac:dyDescent="0.2">
      <c r="A193" s="54">
        <v>28</v>
      </c>
      <c r="B193" s="46" t="s">
        <v>5504</v>
      </c>
      <c r="C193" s="47" t="s">
        <v>1454</v>
      </c>
      <c r="D193" s="34" t="s">
        <v>3245</v>
      </c>
      <c r="E193" s="66" t="s">
        <v>3246</v>
      </c>
      <c r="F193" s="64">
        <v>0</v>
      </c>
      <c r="G193" s="50" t="s">
        <v>5707</v>
      </c>
      <c r="H193" s="64">
        <v>62</v>
      </c>
      <c r="I193" s="64">
        <v>61</v>
      </c>
      <c r="J193" s="66">
        <v>0.32545176557098338</v>
      </c>
      <c r="K193" s="66">
        <v>5.6127998605881579E-5</v>
      </c>
      <c r="L193" s="66">
        <v>-7.8357911313251094E-2</v>
      </c>
      <c r="M193" s="66">
        <v>-0.24863788982524504</v>
      </c>
      <c r="O193" s="38" t="s">
        <v>1454</v>
      </c>
      <c r="P193" s="41" t="s">
        <v>5204</v>
      </c>
      <c r="Q193" s="41" t="s">
        <v>5505</v>
      </c>
      <c r="T193" s="41" t="s">
        <v>5271</v>
      </c>
      <c r="U193" s="41" t="s">
        <v>5506</v>
      </c>
    </row>
    <row r="194" spans="1:21" x14ac:dyDescent="0.2">
      <c r="A194" s="54">
        <v>36</v>
      </c>
      <c r="B194" s="46" t="s">
        <v>5523</v>
      </c>
      <c r="C194" s="47" t="s">
        <v>1617</v>
      </c>
      <c r="D194" s="34" t="s">
        <v>3445</v>
      </c>
      <c r="E194" s="66" t="s">
        <v>3446</v>
      </c>
      <c r="F194" s="64">
        <v>0</v>
      </c>
      <c r="G194" s="50" t="s">
        <v>5707</v>
      </c>
      <c r="H194" s="64">
        <v>103</v>
      </c>
      <c r="I194" s="64">
        <v>103</v>
      </c>
      <c r="J194" s="66">
        <v>0.4966329952184419</v>
      </c>
      <c r="K194" s="66">
        <v>2.9123976784672934E-6</v>
      </c>
      <c r="L194" s="66">
        <v>-4.7968437774351003E-2</v>
      </c>
      <c r="M194" s="66">
        <v>-0.24971980779721115</v>
      </c>
      <c r="O194" s="38" t="s">
        <v>1617</v>
      </c>
      <c r="P194" s="41" t="s">
        <v>5524</v>
      </c>
      <c r="Q194" s="41" t="s">
        <v>5525</v>
      </c>
      <c r="S194" s="41" t="s">
        <v>4984</v>
      </c>
      <c r="U194" s="41" t="s">
        <v>5526</v>
      </c>
    </row>
    <row r="195" spans="1:21" x14ac:dyDescent="0.2">
      <c r="A195" s="54">
        <v>575</v>
      </c>
      <c r="B195" s="51" t="s">
        <v>5189</v>
      </c>
      <c r="C195" s="38" t="s">
        <v>2015</v>
      </c>
      <c r="D195" s="41" t="s">
        <v>5190</v>
      </c>
      <c r="E195" s="66" t="s">
        <v>3922</v>
      </c>
      <c r="F195" s="66">
        <v>0</v>
      </c>
      <c r="G195" s="67" t="s">
        <v>5712</v>
      </c>
      <c r="H195" s="38">
        <v>6</v>
      </c>
      <c r="I195" s="38">
        <v>6</v>
      </c>
      <c r="J195" s="66">
        <v>0.77157151602307528</v>
      </c>
      <c r="K195" s="66">
        <v>3.3146119686087827E-2</v>
      </c>
      <c r="L195" s="66">
        <v>0.22894234267787361</v>
      </c>
      <c r="M195" s="66">
        <v>-0.25161970874636808</v>
      </c>
      <c r="N195" s="37"/>
      <c r="O195" s="38" t="s">
        <v>2015</v>
      </c>
      <c r="P195" s="41" t="s">
        <v>5191</v>
      </c>
      <c r="R195" s="37"/>
      <c r="S195" s="41" t="s">
        <v>5192</v>
      </c>
      <c r="U195" s="41" t="s">
        <v>5193</v>
      </c>
    </row>
    <row r="196" spans="1:21" x14ac:dyDescent="0.2">
      <c r="A196" s="54">
        <v>13</v>
      </c>
      <c r="B196" s="51" t="s">
        <v>5462</v>
      </c>
      <c r="C196" s="38" t="s">
        <v>1065</v>
      </c>
      <c r="D196" s="41" t="s">
        <v>5463</v>
      </c>
      <c r="E196" s="66" t="s">
        <v>2772</v>
      </c>
      <c r="F196" s="66">
        <v>0</v>
      </c>
      <c r="G196" s="65" t="s">
        <v>5707</v>
      </c>
      <c r="H196" s="38">
        <v>270</v>
      </c>
      <c r="I196" s="38">
        <v>12</v>
      </c>
      <c r="J196" s="66">
        <v>0.71711128967343507</v>
      </c>
      <c r="K196" s="66">
        <v>4.734307371623836E-3</v>
      </c>
      <c r="L196" s="66">
        <v>-6.0415085895918708E-2</v>
      </c>
      <c r="M196" s="66">
        <v>-0.25676066253556229</v>
      </c>
      <c r="N196" s="37"/>
      <c r="O196" s="38" t="s">
        <v>1065</v>
      </c>
      <c r="P196" s="41" t="s">
        <v>5457</v>
      </c>
      <c r="Q196" s="41" t="s">
        <v>5458</v>
      </c>
      <c r="S196" s="41" t="s">
        <v>5459</v>
      </c>
      <c r="T196" s="41" t="s">
        <v>5464</v>
      </c>
      <c r="U196" s="41" t="s">
        <v>5465</v>
      </c>
    </row>
    <row r="197" spans="1:21" x14ac:dyDescent="0.2">
      <c r="A197" s="54">
        <v>33</v>
      </c>
      <c r="B197" s="51" t="s">
        <v>5518</v>
      </c>
      <c r="C197" s="38" t="s">
        <v>1567</v>
      </c>
      <c r="D197" s="41" t="s">
        <v>5519</v>
      </c>
      <c r="E197" s="66" t="s">
        <v>3392</v>
      </c>
      <c r="F197" s="66">
        <v>0</v>
      </c>
      <c r="G197" s="65" t="s">
        <v>5707</v>
      </c>
      <c r="H197" s="38">
        <v>116</v>
      </c>
      <c r="I197" s="38">
        <v>116</v>
      </c>
      <c r="J197" s="66">
        <v>0.54481456257128169</v>
      </c>
      <c r="K197" s="66">
        <v>1.9135831923601243E-3</v>
      </c>
      <c r="L197" s="66">
        <v>-7.6126210079515033E-2</v>
      </c>
      <c r="M197" s="66">
        <v>-0.25896254954386677</v>
      </c>
      <c r="N197" s="37"/>
      <c r="O197" s="38" t="s">
        <v>1567</v>
      </c>
      <c r="P197" s="41" t="s">
        <v>5003</v>
      </c>
      <c r="R197" s="37"/>
      <c r="S197" s="41" t="s">
        <v>4984</v>
      </c>
    </row>
    <row r="198" spans="1:21" x14ac:dyDescent="0.2">
      <c r="A198" s="54">
        <v>361</v>
      </c>
      <c r="B198" s="51" t="s">
        <v>5455</v>
      </c>
      <c r="C198" s="38" t="s">
        <v>1062</v>
      </c>
      <c r="D198" s="41" t="s">
        <v>5456</v>
      </c>
      <c r="E198" s="66" t="s">
        <v>2770</v>
      </c>
      <c r="F198" s="66">
        <v>0</v>
      </c>
      <c r="G198" s="65" t="s">
        <v>5707</v>
      </c>
      <c r="H198" s="38">
        <v>269</v>
      </c>
      <c r="I198" s="38">
        <v>11</v>
      </c>
      <c r="J198" s="66">
        <v>0.66666235931044748</v>
      </c>
      <c r="K198" s="66">
        <v>4.5894878799087602E-3</v>
      </c>
      <c r="L198" s="66">
        <v>-6.7704579184130864E-2</v>
      </c>
      <c r="M198" s="66">
        <v>-0.26087687886647259</v>
      </c>
      <c r="N198" s="37"/>
      <c r="O198" s="38" t="s">
        <v>1062</v>
      </c>
      <c r="P198" s="41" t="s">
        <v>5457</v>
      </c>
      <c r="Q198" s="41" t="s">
        <v>5458</v>
      </c>
      <c r="R198" s="37"/>
      <c r="S198" s="41" t="s">
        <v>5459</v>
      </c>
      <c r="T198" s="41" t="s">
        <v>5460</v>
      </c>
      <c r="U198" s="41" t="s">
        <v>5461</v>
      </c>
    </row>
    <row r="199" spans="1:21" x14ac:dyDescent="0.2">
      <c r="A199" s="54">
        <v>635</v>
      </c>
      <c r="B199" s="46" t="s">
        <v>5581</v>
      </c>
      <c r="C199" s="47" t="s">
        <v>2171</v>
      </c>
      <c r="D199" s="34" t="s">
        <v>4191</v>
      </c>
      <c r="E199" s="66" t="s">
        <v>4192</v>
      </c>
      <c r="F199" s="64">
        <v>0</v>
      </c>
      <c r="G199" s="50" t="s">
        <v>5707</v>
      </c>
      <c r="H199" s="64">
        <v>3</v>
      </c>
      <c r="I199" s="64">
        <v>3</v>
      </c>
      <c r="J199" s="66">
        <v>0.23073155541358908</v>
      </c>
      <c r="K199" s="66">
        <v>2.3093855812517439E-2</v>
      </c>
      <c r="L199" s="66">
        <v>-0.16686032336015799</v>
      </c>
      <c r="M199" s="66">
        <v>-0.27498456851416009</v>
      </c>
      <c r="O199" s="38" t="s">
        <v>2171</v>
      </c>
      <c r="P199" s="41" t="s">
        <v>5003</v>
      </c>
      <c r="S199" s="41" t="s">
        <v>5006</v>
      </c>
      <c r="T199" s="41" t="s">
        <v>5582</v>
      </c>
      <c r="U199" s="41" t="s">
        <v>5583</v>
      </c>
    </row>
    <row r="200" spans="1:21" x14ac:dyDescent="0.2">
      <c r="A200" s="54">
        <v>590</v>
      </c>
      <c r="B200" s="51" t="s">
        <v>5578</v>
      </c>
      <c r="C200" s="47" t="s">
        <v>2060</v>
      </c>
      <c r="D200" s="34" t="s">
        <v>5579</v>
      </c>
      <c r="E200" s="66" t="s">
        <v>3994</v>
      </c>
      <c r="F200" s="64">
        <v>0</v>
      </c>
      <c r="G200" s="50" t="s">
        <v>5707</v>
      </c>
      <c r="H200" s="64">
        <v>2</v>
      </c>
      <c r="I200" s="64">
        <v>2</v>
      </c>
      <c r="J200" s="66">
        <v>0.93890606237969443</v>
      </c>
      <c r="K200" s="66">
        <v>3.9644716885936238E-2</v>
      </c>
      <c r="L200" s="66">
        <v>-3.7940710301050729E-2</v>
      </c>
      <c r="M200" s="66">
        <v>-0.28280177878972523</v>
      </c>
      <c r="O200" s="66" t="s">
        <v>2060</v>
      </c>
      <c r="P200" s="41" t="s">
        <v>5580</v>
      </c>
      <c r="R200" s="41" t="s">
        <v>4988</v>
      </c>
      <c r="S200" s="41" t="s">
        <v>5185</v>
      </c>
      <c r="U200" s="41" t="s">
        <v>5193</v>
      </c>
    </row>
    <row r="201" spans="1:21" x14ac:dyDescent="0.2">
      <c r="A201" s="54">
        <v>45</v>
      </c>
      <c r="B201" s="46" t="s">
        <v>5564</v>
      </c>
      <c r="C201" s="47" t="s">
        <v>2023</v>
      </c>
      <c r="D201" s="34" t="s">
        <v>3935</v>
      </c>
      <c r="E201" s="66" t="s">
        <v>3936</v>
      </c>
      <c r="F201" s="64">
        <v>0</v>
      </c>
      <c r="G201" s="50" t="s">
        <v>5707</v>
      </c>
      <c r="H201" s="64">
        <v>15</v>
      </c>
      <c r="I201" s="64">
        <v>15</v>
      </c>
      <c r="J201" s="66">
        <v>0.93283806610447295</v>
      </c>
      <c r="K201" s="66">
        <v>3.6216673801936494E-5</v>
      </c>
      <c r="L201" s="66">
        <v>2.1412119328712009E-2</v>
      </c>
      <c r="M201" s="66">
        <v>-0.28795304738389405</v>
      </c>
      <c r="O201" s="38" t="s">
        <v>2023</v>
      </c>
      <c r="Q201" s="41" t="s">
        <v>5089</v>
      </c>
      <c r="S201" s="41" t="s">
        <v>4984</v>
      </c>
      <c r="T201" s="41" t="s">
        <v>4985</v>
      </c>
    </row>
    <row r="202" spans="1:21" x14ac:dyDescent="0.2">
      <c r="A202" s="54">
        <v>517</v>
      </c>
      <c r="B202" s="46" t="s">
        <v>5529</v>
      </c>
      <c r="C202" s="47" t="s">
        <v>1764</v>
      </c>
      <c r="D202" s="34" t="s">
        <v>3603</v>
      </c>
      <c r="E202" s="66" t="s">
        <v>3604</v>
      </c>
      <c r="F202" s="64">
        <v>0</v>
      </c>
      <c r="G202" s="50" t="s">
        <v>5707</v>
      </c>
      <c r="H202" s="64">
        <v>5</v>
      </c>
      <c r="I202" s="64">
        <v>5</v>
      </c>
      <c r="J202" s="66">
        <v>0.2895847863365652</v>
      </c>
      <c r="K202" s="66">
        <v>1.0589122859830935E-3</v>
      </c>
      <c r="L202" s="66">
        <v>-0.11702177069798481</v>
      </c>
      <c r="M202" s="66">
        <v>-0.29034617170296251</v>
      </c>
      <c r="O202" s="66" t="s">
        <v>1764</v>
      </c>
      <c r="P202" s="41" t="s">
        <v>5530</v>
      </c>
      <c r="Q202" s="41" t="s">
        <v>5354</v>
      </c>
      <c r="S202" s="41" t="s">
        <v>5185</v>
      </c>
      <c r="U202" s="41" t="s">
        <v>5531</v>
      </c>
    </row>
    <row r="203" spans="1:21" x14ac:dyDescent="0.2">
      <c r="A203" s="54">
        <v>584</v>
      </c>
      <c r="B203" s="46" t="s">
        <v>5561</v>
      </c>
      <c r="C203" s="47" t="s">
        <v>2048</v>
      </c>
      <c r="D203" s="34" t="s">
        <v>3977</v>
      </c>
      <c r="E203" s="66" t="s">
        <v>3978</v>
      </c>
      <c r="F203" s="64">
        <v>0</v>
      </c>
      <c r="G203" s="50" t="s">
        <v>5707</v>
      </c>
      <c r="H203" s="64">
        <v>29</v>
      </c>
      <c r="I203" s="64">
        <v>8</v>
      </c>
      <c r="J203" s="66">
        <v>0.44005811956596574</v>
      </c>
      <c r="K203" s="66">
        <v>1.5478303165215701E-2</v>
      </c>
      <c r="L203" s="66">
        <v>-0.12519802482778708</v>
      </c>
      <c r="M203" s="66">
        <v>-0.29157213087469813</v>
      </c>
      <c r="O203" s="38" t="s">
        <v>2048</v>
      </c>
      <c r="S203" s="41" t="s">
        <v>4984</v>
      </c>
      <c r="U203" s="41" t="s">
        <v>5558</v>
      </c>
    </row>
    <row r="204" spans="1:21" x14ac:dyDescent="0.2">
      <c r="A204" s="54">
        <v>561</v>
      </c>
      <c r="B204" s="51" t="s">
        <v>5550</v>
      </c>
      <c r="C204" s="47" t="s">
        <v>1968</v>
      </c>
      <c r="D204" s="34" t="s">
        <v>5551</v>
      </c>
      <c r="E204" s="66" t="s">
        <v>3856</v>
      </c>
      <c r="F204" s="64">
        <v>0</v>
      </c>
      <c r="G204" s="50" t="s">
        <v>5710</v>
      </c>
      <c r="H204" s="64">
        <v>2</v>
      </c>
      <c r="I204" s="64">
        <v>2</v>
      </c>
      <c r="J204" s="66">
        <v>0.97994765391820982</v>
      </c>
      <c r="K204" s="66">
        <v>3.4999568143579074E-2</v>
      </c>
      <c r="L204" s="66">
        <v>-5.0186037104035464E-2</v>
      </c>
      <c r="M204" s="66">
        <v>-0.29280432668885048</v>
      </c>
      <c r="O204" s="38" t="s">
        <v>1968</v>
      </c>
      <c r="P204" s="41" t="s">
        <v>5112</v>
      </c>
      <c r="S204" s="41" t="s">
        <v>5552</v>
      </c>
      <c r="T204" s="41" t="s">
        <v>5553</v>
      </c>
      <c r="U204" s="41" t="s">
        <v>5554</v>
      </c>
    </row>
    <row r="205" spans="1:21" x14ac:dyDescent="0.2">
      <c r="A205" s="54">
        <v>21</v>
      </c>
      <c r="B205" s="46" t="s">
        <v>5454</v>
      </c>
      <c r="C205" s="47" t="s">
        <v>1279</v>
      </c>
      <c r="D205" s="34" t="s">
        <v>3013</v>
      </c>
      <c r="E205" s="66" t="s">
        <v>3014</v>
      </c>
      <c r="F205" s="64">
        <v>0</v>
      </c>
      <c r="G205" s="50" t="s">
        <v>5707</v>
      </c>
      <c r="H205" s="64">
        <v>50</v>
      </c>
      <c r="I205" s="64">
        <v>50</v>
      </c>
      <c r="J205" s="66">
        <v>0.33914204410595572</v>
      </c>
      <c r="K205" s="66">
        <v>3.9334136273272424E-4</v>
      </c>
      <c r="L205" s="66">
        <v>-0.10707988726757733</v>
      </c>
      <c r="M205" s="66">
        <v>-0.30567922296591732</v>
      </c>
      <c r="O205" s="38" t="s">
        <v>1279</v>
      </c>
      <c r="P205" s="41" t="s">
        <v>5073</v>
      </c>
      <c r="Q205" s="41" t="s">
        <v>5440</v>
      </c>
      <c r="S205" s="41" t="s">
        <v>4984</v>
      </c>
      <c r="T205" s="41" t="s">
        <v>4985</v>
      </c>
    </row>
    <row r="206" spans="1:21" x14ac:dyDescent="0.2">
      <c r="A206" s="54">
        <v>463</v>
      </c>
      <c r="B206" s="51" t="s">
        <v>5515</v>
      </c>
      <c r="C206" s="38" t="s">
        <v>1507</v>
      </c>
      <c r="D206" s="41" t="s">
        <v>3311</v>
      </c>
      <c r="E206" s="66" t="s">
        <v>3312</v>
      </c>
      <c r="F206" s="66">
        <v>0</v>
      </c>
      <c r="G206" s="65" t="s">
        <v>5707</v>
      </c>
      <c r="H206" s="38">
        <v>24</v>
      </c>
      <c r="I206" s="38">
        <v>24</v>
      </c>
      <c r="J206" s="66">
        <v>0.42140404959356736</v>
      </c>
      <c r="K206" s="66">
        <v>8.5408708495704477E-4</v>
      </c>
      <c r="L206" s="66">
        <v>-0.10345563309435235</v>
      </c>
      <c r="M206" s="66">
        <v>-0.31342045703557631</v>
      </c>
      <c r="N206" s="37"/>
      <c r="O206" s="38" t="s">
        <v>1507</v>
      </c>
      <c r="P206" s="41" t="s">
        <v>5136</v>
      </c>
      <c r="Q206" s="41" t="s">
        <v>5516</v>
      </c>
      <c r="S206" s="41" t="s">
        <v>4984</v>
      </c>
      <c r="U206" s="41" t="s">
        <v>5517</v>
      </c>
    </row>
    <row r="207" spans="1:21" x14ac:dyDescent="0.2">
      <c r="A207" s="54">
        <v>41</v>
      </c>
      <c r="B207" s="46" t="s">
        <v>5563</v>
      </c>
      <c r="C207" s="47" t="s">
        <v>1908</v>
      </c>
      <c r="D207" s="34" t="s">
        <v>3775</v>
      </c>
      <c r="E207" s="66" t="s">
        <v>3776</v>
      </c>
      <c r="F207" s="64">
        <v>0</v>
      </c>
      <c r="G207" s="50" t="s">
        <v>5707</v>
      </c>
      <c r="H207" s="64">
        <v>8</v>
      </c>
      <c r="I207" s="64">
        <v>8</v>
      </c>
      <c r="J207" s="66">
        <v>0.41254618419532285</v>
      </c>
      <c r="K207" s="66">
        <v>3.9766588119647395E-3</v>
      </c>
      <c r="L207" s="66">
        <v>-0.13785693053555015</v>
      </c>
      <c r="M207" s="66">
        <v>-0.31669340865548179</v>
      </c>
      <c r="O207" s="38" t="s">
        <v>1908</v>
      </c>
      <c r="S207" s="41" t="s">
        <v>4984</v>
      </c>
    </row>
    <row r="208" spans="1:21" x14ac:dyDescent="0.2">
      <c r="A208" s="54">
        <v>582</v>
      </c>
      <c r="B208" s="46" t="s">
        <v>5695</v>
      </c>
      <c r="C208" s="47" t="s">
        <v>2046</v>
      </c>
      <c r="D208" s="34" t="s">
        <v>3973</v>
      </c>
      <c r="E208" s="66" t="s">
        <v>3974</v>
      </c>
      <c r="F208" s="64">
        <v>0</v>
      </c>
      <c r="G208" s="50" t="s">
        <v>5707</v>
      </c>
      <c r="H208" s="64">
        <v>27</v>
      </c>
      <c r="I208" s="64">
        <v>4</v>
      </c>
      <c r="J208" s="66">
        <v>0.84052875464026644</v>
      </c>
      <c r="K208" s="66">
        <v>3.2549039940315549E-2</v>
      </c>
      <c r="L208" s="66">
        <v>-6.9440842940654335E-2</v>
      </c>
      <c r="M208" s="66">
        <v>-0.32137284085856876</v>
      </c>
      <c r="O208" s="38" t="s">
        <v>2046</v>
      </c>
      <c r="S208" s="41" t="s">
        <v>4984</v>
      </c>
      <c r="U208" s="41" t="s">
        <v>5558</v>
      </c>
    </row>
    <row r="209" spans="1:21" x14ac:dyDescent="0.2">
      <c r="A209" s="54">
        <v>646</v>
      </c>
      <c r="B209" s="46" t="s">
        <v>5532</v>
      </c>
      <c r="C209" s="47" t="s">
        <v>2195</v>
      </c>
      <c r="D209" s="34" t="s">
        <v>5533</v>
      </c>
      <c r="E209" s="66" t="s">
        <v>4240</v>
      </c>
      <c r="F209" s="64">
        <v>0</v>
      </c>
      <c r="G209" s="50" t="s">
        <v>5707</v>
      </c>
      <c r="H209" s="64">
        <v>5</v>
      </c>
      <c r="I209" s="64">
        <v>5</v>
      </c>
      <c r="J209" s="66">
        <v>0.4715102327916697</v>
      </c>
      <c r="K209" s="66">
        <v>5.6094983620553762E-3</v>
      </c>
      <c r="L209" s="66">
        <v>-0.11855755132677359</v>
      </c>
      <c r="M209" s="66">
        <v>-0.3255973983917535</v>
      </c>
      <c r="O209" s="66" t="s">
        <v>2195</v>
      </c>
      <c r="P209" s="41" t="s">
        <v>5112</v>
      </c>
      <c r="Q209" s="41" t="s">
        <v>5534</v>
      </c>
      <c r="S209" s="41" t="s">
        <v>5535</v>
      </c>
      <c r="T209" s="41" t="s">
        <v>5536</v>
      </c>
      <c r="U209" s="41" t="s">
        <v>5537</v>
      </c>
    </row>
    <row r="210" spans="1:21" x14ac:dyDescent="0.2">
      <c r="A210" s="54">
        <v>586</v>
      </c>
      <c r="B210" s="46" t="s">
        <v>5562</v>
      </c>
      <c r="C210" s="47" t="s">
        <v>2050</v>
      </c>
      <c r="D210" s="34" t="s">
        <v>3981</v>
      </c>
      <c r="E210" s="66" t="s">
        <v>3982</v>
      </c>
      <c r="F210" s="64">
        <v>0</v>
      </c>
      <c r="G210" s="50" t="s">
        <v>5707</v>
      </c>
      <c r="H210" s="64">
        <v>19</v>
      </c>
      <c r="I210" s="64">
        <v>1</v>
      </c>
      <c r="J210" s="66">
        <v>0.99897616831967528</v>
      </c>
      <c r="K210" s="66">
        <v>3.0596954509964136E-2</v>
      </c>
      <c r="L210" s="66">
        <v>5.8024887282002169E-3</v>
      </c>
      <c r="M210" s="66">
        <v>-0.35494615115806383</v>
      </c>
      <c r="O210" s="38" t="s">
        <v>2050</v>
      </c>
      <c r="S210" s="41" t="s">
        <v>4984</v>
      </c>
    </row>
    <row r="211" spans="1:21" x14ac:dyDescent="0.2">
      <c r="A211" s="54">
        <v>553</v>
      </c>
      <c r="B211" s="71" t="s">
        <v>5540</v>
      </c>
      <c r="C211" s="47" t="s">
        <v>1942</v>
      </c>
      <c r="D211" s="34" t="s">
        <v>3829</v>
      </c>
      <c r="E211" s="66" t="s">
        <v>3830</v>
      </c>
      <c r="F211" s="64">
        <v>0</v>
      </c>
      <c r="G211" s="50" t="s">
        <v>5710</v>
      </c>
      <c r="H211" s="64">
        <v>3</v>
      </c>
      <c r="I211" s="64">
        <v>3</v>
      </c>
      <c r="J211" s="66">
        <v>0.96659811888181135</v>
      </c>
      <c r="K211" s="66">
        <v>7.9739791918287395E-4</v>
      </c>
      <c r="L211" s="66">
        <v>3.2048439536012552E-2</v>
      </c>
      <c r="M211" s="66">
        <v>-0.35551895727816607</v>
      </c>
      <c r="O211" s="38" t="s">
        <v>1942</v>
      </c>
      <c r="P211" s="41" t="s">
        <v>5151</v>
      </c>
      <c r="Q211" s="41" t="s">
        <v>5541</v>
      </c>
      <c r="S211" s="41" t="s">
        <v>4984</v>
      </c>
      <c r="U211" s="41" t="s">
        <v>5542</v>
      </c>
    </row>
    <row r="212" spans="1:21" x14ac:dyDescent="0.2">
      <c r="A212" s="54">
        <v>23</v>
      </c>
      <c r="B212" s="46" t="s">
        <v>5483</v>
      </c>
      <c r="C212" s="47" t="s">
        <v>1322</v>
      </c>
      <c r="D212" s="34" t="s">
        <v>3077</v>
      </c>
      <c r="E212" s="66" t="s">
        <v>3078</v>
      </c>
      <c r="F212" s="64">
        <v>0</v>
      </c>
      <c r="G212" s="50" t="s">
        <v>5707</v>
      </c>
      <c r="H212" s="64">
        <v>26</v>
      </c>
      <c r="I212" s="64">
        <v>26</v>
      </c>
      <c r="J212" s="66">
        <v>0.99970843985365621</v>
      </c>
      <c r="K212" s="66">
        <v>7.6645405752140405E-6</v>
      </c>
      <c r="L212" s="66">
        <v>1.793756700136484E-3</v>
      </c>
      <c r="M212" s="66">
        <v>-0.41047570104603714</v>
      </c>
      <c r="O212" s="38" t="s">
        <v>1322</v>
      </c>
      <c r="P212" s="41" t="s">
        <v>5484</v>
      </c>
      <c r="Q212" s="41" t="s">
        <v>5485</v>
      </c>
      <c r="S212" s="41" t="s">
        <v>4984</v>
      </c>
      <c r="U212" s="41" t="s">
        <v>5486</v>
      </c>
    </row>
    <row r="213" spans="1:21" x14ac:dyDescent="0.2">
      <c r="A213" s="54">
        <v>642</v>
      </c>
      <c r="B213" s="51" t="s">
        <v>5589</v>
      </c>
      <c r="C213" s="38" t="s">
        <v>2191</v>
      </c>
      <c r="D213" s="41" t="s">
        <v>4231</v>
      </c>
      <c r="E213" s="66" t="s">
        <v>4232</v>
      </c>
      <c r="F213" s="66">
        <v>0</v>
      </c>
      <c r="G213" s="65" t="s">
        <v>5707</v>
      </c>
      <c r="H213" s="38">
        <v>6</v>
      </c>
      <c r="I213" s="38">
        <v>6</v>
      </c>
      <c r="J213" s="66">
        <v>0.91126703462775382</v>
      </c>
      <c r="K213" s="66">
        <v>1.1875918154232168E-2</v>
      </c>
      <c r="L213" s="66">
        <v>5.4540825329349119E-2</v>
      </c>
      <c r="M213" s="66">
        <v>-0.41866522885344715</v>
      </c>
      <c r="N213" s="37"/>
      <c r="O213" s="38" t="s">
        <v>2191</v>
      </c>
      <c r="P213" s="34"/>
      <c r="Q213" s="41" t="s">
        <v>5590</v>
      </c>
      <c r="R213" s="37"/>
      <c r="T213" s="41" t="s">
        <v>4985</v>
      </c>
      <c r="U213" s="41" t="s">
        <v>5591</v>
      </c>
    </row>
    <row r="214" spans="1:21" x14ac:dyDescent="0.2">
      <c r="A214" s="54">
        <v>581</v>
      </c>
      <c r="B214" s="46" t="s">
        <v>5557</v>
      </c>
      <c r="C214" s="47" t="s">
        <v>2045</v>
      </c>
      <c r="D214" s="34" t="s">
        <v>3971</v>
      </c>
      <c r="E214" s="66" t="s">
        <v>3972</v>
      </c>
      <c r="F214" s="64">
        <v>0</v>
      </c>
      <c r="G214" s="50" t="s">
        <v>5707</v>
      </c>
      <c r="H214" s="64">
        <v>26</v>
      </c>
      <c r="I214" s="64">
        <v>2</v>
      </c>
      <c r="J214" s="66">
        <v>0.34351294394890036</v>
      </c>
      <c r="K214" s="66">
        <v>6.4192161304076345E-3</v>
      </c>
      <c r="L214" s="66">
        <v>-0.18690496951776758</v>
      </c>
      <c r="M214" s="66">
        <v>-0.42132463046488411</v>
      </c>
      <c r="O214" s="38" t="s">
        <v>2045</v>
      </c>
      <c r="S214" s="41" t="s">
        <v>4984</v>
      </c>
    </row>
    <row r="215" spans="1:21" x14ac:dyDescent="0.2">
      <c r="A215" s="54">
        <v>458</v>
      </c>
      <c r="B215" s="46" t="s">
        <v>5493</v>
      </c>
      <c r="C215" s="47" t="s">
        <v>1490</v>
      </c>
      <c r="D215" s="34" t="s">
        <v>3297</v>
      </c>
      <c r="E215" s="66" t="s">
        <v>3298</v>
      </c>
      <c r="F215" s="64">
        <v>0</v>
      </c>
      <c r="G215" s="50" t="s">
        <v>5707</v>
      </c>
      <c r="H215" s="64">
        <v>25</v>
      </c>
      <c r="I215" s="64">
        <v>16</v>
      </c>
      <c r="J215" s="66">
        <v>0.63312290930644555</v>
      </c>
      <c r="K215" s="66">
        <v>1.3188256245633134E-4</v>
      </c>
      <c r="L215" s="66">
        <v>-9.1921589914329971E-2</v>
      </c>
      <c r="M215" s="66">
        <v>-0.44397159668590902</v>
      </c>
      <c r="O215" s="38" t="s">
        <v>1490</v>
      </c>
      <c r="P215" s="41" t="s">
        <v>5494</v>
      </c>
      <c r="Q215" s="41" t="s">
        <v>5495</v>
      </c>
      <c r="R215" s="41" t="s">
        <v>4988</v>
      </c>
      <c r="S215" s="41" t="s">
        <v>5496</v>
      </c>
      <c r="U215" s="41" t="s">
        <v>5025</v>
      </c>
    </row>
    <row r="216" spans="1:21" x14ac:dyDescent="0.2">
      <c r="A216" s="54">
        <v>462</v>
      </c>
      <c r="B216" s="51" t="s">
        <v>5514</v>
      </c>
      <c r="C216" s="38" t="s">
        <v>1505</v>
      </c>
      <c r="D216" s="41" t="s">
        <v>3307</v>
      </c>
      <c r="E216" s="66" t="s">
        <v>3308</v>
      </c>
      <c r="F216" s="66">
        <v>0</v>
      </c>
      <c r="G216" s="65" t="s">
        <v>5707</v>
      </c>
      <c r="H216" s="38">
        <v>7</v>
      </c>
      <c r="I216" s="38">
        <v>7</v>
      </c>
      <c r="J216" s="66">
        <v>1</v>
      </c>
      <c r="K216" s="66">
        <v>3.6807574622903516E-2</v>
      </c>
      <c r="L216" s="66">
        <v>0.36857072472786356</v>
      </c>
      <c r="M216" s="66">
        <v>-0.4452320950468085</v>
      </c>
      <c r="N216" s="37"/>
      <c r="O216" s="38" t="s">
        <v>1505</v>
      </c>
      <c r="P216" s="41" t="s">
        <v>5136</v>
      </c>
      <c r="S216" s="41" t="s">
        <v>4984</v>
      </c>
      <c r="U216" s="69"/>
    </row>
    <row r="217" spans="1:21" x14ac:dyDescent="0.2">
      <c r="A217" s="54">
        <v>585</v>
      </c>
      <c r="B217" s="46" t="s">
        <v>5569</v>
      </c>
      <c r="C217" s="47" t="s">
        <v>2049</v>
      </c>
      <c r="D217" s="34" t="s">
        <v>3979</v>
      </c>
      <c r="E217" s="66" t="s">
        <v>3980</v>
      </c>
      <c r="F217" s="64">
        <v>0</v>
      </c>
      <c r="G217" s="50" t="s">
        <v>5707</v>
      </c>
      <c r="H217" s="64">
        <v>24</v>
      </c>
      <c r="I217" s="64">
        <v>4</v>
      </c>
      <c r="J217" s="66">
        <v>0.24298838845621246</v>
      </c>
      <c r="K217" s="66">
        <v>4.5765838378986068E-3</v>
      </c>
      <c r="L217" s="66">
        <v>-0.22262827631630699</v>
      </c>
      <c r="M217" s="66">
        <v>-0.44852089703626952</v>
      </c>
      <c r="O217" s="66" t="s">
        <v>2049</v>
      </c>
      <c r="S217" s="41" t="s">
        <v>4984</v>
      </c>
    </row>
    <row r="218" spans="1:21" x14ac:dyDescent="0.2">
      <c r="A218" s="54">
        <v>643</v>
      </c>
      <c r="B218" s="51" t="s">
        <v>5585</v>
      </c>
      <c r="C218" s="38" t="s">
        <v>2193</v>
      </c>
      <c r="D218" s="41" t="s">
        <v>5586</v>
      </c>
      <c r="E218" s="66" t="s">
        <v>4236</v>
      </c>
      <c r="F218" s="66">
        <v>0</v>
      </c>
      <c r="G218" s="65" t="s">
        <v>5707</v>
      </c>
      <c r="H218" s="38">
        <v>76</v>
      </c>
      <c r="I218" s="38">
        <v>75</v>
      </c>
      <c r="J218" s="66">
        <v>0.6378590886458978</v>
      </c>
      <c r="K218" s="66">
        <v>1.3202339225522053E-3</v>
      </c>
      <c r="L218" s="66">
        <v>-0.10137946746641546</v>
      </c>
      <c r="M218" s="66">
        <v>-0.44992866849503699</v>
      </c>
      <c r="N218" s="37"/>
      <c r="O218" s="38" t="s">
        <v>2193</v>
      </c>
      <c r="Q218" s="41" t="s">
        <v>5053</v>
      </c>
      <c r="R218" s="41" t="s">
        <v>4983</v>
      </c>
      <c r="S218" s="41" t="s">
        <v>5587</v>
      </c>
      <c r="U218" s="41" t="s">
        <v>5588</v>
      </c>
    </row>
    <row r="219" spans="1:21" x14ac:dyDescent="0.2">
      <c r="A219" s="54">
        <v>546</v>
      </c>
      <c r="B219" s="51" t="s">
        <v>5547</v>
      </c>
      <c r="C219" s="47" t="s">
        <v>1916</v>
      </c>
      <c r="D219" s="34" t="s">
        <v>3791</v>
      </c>
      <c r="E219" s="66" t="s">
        <v>3792</v>
      </c>
      <c r="F219" s="64">
        <v>0</v>
      </c>
      <c r="G219" s="50" t="s">
        <v>5707</v>
      </c>
      <c r="H219" s="64">
        <v>3</v>
      </c>
      <c r="I219" s="64">
        <v>3</v>
      </c>
      <c r="J219" s="66">
        <v>8.8181231428664686E-2</v>
      </c>
      <c r="K219" s="66">
        <v>4.1371737792075591E-2</v>
      </c>
      <c r="L219" s="66">
        <v>-0.43669216306230219</v>
      </c>
      <c r="M219" s="66">
        <v>-0.47684028652151511</v>
      </c>
      <c r="O219" s="38" t="s">
        <v>1916</v>
      </c>
      <c r="P219" s="41" t="s">
        <v>5548</v>
      </c>
      <c r="S219" s="41" t="s">
        <v>5001</v>
      </c>
      <c r="U219" s="41" t="s">
        <v>5549</v>
      </c>
    </row>
    <row r="220" spans="1:21" x14ac:dyDescent="0.2">
      <c r="A220" s="54">
        <v>289</v>
      </c>
      <c r="B220" s="46" t="s">
        <v>5427</v>
      </c>
      <c r="C220" s="47" t="s">
        <v>703</v>
      </c>
      <c r="D220" s="34" t="s">
        <v>2361</v>
      </c>
      <c r="E220" s="66" t="s">
        <v>2362</v>
      </c>
      <c r="F220" s="64">
        <v>0</v>
      </c>
      <c r="G220" s="50" t="s">
        <v>5707</v>
      </c>
      <c r="H220" s="64">
        <v>3</v>
      </c>
      <c r="I220" s="64">
        <v>3</v>
      </c>
      <c r="J220" s="66">
        <v>6.2681820922226905E-2</v>
      </c>
      <c r="K220" s="66">
        <v>9.8179714930241024E-3</v>
      </c>
      <c r="L220" s="66">
        <v>-0.47825307245991411</v>
      </c>
      <c r="M220" s="66">
        <v>-0.62243245456436469</v>
      </c>
      <c r="O220" s="38" t="s">
        <v>703</v>
      </c>
      <c r="P220" s="41" t="s">
        <v>5297</v>
      </c>
      <c r="S220" s="41" t="s">
        <v>5006</v>
      </c>
    </row>
    <row r="221" spans="1:21" x14ac:dyDescent="0.2">
      <c r="A221" s="54">
        <v>583</v>
      </c>
      <c r="B221" s="46" t="s">
        <v>5559</v>
      </c>
      <c r="C221" s="47" t="s">
        <v>2047</v>
      </c>
      <c r="D221" s="34" t="s">
        <v>3975</v>
      </c>
      <c r="E221" s="66" t="s">
        <v>3976</v>
      </c>
      <c r="F221" s="64">
        <v>0</v>
      </c>
      <c r="G221" s="50" t="s">
        <v>5707</v>
      </c>
      <c r="H221" s="64">
        <v>15</v>
      </c>
      <c r="I221" s="64">
        <v>4</v>
      </c>
      <c r="J221" s="66">
        <v>0.98473971485820533</v>
      </c>
      <c r="K221" s="66">
        <v>3.2145623754209485E-4</v>
      </c>
      <c r="L221" s="66">
        <v>-2.5689047701821011E-2</v>
      </c>
      <c r="M221" s="66">
        <v>-0.64647727638899255</v>
      </c>
      <c r="O221" s="38" t="s">
        <v>2047</v>
      </c>
      <c r="S221" s="41" t="s">
        <v>4984</v>
      </c>
      <c r="U221" s="41" t="s">
        <v>5560</v>
      </c>
    </row>
    <row r="222" spans="1:21" x14ac:dyDescent="0.2">
      <c r="A222" s="54">
        <v>651</v>
      </c>
      <c r="B222" s="46" t="s">
        <v>5592</v>
      </c>
      <c r="C222" s="47" t="s">
        <v>2203</v>
      </c>
      <c r="D222" s="34" t="s">
        <v>5593</v>
      </c>
      <c r="E222" s="66" t="s">
        <v>4256</v>
      </c>
      <c r="F222" s="64">
        <v>0</v>
      </c>
      <c r="G222" s="50" t="s">
        <v>5707</v>
      </c>
      <c r="H222" s="64">
        <v>2</v>
      </c>
      <c r="I222" s="64">
        <v>2</v>
      </c>
      <c r="J222" s="66">
        <v>0.78932143322275039</v>
      </c>
      <c r="K222" s="66">
        <v>2.3585189024884823E-2</v>
      </c>
      <c r="L222" s="66">
        <v>-0.17033833829215261</v>
      </c>
      <c r="M222" s="66">
        <v>-0.65871886822673531</v>
      </c>
      <c r="O222" s="38" t="s">
        <v>2203</v>
      </c>
      <c r="P222" s="41" t="s">
        <v>5594</v>
      </c>
      <c r="Q222" s="41" t="s">
        <v>5595</v>
      </c>
      <c r="S222" s="41" t="s">
        <v>5099</v>
      </c>
      <c r="T222" s="41" t="s">
        <v>5039</v>
      </c>
      <c r="U222" s="41" t="s">
        <v>5596</v>
      </c>
    </row>
    <row r="223" spans="1:21" x14ac:dyDescent="0.2">
      <c r="A223" s="54">
        <v>435</v>
      </c>
      <c r="B223" s="46" t="s">
        <v>5490</v>
      </c>
      <c r="C223" s="47" t="s">
        <v>1369</v>
      </c>
      <c r="D223" s="34" t="s">
        <v>3141</v>
      </c>
      <c r="E223" s="66" t="s">
        <v>3142</v>
      </c>
      <c r="F223" s="64">
        <v>0</v>
      </c>
      <c r="G223" s="50" t="s">
        <v>5707</v>
      </c>
      <c r="H223" s="64">
        <v>5</v>
      </c>
      <c r="I223" s="64">
        <v>5</v>
      </c>
      <c r="J223" s="66">
        <v>0.78750426774463522</v>
      </c>
      <c r="K223" s="66">
        <v>1.3333481181500462E-2</v>
      </c>
      <c r="L223" s="66">
        <v>-0.16740689634067074</v>
      </c>
      <c r="M223" s="66">
        <v>-0.734912503301695</v>
      </c>
      <c r="O223" s="38" t="s">
        <v>1369</v>
      </c>
      <c r="Q223" s="41" t="s">
        <v>5491</v>
      </c>
      <c r="R223" s="41" t="s">
        <v>5054</v>
      </c>
      <c r="S223" s="41" t="s">
        <v>4984</v>
      </c>
      <c r="U223" s="41" t="s">
        <v>5492</v>
      </c>
    </row>
    <row r="224" spans="1:21" x14ac:dyDescent="0.2">
      <c r="A224" s="54">
        <v>542</v>
      </c>
      <c r="B224" s="46" t="s">
        <v>5545</v>
      </c>
      <c r="C224" s="47" t="s">
        <v>1891</v>
      </c>
      <c r="D224" s="34" t="s">
        <v>3751</v>
      </c>
      <c r="E224" s="66" t="s">
        <v>3752</v>
      </c>
      <c r="F224" s="64">
        <v>0</v>
      </c>
      <c r="G224" s="50" t="s">
        <v>5707</v>
      </c>
      <c r="H224" s="64">
        <v>5</v>
      </c>
      <c r="I224" s="64">
        <v>5</v>
      </c>
      <c r="J224" s="66">
        <v>0.44572314650766287</v>
      </c>
      <c r="K224" s="66">
        <v>2.7730598694830633E-3</v>
      </c>
      <c r="L224" s="66">
        <v>0.37155804153527505</v>
      </c>
      <c r="M224" s="66">
        <v>-1.249048538857517</v>
      </c>
      <c r="O224" s="38" t="s">
        <v>1891</v>
      </c>
      <c r="P224" s="41" t="s">
        <v>5003</v>
      </c>
      <c r="S224" s="41" t="s">
        <v>4984</v>
      </c>
      <c r="U224" s="41" t="s">
        <v>5546</v>
      </c>
    </row>
    <row r="225" spans="1:21" x14ac:dyDescent="0.2">
      <c r="A225" s="54">
        <v>568</v>
      </c>
      <c r="B225" s="46" t="s">
        <v>5428</v>
      </c>
      <c r="C225" s="47" t="s">
        <v>1998</v>
      </c>
      <c r="D225" s="34" t="s">
        <v>5429</v>
      </c>
      <c r="E225" s="66" t="s">
        <v>3900</v>
      </c>
      <c r="F225" s="64">
        <v>0</v>
      </c>
      <c r="G225" s="50" t="s">
        <v>5710</v>
      </c>
      <c r="H225" s="64">
        <v>3</v>
      </c>
      <c r="I225" s="64">
        <v>3</v>
      </c>
      <c r="J225" s="66">
        <v>0.20846136736938847</v>
      </c>
      <c r="K225" s="66">
        <v>1.4996145744481382E-2</v>
      </c>
      <c r="L225" s="66">
        <v>-0.49079458661746322</v>
      </c>
      <c r="M225" s="66">
        <v>-1.4489782728946619</v>
      </c>
      <c r="O225" s="38" t="s">
        <v>1998</v>
      </c>
      <c r="P225" s="41" t="s">
        <v>5297</v>
      </c>
      <c r="Q225" s="41" t="s">
        <v>5430</v>
      </c>
      <c r="R225" s="41" t="s">
        <v>5431</v>
      </c>
      <c r="S225" s="41" t="s">
        <v>5009</v>
      </c>
      <c r="T225" s="41" t="s">
        <v>4985</v>
      </c>
    </row>
    <row r="226" spans="1:21" x14ac:dyDescent="0.2">
      <c r="A226" s="54">
        <v>16</v>
      </c>
      <c r="B226" s="46" t="s">
        <v>5472</v>
      </c>
      <c r="C226" s="47" t="s">
        <v>1101</v>
      </c>
      <c r="D226" s="34" t="s">
        <v>2827</v>
      </c>
      <c r="E226" s="66" t="s">
        <v>2828</v>
      </c>
      <c r="F226" s="64">
        <v>0</v>
      </c>
      <c r="G226" s="50" t="s">
        <v>5710</v>
      </c>
      <c r="H226" s="64">
        <v>5</v>
      </c>
      <c r="I226" s="64">
        <v>5</v>
      </c>
      <c r="J226" s="66">
        <v>0.72465937552049042</v>
      </c>
      <c r="K226" s="66">
        <v>6.0451875489779816E-3</v>
      </c>
      <c r="L226" s="66">
        <v>-9.299805000412853E-2</v>
      </c>
      <c r="O226" s="38" t="s">
        <v>1101</v>
      </c>
      <c r="S226" s="41" t="s">
        <v>5473</v>
      </c>
      <c r="U226" s="41" t="s">
        <v>5474</v>
      </c>
    </row>
    <row r="227" spans="1:21" x14ac:dyDescent="0.2">
      <c r="A227" s="54">
        <v>354</v>
      </c>
      <c r="B227" s="46" t="s">
        <v>5066</v>
      </c>
      <c r="C227" s="47" t="s">
        <v>1031</v>
      </c>
      <c r="D227" s="34" t="s">
        <v>2729</v>
      </c>
      <c r="E227" s="66" t="s">
        <v>2730</v>
      </c>
      <c r="F227" s="64">
        <v>0</v>
      </c>
      <c r="G227" s="49" t="s">
        <v>5712</v>
      </c>
      <c r="H227" s="64">
        <v>2</v>
      </c>
      <c r="I227" s="64">
        <v>1</v>
      </c>
      <c r="J227" s="66">
        <v>6.7230409199716235E-2</v>
      </c>
      <c r="K227" s="66">
        <v>2.0983533177777014E-2</v>
      </c>
      <c r="O227" s="38" t="s">
        <v>1031</v>
      </c>
      <c r="Q227" s="41" t="s">
        <v>5018</v>
      </c>
      <c r="S227" s="41" t="s">
        <v>5067</v>
      </c>
      <c r="T227" s="41" t="s">
        <v>5068</v>
      </c>
      <c r="U227" s="41" t="s">
        <v>5069</v>
      </c>
    </row>
    <row r="228" spans="1:21" x14ac:dyDescent="0.2">
      <c r="A228" s="54">
        <v>525</v>
      </c>
      <c r="B228" s="46" t="s">
        <v>5169</v>
      </c>
      <c r="C228" s="47" t="s">
        <v>1784</v>
      </c>
      <c r="D228" s="34" t="s">
        <v>5170</v>
      </c>
      <c r="E228" s="66" t="s">
        <v>3624</v>
      </c>
      <c r="F228" s="64">
        <v>0</v>
      </c>
      <c r="G228" s="49" t="s">
        <v>5712</v>
      </c>
      <c r="H228" s="64">
        <v>3</v>
      </c>
      <c r="I228" s="64">
        <v>3</v>
      </c>
      <c r="J228" s="66">
        <v>1</v>
      </c>
      <c r="K228" s="66">
        <v>1.7607797858978369E-3</v>
      </c>
      <c r="O228" s="38" t="s">
        <v>1784</v>
      </c>
      <c r="S228" s="41" t="s">
        <v>5001</v>
      </c>
      <c r="T228" s="41" t="s">
        <v>5010</v>
      </c>
      <c r="U228" s="41" t="s">
        <v>5171</v>
      </c>
    </row>
    <row r="229" spans="1:21" x14ac:dyDescent="0.2">
      <c r="B229" s="86"/>
      <c r="C229" s="38"/>
      <c r="F229" s="66"/>
      <c r="G229" s="66"/>
      <c r="N229" s="37"/>
      <c r="O229" s="38"/>
      <c r="P229" s="37"/>
    </row>
    <row r="230" spans="1:21" x14ac:dyDescent="0.2">
      <c r="B230" s="86"/>
      <c r="C230" s="38"/>
      <c r="F230" s="66"/>
      <c r="G230" s="66"/>
      <c r="N230" s="37"/>
      <c r="O230" s="38"/>
    </row>
    <row r="231" spans="1:21" x14ac:dyDescent="0.2">
      <c r="B231" s="86"/>
      <c r="C231" s="38"/>
      <c r="F231" s="66"/>
      <c r="G231" s="66"/>
      <c r="N231" s="37"/>
      <c r="O231" s="38"/>
    </row>
    <row r="232" spans="1:21" x14ac:dyDescent="0.2">
      <c r="B232" s="86"/>
      <c r="C232" s="38"/>
      <c r="F232" s="66"/>
      <c r="G232" s="66"/>
      <c r="N232" s="37"/>
      <c r="O232" s="38"/>
    </row>
    <row r="233" spans="1:21" x14ac:dyDescent="0.2">
      <c r="B233" s="87"/>
      <c r="D233" s="34"/>
      <c r="H233" s="64"/>
      <c r="I233" s="64"/>
      <c r="O233" s="38"/>
    </row>
    <row r="234" spans="1:21" x14ac:dyDescent="0.2">
      <c r="B234" s="86"/>
      <c r="C234" s="38"/>
      <c r="F234" s="66"/>
      <c r="G234" s="66"/>
      <c r="N234" s="37"/>
      <c r="O234" s="38"/>
    </row>
    <row r="235" spans="1:21" x14ac:dyDescent="0.2">
      <c r="B235" s="86"/>
      <c r="C235" s="37"/>
      <c r="D235" s="38"/>
      <c r="E235" s="41"/>
      <c r="F235" s="41"/>
      <c r="G235" s="41"/>
      <c r="H235" s="41"/>
      <c r="I235" s="41"/>
      <c r="J235" s="41"/>
      <c r="K235" s="37"/>
      <c r="L235" s="37"/>
      <c r="M235" s="37"/>
      <c r="N235" s="37"/>
      <c r="O235" s="37"/>
      <c r="P235" s="37"/>
      <c r="Q235" s="37"/>
      <c r="R235" s="37"/>
      <c r="S235" s="37"/>
      <c r="T235" s="37"/>
      <c r="U235" s="37"/>
    </row>
    <row r="236" spans="1:21" x14ac:dyDescent="0.2">
      <c r="B236" s="86"/>
      <c r="C236" s="37"/>
      <c r="D236" s="38"/>
      <c r="E236" s="41"/>
      <c r="F236" s="41"/>
      <c r="G236" s="41"/>
      <c r="H236" s="41"/>
      <c r="I236" s="41"/>
      <c r="J236" s="41"/>
      <c r="K236" s="37"/>
      <c r="L236" s="37"/>
      <c r="M236" s="37"/>
      <c r="N236" s="37"/>
      <c r="O236" s="37"/>
      <c r="P236" s="37"/>
      <c r="Q236" s="37"/>
      <c r="R236" s="37"/>
      <c r="S236" s="37"/>
      <c r="T236" s="37"/>
      <c r="U236" s="37"/>
    </row>
    <row r="237" spans="1:21" x14ac:dyDescent="0.2">
      <c r="B237" s="87"/>
      <c r="D237" s="38"/>
      <c r="E237" s="41"/>
      <c r="F237" s="41"/>
      <c r="G237" s="41"/>
      <c r="H237" s="41"/>
      <c r="I237" s="41"/>
      <c r="J237" s="41"/>
      <c r="K237" s="37"/>
      <c r="L237" s="37"/>
      <c r="M237" s="37"/>
      <c r="N237" s="37"/>
      <c r="O237" s="37"/>
      <c r="P237" s="37"/>
      <c r="Q237" s="37"/>
      <c r="R237" s="37"/>
      <c r="S237" s="37"/>
      <c r="T237" s="37"/>
      <c r="U237" s="37"/>
    </row>
    <row r="238" spans="1:21" x14ac:dyDescent="0.2">
      <c r="B238" s="86"/>
      <c r="C238" s="37"/>
      <c r="D238" s="38"/>
      <c r="E238" s="41"/>
      <c r="F238" s="41"/>
      <c r="G238" s="41"/>
      <c r="H238" s="41"/>
      <c r="I238" s="41"/>
      <c r="J238" s="41"/>
      <c r="K238" s="37"/>
      <c r="L238" s="37"/>
      <c r="M238" s="37"/>
      <c r="N238" s="37"/>
      <c r="O238" s="37"/>
      <c r="P238" s="37"/>
      <c r="Q238" s="37"/>
      <c r="R238" s="37"/>
      <c r="S238" s="37"/>
      <c r="T238" s="37"/>
      <c r="U238" s="37"/>
    </row>
    <row r="239" spans="1:21" x14ac:dyDescent="0.2">
      <c r="B239" s="86"/>
      <c r="D239" s="38"/>
      <c r="E239" s="41"/>
      <c r="F239" s="41"/>
      <c r="G239" s="41"/>
      <c r="H239" s="41"/>
      <c r="I239" s="41"/>
      <c r="J239" s="41"/>
      <c r="K239" s="37"/>
      <c r="L239" s="37"/>
      <c r="M239" s="37"/>
      <c r="N239" s="37"/>
      <c r="O239" s="37"/>
      <c r="P239" s="37"/>
      <c r="Q239" s="37"/>
      <c r="R239" s="37"/>
      <c r="S239" s="37"/>
      <c r="T239" s="37"/>
      <c r="U239" s="37"/>
    </row>
    <row r="240" spans="1:21" x14ac:dyDescent="0.2">
      <c r="B240" s="87"/>
      <c r="D240" s="38"/>
      <c r="E240" s="41"/>
      <c r="F240" s="41"/>
      <c r="G240" s="41"/>
      <c r="H240" s="41"/>
      <c r="I240" s="41"/>
      <c r="J240" s="41"/>
      <c r="K240" s="37"/>
      <c r="L240" s="37"/>
      <c r="M240" s="37"/>
      <c r="N240" s="37"/>
      <c r="O240" s="37"/>
      <c r="P240" s="37"/>
      <c r="Q240" s="37"/>
      <c r="R240" s="37"/>
      <c r="S240" s="37"/>
      <c r="T240" s="37"/>
      <c r="U240" s="37"/>
    </row>
    <row r="241" spans="2:22" x14ac:dyDescent="0.2">
      <c r="B241" s="86"/>
      <c r="C241" s="37"/>
      <c r="D241" s="38"/>
      <c r="E241" s="41"/>
      <c r="F241" s="41"/>
      <c r="G241" s="41"/>
      <c r="H241" s="41"/>
      <c r="I241" s="41"/>
      <c r="J241" s="41"/>
      <c r="K241" s="37"/>
      <c r="L241" s="37"/>
      <c r="M241" s="37"/>
      <c r="N241" s="37"/>
      <c r="O241" s="37"/>
      <c r="P241" s="37"/>
      <c r="Q241" s="37"/>
      <c r="R241" s="37"/>
      <c r="S241" s="37"/>
      <c r="T241" s="37"/>
      <c r="U241" s="37"/>
    </row>
    <row r="242" spans="2:22" x14ac:dyDescent="0.2">
      <c r="B242" s="87"/>
      <c r="D242" s="34"/>
      <c r="H242" s="64"/>
      <c r="I242" s="64"/>
      <c r="O242" s="38"/>
    </row>
    <row r="243" spans="2:22" x14ac:dyDescent="0.2">
      <c r="B243" s="86"/>
      <c r="C243" s="38"/>
      <c r="F243" s="66"/>
      <c r="G243" s="66"/>
      <c r="N243" s="37"/>
      <c r="O243" s="38"/>
      <c r="T243" s="34"/>
    </row>
    <row r="244" spans="2:22" x14ac:dyDescent="0.2">
      <c r="B244" s="87"/>
      <c r="D244" s="34"/>
      <c r="H244" s="64"/>
      <c r="I244" s="64"/>
      <c r="L244" s="64"/>
      <c r="O244" s="38"/>
      <c r="V244" s="55"/>
    </row>
    <row r="245" spans="2:22" x14ac:dyDescent="0.2">
      <c r="B245" s="47"/>
      <c r="D245" s="48"/>
      <c r="E245" s="64"/>
      <c r="G245" s="66"/>
      <c r="H245" s="47"/>
      <c r="I245" s="47"/>
      <c r="K245" s="74"/>
      <c r="L245" s="64"/>
      <c r="M245" s="75"/>
      <c r="N245" s="41"/>
      <c r="O245" s="41"/>
      <c r="S245" s="37"/>
      <c r="T245" s="37"/>
      <c r="U245" s="37"/>
    </row>
    <row r="246" spans="2:22" x14ac:dyDescent="0.2">
      <c r="B246" s="47"/>
      <c r="D246" s="48"/>
      <c r="E246" s="64"/>
      <c r="G246" s="66"/>
      <c r="H246" s="47"/>
      <c r="I246" s="47"/>
      <c r="K246" s="74"/>
      <c r="L246" s="64"/>
      <c r="M246" s="75"/>
      <c r="N246" s="41"/>
      <c r="O246" s="41"/>
      <c r="S246" s="37"/>
      <c r="T246" s="37"/>
      <c r="U246" s="37"/>
    </row>
    <row r="247" spans="2:22" x14ac:dyDescent="0.2">
      <c r="B247" s="47"/>
      <c r="D247" s="48"/>
      <c r="E247" s="64"/>
      <c r="G247" s="66"/>
      <c r="H247" s="47"/>
      <c r="I247" s="47"/>
      <c r="K247" s="74"/>
      <c r="L247" s="64"/>
      <c r="M247" s="75"/>
      <c r="N247" s="41"/>
      <c r="O247" s="41"/>
      <c r="S247" s="37"/>
      <c r="T247" s="37"/>
      <c r="U247" s="37"/>
    </row>
    <row r="248" spans="2:22" x14ac:dyDescent="0.2">
      <c r="B248" s="47"/>
      <c r="D248" s="48"/>
      <c r="E248" s="64"/>
      <c r="G248" s="66"/>
      <c r="H248" s="47"/>
      <c r="I248" s="47"/>
      <c r="K248" s="74"/>
      <c r="L248" s="64"/>
      <c r="M248" s="75"/>
      <c r="N248" s="41"/>
      <c r="O248" s="41"/>
      <c r="S248" s="37"/>
      <c r="T248" s="37"/>
      <c r="U248" s="37"/>
    </row>
    <row r="249" spans="2:22" x14ac:dyDescent="0.2">
      <c r="B249" s="47"/>
      <c r="D249" s="48"/>
      <c r="E249" s="64"/>
      <c r="G249" s="66"/>
      <c r="H249" s="47"/>
      <c r="I249" s="47"/>
      <c r="K249" s="74"/>
      <c r="L249" s="64"/>
      <c r="M249" s="75"/>
      <c r="N249" s="41"/>
      <c r="O249" s="41"/>
      <c r="S249" s="37"/>
      <c r="T249" s="37"/>
      <c r="U249" s="37"/>
    </row>
    <row r="250" spans="2:22" x14ac:dyDescent="0.2">
      <c r="B250" s="47"/>
      <c r="D250" s="48"/>
      <c r="E250" s="64"/>
      <c r="G250" s="66"/>
      <c r="H250" s="47"/>
      <c r="I250" s="47"/>
      <c r="K250" s="74"/>
      <c r="L250" s="64"/>
      <c r="M250" s="75"/>
      <c r="N250" s="41"/>
      <c r="O250" s="41"/>
      <c r="S250" s="37"/>
      <c r="T250" s="37"/>
      <c r="U250" s="37"/>
    </row>
    <row r="251" spans="2:22" x14ac:dyDescent="0.2">
      <c r="B251" s="47"/>
      <c r="D251" s="48"/>
      <c r="E251" s="64"/>
      <c r="G251" s="66"/>
      <c r="H251" s="47"/>
      <c r="I251" s="47"/>
      <c r="K251" s="74"/>
      <c r="L251" s="64"/>
      <c r="M251" s="75"/>
      <c r="N251" s="41"/>
      <c r="O251" s="41"/>
      <c r="S251" s="37"/>
      <c r="T251" s="37"/>
      <c r="U251" s="37"/>
    </row>
    <row r="252" spans="2:22" x14ac:dyDescent="0.2">
      <c r="B252" s="47"/>
      <c r="D252" s="48"/>
      <c r="E252" s="64"/>
      <c r="G252" s="66"/>
      <c r="H252" s="47"/>
      <c r="I252" s="47"/>
      <c r="K252" s="74"/>
      <c r="L252" s="64"/>
      <c r="M252" s="75"/>
      <c r="N252" s="41"/>
      <c r="O252" s="41"/>
      <c r="S252" s="37"/>
      <c r="T252" s="37"/>
      <c r="U252" s="37"/>
    </row>
    <row r="253" spans="2:22" x14ac:dyDescent="0.2">
      <c r="B253" s="47"/>
      <c r="D253" s="48"/>
      <c r="E253" s="64"/>
      <c r="G253" s="66"/>
      <c r="H253" s="47"/>
      <c r="I253" s="47"/>
      <c r="K253" s="74"/>
      <c r="L253" s="64"/>
      <c r="M253" s="75"/>
      <c r="N253" s="41"/>
      <c r="O253" s="41"/>
      <c r="S253" s="37"/>
      <c r="T253" s="37"/>
      <c r="U253" s="37"/>
    </row>
    <row r="254" spans="2:22" x14ac:dyDescent="0.2">
      <c r="B254" s="47"/>
      <c r="D254" s="48"/>
      <c r="E254" s="64"/>
      <c r="G254" s="66"/>
      <c r="H254" s="47"/>
      <c r="I254" s="47"/>
      <c r="K254" s="74"/>
      <c r="L254" s="64"/>
      <c r="M254" s="75"/>
      <c r="N254" s="41"/>
      <c r="O254" s="41"/>
      <c r="S254" s="37"/>
      <c r="T254" s="37"/>
      <c r="U254" s="37"/>
    </row>
    <row r="255" spans="2:22" x14ac:dyDescent="0.2">
      <c r="B255" s="47"/>
      <c r="D255" s="48"/>
      <c r="E255" s="64"/>
      <c r="G255" s="66"/>
      <c r="H255" s="47"/>
      <c r="I255" s="47"/>
      <c r="K255" s="74"/>
      <c r="L255" s="64"/>
      <c r="M255" s="75"/>
      <c r="N255" s="41"/>
      <c r="O255" s="41"/>
      <c r="S255" s="37"/>
      <c r="T255" s="37"/>
      <c r="U255" s="37"/>
    </row>
    <row r="256" spans="2:22" x14ac:dyDescent="0.2">
      <c r="B256" s="47"/>
      <c r="D256" s="48"/>
      <c r="E256" s="64"/>
      <c r="G256" s="66"/>
      <c r="H256" s="47"/>
      <c r="I256" s="47"/>
      <c r="K256" s="74"/>
      <c r="L256" s="64"/>
      <c r="M256" s="75"/>
      <c r="N256" s="41"/>
      <c r="O256" s="41"/>
      <c r="S256" s="37"/>
      <c r="T256" s="37"/>
      <c r="U256" s="37"/>
    </row>
    <row r="257" spans="2:21" x14ac:dyDescent="0.2">
      <c r="B257" s="47"/>
      <c r="D257" s="48"/>
      <c r="E257" s="64"/>
      <c r="G257" s="66"/>
      <c r="H257" s="47"/>
      <c r="I257" s="47"/>
      <c r="K257" s="74"/>
      <c r="L257" s="64"/>
      <c r="M257" s="75"/>
      <c r="N257" s="41"/>
      <c r="O257" s="41"/>
      <c r="S257" s="37"/>
      <c r="T257" s="37"/>
      <c r="U257" s="37"/>
    </row>
    <row r="258" spans="2:21" x14ac:dyDescent="0.2">
      <c r="B258" s="47"/>
      <c r="D258" s="48"/>
      <c r="E258" s="64"/>
      <c r="G258" s="66"/>
      <c r="H258" s="47"/>
      <c r="I258" s="47"/>
      <c r="K258" s="74"/>
      <c r="L258" s="64"/>
      <c r="M258" s="75"/>
      <c r="N258" s="41"/>
      <c r="O258" s="41"/>
      <c r="S258" s="37"/>
      <c r="T258" s="37"/>
      <c r="U258" s="37"/>
    </row>
    <row r="259" spans="2:21" x14ac:dyDescent="0.2">
      <c r="B259" s="47"/>
      <c r="D259" s="48"/>
      <c r="E259" s="64"/>
      <c r="G259" s="66"/>
      <c r="H259" s="47"/>
      <c r="I259" s="47"/>
      <c r="K259" s="74"/>
      <c r="L259" s="64"/>
      <c r="M259" s="75"/>
      <c r="N259" s="41"/>
      <c r="O259" s="41"/>
      <c r="S259" s="37"/>
      <c r="T259" s="37"/>
      <c r="U259" s="37"/>
    </row>
    <row r="260" spans="2:21" x14ac:dyDescent="0.2">
      <c r="B260" s="47"/>
      <c r="D260" s="48"/>
      <c r="E260" s="64"/>
      <c r="G260" s="66"/>
      <c r="H260" s="47"/>
      <c r="I260" s="47"/>
      <c r="K260" s="74"/>
      <c r="L260" s="64"/>
      <c r="M260" s="75"/>
      <c r="N260" s="41"/>
      <c r="O260" s="41"/>
      <c r="S260" s="37"/>
      <c r="T260" s="37"/>
      <c r="U260" s="37"/>
    </row>
    <row r="261" spans="2:21" x14ac:dyDescent="0.2">
      <c r="B261" s="47"/>
      <c r="D261" s="48"/>
      <c r="E261" s="64"/>
      <c r="G261" s="66"/>
      <c r="H261" s="47"/>
      <c r="I261" s="47"/>
      <c r="K261" s="74"/>
      <c r="L261" s="64"/>
      <c r="M261" s="75"/>
      <c r="N261" s="41"/>
      <c r="O261" s="41"/>
      <c r="S261" s="37"/>
      <c r="T261" s="37"/>
      <c r="U261" s="37"/>
    </row>
    <row r="262" spans="2:21" x14ac:dyDescent="0.2">
      <c r="B262" s="47"/>
      <c r="D262" s="48"/>
      <c r="E262" s="64"/>
      <c r="G262" s="66"/>
      <c r="H262" s="47"/>
      <c r="I262" s="47"/>
      <c r="K262" s="74"/>
      <c r="L262" s="64"/>
      <c r="M262" s="75"/>
      <c r="N262" s="41"/>
      <c r="O262" s="41"/>
      <c r="S262" s="37"/>
      <c r="T262" s="37"/>
      <c r="U262" s="37"/>
    </row>
    <row r="263" spans="2:21" x14ac:dyDescent="0.2">
      <c r="B263" s="47"/>
      <c r="D263" s="48"/>
      <c r="E263" s="64"/>
      <c r="G263" s="66"/>
      <c r="H263" s="47"/>
      <c r="I263" s="47"/>
      <c r="K263" s="74"/>
      <c r="L263" s="64"/>
      <c r="M263" s="75"/>
      <c r="N263" s="41"/>
      <c r="O263" s="41"/>
      <c r="S263" s="37"/>
      <c r="T263" s="37"/>
      <c r="U263" s="37"/>
    </row>
    <row r="264" spans="2:21" x14ac:dyDescent="0.2">
      <c r="B264" s="47"/>
      <c r="D264" s="48"/>
      <c r="E264" s="64"/>
      <c r="G264" s="66"/>
      <c r="H264" s="47"/>
      <c r="I264" s="47"/>
      <c r="K264" s="74"/>
      <c r="L264" s="64"/>
      <c r="M264" s="75"/>
      <c r="N264" s="41"/>
      <c r="O264" s="41"/>
      <c r="S264" s="37"/>
      <c r="T264" s="37"/>
      <c r="U264" s="37"/>
    </row>
    <row r="265" spans="2:21" x14ac:dyDescent="0.2">
      <c r="B265" s="47"/>
      <c r="D265" s="48"/>
      <c r="E265" s="64"/>
      <c r="G265" s="66"/>
      <c r="H265" s="47"/>
      <c r="I265" s="47"/>
      <c r="K265" s="74"/>
      <c r="L265" s="64"/>
      <c r="M265" s="75"/>
      <c r="N265" s="41"/>
      <c r="O265" s="41"/>
      <c r="S265" s="37"/>
      <c r="T265" s="37"/>
      <c r="U265" s="37"/>
    </row>
    <row r="266" spans="2:21" x14ac:dyDescent="0.2">
      <c r="B266" s="47"/>
      <c r="D266" s="48"/>
      <c r="E266" s="64"/>
      <c r="G266" s="66"/>
      <c r="H266" s="47"/>
      <c r="I266" s="47"/>
      <c r="K266" s="74"/>
      <c r="L266" s="64"/>
      <c r="M266" s="75"/>
      <c r="N266" s="41"/>
      <c r="O266" s="41"/>
      <c r="S266" s="37"/>
      <c r="T266" s="37"/>
      <c r="U266" s="37"/>
    </row>
    <row r="267" spans="2:21" x14ac:dyDescent="0.2">
      <c r="B267" s="47"/>
      <c r="D267" s="48"/>
      <c r="E267" s="64"/>
      <c r="G267" s="66"/>
      <c r="H267" s="47"/>
      <c r="I267" s="47"/>
      <c r="K267" s="74"/>
      <c r="L267" s="64"/>
      <c r="M267" s="75"/>
      <c r="N267" s="41"/>
      <c r="O267" s="41"/>
      <c r="S267" s="37"/>
      <c r="T267" s="37"/>
      <c r="U267" s="37"/>
    </row>
    <row r="268" spans="2:21" x14ac:dyDescent="0.2">
      <c r="B268" s="47"/>
      <c r="D268" s="48"/>
      <c r="E268" s="64"/>
      <c r="G268" s="66"/>
      <c r="H268" s="47"/>
      <c r="I268" s="47"/>
      <c r="K268" s="74"/>
      <c r="L268" s="64"/>
      <c r="M268" s="75"/>
      <c r="N268" s="41"/>
      <c r="O268" s="41"/>
      <c r="S268" s="37"/>
      <c r="T268" s="37"/>
      <c r="U268" s="37"/>
    </row>
    <row r="269" spans="2:21" x14ac:dyDescent="0.2">
      <c r="B269" s="47"/>
      <c r="D269" s="48"/>
      <c r="E269" s="64"/>
      <c r="G269" s="66"/>
      <c r="H269" s="47"/>
      <c r="I269" s="47"/>
      <c r="K269" s="74"/>
      <c r="L269" s="64"/>
      <c r="M269" s="75"/>
      <c r="N269" s="41"/>
      <c r="O269" s="41"/>
      <c r="S269" s="37"/>
      <c r="T269" s="37"/>
      <c r="U269" s="37"/>
    </row>
    <row r="270" spans="2:21" x14ac:dyDescent="0.2">
      <c r="B270" s="47"/>
      <c r="D270" s="48"/>
      <c r="E270" s="64"/>
      <c r="G270" s="66"/>
      <c r="H270" s="47"/>
      <c r="I270" s="47"/>
      <c r="K270" s="74"/>
      <c r="L270" s="64"/>
      <c r="M270" s="75"/>
      <c r="N270" s="41"/>
      <c r="O270" s="41"/>
      <c r="S270" s="37"/>
      <c r="T270" s="37"/>
      <c r="U270" s="37"/>
    </row>
    <row r="271" spans="2:21" x14ac:dyDescent="0.2">
      <c r="B271" s="47"/>
      <c r="D271" s="48"/>
      <c r="E271" s="64"/>
      <c r="G271" s="66"/>
      <c r="H271" s="47"/>
      <c r="I271" s="47"/>
      <c r="K271" s="74"/>
      <c r="L271" s="64"/>
      <c r="M271" s="75"/>
      <c r="N271" s="41"/>
      <c r="O271" s="41"/>
      <c r="S271" s="37"/>
      <c r="T271" s="37"/>
      <c r="U271" s="37"/>
    </row>
    <row r="272" spans="2:21" x14ac:dyDescent="0.2">
      <c r="B272" s="47"/>
      <c r="D272" s="48"/>
      <c r="E272" s="64"/>
      <c r="G272" s="66"/>
      <c r="H272" s="47"/>
      <c r="I272" s="47"/>
      <c r="K272" s="74"/>
      <c r="L272" s="64"/>
      <c r="M272" s="75"/>
      <c r="N272" s="41"/>
      <c r="O272" s="41"/>
      <c r="S272" s="37"/>
      <c r="T272" s="37"/>
      <c r="U272" s="37"/>
    </row>
    <row r="273" spans="2:21" x14ac:dyDescent="0.2">
      <c r="B273" s="47"/>
      <c r="D273" s="48"/>
      <c r="E273" s="64"/>
      <c r="G273" s="66"/>
      <c r="H273" s="47"/>
      <c r="I273" s="47"/>
      <c r="K273" s="74"/>
      <c r="L273" s="64"/>
      <c r="M273" s="75"/>
      <c r="N273" s="41"/>
      <c r="O273" s="41"/>
      <c r="S273" s="37"/>
      <c r="T273" s="37"/>
      <c r="U273" s="37"/>
    </row>
    <row r="274" spans="2:21" x14ac:dyDescent="0.2">
      <c r="B274" s="47"/>
      <c r="D274" s="48"/>
      <c r="E274" s="64"/>
      <c r="G274" s="66"/>
      <c r="H274" s="47"/>
      <c r="I274" s="47"/>
      <c r="K274" s="74"/>
      <c r="L274" s="64"/>
      <c r="M274" s="75"/>
      <c r="N274" s="41"/>
      <c r="O274" s="41"/>
      <c r="S274" s="37"/>
      <c r="T274" s="37"/>
      <c r="U274" s="37"/>
    </row>
    <row r="275" spans="2:21" x14ac:dyDescent="0.2">
      <c r="B275" s="47"/>
      <c r="D275" s="48"/>
      <c r="E275" s="64"/>
      <c r="G275" s="66"/>
      <c r="H275" s="47"/>
      <c r="I275" s="47"/>
      <c r="K275" s="74"/>
      <c r="L275" s="64"/>
      <c r="M275" s="75"/>
      <c r="N275" s="41"/>
      <c r="O275" s="41"/>
      <c r="S275" s="37"/>
      <c r="T275" s="37"/>
      <c r="U275" s="37"/>
    </row>
    <row r="276" spans="2:21" x14ac:dyDescent="0.2">
      <c r="B276" s="47"/>
      <c r="D276" s="48"/>
      <c r="E276" s="64"/>
      <c r="G276" s="66"/>
      <c r="H276" s="47"/>
      <c r="I276" s="47"/>
      <c r="K276" s="74"/>
      <c r="L276" s="64"/>
      <c r="M276" s="75"/>
      <c r="N276" s="41"/>
      <c r="O276" s="41"/>
      <c r="S276" s="37"/>
      <c r="T276" s="37"/>
      <c r="U276" s="37"/>
    </row>
    <row r="277" spans="2:21" x14ac:dyDescent="0.2">
      <c r="B277" s="47"/>
      <c r="D277" s="48"/>
      <c r="E277" s="64"/>
      <c r="G277" s="66"/>
      <c r="H277" s="47"/>
      <c r="I277" s="47"/>
      <c r="K277" s="74"/>
      <c r="L277" s="64"/>
      <c r="M277" s="75"/>
      <c r="N277" s="41"/>
      <c r="O277" s="41"/>
      <c r="S277" s="37"/>
      <c r="T277" s="37"/>
      <c r="U277" s="37"/>
    </row>
    <row r="278" spans="2:21" x14ac:dyDescent="0.2">
      <c r="B278" s="47"/>
      <c r="D278" s="48"/>
      <c r="E278" s="64"/>
      <c r="G278" s="66"/>
      <c r="H278" s="47"/>
      <c r="I278" s="47"/>
      <c r="K278" s="74"/>
      <c r="L278" s="64"/>
      <c r="M278" s="75"/>
      <c r="N278" s="41"/>
      <c r="O278" s="41"/>
      <c r="S278" s="37"/>
      <c r="T278" s="37"/>
      <c r="U278" s="37"/>
    </row>
    <row r="279" spans="2:21" x14ac:dyDescent="0.2">
      <c r="B279" s="47"/>
      <c r="D279" s="48"/>
      <c r="E279" s="64"/>
      <c r="G279" s="66"/>
      <c r="H279" s="47"/>
      <c r="I279" s="47"/>
      <c r="K279" s="74"/>
      <c r="L279" s="64"/>
      <c r="M279" s="75"/>
      <c r="N279" s="41"/>
      <c r="O279" s="41"/>
      <c r="S279" s="37"/>
      <c r="T279" s="37"/>
      <c r="U279" s="37"/>
    </row>
    <row r="280" spans="2:21" x14ac:dyDescent="0.2">
      <c r="B280" s="47"/>
      <c r="D280" s="48"/>
      <c r="E280" s="64"/>
      <c r="G280" s="66"/>
      <c r="H280" s="47"/>
      <c r="I280" s="47"/>
      <c r="K280" s="74"/>
      <c r="L280" s="64"/>
      <c r="M280" s="75"/>
      <c r="N280" s="41"/>
      <c r="O280" s="41"/>
      <c r="S280" s="37"/>
      <c r="T280" s="37"/>
      <c r="U280" s="37"/>
    </row>
    <row r="281" spans="2:21" x14ac:dyDescent="0.2">
      <c r="B281" s="47"/>
      <c r="D281" s="48"/>
      <c r="E281" s="64"/>
      <c r="G281" s="66"/>
      <c r="H281" s="47"/>
      <c r="I281" s="47"/>
      <c r="K281" s="74"/>
      <c r="L281" s="64"/>
      <c r="M281" s="75"/>
      <c r="N281" s="41"/>
      <c r="O281" s="41"/>
      <c r="S281" s="37"/>
      <c r="T281" s="37"/>
      <c r="U281" s="37"/>
    </row>
    <row r="282" spans="2:21" x14ac:dyDescent="0.2">
      <c r="B282" s="47"/>
      <c r="D282" s="48"/>
      <c r="E282" s="64"/>
      <c r="G282" s="66"/>
      <c r="H282" s="47"/>
      <c r="I282" s="47"/>
      <c r="K282" s="74"/>
      <c r="L282" s="64"/>
      <c r="M282" s="75"/>
      <c r="N282" s="41"/>
      <c r="O282" s="41"/>
      <c r="S282" s="37"/>
      <c r="T282" s="37"/>
      <c r="U282" s="37"/>
    </row>
    <row r="283" spans="2:21" x14ac:dyDescent="0.2">
      <c r="B283" s="47"/>
      <c r="D283" s="48"/>
      <c r="E283" s="64"/>
      <c r="G283" s="66"/>
      <c r="H283" s="47"/>
      <c r="I283" s="47"/>
      <c r="K283" s="74"/>
      <c r="L283" s="64"/>
      <c r="M283" s="75"/>
      <c r="N283" s="41"/>
      <c r="O283" s="41"/>
      <c r="S283" s="37"/>
      <c r="T283" s="37"/>
      <c r="U283" s="37"/>
    </row>
    <row r="284" spans="2:21" x14ac:dyDescent="0.2">
      <c r="B284" s="47"/>
      <c r="D284" s="48"/>
      <c r="E284" s="64"/>
      <c r="G284" s="66"/>
      <c r="H284" s="47"/>
      <c r="I284" s="47"/>
      <c r="K284" s="74"/>
      <c r="L284" s="64"/>
      <c r="M284" s="75"/>
      <c r="N284" s="41"/>
      <c r="O284" s="41"/>
      <c r="S284" s="37"/>
      <c r="T284" s="37"/>
      <c r="U284" s="37"/>
    </row>
    <row r="285" spans="2:21" x14ac:dyDescent="0.2">
      <c r="B285" s="47"/>
      <c r="D285" s="48"/>
      <c r="E285" s="64"/>
      <c r="G285" s="66"/>
      <c r="H285" s="47"/>
      <c r="I285" s="47"/>
      <c r="K285" s="74"/>
      <c r="L285" s="64"/>
      <c r="M285" s="75"/>
      <c r="N285" s="41"/>
      <c r="O285" s="41"/>
      <c r="S285" s="37"/>
      <c r="T285" s="37"/>
      <c r="U285" s="37"/>
    </row>
    <row r="286" spans="2:21" x14ac:dyDescent="0.2">
      <c r="B286" s="47"/>
      <c r="D286" s="48"/>
      <c r="E286" s="64"/>
      <c r="G286" s="66"/>
      <c r="H286" s="47"/>
      <c r="I286" s="47"/>
      <c r="K286" s="74"/>
      <c r="L286" s="64"/>
      <c r="M286" s="75"/>
      <c r="N286" s="41"/>
      <c r="O286" s="41"/>
      <c r="S286" s="37"/>
      <c r="T286" s="37"/>
      <c r="U286" s="37"/>
    </row>
    <row r="287" spans="2:21" x14ac:dyDescent="0.2">
      <c r="B287" s="47"/>
      <c r="D287" s="48"/>
      <c r="E287" s="64"/>
      <c r="G287" s="66"/>
      <c r="H287" s="47"/>
      <c r="I287" s="47"/>
      <c r="K287" s="74"/>
      <c r="L287" s="64"/>
      <c r="M287" s="75"/>
      <c r="N287" s="41"/>
      <c r="O287" s="41"/>
      <c r="S287" s="37"/>
      <c r="T287" s="37"/>
      <c r="U287" s="37"/>
    </row>
    <row r="288" spans="2:21" x14ac:dyDescent="0.2">
      <c r="B288" s="47"/>
      <c r="D288" s="48"/>
      <c r="E288" s="64"/>
      <c r="G288" s="66"/>
      <c r="H288" s="47"/>
      <c r="I288" s="47"/>
      <c r="K288" s="74"/>
      <c r="L288" s="64"/>
      <c r="M288" s="75"/>
      <c r="N288" s="41"/>
      <c r="O288" s="41"/>
      <c r="S288" s="37"/>
      <c r="T288" s="37"/>
      <c r="U288" s="37"/>
    </row>
    <row r="289" spans="2:21" x14ac:dyDescent="0.2">
      <c r="B289" s="47"/>
      <c r="D289" s="48"/>
      <c r="E289" s="64"/>
      <c r="G289" s="66"/>
      <c r="H289" s="47"/>
      <c r="I289" s="47"/>
      <c r="K289" s="74"/>
      <c r="L289" s="64"/>
      <c r="M289" s="75"/>
      <c r="N289" s="41"/>
      <c r="O289" s="41"/>
      <c r="S289" s="37"/>
      <c r="T289" s="37"/>
      <c r="U289" s="37"/>
    </row>
    <row r="290" spans="2:21" x14ac:dyDescent="0.2">
      <c r="B290" s="47"/>
      <c r="D290" s="48"/>
      <c r="E290" s="64"/>
      <c r="G290" s="66"/>
      <c r="H290" s="47"/>
      <c r="I290" s="47"/>
      <c r="K290" s="74"/>
      <c r="L290" s="64"/>
      <c r="M290" s="75"/>
      <c r="N290" s="41"/>
      <c r="O290" s="41"/>
      <c r="S290" s="37"/>
      <c r="T290" s="37"/>
      <c r="U290" s="37"/>
    </row>
    <row r="291" spans="2:21" x14ac:dyDescent="0.2">
      <c r="B291" s="47"/>
      <c r="D291" s="48"/>
      <c r="E291" s="64"/>
      <c r="G291" s="66"/>
      <c r="H291" s="47"/>
      <c r="I291" s="47"/>
      <c r="K291" s="74"/>
      <c r="L291" s="64"/>
      <c r="M291" s="75"/>
      <c r="N291" s="41"/>
      <c r="O291" s="41"/>
      <c r="S291" s="37"/>
      <c r="T291" s="37"/>
      <c r="U291" s="37"/>
    </row>
    <row r="292" spans="2:21" x14ac:dyDescent="0.2">
      <c r="B292" s="47"/>
      <c r="D292" s="48"/>
      <c r="E292" s="64"/>
      <c r="G292" s="66"/>
      <c r="H292" s="47"/>
      <c r="I292" s="47"/>
      <c r="K292" s="74"/>
      <c r="L292" s="64"/>
      <c r="M292" s="75"/>
      <c r="N292" s="41"/>
      <c r="O292" s="41"/>
      <c r="S292" s="37"/>
      <c r="T292" s="37"/>
      <c r="U292" s="37"/>
    </row>
    <row r="293" spans="2:21" x14ac:dyDescent="0.2">
      <c r="B293" s="47"/>
      <c r="D293" s="48"/>
      <c r="E293" s="64"/>
      <c r="G293" s="66"/>
      <c r="H293" s="47"/>
      <c r="I293" s="47"/>
      <c r="K293" s="74"/>
      <c r="L293" s="64"/>
      <c r="M293" s="75"/>
      <c r="N293" s="41"/>
      <c r="O293" s="41"/>
      <c r="S293" s="37"/>
      <c r="T293" s="37"/>
      <c r="U293" s="37"/>
    </row>
    <row r="294" spans="2:21" x14ac:dyDescent="0.2">
      <c r="B294" s="47"/>
      <c r="D294" s="48"/>
      <c r="E294" s="64"/>
      <c r="G294" s="66"/>
      <c r="H294" s="47"/>
      <c r="I294" s="47"/>
      <c r="K294" s="74"/>
      <c r="L294" s="64"/>
      <c r="M294" s="75"/>
      <c r="N294" s="41"/>
      <c r="O294" s="41"/>
      <c r="S294" s="37"/>
      <c r="T294" s="37"/>
      <c r="U294" s="37"/>
    </row>
    <row r="295" spans="2:21" x14ac:dyDescent="0.2">
      <c r="B295" s="47"/>
      <c r="D295" s="48"/>
      <c r="E295" s="64"/>
      <c r="G295" s="66"/>
      <c r="H295" s="47"/>
      <c r="I295" s="47"/>
      <c r="K295" s="74"/>
      <c r="L295" s="64"/>
      <c r="M295" s="75"/>
      <c r="N295" s="41"/>
      <c r="O295" s="41"/>
      <c r="S295" s="37"/>
      <c r="T295" s="37"/>
      <c r="U295" s="37"/>
    </row>
    <row r="296" spans="2:21" x14ac:dyDescent="0.2">
      <c r="B296" s="47"/>
      <c r="D296" s="48"/>
      <c r="E296" s="64"/>
      <c r="G296" s="66"/>
      <c r="H296" s="47"/>
      <c r="I296" s="47"/>
      <c r="K296" s="74"/>
      <c r="L296" s="64"/>
      <c r="M296" s="75"/>
      <c r="N296" s="41"/>
      <c r="O296" s="41"/>
      <c r="S296" s="37"/>
      <c r="T296" s="37"/>
      <c r="U296" s="37"/>
    </row>
    <row r="297" spans="2:21" x14ac:dyDescent="0.2">
      <c r="B297" s="47"/>
      <c r="D297" s="48"/>
      <c r="E297" s="64"/>
      <c r="G297" s="66"/>
      <c r="H297" s="47"/>
      <c r="I297" s="47"/>
      <c r="K297" s="74"/>
      <c r="L297" s="64"/>
      <c r="M297" s="75"/>
      <c r="N297" s="41"/>
      <c r="O297" s="41"/>
      <c r="S297" s="37"/>
      <c r="T297" s="37"/>
      <c r="U297" s="37"/>
    </row>
    <row r="298" spans="2:21" x14ac:dyDescent="0.2">
      <c r="B298" s="47"/>
      <c r="D298" s="48"/>
      <c r="E298" s="64"/>
      <c r="G298" s="66"/>
      <c r="H298" s="47"/>
      <c r="I298" s="47"/>
      <c r="K298" s="74"/>
      <c r="L298" s="64"/>
      <c r="M298" s="75"/>
      <c r="N298" s="41"/>
      <c r="O298" s="41"/>
      <c r="S298" s="37"/>
      <c r="T298" s="37"/>
      <c r="U298" s="37"/>
    </row>
    <row r="299" spans="2:21" x14ac:dyDescent="0.2">
      <c r="B299" s="47"/>
      <c r="D299" s="48"/>
      <c r="E299" s="64"/>
      <c r="G299" s="66"/>
      <c r="H299" s="47"/>
      <c r="I299" s="47"/>
      <c r="K299" s="74"/>
      <c r="L299" s="64"/>
      <c r="M299" s="75"/>
      <c r="N299" s="41"/>
      <c r="O299" s="41"/>
      <c r="S299" s="37"/>
      <c r="T299" s="37"/>
      <c r="U299" s="37"/>
    </row>
    <row r="300" spans="2:21" x14ac:dyDescent="0.2">
      <c r="B300" s="47"/>
      <c r="D300" s="48"/>
      <c r="E300" s="64"/>
      <c r="G300" s="66"/>
      <c r="H300" s="47"/>
      <c r="I300" s="47"/>
      <c r="K300" s="74"/>
      <c r="L300" s="64"/>
      <c r="M300" s="75"/>
      <c r="N300" s="41"/>
      <c r="O300" s="41"/>
      <c r="S300" s="37"/>
      <c r="T300" s="37"/>
      <c r="U300" s="37"/>
    </row>
    <row r="301" spans="2:21" x14ac:dyDescent="0.2">
      <c r="B301" s="47"/>
      <c r="D301" s="48"/>
      <c r="E301" s="64"/>
      <c r="G301" s="66"/>
      <c r="H301" s="47"/>
      <c r="I301" s="47"/>
      <c r="K301" s="74"/>
      <c r="L301" s="64"/>
      <c r="M301" s="75"/>
      <c r="N301" s="41"/>
      <c r="O301" s="41"/>
      <c r="S301" s="37"/>
      <c r="T301" s="37"/>
      <c r="U301" s="37"/>
    </row>
    <row r="302" spans="2:21" x14ac:dyDescent="0.2">
      <c r="B302" s="47"/>
      <c r="D302" s="48"/>
      <c r="E302" s="64"/>
      <c r="G302" s="66"/>
      <c r="H302" s="47"/>
      <c r="I302" s="47"/>
      <c r="K302" s="74"/>
      <c r="L302" s="64"/>
      <c r="M302" s="75"/>
      <c r="N302" s="41"/>
      <c r="O302" s="41"/>
      <c r="S302" s="37"/>
      <c r="T302" s="37"/>
      <c r="U302" s="37"/>
    </row>
    <row r="303" spans="2:21" x14ac:dyDescent="0.2">
      <c r="B303" s="47"/>
      <c r="D303" s="48"/>
      <c r="E303" s="64"/>
      <c r="G303" s="66"/>
      <c r="H303" s="47"/>
      <c r="I303" s="47"/>
      <c r="K303" s="74"/>
      <c r="L303" s="64"/>
      <c r="M303" s="75"/>
      <c r="N303" s="41"/>
      <c r="O303" s="41"/>
      <c r="S303" s="37"/>
      <c r="T303" s="37"/>
      <c r="U303" s="37"/>
    </row>
    <row r="304" spans="2:21" x14ac:dyDescent="0.2">
      <c r="B304" s="47"/>
      <c r="D304" s="48"/>
      <c r="E304" s="64"/>
      <c r="G304" s="66"/>
      <c r="H304" s="47"/>
      <c r="I304" s="47"/>
      <c r="K304" s="74"/>
      <c r="L304" s="64"/>
      <c r="M304" s="75"/>
      <c r="N304" s="41"/>
      <c r="O304" s="41"/>
      <c r="S304" s="37"/>
      <c r="T304" s="37"/>
      <c r="U304" s="37"/>
    </row>
    <row r="305" spans="2:21" x14ac:dyDescent="0.2">
      <c r="B305" s="47"/>
      <c r="D305" s="48"/>
      <c r="E305" s="64"/>
      <c r="G305" s="66"/>
      <c r="H305" s="47"/>
      <c r="I305" s="47"/>
      <c r="K305" s="74"/>
      <c r="L305" s="64"/>
      <c r="M305" s="75"/>
      <c r="N305" s="41"/>
      <c r="O305" s="41"/>
      <c r="S305" s="37"/>
      <c r="T305" s="37"/>
      <c r="U305" s="37"/>
    </row>
    <row r="306" spans="2:21" x14ac:dyDescent="0.2">
      <c r="B306" s="47"/>
      <c r="D306" s="48"/>
      <c r="E306" s="64"/>
      <c r="G306" s="66"/>
      <c r="H306" s="47"/>
      <c r="I306" s="47"/>
      <c r="K306" s="74"/>
      <c r="L306" s="64"/>
      <c r="M306" s="75"/>
      <c r="N306" s="41"/>
      <c r="O306" s="41"/>
      <c r="S306" s="37"/>
      <c r="T306" s="37"/>
      <c r="U306" s="37"/>
    </row>
    <row r="307" spans="2:21" x14ac:dyDescent="0.2">
      <c r="B307" s="47"/>
      <c r="D307" s="48"/>
      <c r="E307" s="64"/>
      <c r="G307" s="66"/>
      <c r="H307" s="47"/>
      <c r="I307" s="47"/>
      <c r="K307" s="74"/>
      <c r="L307" s="64"/>
      <c r="M307" s="75"/>
      <c r="N307" s="41"/>
      <c r="O307" s="41"/>
      <c r="S307" s="37"/>
      <c r="T307" s="37"/>
      <c r="U307" s="37"/>
    </row>
    <row r="308" spans="2:21" x14ac:dyDescent="0.2">
      <c r="B308" s="47"/>
      <c r="D308" s="48"/>
      <c r="E308" s="64"/>
      <c r="G308" s="66"/>
      <c r="H308" s="47"/>
      <c r="I308" s="47"/>
      <c r="K308" s="74"/>
      <c r="L308" s="64"/>
      <c r="M308" s="75"/>
      <c r="N308" s="41"/>
      <c r="O308" s="41"/>
      <c r="S308" s="37"/>
      <c r="T308" s="37"/>
      <c r="U308" s="37"/>
    </row>
    <row r="309" spans="2:21" x14ac:dyDescent="0.2">
      <c r="B309" s="47"/>
      <c r="D309" s="48"/>
      <c r="E309" s="64"/>
      <c r="G309" s="66"/>
      <c r="H309" s="47"/>
      <c r="I309" s="47"/>
      <c r="K309" s="74"/>
      <c r="L309" s="64"/>
      <c r="M309" s="75"/>
      <c r="N309" s="41"/>
      <c r="O309" s="41"/>
      <c r="S309" s="37"/>
      <c r="T309" s="37"/>
      <c r="U309" s="37"/>
    </row>
    <row r="310" spans="2:21" x14ac:dyDescent="0.2">
      <c r="B310" s="47"/>
      <c r="D310" s="48"/>
      <c r="E310" s="64"/>
      <c r="G310" s="66"/>
      <c r="H310" s="47"/>
      <c r="I310" s="47"/>
      <c r="K310" s="74"/>
      <c r="L310" s="64"/>
      <c r="M310" s="75"/>
      <c r="N310" s="41"/>
      <c r="O310" s="41"/>
      <c r="S310" s="37"/>
      <c r="T310" s="37"/>
      <c r="U310" s="37"/>
    </row>
    <row r="311" spans="2:21" x14ac:dyDescent="0.2">
      <c r="B311" s="47"/>
      <c r="D311" s="48"/>
      <c r="E311" s="64"/>
      <c r="G311" s="66"/>
      <c r="H311" s="47"/>
      <c r="I311" s="47"/>
      <c r="K311" s="74"/>
      <c r="L311" s="64"/>
      <c r="M311" s="75"/>
      <c r="N311" s="41"/>
      <c r="O311" s="41"/>
      <c r="S311" s="37"/>
      <c r="T311" s="37"/>
      <c r="U311" s="37"/>
    </row>
    <row r="312" spans="2:21" x14ac:dyDescent="0.2">
      <c r="B312" s="47"/>
      <c r="D312" s="48"/>
      <c r="E312" s="64"/>
      <c r="G312" s="66"/>
      <c r="H312" s="47"/>
      <c r="I312" s="47"/>
      <c r="K312" s="74"/>
      <c r="L312" s="64"/>
      <c r="M312" s="75"/>
      <c r="N312" s="41"/>
      <c r="O312" s="41"/>
      <c r="S312" s="37"/>
      <c r="T312" s="37"/>
      <c r="U312" s="37"/>
    </row>
    <row r="313" spans="2:21" x14ac:dyDescent="0.2">
      <c r="B313" s="47"/>
      <c r="D313" s="48"/>
      <c r="E313" s="64"/>
      <c r="G313" s="66"/>
      <c r="H313" s="47"/>
      <c r="I313" s="47"/>
      <c r="K313" s="74"/>
      <c r="L313" s="64"/>
      <c r="M313" s="75"/>
      <c r="N313" s="41"/>
      <c r="O313" s="41"/>
      <c r="S313" s="37"/>
      <c r="T313" s="37"/>
      <c r="U313" s="37"/>
    </row>
    <row r="314" spans="2:21" x14ac:dyDescent="0.2">
      <c r="B314" s="47"/>
      <c r="D314" s="48"/>
      <c r="E314" s="64"/>
      <c r="G314" s="66"/>
      <c r="H314" s="47"/>
      <c r="I314" s="47"/>
      <c r="K314" s="74"/>
      <c r="L314" s="64"/>
      <c r="M314" s="75"/>
      <c r="N314" s="41"/>
      <c r="O314" s="41"/>
      <c r="S314" s="37"/>
      <c r="T314" s="37"/>
      <c r="U314" s="37"/>
    </row>
    <row r="315" spans="2:21" x14ac:dyDescent="0.2">
      <c r="B315" s="47"/>
      <c r="D315" s="48"/>
      <c r="E315" s="64"/>
      <c r="G315" s="66"/>
      <c r="H315" s="47"/>
      <c r="I315" s="47"/>
      <c r="K315" s="74"/>
      <c r="L315" s="64"/>
      <c r="M315" s="75"/>
      <c r="N315" s="41"/>
      <c r="O315" s="41"/>
      <c r="S315" s="37"/>
      <c r="T315" s="37"/>
      <c r="U315" s="37"/>
    </row>
    <row r="316" spans="2:21" x14ac:dyDescent="0.2">
      <c r="B316" s="47"/>
      <c r="D316" s="48"/>
      <c r="E316" s="64"/>
      <c r="G316" s="66"/>
      <c r="H316" s="47"/>
      <c r="I316" s="47"/>
      <c r="K316" s="74"/>
      <c r="L316" s="64"/>
      <c r="M316" s="75"/>
      <c r="N316" s="41"/>
      <c r="O316" s="41"/>
      <c r="S316" s="37"/>
      <c r="T316" s="37"/>
      <c r="U316" s="37"/>
    </row>
    <row r="317" spans="2:21" x14ac:dyDescent="0.2">
      <c r="B317" s="47"/>
      <c r="D317" s="48"/>
      <c r="E317" s="64"/>
      <c r="G317" s="66"/>
      <c r="H317" s="47"/>
      <c r="I317" s="47"/>
      <c r="K317" s="74"/>
      <c r="L317" s="64"/>
      <c r="M317" s="75"/>
      <c r="N317" s="41"/>
      <c r="O317" s="41"/>
      <c r="S317" s="37"/>
      <c r="T317" s="37"/>
      <c r="U317" s="37"/>
    </row>
    <row r="318" spans="2:21" x14ac:dyDescent="0.2">
      <c r="B318" s="47"/>
      <c r="D318" s="48"/>
      <c r="E318" s="64"/>
      <c r="G318" s="66"/>
      <c r="H318" s="47"/>
      <c r="I318" s="47"/>
      <c r="K318" s="74"/>
      <c r="L318" s="64"/>
      <c r="M318" s="75"/>
      <c r="N318" s="41"/>
      <c r="O318" s="41"/>
      <c r="S318" s="37"/>
      <c r="T318" s="37"/>
      <c r="U318" s="37"/>
    </row>
    <row r="319" spans="2:21" x14ac:dyDescent="0.2">
      <c r="B319" s="47"/>
      <c r="D319" s="48"/>
      <c r="E319" s="64"/>
      <c r="G319" s="66"/>
      <c r="H319" s="47"/>
      <c r="I319" s="47"/>
      <c r="K319" s="74"/>
      <c r="L319" s="64"/>
      <c r="M319" s="75"/>
      <c r="N319" s="41"/>
      <c r="O319" s="41"/>
      <c r="S319" s="37"/>
      <c r="T319" s="37"/>
      <c r="U319" s="37"/>
    </row>
    <row r="320" spans="2:21" x14ac:dyDescent="0.2">
      <c r="B320" s="47"/>
      <c r="D320" s="48"/>
      <c r="E320" s="64"/>
      <c r="G320" s="66"/>
      <c r="H320" s="47"/>
      <c r="I320" s="47"/>
      <c r="K320" s="74"/>
      <c r="L320" s="64"/>
      <c r="M320" s="75"/>
      <c r="N320" s="41"/>
      <c r="O320" s="41"/>
      <c r="S320" s="37"/>
      <c r="T320" s="37"/>
      <c r="U320" s="37"/>
    </row>
    <row r="321" spans="2:21" x14ac:dyDescent="0.2">
      <c r="B321" s="47"/>
      <c r="D321" s="48"/>
      <c r="E321" s="64"/>
      <c r="G321" s="66"/>
      <c r="H321" s="47"/>
      <c r="I321" s="47"/>
      <c r="K321" s="74"/>
      <c r="L321" s="64"/>
      <c r="M321" s="75"/>
      <c r="N321" s="41"/>
      <c r="O321" s="41"/>
      <c r="S321" s="37"/>
      <c r="T321" s="37"/>
      <c r="U321" s="37"/>
    </row>
    <row r="322" spans="2:21" x14ac:dyDescent="0.2">
      <c r="B322" s="47"/>
      <c r="D322" s="48"/>
      <c r="E322" s="64"/>
      <c r="G322" s="66"/>
      <c r="H322" s="47"/>
      <c r="I322" s="47"/>
      <c r="K322" s="74"/>
      <c r="L322" s="64"/>
      <c r="M322" s="75"/>
      <c r="N322" s="41"/>
      <c r="O322" s="41"/>
      <c r="S322" s="37"/>
      <c r="T322" s="37"/>
      <c r="U322" s="37"/>
    </row>
    <row r="323" spans="2:21" x14ac:dyDescent="0.2">
      <c r="B323" s="47"/>
      <c r="D323" s="48"/>
      <c r="E323" s="64"/>
      <c r="G323" s="66"/>
      <c r="H323" s="47"/>
      <c r="I323" s="47"/>
      <c r="K323" s="74"/>
      <c r="L323" s="64"/>
      <c r="M323" s="75"/>
      <c r="N323" s="41"/>
      <c r="O323" s="41"/>
      <c r="S323" s="37"/>
      <c r="T323" s="37"/>
      <c r="U323" s="37"/>
    </row>
    <row r="324" spans="2:21" x14ac:dyDescent="0.2">
      <c r="B324" s="47"/>
      <c r="D324" s="48"/>
      <c r="E324" s="64"/>
      <c r="G324" s="66"/>
      <c r="H324" s="47"/>
      <c r="I324" s="47"/>
      <c r="K324" s="74"/>
      <c r="L324" s="64"/>
      <c r="M324" s="75"/>
      <c r="N324" s="41"/>
      <c r="O324" s="41"/>
      <c r="S324" s="37"/>
      <c r="T324" s="37"/>
      <c r="U324" s="37"/>
    </row>
    <row r="325" spans="2:21" x14ac:dyDescent="0.2">
      <c r="B325" s="47"/>
      <c r="D325" s="48"/>
      <c r="E325" s="64"/>
      <c r="G325" s="66"/>
      <c r="H325" s="47"/>
      <c r="I325" s="47"/>
      <c r="K325" s="74"/>
      <c r="L325" s="64"/>
      <c r="M325" s="75"/>
      <c r="N325" s="41"/>
      <c r="O325" s="41"/>
      <c r="S325" s="37"/>
      <c r="T325" s="37"/>
      <c r="U325" s="37"/>
    </row>
    <row r="326" spans="2:21" x14ac:dyDescent="0.2">
      <c r="B326" s="47"/>
      <c r="D326" s="48"/>
      <c r="E326" s="64"/>
      <c r="G326" s="66"/>
      <c r="H326" s="47"/>
      <c r="I326" s="47"/>
      <c r="K326" s="74"/>
      <c r="L326" s="64"/>
      <c r="M326" s="75"/>
      <c r="N326" s="41"/>
      <c r="O326" s="41"/>
      <c r="S326" s="37"/>
      <c r="T326" s="37"/>
      <c r="U326" s="37"/>
    </row>
    <row r="327" spans="2:21" x14ac:dyDescent="0.2">
      <c r="B327" s="47"/>
      <c r="D327" s="48"/>
      <c r="E327" s="64"/>
      <c r="G327" s="66"/>
      <c r="H327" s="47"/>
      <c r="I327" s="47"/>
      <c r="K327" s="74"/>
      <c r="L327" s="64"/>
      <c r="M327" s="75"/>
      <c r="N327" s="41"/>
      <c r="O327" s="41"/>
      <c r="S327" s="37"/>
      <c r="T327" s="37"/>
      <c r="U327" s="37"/>
    </row>
    <row r="328" spans="2:21" x14ac:dyDescent="0.2">
      <c r="B328" s="47"/>
      <c r="D328" s="48"/>
      <c r="E328" s="64"/>
      <c r="G328" s="66"/>
      <c r="H328" s="47"/>
      <c r="I328" s="47"/>
      <c r="K328" s="74"/>
      <c r="L328" s="64"/>
      <c r="M328" s="75"/>
      <c r="N328" s="41"/>
      <c r="O328" s="41"/>
      <c r="S328" s="37"/>
      <c r="T328" s="37"/>
      <c r="U328" s="37"/>
    </row>
    <row r="329" spans="2:21" x14ac:dyDescent="0.2">
      <c r="B329" s="47"/>
      <c r="D329" s="48"/>
      <c r="E329" s="64"/>
      <c r="G329" s="66"/>
      <c r="H329" s="47"/>
      <c r="I329" s="47"/>
      <c r="K329" s="74"/>
      <c r="L329" s="64"/>
      <c r="M329" s="75"/>
      <c r="N329" s="41"/>
      <c r="O329" s="41"/>
      <c r="S329" s="37"/>
      <c r="T329" s="37"/>
      <c r="U329" s="37"/>
    </row>
    <row r="330" spans="2:21" x14ac:dyDescent="0.2">
      <c r="B330" s="47"/>
      <c r="D330" s="48"/>
      <c r="E330" s="64"/>
      <c r="G330" s="66"/>
      <c r="H330" s="47"/>
      <c r="I330" s="47"/>
      <c r="K330" s="74"/>
      <c r="L330" s="64"/>
      <c r="M330" s="75"/>
      <c r="N330" s="41"/>
      <c r="O330" s="41"/>
      <c r="S330" s="37"/>
      <c r="T330" s="37"/>
      <c r="U330" s="37"/>
    </row>
    <row r="331" spans="2:21" x14ac:dyDescent="0.2">
      <c r="B331" s="47"/>
      <c r="D331" s="48"/>
      <c r="E331" s="64"/>
      <c r="G331" s="66"/>
      <c r="H331" s="47"/>
      <c r="I331" s="47"/>
      <c r="K331" s="74"/>
      <c r="L331" s="64"/>
      <c r="M331" s="75"/>
      <c r="N331" s="41"/>
      <c r="O331" s="41"/>
      <c r="S331" s="37"/>
      <c r="T331" s="37"/>
      <c r="U331" s="37"/>
    </row>
    <row r="332" spans="2:21" x14ac:dyDescent="0.2">
      <c r="B332" s="47"/>
      <c r="D332" s="48"/>
      <c r="E332" s="64"/>
      <c r="G332" s="66"/>
      <c r="H332" s="47"/>
      <c r="I332" s="47"/>
      <c r="K332" s="74"/>
      <c r="L332" s="64"/>
      <c r="M332" s="75"/>
      <c r="N332" s="41"/>
      <c r="O332" s="41"/>
      <c r="S332" s="37"/>
      <c r="T332" s="37"/>
      <c r="U332" s="37"/>
    </row>
    <row r="333" spans="2:21" x14ac:dyDescent="0.2">
      <c r="B333" s="47"/>
      <c r="D333" s="48"/>
      <c r="E333" s="64"/>
      <c r="G333" s="66"/>
      <c r="H333" s="47"/>
      <c r="I333" s="47"/>
      <c r="K333" s="74"/>
      <c r="L333" s="64"/>
      <c r="M333" s="75"/>
      <c r="N333" s="41"/>
      <c r="O333" s="41"/>
      <c r="S333" s="37"/>
      <c r="T333" s="37"/>
      <c r="U333" s="37"/>
    </row>
    <row r="334" spans="2:21" x14ac:dyDescent="0.2">
      <c r="B334" s="47"/>
      <c r="D334" s="48"/>
      <c r="E334" s="64"/>
      <c r="G334" s="66"/>
      <c r="H334" s="47"/>
      <c r="I334" s="47"/>
      <c r="K334" s="74"/>
      <c r="L334" s="64"/>
      <c r="M334" s="75"/>
      <c r="N334" s="41"/>
      <c r="O334" s="41"/>
      <c r="S334" s="37"/>
      <c r="T334" s="37"/>
      <c r="U334" s="37"/>
    </row>
    <row r="335" spans="2:21" x14ac:dyDescent="0.2">
      <c r="B335" s="47"/>
      <c r="D335" s="48"/>
      <c r="E335" s="64"/>
      <c r="G335" s="66"/>
      <c r="H335" s="47"/>
      <c r="I335" s="47"/>
      <c r="K335" s="74"/>
      <c r="L335" s="64"/>
      <c r="M335" s="75"/>
      <c r="N335" s="41"/>
      <c r="O335" s="41"/>
      <c r="S335" s="37"/>
      <c r="T335" s="37"/>
      <c r="U335" s="37"/>
    </row>
    <row r="336" spans="2:21" x14ac:dyDescent="0.2">
      <c r="B336" s="47"/>
      <c r="D336" s="48"/>
      <c r="E336" s="64"/>
      <c r="G336" s="66"/>
      <c r="H336" s="47"/>
      <c r="I336" s="47"/>
      <c r="K336" s="74"/>
      <c r="L336" s="64"/>
      <c r="M336" s="75"/>
      <c r="N336" s="41"/>
      <c r="O336" s="41"/>
      <c r="S336" s="37"/>
      <c r="T336" s="37"/>
      <c r="U336" s="37"/>
    </row>
    <row r="337" spans="2:21" x14ac:dyDescent="0.2">
      <c r="B337" s="47"/>
      <c r="D337" s="48"/>
      <c r="E337" s="64"/>
      <c r="G337" s="66"/>
      <c r="H337" s="47"/>
      <c r="I337" s="47"/>
      <c r="K337" s="74"/>
      <c r="L337" s="64"/>
      <c r="M337" s="75"/>
      <c r="N337" s="41"/>
      <c r="O337" s="41"/>
      <c r="S337" s="37"/>
      <c r="T337" s="37"/>
      <c r="U337" s="37"/>
    </row>
    <row r="338" spans="2:21" x14ac:dyDescent="0.2">
      <c r="B338" s="47"/>
      <c r="D338" s="48"/>
      <c r="E338" s="64"/>
      <c r="G338" s="66"/>
      <c r="H338" s="47"/>
      <c r="I338" s="47"/>
      <c r="K338" s="74"/>
      <c r="L338" s="64"/>
      <c r="M338" s="75"/>
      <c r="N338" s="41"/>
      <c r="O338" s="41"/>
      <c r="S338" s="37"/>
      <c r="T338" s="37"/>
      <c r="U338" s="37"/>
    </row>
    <row r="339" spans="2:21" x14ac:dyDescent="0.2">
      <c r="B339" s="47"/>
      <c r="D339" s="48"/>
      <c r="E339" s="64"/>
      <c r="G339" s="66"/>
      <c r="H339" s="47"/>
      <c r="I339" s="47"/>
      <c r="K339" s="74"/>
      <c r="L339" s="64"/>
      <c r="M339" s="75"/>
      <c r="N339" s="41"/>
      <c r="O339" s="41"/>
      <c r="S339" s="37"/>
      <c r="T339" s="37"/>
      <c r="U339" s="37"/>
    </row>
    <row r="340" spans="2:21" x14ac:dyDescent="0.2">
      <c r="B340" s="47"/>
      <c r="D340" s="48"/>
      <c r="E340" s="64"/>
      <c r="G340" s="66"/>
      <c r="H340" s="47"/>
      <c r="I340" s="47"/>
      <c r="K340" s="74"/>
      <c r="L340" s="64"/>
      <c r="M340" s="75"/>
      <c r="N340" s="41"/>
      <c r="O340" s="41"/>
      <c r="S340" s="37"/>
      <c r="T340" s="37"/>
      <c r="U340" s="37"/>
    </row>
    <row r="341" spans="2:21" x14ac:dyDescent="0.2">
      <c r="B341" s="47"/>
      <c r="D341" s="48"/>
      <c r="E341" s="64"/>
      <c r="G341" s="66"/>
      <c r="H341" s="47"/>
      <c r="I341" s="47"/>
      <c r="K341" s="74"/>
      <c r="L341" s="64"/>
      <c r="M341" s="75"/>
      <c r="N341" s="41"/>
      <c r="O341" s="41"/>
      <c r="S341" s="37"/>
      <c r="T341" s="37"/>
      <c r="U341" s="37"/>
    </row>
    <row r="342" spans="2:21" x14ac:dyDescent="0.2">
      <c r="B342" s="47"/>
      <c r="D342" s="48"/>
      <c r="E342" s="64"/>
      <c r="G342" s="66"/>
      <c r="H342" s="47"/>
      <c r="I342" s="47"/>
      <c r="K342" s="74"/>
      <c r="L342" s="64"/>
      <c r="M342" s="75"/>
      <c r="N342" s="41"/>
      <c r="O342" s="41"/>
      <c r="S342" s="37"/>
      <c r="T342" s="37"/>
      <c r="U342" s="37"/>
    </row>
    <row r="343" spans="2:21" x14ac:dyDescent="0.2">
      <c r="B343" s="47"/>
      <c r="D343" s="48"/>
      <c r="E343" s="64"/>
      <c r="G343" s="66"/>
      <c r="H343" s="47"/>
      <c r="I343" s="47"/>
      <c r="K343" s="74"/>
      <c r="L343" s="64"/>
      <c r="M343" s="75"/>
      <c r="N343" s="41"/>
      <c r="O343" s="41"/>
      <c r="S343" s="37"/>
      <c r="T343" s="37"/>
      <c r="U343" s="37"/>
    </row>
    <row r="344" spans="2:21" x14ac:dyDescent="0.2">
      <c r="B344" s="47"/>
      <c r="D344" s="48"/>
      <c r="E344" s="64"/>
      <c r="G344" s="66"/>
      <c r="H344" s="47"/>
      <c r="I344" s="47"/>
      <c r="K344" s="74"/>
      <c r="L344" s="64"/>
      <c r="M344" s="75"/>
      <c r="N344" s="41"/>
      <c r="O344" s="41"/>
      <c r="S344" s="37"/>
      <c r="T344" s="37"/>
      <c r="U344" s="37"/>
    </row>
    <row r="345" spans="2:21" x14ac:dyDescent="0.2">
      <c r="B345" s="47"/>
      <c r="D345" s="48"/>
      <c r="E345" s="64"/>
      <c r="G345" s="66"/>
      <c r="H345" s="47"/>
      <c r="I345" s="47"/>
      <c r="K345" s="74"/>
      <c r="L345" s="64"/>
      <c r="M345" s="75"/>
      <c r="N345" s="41"/>
      <c r="O345" s="41"/>
      <c r="S345" s="37"/>
      <c r="T345" s="37"/>
      <c r="U345" s="37"/>
    </row>
    <row r="346" spans="2:21" x14ac:dyDescent="0.2">
      <c r="B346" s="47"/>
      <c r="D346" s="48"/>
      <c r="E346" s="64"/>
      <c r="G346" s="66"/>
      <c r="H346" s="47"/>
      <c r="I346" s="47"/>
      <c r="K346" s="74"/>
      <c r="L346" s="64"/>
      <c r="M346" s="75"/>
      <c r="N346" s="41"/>
      <c r="O346" s="41"/>
      <c r="S346" s="37"/>
      <c r="T346" s="37"/>
      <c r="U346" s="37"/>
    </row>
    <row r="347" spans="2:21" x14ac:dyDescent="0.2">
      <c r="B347" s="47"/>
      <c r="D347" s="48"/>
      <c r="E347" s="64"/>
      <c r="G347" s="66"/>
      <c r="H347" s="47"/>
      <c r="I347" s="47"/>
      <c r="K347" s="74"/>
      <c r="L347" s="64"/>
      <c r="M347" s="75"/>
      <c r="N347" s="41"/>
      <c r="O347" s="41"/>
      <c r="S347" s="37"/>
      <c r="T347" s="37"/>
      <c r="U347" s="37"/>
    </row>
    <row r="348" spans="2:21" x14ac:dyDescent="0.2">
      <c r="B348" s="47"/>
      <c r="D348" s="48"/>
      <c r="E348" s="64"/>
      <c r="G348" s="66"/>
      <c r="H348" s="47"/>
      <c r="I348" s="47"/>
      <c r="K348" s="74"/>
      <c r="L348" s="64"/>
      <c r="M348" s="75"/>
      <c r="N348" s="41"/>
      <c r="O348" s="41"/>
      <c r="S348" s="37"/>
      <c r="T348" s="37"/>
      <c r="U348" s="37"/>
    </row>
    <row r="349" spans="2:21" x14ac:dyDescent="0.2">
      <c r="B349" s="47"/>
      <c r="D349" s="48"/>
      <c r="E349" s="64"/>
      <c r="G349" s="66"/>
      <c r="H349" s="47"/>
      <c r="I349" s="47"/>
      <c r="K349" s="74"/>
      <c r="L349" s="64"/>
      <c r="M349" s="75"/>
      <c r="N349" s="41"/>
      <c r="O349" s="41"/>
      <c r="S349" s="37"/>
      <c r="T349" s="37"/>
      <c r="U349" s="37"/>
    </row>
    <row r="350" spans="2:21" x14ac:dyDescent="0.2">
      <c r="B350" s="47"/>
      <c r="D350" s="48"/>
      <c r="E350" s="64"/>
      <c r="G350" s="66"/>
      <c r="H350" s="47"/>
      <c r="I350" s="47"/>
      <c r="K350" s="74"/>
      <c r="L350" s="64"/>
      <c r="M350" s="75"/>
      <c r="N350" s="41"/>
      <c r="O350" s="41"/>
      <c r="S350" s="37"/>
      <c r="T350" s="37"/>
      <c r="U350" s="37"/>
    </row>
    <row r="351" spans="2:21" x14ac:dyDescent="0.2">
      <c r="B351" s="47"/>
      <c r="D351" s="48"/>
      <c r="E351" s="64"/>
      <c r="G351" s="66"/>
      <c r="H351" s="47"/>
      <c r="I351" s="47"/>
      <c r="K351" s="74"/>
      <c r="L351" s="64"/>
      <c r="M351" s="75"/>
      <c r="N351" s="41"/>
      <c r="O351" s="41"/>
      <c r="S351" s="37"/>
      <c r="T351" s="37"/>
      <c r="U351" s="37"/>
    </row>
    <row r="352" spans="2:21" x14ac:dyDescent="0.2">
      <c r="B352" s="47"/>
      <c r="D352" s="48"/>
      <c r="E352" s="64"/>
      <c r="G352" s="66"/>
      <c r="H352" s="47"/>
      <c r="I352" s="47"/>
      <c r="K352" s="74"/>
      <c r="L352" s="64"/>
      <c r="M352" s="75"/>
      <c r="N352" s="41"/>
      <c r="O352" s="41"/>
      <c r="S352" s="37"/>
      <c r="T352" s="37"/>
      <c r="U352" s="37"/>
    </row>
    <row r="353" spans="2:21" x14ac:dyDescent="0.2">
      <c r="B353" s="47"/>
      <c r="D353" s="48"/>
      <c r="E353" s="64"/>
      <c r="G353" s="66"/>
      <c r="H353" s="47"/>
      <c r="I353" s="47"/>
      <c r="K353" s="74"/>
      <c r="L353" s="64"/>
      <c r="M353" s="75"/>
      <c r="N353" s="41"/>
      <c r="O353" s="41"/>
      <c r="S353" s="37"/>
      <c r="T353" s="37"/>
      <c r="U353" s="37"/>
    </row>
    <row r="354" spans="2:21" x14ac:dyDescent="0.2">
      <c r="B354" s="47"/>
      <c r="D354" s="48"/>
      <c r="E354" s="64"/>
      <c r="G354" s="66"/>
      <c r="H354" s="47"/>
      <c r="I354" s="47"/>
      <c r="K354" s="74"/>
      <c r="L354" s="64"/>
      <c r="M354" s="75"/>
      <c r="N354" s="41"/>
      <c r="O354" s="41"/>
      <c r="S354" s="37"/>
      <c r="T354" s="37"/>
      <c r="U354" s="37"/>
    </row>
    <row r="355" spans="2:21" x14ac:dyDescent="0.2">
      <c r="B355" s="47"/>
      <c r="D355" s="48"/>
      <c r="E355" s="64"/>
      <c r="G355" s="66"/>
      <c r="H355" s="47"/>
      <c r="I355" s="47"/>
      <c r="K355" s="74"/>
      <c r="L355" s="64"/>
      <c r="M355" s="75"/>
      <c r="N355" s="41"/>
      <c r="O355" s="41"/>
      <c r="S355" s="37"/>
      <c r="T355" s="37"/>
      <c r="U355" s="37"/>
    </row>
    <row r="356" spans="2:21" x14ac:dyDescent="0.2">
      <c r="B356" s="47"/>
      <c r="D356" s="48"/>
      <c r="E356" s="64"/>
      <c r="G356" s="66"/>
      <c r="H356" s="47"/>
      <c r="I356" s="47"/>
      <c r="K356" s="74"/>
      <c r="L356" s="64"/>
      <c r="M356" s="75"/>
      <c r="N356" s="41"/>
      <c r="O356" s="41"/>
      <c r="S356" s="37"/>
      <c r="T356" s="37"/>
      <c r="U356" s="37"/>
    </row>
    <row r="357" spans="2:21" x14ac:dyDescent="0.2">
      <c r="B357" s="47"/>
      <c r="D357" s="48"/>
      <c r="E357" s="64"/>
      <c r="G357" s="66"/>
      <c r="H357" s="47"/>
      <c r="I357" s="47"/>
      <c r="K357" s="74"/>
      <c r="L357" s="64"/>
      <c r="M357" s="75"/>
      <c r="N357" s="41"/>
      <c r="O357" s="41"/>
      <c r="S357" s="37"/>
      <c r="T357" s="37"/>
      <c r="U357" s="37"/>
    </row>
    <row r="358" spans="2:21" x14ac:dyDescent="0.2">
      <c r="B358" s="47"/>
      <c r="D358" s="48"/>
      <c r="E358" s="64"/>
      <c r="G358" s="66"/>
      <c r="H358" s="47"/>
      <c r="I358" s="47"/>
      <c r="K358" s="74"/>
      <c r="L358" s="64"/>
      <c r="M358" s="75"/>
      <c r="N358" s="41"/>
      <c r="O358" s="41"/>
      <c r="S358" s="37"/>
      <c r="T358" s="37"/>
      <c r="U358" s="37"/>
    </row>
    <row r="359" spans="2:21" x14ac:dyDescent="0.2">
      <c r="B359" s="47"/>
      <c r="D359" s="48"/>
      <c r="E359" s="64"/>
      <c r="G359" s="66"/>
      <c r="H359" s="47"/>
      <c r="I359" s="47"/>
      <c r="K359" s="74"/>
      <c r="L359" s="64"/>
      <c r="M359" s="75"/>
      <c r="N359" s="41"/>
      <c r="O359" s="41"/>
      <c r="S359" s="37"/>
      <c r="T359" s="37"/>
      <c r="U359" s="37"/>
    </row>
    <row r="360" spans="2:21" x14ac:dyDescent="0.2">
      <c r="B360" s="47"/>
      <c r="D360" s="48"/>
      <c r="E360" s="64"/>
      <c r="G360" s="66"/>
      <c r="H360" s="47"/>
      <c r="I360" s="47"/>
      <c r="K360" s="74"/>
      <c r="L360" s="64"/>
      <c r="M360" s="75"/>
      <c r="N360" s="41"/>
      <c r="O360" s="41"/>
      <c r="S360" s="37"/>
      <c r="T360" s="37"/>
      <c r="U360" s="37"/>
    </row>
    <row r="361" spans="2:21" x14ac:dyDescent="0.2">
      <c r="B361" s="47"/>
      <c r="D361" s="48"/>
      <c r="E361" s="64"/>
      <c r="G361" s="66"/>
      <c r="H361" s="47"/>
      <c r="I361" s="47"/>
      <c r="K361" s="74"/>
      <c r="L361" s="64"/>
      <c r="M361" s="75"/>
      <c r="N361" s="41"/>
      <c r="O361" s="41"/>
      <c r="S361" s="37"/>
      <c r="T361" s="37"/>
      <c r="U361" s="37"/>
    </row>
    <row r="362" spans="2:21" x14ac:dyDescent="0.2">
      <c r="B362" s="47"/>
      <c r="D362" s="48"/>
      <c r="E362" s="64"/>
      <c r="G362" s="66"/>
      <c r="H362" s="47"/>
      <c r="I362" s="47"/>
      <c r="K362" s="74"/>
      <c r="L362" s="64"/>
      <c r="M362" s="75"/>
      <c r="N362" s="41"/>
      <c r="O362" s="41"/>
      <c r="S362" s="37"/>
      <c r="T362" s="37"/>
      <c r="U362" s="37"/>
    </row>
    <row r="363" spans="2:21" x14ac:dyDescent="0.2">
      <c r="B363" s="47"/>
      <c r="D363" s="48"/>
      <c r="E363" s="64"/>
      <c r="G363" s="66"/>
      <c r="H363" s="47"/>
      <c r="I363" s="47"/>
      <c r="K363" s="74"/>
      <c r="L363" s="64"/>
      <c r="M363" s="75"/>
      <c r="N363" s="41"/>
      <c r="O363" s="41"/>
      <c r="S363" s="37"/>
      <c r="T363" s="37"/>
      <c r="U363" s="37"/>
    </row>
    <row r="364" spans="2:21" x14ac:dyDescent="0.2">
      <c r="B364" s="47"/>
      <c r="D364" s="48"/>
      <c r="E364" s="64"/>
      <c r="G364" s="66"/>
      <c r="H364" s="47"/>
      <c r="I364" s="47"/>
      <c r="K364" s="74"/>
      <c r="L364" s="64"/>
      <c r="M364" s="75"/>
      <c r="N364" s="41"/>
      <c r="O364" s="41"/>
      <c r="S364" s="37"/>
      <c r="T364" s="37"/>
      <c r="U364" s="37"/>
    </row>
    <row r="365" spans="2:21" x14ac:dyDescent="0.2">
      <c r="B365" s="47"/>
      <c r="D365" s="48"/>
      <c r="E365" s="64"/>
      <c r="G365" s="66"/>
      <c r="H365" s="47"/>
      <c r="I365" s="47"/>
      <c r="K365" s="74"/>
      <c r="L365" s="64"/>
      <c r="M365" s="75"/>
      <c r="N365" s="41"/>
      <c r="O365" s="41"/>
      <c r="S365" s="37"/>
      <c r="T365" s="37"/>
      <c r="U365" s="37"/>
    </row>
    <row r="366" spans="2:21" x14ac:dyDescent="0.2">
      <c r="B366" s="47"/>
      <c r="D366" s="48"/>
      <c r="E366" s="64"/>
      <c r="G366" s="66"/>
      <c r="H366" s="47"/>
      <c r="I366" s="47"/>
      <c r="K366" s="74"/>
      <c r="L366" s="64"/>
      <c r="M366" s="75"/>
      <c r="N366" s="41"/>
      <c r="O366" s="41"/>
      <c r="S366" s="37"/>
      <c r="T366" s="37"/>
      <c r="U366" s="37"/>
    </row>
    <row r="367" spans="2:21" x14ac:dyDescent="0.2">
      <c r="B367" s="47"/>
      <c r="D367" s="48"/>
      <c r="E367" s="64"/>
      <c r="G367" s="66"/>
      <c r="H367" s="47"/>
      <c r="I367" s="47"/>
      <c r="K367" s="74"/>
      <c r="L367" s="64"/>
      <c r="M367" s="75"/>
      <c r="N367" s="41"/>
      <c r="O367" s="41"/>
      <c r="S367" s="37"/>
      <c r="T367" s="37"/>
      <c r="U367" s="37"/>
    </row>
    <row r="368" spans="2:21" x14ac:dyDescent="0.2">
      <c r="B368" s="47"/>
      <c r="D368" s="48"/>
      <c r="E368" s="64"/>
      <c r="G368" s="66"/>
      <c r="H368" s="47"/>
      <c r="I368" s="47"/>
      <c r="K368" s="74"/>
      <c r="L368" s="64"/>
      <c r="M368" s="75"/>
      <c r="N368" s="41"/>
      <c r="O368" s="41"/>
      <c r="S368" s="37"/>
      <c r="T368" s="37"/>
      <c r="U368" s="37"/>
    </row>
    <row r="369" spans="2:21" x14ac:dyDescent="0.2">
      <c r="B369" s="47"/>
      <c r="D369" s="48"/>
      <c r="E369" s="64"/>
      <c r="G369" s="66"/>
      <c r="H369" s="47"/>
      <c r="I369" s="47"/>
      <c r="K369" s="74"/>
      <c r="L369" s="64"/>
      <c r="M369" s="75"/>
      <c r="N369" s="41"/>
      <c r="O369" s="41"/>
      <c r="S369" s="37"/>
      <c r="T369" s="37"/>
      <c r="U369" s="37"/>
    </row>
    <row r="370" spans="2:21" x14ac:dyDescent="0.2">
      <c r="B370" s="47"/>
      <c r="D370" s="48"/>
      <c r="E370" s="64"/>
      <c r="G370" s="66"/>
      <c r="H370" s="47"/>
      <c r="I370" s="47"/>
      <c r="K370" s="74"/>
      <c r="L370" s="64"/>
      <c r="M370" s="75"/>
      <c r="N370" s="41"/>
      <c r="O370" s="41"/>
      <c r="S370" s="37"/>
      <c r="T370" s="37"/>
      <c r="U370" s="37"/>
    </row>
    <row r="371" spans="2:21" x14ac:dyDescent="0.2">
      <c r="B371" s="47"/>
      <c r="D371" s="48"/>
      <c r="E371" s="64"/>
      <c r="G371" s="66"/>
      <c r="H371" s="47"/>
      <c r="I371" s="47"/>
      <c r="K371" s="74"/>
      <c r="L371" s="64"/>
      <c r="M371" s="75"/>
      <c r="N371" s="41"/>
      <c r="O371" s="41"/>
      <c r="S371" s="37"/>
      <c r="T371" s="37"/>
      <c r="U371" s="37"/>
    </row>
    <row r="372" spans="2:21" x14ac:dyDescent="0.2">
      <c r="B372" s="47"/>
      <c r="D372" s="48"/>
      <c r="E372" s="64"/>
      <c r="G372" s="66"/>
      <c r="H372" s="47"/>
      <c r="I372" s="47"/>
      <c r="K372" s="74"/>
      <c r="L372" s="64"/>
      <c r="M372" s="75"/>
      <c r="N372" s="41"/>
      <c r="O372" s="41"/>
      <c r="S372" s="37"/>
      <c r="T372" s="37"/>
      <c r="U372" s="37"/>
    </row>
    <row r="373" spans="2:21" x14ac:dyDescent="0.2">
      <c r="B373" s="47"/>
      <c r="D373" s="48"/>
      <c r="E373" s="64"/>
      <c r="G373" s="66"/>
      <c r="H373" s="47"/>
      <c r="I373" s="47"/>
      <c r="K373" s="74"/>
      <c r="L373" s="64"/>
      <c r="M373" s="75"/>
      <c r="N373" s="41"/>
      <c r="O373" s="41"/>
      <c r="S373" s="37"/>
      <c r="T373" s="37"/>
      <c r="U373" s="37"/>
    </row>
    <row r="374" spans="2:21" x14ac:dyDescent="0.2">
      <c r="B374" s="47"/>
      <c r="D374" s="48"/>
      <c r="E374" s="64"/>
      <c r="G374" s="66"/>
      <c r="H374" s="47"/>
      <c r="I374" s="47"/>
      <c r="K374" s="74"/>
      <c r="L374" s="64"/>
      <c r="M374" s="75"/>
      <c r="N374" s="41"/>
      <c r="O374" s="41"/>
      <c r="S374" s="37"/>
      <c r="T374" s="37"/>
      <c r="U374" s="37"/>
    </row>
    <row r="375" spans="2:21" x14ac:dyDescent="0.2">
      <c r="B375" s="47"/>
      <c r="D375" s="48"/>
      <c r="E375" s="64"/>
      <c r="G375" s="66"/>
      <c r="H375" s="47"/>
      <c r="I375" s="47"/>
      <c r="K375" s="74"/>
      <c r="L375" s="64"/>
      <c r="M375" s="75"/>
      <c r="N375" s="41"/>
      <c r="O375" s="41"/>
      <c r="S375" s="37"/>
      <c r="T375" s="37"/>
      <c r="U375" s="37"/>
    </row>
    <row r="376" spans="2:21" x14ac:dyDescent="0.2">
      <c r="B376" s="47"/>
      <c r="D376" s="48"/>
      <c r="E376" s="64"/>
      <c r="G376" s="66"/>
      <c r="H376" s="47"/>
      <c r="I376" s="47"/>
      <c r="K376" s="74"/>
      <c r="L376" s="64"/>
      <c r="M376" s="75"/>
      <c r="N376" s="41"/>
      <c r="O376" s="41"/>
      <c r="S376" s="37"/>
      <c r="T376" s="37"/>
      <c r="U376" s="37"/>
    </row>
    <row r="377" spans="2:21" x14ac:dyDescent="0.2">
      <c r="B377" s="47"/>
      <c r="D377" s="48"/>
      <c r="E377" s="64"/>
      <c r="G377" s="66"/>
      <c r="H377" s="47"/>
      <c r="I377" s="47"/>
      <c r="K377" s="74"/>
      <c r="L377" s="64"/>
      <c r="M377" s="75"/>
      <c r="N377" s="41"/>
      <c r="O377" s="41"/>
      <c r="S377" s="37"/>
      <c r="T377" s="37"/>
      <c r="U377" s="37"/>
    </row>
    <row r="378" spans="2:21" x14ac:dyDescent="0.2">
      <c r="B378" s="47"/>
      <c r="D378" s="48"/>
      <c r="E378" s="64"/>
      <c r="G378" s="66"/>
      <c r="H378" s="47"/>
      <c r="I378" s="47"/>
      <c r="K378" s="74"/>
      <c r="L378" s="64"/>
      <c r="M378" s="75"/>
      <c r="N378" s="41"/>
      <c r="O378" s="41"/>
      <c r="S378" s="37"/>
      <c r="T378" s="37"/>
      <c r="U378" s="37"/>
    </row>
    <row r="379" spans="2:21" x14ac:dyDescent="0.2">
      <c r="B379" s="47"/>
      <c r="D379" s="48"/>
      <c r="E379" s="64"/>
      <c r="G379" s="66"/>
      <c r="H379" s="47"/>
      <c r="I379" s="47"/>
      <c r="K379" s="74"/>
      <c r="L379" s="64"/>
      <c r="M379" s="75"/>
      <c r="N379" s="41"/>
      <c r="O379" s="41"/>
      <c r="S379" s="37"/>
      <c r="T379" s="37"/>
      <c r="U379" s="37"/>
    </row>
    <row r="380" spans="2:21" x14ac:dyDescent="0.2">
      <c r="B380" s="47"/>
      <c r="D380" s="48"/>
      <c r="E380" s="64"/>
      <c r="G380" s="66"/>
      <c r="H380" s="47"/>
      <c r="I380" s="47"/>
      <c r="K380" s="74"/>
      <c r="L380" s="64"/>
      <c r="M380" s="75"/>
      <c r="N380" s="41"/>
      <c r="O380" s="41"/>
      <c r="S380" s="37"/>
      <c r="T380" s="37"/>
      <c r="U380" s="37"/>
    </row>
    <row r="381" spans="2:21" x14ac:dyDescent="0.2">
      <c r="B381" s="47"/>
      <c r="D381" s="48"/>
      <c r="E381" s="64"/>
      <c r="G381" s="66"/>
      <c r="H381" s="47"/>
      <c r="I381" s="47"/>
      <c r="K381" s="74"/>
      <c r="L381" s="64"/>
      <c r="M381" s="75"/>
      <c r="N381" s="41"/>
      <c r="O381" s="41"/>
      <c r="S381" s="37"/>
      <c r="T381" s="37"/>
      <c r="U381" s="37"/>
    </row>
    <row r="382" spans="2:21" x14ac:dyDescent="0.2">
      <c r="B382" s="47"/>
      <c r="D382" s="48"/>
      <c r="E382" s="64"/>
      <c r="G382" s="66"/>
      <c r="H382" s="47"/>
      <c r="I382" s="47"/>
      <c r="K382" s="74"/>
      <c r="L382" s="64"/>
      <c r="M382" s="75"/>
      <c r="N382" s="41"/>
      <c r="O382" s="41"/>
      <c r="S382" s="37"/>
      <c r="T382" s="37"/>
      <c r="U382" s="37"/>
    </row>
    <row r="383" spans="2:21" x14ac:dyDescent="0.2">
      <c r="B383" s="47"/>
      <c r="D383" s="48"/>
      <c r="E383" s="64"/>
      <c r="G383" s="66"/>
      <c r="H383" s="47"/>
      <c r="I383" s="47"/>
      <c r="K383" s="74"/>
      <c r="L383" s="64"/>
      <c r="M383" s="75"/>
      <c r="N383" s="41"/>
      <c r="O383" s="41"/>
      <c r="S383" s="37"/>
      <c r="T383" s="37"/>
      <c r="U383" s="37"/>
    </row>
    <row r="384" spans="2:21" x14ac:dyDescent="0.2">
      <c r="B384" s="47"/>
      <c r="D384" s="48"/>
      <c r="E384" s="64"/>
      <c r="G384" s="66"/>
      <c r="H384" s="47"/>
      <c r="I384" s="47"/>
      <c r="K384" s="74"/>
      <c r="L384" s="64"/>
      <c r="M384" s="75"/>
      <c r="N384" s="41"/>
      <c r="O384" s="41"/>
      <c r="S384" s="37"/>
      <c r="T384" s="37"/>
      <c r="U384" s="37"/>
    </row>
    <row r="385" spans="2:21" x14ac:dyDescent="0.2">
      <c r="B385" s="47"/>
      <c r="D385" s="48"/>
      <c r="E385" s="64"/>
      <c r="G385" s="66"/>
      <c r="H385" s="47"/>
      <c r="I385" s="47"/>
      <c r="K385" s="74"/>
      <c r="L385" s="64"/>
      <c r="M385" s="75"/>
      <c r="N385" s="41"/>
      <c r="O385" s="41"/>
      <c r="S385" s="37"/>
      <c r="T385" s="37"/>
      <c r="U385" s="37"/>
    </row>
    <row r="386" spans="2:21" x14ac:dyDescent="0.2">
      <c r="B386" s="47"/>
      <c r="D386" s="48"/>
      <c r="E386" s="64"/>
      <c r="G386" s="66"/>
      <c r="H386" s="47"/>
      <c r="I386" s="47"/>
      <c r="K386" s="74"/>
      <c r="L386" s="64"/>
      <c r="M386" s="75"/>
      <c r="N386" s="41"/>
      <c r="O386" s="41"/>
      <c r="S386" s="37"/>
      <c r="T386" s="37"/>
      <c r="U386" s="37"/>
    </row>
    <row r="387" spans="2:21" x14ac:dyDescent="0.2">
      <c r="B387" s="47"/>
      <c r="D387" s="48"/>
      <c r="E387" s="64"/>
      <c r="G387" s="66"/>
      <c r="H387" s="47"/>
      <c r="I387" s="47"/>
      <c r="K387" s="74"/>
      <c r="L387" s="64"/>
      <c r="M387" s="75"/>
      <c r="N387" s="41"/>
      <c r="O387" s="41"/>
      <c r="S387" s="37"/>
      <c r="T387" s="37"/>
      <c r="U387" s="37"/>
    </row>
    <row r="388" spans="2:21" x14ac:dyDescent="0.2">
      <c r="B388" s="47"/>
      <c r="D388" s="48"/>
      <c r="E388" s="64"/>
      <c r="G388" s="66"/>
      <c r="H388" s="47"/>
      <c r="I388" s="47"/>
      <c r="K388" s="74"/>
      <c r="L388" s="64"/>
      <c r="M388" s="75"/>
      <c r="N388" s="41"/>
      <c r="O388" s="41"/>
      <c r="S388" s="37"/>
      <c r="T388" s="37"/>
      <c r="U388" s="37"/>
    </row>
    <row r="389" spans="2:21" x14ac:dyDescent="0.2">
      <c r="B389" s="47"/>
      <c r="D389" s="48"/>
      <c r="E389" s="64"/>
      <c r="G389" s="66"/>
      <c r="H389" s="47"/>
      <c r="I389" s="47"/>
      <c r="K389" s="74"/>
      <c r="L389" s="64"/>
      <c r="M389" s="75"/>
      <c r="N389" s="41"/>
      <c r="O389" s="41"/>
      <c r="S389" s="37"/>
      <c r="T389" s="37"/>
      <c r="U389" s="37"/>
    </row>
    <row r="390" spans="2:21" x14ac:dyDescent="0.2">
      <c r="B390" s="47"/>
      <c r="D390" s="48"/>
      <c r="E390" s="64"/>
      <c r="G390" s="66"/>
      <c r="H390" s="47"/>
      <c r="I390" s="47"/>
      <c r="K390" s="74"/>
      <c r="L390" s="64"/>
      <c r="M390" s="75"/>
      <c r="N390" s="41"/>
      <c r="O390" s="41"/>
      <c r="S390" s="37"/>
      <c r="T390" s="37"/>
      <c r="U390" s="37"/>
    </row>
    <row r="391" spans="2:21" x14ac:dyDescent="0.2">
      <c r="B391" s="47"/>
      <c r="D391" s="48"/>
      <c r="E391" s="64"/>
      <c r="G391" s="66"/>
      <c r="H391" s="47"/>
      <c r="I391" s="47"/>
      <c r="K391" s="74"/>
      <c r="L391" s="64"/>
      <c r="M391" s="75"/>
      <c r="N391" s="41"/>
      <c r="O391" s="41"/>
      <c r="S391" s="37"/>
      <c r="T391" s="37"/>
      <c r="U391" s="37"/>
    </row>
    <row r="392" spans="2:21" x14ac:dyDescent="0.2">
      <c r="B392" s="47"/>
      <c r="D392" s="48"/>
      <c r="E392" s="64"/>
      <c r="G392" s="66"/>
      <c r="H392" s="47"/>
      <c r="I392" s="47"/>
      <c r="K392" s="74"/>
      <c r="L392" s="64"/>
      <c r="M392" s="75"/>
      <c r="N392" s="41"/>
      <c r="O392" s="41"/>
      <c r="S392" s="37"/>
      <c r="T392" s="37"/>
      <c r="U392" s="37"/>
    </row>
    <row r="393" spans="2:21" x14ac:dyDescent="0.2">
      <c r="B393" s="47"/>
      <c r="D393" s="48"/>
      <c r="E393" s="64"/>
      <c r="G393" s="66"/>
      <c r="H393" s="47"/>
      <c r="I393" s="47"/>
      <c r="K393" s="74"/>
      <c r="L393" s="64"/>
      <c r="M393" s="75"/>
      <c r="N393" s="41"/>
      <c r="O393" s="41"/>
      <c r="S393" s="37"/>
      <c r="T393" s="37"/>
      <c r="U393" s="37"/>
    </row>
    <row r="394" spans="2:21" x14ac:dyDescent="0.2">
      <c r="B394" s="47"/>
      <c r="D394" s="48"/>
      <c r="E394" s="64"/>
      <c r="G394" s="66"/>
      <c r="H394" s="47"/>
      <c r="I394" s="47"/>
      <c r="K394" s="74"/>
      <c r="L394" s="64"/>
      <c r="M394" s="75"/>
      <c r="N394" s="41"/>
      <c r="O394" s="41"/>
      <c r="S394" s="37"/>
      <c r="T394" s="37"/>
      <c r="U394" s="37"/>
    </row>
    <row r="395" spans="2:21" x14ac:dyDescent="0.2">
      <c r="B395" s="47"/>
      <c r="D395" s="48"/>
      <c r="E395" s="64"/>
      <c r="G395" s="66"/>
      <c r="H395" s="47"/>
      <c r="I395" s="47"/>
      <c r="K395" s="74"/>
      <c r="L395" s="64"/>
      <c r="M395" s="75"/>
      <c r="N395" s="41"/>
      <c r="O395" s="41"/>
      <c r="S395" s="37"/>
      <c r="T395" s="37"/>
      <c r="U395" s="37"/>
    </row>
    <row r="396" spans="2:21" x14ac:dyDescent="0.2">
      <c r="B396" s="47"/>
      <c r="D396" s="48"/>
      <c r="E396" s="64"/>
      <c r="G396" s="66"/>
      <c r="H396" s="47"/>
      <c r="I396" s="47"/>
      <c r="K396" s="74"/>
      <c r="L396" s="64"/>
      <c r="M396" s="75"/>
      <c r="N396" s="41"/>
      <c r="O396" s="41"/>
      <c r="S396" s="37"/>
      <c r="T396" s="37"/>
      <c r="U396" s="37"/>
    </row>
    <row r="397" spans="2:21" x14ac:dyDescent="0.2">
      <c r="B397" s="47"/>
      <c r="D397" s="48"/>
      <c r="E397" s="64"/>
      <c r="G397" s="66"/>
      <c r="H397" s="47"/>
      <c r="I397" s="47"/>
      <c r="K397" s="74"/>
      <c r="L397" s="64"/>
      <c r="M397" s="75"/>
      <c r="N397" s="41"/>
      <c r="O397" s="41"/>
      <c r="S397" s="37"/>
      <c r="T397" s="37"/>
      <c r="U397" s="37"/>
    </row>
    <row r="398" spans="2:21" x14ac:dyDescent="0.2">
      <c r="B398" s="47"/>
      <c r="D398" s="48"/>
      <c r="E398" s="64"/>
      <c r="G398" s="66"/>
      <c r="H398" s="47"/>
      <c r="I398" s="47"/>
      <c r="K398" s="74"/>
      <c r="L398" s="64"/>
      <c r="M398" s="75"/>
      <c r="N398" s="41"/>
      <c r="O398" s="41"/>
      <c r="S398" s="37"/>
      <c r="T398" s="37"/>
      <c r="U398" s="37"/>
    </row>
    <row r="399" spans="2:21" x14ac:dyDescent="0.2">
      <c r="B399" s="47"/>
      <c r="D399" s="48"/>
      <c r="E399" s="64"/>
      <c r="G399" s="66"/>
      <c r="H399" s="47"/>
      <c r="I399" s="47"/>
      <c r="K399" s="74"/>
      <c r="L399" s="64"/>
      <c r="M399" s="75"/>
      <c r="N399" s="41"/>
      <c r="O399" s="41"/>
      <c r="S399" s="37"/>
      <c r="T399" s="37"/>
      <c r="U399" s="37"/>
    </row>
    <row r="400" spans="2:21" x14ac:dyDescent="0.2">
      <c r="B400" s="47"/>
      <c r="D400" s="48"/>
      <c r="E400" s="64"/>
      <c r="G400" s="66"/>
      <c r="H400" s="47"/>
      <c r="I400" s="47"/>
      <c r="K400" s="74"/>
      <c r="L400" s="64"/>
      <c r="M400" s="75"/>
      <c r="N400" s="41"/>
      <c r="O400" s="41"/>
      <c r="S400" s="37"/>
      <c r="T400" s="37"/>
      <c r="U400" s="37"/>
    </row>
    <row r="401" spans="2:21" x14ac:dyDescent="0.2">
      <c r="B401" s="47"/>
      <c r="D401" s="48"/>
      <c r="E401" s="64"/>
      <c r="G401" s="66"/>
      <c r="H401" s="47"/>
      <c r="I401" s="47"/>
      <c r="K401" s="74"/>
      <c r="L401" s="64"/>
      <c r="M401" s="75"/>
      <c r="N401" s="41"/>
      <c r="O401" s="41"/>
      <c r="S401" s="37"/>
      <c r="T401" s="37"/>
      <c r="U401" s="37"/>
    </row>
    <row r="402" spans="2:21" x14ac:dyDescent="0.2">
      <c r="B402" s="47"/>
      <c r="D402" s="48"/>
      <c r="E402" s="64"/>
      <c r="G402" s="66"/>
      <c r="H402" s="47"/>
      <c r="I402" s="47"/>
      <c r="K402" s="74"/>
      <c r="L402" s="64"/>
      <c r="M402" s="75"/>
      <c r="N402" s="41"/>
      <c r="O402" s="41"/>
      <c r="S402" s="37"/>
      <c r="T402" s="37"/>
      <c r="U402" s="37"/>
    </row>
    <row r="403" spans="2:21" x14ac:dyDescent="0.2">
      <c r="B403" s="47"/>
      <c r="D403" s="48"/>
      <c r="E403" s="64"/>
      <c r="G403" s="66"/>
      <c r="H403" s="47"/>
      <c r="I403" s="47"/>
      <c r="K403" s="74"/>
      <c r="L403" s="64"/>
      <c r="M403" s="75"/>
      <c r="N403" s="41"/>
      <c r="O403" s="41"/>
      <c r="S403" s="37"/>
      <c r="T403" s="37"/>
      <c r="U403" s="37"/>
    </row>
    <row r="404" spans="2:21" x14ac:dyDescent="0.2">
      <c r="B404" s="47"/>
      <c r="D404" s="48"/>
      <c r="E404" s="64"/>
      <c r="G404" s="66"/>
      <c r="H404" s="47"/>
      <c r="I404" s="47"/>
      <c r="K404" s="74"/>
      <c r="L404" s="64"/>
      <c r="M404" s="75"/>
      <c r="N404" s="41"/>
      <c r="O404" s="41"/>
      <c r="S404" s="37"/>
      <c r="T404" s="37"/>
      <c r="U404" s="37"/>
    </row>
    <row r="405" spans="2:21" x14ac:dyDescent="0.2">
      <c r="B405" s="47"/>
      <c r="D405" s="48"/>
      <c r="E405" s="64"/>
      <c r="G405" s="66"/>
      <c r="H405" s="47"/>
      <c r="I405" s="47"/>
      <c r="K405" s="74"/>
      <c r="L405" s="64"/>
      <c r="M405" s="75"/>
      <c r="N405" s="41"/>
      <c r="O405" s="41"/>
      <c r="S405" s="37"/>
      <c r="T405" s="37"/>
      <c r="U405" s="37"/>
    </row>
    <row r="406" spans="2:21" x14ac:dyDescent="0.2">
      <c r="B406" s="47"/>
      <c r="D406" s="48"/>
      <c r="E406" s="64"/>
      <c r="G406" s="66"/>
      <c r="H406" s="47"/>
      <c r="I406" s="47"/>
      <c r="K406" s="74"/>
      <c r="L406" s="64"/>
      <c r="M406" s="75"/>
      <c r="N406" s="41"/>
      <c r="O406" s="41"/>
      <c r="S406" s="37"/>
      <c r="T406" s="37"/>
      <c r="U406" s="37"/>
    </row>
    <row r="407" spans="2:21" x14ac:dyDescent="0.2">
      <c r="B407" s="47"/>
      <c r="D407" s="48"/>
      <c r="E407" s="64"/>
      <c r="G407" s="66"/>
      <c r="H407" s="47"/>
      <c r="I407" s="47"/>
      <c r="K407" s="74"/>
      <c r="L407" s="64"/>
      <c r="M407" s="75"/>
      <c r="N407" s="41"/>
      <c r="O407" s="41"/>
      <c r="S407" s="37"/>
      <c r="T407" s="37"/>
      <c r="U407" s="37"/>
    </row>
    <row r="408" spans="2:21" x14ac:dyDescent="0.2">
      <c r="B408" s="47"/>
      <c r="D408" s="48"/>
      <c r="E408" s="64"/>
      <c r="G408" s="66"/>
      <c r="H408" s="47"/>
      <c r="I408" s="47"/>
      <c r="K408" s="74"/>
      <c r="L408" s="64"/>
      <c r="M408" s="75"/>
      <c r="N408" s="41"/>
      <c r="O408" s="41"/>
      <c r="S408" s="37"/>
      <c r="T408" s="37"/>
      <c r="U408" s="37"/>
    </row>
    <row r="409" spans="2:21" x14ac:dyDescent="0.2">
      <c r="B409" s="47"/>
      <c r="D409" s="48"/>
      <c r="E409" s="64"/>
      <c r="G409" s="66"/>
      <c r="H409" s="47"/>
      <c r="I409" s="47"/>
      <c r="K409" s="74"/>
      <c r="L409" s="64"/>
      <c r="M409" s="75"/>
      <c r="N409" s="41"/>
      <c r="O409" s="41"/>
      <c r="S409" s="37"/>
      <c r="T409" s="37"/>
      <c r="U409" s="37"/>
    </row>
    <row r="410" spans="2:21" x14ac:dyDescent="0.2">
      <c r="B410" s="47"/>
      <c r="D410" s="48"/>
      <c r="E410" s="64"/>
      <c r="G410" s="66"/>
      <c r="H410" s="47"/>
      <c r="I410" s="47"/>
      <c r="K410" s="74"/>
      <c r="L410" s="64"/>
      <c r="M410" s="75"/>
      <c r="N410" s="41"/>
      <c r="O410" s="41"/>
      <c r="S410" s="37"/>
      <c r="T410" s="37"/>
      <c r="U410" s="37"/>
    </row>
    <row r="411" spans="2:21" x14ac:dyDescent="0.2">
      <c r="B411" s="47"/>
      <c r="D411" s="48"/>
      <c r="E411" s="64"/>
      <c r="G411" s="66"/>
      <c r="H411" s="47"/>
      <c r="I411" s="47"/>
      <c r="K411" s="74"/>
      <c r="L411" s="64"/>
      <c r="M411" s="75"/>
      <c r="N411" s="41"/>
      <c r="O411" s="41"/>
      <c r="S411" s="37"/>
      <c r="T411" s="37"/>
      <c r="U411" s="37"/>
    </row>
    <row r="412" spans="2:21" x14ac:dyDescent="0.2">
      <c r="B412" s="47"/>
      <c r="D412" s="48"/>
      <c r="E412" s="64"/>
      <c r="G412" s="66"/>
      <c r="H412" s="47"/>
      <c r="I412" s="47"/>
      <c r="K412" s="74"/>
      <c r="L412" s="64"/>
      <c r="M412" s="75"/>
      <c r="N412" s="41"/>
      <c r="O412" s="41"/>
      <c r="S412" s="37"/>
      <c r="T412" s="37"/>
      <c r="U412" s="37"/>
    </row>
    <row r="413" spans="2:21" x14ac:dyDescent="0.2">
      <c r="B413" s="47"/>
      <c r="D413" s="48"/>
      <c r="E413" s="64"/>
      <c r="G413" s="66"/>
      <c r="H413" s="47"/>
      <c r="I413" s="47"/>
      <c r="K413" s="74"/>
      <c r="L413" s="64"/>
      <c r="M413" s="75"/>
      <c r="N413" s="41"/>
      <c r="O413" s="41"/>
      <c r="S413" s="37"/>
      <c r="T413" s="37"/>
      <c r="U413" s="37"/>
    </row>
    <row r="414" spans="2:21" x14ac:dyDescent="0.2">
      <c r="B414" s="47"/>
      <c r="D414" s="48"/>
      <c r="E414" s="64"/>
      <c r="G414" s="66"/>
      <c r="H414" s="47"/>
      <c r="I414" s="47"/>
      <c r="K414" s="74"/>
      <c r="L414" s="64"/>
      <c r="M414" s="75"/>
      <c r="N414" s="41"/>
      <c r="O414" s="41"/>
      <c r="S414" s="37"/>
      <c r="T414" s="37"/>
      <c r="U414" s="37"/>
    </row>
    <row r="415" spans="2:21" x14ac:dyDescent="0.2">
      <c r="B415" s="47"/>
      <c r="D415" s="48"/>
      <c r="E415" s="64"/>
      <c r="G415" s="66"/>
      <c r="H415" s="47"/>
      <c r="I415" s="47"/>
      <c r="K415" s="74"/>
      <c r="L415" s="64"/>
      <c r="M415" s="75"/>
      <c r="N415" s="41"/>
      <c r="O415" s="41"/>
      <c r="S415" s="37"/>
      <c r="T415" s="37"/>
      <c r="U415" s="37"/>
    </row>
    <row r="416" spans="2:21" x14ac:dyDescent="0.2">
      <c r="B416" s="47"/>
      <c r="D416" s="48"/>
      <c r="E416" s="64"/>
      <c r="G416" s="66"/>
      <c r="H416" s="47"/>
      <c r="I416" s="47"/>
      <c r="K416" s="74"/>
      <c r="L416" s="64"/>
      <c r="M416" s="75"/>
      <c r="N416" s="41"/>
      <c r="O416" s="41"/>
      <c r="S416" s="37"/>
      <c r="T416" s="37"/>
      <c r="U416" s="37"/>
    </row>
    <row r="417" spans="2:21" x14ac:dyDescent="0.2">
      <c r="B417" s="47"/>
      <c r="D417" s="48"/>
      <c r="E417" s="64"/>
      <c r="G417" s="66"/>
      <c r="H417" s="47"/>
      <c r="I417" s="47"/>
      <c r="K417" s="74"/>
      <c r="L417" s="64"/>
      <c r="M417" s="75"/>
      <c r="N417" s="41"/>
      <c r="O417" s="41"/>
      <c r="S417" s="37"/>
      <c r="T417" s="37"/>
      <c r="U417" s="37"/>
    </row>
    <row r="418" spans="2:21" x14ac:dyDescent="0.2">
      <c r="B418" s="47"/>
      <c r="D418" s="48"/>
      <c r="E418" s="64"/>
      <c r="G418" s="66"/>
      <c r="H418" s="47"/>
      <c r="I418" s="47"/>
      <c r="K418" s="74"/>
      <c r="L418" s="64"/>
      <c r="M418" s="75"/>
      <c r="N418" s="41"/>
      <c r="O418" s="41"/>
      <c r="S418" s="37"/>
      <c r="T418" s="37"/>
      <c r="U418" s="37"/>
    </row>
    <row r="419" spans="2:21" x14ac:dyDescent="0.2">
      <c r="B419" s="47"/>
      <c r="D419" s="48"/>
      <c r="E419" s="64"/>
      <c r="G419" s="66"/>
      <c r="H419" s="47"/>
      <c r="I419" s="47"/>
      <c r="K419" s="74"/>
      <c r="L419" s="64"/>
      <c r="M419" s="75"/>
      <c r="N419" s="41"/>
      <c r="O419" s="41"/>
      <c r="S419" s="37"/>
      <c r="T419" s="37"/>
      <c r="U419" s="37"/>
    </row>
    <row r="420" spans="2:21" x14ac:dyDescent="0.2">
      <c r="B420" s="47"/>
      <c r="D420" s="48"/>
      <c r="E420" s="64"/>
      <c r="G420" s="66"/>
      <c r="H420" s="47"/>
      <c r="I420" s="47"/>
      <c r="K420" s="74"/>
      <c r="L420" s="64"/>
      <c r="M420" s="75"/>
      <c r="N420" s="41"/>
      <c r="O420" s="41"/>
      <c r="S420" s="37"/>
      <c r="T420" s="37"/>
      <c r="U420" s="37"/>
    </row>
    <row r="421" spans="2:21" x14ac:dyDescent="0.2">
      <c r="B421" s="47"/>
      <c r="D421" s="48"/>
      <c r="E421" s="64"/>
      <c r="G421" s="66"/>
      <c r="H421" s="47"/>
      <c r="I421" s="47"/>
      <c r="K421" s="74"/>
      <c r="L421" s="64"/>
      <c r="M421" s="75"/>
      <c r="N421" s="41"/>
      <c r="O421" s="41"/>
      <c r="S421" s="37"/>
      <c r="T421" s="37"/>
      <c r="U421" s="37"/>
    </row>
    <row r="422" spans="2:21" x14ac:dyDescent="0.2">
      <c r="B422" s="47"/>
      <c r="D422" s="48"/>
      <c r="E422" s="64"/>
      <c r="G422" s="66"/>
      <c r="H422" s="47"/>
      <c r="I422" s="47"/>
      <c r="K422" s="74"/>
      <c r="L422" s="64"/>
      <c r="M422" s="75"/>
      <c r="N422" s="41"/>
      <c r="O422" s="41"/>
      <c r="S422" s="37"/>
      <c r="T422" s="37"/>
      <c r="U422" s="37"/>
    </row>
    <row r="423" spans="2:21" x14ac:dyDescent="0.2">
      <c r="B423" s="47"/>
      <c r="D423" s="48"/>
      <c r="E423" s="64"/>
      <c r="G423" s="66"/>
      <c r="H423" s="47"/>
      <c r="I423" s="47"/>
      <c r="K423" s="74"/>
      <c r="L423" s="64"/>
      <c r="M423" s="75"/>
      <c r="N423" s="41"/>
      <c r="O423" s="41"/>
      <c r="S423" s="37"/>
      <c r="T423" s="37"/>
      <c r="U423" s="37"/>
    </row>
    <row r="424" spans="2:21" x14ac:dyDescent="0.2">
      <c r="B424" s="47"/>
      <c r="D424" s="48"/>
      <c r="E424" s="64"/>
      <c r="G424" s="66"/>
      <c r="H424" s="47"/>
      <c r="I424" s="47"/>
      <c r="K424" s="74"/>
      <c r="L424" s="64"/>
      <c r="M424" s="75"/>
      <c r="N424" s="41"/>
      <c r="O424" s="41"/>
      <c r="S424" s="37"/>
      <c r="T424" s="37"/>
      <c r="U424" s="37"/>
    </row>
    <row r="425" spans="2:21" x14ac:dyDescent="0.2">
      <c r="B425" s="47"/>
      <c r="D425" s="48"/>
      <c r="E425" s="64"/>
      <c r="G425" s="66"/>
      <c r="H425" s="47"/>
      <c r="I425" s="47"/>
      <c r="K425" s="74"/>
      <c r="L425" s="64"/>
      <c r="M425" s="75"/>
      <c r="N425" s="41"/>
      <c r="O425" s="41"/>
      <c r="S425" s="37"/>
      <c r="T425" s="37"/>
      <c r="U425" s="37"/>
    </row>
    <row r="426" spans="2:21" x14ac:dyDescent="0.2">
      <c r="B426" s="47"/>
      <c r="D426" s="48"/>
      <c r="E426" s="64"/>
      <c r="G426" s="66"/>
      <c r="H426" s="47"/>
      <c r="I426" s="47"/>
      <c r="K426" s="74"/>
      <c r="L426" s="64"/>
      <c r="M426" s="75"/>
      <c r="N426" s="41"/>
      <c r="O426" s="41"/>
      <c r="S426" s="37"/>
      <c r="T426" s="37"/>
      <c r="U426" s="37"/>
    </row>
    <row r="427" spans="2:21" x14ac:dyDescent="0.2">
      <c r="B427" s="47"/>
      <c r="D427" s="48"/>
      <c r="E427" s="64"/>
      <c r="G427" s="66"/>
      <c r="H427" s="47"/>
      <c r="I427" s="47"/>
      <c r="K427" s="74"/>
      <c r="L427" s="64"/>
      <c r="M427" s="75"/>
      <c r="N427" s="41"/>
      <c r="O427" s="41"/>
      <c r="S427" s="37"/>
      <c r="T427" s="37"/>
      <c r="U427" s="37"/>
    </row>
    <row r="428" spans="2:21" x14ac:dyDescent="0.2">
      <c r="B428" s="47"/>
      <c r="D428" s="48"/>
      <c r="E428" s="64"/>
      <c r="G428" s="66"/>
      <c r="H428" s="47"/>
      <c r="I428" s="47"/>
      <c r="K428" s="74"/>
      <c r="L428" s="64"/>
      <c r="M428" s="75"/>
      <c r="N428" s="41"/>
      <c r="O428" s="41"/>
      <c r="S428" s="37"/>
      <c r="T428" s="37"/>
      <c r="U428" s="37"/>
    </row>
    <row r="429" spans="2:21" x14ac:dyDescent="0.2">
      <c r="B429" s="47"/>
      <c r="D429" s="48"/>
      <c r="E429" s="64"/>
      <c r="G429" s="66"/>
      <c r="H429" s="47"/>
      <c r="I429" s="47"/>
      <c r="K429" s="74"/>
      <c r="L429" s="64"/>
      <c r="M429" s="75"/>
      <c r="N429" s="41"/>
      <c r="O429" s="41"/>
      <c r="S429" s="37"/>
      <c r="T429" s="37"/>
      <c r="U429" s="37"/>
    </row>
    <row r="430" spans="2:21" x14ac:dyDescent="0.2">
      <c r="B430" s="47"/>
      <c r="D430" s="48"/>
      <c r="E430" s="64"/>
      <c r="G430" s="66"/>
      <c r="H430" s="47"/>
      <c r="I430" s="47"/>
      <c r="K430" s="74"/>
      <c r="L430" s="64"/>
      <c r="M430" s="75"/>
      <c r="N430" s="41"/>
      <c r="O430" s="41"/>
      <c r="S430" s="37"/>
      <c r="T430" s="37"/>
      <c r="U430" s="37"/>
    </row>
    <row r="431" spans="2:21" x14ac:dyDescent="0.2">
      <c r="B431" s="47"/>
      <c r="D431" s="48"/>
      <c r="E431" s="64"/>
      <c r="G431" s="66"/>
      <c r="H431" s="47"/>
      <c r="I431" s="47"/>
      <c r="K431" s="74"/>
      <c r="L431" s="64"/>
      <c r="M431" s="75"/>
      <c r="N431" s="41"/>
      <c r="O431" s="41"/>
      <c r="S431" s="37"/>
      <c r="T431" s="37"/>
      <c r="U431" s="37"/>
    </row>
    <row r="432" spans="2:21" x14ac:dyDescent="0.2">
      <c r="B432" s="47"/>
      <c r="D432" s="48"/>
      <c r="E432" s="64"/>
      <c r="G432" s="66"/>
      <c r="H432" s="47"/>
      <c r="I432" s="47"/>
      <c r="K432" s="74"/>
      <c r="L432" s="64"/>
      <c r="M432" s="75"/>
      <c r="N432" s="41"/>
      <c r="O432" s="41"/>
      <c r="S432" s="37"/>
      <c r="T432" s="37"/>
      <c r="U432" s="37"/>
    </row>
    <row r="433" spans="2:21" x14ac:dyDescent="0.2">
      <c r="B433" s="47"/>
      <c r="D433" s="48"/>
      <c r="E433" s="64"/>
      <c r="G433" s="66"/>
      <c r="H433" s="47"/>
      <c r="I433" s="47"/>
      <c r="K433" s="74"/>
      <c r="L433" s="64"/>
      <c r="M433" s="75"/>
      <c r="N433" s="41"/>
      <c r="O433" s="41"/>
      <c r="S433" s="37"/>
      <c r="T433" s="37"/>
      <c r="U433" s="37"/>
    </row>
    <row r="434" spans="2:21" x14ac:dyDescent="0.2">
      <c r="B434" s="47"/>
      <c r="D434" s="48"/>
      <c r="E434" s="64"/>
      <c r="G434" s="66"/>
      <c r="H434" s="47"/>
      <c r="I434" s="47"/>
      <c r="K434" s="74"/>
      <c r="L434" s="64"/>
      <c r="M434" s="75"/>
      <c r="N434" s="41"/>
      <c r="O434" s="41"/>
      <c r="S434" s="37"/>
      <c r="T434" s="37"/>
      <c r="U434" s="37"/>
    </row>
    <row r="435" spans="2:21" x14ac:dyDescent="0.2">
      <c r="B435" s="47"/>
      <c r="D435" s="48"/>
      <c r="E435" s="64"/>
      <c r="G435" s="66"/>
      <c r="H435" s="47"/>
      <c r="I435" s="47"/>
      <c r="K435" s="74"/>
      <c r="L435" s="64"/>
      <c r="M435" s="75"/>
      <c r="N435" s="41"/>
      <c r="O435" s="41"/>
      <c r="S435" s="37"/>
      <c r="T435" s="37"/>
      <c r="U435" s="37"/>
    </row>
    <row r="436" spans="2:21" x14ac:dyDescent="0.2">
      <c r="B436" s="47"/>
      <c r="D436" s="48"/>
      <c r="E436" s="64"/>
      <c r="G436" s="66"/>
      <c r="H436" s="47"/>
      <c r="I436" s="47"/>
      <c r="K436" s="74"/>
      <c r="L436" s="64"/>
      <c r="M436" s="75"/>
      <c r="N436" s="41"/>
      <c r="O436" s="41"/>
      <c r="S436" s="37"/>
      <c r="T436" s="37"/>
      <c r="U436" s="37"/>
    </row>
    <row r="437" spans="2:21" x14ac:dyDescent="0.2">
      <c r="B437" s="47"/>
      <c r="D437" s="48"/>
      <c r="E437" s="64"/>
      <c r="G437" s="66"/>
      <c r="H437" s="47"/>
      <c r="I437" s="47"/>
      <c r="K437" s="74"/>
      <c r="L437" s="64"/>
      <c r="M437" s="75"/>
      <c r="N437" s="41"/>
      <c r="O437" s="41"/>
      <c r="S437" s="37"/>
      <c r="T437" s="37"/>
      <c r="U437" s="37"/>
    </row>
    <row r="438" spans="2:21" x14ac:dyDescent="0.2">
      <c r="B438" s="47"/>
      <c r="D438" s="48"/>
      <c r="E438" s="64"/>
      <c r="G438" s="66"/>
      <c r="H438" s="47"/>
      <c r="I438" s="47"/>
      <c r="K438" s="74"/>
      <c r="L438" s="64"/>
      <c r="M438" s="75"/>
      <c r="N438" s="41"/>
      <c r="O438" s="41"/>
      <c r="S438" s="37"/>
      <c r="T438" s="37"/>
      <c r="U438" s="37"/>
    </row>
    <row r="439" spans="2:21" x14ac:dyDescent="0.2">
      <c r="B439" s="47"/>
      <c r="D439" s="48"/>
      <c r="E439" s="64"/>
      <c r="G439" s="66"/>
      <c r="H439" s="47"/>
      <c r="I439" s="47"/>
      <c r="K439" s="74"/>
      <c r="L439" s="64"/>
      <c r="M439" s="75"/>
      <c r="N439" s="41"/>
      <c r="O439" s="41"/>
      <c r="S439" s="37"/>
      <c r="T439" s="37"/>
      <c r="U439" s="37"/>
    </row>
    <row r="440" spans="2:21" x14ac:dyDescent="0.2">
      <c r="B440" s="47"/>
      <c r="D440" s="48"/>
      <c r="E440" s="64"/>
      <c r="G440" s="66"/>
      <c r="H440" s="47"/>
      <c r="I440" s="47"/>
      <c r="K440" s="74"/>
      <c r="L440" s="64"/>
      <c r="M440" s="75"/>
      <c r="N440" s="41"/>
      <c r="O440" s="41"/>
      <c r="S440" s="37"/>
      <c r="T440" s="37"/>
      <c r="U440" s="37"/>
    </row>
    <row r="441" spans="2:21" x14ac:dyDescent="0.2">
      <c r="B441" s="47"/>
      <c r="D441" s="48"/>
      <c r="E441" s="64"/>
      <c r="G441" s="66"/>
      <c r="H441" s="47"/>
      <c r="I441" s="47"/>
      <c r="K441" s="74"/>
      <c r="L441" s="64"/>
      <c r="M441" s="75"/>
      <c r="N441" s="41"/>
      <c r="O441" s="41"/>
      <c r="S441" s="37"/>
      <c r="T441" s="37"/>
      <c r="U441" s="37"/>
    </row>
    <row r="442" spans="2:21" x14ac:dyDescent="0.2">
      <c r="B442" s="47"/>
      <c r="D442" s="48"/>
      <c r="E442" s="64"/>
      <c r="G442" s="66"/>
      <c r="H442" s="47"/>
      <c r="I442" s="47"/>
      <c r="K442" s="74"/>
      <c r="L442" s="64"/>
      <c r="M442" s="75"/>
      <c r="N442" s="41"/>
      <c r="O442" s="41"/>
      <c r="S442" s="37"/>
      <c r="T442" s="37"/>
      <c r="U442" s="37"/>
    </row>
    <row r="443" spans="2:21" x14ac:dyDescent="0.2">
      <c r="B443" s="47"/>
      <c r="D443" s="48"/>
      <c r="E443" s="64"/>
      <c r="G443" s="66"/>
      <c r="H443" s="47"/>
      <c r="I443" s="47"/>
      <c r="K443" s="74"/>
      <c r="L443" s="64"/>
      <c r="M443" s="75"/>
      <c r="N443" s="41"/>
      <c r="O443" s="41"/>
      <c r="S443" s="37"/>
      <c r="T443" s="37"/>
      <c r="U443" s="37"/>
    </row>
    <row r="444" spans="2:21" x14ac:dyDescent="0.2">
      <c r="B444" s="47"/>
      <c r="D444" s="48"/>
      <c r="E444" s="64"/>
      <c r="G444" s="66"/>
      <c r="H444" s="47"/>
      <c r="I444" s="47"/>
      <c r="K444" s="74"/>
      <c r="L444" s="64"/>
      <c r="M444" s="75"/>
      <c r="N444" s="41"/>
      <c r="O444" s="41"/>
      <c r="S444" s="37"/>
      <c r="T444" s="37"/>
      <c r="U444" s="37"/>
    </row>
    <row r="445" spans="2:21" x14ac:dyDescent="0.2">
      <c r="B445" s="47"/>
      <c r="D445" s="48"/>
      <c r="E445" s="64"/>
      <c r="G445" s="66"/>
      <c r="H445" s="47"/>
      <c r="I445" s="47"/>
      <c r="K445" s="74"/>
      <c r="L445" s="64"/>
      <c r="M445" s="75"/>
      <c r="N445" s="41"/>
      <c r="O445" s="41"/>
      <c r="S445" s="37"/>
      <c r="T445" s="37"/>
      <c r="U445" s="37"/>
    </row>
    <row r="446" spans="2:21" x14ac:dyDescent="0.2">
      <c r="B446" s="47"/>
      <c r="D446" s="48"/>
      <c r="E446" s="64"/>
      <c r="G446" s="66"/>
      <c r="H446" s="47"/>
      <c r="I446" s="47"/>
      <c r="K446" s="74"/>
      <c r="L446" s="64"/>
      <c r="M446" s="75"/>
      <c r="N446" s="41"/>
      <c r="O446" s="41"/>
      <c r="S446" s="37"/>
      <c r="T446" s="37"/>
      <c r="U446" s="37"/>
    </row>
    <row r="447" spans="2:21" x14ac:dyDescent="0.2">
      <c r="B447" s="47"/>
      <c r="D447" s="48"/>
      <c r="E447" s="64"/>
      <c r="G447" s="66"/>
      <c r="H447" s="47"/>
      <c r="I447" s="47"/>
      <c r="K447" s="74"/>
      <c r="L447" s="64"/>
      <c r="M447" s="75"/>
      <c r="N447" s="41"/>
      <c r="O447" s="41"/>
      <c r="S447" s="37"/>
      <c r="T447" s="37"/>
      <c r="U447" s="37"/>
    </row>
    <row r="448" spans="2:21" x14ac:dyDescent="0.2">
      <c r="B448" s="47"/>
      <c r="D448" s="48"/>
      <c r="E448" s="64"/>
      <c r="G448" s="66"/>
      <c r="H448" s="47"/>
      <c r="I448" s="47"/>
      <c r="K448" s="74"/>
      <c r="L448" s="64"/>
      <c r="M448" s="75"/>
      <c r="N448" s="41"/>
      <c r="O448" s="41"/>
      <c r="S448" s="37"/>
      <c r="T448" s="37"/>
      <c r="U448" s="37"/>
    </row>
    <row r="449" spans="2:21" x14ac:dyDescent="0.2">
      <c r="B449" s="47"/>
      <c r="D449" s="48"/>
      <c r="E449" s="64"/>
      <c r="G449" s="66"/>
      <c r="H449" s="47"/>
      <c r="I449" s="47"/>
      <c r="K449" s="74"/>
      <c r="L449" s="64"/>
      <c r="M449" s="75"/>
      <c r="N449" s="41"/>
      <c r="O449" s="41"/>
      <c r="S449" s="37"/>
      <c r="T449" s="37"/>
      <c r="U449" s="37"/>
    </row>
    <row r="450" spans="2:21" x14ac:dyDescent="0.2">
      <c r="B450" s="47"/>
      <c r="D450" s="48"/>
      <c r="E450" s="64"/>
      <c r="G450" s="66"/>
      <c r="H450" s="47"/>
      <c r="I450" s="47"/>
      <c r="K450" s="74"/>
      <c r="L450" s="64"/>
      <c r="M450" s="75"/>
      <c r="N450" s="41"/>
      <c r="O450" s="41"/>
      <c r="S450" s="37"/>
      <c r="T450" s="37"/>
      <c r="U450" s="37"/>
    </row>
    <row r="451" spans="2:21" x14ac:dyDescent="0.2">
      <c r="B451" s="47"/>
      <c r="D451" s="48"/>
      <c r="E451" s="64"/>
      <c r="G451" s="66"/>
      <c r="H451" s="47"/>
      <c r="I451" s="47"/>
      <c r="K451" s="74"/>
      <c r="L451" s="64"/>
      <c r="M451" s="75"/>
      <c r="N451" s="41"/>
      <c r="O451" s="41"/>
      <c r="S451" s="37"/>
      <c r="T451" s="37"/>
      <c r="U451" s="37"/>
    </row>
    <row r="452" spans="2:21" x14ac:dyDescent="0.2">
      <c r="B452" s="47"/>
      <c r="D452" s="48"/>
      <c r="E452" s="64"/>
      <c r="G452" s="66"/>
      <c r="H452" s="47"/>
      <c r="I452" s="47"/>
      <c r="K452" s="74"/>
      <c r="L452" s="64"/>
      <c r="M452" s="75"/>
      <c r="N452" s="41"/>
      <c r="O452" s="41"/>
      <c r="S452" s="37"/>
      <c r="T452" s="37"/>
      <c r="U452" s="37"/>
    </row>
    <row r="453" spans="2:21" x14ac:dyDescent="0.2">
      <c r="B453" s="47"/>
      <c r="D453" s="48"/>
      <c r="E453" s="64"/>
      <c r="G453" s="66"/>
      <c r="H453" s="47"/>
      <c r="I453" s="47"/>
      <c r="K453" s="74"/>
      <c r="L453" s="64"/>
      <c r="M453" s="75"/>
      <c r="N453" s="41"/>
      <c r="O453" s="41"/>
      <c r="S453" s="37"/>
      <c r="T453" s="37"/>
      <c r="U453" s="37"/>
    </row>
    <row r="454" spans="2:21" x14ac:dyDescent="0.2">
      <c r="B454" s="47"/>
      <c r="D454" s="48"/>
      <c r="E454" s="64"/>
      <c r="G454" s="66"/>
      <c r="H454" s="47"/>
      <c r="I454" s="47"/>
      <c r="K454" s="74"/>
      <c r="L454" s="64"/>
      <c r="M454" s="75"/>
      <c r="N454" s="41"/>
      <c r="O454" s="41"/>
      <c r="S454" s="37"/>
      <c r="T454" s="37"/>
      <c r="U454" s="37"/>
    </row>
    <row r="455" spans="2:21" x14ac:dyDescent="0.2">
      <c r="B455" s="47"/>
      <c r="D455" s="48"/>
      <c r="E455" s="64"/>
      <c r="G455" s="66"/>
      <c r="H455" s="47"/>
      <c r="I455" s="47"/>
      <c r="K455" s="74"/>
      <c r="L455" s="64"/>
      <c r="M455" s="75"/>
      <c r="N455" s="41"/>
      <c r="O455" s="41"/>
      <c r="S455" s="37"/>
      <c r="T455" s="37"/>
      <c r="U455" s="37"/>
    </row>
    <row r="456" spans="2:21" x14ac:dyDescent="0.2">
      <c r="B456" s="47"/>
      <c r="D456" s="48"/>
      <c r="E456" s="64"/>
      <c r="G456" s="66"/>
      <c r="H456" s="47"/>
      <c r="I456" s="47"/>
      <c r="K456" s="74"/>
      <c r="L456" s="64"/>
      <c r="M456" s="75"/>
      <c r="N456" s="41"/>
      <c r="O456" s="41"/>
      <c r="S456" s="37"/>
      <c r="T456" s="37"/>
      <c r="U456" s="37"/>
    </row>
    <row r="457" spans="2:21" x14ac:dyDescent="0.2">
      <c r="B457" s="47"/>
      <c r="D457" s="48"/>
      <c r="E457" s="64"/>
      <c r="G457" s="66"/>
      <c r="H457" s="47"/>
      <c r="I457" s="47"/>
      <c r="K457" s="74"/>
      <c r="L457" s="64"/>
      <c r="M457" s="75"/>
      <c r="N457" s="41"/>
      <c r="O457" s="41"/>
      <c r="S457" s="37"/>
      <c r="T457" s="37"/>
      <c r="U457" s="37"/>
    </row>
    <row r="458" spans="2:21" x14ac:dyDescent="0.2">
      <c r="B458" s="47"/>
      <c r="D458" s="48"/>
      <c r="E458" s="64"/>
      <c r="G458" s="66"/>
      <c r="H458" s="47"/>
      <c r="I458" s="47"/>
      <c r="K458" s="74"/>
      <c r="L458" s="64"/>
      <c r="M458" s="75"/>
      <c r="N458" s="41"/>
      <c r="O458" s="41"/>
      <c r="S458" s="37"/>
      <c r="T458" s="37"/>
      <c r="U458" s="37"/>
    </row>
    <row r="459" spans="2:21" x14ac:dyDescent="0.2">
      <c r="B459" s="47"/>
      <c r="D459" s="48"/>
      <c r="E459" s="64"/>
      <c r="G459" s="66"/>
      <c r="H459" s="47"/>
      <c r="I459" s="47"/>
      <c r="K459" s="74"/>
      <c r="L459" s="64"/>
      <c r="M459" s="75"/>
      <c r="N459" s="41"/>
      <c r="O459" s="41"/>
      <c r="S459" s="37"/>
      <c r="T459" s="37"/>
      <c r="U459" s="37"/>
    </row>
    <row r="460" spans="2:21" x14ac:dyDescent="0.2">
      <c r="B460" s="47"/>
      <c r="D460" s="48"/>
      <c r="E460" s="64"/>
      <c r="G460" s="66"/>
      <c r="H460" s="47"/>
      <c r="I460" s="47"/>
      <c r="K460" s="74"/>
      <c r="L460" s="64"/>
      <c r="M460" s="75"/>
      <c r="N460" s="41"/>
      <c r="O460" s="41"/>
      <c r="S460" s="37"/>
      <c r="T460" s="37"/>
      <c r="U460" s="37"/>
    </row>
    <row r="461" spans="2:21" x14ac:dyDescent="0.2">
      <c r="B461" s="47"/>
      <c r="D461" s="48"/>
      <c r="E461" s="64"/>
      <c r="G461" s="66"/>
      <c r="H461" s="47"/>
      <c r="I461" s="47"/>
      <c r="K461" s="74"/>
      <c r="L461" s="64"/>
      <c r="M461" s="75"/>
      <c r="N461" s="41"/>
      <c r="O461" s="41"/>
      <c r="S461" s="37"/>
      <c r="T461" s="37"/>
      <c r="U461" s="37"/>
    </row>
    <row r="462" spans="2:21" x14ac:dyDescent="0.2">
      <c r="B462" s="47"/>
      <c r="D462" s="48"/>
      <c r="E462" s="64"/>
      <c r="G462" s="66"/>
      <c r="H462" s="47"/>
      <c r="I462" s="47"/>
      <c r="K462" s="74"/>
      <c r="L462" s="64"/>
      <c r="M462" s="75"/>
      <c r="N462" s="41"/>
      <c r="O462" s="41"/>
      <c r="S462" s="37"/>
      <c r="T462" s="37"/>
      <c r="U462" s="37"/>
    </row>
    <row r="463" spans="2:21" x14ac:dyDescent="0.2">
      <c r="B463" s="47"/>
      <c r="D463" s="48"/>
      <c r="E463" s="64"/>
      <c r="G463" s="66"/>
      <c r="H463" s="47"/>
      <c r="I463" s="47"/>
      <c r="K463" s="74"/>
      <c r="L463" s="64"/>
      <c r="M463" s="75"/>
      <c r="N463" s="41"/>
      <c r="O463" s="41"/>
      <c r="S463" s="37"/>
      <c r="T463" s="37"/>
      <c r="U463" s="37"/>
    </row>
    <row r="464" spans="2:21" x14ac:dyDescent="0.2">
      <c r="B464" s="47"/>
      <c r="D464" s="48"/>
      <c r="E464" s="64"/>
      <c r="G464" s="66"/>
      <c r="H464" s="47"/>
      <c r="I464" s="47"/>
      <c r="K464" s="74"/>
      <c r="L464" s="64"/>
      <c r="M464" s="75"/>
      <c r="N464" s="41"/>
      <c r="O464" s="41"/>
      <c r="S464" s="37"/>
      <c r="T464" s="37"/>
      <c r="U464" s="37"/>
    </row>
    <row r="465" spans="2:21" x14ac:dyDescent="0.2">
      <c r="B465" s="47"/>
      <c r="D465" s="48"/>
      <c r="E465" s="64"/>
      <c r="G465" s="66"/>
      <c r="H465" s="47"/>
      <c r="I465" s="47"/>
      <c r="K465" s="74"/>
      <c r="L465" s="64"/>
      <c r="M465" s="75"/>
      <c r="N465" s="41"/>
      <c r="O465" s="41"/>
      <c r="S465" s="37"/>
      <c r="T465" s="37"/>
      <c r="U465" s="37"/>
    </row>
    <row r="466" spans="2:21" x14ac:dyDescent="0.2">
      <c r="B466" s="47"/>
      <c r="D466" s="48"/>
      <c r="E466" s="64"/>
      <c r="G466" s="66"/>
      <c r="H466" s="47"/>
      <c r="I466" s="47"/>
      <c r="K466" s="74"/>
      <c r="L466" s="64"/>
      <c r="M466" s="75"/>
      <c r="N466" s="41"/>
      <c r="O466" s="41"/>
      <c r="S466" s="37"/>
      <c r="T466" s="37"/>
      <c r="U466" s="37"/>
    </row>
    <row r="467" spans="2:21" x14ac:dyDescent="0.2">
      <c r="B467" s="47"/>
      <c r="D467" s="48"/>
      <c r="E467" s="64"/>
      <c r="G467" s="66"/>
      <c r="H467" s="47"/>
      <c r="I467" s="47"/>
      <c r="K467" s="74"/>
      <c r="L467" s="64"/>
      <c r="M467" s="75"/>
      <c r="N467" s="41"/>
      <c r="O467" s="41"/>
      <c r="S467" s="37"/>
      <c r="T467" s="37"/>
      <c r="U467" s="37"/>
    </row>
    <row r="468" spans="2:21" x14ac:dyDescent="0.2">
      <c r="B468" s="47"/>
      <c r="D468" s="48"/>
      <c r="E468" s="64"/>
      <c r="G468" s="66"/>
      <c r="H468" s="47"/>
      <c r="I468" s="47"/>
      <c r="K468" s="74"/>
      <c r="L468" s="64"/>
      <c r="M468" s="75"/>
      <c r="N468" s="41"/>
      <c r="O468" s="41"/>
      <c r="S468" s="37"/>
      <c r="T468" s="37"/>
      <c r="U468" s="37"/>
    </row>
    <row r="469" spans="2:21" x14ac:dyDescent="0.2">
      <c r="B469" s="47"/>
      <c r="D469" s="48"/>
      <c r="E469" s="64"/>
      <c r="G469" s="66"/>
      <c r="H469" s="47"/>
      <c r="I469" s="47"/>
      <c r="K469" s="74"/>
      <c r="L469" s="64"/>
      <c r="M469" s="75"/>
      <c r="N469" s="41"/>
      <c r="O469" s="41"/>
      <c r="S469" s="37"/>
      <c r="T469" s="37"/>
      <c r="U469" s="37"/>
    </row>
    <row r="470" spans="2:21" x14ac:dyDescent="0.2">
      <c r="B470" s="47"/>
      <c r="D470" s="48"/>
      <c r="E470" s="64"/>
      <c r="G470" s="66"/>
      <c r="H470" s="47"/>
      <c r="I470" s="47"/>
      <c r="K470" s="74"/>
      <c r="L470" s="64"/>
      <c r="M470" s="75"/>
      <c r="N470" s="41"/>
      <c r="O470" s="41"/>
      <c r="S470" s="37"/>
      <c r="T470" s="37"/>
      <c r="U470" s="37"/>
    </row>
    <row r="471" spans="2:21" x14ac:dyDescent="0.2">
      <c r="B471" s="47"/>
      <c r="D471" s="48"/>
      <c r="E471" s="64"/>
      <c r="G471" s="66"/>
      <c r="H471" s="47"/>
      <c r="I471" s="47"/>
      <c r="K471" s="74"/>
      <c r="L471" s="64"/>
      <c r="M471" s="75"/>
      <c r="N471" s="41"/>
      <c r="O471" s="41"/>
      <c r="S471" s="37"/>
      <c r="T471" s="37"/>
      <c r="U471" s="37"/>
    </row>
    <row r="472" spans="2:21" x14ac:dyDescent="0.2">
      <c r="B472" s="47"/>
      <c r="D472" s="48"/>
      <c r="E472" s="64"/>
      <c r="G472" s="66"/>
      <c r="H472" s="47"/>
      <c r="I472" s="47"/>
      <c r="K472" s="74"/>
      <c r="L472" s="64"/>
      <c r="M472" s="75"/>
      <c r="N472" s="41"/>
      <c r="O472" s="41"/>
      <c r="S472" s="37"/>
      <c r="T472" s="37"/>
      <c r="U472" s="37"/>
    </row>
    <row r="473" spans="2:21" x14ac:dyDescent="0.2">
      <c r="B473" s="47"/>
      <c r="D473" s="48"/>
      <c r="E473" s="64"/>
      <c r="G473" s="66"/>
      <c r="H473" s="47"/>
      <c r="I473" s="47"/>
      <c r="K473" s="74"/>
      <c r="L473" s="64"/>
      <c r="M473" s="75"/>
      <c r="N473" s="41"/>
      <c r="O473" s="41"/>
      <c r="S473" s="37"/>
      <c r="T473" s="37"/>
      <c r="U473" s="37"/>
    </row>
    <row r="474" spans="2:21" x14ac:dyDescent="0.2">
      <c r="B474" s="47"/>
      <c r="D474" s="48"/>
      <c r="E474" s="64"/>
      <c r="G474" s="66"/>
      <c r="H474" s="47"/>
      <c r="I474" s="47"/>
      <c r="K474" s="74"/>
      <c r="L474" s="64"/>
      <c r="M474" s="75"/>
      <c r="N474" s="41"/>
      <c r="O474" s="41"/>
      <c r="S474" s="37"/>
      <c r="T474" s="37"/>
      <c r="U474" s="37"/>
    </row>
    <row r="475" spans="2:21" x14ac:dyDescent="0.2">
      <c r="B475" s="47"/>
      <c r="D475" s="48"/>
      <c r="E475" s="64"/>
      <c r="G475" s="66"/>
      <c r="H475" s="47"/>
      <c r="I475" s="47"/>
      <c r="K475" s="74"/>
      <c r="L475" s="64"/>
      <c r="M475" s="75"/>
      <c r="N475" s="41"/>
      <c r="O475" s="41"/>
      <c r="S475" s="37"/>
      <c r="T475" s="37"/>
      <c r="U475" s="37"/>
    </row>
    <row r="476" spans="2:21" x14ac:dyDescent="0.2">
      <c r="B476" s="47"/>
      <c r="D476" s="48"/>
      <c r="E476" s="64"/>
      <c r="G476" s="66"/>
      <c r="H476" s="47"/>
      <c r="I476" s="47"/>
      <c r="K476" s="74"/>
      <c r="L476" s="64"/>
      <c r="M476" s="75"/>
      <c r="N476" s="41"/>
      <c r="O476" s="41"/>
      <c r="S476" s="37"/>
      <c r="T476" s="37"/>
      <c r="U476" s="37"/>
    </row>
    <row r="477" spans="2:21" x14ac:dyDescent="0.2">
      <c r="B477" s="47"/>
      <c r="D477" s="48"/>
      <c r="E477" s="64"/>
      <c r="G477" s="66"/>
      <c r="H477" s="47"/>
      <c r="I477" s="47"/>
      <c r="K477" s="74"/>
      <c r="L477" s="64"/>
      <c r="M477" s="75"/>
      <c r="N477" s="41"/>
      <c r="O477" s="41"/>
      <c r="S477" s="37"/>
      <c r="T477" s="37"/>
      <c r="U477" s="37"/>
    </row>
    <row r="478" spans="2:21" x14ac:dyDescent="0.2">
      <c r="B478" s="47"/>
      <c r="D478" s="48"/>
      <c r="E478" s="64"/>
      <c r="G478" s="66"/>
      <c r="H478" s="47"/>
      <c r="I478" s="47"/>
      <c r="K478" s="74"/>
      <c r="L478" s="64"/>
      <c r="M478" s="75"/>
      <c r="N478" s="41"/>
      <c r="O478" s="41"/>
      <c r="S478" s="37"/>
      <c r="T478" s="37"/>
      <c r="U478" s="37"/>
    </row>
    <row r="479" spans="2:21" x14ac:dyDescent="0.2">
      <c r="B479" s="47"/>
      <c r="D479" s="48"/>
      <c r="E479" s="64"/>
      <c r="G479" s="66"/>
      <c r="H479" s="47"/>
      <c r="I479" s="47"/>
      <c r="K479" s="74"/>
      <c r="L479" s="64"/>
      <c r="M479" s="75"/>
      <c r="N479" s="41"/>
      <c r="O479" s="41"/>
      <c r="S479" s="37"/>
      <c r="T479" s="37"/>
      <c r="U479" s="37"/>
    </row>
    <row r="480" spans="2:21" x14ac:dyDescent="0.2">
      <c r="B480" s="47"/>
      <c r="D480" s="48"/>
      <c r="E480" s="64"/>
      <c r="G480" s="66"/>
      <c r="H480" s="47"/>
      <c r="I480" s="47"/>
      <c r="K480" s="74"/>
      <c r="L480" s="64"/>
      <c r="M480" s="75"/>
      <c r="N480" s="41"/>
      <c r="O480" s="41"/>
      <c r="S480" s="37"/>
      <c r="T480" s="37"/>
      <c r="U480" s="37"/>
    </row>
    <row r="481" spans="2:21" x14ac:dyDescent="0.2">
      <c r="B481" s="47"/>
      <c r="D481" s="48"/>
      <c r="E481" s="64"/>
      <c r="G481" s="66"/>
      <c r="H481" s="47"/>
      <c r="I481" s="47"/>
      <c r="K481" s="74"/>
      <c r="L481" s="64"/>
      <c r="M481" s="75"/>
      <c r="N481" s="41"/>
      <c r="O481" s="41"/>
      <c r="S481" s="37"/>
      <c r="T481" s="37"/>
      <c r="U481" s="37"/>
    </row>
    <row r="482" spans="2:21" x14ac:dyDescent="0.2">
      <c r="B482" s="47"/>
      <c r="D482" s="48"/>
      <c r="E482" s="64"/>
      <c r="G482" s="66"/>
      <c r="H482" s="47"/>
      <c r="I482" s="47"/>
      <c r="K482" s="74"/>
      <c r="L482" s="64"/>
      <c r="M482" s="75"/>
      <c r="N482" s="41"/>
      <c r="O482" s="41"/>
      <c r="S482" s="37"/>
      <c r="T482" s="37"/>
      <c r="U482" s="37"/>
    </row>
    <row r="483" spans="2:21" x14ac:dyDescent="0.2">
      <c r="B483" s="47"/>
      <c r="D483" s="48"/>
      <c r="E483" s="64"/>
      <c r="G483" s="66"/>
      <c r="H483" s="47"/>
      <c r="I483" s="47"/>
      <c r="K483" s="74"/>
      <c r="L483" s="64"/>
      <c r="M483" s="75"/>
      <c r="N483" s="41"/>
      <c r="O483" s="41"/>
      <c r="S483" s="37"/>
      <c r="T483" s="37"/>
      <c r="U483" s="37"/>
    </row>
    <row r="484" spans="2:21" x14ac:dyDescent="0.2">
      <c r="B484" s="47"/>
      <c r="D484" s="48"/>
      <c r="E484" s="64"/>
      <c r="G484" s="66"/>
      <c r="H484" s="47"/>
      <c r="I484" s="47"/>
      <c r="K484" s="74"/>
      <c r="L484" s="64"/>
      <c r="M484" s="75"/>
      <c r="N484" s="41"/>
      <c r="O484" s="41"/>
      <c r="S484" s="37"/>
      <c r="T484" s="37"/>
      <c r="U484" s="37"/>
    </row>
    <row r="485" spans="2:21" x14ac:dyDescent="0.2">
      <c r="B485" s="47"/>
      <c r="D485" s="48"/>
      <c r="E485" s="64"/>
      <c r="G485" s="66"/>
      <c r="H485" s="47"/>
      <c r="I485" s="47"/>
      <c r="K485" s="74"/>
      <c r="L485" s="64"/>
      <c r="M485" s="75"/>
      <c r="N485" s="41"/>
      <c r="O485" s="41"/>
      <c r="S485" s="37"/>
      <c r="T485" s="37"/>
      <c r="U485" s="37"/>
    </row>
    <row r="486" spans="2:21" x14ac:dyDescent="0.2">
      <c r="B486" s="47"/>
      <c r="D486" s="48"/>
      <c r="E486" s="64"/>
      <c r="G486" s="66"/>
      <c r="H486" s="47"/>
      <c r="I486" s="47"/>
      <c r="K486" s="74"/>
      <c r="L486" s="64"/>
      <c r="M486" s="75"/>
      <c r="N486" s="41"/>
      <c r="O486" s="41"/>
      <c r="S486" s="37"/>
      <c r="T486" s="37"/>
      <c r="U486" s="37"/>
    </row>
    <row r="487" spans="2:21" x14ac:dyDescent="0.2">
      <c r="B487" s="47"/>
      <c r="D487" s="48"/>
      <c r="E487" s="64"/>
      <c r="G487" s="66"/>
      <c r="H487" s="47"/>
      <c r="I487" s="47"/>
      <c r="K487" s="74"/>
      <c r="L487" s="64"/>
      <c r="M487" s="75"/>
      <c r="N487" s="41"/>
      <c r="O487" s="41"/>
      <c r="S487" s="37"/>
      <c r="T487" s="37"/>
      <c r="U487" s="37"/>
    </row>
    <row r="488" spans="2:21" x14ac:dyDescent="0.2">
      <c r="B488" s="47"/>
      <c r="D488" s="48"/>
      <c r="E488" s="64"/>
      <c r="G488" s="66"/>
      <c r="H488" s="47"/>
      <c r="I488" s="47"/>
      <c r="K488" s="74"/>
      <c r="L488" s="64"/>
      <c r="M488" s="75"/>
      <c r="N488" s="41"/>
      <c r="O488" s="41"/>
      <c r="S488" s="37"/>
      <c r="T488" s="37"/>
      <c r="U488" s="37"/>
    </row>
    <row r="489" spans="2:21" x14ac:dyDescent="0.2">
      <c r="B489" s="47"/>
      <c r="D489" s="48"/>
      <c r="E489" s="64"/>
      <c r="G489" s="66"/>
      <c r="H489" s="47"/>
      <c r="I489" s="47"/>
      <c r="K489" s="74"/>
      <c r="L489" s="64"/>
      <c r="M489" s="75"/>
      <c r="N489" s="41"/>
      <c r="O489" s="41"/>
      <c r="S489" s="37"/>
      <c r="T489" s="37"/>
      <c r="U489" s="37"/>
    </row>
    <row r="490" spans="2:21" x14ac:dyDescent="0.2">
      <c r="B490" s="47"/>
      <c r="D490" s="48"/>
      <c r="E490" s="64"/>
      <c r="G490" s="66"/>
      <c r="H490" s="47"/>
      <c r="I490" s="47"/>
      <c r="K490" s="74"/>
      <c r="L490" s="64"/>
      <c r="M490" s="75"/>
      <c r="N490" s="41"/>
      <c r="O490" s="41"/>
      <c r="S490" s="37"/>
      <c r="T490" s="37"/>
      <c r="U490" s="37"/>
    </row>
    <row r="491" spans="2:21" x14ac:dyDescent="0.2">
      <c r="B491" s="47"/>
      <c r="D491" s="48"/>
      <c r="E491" s="64"/>
      <c r="G491" s="66"/>
      <c r="H491" s="47"/>
      <c r="I491" s="47"/>
      <c r="K491" s="74"/>
      <c r="L491" s="64"/>
      <c r="M491" s="75"/>
      <c r="N491" s="41"/>
      <c r="O491" s="41"/>
      <c r="S491" s="37"/>
      <c r="T491" s="37"/>
      <c r="U491" s="37"/>
    </row>
    <row r="492" spans="2:21" x14ac:dyDescent="0.2">
      <c r="B492" s="47"/>
      <c r="D492" s="48"/>
      <c r="E492" s="64"/>
      <c r="G492" s="66"/>
      <c r="H492" s="47"/>
      <c r="I492" s="47"/>
      <c r="K492" s="74"/>
      <c r="L492" s="64"/>
      <c r="M492" s="75"/>
      <c r="N492" s="41"/>
      <c r="O492" s="41"/>
      <c r="S492" s="37"/>
      <c r="T492" s="37"/>
      <c r="U492" s="37"/>
    </row>
    <row r="493" spans="2:21" x14ac:dyDescent="0.2">
      <c r="B493" s="47"/>
      <c r="D493" s="48"/>
      <c r="E493" s="64"/>
      <c r="G493" s="66"/>
      <c r="H493" s="47"/>
      <c r="I493" s="47"/>
      <c r="K493" s="74"/>
      <c r="L493" s="64"/>
      <c r="M493" s="75"/>
      <c r="N493" s="41"/>
      <c r="O493" s="41"/>
      <c r="S493" s="37"/>
      <c r="T493" s="37"/>
      <c r="U493" s="37"/>
    </row>
    <row r="494" spans="2:21" x14ac:dyDescent="0.2">
      <c r="B494" s="47"/>
      <c r="D494" s="48"/>
      <c r="E494" s="64"/>
      <c r="G494" s="66"/>
      <c r="H494" s="47"/>
      <c r="I494" s="47"/>
      <c r="K494" s="74"/>
      <c r="L494" s="64"/>
      <c r="M494" s="75"/>
      <c r="N494" s="41"/>
      <c r="O494" s="41"/>
      <c r="S494" s="37"/>
      <c r="T494" s="37"/>
      <c r="U494" s="37"/>
    </row>
    <row r="495" spans="2:21" x14ac:dyDescent="0.2">
      <c r="B495" s="47"/>
      <c r="D495" s="48"/>
      <c r="E495" s="64"/>
      <c r="G495" s="66"/>
      <c r="H495" s="47"/>
      <c r="I495" s="47"/>
      <c r="K495" s="74"/>
      <c r="L495" s="64"/>
      <c r="M495" s="75"/>
      <c r="N495" s="41"/>
      <c r="O495" s="41"/>
      <c r="S495" s="37"/>
      <c r="T495" s="37"/>
      <c r="U495" s="37"/>
    </row>
    <row r="496" spans="2:21" x14ac:dyDescent="0.2">
      <c r="B496" s="47"/>
      <c r="D496" s="48"/>
      <c r="E496" s="64"/>
      <c r="G496" s="66"/>
      <c r="H496" s="47"/>
      <c r="I496" s="47"/>
      <c r="K496" s="74"/>
      <c r="L496" s="64"/>
      <c r="M496" s="75"/>
      <c r="N496" s="41"/>
      <c r="O496" s="41"/>
      <c r="S496" s="37"/>
      <c r="T496" s="37"/>
      <c r="U496" s="37"/>
    </row>
    <row r="497" spans="2:21" x14ac:dyDescent="0.2">
      <c r="B497" s="47"/>
      <c r="D497" s="48"/>
      <c r="E497" s="64"/>
      <c r="G497" s="66"/>
      <c r="H497" s="47"/>
      <c r="I497" s="47"/>
      <c r="K497" s="74"/>
      <c r="L497" s="64"/>
      <c r="M497" s="75"/>
      <c r="N497" s="41"/>
      <c r="O497" s="41"/>
      <c r="S497" s="37"/>
      <c r="T497" s="37"/>
      <c r="U497" s="37"/>
    </row>
    <row r="498" spans="2:21" x14ac:dyDescent="0.2">
      <c r="B498" s="47"/>
      <c r="D498" s="48"/>
      <c r="E498" s="64"/>
      <c r="G498" s="66"/>
      <c r="H498" s="47"/>
      <c r="I498" s="47"/>
      <c r="K498" s="74"/>
      <c r="L498" s="64"/>
      <c r="M498" s="75"/>
      <c r="N498" s="41"/>
      <c r="O498" s="41"/>
      <c r="S498" s="37"/>
      <c r="T498" s="37"/>
      <c r="U498" s="37"/>
    </row>
    <row r="499" spans="2:21" x14ac:dyDescent="0.2">
      <c r="B499" s="47"/>
      <c r="D499" s="48"/>
      <c r="E499" s="64"/>
      <c r="G499" s="66"/>
      <c r="H499" s="47"/>
      <c r="I499" s="47"/>
      <c r="K499" s="74"/>
      <c r="L499" s="64"/>
      <c r="M499" s="75"/>
      <c r="N499" s="41"/>
      <c r="O499" s="41"/>
      <c r="S499" s="37"/>
      <c r="T499" s="37"/>
      <c r="U499" s="37"/>
    </row>
    <row r="500" spans="2:21" x14ac:dyDescent="0.2">
      <c r="B500" s="47"/>
      <c r="D500" s="48"/>
      <c r="E500" s="64"/>
      <c r="G500" s="66"/>
      <c r="H500" s="47"/>
      <c r="I500" s="47"/>
      <c r="K500" s="74"/>
      <c r="L500" s="64"/>
      <c r="M500" s="75"/>
      <c r="N500" s="41"/>
      <c r="O500" s="41"/>
      <c r="S500" s="37"/>
      <c r="T500" s="37"/>
      <c r="U500" s="37"/>
    </row>
    <row r="501" spans="2:21" x14ac:dyDescent="0.2">
      <c r="B501" s="47"/>
      <c r="D501" s="48"/>
      <c r="E501" s="64"/>
      <c r="G501" s="66"/>
      <c r="H501" s="47"/>
      <c r="I501" s="47"/>
      <c r="K501" s="74"/>
      <c r="L501" s="64"/>
      <c r="M501" s="75"/>
      <c r="N501" s="41"/>
      <c r="O501" s="41"/>
      <c r="S501" s="37"/>
      <c r="T501" s="37"/>
      <c r="U501" s="37"/>
    </row>
    <row r="502" spans="2:21" x14ac:dyDescent="0.2">
      <c r="B502" s="47"/>
      <c r="D502" s="48"/>
      <c r="E502" s="64"/>
      <c r="G502" s="66"/>
      <c r="H502" s="47"/>
      <c r="I502" s="47"/>
      <c r="K502" s="74"/>
      <c r="L502" s="64"/>
      <c r="M502" s="75"/>
      <c r="N502" s="41"/>
      <c r="O502" s="41"/>
      <c r="S502" s="37"/>
      <c r="T502" s="37"/>
      <c r="U502" s="37"/>
    </row>
    <row r="503" spans="2:21" x14ac:dyDescent="0.2">
      <c r="B503" s="47"/>
      <c r="D503" s="48"/>
      <c r="E503" s="64"/>
      <c r="G503" s="66"/>
      <c r="H503" s="47"/>
      <c r="I503" s="47"/>
      <c r="K503" s="74"/>
      <c r="L503" s="64"/>
      <c r="M503" s="75"/>
      <c r="N503" s="41"/>
      <c r="O503" s="41"/>
      <c r="S503" s="37"/>
      <c r="T503" s="37"/>
      <c r="U503" s="37"/>
    </row>
    <row r="504" spans="2:21" x14ac:dyDescent="0.2">
      <c r="B504" s="47"/>
      <c r="D504" s="48"/>
      <c r="E504" s="64"/>
      <c r="G504" s="66"/>
      <c r="H504" s="47"/>
      <c r="I504" s="47"/>
      <c r="K504" s="74"/>
      <c r="L504" s="64"/>
      <c r="M504" s="75"/>
      <c r="N504" s="41"/>
      <c r="O504" s="41"/>
      <c r="S504" s="37"/>
      <c r="T504" s="37"/>
      <c r="U504" s="37"/>
    </row>
    <row r="505" spans="2:21" x14ac:dyDescent="0.2">
      <c r="B505" s="47"/>
      <c r="D505" s="48"/>
      <c r="E505" s="64"/>
      <c r="G505" s="66"/>
      <c r="H505" s="47"/>
      <c r="I505" s="47"/>
      <c r="K505" s="74"/>
      <c r="L505" s="64"/>
      <c r="M505" s="75"/>
      <c r="N505" s="41"/>
      <c r="O505" s="41"/>
      <c r="S505" s="37"/>
      <c r="T505" s="37"/>
      <c r="U505" s="37"/>
    </row>
    <row r="506" spans="2:21" x14ac:dyDescent="0.2">
      <c r="B506" s="47"/>
      <c r="D506" s="48"/>
      <c r="E506" s="64"/>
      <c r="G506" s="66"/>
      <c r="H506" s="47"/>
      <c r="I506" s="47"/>
      <c r="K506" s="74"/>
      <c r="L506" s="64"/>
      <c r="M506" s="75"/>
      <c r="N506" s="41"/>
      <c r="O506" s="41"/>
      <c r="S506" s="37"/>
      <c r="T506" s="37"/>
      <c r="U506" s="37"/>
    </row>
    <row r="507" spans="2:21" x14ac:dyDescent="0.2">
      <c r="B507" s="47"/>
      <c r="D507" s="48"/>
      <c r="E507" s="64"/>
      <c r="G507" s="66"/>
      <c r="H507" s="47"/>
      <c r="I507" s="47"/>
      <c r="K507" s="74"/>
      <c r="L507" s="64"/>
      <c r="M507" s="75"/>
      <c r="N507" s="41"/>
      <c r="O507" s="41"/>
      <c r="S507" s="37"/>
      <c r="T507" s="37"/>
      <c r="U507" s="37"/>
    </row>
    <row r="508" spans="2:21" x14ac:dyDescent="0.2">
      <c r="B508" s="47"/>
      <c r="D508" s="48"/>
      <c r="E508" s="64"/>
      <c r="G508" s="66"/>
      <c r="H508" s="47"/>
      <c r="I508" s="47"/>
      <c r="K508" s="74"/>
      <c r="L508" s="64"/>
      <c r="M508" s="75"/>
      <c r="N508" s="41"/>
      <c r="O508" s="41"/>
      <c r="S508" s="37"/>
      <c r="T508" s="37"/>
      <c r="U508" s="37"/>
    </row>
    <row r="509" spans="2:21" x14ac:dyDescent="0.2">
      <c r="B509" s="47"/>
      <c r="D509" s="48"/>
      <c r="E509" s="64"/>
      <c r="G509" s="66"/>
      <c r="H509" s="47"/>
      <c r="I509" s="47"/>
      <c r="K509" s="74"/>
      <c r="L509" s="64"/>
      <c r="M509" s="75"/>
      <c r="N509" s="41"/>
      <c r="O509" s="41"/>
      <c r="S509" s="37"/>
      <c r="T509" s="37"/>
      <c r="U509" s="37"/>
    </row>
    <row r="510" spans="2:21" x14ac:dyDescent="0.2">
      <c r="B510" s="47"/>
      <c r="D510" s="48"/>
      <c r="E510" s="64"/>
      <c r="G510" s="66"/>
      <c r="H510" s="47"/>
      <c r="I510" s="47"/>
      <c r="K510" s="74"/>
      <c r="L510" s="64"/>
      <c r="M510" s="75"/>
      <c r="N510" s="41"/>
      <c r="O510" s="41"/>
      <c r="S510" s="37"/>
      <c r="T510" s="37"/>
      <c r="U510" s="37"/>
    </row>
    <row r="511" spans="2:21" x14ac:dyDescent="0.2">
      <c r="B511" s="47"/>
      <c r="D511" s="48"/>
      <c r="E511" s="64"/>
      <c r="G511" s="66"/>
      <c r="H511" s="47"/>
      <c r="I511" s="47"/>
      <c r="K511" s="74"/>
      <c r="L511" s="64"/>
      <c r="M511" s="75"/>
      <c r="N511" s="41"/>
      <c r="O511" s="41"/>
      <c r="S511" s="37"/>
      <c r="T511" s="37"/>
      <c r="U511" s="37"/>
    </row>
    <row r="512" spans="2:21" x14ac:dyDescent="0.2">
      <c r="B512" s="47"/>
      <c r="D512" s="48"/>
      <c r="E512" s="64"/>
      <c r="G512" s="66"/>
      <c r="H512" s="47"/>
      <c r="I512" s="47"/>
      <c r="K512" s="74"/>
      <c r="L512" s="64"/>
      <c r="M512" s="75"/>
      <c r="N512" s="41"/>
      <c r="O512" s="41"/>
      <c r="S512" s="37"/>
      <c r="T512" s="37"/>
      <c r="U512" s="37"/>
    </row>
    <row r="513" spans="2:21" x14ac:dyDescent="0.2">
      <c r="B513" s="47"/>
      <c r="D513" s="48"/>
      <c r="E513" s="64"/>
      <c r="G513" s="66"/>
      <c r="H513" s="47"/>
      <c r="I513" s="47"/>
      <c r="K513" s="74"/>
      <c r="L513" s="64"/>
      <c r="M513" s="75"/>
      <c r="N513" s="41"/>
      <c r="O513" s="41"/>
      <c r="S513" s="37"/>
      <c r="T513" s="37"/>
      <c r="U513" s="37"/>
    </row>
    <row r="514" spans="2:21" x14ac:dyDescent="0.2">
      <c r="B514" s="47"/>
      <c r="D514" s="48"/>
      <c r="E514" s="64"/>
      <c r="G514" s="66"/>
      <c r="H514" s="47"/>
      <c r="I514" s="47"/>
      <c r="K514" s="74"/>
      <c r="L514" s="64"/>
      <c r="M514" s="75"/>
      <c r="N514" s="41"/>
      <c r="O514" s="41"/>
      <c r="S514" s="37"/>
      <c r="T514" s="37"/>
      <c r="U514" s="37"/>
    </row>
    <row r="515" spans="2:21" x14ac:dyDescent="0.2">
      <c r="B515" s="47"/>
      <c r="D515" s="48"/>
      <c r="E515" s="64"/>
      <c r="G515" s="66"/>
      <c r="H515" s="47"/>
      <c r="I515" s="47"/>
      <c r="K515" s="74"/>
      <c r="L515" s="64"/>
      <c r="M515" s="75"/>
      <c r="N515" s="41"/>
      <c r="O515" s="41"/>
      <c r="S515" s="37"/>
      <c r="T515" s="37"/>
      <c r="U515" s="37"/>
    </row>
    <row r="516" spans="2:21" x14ac:dyDescent="0.2">
      <c r="B516" s="47"/>
      <c r="D516" s="48"/>
      <c r="E516" s="64"/>
      <c r="G516" s="66"/>
      <c r="H516" s="47"/>
      <c r="I516" s="47"/>
      <c r="K516" s="74"/>
      <c r="L516" s="64"/>
      <c r="M516" s="75"/>
      <c r="N516" s="41"/>
      <c r="O516" s="41"/>
      <c r="S516" s="37"/>
      <c r="T516" s="37"/>
      <c r="U516" s="37"/>
    </row>
    <row r="517" spans="2:21" x14ac:dyDescent="0.2">
      <c r="B517" s="47"/>
      <c r="D517" s="48"/>
      <c r="E517" s="64"/>
      <c r="G517" s="66"/>
      <c r="H517" s="47"/>
      <c r="I517" s="47"/>
      <c r="K517" s="74"/>
      <c r="L517" s="64"/>
      <c r="M517" s="75"/>
      <c r="N517" s="41"/>
      <c r="O517" s="41"/>
      <c r="S517" s="37"/>
      <c r="T517" s="37"/>
      <c r="U517" s="37"/>
    </row>
    <row r="518" spans="2:21" x14ac:dyDescent="0.2">
      <c r="B518" s="47"/>
      <c r="D518" s="48"/>
      <c r="E518" s="64"/>
      <c r="G518" s="66"/>
      <c r="H518" s="47"/>
      <c r="I518" s="47"/>
      <c r="K518" s="74"/>
      <c r="L518" s="64"/>
      <c r="M518" s="75"/>
      <c r="N518" s="41"/>
      <c r="O518" s="41"/>
      <c r="S518" s="37"/>
      <c r="T518" s="37"/>
      <c r="U518" s="37"/>
    </row>
    <row r="519" spans="2:21" x14ac:dyDescent="0.2">
      <c r="B519" s="47"/>
      <c r="D519" s="48"/>
      <c r="E519" s="64"/>
      <c r="G519" s="66"/>
      <c r="H519" s="47"/>
      <c r="I519" s="47"/>
      <c r="K519" s="74"/>
      <c r="L519" s="64"/>
      <c r="M519" s="75"/>
      <c r="N519" s="41"/>
      <c r="O519" s="41"/>
      <c r="S519" s="37"/>
      <c r="T519" s="37"/>
      <c r="U519" s="37"/>
    </row>
    <row r="520" spans="2:21" x14ac:dyDescent="0.2">
      <c r="B520" s="47"/>
      <c r="D520" s="48"/>
      <c r="E520" s="64"/>
      <c r="G520" s="66"/>
      <c r="H520" s="47"/>
      <c r="I520" s="47"/>
      <c r="K520" s="74"/>
      <c r="L520" s="64"/>
      <c r="M520" s="75"/>
      <c r="N520" s="41"/>
      <c r="O520" s="41"/>
      <c r="S520" s="37"/>
      <c r="T520" s="37"/>
      <c r="U520" s="37"/>
    </row>
    <row r="521" spans="2:21" x14ac:dyDescent="0.2">
      <c r="B521" s="47"/>
      <c r="D521" s="48"/>
      <c r="E521" s="64"/>
      <c r="G521" s="66"/>
      <c r="H521" s="47"/>
      <c r="I521" s="47"/>
      <c r="K521" s="74"/>
      <c r="L521" s="64"/>
      <c r="M521" s="75"/>
      <c r="N521" s="41"/>
      <c r="O521" s="41"/>
      <c r="S521" s="37"/>
      <c r="T521" s="37"/>
      <c r="U521" s="37"/>
    </row>
    <row r="522" spans="2:21" x14ac:dyDescent="0.2">
      <c r="B522" s="47"/>
      <c r="D522" s="48"/>
      <c r="E522" s="64"/>
      <c r="G522" s="66"/>
      <c r="H522" s="47"/>
      <c r="I522" s="47"/>
      <c r="K522" s="74"/>
      <c r="L522" s="64"/>
      <c r="M522" s="75"/>
      <c r="N522" s="41"/>
      <c r="O522" s="41"/>
      <c r="S522" s="37"/>
      <c r="T522" s="37"/>
      <c r="U522" s="37"/>
    </row>
    <row r="523" spans="2:21" x14ac:dyDescent="0.2">
      <c r="B523" s="47"/>
      <c r="D523" s="48"/>
      <c r="E523" s="64"/>
      <c r="G523" s="66"/>
      <c r="H523" s="47"/>
      <c r="I523" s="47"/>
      <c r="K523" s="74"/>
      <c r="L523" s="64"/>
      <c r="M523" s="75"/>
      <c r="N523" s="41"/>
      <c r="O523" s="41"/>
      <c r="S523" s="37"/>
      <c r="T523" s="37"/>
      <c r="U523" s="37"/>
    </row>
    <row r="524" spans="2:21" x14ac:dyDescent="0.2">
      <c r="B524" s="47"/>
      <c r="D524" s="48"/>
      <c r="E524" s="64"/>
      <c r="G524" s="66"/>
      <c r="H524" s="47"/>
      <c r="I524" s="47"/>
      <c r="K524" s="74"/>
      <c r="L524" s="64"/>
      <c r="M524" s="75"/>
      <c r="N524" s="41"/>
      <c r="O524" s="41"/>
      <c r="S524" s="37"/>
      <c r="T524" s="37"/>
      <c r="U524" s="37"/>
    </row>
    <row r="525" spans="2:21" x14ac:dyDescent="0.2">
      <c r="B525" s="47"/>
      <c r="D525" s="48"/>
      <c r="E525" s="64"/>
      <c r="G525" s="66"/>
      <c r="H525" s="47"/>
      <c r="I525" s="47"/>
      <c r="K525" s="74"/>
      <c r="L525" s="64"/>
      <c r="M525" s="75"/>
      <c r="N525" s="41"/>
      <c r="O525" s="41"/>
      <c r="S525" s="37"/>
      <c r="T525" s="37"/>
      <c r="U525" s="37"/>
    </row>
    <row r="526" spans="2:21" x14ac:dyDescent="0.2">
      <c r="B526" s="47"/>
      <c r="D526" s="48"/>
      <c r="E526" s="64"/>
      <c r="G526" s="66"/>
      <c r="H526" s="47"/>
      <c r="I526" s="47"/>
      <c r="K526" s="74"/>
      <c r="L526" s="64"/>
      <c r="M526" s="75"/>
      <c r="N526" s="41"/>
      <c r="O526" s="41"/>
      <c r="S526" s="37"/>
      <c r="T526" s="37"/>
      <c r="U526" s="37"/>
    </row>
    <row r="527" spans="2:21" x14ac:dyDescent="0.2">
      <c r="B527" s="47"/>
      <c r="D527" s="48"/>
      <c r="E527" s="64"/>
      <c r="G527" s="66"/>
      <c r="H527" s="47"/>
      <c r="I527" s="47"/>
      <c r="K527" s="74"/>
      <c r="L527" s="64"/>
      <c r="M527" s="75"/>
      <c r="N527" s="41"/>
      <c r="O527" s="41"/>
      <c r="S527" s="37"/>
      <c r="T527" s="37"/>
      <c r="U527" s="37"/>
    </row>
    <row r="528" spans="2:21" x14ac:dyDescent="0.2">
      <c r="B528" s="47"/>
      <c r="D528" s="48"/>
      <c r="E528" s="64"/>
      <c r="G528" s="66"/>
      <c r="H528" s="47"/>
      <c r="I528" s="47"/>
      <c r="K528" s="74"/>
      <c r="L528" s="64"/>
      <c r="M528" s="75"/>
      <c r="N528" s="41"/>
      <c r="O528" s="41"/>
      <c r="S528" s="37"/>
      <c r="T528" s="37"/>
      <c r="U528" s="37"/>
    </row>
    <row r="529" spans="2:21" x14ac:dyDescent="0.2">
      <c r="B529" s="47"/>
      <c r="D529" s="48"/>
      <c r="E529" s="64"/>
      <c r="G529" s="66"/>
      <c r="H529" s="47"/>
      <c r="I529" s="47"/>
      <c r="K529" s="74"/>
      <c r="L529" s="64"/>
      <c r="M529" s="75"/>
      <c r="N529" s="41"/>
      <c r="O529" s="41"/>
      <c r="S529" s="37"/>
      <c r="T529" s="37"/>
      <c r="U529" s="37"/>
    </row>
    <row r="530" spans="2:21" x14ac:dyDescent="0.2">
      <c r="B530" s="47"/>
      <c r="D530" s="48"/>
      <c r="E530" s="64"/>
      <c r="G530" s="66"/>
      <c r="H530" s="47"/>
      <c r="I530" s="47"/>
      <c r="K530" s="74"/>
      <c r="L530" s="64"/>
      <c r="M530" s="75"/>
      <c r="N530" s="41"/>
      <c r="O530" s="41"/>
      <c r="S530" s="37"/>
      <c r="T530" s="37"/>
      <c r="U530" s="37"/>
    </row>
    <row r="531" spans="2:21" x14ac:dyDescent="0.2">
      <c r="B531" s="47"/>
      <c r="D531" s="48"/>
      <c r="E531" s="64"/>
      <c r="G531" s="66"/>
      <c r="H531" s="47"/>
      <c r="I531" s="47"/>
      <c r="K531" s="74"/>
      <c r="L531" s="64"/>
      <c r="M531" s="75"/>
      <c r="N531" s="41"/>
      <c r="O531" s="41"/>
      <c r="S531" s="37"/>
      <c r="T531" s="37"/>
      <c r="U531" s="37"/>
    </row>
    <row r="532" spans="2:21" x14ac:dyDescent="0.2">
      <c r="B532" s="47"/>
      <c r="D532" s="48"/>
      <c r="E532" s="64"/>
      <c r="G532" s="66"/>
      <c r="H532" s="47"/>
      <c r="I532" s="47"/>
      <c r="K532" s="74"/>
      <c r="L532" s="64"/>
      <c r="M532" s="75"/>
      <c r="N532" s="41"/>
      <c r="O532" s="41"/>
      <c r="S532" s="37"/>
      <c r="T532" s="37"/>
      <c r="U532" s="37"/>
    </row>
    <row r="533" spans="2:21" x14ac:dyDescent="0.2">
      <c r="B533" s="47"/>
      <c r="D533" s="48"/>
      <c r="E533" s="64"/>
      <c r="G533" s="66"/>
      <c r="H533" s="47"/>
      <c r="I533" s="47"/>
      <c r="K533" s="74"/>
      <c r="L533" s="64"/>
      <c r="M533" s="75"/>
      <c r="N533" s="41"/>
      <c r="O533" s="41"/>
      <c r="S533" s="37"/>
      <c r="T533" s="37"/>
      <c r="U533" s="37"/>
    </row>
    <row r="534" spans="2:21" x14ac:dyDescent="0.2">
      <c r="B534" s="47"/>
      <c r="D534" s="48"/>
      <c r="E534" s="64"/>
      <c r="G534" s="66"/>
      <c r="H534" s="47"/>
      <c r="I534" s="47"/>
      <c r="K534" s="74"/>
      <c r="L534" s="64"/>
      <c r="M534" s="75"/>
      <c r="N534" s="41"/>
      <c r="O534" s="41"/>
      <c r="S534" s="37"/>
      <c r="T534" s="37"/>
      <c r="U534" s="37"/>
    </row>
    <row r="535" spans="2:21" x14ac:dyDescent="0.2">
      <c r="B535" s="47"/>
      <c r="D535" s="48"/>
      <c r="E535" s="64"/>
      <c r="G535" s="66"/>
      <c r="H535" s="47"/>
      <c r="I535" s="47"/>
      <c r="K535" s="74"/>
      <c r="L535" s="64"/>
      <c r="M535" s="75"/>
      <c r="N535" s="41"/>
      <c r="O535" s="41"/>
      <c r="S535" s="37"/>
      <c r="T535" s="37"/>
      <c r="U535" s="37"/>
    </row>
    <row r="536" spans="2:21" x14ac:dyDescent="0.2">
      <c r="B536" s="47"/>
      <c r="D536" s="48"/>
      <c r="E536" s="64"/>
      <c r="G536" s="66"/>
      <c r="H536" s="47"/>
      <c r="I536" s="47"/>
      <c r="K536" s="74"/>
      <c r="L536" s="64"/>
      <c r="M536" s="75"/>
      <c r="N536" s="41"/>
      <c r="O536" s="41"/>
      <c r="S536" s="37"/>
      <c r="T536" s="37"/>
      <c r="U536" s="37"/>
    </row>
    <row r="537" spans="2:21" x14ac:dyDescent="0.2">
      <c r="B537" s="47"/>
      <c r="D537" s="48"/>
      <c r="E537" s="64"/>
      <c r="G537" s="66"/>
      <c r="H537" s="47"/>
      <c r="I537" s="47"/>
      <c r="K537" s="74"/>
      <c r="L537" s="64"/>
      <c r="M537" s="75"/>
      <c r="N537" s="41"/>
      <c r="O537" s="41"/>
      <c r="S537" s="37"/>
      <c r="T537" s="37"/>
      <c r="U537" s="37"/>
    </row>
    <row r="538" spans="2:21" x14ac:dyDescent="0.2">
      <c r="B538" s="47"/>
      <c r="D538" s="48"/>
      <c r="E538" s="64"/>
      <c r="G538" s="66"/>
      <c r="H538" s="47"/>
      <c r="I538" s="47"/>
      <c r="K538" s="74"/>
      <c r="L538" s="64"/>
      <c r="M538" s="75"/>
      <c r="N538" s="41"/>
      <c r="O538" s="41"/>
      <c r="S538" s="37"/>
      <c r="T538" s="37"/>
      <c r="U538" s="37"/>
    </row>
    <row r="539" spans="2:21" x14ac:dyDescent="0.2">
      <c r="B539" s="47"/>
      <c r="D539" s="48"/>
      <c r="E539" s="64"/>
      <c r="G539" s="66"/>
      <c r="H539" s="47"/>
      <c r="I539" s="47"/>
      <c r="K539" s="74"/>
      <c r="L539" s="64"/>
      <c r="M539" s="75"/>
      <c r="N539" s="41"/>
      <c r="O539" s="41"/>
      <c r="S539" s="37"/>
      <c r="T539" s="37"/>
      <c r="U539" s="37"/>
    </row>
    <row r="540" spans="2:21" x14ac:dyDescent="0.2">
      <c r="B540" s="47"/>
      <c r="D540" s="48"/>
      <c r="E540" s="64"/>
      <c r="G540" s="66"/>
      <c r="H540" s="47"/>
      <c r="I540" s="47"/>
      <c r="K540" s="74"/>
      <c r="L540" s="64"/>
      <c r="M540" s="75"/>
      <c r="N540" s="41"/>
      <c r="O540" s="41"/>
      <c r="S540" s="37"/>
      <c r="T540" s="37"/>
      <c r="U540" s="37"/>
    </row>
    <row r="541" spans="2:21" x14ac:dyDescent="0.2">
      <c r="B541" s="47"/>
      <c r="D541" s="48"/>
      <c r="E541" s="64"/>
      <c r="G541" s="66"/>
      <c r="H541" s="47"/>
      <c r="I541" s="47"/>
      <c r="K541" s="74"/>
      <c r="L541" s="64"/>
      <c r="M541" s="75"/>
      <c r="N541" s="41"/>
      <c r="O541" s="41"/>
      <c r="S541" s="37"/>
      <c r="T541" s="37"/>
      <c r="U541" s="37"/>
    </row>
    <row r="542" spans="2:21" x14ac:dyDescent="0.2">
      <c r="B542" s="47"/>
      <c r="D542" s="48"/>
      <c r="E542" s="64"/>
      <c r="G542" s="66"/>
      <c r="H542" s="47"/>
      <c r="I542" s="47"/>
      <c r="K542" s="74"/>
      <c r="L542" s="64"/>
      <c r="M542" s="75"/>
      <c r="N542" s="41"/>
      <c r="O542" s="41"/>
      <c r="S542" s="37"/>
      <c r="T542" s="37"/>
      <c r="U542" s="37"/>
    </row>
    <row r="543" spans="2:21" x14ac:dyDescent="0.2">
      <c r="B543" s="47"/>
      <c r="D543" s="48"/>
      <c r="E543" s="64"/>
      <c r="G543" s="66"/>
      <c r="H543" s="47"/>
      <c r="I543" s="47"/>
      <c r="K543" s="74"/>
      <c r="L543" s="64"/>
      <c r="M543" s="75"/>
      <c r="N543" s="41"/>
      <c r="O543" s="41"/>
      <c r="S543" s="37"/>
      <c r="T543" s="37"/>
      <c r="U543" s="37"/>
    </row>
    <row r="544" spans="2:21" x14ac:dyDescent="0.2">
      <c r="B544" s="47"/>
      <c r="D544" s="48"/>
      <c r="E544" s="64"/>
      <c r="G544" s="66"/>
      <c r="H544" s="47"/>
      <c r="I544" s="47"/>
      <c r="K544" s="74"/>
      <c r="L544" s="64"/>
      <c r="M544" s="75"/>
      <c r="N544" s="41"/>
      <c r="O544" s="41"/>
      <c r="S544" s="37"/>
      <c r="T544" s="37"/>
      <c r="U544" s="37"/>
    </row>
    <row r="545" spans="2:21" x14ac:dyDescent="0.2">
      <c r="B545" s="47"/>
      <c r="D545" s="48"/>
      <c r="E545" s="64"/>
      <c r="G545" s="66"/>
      <c r="H545" s="47"/>
      <c r="I545" s="47"/>
      <c r="K545" s="74"/>
      <c r="L545" s="64"/>
      <c r="M545" s="75"/>
      <c r="N545" s="41"/>
      <c r="O545" s="41"/>
      <c r="S545" s="37"/>
      <c r="T545" s="37"/>
      <c r="U545" s="37"/>
    </row>
    <row r="546" spans="2:21" x14ac:dyDescent="0.2">
      <c r="B546" s="47"/>
      <c r="D546" s="48"/>
      <c r="E546" s="64"/>
      <c r="G546" s="66"/>
      <c r="H546" s="47"/>
      <c r="I546" s="47"/>
      <c r="K546" s="74"/>
      <c r="L546" s="64"/>
      <c r="M546" s="75"/>
      <c r="N546" s="41"/>
      <c r="O546" s="41"/>
      <c r="S546" s="37"/>
      <c r="T546" s="37"/>
      <c r="U546" s="37"/>
    </row>
    <row r="547" spans="2:21" x14ac:dyDescent="0.2">
      <c r="B547" s="47"/>
      <c r="D547" s="48"/>
      <c r="E547" s="64"/>
      <c r="G547" s="66"/>
      <c r="H547" s="47"/>
      <c r="I547" s="47"/>
      <c r="K547" s="74"/>
      <c r="L547" s="64"/>
      <c r="M547" s="75"/>
      <c r="N547" s="41"/>
      <c r="O547" s="41"/>
      <c r="S547" s="37"/>
      <c r="T547" s="37"/>
      <c r="U547" s="37"/>
    </row>
    <row r="548" spans="2:21" x14ac:dyDescent="0.2">
      <c r="B548" s="47"/>
      <c r="D548" s="48"/>
      <c r="E548" s="64"/>
      <c r="G548" s="66"/>
      <c r="H548" s="47"/>
      <c r="I548" s="47"/>
      <c r="K548" s="74"/>
      <c r="L548" s="64"/>
      <c r="M548" s="75"/>
      <c r="N548" s="41"/>
      <c r="O548" s="41"/>
      <c r="S548" s="37"/>
      <c r="T548" s="37"/>
      <c r="U548" s="37"/>
    </row>
    <row r="549" spans="2:21" x14ac:dyDescent="0.2">
      <c r="B549" s="47"/>
      <c r="D549" s="48"/>
      <c r="E549" s="64"/>
      <c r="G549" s="66"/>
      <c r="H549" s="47"/>
      <c r="I549" s="47"/>
      <c r="K549" s="74"/>
      <c r="L549" s="64"/>
      <c r="M549" s="75"/>
      <c r="N549" s="41"/>
      <c r="O549" s="41"/>
      <c r="S549" s="37"/>
      <c r="T549" s="37"/>
      <c r="U549" s="37"/>
    </row>
    <row r="550" spans="2:21" x14ac:dyDescent="0.2">
      <c r="B550" s="47"/>
      <c r="D550" s="48"/>
      <c r="E550" s="64"/>
      <c r="G550" s="66"/>
      <c r="H550" s="47"/>
      <c r="I550" s="47"/>
      <c r="K550" s="74"/>
      <c r="L550" s="64"/>
      <c r="M550" s="75"/>
      <c r="N550" s="41"/>
      <c r="O550" s="41"/>
      <c r="S550" s="37"/>
      <c r="T550" s="37"/>
      <c r="U550" s="37"/>
    </row>
    <row r="551" spans="2:21" x14ac:dyDescent="0.2">
      <c r="B551" s="47"/>
      <c r="D551" s="48"/>
      <c r="E551" s="64"/>
      <c r="G551" s="66"/>
      <c r="H551" s="47"/>
      <c r="I551" s="47"/>
      <c r="K551" s="74"/>
      <c r="L551" s="64"/>
      <c r="M551" s="75"/>
      <c r="N551" s="41"/>
      <c r="O551" s="41"/>
      <c r="S551" s="37"/>
      <c r="T551" s="37"/>
      <c r="U551" s="37"/>
    </row>
    <row r="552" spans="2:21" x14ac:dyDescent="0.2">
      <c r="B552" s="47"/>
      <c r="D552" s="48"/>
      <c r="E552" s="64"/>
      <c r="G552" s="66"/>
      <c r="H552" s="47"/>
      <c r="I552" s="47"/>
      <c r="K552" s="74"/>
      <c r="L552" s="64"/>
      <c r="M552" s="75"/>
      <c r="N552" s="41"/>
      <c r="O552" s="41"/>
      <c r="S552" s="37"/>
      <c r="T552" s="37"/>
      <c r="U552" s="37"/>
    </row>
    <row r="553" spans="2:21" x14ac:dyDescent="0.2">
      <c r="B553" s="47"/>
      <c r="D553" s="48"/>
      <c r="E553" s="64"/>
      <c r="G553" s="66"/>
      <c r="H553" s="47"/>
      <c r="I553" s="47"/>
      <c r="K553" s="74"/>
      <c r="L553" s="64"/>
      <c r="M553" s="75"/>
      <c r="N553" s="41"/>
      <c r="O553" s="41"/>
      <c r="S553" s="37"/>
      <c r="T553" s="37"/>
      <c r="U553" s="37"/>
    </row>
    <row r="554" spans="2:21" x14ac:dyDescent="0.2">
      <c r="B554" s="47"/>
      <c r="D554" s="48"/>
      <c r="E554" s="64"/>
      <c r="G554" s="66"/>
      <c r="H554" s="47"/>
      <c r="I554" s="47"/>
      <c r="K554" s="74"/>
      <c r="L554" s="64"/>
      <c r="M554" s="75"/>
      <c r="N554" s="41"/>
      <c r="O554" s="41"/>
      <c r="S554" s="37"/>
      <c r="T554" s="37"/>
      <c r="U554" s="37"/>
    </row>
    <row r="555" spans="2:21" x14ac:dyDescent="0.2">
      <c r="B555" s="47"/>
      <c r="D555" s="48"/>
      <c r="E555" s="64"/>
      <c r="G555" s="66"/>
      <c r="H555" s="47"/>
      <c r="I555" s="47"/>
      <c r="K555" s="74"/>
      <c r="L555" s="64"/>
      <c r="M555" s="75"/>
      <c r="N555" s="41"/>
      <c r="O555" s="41"/>
      <c r="S555" s="37"/>
      <c r="T555" s="37"/>
      <c r="U555" s="37"/>
    </row>
    <row r="556" spans="2:21" x14ac:dyDescent="0.2">
      <c r="B556" s="47"/>
      <c r="D556" s="48"/>
      <c r="E556" s="64"/>
      <c r="G556" s="66"/>
      <c r="H556" s="47"/>
      <c r="I556" s="47"/>
      <c r="K556" s="74"/>
      <c r="L556" s="64"/>
      <c r="M556" s="75"/>
      <c r="N556" s="41"/>
      <c r="O556" s="41"/>
      <c r="S556" s="37"/>
      <c r="T556" s="37"/>
      <c r="U556" s="37"/>
    </row>
    <row r="557" spans="2:21" x14ac:dyDescent="0.2">
      <c r="B557" s="47"/>
      <c r="D557" s="48"/>
      <c r="E557" s="64"/>
      <c r="G557" s="66"/>
      <c r="H557" s="47"/>
      <c r="I557" s="47"/>
      <c r="K557" s="74"/>
      <c r="L557" s="64"/>
      <c r="M557" s="75"/>
      <c r="N557" s="41"/>
      <c r="O557" s="41"/>
      <c r="S557" s="37"/>
      <c r="T557" s="37"/>
      <c r="U557" s="37"/>
    </row>
    <row r="558" spans="2:21" x14ac:dyDescent="0.2">
      <c r="B558" s="47"/>
      <c r="D558" s="48"/>
      <c r="E558" s="64"/>
      <c r="G558" s="66"/>
      <c r="H558" s="47"/>
      <c r="I558" s="47"/>
      <c r="K558" s="74"/>
      <c r="L558" s="64"/>
      <c r="M558" s="75"/>
      <c r="N558" s="41"/>
      <c r="O558" s="41"/>
      <c r="S558" s="37"/>
      <c r="T558" s="37"/>
      <c r="U558" s="37"/>
    </row>
    <row r="559" spans="2:21" x14ac:dyDescent="0.2">
      <c r="B559" s="47"/>
      <c r="D559" s="48"/>
      <c r="E559" s="64"/>
      <c r="G559" s="66"/>
      <c r="H559" s="47"/>
      <c r="I559" s="47"/>
      <c r="K559" s="74"/>
      <c r="L559" s="64"/>
      <c r="M559" s="75"/>
      <c r="N559" s="41"/>
      <c r="O559" s="41"/>
      <c r="S559" s="37"/>
      <c r="T559" s="37"/>
      <c r="U559" s="37"/>
    </row>
    <row r="560" spans="2:21" x14ac:dyDescent="0.2">
      <c r="B560" s="47"/>
      <c r="D560" s="48"/>
      <c r="E560" s="64"/>
      <c r="G560" s="66"/>
      <c r="H560" s="47"/>
      <c r="I560" s="47"/>
      <c r="K560" s="74"/>
      <c r="L560" s="64"/>
      <c r="M560" s="75"/>
      <c r="N560" s="41"/>
      <c r="O560" s="41"/>
      <c r="S560" s="37"/>
      <c r="T560" s="37"/>
      <c r="U560" s="37"/>
    </row>
    <row r="561" spans="2:21" x14ac:dyDescent="0.2">
      <c r="B561" s="47"/>
      <c r="D561" s="48"/>
      <c r="E561" s="64"/>
      <c r="G561" s="66"/>
      <c r="H561" s="47"/>
      <c r="I561" s="47"/>
      <c r="K561" s="74"/>
      <c r="L561" s="64"/>
      <c r="M561" s="75"/>
      <c r="N561" s="41"/>
      <c r="O561" s="41"/>
      <c r="S561" s="37"/>
      <c r="T561" s="37"/>
      <c r="U561" s="37"/>
    </row>
    <row r="562" spans="2:21" x14ac:dyDescent="0.2">
      <c r="B562" s="47"/>
      <c r="D562" s="48"/>
      <c r="E562" s="64"/>
      <c r="G562" s="66"/>
      <c r="H562" s="47"/>
      <c r="I562" s="47"/>
      <c r="K562" s="74"/>
      <c r="L562" s="64"/>
      <c r="M562" s="75"/>
      <c r="N562" s="41"/>
      <c r="O562" s="41"/>
      <c r="S562" s="37"/>
      <c r="T562" s="37"/>
      <c r="U562" s="37"/>
    </row>
    <row r="563" spans="2:21" x14ac:dyDescent="0.2">
      <c r="B563" s="47"/>
      <c r="D563" s="48"/>
      <c r="E563" s="64"/>
      <c r="G563" s="66"/>
      <c r="H563" s="47"/>
      <c r="I563" s="47"/>
      <c r="K563" s="74"/>
      <c r="L563" s="64"/>
      <c r="M563" s="75"/>
      <c r="N563" s="41"/>
      <c r="O563" s="41"/>
      <c r="S563" s="37"/>
      <c r="T563" s="37"/>
      <c r="U563" s="37"/>
    </row>
    <row r="564" spans="2:21" x14ac:dyDescent="0.2">
      <c r="B564" s="47"/>
      <c r="D564" s="48"/>
      <c r="E564" s="64"/>
      <c r="G564" s="66"/>
      <c r="H564" s="47"/>
      <c r="I564" s="47"/>
      <c r="K564" s="74"/>
      <c r="L564" s="64"/>
      <c r="M564" s="75"/>
      <c r="N564" s="41"/>
      <c r="O564" s="41"/>
      <c r="S564" s="37"/>
      <c r="T564" s="37"/>
      <c r="U564" s="37"/>
    </row>
    <row r="565" spans="2:21" x14ac:dyDescent="0.2">
      <c r="B565" s="47"/>
      <c r="D565" s="48"/>
      <c r="E565" s="64"/>
      <c r="G565" s="66"/>
      <c r="H565" s="47"/>
      <c r="I565" s="47"/>
      <c r="K565" s="74"/>
      <c r="L565" s="64"/>
      <c r="M565" s="75"/>
      <c r="N565" s="41"/>
      <c r="O565" s="41"/>
      <c r="S565" s="37"/>
      <c r="T565" s="37"/>
      <c r="U565" s="37"/>
    </row>
    <row r="566" spans="2:21" x14ac:dyDescent="0.2">
      <c r="B566" s="47"/>
      <c r="D566" s="48"/>
      <c r="E566" s="64"/>
      <c r="G566" s="66"/>
      <c r="H566" s="47"/>
      <c r="I566" s="47"/>
      <c r="K566" s="74"/>
      <c r="L566" s="64"/>
      <c r="M566" s="75"/>
      <c r="N566" s="41"/>
      <c r="O566" s="41"/>
      <c r="S566" s="37"/>
      <c r="T566" s="37"/>
      <c r="U566" s="37"/>
    </row>
    <row r="567" spans="2:21" x14ac:dyDescent="0.2">
      <c r="B567" s="47"/>
      <c r="D567" s="48"/>
      <c r="E567" s="64"/>
      <c r="G567" s="66"/>
      <c r="H567" s="47"/>
      <c r="I567" s="47"/>
      <c r="K567" s="74"/>
      <c r="L567" s="64"/>
      <c r="M567" s="75"/>
      <c r="N567" s="41"/>
      <c r="O567" s="41"/>
      <c r="S567" s="37"/>
      <c r="T567" s="37"/>
      <c r="U567" s="37"/>
    </row>
    <row r="568" spans="2:21" x14ac:dyDescent="0.2">
      <c r="B568" s="47"/>
      <c r="D568" s="48"/>
      <c r="E568" s="64"/>
      <c r="G568" s="66"/>
      <c r="H568" s="47"/>
      <c r="I568" s="47"/>
      <c r="K568" s="74"/>
      <c r="L568" s="64"/>
      <c r="M568" s="75"/>
      <c r="N568" s="41"/>
      <c r="O568" s="41"/>
      <c r="S568" s="37"/>
      <c r="T568" s="37"/>
      <c r="U568" s="37"/>
    </row>
    <row r="569" spans="2:21" x14ac:dyDescent="0.2">
      <c r="B569" s="47"/>
      <c r="D569" s="48"/>
      <c r="E569" s="64"/>
      <c r="G569" s="66"/>
      <c r="H569" s="47"/>
      <c r="I569" s="47"/>
      <c r="K569" s="74"/>
      <c r="L569" s="64"/>
      <c r="M569" s="75"/>
      <c r="N569" s="41"/>
      <c r="O569" s="41"/>
      <c r="S569" s="37"/>
      <c r="T569" s="37"/>
      <c r="U569" s="37"/>
    </row>
    <row r="570" spans="2:21" x14ac:dyDescent="0.2">
      <c r="B570" s="47"/>
      <c r="D570" s="48"/>
      <c r="E570" s="64"/>
      <c r="G570" s="66"/>
      <c r="H570" s="47"/>
      <c r="I570" s="47"/>
      <c r="K570" s="74"/>
      <c r="L570" s="64"/>
      <c r="M570" s="75"/>
      <c r="N570" s="41"/>
      <c r="O570" s="41"/>
      <c r="S570" s="37"/>
      <c r="T570" s="37"/>
      <c r="U570" s="37"/>
    </row>
    <row r="571" spans="2:21" x14ac:dyDescent="0.2">
      <c r="B571" s="47"/>
      <c r="D571" s="48"/>
      <c r="E571" s="64"/>
      <c r="G571" s="66"/>
      <c r="H571" s="47"/>
      <c r="I571" s="47"/>
      <c r="K571" s="74"/>
      <c r="L571" s="64"/>
      <c r="M571" s="75"/>
      <c r="N571" s="41"/>
      <c r="O571" s="41"/>
      <c r="S571" s="37"/>
      <c r="T571" s="37"/>
      <c r="U571" s="37"/>
    </row>
    <row r="572" spans="2:21" x14ac:dyDescent="0.2">
      <c r="B572" s="47"/>
      <c r="D572" s="48"/>
      <c r="E572" s="64"/>
      <c r="G572" s="66"/>
      <c r="H572" s="47"/>
      <c r="I572" s="47"/>
      <c r="K572" s="74"/>
      <c r="L572" s="64"/>
      <c r="M572" s="75"/>
      <c r="N572" s="41"/>
      <c r="O572" s="41"/>
      <c r="S572" s="37"/>
      <c r="T572" s="37"/>
      <c r="U572" s="37"/>
    </row>
    <row r="573" spans="2:21" x14ac:dyDescent="0.2">
      <c r="B573" s="47"/>
      <c r="D573" s="48"/>
      <c r="E573" s="64"/>
      <c r="G573" s="66"/>
      <c r="H573" s="47"/>
      <c r="I573" s="47"/>
      <c r="K573" s="74"/>
      <c r="L573" s="64"/>
      <c r="M573" s="75"/>
      <c r="N573" s="41"/>
      <c r="O573" s="41"/>
      <c r="S573" s="37"/>
      <c r="T573" s="37"/>
      <c r="U573" s="37"/>
    </row>
    <row r="574" spans="2:21" x14ac:dyDescent="0.2">
      <c r="B574" s="47"/>
      <c r="D574" s="48"/>
      <c r="E574" s="64"/>
      <c r="G574" s="66"/>
      <c r="H574" s="47"/>
      <c r="I574" s="47"/>
      <c r="K574" s="74"/>
      <c r="L574" s="64"/>
      <c r="M574" s="75"/>
      <c r="N574" s="41"/>
      <c r="O574" s="41"/>
      <c r="S574" s="37"/>
      <c r="T574" s="37"/>
      <c r="U574" s="37"/>
    </row>
    <row r="575" spans="2:21" x14ac:dyDescent="0.2">
      <c r="B575" s="47"/>
      <c r="D575" s="48"/>
      <c r="E575" s="64"/>
      <c r="G575" s="66"/>
      <c r="H575" s="47"/>
      <c r="I575" s="47"/>
      <c r="K575" s="74"/>
      <c r="L575" s="64"/>
      <c r="M575" s="75"/>
      <c r="N575" s="41"/>
      <c r="O575" s="41"/>
      <c r="S575" s="37"/>
      <c r="T575" s="37"/>
      <c r="U575" s="37"/>
    </row>
    <row r="576" spans="2:21" x14ac:dyDescent="0.2">
      <c r="B576" s="47"/>
      <c r="D576" s="48"/>
      <c r="E576" s="64"/>
      <c r="G576" s="66"/>
      <c r="H576" s="47"/>
      <c r="I576" s="47"/>
      <c r="K576" s="74"/>
      <c r="L576" s="64"/>
      <c r="M576" s="75"/>
      <c r="N576" s="41"/>
      <c r="O576" s="41"/>
      <c r="S576" s="37"/>
      <c r="T576" s="37"/>
      <c r="U576" s="37"/>
    </row>
    <row r="577" spans="2:21" x14ac:dyDescent="0.2">
      <c r="B577" s="47"/>
      <c r="D577" s="48"/>
      <c r="E577" s="64"/>
      <c r="G577" s="66"/>
      <c r="H577" s="47"/>
      <c r="I577" s="47"/>
      <c r="K577" s="74"/>
      <c r="L577" s="64"/>
      <c r="M577" s="75"/>
      <c r="N577" s="41"/>
      <c r="O577" s="41"/>
      <c r="S577" s="37"/>
      <c r="T577" s="37"/>
      <c r="U577" s="37"/>
    </row>
    <row r="578" spans="2:21" x14ac:dyDescent="0.2">
      <c r="B578" s="47"/>
      <c r="D578" s="48"/>
      <c r="E578" s="64"/>
      <c r="G578" s="66"/>
      <c r="H578" s="47"/>
      <c r="I578" s="47"/>
      <c r="K578" s="74"/>
      <c r="L578" s="64"/>
      <c r="M578" s="75"/>
      <c r="N578" s="41"/>
      <c r="O578" s="41"/>
      <c r="S578" s="37"/>
      <c r="T578" s="37"/>
      <c r="U578" s="37"/>
    </row>
    <row r="579" spans="2:21" x14ac:dyDescent="0.2">
      <c r="B579" s="47"/>
      <c r="D579" s="48"/>
      <c r="E579" s="64"/>
      <c r="G579" s="66"/>
      <c r="H579" s="47"/>
      <c r="I579" s="47"/>
      <c r="K579" s="74"/>
      <c r="L579" s="64"/>
      <c r="M579" s="75"/>
      <c r="N579" s="41"/>
      <c r="O579" s="41"/>
      <c r="S579" s="37"/>
      <c r="T579" s="37"/>
      <c r="U579" s="37"/>
    </row>
    <row r="580" spans="2:21" x14ac:dyDescent="0.2">
      <c r="B580" s="47"/>
      <c r="D580" s="48"/>
      <c r="E580" s="64"/>
      <c r="G580" s="66"/>
      <c r="H580" s="47"/>
      <c r="I580" s="47"/>
      <c r="K580" s="74"/>
      <c r="L580" s="64"/>
      <c r="M580" s="75"/>
      <c r="N580" s="41"/>
      <c r="O580" s="41"/>
      <c r="S580" s="37"/>
      <c r="T580" s="37"/>
      <c r="U580" s="37"/>
    </row>
    <row r="581" spans="2:21" x14ac:dyDescent="0.2">
      <c r="B581" s="47"/>
      <c r="D581" s="48"/>
      <c r="E581" s="64"/>
      <c r="G581" s="66"/>
      <c r="H581" s="47"/>
      <c r="I581" s="47"/>
      <c r="K581" s="74"/>
      <c r="L581" s="64"/>
      <c r="M581" s="75"/>
      <c r="N581" s="41"/>
      <c r="O581" s="41"/>
      <c r="S581" s="37"/>
      <c r="T581" s="37"/>
      <c r="U581" s="37"/>
    </row>
    <row r="582" spans="2:21" x14ac:dyDescent="0.2">
      <c r="B582" s="47"/>
      <c r="D582" s="48"/>
      <c r="E582" s="64"/>
      <c r="G582" s="66"/>
      <c r="H582" s="47"/>
      <c r="I582" s="47"/>
      <c r="K582" s="74"/>
      <c r="L582" s="64"/>
      <c r="M582" s="75"/>
      <c r="N582" s="41"/>
      <c r="O582" s="41"/>
      <c r="S582" s="37"/>
      <c r="T582" s="37"/>
      <c r="U582" s="37"/>
    </row>
    <row r="583" spans="2:21" x14ac:dyDescent="0.2">
      <c r="B583" s="47"/>
      <c r="D583" s="48"/>
      <c r="E583" s="64"/>
      <c r="G583" s="66"/>
      <c r="H583" s="47"/>
      <c r="I583" s="47"/>
      <c r="K583" s="74"/>
      <c r="L583" s="64"/>
      <c r="M583" s="75"/>
      <c r="N583" s="41"/>
      <c r="O583" s="41"/>
      <c r="S583" s="37"/>
      <c r="T583" s="37"/>
      <c r="U583" s="37"/>
    </row>
    <row r="584" spans="2:21" x14ac:dyDescent="0.2">
      <c r="B584" s="47"/>
      <c r="D584" s="48"/>
      <c r="E584" s="64"/>
      <c r="G584" s="66"/>
      <c r="H584" s="47"/>
      <c r="I584" s="47"/>
      <c r="K584" s="74"/>
      <c r="L584" s="64"/>
      <c r="M584" s="75"/>
      <c r="N584" s="41"/>
      <c r="O584" s="41"/>
      <c r="S584" s="37"/>
      <c r="T584" s="37"/>
      <c r="U584" s="37"/>
    </row>
    <row r="585" spans="2:21" x14ac:dyDescent="0.2">
      <c r="B585" s="47"/>
      <c r="D585" s="48"/>
      <c r="E585" s="64"/>
      <c r="G585" s="66"/>
      <c r="H585" s="47"/>
      <c r="I585" s="47"/>
      <c r="K585" s="74"/>
      <c r="L585" s="64"/>
      <c r="M585" s="75"/>
      <c r="N585" s="41"/>
      <c r="O585" s="41"/>
      <c r="S585" s="37"/>
      <c r="T585" s="37"/>
      <c r="U585" s="37"/>
    </row>
    <row r="586" spans="2:21" x14ac:dyDescent="0.2">
      <c r="B586" s="47"/>
      <c r="D586" s="48"/>
      <c r="E586" s="64"/>
      <c r="G586" s="66"/>
      <c r="H586" s="47"/>
      <c r="I586" s="47"/>
      <c r="K586" s="74"/>
      <c r="L586" s="64"/>
      <c r="M586" s="75"/>
      <c r="N586" s="41"/>
      <c r="O586" s="41"/>
      <c r="S586" s="37"/>
      <c r="T586" s="37"/>
      <c r="U586" s="37"/>
    </row>
    <row r="587" spans="2:21" x14ac:dyDescent="0.2">
      <c r="B587" s="47"/>
      <c r="D587" s="48"/>
      <c r="E587" s="64"/>
      <c r="G587" s="66"/>
      <c r="H587" s="47"/>
      <c r="I587" s="47"/>
      <c r="K587" s="74"/>
      <c r="L587" s="64"/>
      <c r="M587" s="75"/>
      <c r="N587" s="41"/>
      <c r="O587" s="41"/>
      <c r="S587" s="37"/>
      <c r="T587" s="37"/>
      <c r="U587" s="37"/>
    </row>
    <row r="588" spans="2:21" x14ac:dyDescent="0.2">
      <c r="B588" s="47"/>
      <c r="D588" s="48"/>
      <c r="E588" s="64"/>
      <c r="G588" s="66"/>
      <c r="H588" s="47"/>
      <c r="I588" s="47"/>
      <c r="K588" s="74"/>
      <c r="L588" s="64"/>
      <c r="M588" s="75"/>
      <c r="N588" s="41"/>
      <c r="O588" s="41"/>
      <c r="S588" s="37"/>
      <c r="T588" s="37"/>
      <c r="U588" s="37"/>
    </row>
    <row r="589" spans="2:21" x14ac:dyDescent="0.2">
      <c r="B589" s="47"/>
      <c r="D589" s="48"/>
      <c r="E589" s="64"/>
      <c r="G589" s="66"/>
      <c r="H589" s="47"/>
      <c r="I589" s="47"/>
      <c r="K589" s="74"/>
      <c r="L589" s="64"/>
      <c r="M589" s="75"/>
      <c r="N589" s="41"/>
      <c r="O589" s="41"/>
      <c r="S589" s="37"/>
      <c r="T589" s="37"/>
      <c r="U589" s="37"/>
    </row>
    <row r="590" spans="2:21" x14ac:dyDescent="0.2">
      <c r="B590" s="47"/>
      <c r="D590" s="48"/>
      <c r="E590" s="64"/>
      <c r="G590" s="66"/>
      <c r="H590" s="47"/>
      <c r="I590" s="47"/>
      <c r="K590" s="74"/>
      <c r="L590" s="64"/>
      <c r="M590" s="75"/>
      <c r="N590" s="41"/>
      <c r="O590" s="41"/>
      <c r="S590" s="37"/>
      <c r="T590" s="37"/>
      <c r="U590" s="37"/>
    </row>
    <row r="591" spans="2:21" x14ac:dyDescent="0.2">
      <c r="B591" s="47"/>
      <c r="D591" s="48"/>
      <c r="E591" s="64"/>
      <c r="G591" s="66"/>
      <c r="H591" s="47"/>
      <c r="I591" s="47"/>
      <c r="K591" s="74"/>
      <c r="L591" s="64"/>
      <c r="M591" s="75"/>
      <c r="N591" s="41"/>
      <c r="O591" s="41"/>
      <c r="S591" s="37"/>
      <c r="T591" s="37"/>
      <c r="U591" s="37"/>
    </row>
    <row r="592" spans="2:21" x14ac:dyDescent="0.2">
      <c r="B592" s="47"/>
      <c r="D592" s="48"/>
      <c r="E592" s="64"/>
      <c r="G592" s="66"/>
      <c r="H592" s="47"/>
      <c r="I592" s="47"/>
      <c r="K592" s="74"/>
      <c r="L592" s="64"/>
      <c r="M592" s="75"/>
      <c r="N592" s="41"/>
      <c r="O592" s="41"/>
      <c r="S592" s="37"/>
      <c r="T592" s="37"/>
      <c r="U592" s="37"/>
    </row>
    <row r="593" spans="2:21" x14ac:dyDescent="0.2">
      <c r="B593" s="47"/>
      <c r="D593" s="48"/>
      <c r="E593" s="64"/>
      <c r="G593" s="66"/>
      <c r="H593" s="47"/>
      <c r="I593" s="47"/>
      <c r="K593" s="74"/>
      <c r="L593" s="64"/>
      <c r="M593" s="75"/>
      <c r="N593" s="41"/>
      <c r="O593" s="41"/>
      <c r="S593" s="37"/>
      <c r="T593" s="37"/>
      <c r="U593" s="37"/>
    </row>
    <row r="594" spans="2:21" x14ac:dyDescent="0.2">
      <c r="B594" s="47"/>
      <c r="D594" s="48"/>
      <c r="E594" s="64"/>
      <c r="G594" s="66"/>
      <c r="H594" s="47"/>
      <c r="I594" s="47"/>
      <c r="K594" s="74"/>
      <c r="L594" s="64"/>
      <c r="M594" s="75"/>
      <c r="N594" s="41"/>
      <c r="O594" s="41"/>
      <c r="S594" s="37"/>
      <c r="T594" s="37"/>
      <c r="U594" s="37"/>
    </row>
    <row r="595" spans="2:21" x14ac:dyDescent="0.2">
      <c r="B595" s="47"/>
      <c r="D595" s="48"/>
      <c r="E595" s="64"/>
      <c r="G595" s="66"/>
      <c r="H595" s="47"/>
      <c r="I595" s="47"/>
      <c r="K595" s="74"/>
      <c r="L595" s="64"/>
      <c r="M595" s="75"/>
      <c r="N595" s="41"/>
      <c r="O595" s="41"/>
      <c r="S595" s="37"/>
      <c r="T595" s="37"/>
      <c r="U595" s="37"/>
    </row>
    <row r="596" spans="2:21" x14ac:dyDescent="0.2">
      <c r="B596" s="47"/>
      <c r="D596" s="48"/>
      <c r="E596" s="64"/>
      <c r="G596" s="66"/>
      <c r="H596" s="47"/>
      <c r="I596" s="47"/>
      <c r="K596" s="74"/>
      <c r="L596" s="64"/>
      <c r="M596" s="75"/>
      <c r="N596" s="41"/>
      <c r="O596" s="41"/>
      <c r="S596" s="37"/>
      <c r="T596" s="37"/>
      <c r="U596" s="37"/>
    </row>
    <row r="597" spans="2:21" x14ac:dyDescent="0.2">
      <c r="B597" s="47"/>
      <c r="D597" s="48"/>
      <c r="E597" s="64"/>
      <c r="G597" s="66"/>
      <c r="H597" s="47"/>
      <c r="I597" s="47"/>
      <c r="K597" s="74"/>
      <c r="L597" s="64"/>
      <c r="M597" s="75"/>
      <c r="N597" s="41"/>
      <c r="O597" s="41"/>
      <c r="S597" s="37"/>
      <c r="T597" s="37"/>
      <c r="U597" s="37"/>
    </row>
    <row r="598" spans="2:21" x14ac:dyDescent="0.2">
      <c r="B598" s="47"/>
      <c r="D598" s="48"/>
      <c r="E598" s="64"/>
      <c r="G598" s="66"/>
      <c r="H598" s="47"/>
      <c r="I598" s="47"/>
      <c r="K598" s="74"/>
      <c r="L598" s="64"/>
      <c r="M598" s="75"/>
      <c r="N598" s="41"/>
      <c r="O598" s="41"/>
      <c r="S598" s="37"/>
      <c r="T598" s="37"/>
      <c r="U598" s="37"/>
    </row>
    <row r="599" spans="2:21" x14ac:dyDescent="0.2">
      <c r="B599" s="47"/>
      <c r="D599" s="48"/>
      <c r="E599" s="64"/>
      <c r="G599" s="66"/>
      <c r="H599" s="47"/>
      <c r="I599" s="47"/>
      <c r="K599" s="74"/>
      <c r="L599" s="64"/>
      <c r="M599" s="75"/>
      <c r="N599" s="41"/>
      <c r="O599" s="41"/>
      <c r="S599" s="37"/>
      <c r="T599" s="37"/>
      <c r="U599" s="37"/>
    </row>
    <row r="600" spans="2:21" x14ac:dyDescent="0.2">
      <c r="B600" s="47"/>
      <c r="D600" s="48"/>
      <c r="E600" s="64"/>
      <c r="G600" s="66"/>
      <c r="H600" s="47"/>
      <c r="I600" s="47"/>
      <c r="K600" s="74"/>
      <c r="L600" s="64"/>
      <c r="M600" s="75"/>
      <c r="N600" s="41"/>
      <c r="O600" s="41"/>
      <c r="S600" s="37"/>
      <c r="T600" s="37"/>
      <c r="U600" s="37"/>
    </row>
    <row r="601" spans="2:21" x14ac:dyDescent="0.2">
      <c r="B601" s="47"/>
      <c r="D601" s="48"/>
      <c r="E601" s="64"/>
      <c r="G601" s="66"/>
      <c r="H601" s="47"/>
      <c r="I601" s="47"/>
      <c r="K601" s="74"/>
      <c r="L601" s="64"/>
      <c r="M601" s="75"/>
      <c r="N601" s="41"/>
      <c r="O601" s="41"/>
      <c r="S601" s="37"/>
      <c r="T601" s="37"/>
      <c r="U601" s="37"/>
    </row>
    <row r="602" spans="2:21" x14ac:dyDescent="0.2">
      <c r="B602" s="47"/>
      <c r="D602" s="48"/>
      <c r="E602" s="64"/>
      <c r="G602" s="66"/>
      <c r="H602" s="47"/>
      <c r="I602" s="47"/>
      <c r="K602" s="74"/>
      <c r="L602" s="64"/>
      <c r="M602" s="75"/>
      <c r="N602" s="41"/>
      <c r="O602" s="41"/>
      <c r="S602" s="37"/>
      <c r="T602" s="37"/>
      <c r="U602" s="37"/>
    </row>
    <row r="603" spans="2:21" x14ac:dyDescent="0.2">
      <c r="B603" s="47"/>
      <c r="D603" s="48"/>
      <c r="E603" s="64"/>
      <c r="G603" s="66"/>
      <c r="H603" s="47"/>
      <c r="I603" s="47"/>
      <c r="K603" s="74"/>
      <c r="L603" s="64"/>
      <c r="M603" s="75"/>
      <c r="N603" s="41"/>
      <c r="O603" s="41"/>
      <c r="S603" s="37"/>
      <c r="T603" s="37"/>
      <c r="U603" s="37"/>
    </row>
    <row r="604" spans="2:21" x14ac:dyDescent="0.2">
      <c r="B604" s="47"/>
      <c r="D604" s="48"/>
      <c r="E604" s="64"/>
      <c r="G604" s="66"/>
      <c r="H604" s="47"/>
      <c r="I604" s="47"/>
      <c r="K604" s="74"/>
      <c r="L604" s="64"/>
      <c r="M604" s="75"/>
      <c r="N604" s="41"/>
      <c r="O604" s="41"/>
      <c r="S604" s="37"/>
      <c r="T604" s="37"/>
      <c r="U604" s="37"/>
    </row>
    <row r="605" spans="2:21" x14ac:dyDescent="0.2">
      <c r="B605" s="47"/>
      <c r="D605" s="48"/>
      <c r="E605" s="64"/>
      <c r="G605" s="66"/>
      <c r="H605" s="47"/>
      <c r="I605" s="47"/>
      <c r="K605" s="74"/>
      <c r="L605" s="64"/>
      <c r="M605" s="75"/>
      <c r="N605" s="41"/>
      <c r="O605" s="41"/>
      <c r="S605" s="37"/>
      <c r="T605" s="37"/>
      <c r="U605" s="37"/>
    </row>
    <row r="606" spans="2:21" x14ac:dyDescent="0.2">
      <c r="B606" s="47"/>
      <c r="D606" s="48"/>
      <c r="E606" s="64"/>
      <c r="G606" s="66"/>
      <c r="H606" s="47"/>
      <c r="I606" s="47"/>
      <c r="K606" s="74"/>
      <c r="L606" s="64"/>
      <c r="M606" s="75"/>
      <c r="N606" s="41"/>
      <c r="O606" s="41"/>
      <c r="S606" s="37"/>
      <c r="T606" s="37"/>
      <c r="U606" s="37"/>
    </row>
    <row r="607" spans="2:21" x14ac:dyDescent="0.2">
      <c r="B607" s="47"/>
      <c r="D607" s="48"/>
      <c r="E607" s="64"/>
      <c r="G607" s="66"/>
      <c r="H607" s="47"/>
      <c r="I607" s="47"/>
      <c r="K607" s="74"/>
      <c r="L607" s="64"/>
      <c r="M607" s="75"/>
      <c r="N607" s="41"/>
      <c r="O607" s="41"/>
      <c r="S607" s="37"/>
      <c r="T607" s="37"/>
      <c r="U607" s="37"/>
    </row>
    <row r="608" spans="2:21" x14ac:dyDescent="0.2">
      <c r="B608" s="47"/>
      <c r="D608" s="48"/>
      <c r="E608" s="64"/>
      <c r="G608" s="66"/>
      <c r="H608" s="47"/>
      <c r="I608" s="47"/>
      <c r="K608" s="74"/>
      <c r="L608" s="64"/>
      <c r="M608" s="75"/>
      <c r="N608" s="41"/>
      <c r="O608" s="41"/>
      <c r="S608" s="37"/>
      <c r="T608" s="37"/>
      <c r="U608" s="37"/>
    </row>
    <row r="609" spans="2:21" x14ac:dyDescent="0.2">
      <c r="B609" s="47"/>
      <c r="D609" s="48"/>
      <c r="E609" s="64"/>
      <c r="G609" s="66"/>
      <c r="H609" s="47"/>
      <c r="I609" s="47"/>
      <c r="K609" s="74"/>
      <c r="L609" s="64"/>
      <c r="M609" s="75"/>
      <c r="N609" s="41"/>
      <c r="O609" s="41"/>
      <c r="S609" s="37"/>
      <c r="T609" s="37"/>
      <c r="U609" s="37"/>
    </row>
    <row r="610" spans="2:21" x14ac:dyDescent="0.2">
      <c r="B610" s="47"/>
      <c r="D610" s="48"/>
      <c r="E610" s="64"/>
      <c r="G610" s="66"/>
      <c r="H610" s="47"/>
      <c r="I610" s="47"/>
      <c r="K610" s="74"/>
      <c r="L610" s="64"/>
      <c r="M610" s="75"/>
      <c r="N610" s="41"/>
      <c r="O610" s="41"/>
      <c r="S610" s="37"/>
      <c r="T610" s="37"/>
      <c r="U610" s="37"/>
    </row>
    <row r="611" spans="2:21" x14ac:dyDescent="0.2">
      <c r="B611" s="47"/>
      <c r="D611" s="48"/>
      <c r="E611" s="64"/>
      <c r="G611" s="66"/>
      <c r="H611" s="47"/>
      <c r="I611" s="47"/>
      <c r="K611" s="74"/>
      <c r="L611" s="64"/>
      <c r="M611" s="75"/>
      <c r="N611" s="41"/>
      <c r="O611" s="41"/>
      <c r="S611" s="37"/>
      <c r="T611" s="37"/>
      <c r="U611" s="37"/>
    </row>
    <row r="612" spans="2:21" x14ac:dyDescent="0.2">
      <c r="B612" s="47"/>
      <c r="D612" s="48"/>
      <c r="E612" s="64"/>
      <c r="G612" s="66"/>
      <c r="H612" s="47"/>
      <c r="I612" s="47"/>
      <c r="K612" s="74"/>
      <c r="L612" s="64"/>
      <c r="M612" s="75"/>
      <c r="N612" s="41"/>
      <c r="O612" s="41"/>
      <c r="S612" s="37"/>
      <c r="T612" s="37"/>
      <c r="U612" s="37"/>
    </row>
    <row r="613" spans="2:21" x14ac:dyDescent="0.2">
      <c r="B613" s="47"/>
      <c r="D613" s="48"/>
      <c r="E613" s="64"/>
      <c r="G613" s="66"/>
      <c r="H613" s="47"/>
      <c r="I613" s="47"/>
      <c r="K613" s="74"/>
      <c r="L613" s="64"/>
      <c r="M613" s="75"/>
      <c r="N613" s="41"/>
      <c r="O613" s="41"/>
      <c r="S613" s="37"/>
      <c r="T613" s="37"/>
      <c r="U613" s="37"/>
    </row>
    <row r="614" spans="2:21" x14ac:dyDescent="0.2">
      <c r="B614" s="47"/>
      <c r="D614" s="48"/>
      <c r="E614" s="64"/>
      <c r="G614" s="66"/>
      <c r="H614" s="47"/>
      <c r="I614" s="47"/>
      <c r="K614" s="74"/>
      <c r="L614" s="64"/>
      <c r="M614" s="75"/>
      <c r="N614" s="41"/>
      <c r="O614" s="41"/>
      <c r="S614" s="37"/>
      <c r="T614" s="37"/>
      <c r="U614" s="37"/>
    </row>
    <row r="615" spans="2:21" x14ac:dyDescent="0.2">
      <c r="B615" s="47"/>
      <c r="D615" s="48"/>
      <c r="E615" s="64"/>
      <c r="G615" s="66"/>
      <c r="H615" s="47"/>
      <c r="I615" s="47"/>
      <c r="K615" s="74"/>
      <c r="L615" s="64"/>
      <c r="M615" s="75"/>
      <c r="N615" s="41"/>
      <c r="O615" s="41"/>
      <c r="S615" s="37"/>
      <c r="T615" s="37"/>
      <c r="U615" s="37"/>
    </row>
    <row r="616" spans="2:21" x14ac:dyDescent="0.2">
      <c r="B616" s="47"/>
      <c r="D616" s="48"/>
      <c r="E616" s="64"/>
      <c r="G616" s="66"/>
      <c r="H616" s="47"/>
      <c r="I616" s="47"/>
      <c r="K616" s="74"/>
      <c r="L616" s="64"/>
      <c r="M616" s="75"/>
      <c r="N616" s="41"/>
      <c r="O616" s="41"/>
      <c r="S616" s="37"/>
      <c r="T616" s="37"/>
      <c r="U616" s="37"/>
    </row>
    <row r="617" spans="2:21" x14ac:dyDescent="0.2">
      <c r="B617" s="47"/>
      <c r="D617" s="48"/>
      <c r="E617" s="64"/>
      <c r="G617" s="66"/>
      <c r="H617" s="47"/>
      <c r="I617" s="47"/>
      <c r="K617" s="74"/>
      <c r="L617" s="64"/>
      <c r="M617" s="75"/>
      <c r="N617" s="41"/>
      <c r="O617" s="41"/>
      <c r="S617" s="37"/>
      <c r="T617" s="37"/>
      <c r="U617" s="37"/>
    </row>
    <row r="618" spans="2:21" x14ac:dyDescent="0.2">
      <c r="B618" s="47"/>
      <c r="D618" s="48"/>
      <c r="E618" s="64"/>
      <c r="G618" s="66"/>
      <c r="H618" s="47"/>
      <c r="I618" s="47"/>
      <c r="K618" s="74"/>
      <c r="L618" s="64"/>
      <c r="M618" s="75"/>
      <c r="N618" s="41"/>
      <c r="O618" s="41"/>
      <c r="S618" s="37"/>
      <c r="T618" s="37"/>
      <c r="U618" s="37"/>
    </row>
    <row r="619" spans="2:21" x14ac:dyDescent="0.2">
      <c r="B619" s="47"/>
      <c r="D619" s="48"/>
      <c r="E619" s="64"/>
      <c r="G619" s="66"/>
      <c r="H619" s="47"/>
      <c r="I619" s="47"/>
      <c r="K619" s="74"/>
      <c r="L619" s="64"/>
      <c r="M619" s="75"/>
      <c r="N619" s="41"/>
      <c r="O619" s="41"/>
      <c r="S619" s="37"/>
      <c r="T619" s="37"/>
      <c r="U619" s="37"/>
    </row>
    <row r="620" spans="2:21" x14ac:dyDescent="0.2">
      <c r="B620" s="47"/>
      <c r="D620" s="48"/>
      <c r="E620" s="64"/>
      <c r="G620" s="66"/>
      <c r="H620" s="47"/>
      <c r="I620" s="47"/>
      <c r="K620" s="74"/>
      <c r="L620" s="64"/>
      <c r="M620" s="75"/>
      <c r="N620" s="41"/>
      <c r="O620" s="41"/>
      <c r="S620" s="37"/>
      <c r="T620" s="37"/>
      <c r="U620" s="37"/>
    </row>
    <row r="621" spans="2:21" x14ac:dyDescent="0.2">
      <c r="B621" s="47"/>
      <c r="D621" s="48"/>
      <c r="E621" s="64"/>
      <c r="G621" s="66"/>
      <c r="H621" s="47"/>
      <c r="I621" s="47"/>
      <c r="K621" s="74"/>
      <c r="L621" s="64"/>
      <c r="M621" s="75"/>
      <c r="N621" s="41"/>
      <c r="O621" s="41"/>
      <c r="S621" s="37"/>
      <c r="T621" s="37"/>
      <c r="U621" s="37"/>
    </row>
    <row r="622" spans="2:21" x14ac:dyDescent="0.2">
      <c r="B622" s="47"/>
      <c r="D622" s="48"/>
      <c r="E622" s="64"/>
      <c r="G622" s="66"/>
      <c r="H622" s="47"/>
      <c r="I622" s="47"/>
      <c r="K622" s="74"/>
      <c r="L622" s="64"/>
      <c r="M622" s="75"/>
      <c r="N622" s="41"/>
      <c r="O622" s="41"/>
      <c r="S622" s="37"/>
      <c r="T622" s="37"/>
      <c r="U622" s="37"/>
    </row>
    <row r="623" spans="2:21" x14ac:dyDescent="0.2">
      <c r="B623" s="47"/>
      <c r="D623" s="48"/>
      <c r="E623" s="64"/>
      <c r="G623" s="66"/>
      <c r="H623" s="47"/>
      <c r="I623" s="47"/>
      <c r="K623" s="74"/>
      <c r="L623" s="64"/>
      <c r="M623" s="75"/>
      <c r="N623" s="41"/>
      <c r="O623" s="41"/>
      <c r="S623" s="37"/>
      <c r="T623" s="37"/>
      <c r="U623" s="37"/>
    </row>
    <row r="624" spans="2:21" x14ac:dyDescent="0.2">
      <c r="B624" s="47"/>
      <c r="D624" s="48"/>
      <c r="E624" s="64"/>
      <c r="G624" s="66"/>
      <c r="H624" s="47"/>
      <c r="I624" s="47"/>
      <c r="K624" s="74"/>
      <c r="L624" s="64"/>
      <c r="M624" s="75"/>
      <c r="N624" s="41"/>
      <c r="O624" s="41"/>
      <c r="S624" s="37"/>
      <c r="T624" s="37"/>
      <c r="U624" s="37"/>
    </row>
    <row r="625" spans="2:21" x14ac:dyDescent="0.2">
      <c r="B625" s="47"/>
      <c r="D625" s="48"/>
      <c r="E625" s="64"/>
      <c r="G625" s="66"/>
      <c r="H625" s="47"/>
      <c r="I625" s="47"/>
      <c r="K625" s="74"/>
      <c r="L625" s="64"/>
      <c r="M625" s="75"/>
      <c r="N625" s="41"/>
      <c r="O625" s="41"/>
      <c r="S625" s="37"/>
      <c r="T625" s="37"/>
      <c r="U625" s="37"/>
    </row>
    <row r="626" spans="2:21" x14ac:dyDescent="0.2">
      <c r="B626" s="47"/>
      <c r="D626" s="48"/>
      <c r="E626" s="64"/>
      <c r="G626" s="66"/>
      <c r="H626" s="47"/>
      <c r="I626" s="47"/>
      <c r="K626" s="74"/>
      <c r="L626" s="64"/>
      <c r="M626" s="75"/>
      <c r="N626" s="41"/>
      <c r="O626" s="41"/>
      <c r="S626" s="37"/>
      <c r="T626" s="37"/>
      <c r="U626" s="37"/>
    </row>
    <row r="627" spans="2:21" x14ac:dyDescent="0.2">
      <c r="B627" s="47"/>
      <c r="D627" s="48"/>
      <c r="E627" s="64"/>
      <c r="G627" s="66"/>
      <c r="H627" s="47"/>
      <c r="I627" s="47"/>
      <c r="K627" s="74"/>
      <c r="L627" s="64"/>
      <c r="M627" s="75"/>
      <c r="N627" s="41"/>
      <c r="O627" s="41"/>
      <c r="S627" s="37"/>
      <c r="T627" s="37"/>
      <c r="U627" s="37"/>
    </row>
    <row r="628" spans="2:21" x14ac:dyDescent="0.2">
      <c r="B628" s="47"/>
      <c r="D628" s="48"/>
      <c r="E628" s="64"/>
      <c r="G628" s="66"/>
      <c r="H628" s="47"/>
      <c r="I628" s="47"/>
      <c r="K628" s="74"/>
      <c r="L628" s="64"/>
      <c r="M628" s="75"/>
      <c r="N628" s="41"/>
      <c r="O628" s="41"/>
      <c r="S628" s="37"/>
      <c r="T628" s="37"/>
      <c r="U628" s="37"/>
    </row>
    <row r="629" spans="2:21" x14ac:dyDescent="0.2">
      <c r="B629" s="47"/>
      <c r="D629" s="48"/>
      <c r="E629" s="64"/>
      <c r="G629" s="66"/>
      <c r="H629" s="47"/>
      <c r="I629" s="47"/>
      <c r="K629" s="74"/>
      <c r="L629" s="64"/>
      <c r="M629" s="75"/>
      <c r="N629" s="41"/>
      <c r="O629" s="41"/>
      <c r="S629" s="37"/>
      <c r="T629" s="37"/>
      <c r="U629" s="37"/>
    </row>
    <row r="630" spans="2:21" x14ac:dyDescent="0.2">
      <c r="B630" s="47"/>
      <c r="D630" s="48"/>
      <c r="E630" s="64"/>
      <c r="G630" s="66"/>
      <c r="H630" s="47"/>
      <c r="I630" s="47"/>
      <c r="K630" s="74"/>
      <c r="L630" s="64"/>
      <c r="M630" s="75"/>
      <c r="N630" s="41"/>
      <c r="O630" s="41"/>
      <c r="S630" s="37"/>
      <c r="T630" s="37"/>
      <c r="U630" s="37"/>
    </row>
    <row r="631" spans="2:21" x14ac:dyDescent="0.2">
      <c r="B631" s="47"/>
      <c r="D631" s="48"/>
      <c r="E631" s="64"/>
      <c r="G631" s="66"/>
      <c r="H631" s="47"/>
      <c r="I631" s="47"/>
      <c r="K631" s="74"/>
      <c r="L631" s="64"/>
      <c r="M631" s="75"/>
      <c r="N631" s="41"/>
      <c r="O631" s="41"/>
      <c r="S631" s="37"/>
      <c r="T631" s="37"/>
      <c r="U631" s="37"/>
    </row>
    <row r="632" spans="2:21" x14ac:dyDescent="0.2">
      <c r="B632" s="47"/>
      <c r="D632" s="48"/>
      <c r="E632" s="64"/>
      <c r="G632" s="66"/>
      <c r="H632" s="47"/>
      <c r="I632" s="47"/>
      <c r="K632" s="74"/>
      <c r="L632" s="64"/>
      <c r="M632" s="75"/>
      <c r="N632" s="41"/>
      <c r="O632" s="41"/>
      <c r="S632" s="37"/>
      <c r="T632" s="37"/>
      <c r="U632" s="37"/>
    </row>
    <row r="633" spans="2:21" x14ac:dyDescent="0.2">
      <c r="B633" s="47"/>
      <c r="D633" s="48"/>
      <c r="E633" s="64"/>
      <c r="G633" s="66"/>
      <c r="H633" s="47"/>
      <c r="I633" s="47"/>
      <c r="K633" s="74"/>
      <c r="L633" s="64"/>
      <c r="M633" s="75"/>
      <c r="N633" s="41"/>
      <c r="O633" s="41"/>
      <c r="S633" s="37"/>
      <c r="T633" s="37"/>
      <c r="U633" s="37"/>
    </row>
    <row r="634" spans="2:21" x14ac:dyDescent="0.2">
      <c r="B634" s="47"/>
      <c r="D634" s="48"/>
      <c r="E634" s="64"/>
      <c r="G634" s="66"/>
      <c r="H634" s="47"/>
      <c r="I634" s="47"/>
      <c r="K634" s="74"/>
      <c r="L634" s="64"/>
      <c r="M634" s="75"/>
      <c r="N634" s="41"/>
      <c r="O634" s="41"/>
      <c r="S634" s="37"/>
      <c r="T634" s="37"/>
      <c r="U634" s="37"/>
    </row>
    <row r="635" spans="2:21" x14ac:dyDescent="0.2">
      <c r="B635" s="47"/>
      <c r="D635" s="48"/>
      <c r="E635" s="64"/>
      <c r="G635" s="66"/>
      <c r="H635" s="47"/>
      <c r="I635" s="47"/>
      <c r="K635" s="74"/>
      <c r="L635" s="64"/>
      <c r="M635" s="75"/>
      <c r="N635" s="41"/>
      <c r="O635" s="41"/>
      <c r="S635" s="37"/>
      <c r="T635" s="37"/>
      <c r="U635" s="37"/>
    </row>
    <row r="636" spans="2:21" x14ac:dyDescent="0.2">
      <c r="B636" s="47"/>
      <c r="D636" s="48"/>
      <c r="E636" s="64"/>
      <c r="G636" s="66"/>
      <c r="H636" s="47"/>
      <c r="I636" s="47"/>
      <c r="K636" s="74"/>
      <c r="L636" s="64"/>
      <c r="M636" s="75"/>
      <c r="N636" s="41"/>
      <c r="O636" s="41"/>
      <c r="S636" s="37"/>
      <c r="T636" s="37"/>
      <c r="U636" s="37"/>
    </row>
    <row r="637" spans="2:21" x14ac:dyDescent="0.2">
      <c r="B637" s="47"/>
      <c r="D637" s="48"/>
      <c r="E637" s="64"/>
      <c r="G637" s="66"/>
      <c r="H637" s="47"/>
      <c r="I637" s="47"/>
      <c r="K637" s="74"/>
      <c r="L637" s="64"/>
      <c r="M637" s="75"/>
      <c r="N637" s="41"/>
      <c r="O637" s="41"/>
      <c r="S637" s="37"/>
      <c r="T637" s="37"/>
      <c r="U637" s="37"/>
    </row>
    <row r="638" spans="2:21" x14ac:dyDescent="0.2">
      <c r="B638" s="47"/>
      <c r="D638" s="48"/>
      <c r="E638" s="64"/>
      <c r="G638" s="66"/>
      <c r="H638" s="47"/>
      <c r="I638" s="47"/>
      <c r="K638" s="74"/>
      <c r="L638" s="64"/>
      <c r="M638" s="75"/>
      <c r="N638" s="41"/>
      <c r="O638" s="41"/>
      <c r="S638" s="37"/>
      <c r="T638" s="37"/>
      <c r="U638" s="37"/>
    </row>
    <row r="639" spans="2:21" x14ac:dyDescent="0.2">
      <c r="B639" s="47"/>
      <c r="D639" s="48"/>
      <c r="E639" s="64"/>
      <c r="G639" s="66"/>
      <c r="H639" s="47"/>
      <c r="I639" s="47"/>
      <c r="K639" s="74"/>
      <c r="L639" s="64"/>
      <c r="M639" s="75"/>
      <c r="N639" s="41"/>
      <c r="O639" s="41"/>
      <c r="S639" s="37"/>
      <c r="T639" s="37"/>
      <c r="U639" s="37"/>
    </row>
    <row r="640" spans="2:21" x14ac:dyDescent="0.2">
      <c r="B640" s="47"/>
      <c r="D640" s="48"/>
      <c r="E640" s="64"/>
      <c r="G640" s="66"/>
      <c r="H640" s="47"/>
      <c r="I640" s="47"/>
      <c r="K640" s="74"/>
      <c r="L640" s="64"/>
      <c r="M640" s="75"/>
      <c r="N640" s="41"/>
      <c r="O640" s="41"/>
      <c r="S640" s="37"/>
      <c r="T640" s="37"/>
      <c r="U640" s="37"/>
    </row>
    <row r="641" spans="2:21" x14ac:dyDescent="0.2">
      <c r="B641" s="47"/>
      <c r="D641" s="48"/>
      <c r="E641" s="64"/>
      <c r="G641" s="66"/>
      <c r="H641" s="47"/>
      <c r="I641" s="47"/>
      <c r="K641" s="74"/>
      <c r="L641" s="64"/>
      <c r="M641" s="75"/>
      <c r="N641" s="41"/>
      <c r="O641" s="41"/>
      <c r="S641" s="37"/>
      <c r="T641" s="37"/>
      <c r="U641" s="37"/>
    </row>
    <row r="642" spans="2:21" x14ac:dyDescent="0.2">
      <c r="B642" s="47"/>
      <c r="D642" s="48"/>
      <c r="E642" s="64"/>
      <c r="G642" s="66"/>
      <c r="H642" s="47"/>
      <c r="I642" s="47"/>
      <c r="K642" s="74"/>
      <c r="L642" s="64"/>
      <c r="M642" s="75"/>
      <c r="N642" s="41"/>
      <c r="O642" s="41"/>
      <c r="S642" s="37"/>
      <c r="T642" s="37"/>
      <c r="U642" s="37"/>
    </row>
    <row r="643" spans="2:21" x14ac:dyDescent="0.2">
      <c r="B643" s="47"/>
      <c r="D643" s="48"/>
      <c r="E643" s="64"/>
      <c r="G643" s="66"/>
      <c r="H643" s="47"/>
      <c r="I643" s="47"/>
      <c r="K643" s="74"/>
      <c r="L643" s="64"/>
      <c r="M643" s="75"/>
      <c r="N643" s="41"/>
      <c r="O643" s="41"/>
      <c r="S643" s="37"/>
      <c r="T643" s="37"/>
      <c r="U643" s="37"/>
    </row>
    <row r="644" spans="2:21" x14ac:dyDescent="0.2">
      <c r="B644" s="47"/>
      <c r="D644" s="48"/>
      <c r="E644" s="64"/>
      <c r="G644" s="66"/>
      <c r="H644" s="47"/>
      <c r="I644" s="47"/>
      <c r="K644" s="74"/>
      <c r="L644" s="64"/>
      <c r="M644" s="75"/>
      <c r="N644" s="41"/>
      <c r="O644" s="41"/>
      <c r="S644" s="37"/>
      <c r="T644" s="37"/>
      <c r="U644" s="37"/>
    </row>
    <row r="645" spans="2:21" x14ac:dyDescent="0.2">
      <c r="B645" s="47"/>
      <c r="D645" s="48"/>
      <c r="E645" s="64"/>
      <c r="G645" s="66"/>
      <c r="H645" s="47"/>
      <c r="I645" s="47"/>
      <c r="K645" s="74"/>
      <c r="L645" s="64"/>
      <c r="M645" s="75"/>
      <c r="N645" s="41"/>
      <c r="O645" s="41"/>
      <c r="S645" s="37"/>
      <c r="T645" s="37"/>
      <c r="U645" s="37"/>
    </row>
    <row r="646" spans="2:21" x14ac:dyDescent="0.2">
      <c r="B646" s="47"/>
      <c r="D646" s="48"/>
      <c r="E646" s="64"/>
      <c r="G646" s="66"/>
      <c r="H646" s="47"/>
      <c r="I646" s="47"/>
      <c r="K646" s="74"/>
      <c r="L646" s="64"/>
      <c r="M646" s="75"/>
      <c r="N646" s="41"/>
      <c r="O646" s="41"/>
      <c r="S646" s="37"/>
      <c r="T646" s="37"/>
      <c r="U646" s="37"/>
    </row>
    <row r="647" spans="2:21" x14ac:dyDescent="0.2">
      <c r="B647" s="47"/>
      <c r="D647" s="48"/>
      <c r="E647" s="64"/>
      <c r="G647" s="66"/>
      <c r="H647" s="47"/>
      <c r="I647" s="47"/>
      <c r="K647" s="74"/>
      <c r="L647" s="64"/>
      <c r="M647" s="75"/>
      <c r="N647" s="41"/>
      <c r="O647" s="41"/>
      <c r="S647" s="37"/>
      <c r="T647" s="37"/>
      <c r="U647" s="37"/>
    </row>
    <row r="648" spans="2:21" x14ac:dyDescent="0.2">
      <c r="B648" s="47"/>
      <c r="D648" s="48"/>
      <c r="E648" s="64"/>
      <c r="G648" s="66"/>
      <c r="H648" s="47"/>
      <c r="I648" s="47"/>
      <c r="K648" s="74"/>
      <c r="L648" s="64"/>
      <c r="M648" s="75"/>
      <c r="N648" s="41"/>
      <c r="O648" s="41"/>
      <c r="S648" s="37"/>
      <c r="T648" s="37"/>
      <c r="U648" s="37"/>
    </row>
    <row r="649" spans="2:21" x14ac:dyDescent="0.2">
      <c r="B649" s="47"/>
      <c r="D649" s="48"/>
      <c r="E649" s="64"/>
      <c r="G649" s="66"/>
      <c r="H649" s="47"/>
      <c r="I649" s="47"/>
      <c r="K649" s="74"/>
      <c r="L649" s="64"/>
      <c r="M649" s="75"/>
      <c r="N649" s="41"/>
      <c r="O649" s="41"/>
      <c r="S649" s="37"/>
      <c r="T649" s="37"/>
      <c r="U649" s="37"/>
    </row>
    <row r="650" spans="2:21" x14ac:dyDescent="0.2">
      <c r="B650" s="47"/>
      <c r="D650" s="48"/>
      <c r="E650" s="64"/>
      <c r="G650" s="66"/>
      <c r="H650" s="47"/>
      <c r="I650" s="47"/>
      <c r="K650" s="74"/>
      <c r="L650" s="64"/>
      <c r="M650" s="75"/>
      <c r="N650" s="41"/>
      <c r="O650" s="41"/>
      <c r="S650" s="37"/>
      <c r="T650" s="37"/>
      <c r="U650" s="37"/>
    </row>
    <row r="651" spans="2:21" x14ac:dyDescent="0.2">
      <c r="B651" s="47"/>
      <c r="D651" s="48"/>
      <c r="E651" s="64"/>
      <c r="G651" s="66"/>
      <c r="H651" s="47"/>
      <c r="I651" s="47"/>
      <c r="K651" s="74"/>
      <c r="L651" s="64"/>
      <c r="M651" s="75"/>
      <c r="N651" s="41"/>
      <c r="O651" s="41"/>
      <c r="S651" s="37"/>
      <c r="T651" s="37"/>
      <c r="U651" s="37"/>
    </row>
    <row r="652" spans="2:21" x14ac:dyDescent="0.2">
      <c r="B652" s="47"/>
      <c r="D652" s="48"/>
      <c r="E652" s="64"/>
      <c r="G652" s="66"/>
      <c r="H652" s="47"/>
      <c r="I652" s="47"/>
      <c r="K652" s="74"/>
      <c r="L652" s="64"/>
      <c r="M652" s="75"/>
      <c r="N652" s="41"/>
      <c r="O652" s="41"/>
      <c r="S652" s="37"/>
      <c r="T652" s="37"/>
      <c r="U652" s="37"/>
    </row>
    <row r="653" spans="2:21" x14ac:dyDescent="0.2">
      <c r="B653" s="47"/>
      <c r="D653" s="48"/>
      <c r="E653" s="64"/>
      <c r="G653" s="66"/>
      <c r="H653" s="47"/>
      <c r="I653" s="47"/>
      <c r="K653" s="74"/>
      <c r="L653" s="64"/>
      <c r="M653" s="75"/>
      <c r="N653" s="41"/>
      <c r="O653" s="41"/>
      <c r="S653" s="37"/>
      <c r="T653" s="37"/>
      <c r="U653" s="37"/>
    </row>
    <row r="654" spans="2:21" x14ac:dyDescent="0.2">
      <c r="B654" s="47"/>
      <c r="D654" s="48"/>
      <c r="E654" s="64"/>
      <c r="G654" s="66"/>
      <c r="H654" s="47"/>
      <c r="I654" s="47"/>
      <c r="K654" s="74"/>
      <c r="L654" s="64"/>
      <c r="M654" s="75"/>
      <c r="N654" s="41"/>
      <c r="O654" s="41"/>
      <c r="S654" s="37"/>
      <c r="T654" s="37"/>
      <c r="U654" s="37"/>
    </row>
    <row r="655" spans="2:21" x14ac:dyDescent="0.2">
      <c r="B655" s="47"/>
      <c r="D655" s="48"/>
      <c r="E655" s="64"/>
      <c r="G655" s="66"/>
      <c r="H655" s="47"/>
      <c r="I655" s="47"/>
      <c r="K655" s="74"/>
      <c r="L655" s="64"/>
      <c r="M655" s="75"/>
      <c r="N655" s="41"/>
      <c r="O655" s="41"/>
      <c r="S655" s="37"/>
      <c r="T655" s="37"/>
      <c r="U655" s="37"/>
    </row>
    <row r="656" spans="2:21" x14ac:dyDescent="0.2">
      <c r="B656" s="47"/>
      <c r="D656" s="48"/>
      <c r="E656" s="64"/>
      <c r="G656" s="66"/>
      <c r="H656" s="47"/>
      <c r="I656" s="47"/>
      <c r="K656" s="74"/>
      <c r="L656" s="64"/>
      <c r="M656" s="75"/>
      <c r="N656" s="41"/>
      <c r="O656" s="41"/>
      <c r="S656" s="37"/>
      <c r="T656" s="37"/>
      <c r="U656" s="37"/>
    </row>
    <row r="657" spans="2:21" x14ac:dyDescent="0.2">
      <c r="B657" s="47"/>
      <c r="D657" s="48"/>
      <c r="E657" s="64"/>
      <c r="G657" s="66"/>
      <c r="H657" s="47"/>
      <c r="I657" s="47"/>
      <c r="K657" s="74"/>
      <c r="L657" s="64"/>
      <c r="M657" s="75"/>
      <c r="N657" s="41"/>
      <c r="O657" s="41"/>
      <c r="S657" s="37"/>
      <c r="T657" s="37"/>
      <c r="U657" s="37"/>
    </row>
    <row r="658" spans="2:21" x14ac:dyDescent="0.2">
      <c r="B658" s="47"/>
      <c r="D658" s="48"/>
      <c r="E658" s="64"/>
      <c r="G658" s="66"/>
      <c r="H658" s="47"/>
      <c r="I658" s="47"/>
      <c r="K658" s="74"/>
      <c r="L658" s="64"/>
      <c r="M658" s="75"/>
      <c r="N658" s="41"/>
      <c r="O658" s="41"/>
      <c r="S658" s="37"/>
      <c r="T658" s="37"/>
      <c r="U658" s="37"/>
    </row>
    <row r="659" spans="2:21" x14ac:dyDescent="0.2">
      <c r="B659" s="47"/>
      <c r="D659" s="48"/>
      <c r="E659" s="64"/>
      <c r="G659" s="66"/>
      <c r="H659" s="47"/>
      <c r="I659" s="47"/>
      <c r="K659" s="74"/>
      <c r="L659" s="64"/>
      <c r="M659" s="75"/>
      <c r="N659" s="41"/>
      <c r="O659" s="41"/>
      <c r="S659" s="37"/>
      <c r="T659" s="37"/>
      <c r="U659" s="37"/>
    </row>
    <row r="660" spans="2:21" x14ac:dyDescent="0.2">
      <c r="B660" s="47"/>
      <c r="D660" s="48"/>
      <c r="E660" s="64"/>
      <c r="G660" s="66"/>
      <c r="H660" s="47"/>
      <c r="I660" s="47"/>
      <c r="K660" s="74"/>
      <c r="L660" s="64"/>
      <c r="M660" s="75"/>
      <c r="N660" s="41"/>
      <c r="O660" s="41"/>
      <c r="S660" s="37"/>
      <c r="T660" s="37"/>
      <c r="U660" s="37"/>
    </row>
    <row r="661" spans="2:21" x14ac:dyDescent="0.2">
      <c r="B661" s="47"/>
      <c r="D661" s="48"/>
      <c r="E661" s="64"/>
      <c r="G661" s="66"/>
      <c r="H661" s="47"/>
      <c r="I661" s="47"/>
      <c r="K661" s="74"/>
      <c r="L661" s="64"/>
      <c r="M661" s="75"/>
      <c r="N661" s="41"/>
      <c r="O661" s="41"/>
      <c r="S661" s="37"/>
      <c r="T661" s="37"/>
      <c r="U661" s="37"/>
    </row>
    <row r="662" spans="2:21" x14ac:dyDescent="0.2">
      <c r="B662" s="47"/>
      <c r="D662" s="48"/>
      <c r="E662" s="64"/>
      <c r="G662" s="66"/>
      <c r="H662" s="47"/>
      <c r="I662" s="47"/>
      <c r="K662" s="74"/>
      <c r="L662" s="64"/>
      <c r="M662" s="75"/>
      <c r="N662" s="41"/>
      <c r="O662" s="41"/>
      <c r="S662" s="37"/>
      <c r="T662" s="37"/>
      <c r="U662" s="37"/>
    </row>
    <row r="663" spans="2:21" x14ac:dyDescent="0.2">
      <c r="B663" s="47"/>
      <c r="D663" s="48"/>
      <c r="E663" s="64"/>
      <c r="G663" s="66"/>
      <c r="H663" s="47"/>
      <c r="I663" s="47"/>
      <c r="K663" s="74"/>
      <c r="L663" s="64"/>
      <c r="M663" s="75"/>
      <c r="N663" s="41"/>
      <c r="O663" s="41"/>
      <c r="S663" s="37"/>
      <c r="T663" s="37"/>
      <c r="U663" s="37"/>
    </row>
    <row r="664" spans="2:21" x14ac:dyDescent="0.2">
      <c r="B664" s="47"/>
      <c r="D664" s="48"/>
      <c r="E664" s="64"/>
      <c r="G664" s="66"/>
      <c r="H664" s="47"/>
      <c r="I664" s="47"/>
      <c r="K664" s="74"/>
      <c r="L664" s="64"/>
      <c r="M664" s="75"/>
      <c r="N664" s="41"/>
      <c r="O664" s="41"/>
      <c r="S664" s="37"/>
      <c r="T664" s="37"/>
      <c r="U664" s="37"/>
    </row>
    <row r="665" spans="2:21" x14ac:dyDescent="0.2">
      <c r="B665" s="47"/>
      <c r="D665" s="48"/>
      <c r="E665" s="64"/>
      <c r="G665" s="66"/>
      <c r="H665" s="47"/>
      <c r="I665" s="47"/>
      <c r="K665" s="74"/>
      <c r="L665" s="64"/>
      <c r="M665" s="75"/>
      <c r="N665" s="41"/>
      <c r="O665" s="41"/>
      <c r="S665" s="37"/>
      <c r="T665" s="37"/>
      <c r="U665" s="37"/>
    </row>
    <row r="666" spans="2:21" x14ac:dyDescent="0.2">
      <c r="B666" s="47"/>
      <c r="D666" s="48"/>
      <c r="E666" s="64"/>
      <c r="G666" s="66"/>
      <c r="H666" s="47"/>
      <c r="I666" s="47"/>
      <c r="K666" s="74"/>
      <c r="L666" s="64"/>
      <c r="M666" s="75"/>
      <c r="N666" s="41"/>
      <c r="O666" s="41"/>
      <c r="S666" s="37"/>
      <c r="T666" s="37"/>
      <c r="U666" s="37"/>
    </row>
    <row r="667" spans="2:21" x14ac:dyDescent="0.2">
      <c r="B667" s="47"/>
      <c r="D667" s="48"/>
      <c r="E667" s="64"/>
      <c r="G667" s="66"/>
      <c r="H667" s="47"/>
      <c r="I667" s="47"/>
      <c r="K667" s="74"/>
      <c r="L667" s="64"/>
      <c r="M667" s="75"/>
      <c r="N667" s="41"/>
      <c r="O667" s="41"/>
      <c r="S667" s="37"/>
      <c r="T667" s="37"/>
      <c r="U667" s="37"/>
    </row>
    <row r="668" spans="2:21" x14ac:dyDescent="0.2">
      <c r="B668" s="47"/>
      <c r="D668" s="48"/>
      <c r="E668" s="64"/>
      <c r="G668" s="66"/>
      <c r="H668" s="47"/>
      <c r="I668" s="47"/>
      <c r="K668" s="74"/>
      <c r="L668" s="64"/>
      <c r="M668" s="75"/>
      <c r="N668" s="41"/>
      <c r="O668" s="41"/>
      <c r="S668" s="37"/>
      <c r="T668" s="37"/>
      <c r="U668" s="37"/>
    </row>
    <row r="669" spans="2:21" x14ac:dyDescent="0.2">
      <c r="B669" s="47"/>
      <c r="D669" s="48"/>
      <c r="E669" s="64"/>
      <c r="G669" s="66"/>
      <c r="H669" s="47"/>
      <c r="I669" s="47"/>
      <c r="K669" s="74"/>
      <c r="L669" s="64"/>
      <c r="M669" s="75"/>
      <c r="N669" s="41"/>
      <c r="O669" s="41"/>
      <c r="S669" s="37"/>
      <c r="T669" s="37"/>
      <c r="U669" s="37"/>
    </row>
    <row r="670" spans="2:21" x14ac:dyDescent="0.2">
      <c r="B670" s="47"/>
      <c r="D670" s="48"/>
      <c r="E670" s="64"/>
      <c r="G670" s="66"/>
      <c r="H670" s="47"/>
      <c r="I670" s="47"/>
      <c r="K670" s="74"/>
      <c r="L670" s="64"/>
      <c r="M670" s="75"/>
      <c r="N670" s="41"/>
      <c r="O670" s="41"/>
      <c r="S670" s="37"/>
      <c r="T670" s="37"/>
      <c r="U670" s="37"/>
    </row>
    <row r="671" spans="2:21" x14ac:dyDescent="0.2">
      <c r="B671" s="47"/>
      <c r="D671" s="48"/>
      <c r="E671" s="64"/>
      <c r="G671" s="66"/>
      <c r="H671" s="47"/>
      <c r="I671" s="47"/>
      <c r="K671" s="74"/>
      <c r="L671" s="64"/>
      <c r="M671" s="75"/>
      <c r="N671" s="41"/>
      <c r="O671" s="41"/>
      <c r="S671" s="37"/>
      <c r="T671" s="37"/>
      <c r="U671" s="37"/>
    </row>
    <row r="672" spans="2:21" x14ac:dyDescent="0.2">
      <c r="B672" s="47"/>
      <c r="D672" s="48"/>
      <c r="E672" s="64"/>
      <c r="G672" s="66"/>
      <c r="H672" s="47"/>
      <c r="I672" s="47"/>
      <c r="K672" s="74"/>
      <c r="L672" s="64"/>
      <c r="M672" s="75"/>
      <c r="N672" s="41"/>
      <c r="O672" s="41"/>
      <c r="S672" s="37"/>
      <c r="T672" s="37"/>
      <c r="U672" s="37"/>
    </row>
    <row r="673" spans="2:21" x14ac:dyDescent="0.2">
      <c r="B673" s="47"/>
      <c r="D673" s="48"/>
      <c r="E673" s="64"/>
      <c r="G673" s="66"/>
      <c r="H673" s="47"/>
      <c r="I673" s="47"/>
      <c r="K673" s="74"/>
      <c r="L673" s="64"/>
      <c r="M673" s="75"/>
      <c r="N673" s="41"/>
      <c r="O673" s="41"/>
      <c r="S673" s="37"/>
      <c r="T673" s="37"/>
      <c r="U673" s="37"/>
    </row>
    <row r="674" spans="2:21" x14ac:dyDescent="0.2">
      <c r="B674" s="47"/>
      <c r="D674" s="48"/>
      <c r="E674" s="64"/>
      <c r="G674" s="66"/>
      <c r="H674" s="47"/>
      <c r="I674" s="47"/>
      <c r="K674" s="74"/>
      <c r="L674" s="64"/>
      <c r="M674" s="75"/>
      <c r="N674" s="41"/>
      <c r="O674" s="41"/>
      <c r="S674" s="37"/>
      <c r="T674" s="37"/>
      <c r="U674" s="37"/>
    </row>
    <row r="675" spans="2:21" x14ac:dyDescent="0.2">
      <c r="B675" s="47"/>
      <c r="D675" s="48"/>
      <c r="E675" s="64"/>
      <c r="G675" s="66"/>
      <c r="H675" s="47"/>
      <c r="I675" s="47"/>
      <c r="K675" s="74"/>
      <c r="L675" s="64"/>
      <c r="M675" s="75"/>
      <c r="N675" s="41"/>
      <c r="O675" s="41"/>
      <c r="S675" s="37"/>
      <c r="T675" s="37"/>
      <c r="U675" s="37"/>
    </row>
    <row r="676" spans="2:21" x14ac:dyDescent="0.2">
      <c r="B676" s="47"/>
      <c r="D676" s="48"/>
      <c r="E676" s="64"/>
      <c r="G676" s="66"/>
      <c r="H676" s="47"/>
      <c r="I676" s="47"/>
      <c r="K676" s="74"/>
      <c r="L676" s="64"/>
      <c r="M676" s="75"/>
      <c r="N676" s="41"/>
      <c r="O676" s="41"/>
      <c r="S676" s="37"/>
      <c r="T676" s="37"/>
      <c r="U676" s="37"/>
    </row>
    <row r="677" spans="2:21" x14ac:dyDescent="0.2">
      <c r="B677" s="47"/>
      <c r="D677" s="48"/>
      <c r="E677" s="64"/>
      <c r="G677" s="66"/>
      <c r="H677" s="47"/>
      <c r="I677" s="47"/>
      <c r="K677" s="74"/>
      <c r="L677" s="64"/>
      <c r="M677" s="75"/>
      <c r="N677" s="41"/>
      <c r="O677" s="41"/>
      <c r="S677" s="37"/>
      <c r="T677" s="37"/>
      <c r="U677" s="37"/>
    </row>
    <row r="678" spans="2:21" x14ac:dyDescent="0.2">
      <c r="B678" s="47"/>
      <c r="D678" s="48"/>
      <c r="E678" s="64"/>
      <c r="G678" s="66"/>
      <c r="H678" s="47"/>
      <c r="I678" s="47"/>
      <c r="K678" s="74"/>
      <c r="L678" s="64"/>
      <c r="M678" s="75"/>
      <c r="N678" s="41"/>
      <c r="O678" s="41"/>
      <c r="S678" s="37"/>
      <c r="T678" s="37"/>
      <c r="U678" s="37"/>
    </row>
    <row r="679" spans="2:21" x14ac:dyDescent="0.2">
      <c r="B679" s="47"/>
      <c r="D679" s="48"/>
      <c r="E679" s="64"/>
      <c r="G679" s="66"/>
      <c r="H679" s="47"/>
      <c r="I679" s="47"/>
      <c r="K679" s="74"/>
      <c r="L679" s="64"/>
      <c r="M679" s="75"/>
      <c r="N679" s="41"/>
      <c r="O679" s="41"/>
      <c r="S679" s="37"/>
      <c r="T679" s="37"/>
      <c r="U679" s="37"/>
    </row>
    <row r="680" spans="2:21" x14ac:dyDescent="0.2">
      <c r="B680" s="47"/>
      <c r="D680" s="48"/>
      <c r="E680" s="64"/>
      <c r="G680" s="66"/>
      <c r="H680" s="47"/>
      <c r="I680" s="47"/>
      <c r="K680" s="74"/>
      <c r="L680" s="64"/>
      <c r="M680" s="75"/>
      <c r="N680" s="41"/>
      <c r="O680" s="41"/>
      <c r="S680" s="37"/>
      <c r="T680" s="37"/>
      <c r="U680" s="37"/>
    </row>
    <row r="681" spans="2:21" x14ac:dyDescent="0.2">
      <c r="B681" s="47"/>
      <c r="D681" s="48"/>
      <c r="E681" s="64"/>
      <c r="G681" s="66"/>
      <c r="H681" s="47"/>
      <c r="I681" s="47"/>
      <c r="K681" s="74"/>
      <c r="L681" s="64"/>
      <c r="M681" s="75"/>
      <c r="N681" s="41"/>
      <c r="O681" s="41"/>
      <c r="S681" s="37"/>
      <c r="T681" s="37"/>
      <c r="U681" s="37"/>
    </row>
    <row r="682" spans="2:21" x14ac:dyDescent="0.2">
      <c r="B682" s="47"/>
      <c r="D682" s="48"/>
      <c r="E682" s="64"/>
      <c r="G682" s="66"/>
      <c r="H682" s="47"/>
      <c r="I682" s="47"/>
      <c r="K682" s="74"/>
      <c r="L682" s="64"/>
      <c r="M682" s="75"/>
      <c r="N682" s="41"/>
      <c r="O682" s="41"/>
      <c r="S682" s="37"/>
      <c r="T682" s="37"/>
      <c r="U682" s="37"/>
    </row>
    <row r="683" spans="2:21" x14ac:dyDescent="0.2">
      <c r="B683" s="47"/>
      <c r="D683" s="48"/>
      <c r="E683" s="64"/>
      <c r="G683" s="66"/>
      <c r="H683" s="47"/>
      <c r="I683" s="47"/>
      <c r="K683" s="74"/>
      <c r="L683" s="64"/>
      <c r="M683" s="75"/>
      <c r="N683" s="41"/>
      <c r="O683" s="41"/>
      <c r="S683" s="37"/>
      <c r="T683" s="37"/>
      <c r="U683" s="37"/>
    </row>
    <row r="684" spans="2:21" x14ac:dyDescent="0.2">
      <c r="B684" s="47"/>
      <c r="D684" s="48"/>
      <c r="E684" s="64"/>
      <c r="G684" s="66"/>
      <c r="H684" s="47"/>
      <c r="I684" s="47"/>
      <c r="K684" s="74"/>
      <c r="L684" s="64"/>
      <c r="M684" s="75"/>
      <c r="N684" s="41"/>
      <c r="O684" s="41"/>
      <c r="S684" s="37"/>
      <c r="T684" s="37"/>
      <c r="U684" s="37"/>
    </row>
    <row r="685" spans="2:21" x14ac:dyDescent="0.2">
      <c r="B685" s="47"/>
      <c r="D685" s="48"/>
      <c r="E685" s="64"/>
      <c r="G685" s="66"/>
      <c r="H685" s="47"/>
      <c r="I685" s="47"/>
      <c r="K685" s="74"/>
      <c r="L685" s="64"/>
      <c r="M685" s="75"/>
      <c r="N685" s="41"/>
      <c r="O685" s="41"/>
      <c r="S685" s="37"/>
      <c r="T685" s="37"/>
      <c r="U685" s="37"/>
    </row>
    <row r="686" spans="2:21" x14ac:dyDescent="0.2">
      <c r="B686" s="47"/>
      <c r="D686" s="48"/>
      <c r="E686" s="64"/>
      <c r="G686" s="66"/>
      <c r="H686" s="47"/>
      <c r="I686" s="47"/>
      <c r="K686" s="74"/>
      <c r="L686" s="64"/>
      <c r="M686" s="75"/>
      <c r="N686" s="41"/>
      <c r="O686" s="41"/>
      <c r="S686" s="37"/>
      <c r="T686" s="37"/>
      <c r="U686" s="37"/>
    </row>
    <row r="687" spans="2:21" x14ac:dyDescent="0.2">
      <c r="B687" s="47"/>
      <c r="D687" s="48"/>
      <c r="E687" s="64"/>
      <c r="G687" s="66"/>
      <c r="H687" s="47"/>
      <c r="I687" s="47"/>
      <c r="K687" s="74"/>
      <c r="L687" s="64"/>
      <c r="M687" s="75"/>
      <c r="N687" s="41"/>
      <c r="O687" s="41"/>
      <c r="S687" s="37"/>
      <c r="T687" s="37"/>
      <c r="U687" s="37"/>
    </row>
    <row r="688" spans="2:21" x14ac:dyDescent="0.2">
      <c r="B688" s="47"/>
      <c r="D688" s="48"/>
      <c r="E688" s="64"/>
      <c r="G688" s="66"/>
      <c r="H688" s="47"/>
      <c r="I688" s="47"/>
      <c r="K688" s="74"/>
      <c r="L688" s="64"/>
      <c r="M688" s="75"/>
      <c r="N688" s="41"/>
      <c r="O688" s="41"/>
      <c r="S688" s="37"/>
      <c r="T688" s="37"/>
      <c r="U688" s="37"/>
    </row>
    <row r="689" spans="2:21" x14ac:dyDescent="0.2">
      <c r="B689" s="47"/>
      <c r="D689" s="48"/>
      <c r="E689" s="64"/>
      <c r="G689" s="66"/>
      <c r="H689" s="47"/>
      <c r="I689" s="47"/>
      <c r="K689" s="74"/>
      <c r="L689" s="64"/>
      <c r="M689" s="75"/>
      <c r="N689" s="41"/>
      <c r="O689" s="41"/>
      <c r="S689" s="37"/>
      <c r="T689" s="37"/>
      <c r="U689" s="37"/>
    </row>
    <row r="690" spans="2:21" x14ac:dyDescent="0.2">
      <c r="B690" s="47"/>
      <c r="D690" s="48"/>
      <c r="E690" s="64"/>
      <c r="G690" s="66"/>
      <c r="H690" s="47"/>
      <c r="I690" s="47"/>
      <c r="K690" s="74"/>
      <c r="L690" s="64"/>
      <c r="M690" s="75"/>
      <c r="N690" s="41"/>
      <c r="O690" s="41"/>
      <c r="S690" s="37"/>
      <c r="T690" s="37"/>
      <c r="U690" s="37"/>
    </row>
    <row r="691" spans="2:21" x14ac:dyDescent="0.2">
      <c r="B691" s="47"/>
      <c r="D691" s="48"/>
      <c r="E691" s="64"/>
      <c r="G691" s="66"/>
      <c r="H691" s="47"/>
      <c r="I691" s="47"/>
      <c r="K691" s="74"/>
      <c r="L691" s="64"/>
      <c r="M691" s="75"/>
      <c r="N691" s="41"/>
      <c r="O691" s="41"/>
      <c r="S691" s="37"/>
      <c r="T691" s="37"/>
      <c r="U691" s="37"/>
    </row>
    <row r="692" spans="2:21" x14ac:dyDescent="0.2">
      <c r="B692" s="47"/>
      <c r="D692" s="48"/>
      <c r="E692" s="64"/>
      <c r="G692" s="66"/>
      <c r="H692" s="47"/>
      <c r="I692" s="47"/>
      <c r="K692" s="74"/>
      <c r="L692" s="64"/>
      <c r="M692" s="75"/>
      <c r="N692" s="41"/>
      <c r="O692" s="41"/>
      <c r="S692" s="37"/>
      <c r="T692" s="37"/>
      <c r="U692" s="37"/>
    </row>
    <row r="693" spans="2:21" x14ac:dyDescent="0.2">
      <c r="B693" s="47"/>
      <c r="D693" s="48"/>
      <c r="E693" s="64"/>
      <c r="G693" s="66"/>
      <c r="H693" s="47"/>
      <c r="I693" s="47"/>
      <c r="K693" s="74"/>
      <c r="L693" s="64"/>
      <c r="M693" s="75"/>
      <c r="N693" s="41"/>
      <c r="O693" s="41"/>
      <c r="S693" s="37"/>
      <c r="T693" s="37"/>
      <c r="U693" s="37"/>
    </row>
    <row r="694" spans="2:21" x14ac:dyDescent="0.2">
      <c r="B694" s="47"/>
      <c r="D694" s="48"/>
      <c r="E694" s="64"/>
      <c r="G694" s="66"/>
      <c r="H694" s="47"/>
      <c r="I694" s="47"/>
      <c r="K694" s="74"/>
      <c r="L694" s="64"/>
      <c r="M694" s="75"/>
      <c r="N694" s="41"/>
      <c r="O694" s="41"/>
      <c r="S694" s="37"/>
      <c r="T694" s="37"/>
      <c r="U694" s="37"/>
    </row>
    <row r="695" spans="2:21" x14ac:dyDescent="0.2">
      <c r="B695" s="47"/>
      <c r="D695" s="48"/>
      <c r="E695" s="64"/>
      <c r="G695" s="66"/>
      <c r="H695" s="47"/>
      <c r="I695" s="47"/>
      <c r="K695" s="74"/>
      <c r="L695" s="64"/>
      <c r="M695" s="75"/>
      <c r="N695" s="41"/>
      <c r="O695" s="41"/>
      <c r="S695" s="37"/>
      <c r="T695" s="37"/>
      <c r="U695" s="37"/>
    </row>
    <row r="696" spans="2:21" x14ac:dyDescent="0.2">
      <c r="B696" s="47"/>
      <c r="D696" s="48"/>
      <c r="E696" s="64"/>
      <c r="G696" s="66"/>
      <c r="H696" s="47"/>
      <c r="I696" s="47"/>
      <c r="K696" s="74"/>
      <c r="L696" s="64"/>
      <c r="M696" s="75"/>
      <c r="N696" s="41"/>
      <c r="O696" s="41"/>
      <c r="S696" s="37"/>
      <c r="T696" s="37"/>
      <c r="U696" s="37"/>
    </row>
    <row r="697" spans="2:21" x14ac:dyDescent="0.2">
      <c r="B697" s="47"/>
      <c r="D697" s="48"/>
      <c r="E697" s="64"/>
      <c r="G697" s="66"/>
      <c r="H697" s="47"/>
      <c r="I697" s="47"/>
      <c r="K697" s="74"/>
      <c r="L697" s="64"/>
      <c r="M697" s="75"/>
      <c r="N697" s="41"/>
      <c r="O697" s="41"/>
      <c r="S697" s="37"/>
      <c r="T697" s="37"/>
      <c r="U697" s="37"/>
    </row>
    <row r="698" spans="2:21" x14ac:dyDescent="0.2">
      <c r="B698" s="47"/>
      <c r="D698" s="48"/>
      <c r="E698" s="64"/>
      <c r="G698" s="66"/>
      <c r="H698" s="47"/>
      <c r="I698" s="47"/>
      <c r="K698" s="74"/>
      <c r="L698" s="64"/>
      <c r="M698" s="75"/>
      <c r="N698" s="41"/>
      <c r="O698" s="41"/>
      <c r="S698" s="37"/>
      <c r="T698" s="37"/>
      <c r="U698" s="37"/>
    </row>
    <row r="699" spans="2:21" x14ac:dyDescent="0.2">
      <c r="B699" s="47"/>
      <c r="D699" s="48"/>
      <c r="E699" s="64"/>
      <c r="G699" s="66"/>
      <c r="H699" s="47"/>
      <c r="I699" s="47"/>
      <c r="K699" s="74"/>
      <c r="L699" s="64"/>
      <c r="M699" s="75"/>
      <c r="N699" s="41"/>
      <c r="O699" s="41"/>
      <c r="S699" s="37"/>
      <c r="T699" s="37"/>
      <c r="U699" s="37"/>
    </row>
    <row r="700" spans="2:21" x14ac:dyDescent="0.2">
      <c r="B700" s="47"/>
      <c r="D700" s="48"/>
      <c r="E700" s="64"/>
      <c r="G700" s="66"/>
      <c r="H700" s="47"/>
      <c r="I700" s="47"/>
      <c r="K700" s="74"/>
      <c r="L700" s="64"/>
      <c r="M700" s="75"/>
      <c r="N700" s="41"/>
      <c r="O700" s="41"/>
      <c r="S700" s="37"/>
      <c r="T700" s="37"/>
      <c r="U700" s="37"/>
    </row>
    <row r="701" spans="2:21" x14ac:dyDescent="0.2">
      <c r="B701" s="47"/>
      <c r="D701" s="48"/>
      <c r="E701" s="64"/>
      <c r="G701" s="66"/>
      <c r="H701" s="47"/>
      <c r="I701" s="47"/>
      <c r="K701" s="74"/>
      <c r="L701" s="64"/>
      <c r="M701" s="75"/>
      <c r="N701" s="41"/>
      <c r="O701" s="41"/>
      <c r="S701" s="37"/>
      <c r="T701" s="37"/>
      <c r="U701" s="37"/>
    </row>
    <row r="702" spans="2:21" x14ac:dyDescent="0.2">
      <c r="B702" s="47"/>
      <c r="D702" s="48"/>
      <c r="E702" s="64"/>
      <c r="G702" s="66"/>
      <c r="H702" s="47"/>
      <c r="I702" s="47"/>
      <c r="K702" s="74"/>
      <c r="L702" s="64"/>
      <c r="M702" s="75"/>
      <c r="N702" s="41"/>
      <c r="O702" s="41"/>
      <c r="S702" s="37"/>
      <c r="T702" s="37"/>
      <c r="U702" s="37"/>
    </row>
    <row r="703" spans="2:21" x14ac:dyDescent="0.2">
      <c r="B703" s="47"/>
      <c r="D703" s="48"/>
      <c r="E703" s="64"/>
      <c r="G703" s="66"/>
      <c r="H703" s="47"/>
      <c r="I703" s="47"/>
      <c r="K703" s="74"/>
      <c r="L703" s="64"/>
      <c r="M703" s="75"/>
      <c r="N703" s="41"/>
      <c r="O703" s="41"/>
      <c r="S703" s="37"/>
      <c r="T703" s="37"/>
      <c r="U703" s="37"/>
    </row>
    <row r="704" spans="2:21" x14ac:dyDescent="0.2">
      <c r="B704" s="47"/>
      <c r="D704" s="48"/>
      <c r="E704" s="64"/>
      <c r="G704" s="66"/>
      <c r="H704" s="47"/>
      <c r="I704" s="47"/>
      <c r="K704" s="74"/>
      <c r="L704" s="64"/>
      <c r="M704" s="75"/>
      <c r="N704" s="41"/>
      <c r="O704" s="41"/>
      <c r="S704" s="37"/>
      <c r="T704" s="37"/>
      <c r="U704" s="37"/>
    </row>
    <row r="705" spans="2:21" x14ac:dyDescent="0.2">
      <c r="B705" s="47"/>
      <c r="D705" s="48"/>
      <c r="E705" s="64"/>
      <c r="G705" s="66"/>
      <c r="H705" s="47"/>
      <c r="I705" s="47"/>
      <c r="K705" s="74"/>
      <c r="L705" s="64"/>
      <c r="M705" s="75"/>
      <c r="N705" s="41"/>
      <c r="O705" s="41"/>
      <c r="S705" s="37"/>
      <c r="T705" s="37"/>
      <c r="U705" s="37"/>
    </row>
    <row r="706" spans="2:21" x14ac:dyDescent="0.2">
      <c r="B706" s="47"/>
      <c r="D706" s="48"/>
      <c r="E706" s="64"/>
      <c r="G706" s="66"/>
      <c r="H706" s="47"/>
      <c r="I706" s="47"/>
      <c r="K706" s="74"/>
      <c r="L706" s="64"/>
      <c r="M706" s="75"/>
      <c r="N706" s="41"/>
      <c r="O706" s="41"/>
      <c r="S706" s="37"/>
      <c r="T706" s="37"/>
      <c r="U706" s="37"/>
    </row>
    <row r="707" spans="2:21" x14ac:dyDescent="0.2">
      <c r="B707" s="47"/>
      <c r="D707" s="48"/>
      <c r="E707" s="64"/>
      <c r="G707" s="66"/>
      <c r="H707" s="47"/>
      <c r="I707" s="47"/>
      <c r="K707" s="74"/>
      <c r="L707" s="64"/>
      <c r="M707" s="75"/>
      <c r="N707" s="41"/>
      <c r="O707" s="41"/>
      <c r="S707" s="37"/>
      <c r="T707" s="37"/>
      <c r="U707" s="37"/>
    </row>
    <row r="708" spans="2:21" x14ac:dyDescent="0.2">
      <c r="B708" s="47"/>
      <c r="D708" s="48"/>
      <c r="E708" s="64"/>
      <c r="G708" s="66"/>
      <c r="H708" s="47"/>
      <c r="I708" s="47"/>
      <c r="K708" s="74"/>
      <c r="L708" s="64"/>
      <c r="M708" s="75"/>
      <c r="N708" s="41"/>
      <c r="O708" s="41"/>
      <c r="S708" s="37"/>
      <c r="T708" s="37"/>
      <c r="U708" s="37"/>
    </row>
    <row r="709" spans="2:21" x14ac:dyDescent="0.2">
      <c r="B709" s="47"/>
      <c r="D709" s="48"/>
      <c r="E709" s="64"/>
      <c r="G709" s="66"/>
      <c r="H709" s="47"/>
      <c r="I709" s="47"/>
      <c r="K709" s="74"/>
      <c r="L709" s="64"/>
      <c r="M709" s="75"/>
      <c r="N709" s="41"/>
      <c r="O709" s="41"/>
      <c r="S709" s="37"/>
      <c r="T709" s="37"/>
      <c r="U709" s="37"/>
    </row>
    <row r="710" spans="2:21" x14ac:dyDescent="0.2">
      <c r="B710" s="47"/>
      <c r="D710" s="48"/>
      <c r="E710" s="64"/>
      <c r="G710" s="66"/>
      <c r="H710" s="47"/>
      <c r="I710" s="47"/>
      <c r="K710" s="74"/>
      <c r="L710" s="64"/>
      <c r="M710" s="75"/>
      <c r="N710" s="41"/>
      <c r="O710" s="41"/>
      <c r="S710" s="37"/>
      <c r="T710" s="37"/>
      <c r="U710" s="37"/>
    </row>
    <row r="711" spans="2:21" x14ac:dyDescent="0.2">
      <c r="B711" s="47"/>
      <c r="D711" s="48"/>
      <c r="E711" s="64"/>
      <c r="G711" s="66"/>
      <c r="H711" s="47"/>
      <c r="I711" s="47"/>
      <c r="K711" s="74"/>
      <c r="L711" s="64"/>
      <c r="M711" s="75"/>
      <c r="N711" s="41"/>
      <c r="O711" s="41"/>
      <c r="S711" s="37"/>
      <c r="T711" s="37"/>
      <c r="U711" s="37"/>
    </row>
    <row r="712" spans="2:21" x14ac:dyDescent="0.2">
      <c r="B712" s="47"/>
      <c r="D712" s="48"/>
      <c r="E712" s="64"/>
      <c r="G712" s="66"/>
      <c r="H712" s="47"/>
      <c r="I712" s="47"/>
      <c r="K712" s="74"/>
      <c r="L712" s="64"/>
      <c r="M712" s="75"/>
      <c r="N712" s="41"/>
      <c r="O712" s="41"/>
      <c r="S712" s="37"/>
      <c r="T712" s="37"/>
      <c r="U712" s="37"/>
    </row>
    <row r="713" spans="2:21" x14ac:dyDescent="0.2">
      <c r="B713" s="47"/>
      <c r="D713" s="48"/>
      <c r="E713" s="64"/>
      <c r="G713" s="66"/>
      <c r="H713" s="47"/>
      <c r="I713" s="47"/>
      <c r="K713" s="74"/>
      <c r="L713" s="64"/>
      <c r="M713" s="75"/>
      <c r="N713" s="41"/>
      <c r="O713" s="41"/>
      <c r="S713" s="37"/>
      <c r="T713" s="37"/>
      <c r="U713" s="37"/>
    </row>
    <row r="714" spans="2:21" x14ac:dyDescent="0.2">
      <c r="B714" s="47"/>
      <c r="D714" s="48"/>
      <c r="E714" s="64"/>
      <c r="G714" s="66"/>
      <c r="H714" s="47"/>
      <c r="I714" s="47"/>
      <c r="K714" s="74"/>
      <c r="L714" s="64"/>
      <c r="M714" s="75"/>
      <c r="N714" s="41"/>
      <c r="O714" s="41"/>
      <c r="S714" s="37"/>
      <c r="T714" s="37"/>
      <c r="U714" s="37"/>
    </row>
    <row r="715" spans="2:21" x14ac:dyDescent="0.2">
      <c r="B715" s="47"/>
      <c r="D715" s="48"/>
      <c r="E715" s="64"/>
      <c r="G715" s="66"/>
      <c r="H715" s="47"/>
      <c r="I715" s="47"/>
      <c r="K715" s="74"/>
      <c r="L715" s="64"/>
      <c r="M715" s="75"/>
      <c r="N715" s="41"/>
      <c r="O715" s="41"/>
      <c r="S715" s="37"/>
      <c r="T715" s="37"/>
      <c r="U715" s="37"/>
    </row>
    <row r="716" spans="2:21" x14ac:dyDescent="0.2">
      <c r="B716" s="47"/>
      <c r="D716" s="48"/>
      <c r="E716" s="64"/>
      <c r="G716" s="66"/>
      <c r="H716" s="47"/>
      <c r="I716" s="47"/>
      <c r="K716" s="74"/>
      <c r="L716" s="64"/>
      <c r="M716" s="75"/>
      <c r="N716" s="41"/>
      <c r="O716" s="41"/>
      <c r="S716" s="37"/>
      <c r="T716" s="37"/>
      <c r="U716" s="37"/>
    </row>
    <row r="717" spans="2:21" x14ac:dyDescent="0.2">
      <c r="B717" s="47"/>
      <c r="D717" s="48"/>
      <c r="E717" s="64"/>
      <c r="G717" s="66"/>
      <c r="H717" s="47"/>
      <c r="I717" s="47"/>
      <c r="K717" s="74"/>
      <c r="L717" s="64"/>
      <c r="M717" s="75"/>
      <c r="N717" s="41"/>
      <c r="O717" s="41"/>
      <c r="S717" s="37"/>
      <c r="T717" s="37"/>
      <c r="U717" s="37"/>
    </row>
    <row r="718" spans="2:21" x14ac:dyDescent="0.2">
      <c r="B718" s="47"/>
      <c r="D718" s="48"/>
      <c r="E718" s="64"/>
      <c r="G718" s="66"/>
      <c r="H718" s="47"/>
      <c r="I718" s="47"/>
      <c r="K718" s="74"/>
      <c r="L718" s="64"/>
      <c r="M718" s="75"/>
      <c r="N718" s="41"/>
      <c r="O718" s="41"/>
      <c r="S718" s="37"/>
      <c r="T718" s="37"/>
      <c r="U718" s="37"/>
    </row>
    <row r="719" spans="2:21" x14ac:dyDescent="0.2">
      <c r="B719" s="47"/>
      <c r="D719" s="48"/>
      <c r="E719" s="64"/>
      <c r="G719" s="66"/>
      <c r="H719" s="47"/>
      <c r="I719" s="47"/>
      <c r="K719" s="74"/>
      <c r="L719" s="64"/>
      <c r="M719" s="75"/>
      <c r="N719" s="41"/>
      <c r="O719" s="41"/>
      <c r="S719" s="37"/>
      <c r="T719" s="37"/>
      <c r="U719" s="37"/>
    </row>
    <row r="720" spans="2:21" x14ac:dyDescent="0.2">
      <c r="B720" s="47"/>
      <c r="D720" s="48"/>
      <c r="E720" s="64"/>
      <c r="G720" s="66"/>
      <c r="H720" s="47"/>
      <c r="I720" s="47"/>
      <c r="K720" s="74"/>
      <c r="L720" s="64"/>
      <c r="M720" s="75"/>
      <c r="N720" s="41"/>
      <c r="O720" s="41"/>
      <c r="S720" s="37"/>
      <c r="T720" s="37"/>
      <c r="U720" s="37"/>
    </row>
    <row r="721" spans="2:21" x14ac:dyDescent="0.2">
      <c r="B721" s="47"/>
      <c r="D721" s="48"/>
      <c r="E721" s="64"/>
      <c r="G721" s="66"/>
      <c r="H721" s="47"/>
      <c r="I721" s="47"/>
      <c r="K721" s="74"/>
      <c r="L721" s="64"/>
      <c r="M721" s="75"/>
      <c r="N721" s="41"/>
      <c r="O721" s="41"/>
      <c r="S721" s="37"/>
      <c r="T721" s="37"/>
      <c r="U721" s="37"/>
    </row>
    <row r="722" spans="2:21" x14ac:dyDescent="0.2">
      <c r="B722" s="47"/>
      <c r="D722" s="48"/>
      <c r="E722" s="64"/>
      <c r="G722" s="66"/>
      <c r="H722" s="47"/>
      <c r="I722" s="47"/>
      <c r="K722" s="74"/>
      <c r="L722" s="64"/>
      <c r="M722" s="75"/>
      <c r="N722" s="41"/>
      <c r="O722" s="41"/>
      <c r="S722" s="37"/>
      <c r="T722" s="37"/>
      <c r="U722" s="37"/>
    </row>
    <row r="723" spans="2:21" x14ac:dyDescent="0.2">
      <c r="B723" s="47"/>
      <c r="D723" s="48"/>
      <c r="E723" s="64"/>
      <c r="G723" s="66"/>
      <c r="H723" s="47"/>
      <c r="I723" s="47"/>
      <c r="K723" s="74"/>
      <c r="L723" s="64"/>
      <c r="M723" s="75"/>
      <c r="N723" s="41"/>
      <c r="O723" s="41"/>
      <c r="S723" s="37"/>
      <c r="T723" s="37"/>
      <c r="U723" s="37"/>
    </row>
    <row r="724" spans="2:21" x14ac:dyDescent="0.2">
      <c r="B724" s="47"/>
      <c r="D724" s="48"/>
      <c r="E724" s="64"/>
      <c r="G724" s="66"/>
      <c r="H724" s="47"/>
      <c r="I724" s="47"/>
      <c r="K724" s="74"/>
      <c r="L724" s="64"/>
      <c r="M724" s="75"/>
      <c r="N724" s="41"/>
      <c r="O724" s="41"/>
      <c r="S724" s="37"/>
      <c r="T724" s="37"/>
      <c r="U724" s="37"/>
    </row>
    <row r="725" spans="2:21" x14ac:dyDescent="0.2">
      <c r="B725" s="47"/>
      <c r="D725" s="48"/>
      <c r="E725" s="64"/>
      <c r="G725" s="66"/>
      <c r="H725" s="47"/>
      <c r="I725" s="47"/>
      <c r="K725" s="74"/>
      <c r="L725" s="64"/>
      <c r="M725" s="75"/>
      <c r="N725" s="41"/>
      <c r="O725" s="41"/>
      <c r="S725" s="37"/>
      <c r="T725" s="37"/>
      <c r="U725" s="37"/>
    </row>
    <row r="726" spans="2:21" x14ac:dyDescent="0.2">
      <c r="B726" s="47"/>
      <c r="D726" s="48"/>
      <c r="E726" s="64"/>
      <c r="G726" s="66"/>
      <c r="H726" s="47"/>
      <c r="I726" s="47"/>
      <c r="K726" s="74"/>
      <c r="L726" s="64"/>
      <c r="M726" s="75"/>
      <c r="N726" s="41"/>
      <c r="O726" s="41"/>
      <c r="S726" s="37"/>
      <c r="T726" s="37"/>
      <c r="U726" s="37"/>
    </row>
    <row r="727" spans="2:21" x14ac:dyDescent="0.2">
      <c r="B727" s="47"/>
      <c r="D727" s="48"/>
      <c r="E727" s="64"/>
      <c r="G727" s="66"/>
      <c r="H727" s="47"/>
      <c r="I727" s="47"/>
      <c r="K727" s="74"/>
      <c r="L727" s="64"/>
      <c r="M727" s="75"/>
      <c r="N727" s="41"/>
      <c r="O727" s="41"/>
      <c r="S727" s="37"/>
      <c r="T727" s="37"/>
      <c r="U727" s="37"/>
    </row>
    <row r="728" spans="2:21" x14ac:dyDescent="0.2">
      <c r="B728" s="47"/>
      <c r="D728" s="48"/>
      <c r="E728" s="64"/>
      <c r="G728" s="66"/>
      <c r="H728" s="47"/>
      <c r="I728" s="47"/>
      <c r="K728" s="74"/>
      <c r="L728" s="64"/>
      <c r="M728" s="75"/>
      <c r="N728" s="41"/>
      <c r="O728" s="41"/>
      <c r="S728" s="37"/>
      <c r="T728" s="37"/>
      <c r="U728" s="37"/>
    </row>
    <row r="729" spans="2:21" x14ac:dyDescent="0.2">
      <c r="B729" s="47"/>
      <c r="D729" s="48"/>
      <c r="E729" s="64"/>
      <c r="G729" s="66"/>
      <c r="H729" s="47"/>
      <c r="I729" s="47"/>
      <c r="K729" s="74"/>
      <c r="L729" s="64"/>
      <c r="M729" s="75"/>
      <c r="N729" s="41"/>
      <c r="O729" s="41"/>
      <c r="S729" s="37"/>
      <c r="T729" s="37"/>
      <c r="U729" s="37"/>
    </row>
    <row r="730" spans="2:21" x14ac:dyDescent="0.2">
      <c r="B730" s="47"/>
      <c r="D730" s="48"/>
      <c r="E730" s="64"/>
      <c r="G730" s="66"/>
      <c r="H730" s="47"/>
      <c r="I730" s="47"/>
      <c r="K730" s="74"/>
      <c r="L730" s="64"/>
      <c r="M730" s="75"/>
      <c r="N730" s="41"/>
      <c r="O730" s="41"/>
      <c r="S730" s="37"/>
      <c r="T730" s="37"/>
      <c r="U730" s="37"/>
    </row>
    <row r="731" spans="2:21" x14ac:dyDescent="0.2">
      <c r="B731" s="47"/>
      <c r="D731" s="48"/>
      <c r="E731" s="64"/>
      <c r="G731" s="66"/>
      <c r="H731" s="47"/>
      <c r="I731" s="47"/>
      <c r="K731" s="74"/>
      <c r="L731" s="64"/>
      <c r="M731" s="75"/>
      <c r="N731" s="41"/>
      <c r="O731" s="41"/>
      <c r="S731" s="37"/>
      <c r="T731" s="37"/>
      <c r="U731" s="37"/>
    </row>
    <row r="732" spans="2:21" x14ac:dyDescent="0.2">
      <c r="B732" s="47"/>
      <c r="D732" s="48"/>
      <c r="E732" s="64"/>
      <c r="G732" s="66"/>
      <c r="H732" s="47"/>
      <c r="I732" s="47"/>
      <c r="K732" s="74"/>
      <c r="L732" s="64"/>
      <c r="M732" s="75"/>
      <c r="N732" s="41"/>
      <c r="O732" s="41"/>
      <c r="S732" s="37"/>
      <c r="T732" s="37"/>
      <c r="U732" s="37"/>
    </row>
    <row r="733" spans="2:21" x14ac:dyDescent="0.2">
      <c r="B733" s="47"/>
      <c r="D733" s="48"/>
      <c r="E733" s="64"/>
      <c r="G733" s="66"/>
      <c r="H733" s="47"/>
      <c r="I733" s="47"/>
      <c r="K733" s="74"/>
      <c r="L733" s="64"/>
      <c r="M733" s="75"/>
      <c r="N733" s="41"/>
      <c r="O733" s="41"/>
      <c r="S733" s="37"/>
      <c r="T733" s="37"/>
      <c r="U733" s="37"/>
    </row>
    <row r="734" spans="2:21" x14ac:dyDescent="0.2">
      <c r="B734" s="47"/>
      <c r="D734" s="48"/>
      <c r="E734" s="64"/>
      <c r="G734" s="66"/>
      <c r="H734" s="47"/>
      <c r="I734" s="47"/>
      <c r="K734" s="74"/>
      <c r="L734" s="64"/>
      <c r="M734" s="75"/>
      <c r="N734" s="41"/>
      <c r="O734" s="41"/>
      <c r="S734" s="37"/>
      <c r="T734" s="37"/>
      <c r="U734" s="37"/>
    </row>
    <row r="735" spans="2:21" x14ac:dyDescent="0.2">
      <c r="B735" s="47"/>
      <c r="D735" s="48"/>
      <c r="E735" s="64"/>
      <c r="G735" s="66"/>
      <c r="H735" s="47"/>
      <c r="I735" s="47"/>
      <c r="K735" s="74"/>
      <c r="L735" s="64"/>
      <c r="M735" s="75"/>
      <c r="N735" s="41"/>
      <c r="O735" s="41"/>
      <c r="S735" s="37"/>
      <c r="T735" s="37"/>
      <c r="U735" s="37"/>
    </row>
    <row r="736" spans="2:21" x14ac:dyDescent="0.2">
      <c r="B736" s="47"/>
      <c r="D736" s="48"/>
      <c r="E736" s="64"/>
      <c r="G736" s="66"/>
      <c r="H736" s="47"/>
      <c r="I736" s="47"/>
      <c r="K736" s="74"/>
      <c r="L736" s="64"/>
      <c r="M736" s="75"/>
      <c r="N736" s="41"/>
      <c r="O736" s="41"/>
      <c r="S736" s="37"/>
      <c r="T736" s="37"/>
      <c r="U736" s="37"/>
    </row>
    <row r="737" spans="2:21" x14ac:dyDescent="0.2">
      <c r="B737" s="47"/>
      <c r="D737" s="48"/>
      <c r="E737" s="64"/>
      <c r="G737" s="66"/>
      <c r="H737" s="47"/>
      <c r="I737" s="47"/>
      <c r="K737" s="74"/>
      <c r="L737" s="64"/>
      <c r="M737" s="75"/>
      <c r="N737" s="41"/>
      <c r="O737" s="41"/>
      <c r="S737" s="37"/>
      <c r="T737" s="37"/>
      <c r="U737" s="37"/>
    </row>
    <row r="738" spans="2:21" x14ac:dyDescent="0.2">
      <c r="B738" s="47"/>
      <c r="D738" s="48"/>
      <c r="E738" s="64"/>
      <c r="G738" s="66"/>
      <c r="H738" s="47"/>
      <c r="I738" s="47"/>
      <c r="K738" s="74"/>
      <c r="L738" s="64"/>
      <c r="M738" s="75"/>
      <c r="N738" s="41"/>
      <c r="O738" s="41"/>
      <c r="S738" s="37"/>
      <c r="T738" s="37"/>
      <c r="U738" s="37"/>
    </row>
    <row r="739" spans="2:21" x14ac:dyDescent="0.2">
      <c r="B739" s="47"/>
      <c r="D739" s="48"/>
      <c r="E739" s="64"/>
      <c r="G739" s="66"/>
      <c r="H739" s="47"/>
      <c r="I739" s="47"/>
      <c r="K739" s="74"/>
      <c r="L739" s="64"/>
      <c r="M739" s="75"/>
      <c r="N739" s="41"/>
      <c r="O739" s="41"/>
      <c r="S739" s="37"/>
      <c r="T739" s="37"/>
      <c r="U739" s="37"/>
    </row>
    <row r="740" spans="2:21" x14ac:dyDescent="0.2">
      <c r="B740" s="47"/>
      <c r="D740" s="48"/>
      <c r="E740" s="64"/>
      <c r="G740" s="66"/>
      <c r="H740" s="47"/>
      <c r="I740" s="47"/>
      <c r="K740" s="74"/>
      <c r="L740" s="64"/>
      <c r="M740" s="75"/>
      <c r="N740" s="41"/>
      <c r="O740" s="41"/>
      <c r="S740" s="37"/>
      <c r="T740" s="37"/>
      <c r="U740" s="37"/>
    </row>
    <row r="741" spans="2:21" x14ac:dyDescent="0.2">
      <c r="B741" s="47"/>
      <c r="D741" s="48"/>
      <c r="E741" s="64"/>
      <c r="G741" s="66"/>
      <c r="H741" s="47"/>
      <c r="I741" s="47"/>
      <c r="K741" s="74"/>
      <c r="L741" s="64"/>
      <c r="M741" s="75"/>
      <c r="N741" s="41"/>
      <c r="O741" s="41"/>
      <c r="S741" s="37"/>
      <c r="T741" s="37"/>
      <c r="U741" s="37"/>
    </row>
    <row r="742" spans="2:21" x14ac:dyDescent="0.2">
      <c r="B742" s="47"/>
      <c r="D742" s="48"/>
      <c r="E742" s="64"/>
      <c r="G742" s="66"/>
      <c r="H742" s="47"/>
      <c r="I742" s="47"/>
      <c r="K742" s="74"/>
      <c r="L742" s="64"/>
      <c r="M742" s="75"/>
      <c r="N742" s="41"/>
      <c r="O742" s="41"/>
      <c r="S742" s="37"/>
      <c r="T742" s="37"/>
      <c r="U742" s="37"/>
    </row>
    <row r="743" spans="2:21" x14ac:dyDescent="0.2">
      <c r="B743" s="47"/>
      <c r="D743" s="48"/>
      <c r="E743" s="64"/>
      <c r="G743" s="66"/>
      <c r="H743" s="47"/>
      <c r="I743" s="47"/>
      <c r="K743" s="74"/>
      <c r="L743" s="64"/>
      <c r="M743" s="75"/>
      <c r="N743" s="41"/>
      <c r="O743" s="41"/>
      <c r="S743" s="37"/>
      <c r="T743" s="37"/>
      <c r="U743" s="37"/>
    </row>
    <row r="744" spans="2:21" x14ac:dyDescent="0.2">
      <c r="B744" s="47"/>
      <c r="D744" s="48"/>
      <c r="E744" s="64"/>
      <c r="G744" s="66"/>
      <c r="H744" s="47"/>
      <c r="I744" s="47"/>
      <c r="K744" s="74"/>
      <c r="L744" s="64"/>
      <c r="M744" s="75"/>
      <c r="N744" s="41"/>
      <c r="O744" s="41"/>
      <c r="S744" s="37"/>
      <c r="T744" s="37"/>
      <c r="U744" s="37"/>
    </row>
    <row r="745" spans="2:21" x14ac:dyDescent="0.2">
      <c r="B745" s="47"/>
      <c r="D745" s="48"/>
      <c r="E745" s="64"/>
      <c r="G745" s="66"/>
      <c r="H745" s="47"/>
      <c r="I745" s="47"/>
      <c r="K745" s="74"/>
      <c r="L745" s="64"/>
      <c r="M745" s="75"/>
      <c r="N745" s="41"/>
      <c r="O745" s="41"/>
      <c r="S745" s="37"/>
      <c r="T745" s="37"/>
      <c r="U745" s="37"/>
    </row>
    <row r="746" spans="2:21" x14ac:dyDescent="0.2">
      <c r="B746" s="47"/>
      <c r="D746" s="48"/>
      <c r="E746" s="64"/>
      <c r="G746" s="66"/>
      <c r="H746" s="47"/>
      <c r="I746" s="47"/>
      <c r="K746" s="74"/>
      <c r="L746" s="64"/>
      <c r="M746" s="75"/>
      <c r="N746" s="41"/>
      <c r="O746" s="41"/>
      <c r="S746" s="37"/>
      <c r="T746" s="37"/>
      <c r="U746" s="37"/>
    </row>
    <row r="747" spans="2:21" x14ac:dyDescent="0.2">
      <c r="B747" s="47"/>
      <c r="D747" s="48"/>
      <c r="E747" s="64"/>
      <c r="G747" s="66"/>
      <c r="H747" s="47"/>
      <c r="I747" s="47"/>
      <c r="K747" s="74"/>
      <c r="L747" s="64"/>
      <c r="M747" s="75"/>
      <c r="N747" s="41"/>
      <c r="O747" s="41"/>
      <c r="S747" s="37"/>
      <c r="T747" s="37"/>
      <c r="U747" s="37"/>
    </row>
    <row r="748" spans="2:21" x14ac:dyDescent="0.2">
      <c r="B748" s="47"/>
      <c r="D748" s="48"/>
      <c r="E748" s="64"/>
      <c r="G748" s="66"/>
      <c r="H748" s="47"/>
      <c r="I748" s="47"/>
      <c r="K748" s="74"/>
      <c r="L748" s="64"/>
      <c r="M748" s="75"/>
      <c r="N748" s="41"/>
      <c r="O748" s="41"/>
      <c r="S748" s="37"/>
      <c r="T748" s="37"/>
      <c r="U748" s="37"/>
    </row>
    <row r="749" spans="2:21" x14ac:dyDescent="0.2">
      <c r="B749" s="47"/>
      <c r="D749" s="48"/>
      <c r="E749" s="64"/>
      <c r="G749" s="66"/>
      <c r="H749" s="47"/>
      <c r="I749" s="47"/>
      <c r="K749" s="74"/>
      <c r="L749" s="64"/>
      <c r="M749" s="75"/>
      <c r="N749" s="41"/>
      <c r="O749" s="41"/>
      <c r="S749" s="37"/>
      <c r="T749" s="37"/>
      <c r="U749" s="37"/>
    </row>
    <row r="750" spans="2:21" x14ac:dyDescent="0.2">
      <c r="B750" s="47"/>
      <c r="D750" s="48"/>
      <c r="E750" s="64"/>
      <c r="G750" s="66"/>
      <c r="H750" s="47"/>
      <c r="I750" s="47"/>
      <c r="K750" s="74"/>
      <c r="L750" s="64"/>
      <c r="M750" s="75"/>
      <c r="N750" s="41"/>
      <c r="O750" s="41"/>
      <c r="S750" s="37"/>
      <c r="T750" s="37"/>
      <c r="U750" s="37"/>
    </row>
    <row r="751" spans="2:21" x14ac:dyDescent="0.2">
      <c r="B751" s="47"/>
      <c r="D751" s="48"/>
      <c r="E751" s="64"/>
      <c r="G751" s="66"/>
      <c r="H751" s="47"/>
      <c r="I751" s="47"/>
      <c r="K751" s="74"/>
      <c r="L751" s="64"/>
      <c r="M751" s="75"/>
      <c r="N751" s="41"/>
      <c r="O751" s="41"/>
      <c r="S751" s="37"/>
      <c r="T751" s="37"/>
      <c r="U751" s="37"/>
    </row>
    <row r="752" spans="2:21" x14ac:dyDescent="0.2">
      <c r="B752" s="47"/>
      <c r="D752" s="48"/>
      <c r="E752" s="64"/>
      <c r="G752" s="66"/>
      <c r="H752" s="47"/>
      <c r="I752" s="47"/>
      <c r="K752" s="74"/>
      <c r="L752" s="64"/>
      <c r="M752" s="75"/>
      <c r="N752" s="41"/>
      <c r="O752" s="41"/>
      <c r="S752" s="37"/>
      <c r="T752" s="37"/>
      <c r="U752" s="37"/>
    </row>
    <row r="753" spans="2:21" x14ac:dyDescent="0.2">
      <c r="B753" s="47"/>
      <c r="D753" s="48"/>
      <c r="E753" s="64"/>
      <c r="G753" s="66"/>
      <c r="H753" s="47"/>
      <c r="I753" s="47"/>
      <c r="K753" s="74"/>
      <c r="L753" s="64"/>
      <c r="M753" s="75"/>
      <c r="N753" s="41"/>
      <c r="O753" s="41"/>
      <c r="S753" s="37"/>
      <c r="T753" s="37"/>
      <c r="U753" s="37"/>
    </row>
    <row r="754" spans="2:21" x14ac:dyDescent="0.2">
      <c r="B754" s="47"/>
      <c r="D754" s="48"/>
      <c r="E754" s="64"/>
      <c r="G754" s="66"/>
      <c r="H754" s="47"/>
      <c r="I754" s="47"/>
      <c r="K754" s="74"/>
      <c r="L754" s="64"/>
      <c r="M754" s="75"/>
      <c r="N754" s="41"/>
      <c r="O754" s="41"/>
      <c r="S754" s="37"/>
      <c r="T754" s="37"/>
      <c r="U754" s="37"/>
    </row>
    <row r="755" spans="2:21" x14ac:dyDescent="0.2">
      <c r="B755" s="47"/>
      <c r="D755" s="48"/>
      <c r="E755" s="64"/>
      <c r="G755" s="66"/>
      <c r="H755" s="47"/>
      <c r="I755" s="47"/>
      <c r="K755" s="74"/>
      <c r="L755" s="64"/>
      <c r="M755" s="75"/>
      <c r="N755" s="41"/>
      <c r="O755" s="41"/>
      <c r="S755" s="37"/>
      <c r="T755" s="37"/>
      <c r="U755" s="37"/>
    </row>
    <row r="756" spans="2:21" x14ac:dyDescent="0.2">
      <c r="B756" s="47"/>
      <c r="D756" s="48"/>
      <c r="E756" s="64"/>
      <c r="G756" s="66"/>
      <c r="H756" s="47"/>
      <c r="I756" s="47"/>
      <c r="K756" s="74"/>
      <c r="L756" s="64"/>
      <c r="M756" s="75"/>
      <c r="N756" s="41"/>
      <c r="O756" s="41"/>
      <c r="S756" s="37"/>
      <c r="T756" s="37"/>
      <c r="U756" s="37"/>
    </row>
    <row r="757" spans="2:21" x14ac:dyDescent="0.2">
      <c r="B757" s="47"/>
      <c r="D757" s="48"/>
      <c r="E757" s="64"/>
      <c r="G757" s="66"/>
      <c r="H757" s="47"/>
      <c r="I757" s="47"/>
      <c r="K757" s="74"/>
      <c r="L757" s="64"/>
      <c r="M757" s="75"/>
      <c r="N757" s="41"/>
      <c r="O757" s="41"/>
      <c r="S757" s="37"/>
      <c r="T757" s="37"/>
      <c r="U757" s="37"/>
    </row>
    <row r="758" spans="2:21" x14ac:dyDescent="0.2">
      <c r="B758" s="47"/>
      <c r="D758" s="48"/>
      <c r="E758" s="64"/>
      <c r="G758" s="66"/>
      <c r="H758" s="47"/>
      <c r="I758" s="47"/>
      <c r="K758" s="74"/>
      <c r="L758" s="64"/>
      <c r="M758" s="75"/>
      <c r="N758" s="41"/>
      <c r="O758" s="41"/>
      <c r="S758" s="37"/>
      <c r="T758" s="37"/>
      <c r="U758" s="37"/>
    </row>
    <row r="759" spans="2:21" x14ac:dyDescent="0.2">
      <c r="B759" s="47"/>
      <c r="D759" s="48"/>
      <c r="E759" s="64"/>
      <c r="G759" s="66"/>
      <c r="H759" s="47"/>
      <c r="I759" s="47"/>
      <c r="K759" s="74"/>
      <c r="L759" s="64"/>
      <c r="M759" s="75"/>
      <c r="N759" s="41"/>
      <c r="O759" s="41"/>
      <c r="S759" s="37"/>
      <c r="T759" s="37"/>
      <c r="U759" s="37"/>
    </row>
    <row r="760" spans="2:21" x14ac:dyDescent="0.2">
      <c r="B760" s="47"/>
      <c r="D760" s="48"/>
      <c r="E760" s="64"/>
      <c r="G760" s="66"/>
      <c r="H760" s="47"/>
      <c r="I760" s="47"/>
      <c r="K760" s="74"/>
      <c r="L760" s="64"/>
      <c r="M760" s="75"/>
      <c r="N760" s="41"/>
      <c r="O760" s="41"/>
      <c r="S760" s="37"/>
      <c r="T760" s="37"/>
      <c r="U760" s="37"/>
    </row>
    <row r="761" spans="2:21" x14ac:dyDescent="0.2">
      <c r="B761" s="47"/>
      <c r="D761" s="48"/>
      <c r="E761" s="64"/>
      <c r="G761" s="66"/>
      <c r="H761" s="47"/>
      <c r="I761" s="47"/>
      <c r="K761" s="74"/>
      <c r="L761" s="64"/>
      <c r="M761" s="75"/>
      <c r="N761" s="41"/>
      <c r="O761" s="41"/>
      <c r="S761" s="37"/>
      <c r="T761" s="37"/>
      <c r="U761" s="37"/>
    </row>
    <row r="762" spans="2:21" x14ac:dyDescent="0.2">
      <c r="B762" s="47"/>
      <c r="D762" s="48"/>
      <c r="E762" s="64"/>
      <c r="G762" s="66"/>
      <c r="H762" s="47"/>
      <c r="I762" s="47"/>
      <c r="K762" s="74"/>
      <c r="L762" s="64"/>
      <c r="M762" s="75"/>
      <c r="N762" s="41"/>
      <c r="O762" s="41"/>
      <c r="S762" s="37"/>
      <c r="T762" s="37"/>
      <c r="U762" s="37"/>
    </row>
    <row r="763" spans="2:21" x14ac:dyDescent="0.2">
      <c r="B763" s="47"/>
      <c r="D763" s="48"/>
      <c r="E763" s="64"/>
      <c r="G763" s="66"/>
      <c r="H763" s="47"/>
      <c r="I763" s="47"/>
      <c r="K763" s="74"/>
      <c r="L763" s="64"/>
      <c r="M763" s="75"/>
      <c r="N763" s="41"/>
      <c r="O763" s="41"/>
      <c r="S763" s="37"/>
      <c r="T763" s="37"/>
      <c r="U763" s="37"/>
    </row>
    <row r="764" spans="2:21" x14ac:dyDescent="0.2">
      <c r="B764" s="47"/>
      <c r="D764" s="48"/>
      <c r="E764" s="64"/>
      <c r="G764" s="66"/>
      <c r="H764" s="47"/>
      <c r="I764" s="47"/>
      <c r="K764" s="74"/>
      <c r="L764" s="64"/>
      <c r="M764" s="75"/>
      <c r="N764" s="41"/>
      <c r="O764" s="41"/>
      <c r="S764" s="37"/>
      <c r="T764" s="37"/>
      <c r="U764" s="37"/>
    </row>
    <row r="765" spans="2:21" x14ac:dyDescent="0.2">
      <c r="B765" s="47"/>
      <c r="D765" s="48"/>
      <c r="E765" s="64"/>
      <c r="G765" s="66"/>
      <c r="H765" s="47"/>
      <c r="I765" s="47"/>
      <c r="K765" s="74"/>
      <c r="L765" s="64"/>
      <c r="M765" s="75"/>
      <c r="N765" s="41"/>
      <c r="O765" s="41"/>
      <c r="S765" s="37"/>
      <c r="T765" s="37"/>
      <c r="U765" s="37"/>
    </row>
    <row r="766" spans="2:21" x14ac:dyDescent="0.2">
      <c r="B766" s="47"/>
      <c r="D766" s="48"/>
      <c r="E766" s="64"/>
      <c r="G766" s="66"/>
      <c r="H766" s="47"/>
      <c r="I766" s="47"/>
      <c r="K766" s="74"/>
      <c r="L766" s="64"/>
      <c r="M766" s="75"/>
      <c r="N766" s="41"/>
      <c r="O766" s="41"/>
      <c r="S766" s="37"/>
      <c r="T766" s="37"/>
      <c r="U766" s="37"/>
    </row>
    <row r="767" spans="2:21" x14ac:dyDescent="0.2">
      <c r="B767" s="47"/>
      <c r="D767" s="48"/>
      <c r="E767" s="64"/>
      <c r="G767" s="66"/>
      <c r="H767" s="47"/>
      <c r="I767" s="47"/>
      <c r="K767" s="74"/>
      <c r="L767" s="64"/>
      <c r="M767" s="75"/>
      <c r="N767" s="41"/>
      <c r="O767" s="41"/>
      <c r="S767" s="37"/>
      <c r="T767" s="37"/>
      <c r="U767" s="37"/>
    </row>
    <row r="768" spans="2:21" x14ac:dyDescent="0.2">
      <c r="B768" s="47"/>
      <c r="D768" s="48"/>
      <c r="E768" s="64"/>
      <c r="G768" s="66"/>
      <c r="H768" s="47"/>
      <c r="I768" s="47"/>
      <c r="K768" s="74"/>
      <c r="L768" s="64"/>
      <c r="M768" s="75"/>
      <c r="N768" s="41"/>
      <c r="O768" s="41"/>
      <c r="S768" s="37"/>
      <c r="T768" s="37"/>
      <c r="U768" s="37"/>
    </row>
    <row r="769" spans="2:21" x14ac:dyDescent="0.2">
      <c r="B769" s="47"/>
      <c r="D769" s="48"/>
      <c r="E769" s="64"/>
      <c r="G769" s="66"/>
      <c r="H769" s="47"/>
      <c r="I769" s="47"/>
      <c r="K769" s="74"/>
      <c r="L769" s="64"/>
      <c r="M769" s="75"/>
      <c r="N769" s="41"/>
      <c r="O769" s="41"/>
      <c r="S769" s="37"/>
      <c r="T769" s="37"/>
      <c r="U769" s="37"/>
    </row>
    <row r="770" spans="2:21" x14ac:dyDescent="0.2">
      <c r="B770" s="47"/>
      <c r="D770" s="48"/>
      <c r="E770" s="64"/>
      <c r="G770" s="66"/>
      <c r="H770" s="47"/>
      <c r="I770" s="47"/>
      <c r="K770" s="74"/>
      <c r="L770" s="64"/>
      <c r="M770" s="75"/>
      <c r="N770" s="41"/>
      <c r="O770" s="41"/>
      <c r="S770" s="37"/>
      <c r="T770" s="37"/>
      <c r="U770" s="37"/>
    </row>
    <row r="771" spans="2:21" x14ac:dyDescent="0.2">
      <c r="B771" s="47"/>
      <c r="D771" s="48"/>
      <c r="E771" s="64"/>
      <c r="G771" s="66"/>
      <c r="H771" s="47"/>
      <c r="I771" s="47"/>
      <c r="K771" s="74"/>
      <c r="L771" s="64"/>
      <c r="M771" s="75"/>
      <c r="N771" s="41"/>
      <c r="O771" s="41"/>
      <c r="S771" s="37"/>
      <c r="T771" s="37"/>
      <c r="U771" s="37"/>
    </row>
    <row r="772" spans="2:21" x14ac:dyDescent="0.2">
      <c r="B772" s="47"/>
      <c r="D772" s="48"/>
      <c r="E772" s="64"/>
      <c r="G772" s="66"/>
      <c r="H772" s="47"/>
      <c r="I772" s="47"/>
      <c r="K772" s="74"/>
      <c r="L772" s="64"/>
      <c r="M772" s="75"/>
      <c r="N772" s="41"/>
      <c r="O772" s="41"/>
      <c r="S772" s="37"/>
      <c r="T772" s="37"/>
      <c r="U772" s="37"/>
    </row>
    <row r="773" spans="2:21" x14ac:dyDescent="0.2">
      <c r="B773" s="47"/>
      <c r="D773" s="48"/>
      <c r="E773" s="64"/>
      <c r="G773" s="66"/>
      <c r="H773" s="47"/>
      <c r="I773" s="47"/>
      <c r="K773" s="74"/>
      <c r="L773" s="64"/>
      <c r="M773" s="75"/>
      <c r="N773" s="41"/>
      <c r="O773" s="41"/>
      <c r="S773" s="37"/>
      <c r="T773" s="37"/>
      <c r="U773" s="37"/>
    </row>
    <row r="774" spans="2:21" x14ac:dyDescent="0.2">
      <c r="B774" s="47"/>
      <c r="D774" s="48"/>
      <c r="E774" s="64"/>
      <c r="G774" s="66"/>
      <c r="H774" s="47"/>
      <c r="I774" s="47"/>
      <c r="K774" s="74"/>
      <c r="L774" s="64"/>
      <c r="M774" s="75"/>
      <c r="N774" s="41"/>
      <c r="O774" s="41"/>
      <c r="S774" s="37"/>
      <c r="T774" s="37"/>
      <c r="U774" s="37"/>
    </row>
    <row r="775" spans="2:21" x14ac:dyDescent="0.2">
      <c r="B775" s="47"/>
      <c r="D775" s="48"/>
      <c r="E775" s="64"/>
      <c r="G775" s="66"/>
      <c r="H775" s="47"/>
      <c r="I775" s="47"/>
      <c r="K775" s="74"/>
      <c r="L775" s="64"/>
      <c r="M775" s="75"/>
      <c r="N775" s="41"/>
      <c r="O775" s="41"/>
      <c r="S775" s="37"/>
      <c r="T775" s="37"/>
      <c r="U775" s="37"/>
    </row>
    <row r="776" spans="2:21" x14ac:dyDescent="0.2">
      <c r="B776" s="47"/>
      <c r="D776" s="48"/>
      <c r="E776" s="64"/>
      <c r="G776" s="66"/>
      <c r="H776" s="47"/>
      <c r="I776" s="47"/>
      <c r="K776" s="74"/>
      <c r="L776" s="64"/>
      <c r="M776" s="75"/>
      <c r="N776" s="41"/>
      <c r="O776" s="41"/>
      <c r="S776" s="37"/>
      <c r="T776" s="37"/>
      <c r="U776" s="37"/>
    </row>
    <row r="777" spans="2:21" x14ac:dyDescent="0.2">
      <c r="B777" s="47"/>
      <c r="D777" s="48"/>
      <c r="E777" s="64"/>
      <c r="G777" s="66"/>
      <c r="H777" s="47"/>
      <c r="I777" s="47"/>
      <c r="K777" s="74"/>
      <c r="L777" s="64"/>
      <c r="M777" s="75"/>
      <c r="N777" s="41"/>
      <c r="O777" s="41"/>
      <c r="S777" s="37"/>
      <c r="T777" s="37"/>
      <c r="U777" s="37"/>
    </row>
    <row r="778" spans="2:21" x14ac:dyDescent="0.2">
      <c r="B778" s="47"/>
      <c r="D778" s="48"/>
      <c r="E778" s="64"/>
      <c r="G778" s="66"/>
      <c r="H778" s="47"/>
      <c r="I778" s="47"/>
      <c r="K778" s="74"/>
      <c r="L778" s="64"/>
      <c r="M778" s="75"/>
      <c r="N778" s="41"/>
      <c r="O778" s="41"/>
      <c r="S778" s="37"/>
      <c r="T778" s="37"/>
      <c r="U778" s="37"/>
    </row>
    <row r="779" spans="2:21" x14ac:dyDescent="0.2">
      <c r="B779" s="47"/>
      <c r="D779" s="48"/>
      <c r="E779" s="64"/>
      <c r="G779" s="66"/>
      <c r="H779" s="47"/>
      <c r="I779" s="47"/>
      <c r="K779" s="74"/>
      <c r="L779" s="64"/>
      <c r="M779" s="75"/>
      <c r="N779" s="41"/>
      <c r="O779" s="41"/>
      <c r="S779" s="37"/>
      <c r="T779" s="37"/>
      <c r="U779" s="37"/>
    </row>
    <row r="780" spans="2:21" x14ac:dyDescent="0.2">
      <c r="B780" s="47"/>
      <c r="D780" s="48"/>
      <c r="E780" s="64"/>
      <c r="G780" s="66"/>
      <c r="H780" s="47"/>
      <c r="I780" s="47"/>
      <c r="K780" s="74"/>
      <c r="L780" s="64"/>
      <c r="M780" s="75"/>
      <c r="N780" s="41"/>
      <c r="O780" s="41"/>
      <c r="S780" s="37"/>
      <c r="T780" s="37"/>
      <c r="U780" s="37"/>
    </row>
    <row r="781" spans="2:21" x14ac:dyDescent="0.2">
      <c r="B781" s="47"/>
      <c r="D781" s="48"/>
      <c r="E781" s="64"/>
      <c r="G781" s="66"/>
      <c r="H781" s="47"/>
      <c r="I781" s="47"/>
      <c r="K781" s="74"/>
      <c r="L781" s="64"/>
      <c r="M781" s="75"/>
      <c r="N781" s="41"/>
      <c r="O781" s="41"/>
      <c r="S781" s="37"/>
      <c r="T781" s="37"/>
      <c r="U781" s="37"/>
    </row>
    <row r="782" spans="2:21" x14ac:dyDescent="0.2">
      <c r="B782" s="47"/>
      <c r="D782" s="48"/>
      <c r="E782" s="64"/>
      <c r="G782" s="66"/>
      <c r="H782" s="47"/>
      <c r="I782" s="47"/>
      <c r="K782" s="74"/>
      <c r="L782" s="64"/>
      <c r="M782" s="75"/>
      <c r="N782" s="41"/>
      <c r="O782" s="41"/>
      <c r="S782" s="37"/>
      <c r="T782" s="37"/>
      <c r="U782" s="37"/>
    </row>
    <row r="783" spans="2:21" x14ac:dyDescent="0.2">
      <c r="B783" s="47"/>
      <c r="D783" s="48"/>
      <c r="E783" s="64"/>
      <c r="G783" s="66"/>
      <c r="H783" s="47"/>
      <c r="I783" s="47"/>
      <c r="K783" s="74"/>
      <c r="L783" s="64"/>
      <c r="M783" s="75"/>
      <c r="N783" s="41"/>
      <c r="O783" s="41"/>
      <c r="S783" s="37"/>
      <c r="T783" s="37"/>
      <c r="U783" s="37"/>
    </row>
    <row r="784" spans="2:21" x14ac:dyDescent="0.2">
      <c r="B784" s="47"/>
      <c r="D784" s="48"/>
      <c r="E784" s="64"/>
      <c r="G784" s="66"/>
      <c r="H784" s="47"/>
      <c r="I784" s="47"/>
      <c r="K784" s="74"/>
      <c r="L784" s="64"/>
      <c r="M784" s="75"/>
      <c r="N784" s="41"/>
      <c r="O784" s="41"/>
      <c r="S784" s="37"/>
      <c r="T784" s="37"/>
      <c r="U784" s="37"/>
    </row>
    <row r="785" spans="2:21" x14ac:dyDescent="0.2">
      <c r="B785" s="47"/>
      <c r="D785" s="48"/>
      <c r="E785" s="64"/>
      <c r="G785" s="66"/>
      <c r="H785" s="47"/>
      <c r="I785" s="47"/>
      <c r="K785" s="74"/>
      <c r="L785" s="64"/>
      <c r="M785" s="75"/>
      <c r="N785" s="41"/>
      <c r="O785" s="41"/>
      <c r="S785" s="37"/>
      <c r="T785" s="37"/>
      <c r="U785" s="37"/>
    </row>
    <row r="786" spans="2:21" x14ac:dyDescent="0.2">
      <c r="B786" s="47"/>
      <c r="D786" s="48"/>
      <c r="E786" s="64"/>
      <c r="G786" s="66"/>
      <c r="H786" s="47"/>
      <c r="I786" s="47"/>
      <c r="K786" s="74"/>
      <c r="L786" s="64"/>
      <c r="M786" s="75"/>
      <c r="N786" s="41"/>
      <c r="O786" s="41"/>
      <c r="S786" s="37"/>
      <c r="T786" s="37"/>
      <c r="U786" s="37"/>
    </row>
    <row r="787" spans="2:21" x14ac:dyDescent="0.2">
      <c r="B787" s="47"/>
      <c r="D787" s="48"/>
      <c r="E787" s="64"/>
      <c r="G787" s="66"/>
      <c r="H787" s="47"/>
      <c r="I787" s="47"/>
      <c r="K787" s="74"/>
      <c r="L787" s="64"/>
      <c r="M787" s="75"/>
      <c r="N787" s="41"/>
      <c r="O787" s="41"/>
      <c r="S787" s="37"/>
      <c r="T787" s="37"/>
      <c r="U787" s="37"/>
    </row>
    <row r="788" spans="2:21" x14ac:dyDescent="0.2">
      <c r="B788" s="47"/>
      <c r="D788" s="48"/>
      <c r="E788" s="64"/>
      <c r="G788" s="66"/>
      <c r="H788" s="47"/>
      <c r="I788" s="47"/>
      <c r="K788" s="74"/>
      <c r="L788" s="64"/>
      <c r="M788" s="75"/>
      <c r="N788" s="41"/>
      <c r="O788" s="41"/>
      <c r="S788" s="37"/>
      <c r="T788" s="37"/>
      <c r="U788" s="37"/>
    </row>
    <row r="789" spans="2:21" x14ac:dyDescent="0.2">
      <c r="B789" s="47"/>
      <c r="D789" s="48"/>
      <c r="E789" s="64"/>
      <c r="G789" s="66"/>
      <c r="H789" s="47"/>
      <c r="I789" s="47"/>
      <c r="K789" s="74"/>
      <c r="L789" s="64"/>
      <c r="M789" s="75"/>
      <c r="N789" s="41"/>
      <c r="O789" s="41"/>
      <c r="S789" s="37"/>
      <c r="T789" s="37"/>
      <c r="U789" s="37"/>
    </row>
    <row r="790" spans="2:21" x14ac:dyDescent="0.2">
      <c r="B790" s="47"/>
      <c r="D790" s="48"/>
      <c r="E790" s="64"/>
      <c r="G790" s="66"/>
      <c r="H790" s="47"/>
      <c r="I790" s="47"/>
      <c r="K790" s="74"/>
      <c r="L790" s="64"/>
      <c r="M790" s="75"/>
      <c r="N790" s="41"/>
      <c r="O790" s="41"/>
      <c r="S790" s="37"/>
      <c r="T790" s="37"/>
      <c r="U790" s="37"/>
    </row>
    <row r="791" spans="2:21" x14ac:dyDescent="0.2">
      <c r="B791" s="47"/>
      <c r="D791" s="48"/>
      <c r="E791" s="64"/>
      <c r="G791" s="66"/>
      <c r="H791" s="47"/>
      <c r="I791" s="47"/>
      <c r="K791" s="74"/>
      <c r="L791" s="64"/>
      <c r="M791" s="75"/>
      <c r="N791" s="41"/>
      <c r="O791" s="41"/>
      <c r="S791" s="37"/>
      <c r="T791" s="37"/>
      <c r="U791" s="37"/>
    </row>
    <row r="792" spans="2:21" x14ac:dyDescent="0.2">
      <c r="B792" s="47"/>
      <c r="D792" s="48"/>
      <c r="E792" s="64"/>
      <c r="G792" s="66"/>
      <c r="H792" s="47"/>
      <c r="I792" s="47"/>
      <c r="K792" s="74"/>
      <c r="L792" s="64"/>
      <c r="M792" s="75"/>
      <c r="N792" s="41"/>
      <c r="O792" s="41"/>
      <c r="S792" s="37"/>
      <c r="T792" s="37"/>
      <c r="U792" s="37"/>
    </row>
    <row r="793" spans="2:21" x14ac:dyDescent="0.2">
      <c r="B793" s="47"/>
      <c r="D793" s="48"/>
      <c r="E793" s="64"/>
      <c r="G793" s="66"/>
      <c r="H793" s="47"/>
      <c r="I793" s="47"/>
      <c r="K793" s="74"/>
      <c r="L793" s="64"/>
      <c r="M793" s="75"/>
      <c r="N793" s="41"/>
      <c r="O793" s="41"/>
      <c r="S793" s="37"/>
      <c r="T793" s="37"/>
      <c r="U793" s="37"/>
    </row>
    <row r="794" spans="2:21" x14ac:dyDescent="0.2">
      <c r="B794" s="47"/>
      <c r="D794" s="48"/>
      <c r="E794" s="64"/>
      <c r="G794" s="66"/>
      <c r="H794" s="47"/>
      <c r="I794" s="47"/>
      <c r="K794" s="74"/>
      <c r="L794" s="64"/>
      <c r="M794" s="75"/>
      <c r="N794" s="41"/>
      <c r="O794" s="41"/>
      <c r="S794" s="37"/>
      <c r="T794" s="37"/>
      <c r="U794" s="37"/>
    </row>
    <row r="795" spans="2:21" x14ac:dyDescent="0.2">
      <c r="B795" s="47"/>
      <c r="D795" s="48"/>
      <c r="E795" s="64"/>
      <c r="G795" s="66"/>
      <c r="H795" s="47"/>
      <c r="I795" s="47"/>
      <c r="K795" s="74"/>
      <c r="L795" s="64"/>
      <c r="M795" s="75"/>
      <c r="N795" s="41"/>
      <c r="O795" s="41"/>
      <c r="S795" s="37"/>
      <c r="T795" s="37"/>
      <c r="U795" s="37"/>
    </row>
    <row r="796" spans="2:21" x14ac:dyDescent="0.2">
      <c r="B796" s="47"/>
      <c r="D796" s="48"/>
      <c r="E796" s="64"/>
      <c r="G796" s="66"/>
      <c r="H796" s="47"/>
      <c r="I796" s="47"/>
      <c r="K796" s="74"/>
      <c r="L796" s="64"/>
      <c r="M796" s="75"/>
      <c r="N796" s="41"/>
      <c r="O796" s="41"/>
      <c r="S796" s="37"/>
      <c r="T796" s="37"/>
      <c r="U796" s="37"/>
    </row>
    <row r="797" spans="2:21" x14ac:dyDescent="0.2">
      <c r="B797" s="47"/>
      <c r="D797" s="48"/>
      <c r="E797" s="64"/>
      <c r="G797" s="66"/>
      <c r="H797" s="47"/>
      <c r="I797" s="47"/>
      <c r="K797" s="74"/>
      <c r="L797" s="64"/>
      <c r="M797" s="75"/>
      <c r="N797" s="41"/>
      <c r="O797" s="41"/>
      <c r="S797" s="37"/>
      <c r="T797" s="37"/>
      <c r="U797" s="37"/>
    </row>
    <row r="798" spans="2:21" x14ac:dyDescent="0.2">
      <c r="B798" s="47"/>
      <c r="D798" s="48"/>
      <c r="E798" s="64"/>
      <c r="G798" s="66"/>
      <c r="H798" s="47"/>
      <c r="I798" s="47"/>
      <c r="K798" s="74"/>
      <c r="L798" s="64"/>
      <c r="M798" s="75"/>
      <c r="N798" s="41"/>
      <c r="O798" s="41"/>
      <c r="S798" s="37"/>
      <c r="T798" s="37"/>
      <c r="U798" s="37"/>
    </row>
    <row r="799" spans="2:21" x14ac:dyDescent="0.2">
      <c r="B799" s="47"/>
      <c r="D799" s="48"/>
      <c r="E799" s="64"/>
      <c r="G799" s="66"/>
      <c r="H799" s="47"/>
      <c r="I799" s="47"/>
      <c r="K799" s="74"/>
      <c r="L799" s="64"/>
      <c r="M799" s="75"/>
      <c r="N799" s="41"/>
      <c r="O799" s="41"/>
      <c r="S799" s="37"/>
      <c r="T799" s="37"/>
      <c r="U799" s="37"/>
    </row>
    <row r="800" spans="2:21" x14ac:dyDescent="0.2">
      <c r="B800" s="47"/>
      <c r="D800" s="48"/>
      <c r="E800" s="64"/>
      <c r="G800" s="66"/>
      <c r="H800" s="47"/>
      <c r="I800" s="47"/>
      <c r="K800" s="74"/>
      <c r="L800" s="64"/>
      <c r="M800" s="75"/>
      <c r="N800" s="41"/>
      <c r="O800" s="41"/>
      <c r="S800" s="37"/>
      <c r="T800" s="37"/>
      <c r="U800" s="37"/>
    </row>
    <row r="801" spans="2:21" x14ac:dyDescent="0.2">
      <c r="B801" s="47"/>
      <c r="D801" s="48"/>
      <c r="E801" s="64"/>
      <c r="G801" s="66"/>
      <c r="H801" s="47"/>
      <c r="I801" s="47"/>
      <c r="K801" s="74"/>
      <c r="L801" s="64"/>
      <c r="M801" s="75"/>
      <c r="N801" s="41"/>
      <c r="O801" s="41"/>
      <c r="S801" s="37"/>
      <c r="T801" s="37"/>
      <c r="U801" s="37"/>
    </row>
    <row r="802" spans="2:21" x14ac:dyDescent="0.2">
      <c r="B802" s="47"/>
      <c r="D802" s="48"/>
      <c r="E802" s="64"/>
      <c r="G802" s="66"/>
      <c r="H802" s="47"/>
      <c r="I802" s="47"/>
      <c r="K802" s="74"/>
      <c r="L802" s="64"/>
      <c r="M802" s="75"/>
      <c r="N802" s="41"/>
      <c r="O802" s="41"/>
      <c r="S802" s="37"/>
      <c r="T802" s="37"/>
      <c r="U802" s="37"/>
    </row>
    <row r="803" spans="2:21" x14ac:dyDescent="0.2">
      <c r="B803" s="47"/>
      <c r="D803" s="48"/>
      <c r="E803" s="64"/>
      <c r="G803" s="66"/>
      <c r="H803" s="47"/>
      <c r="I803" s="47"/>
      <c r="K803" s="74"/>
      <c r="L803" s="64"/>
      <c r="M803" s="75"/>
      <c r="N803" s="41"/>
      <c r="O803" s="41"/>
      <c r="S803" s="37"/>
      <c r="T803" s="37"/>
      <c r="U803" s="37"/>
    </row>
    <row r="804" spans="2:21" x14ac:dyDescent="0.2">
      <c r="B804" s="47"/>
      <c r="D804" s="48"/>
      <c r="E804" s="64"/>
      <c r="G804" s="66"/>
      <c r="H804" s="47"/>
      <c r="I804" s="47"/>
      <c r="K804" s="74"/>
      <c r="L804" s="64"/>
      <c r="M804" s="75"/>
      <c r="N804" s="41"/>
      <c r="O804" s="41"/>
      <c r="S804" s="37"/>
      <c r="T804" s="37"/>
      <c r="U804" s="37"/>
    </row>
    <row r="805" spans="2:21" x14ac:dyDescent="0.2">
      <c r="B805" s="47"/>
      <c r="D805" s="48"/>
      <c r="E805" s="64"/>
      <c r="G805" s="66"/>
      <c r="H805" s="47"/>
      <c r="I805" s="47"/>
      <c r="K805" s="74"/>
      <c r="L805" s="64"/>
      <c r="M805" s="75"/>
      <c r="N805" s="41"/>
      <c r="O805" s="41"/>
      <c r="S805" s="37"/>
      <c r="T805" s="37"/>
      <c r="U805" s="37"/>
    </row>
    <row r="806" spans="2:21" x14ac:dyDescent="0.2">
      <c r="B806" s="47"/>
      <c r="D806" s="48"/>
      <c r="E806" s="64"/>
      <c r="G806" s="66"/>
      <c r="H806" s="47"/>
      <c r="I806" s="47"/>
      <c r="K806" s="74"/>
      <c r="L806" s="64"/>
      <c r="M806" s="75"/>
      <c r="N806" s="41"/>
      <c r="O806" s="41"/>
      <c r="S806" s="37"/>
      <c r="T806" s="37"/>
      <c r="U806" s="37"/>
    </row>
    <row r="807" spans="2:21" x14ac:dyDescent="0.2">
      <c r="B807" s="47"/>
      <c r="D807" s="48"/>
      <c r="E807" s="64"/>
      <c r="G807" s="66"/>
      <c r="H807" s="47"/>
      <c r="I807" s="47"/>
      <c r="K807" s="74"/>
      <c r="L807" s="64"/>
      <c r="M807" s="75"/>
      <c r="N807" s="41"/>
      <c r="O807" s="41"/>
      <c r="S807" s="37"/>
      <c r="T807" s="37"/>
      <c r="U807" s="37"/>
    </row>
    <row r="808" spans="2:21" x14ac:dyDescent="0.2">
      <c r="B808" s="47"/>
      <c r="D808" s="48"/>
      <c r="E808" s="64"/>
      <c r="G808" s="66"/>
      <c r="H808" s="47"/>
      <c r="I808" s="47"/>
      <c r="K808" s="74"/>
      <c r="L808" s="64"/>
      <c r="M808" s="75"/>
      <c r="N808" s="41"/>
      <c r="O808" s="41"/>
      <c r="S808" s="37"/>
      <c r="T808" s="37"/>
      <c r="U808" s="37"/>
    </row>
    <row r="809" spans="2:21" x14ac:dyDescent="0.2">
      <c r="B809" s="47"/>
      <c r="D809" s="48"/>
      <c r="E809" s="64"/>
      <c r="G809" s="66"/>
      <c r="H809" s="47"/>
      <c r="I809" s="47"/>
      <c r="K809" s="74"/>
      <c r="L809" s="64"/>
      <c r="M809" s="75"/>
      <c r="N809" s="41"/>
      <c r="O809" s="41"/>
      <c r="S809" s="37"/>
      <c r="T809" s="37"/>
      <c r="U809" s="37"/>
    </row>
    <row r="810" spans="2:21" x14ac:dyDescent="0.2">
      <c r="B810" s="47"/>
      <c r="D810" s="48"/>
      <c r="E810" s="64"/>
      <c r="G810" s="66"/>
      <c r="H810" s="47"/>
      <c r="I810" s="47"/>
      <c r="K810" s="74"/>
      <c r="L810" s="64"/>
      <c r="M810" s="75"/>
      <c r="N810" s="41"/>
      <c r="O810" s="41"/>
      <c r="S810" s="37"/>
      <c r="T810" s="37"/>
      <c r="U810" s="37"/>
    </row>
    <row r="811" spans="2:21" x14ac:dyDescent="0.2">
      <c r="B811" s="47"/>
      <c r="D811" s="48"/>
      <c r="E811" s="64"/>
      <c r="G811" s="66"/>
      <c r="H811" s="47"/>
      <c r="I811" s="47"/>
      <c r="K811" s="74"/>
      <c r="L811" s="64"/>
      <c r="M811" s="75"/>
      <c r="N811" s="41"/>
      <c r="O811" s="41"/>
      <c r="S811" s="37"/>
      <c r="T811" s="37"/>
      <c r="U811" s="37"/>
    </row>
    <row r="812" spans="2:21" x14ac:dyDescent="0.2">
      <c r="B812" s="47"/>
      <c r="D812" s="48"/>
      <c r="E812" s="64"/>
      <c r="G812" s="66"/>
      <c r="H812" s="47"/>
      <c r="I812" s="47"/>
      <c r="K812" s="74"/>
      <c r="L812" s="64"/>
      <c r="M812" s="75"/>
      <c r="N812" s="41"/>
      <c r="O812" s="41"/>
      <c r="S812" s="37"/>
      <c r="T812" s="37"/>
      <c r="U812" s="37"/>
    </row>
    <row r="813" spans="2:21" x14ac:dyDescent="0.2">
      <c r="B813" s="47"/>
      <c r="D813" s="48"/>
      <c r="E813" s="64"/>
      <c r="G813" s="66"/>
      <c r="H813" s="47"/>
      <c r="I813" s="47"/>
      <c r="K813" s="74"/>
      <c r="L813" s="64"/>
      <c r="M813" s="75"/>
      <c r="N813" s="41"/>
      <c r="O813" s="41"/>
      <c r="S813" s="37"/>
      <c r="T813" s="37"/>
      <c r="U813" s="37"/>
    </row>
    <row r="814" spans="2:21" x14ac:dyDescent="0.2">
      <c r="B814" s="47"/>
      <c r="D814" s="48"/>
      <c r="E814" s="64"/>
      <c r="G814" s="66"/>
      <c r="H814" s="47"/>
      <c r="I814" s="47"/>
      <c r="K814" s="74"/>
      <c r="L814" s="64"/>
      <c r="M814" s="75"/>
      <c r="N814" s="41"/>
      <c r="O814" s="41"/>
      <c r="S814" s="37"/>
      <c r="T814" s="37"/>
      <c r="U814" s="37"/>
    </row>
    <row r="815" spans="2:21" x14ac:dyDescent="0.2">
      <c r="B815" s="47"/>
      <c r="D815" s="48"/>
      <c r="E815" s="64"/>
      <c r="G815" s="66"/>
      <c r="H815" s="47"/>
      <c r="I815" s="47"/>
      <c r="K815" s="74"/>
      <c r="L815" s="64"/>
      <c r="M815" s="75"/>
      <c r="N815" s="41"/>
      <c r="O815" s="41"/>
      <c r="S815" s="37"/>
      <c r="T815" s="37"/>
      <c r="U815" s="37"/>
    </row>
    <row r="816" spans="2:21" x14ac:dyDescent="0.2">
      <c r="B816" s="47"/>
      <c r="D816" s="48"/>
      <c r="E816" s="64"/>
      <c r="G816" s="66"/>
      <c r="H816" s="47"/>
      <c r="I816" s="47"/>
      <c r="K816" s="74"/>
      <c r="L816" s="64"/>
      <c r="M816" s="75"/>
      <c r="N816" s="41"/>
      <c r="O816" s="41"/>
      <c r="S816" s="37"/>
      <c r="T816" s="37"/>
      <c r="U816" s="37"/>
    </row>
    <row r="817" spans="2:21" x14ac:dyDescent="0.2">
      <c r="B817" s="47"/>
      <c r="D817" s="48"/>
      <c r="E817" s="64"/>
      <c r="G817" s="66"/>
      <c r="H817" s="47"/>
      <c r="I817" s="47"/>
      <c r="K817" s="74"/>
      <c r="L817" s="64"/>
      <c r="M817" s="75"/>
      <c r="N817" s="41"/>
      <c r="O817" s="41"/>
      <c r="S817" s="37"/>
      <c r="T817" s="37"/>
      <c r="U817" s="37"/>
    </row>
    <row r="818" spans="2:21" x14ac:dyDescent="0.2">
      <c r="B818" s="47"/>
      <c r="D818" s="48"/>
      <c r="E818" s="64"/>
      <c r="G818" s="66"/>
      <c r="H818" s="47"/>
      <c r="I818" s="47"/>
      <c r="K818" s="74"/>
      <c r="L818" s="64"/>
      <c r="M818" s="75"/>
      <c r="N818" s="41"/>
      <c r="O818" s="41"/>
      <c r="S818" s="37"/>
      <c r="T818" s="37"/>
      <c r="U818" s="37"/>
    </row>
    <row r="819" spans="2:21" x14ac:dyDescent="0.2">
      <c r="B819" s="47"/>
      <c r="D819" s="48"/>
      <c r="E819" s="64"/>
      <c r="G819" s="66"/>
      <c r="H819" s="47"/>
      <c r="I819" s="47"/>
      <c r="K819" s="74"/>
      <c r="L819" s="64"/>
      <c r="M819" s="75"/>
      <c r="N819" s="41"/>
      <c r="O819" s="41"/>
      <c r="S819" s="37"/>
      <c r="T819" s="37"/>
      <c r="U819" s="37"/>
    </row>
    <row r="820" spans="2:21" x14ac:dyDescent="0.2">
      <c r="B820" s="47"/>
      <c r="D820" s="48"/>
      <c r="E820" s="64"/>
      <c r="G820" s="66"/>
      <c r="H820" s="47"/>
      <c r="I820" s="47"/>
      <c r="K820" s="74"/>
      <c r="L820" s="64"/>
      <c r="M820" s="75"/>
      <c r="N820" s="41"/>
      <c r="O820" s="41"/>
      <c r="S820" s="37"/>
      <c r="T820" s="37"/>
      <c r="U820" s="37"/>
    </row>
    <row r="821" spans="2:21" x14ac:dyDescent="0.2">
      <c r="B821" s="47"/>
      <c r="D821" s="48"/>
      <c r="E821" s="64"/>
      <c r="G821" s="66"/>
      <c r="H821" s="47"/>
      <c r="I821" s="47"/>
      <c r="K821" s="74"/>
      <c r="L821" s="64"/>
      <c r="M821" s="75"/>
      <c r="N821" s="41"/>
      <c r="O821" s="41"/>
      <c r="S821" s="37"/>
      <c r="T821" s="37"/>
      <c r="U821" s="37"/>
    </row>
    <row r="822" spans="2:21" x14ac:dyDescent="0.2">
      <c r="B822" s="47"/>
      <c r="D822" s="48"/>
      <c r="E822" s="64"/>
      <c r="G822" s="66"/>
      <c r="H822" s="47"/>
      <c r="I822" s="47"/>
      <c r="K822" s="74"/>
      <c r="L822" s="64"/>
      <c r="M822" s="75"/>
      <c r="N822" s="41"/>
      <c r="O822" s="41"/>
      <c r="S822" s="37"/>
      <c r="T822" s="37"/>
      <c r="U822" s="37"/>
    </row>
    <row r="823" spans="2:21" x14ac:dyDescent="0.2">
      <c r="B823" s="47"/>
      <c r="D823" s="48"/>
      <c r="E823" s="64"/>
      <c r="G823" s="66"/>
      <c r="H823" s="47"/>
      <c r="I823" s="47"/>
      <c r="K823" s="74"/>
      <c r="L823" s="64"/>
      <c r="M823" s="75"/>
      <c r="N823" s="41"/>
      <c r="O823" s="41"/>
      <c r="S823" s="37"/>
      <c r="T823" s="37"/>
      <c r="U823" s="37"/>
    </row>
    <row r="824" spans="2:21" x14ac:dyDescent="0.2">
      <c r="B824" s="47"/>
      <c r="D824" s="48"/>
      <c r="E824" s="64"/>
      <c r="G824" s="66"/>
      <c r="H824" s="47"/>
      <c r="I824" s="47"/>
      <c r="K824" s="74"/>
      <c r="L824" s="64"/>
      <c r="M824" s="75"/>
      <c r="N824" s="41"/>
      <c r="O824" s="41"/>
      <c r="S824" s="37"/>
      <c r="T824" s="37"/>
      <c r="U824" s="37"/>
    </row>
    <row r="825" spans="2:21" x14ac:dyDescent="0.2">
      <c r="B825" s="47"/>
      <c r="D825" s="48"/>
      <c r="E825" s="64"/>
      <c r="G825" s="66"/>
      <c r="H825" s="47"/>
      <c r="I825" s="47"/>
      <c r="K825" s="74"/>
      <c r="L825" s="64"/>
      <c r="M825" s="75"/>
      <c r="N825" s="41"/>
      <c r="O825" s="41"/>
      <c r="S825" s="37"/>
      <c r="T825" s="37"/>
      <c r="U825" s="37"/>
    </row>
    <row r="826" spans="2:21" x14ac:dyDescent="0.2">
      <c r="B826" s="47"/>
      <c r="D826" s="48"/>
      <c r="E826" s="64"/>
      <c r="G826" s="66"/>
      <c r="H826" s="47"/>
      <c r="I826" s="47"/>
      <c r="K826" s="74"/>
      <c r="L826" s="64"/>
      <c r="M826" s="75"/>
      <c r="N826" s="41"/>
      <c r="O826" s="41"/>
      <c r="S826" s="37"/>
      <c r="T826" s="37"/>
      <c r="U826" s="37"/>
    </row>
    <row r="827" spans="2:21" x14ac:dyDescent="0.2">
      <c r="B827" s="47"/>
      <c r="D827" s="48"/>
      <c r="E827" s="64"/>
      <c r="G827" s="66"/>
      <c r="H827" s="47"/>
      <c r="I827" s="47"/>
      <c r="K827" s="74"/>
      <c r="L827" s="64"/>
      <c r="M827" s="75"/>
      <c r="N827" s="41"/>
      <c r="O827" s="41"/>
      <c r="S827" s="37"/>
      <c r="T827" s="37"/>
      <c r="U827" s="37"/>
    </row>
    <row r="828" spans="2:21" x14ac:dyDescent="0.2">
      <c r="B828" s="47"/>
      <c r="D828" s="48"/>
      <c r="E828" s="64"/>
      <c r="G828" s="66"/>
      <c r="H828" s="47"/>
      <c r="I828" s="47"/>
      <c r="K828" s="74"/>
      <c r="L828" s="64"/>
      <c r="M828" s="75"/>
      <c r="N828" s="41"/>
      <c r="O828" s="41"/>
      <c r="S828" s="37"/>
      <c r="T828" s="37"/>
      <c r="U828" s="37"/>
    </row>
    <row r="829" spans="2:21" x14ac:dyDescent="0.2">
      <c r="B829" s="47"/>
      <c r="D829" s="48"/>
      <c r="E829" s="64"/>
      <c r="G829" s="66"/>
      <c r="H829" s="47"/>
      <c r="I829" s="47"/>
      <c r="K829" s="74"/>
      <c r="L829" s="64"/>
      <c r="M829" s="75"/>
      <c r="N829" s="41"/>
      <c r="O829" s="41"/>
      <c r="S829" s="37"/>
      <c r="T829" s="37"/>
      <c r="U829" s="37"/>
    </row>
    <row r="830" spans="2:21" x14ac:dyDescent="0.2">
      <c r="B830" s="47"/>
      <c r="D830" s="48"/>
      <c r="E830" s="64"/>
      <c r="G830" s="66"/>
      <c r="H830" s="47"/>
      <c r="I830" s="47"/>
      <c r="K830" s="74"/>
      <c r="L830" s="64"/>
      <c r="M830" s="75"/>
      <c r="N830" s="41"/>
      <c r="O830" s="41"/>
      <c r="S830" s="37"/>
      <c r="T830" s="37"/>
      <c r="U830" s="37"/>
    </row>
    <row r="831" spans="2:21" x14ac:dyDescent="0.2">
      <c r="B831" s="47"/>
      <c r="D831" s="48"/>
      <c r="E831" s="64"/>
      <c r="G831" s="66"/>
      <c r="H831" s="47"/>
      <c r="I831" s="47"/>
      <c r="K831" s="74"/>
      <c r="L831" s="64"/>
      <c r="M831" s="75"/>
      <c r="N831" s="41"/>
      <c r="O831" s="41"/>
      <c r="S831" s="37"/>
      <c r="T831" s="37"/>
      <c r="U831" s="37"/>
    </row>
    <row r="832" spans="2:21" x14ac:dyDescent="0.2">
      <c r="B832" s="47"/>
      <c r="D832" s="48"/>
      <c r="E832" s="64"/>
      <c r="G832" s="66"/>
      <c r="H832" s="47"/>
      <c r="I832" s="47"/>
      <c r="K832" s="74"/>
      <c r="L832" s="64"/>
      <c r="M832" s="75"/>
      <c r="N832" s="41"/>
      <c r="O832" s="41"/>
      <c r="S832" s="37"/>
      <c r="T832" s="37"/>
      <c r="U832" s="37"/>
    </row>
    <row r="833" spans="2:21" x14ac:dyDescent="0.2">
      <c r="B833" s="47"/>
      <c r="D833" s="48"/>
      <c r="E833" s="64"/>
      <c r="G833" s="66"/>
      <c r="H833" s="47"/>
      <c r="I833" s="47"/>
      <c r="K833" s="74"/>
      <c r="L833" s="64"/>
      <c r="M833" s="75"/>
      <c r="N833" s="41"/>
      <c r="O833" s="41"/>
      <c r="S833" s="37"/>
      <c r="T833" s="37"/>
      <c r="U833" s="37"/>
    </row>
    <row r="834" spans="2:21" x14ac:dyDescent="0.2">
      <c r="B834" s="47"/>
      <c r="D834" s="48"/>
      <c r="E834" s="64"/>
      <c r="G834" s="66"/>
      <c r="H834" s="47"/>
      <c r="I834" s="47"/>
      <c r="K834" s="74"/>
      <c r="L834" s="64"/>
      <c r="M834" s="75"/>
      <c r="N834" s="41"/>
      <c r="O834" s="41"/>
      <c r="S834" s="37"/>
      <c r="T834" s="37"/>
      <c r="U834" s="37"/>
    </row>
    <row r="835" spans="2:21" x14ac:dyDescent="0.2">
      <c r="B835" s="47"/>
      <c r="D835" s="48"/>
      <c r="E835" s="64"/>
      <c r="G835" s="66"/>
      <c r="H835" s="47"/>
      <c r="I835" s="47"/>
      <c r="K835" s="74"/>
      <c r="L835" s="64"/>
      <c r="M835" s="75"/>
      <c r="N835" s="41"/>
      <c r="O835" s="41"/>
      <c r="S835" s="37"/>
      <c r="T835" s="37"/>
      <c r="U835" s="37"/>
    </row>
    <row r="836" spans="2:21" x14ac:dyDescent="0.2">
      <c r="B836" s="47"/>
      <c r="D836" s="48"/>
      <c r="E836" s="64"/>
      <c r="G836" s="66"/>
      <c r="H836" s="47"/>
      <c r="I836" s="47"/>
      <c r="K836" s="74"/>
      <c r="L836" s="64"/>
      <c r="M836" s="75"/>
      <c r="N836" s="41"/>
      <c r="O836" s="41"/>
      <c r="S836" s="37"/>
      <c r="T836" s="37"/>
      <c r="U836" s="37"/>
    </row>
    <row r="837" spans="2:21" x14ac:dyDescent="0.2">
      <c r="B837" s="47"/>
      <c r="D837" s="48"/>
      <c r="E837" s="64"/>
      <c r="G837" s="66"/>
      <c r="H837" s="47"/>
      <c r="I837" s="47"/>
      <c r="K837" s="74"/>
      <c r="L837" s="64"/>
      <c r="M837" s="75"/>
      <c r="N837" s="41"/>
      <c r="O837" s="41"/>
      <c r="S837" s="37"/>
      <c r="T837" s="37"/>
      <c r="U837" s="37"/>
    </row>
    <row r="838" spans="2:21" x14ac:dyDescent="0.2">
      <c r="B838" s="47"/>
      <c r="D838" s="48"/>
      <c r="E838" s="64"/>
      <c r="G838" s="66"/>
      <c r="H838" s="47"/>
      <c r="I838" s="47"/>
      <c r="K838" s="74"/>
      <c r="L838" s="64"/>
      <c r="M838" s="75"/>
      <c r="N838" s="41"/>
      <c r="O838" s="41"/>
      <c r="S838" s="37"/>
      <c r="T838" s="37"/>
      <c r="U838" s="37"/>
    </row>
    <row r="839" spans="2:21" x14ac:dyDescent="0.2">
      <c r="B839" s="47"/>
      <c r="D839" s="48"/>
      <c r="E839" s="64"/>
      <c r="G839" s="66"/>
      <c r="H839" s="47"/>
      <c r="I839" s="47"/>
      <c r="K839" s="74"/>
      <c r="L839" s="64"/>
      <c r="M839" s="75"/>
      <c r="N839" s="41"/>
      <c r="O839" s="41"/>
      <c r="S839" s="37"/>
      <c r="T839" s="37"/>
      <c r="U839" s="37"/>
    </row>
    <row r="840" spans="2:21" x14ac:dyDescent="0.2">
      <c r="B840" s="47"/>
      <c r="D840" s="48"/>
      <c r="E840" s="64"/>
      <c r="G840" s="66"/>
      <c r="H840" s="47"/>
      <c r="I840" s="47"/>
      <c r="K840" s="74"/>
      <c r="L840" s="64"/>
      <c r="M840" s="75"/>
      <c r="N840" s="41"/>
      <c r="O840" s="41"/>
      <c r="S840" s="37"/>
      <c r="T840" s="37"/>
      <c r="U840" s="37"/>
    </row>
    <row r="841" spans="2:21" x14ac:dyDescent="0.2">
      <c r="B841" s="47"/>
      <c r="D841" s="48"/>
      <c r="E841" s="64"/>
      <c r="G841" s="66"/>
      <c r="H841" s="47"/>
      <c r="I841" s="47"/>
      <c r="K841" s="74"/>
      <c r="L841" s="64"/>
      <c r="M841" s="75"/>
      <c r="N841" s="41"/>
      <c r="O841" s="41"/>
      <c r="S841" s="37"/>
      <c r="T841" s="37"/>
      <c r="U841" s="37"/>
    </row>
    <row r="842" spans="2:21" x14ac:dyDescent="0.2">
      <c r="B842" s="47"/>
      <c r="D842" s="48"/>
      <c r="E842" s="64"/>
      <c r="G842" s="66"/>
      <c r="H842" s="47"/>
      <c r="I842" s="47"/>
      <c r="K842" s="74"/>
      <c r="L842" s="64"/>
      <c r="M842" s="75"/>
      <c r="N842" s="41"/>
      <c r="O842" s="41"/>
      <c r="S842" s="37"/>
      <c r="T842" s="37"/>
      <c r="U842" s="37"/>
    </row>
    <row r="843" spans="2:21" x14ac:dyDescent="0.2">
      <c r="B843" s="47"/>
      <c r="D843" s="48"/>
      <c r="E843" s="64"/>
      <c r="G843" s="66"/>
      <c r="H843" s="47"/>
      <c r="I843" s="47"/>
      <c r="K843" s="74"/>
      <c r="L843" s="64"/>
      <c r="M843" s="75"/>
      <c r="N843" s="41"/>
      <c r="O843" s="41"/>
      <c r="S843" s="37"/>
      <c r="T843" s="37"/>
      <c r="U843" s="37"/>
    </row>
    <row r="844" spans="2:21" x14ac:dyDescent="0.2">
      <c r="B844" s="47"/>
      <c r="D844" s="48"/>
      <c r="E844" s="64"/>
      <c r="G844" s="66"/>
      <c r="H844" s="47"/>
      <c r="I844" s="47"/>
      <c r="K844" s="74"/>
      <c r="L844" s="64"/>
      <c r="M844" s="75"/>
      <c r="N844" s="41"/>
      <c r="O844" s="41"/>
      <c r="S844" s="37"/>
      <c r="T844" s="37"/>
      <c r="U844" s="37"/>
    </row>
    <row r="845" spans="2:21" x14ac:dyDescent="0.2">
      <c r="B845" s="47"/>
      <c r="D845" s="48"/>
      <c r="E845" s="64"/>
      <c r="G845" s="66"/>
      <c r="H845" s="47"/>
      <c r="I845" s="47"/>
      <c r="K845" s="74"/>
      <c r="L845" s="64"/>
      <c r="M845" s="75"/>
      <c r="N845" s="41"/>
      <c r="O845" s="41"/>
      <c r="S845" s="37"/>
      <c r="T845" s="37"/>
      <c r="U845" s="37"/>
    </row>
    <row r="846" spans="2:21" x14ac:dyDescent="0.2">
      <c r="B846" s="47"/>
      <c r="D846" s="48"/>
      <c r="E846" s="64"/>
      <c r="G846" s="66"/>
      <c r="H846" s="47"/>
      <c r="I846" s="47"/>
      <c r="K846" s="74"/>
      <c r="L846" s="64"/>
      <c r="M846" s="75"/>
      <c r="N846" s="41"/>
      <c r="O846" s="41"/>
      <c r="S846" s="37"/>
      <c r="T846" s="37"/>
      <c r="U846" s="37"/>
    </row>
    <row r="847" spans="2:21" x14ac:dyDescent="0.2">
      <c r="B847" s="47"/>
      <c r="D847" s="48"/>
      <c r="E847" s="64"/>
      <c r="G847" s="66"/>
      <c r="H847" s="47"/>
      <c r="I847" s="47"/>
      <c r="K847" s="74"/>
      <c r="L847" s="64"/>
      <c r="M847" s="75"/>
      <c r="N847" s="41"/>
      <c r="O847" s="41"/>
      <c r="S847" s="37"/>
      <c r="T847" s="37"/>
      <c r="U847" s="37"/>
    </row>
    <row r="848" spans="2:21" x14ac:dyDescent="0.2">
      <c r="B848" s="47"/>
      <c r="D848" s="48"/>
      <c r="E848" s="64"/>
      <c r="G848" s="66"/>
      <c r="H848" s="47"/>
      <c r="I848" s="47"/>
      <c r="K848" s="74"/>
      <c r="L848" s="64"/>
      <c r="M848" s="75"/>
      <c r="N848" s="41"/>
      <c r="O848" s="41"/>
      <c r="S848" s="37"/>
      <c r="T848" s="37"/>
      <c r="U848" s="37"/>
    </row>
    <row r="849" spans="2:21" x14ac:dyDescent="0.2">
      <c r="B849" s="47"/>
      <c r="D849" s="48"/>
      <c r="E849" s="64"/>
      <c r="G849" s="66"/>
      <c r="H849" s="47"/>
      <c r="I849" s="47"/>
      <c r="K849" s="74"/>
      <c r="L849" s="64"/>
      <c r="M849" s="75"/>
      <c r="N849" s="41"/>
      <c r="O849" s="41"/>
      <c r="S849" s="37"/>
      <c r="T849" s="37"/>
      <c r="U849" s="37"/>
    </row>
    <row r="850" spans="2:21" x14ac:dyDescent="0.2">
      <c r="B850" s="47"/>
      <c r="D850" s="48"/>
      <c r="E850" s="64"/>
      <c r="G850" s="66"/>
      <c r="H850" s="47"/>
      <c r="I850" s="47"/>
      <c r="K850" s="74"/>
      <c r="L850" s="64"/>
      <c r="M850" s="75"/>
      <c r="N850" s="41"/>
      <c r="O850" s="41"/>
      <c r="S850" s="37"/>
      <c r="T850" s="37"/>
      <c r="U850" s="37"/>
    </row>
    <row r="851" spans="2:21" x14ac:dyDescent="0.2">
      <c r="B851" s="47"/>
      <c r="D851" s="48"/>
      <c r="E851" s="64"/>
      <c r="G851" s="66"/>
      <c r="H851" s="47"/>
      <c r="I851" s="47"/>
      <c r="K851" s="74"/>
      <c r="L851" s="64"/>
      <c r="M851" s="75"/>
      <c r="N851" s="41"/>
      <c r="O851" s="41"/>
      <c r="S851" s="37"/>
      <c r="T851" s="37"/>
      <c r="U851" s="37"/>
    </row>
    <row r="852" spans="2:21" x14ac:dyDescent="0.2">
      <c r="B852" s="47"/>
      <c r="D852" s="48"/>
      <c r="E852" s="64"/>
      <c r="G852" s="66"/>
      <c r="H852" s="47"/>
      <c r="I852" s="47"/>
      <c r="K852" s="74"/>
      <c r="L852" s="64"/>
      <c r="M852" s="75"/>
      <c r="N852" s="41"/>
      <c r="O852" s="41"/>
      <c r="S852" s="37"/>
      <c r="T852" s="37"/>
      <c r="U852" s="37"/>
    </row>
    <row r="853" spans="2:21" x14ac:dyDescent="0.2">
      <c r="B853" s="47"/>
      <c r="D853" s="48"/>
      <c r="E853" s="64"/>
      <c r="G853" s="66"/>
      <c r="H853" s="47"/>
      <c r="I853" s="47"/>
      <c r="K853" s="74"/>
      <c r="L853" s="64"/>
      <c r="M853" s="75"/>
      <c r="N853" s="41"/>
      <c r="O853" s="41"/>
      <c r="S853" s="37"/>
      <c r="T853" s="37"/>
      <c r="U853" s="37"/>
    </row>
    <row r="854" spans="2:21" x14ac:dyDescent="0.2">
      <c r="B854" s="47"/>
      <c r="D854" s="48"/>
      <c r="E854" s="64"/>
      <c r="G854" s="66"/>
      <c r="H854" s="47"/>
      <c r="I854" s="47"/>
      <c r="K854" s="74"/>
      <c r="L854" s="64"/>
      <c r="M854" s="75"/>
      <c r="N854" s="41"/>
      <c r="O854" s="41"/>
      <c r="S854" s="37"/>
      <c r="T854" s="37"/>
      <c r="U854" s="37"/>
    </row>
    <row r="855" spans="2:21" x14ac:dyDescent="0.2">
      <c r="B855" s="47"/>
      <c r="D855" s="48"/>
      <c r="E855" s="64"/>
      <c r="G855" s="66"/>
      <c r="H855" s="47"/>
      <c r="I855" s="47"/>
      <c r="K855" s="74"/>
      <c r="L855" s="64"/>
      <c r="M855" s="75"/>
      <c r="N855" s="41"/>
      <c r="O855" s="41"/>
      <c r="S855" s="37"/>
      <c r="T855" s="37"/>
      <c r="U855" s="37"/>
    </row>
    <row r="856" spans="2:21" x14ac:dyDescent="0.2">
      <c r="B856" s="47"/>
      <c r="D856" s="48"/>
      <c r="E856" s="64"/>
      <c r="G856" s="66"/>
      <c r="H856" s="47"/>
      <c r="I856" s="47"/>
      <c r="K856" s="74"/>
      <c r="L856" s="64"/>
      <c r="M856" s="75"/>
      <c r="N856" s="41"/>
      <c r="O856" s="41"/>
      <c r="S856" s="37"/>
      <c r="T856" s="37"/>
      <c r="U856" s="37"/>
    </row>
    <row r="857" spans="2:21" x14ac:dyDescent="0.2">
      <c r="B857" s="47"/>
      <c r="D857" s="48"/>
      <c r="E857" s="64"/>
      <c r="G857" s="66"/>
      <c r="H857" s="47"/>
      <c r="I857" s="47"/>
      <c r="K857" s="74"/>
      <c r="L857" s="64"/>
      <c r="M857" s="75"/>
      <c r="N857" s="41"/>
      <c r="O857" s="41"/>
      <c r="S857" s="37"/>
      <c r="T857" s="37"/>
      <c r="U857" s="37"/>
    </row>
    <row r="858" spans="2:21" x14ac:dyDescent="0.2">
      <c r="B858" s="47"/>
      <c r="D858" s="48"/>
      <c r="E858" s="64"/>
      <c r="G858" s="66"/>
      <c r="H858" s="47"/>
      <c r="I858" s="47"/>
      <c r="K858" s="74"/>
      <c r="L858" s="64"/>
      <c r="M858" s="75"/>
      <c r="N858" s="41"/>
      <c r="O858" s="41"/>
      <c r="S858" s="37"/>
      <c r="T858" s="37"/>
      <c r="U858" s="37"/>
    </row>
    <row r="859" spans="2:21" x14ac:dyDescent="0.2">
      <c r="B859" s="47"/>
      <c r="D859" s="48"/>
      <c r="E859" s="64"/>
      <c r="G859" s="66"/>
      <c r="H859" s="47"/>
      <c r="I859" s="47"/>
      <c r="K859" s="74"/>
      <c r="L859" s="64"/>
      <c r="M859" s="75"/>
      <c r="N859" s="41"/>
      <c r="O859" s="41"/>
      <c r="S859" s="37"/>
      <c r="T859" s="37"/>
      <c r="U859" s="37"/>
    </row>
    <row r="860" spans="2:21" x14ac:dyDescent="0.2">
      <c r="B860" s="47"/>
      <c r="D860" s="48"/>
      <c r="E860" s="64"/>
      <c r="G860" s="66"/>
      <c r="H860" s="47"/>
      <c r="I860" s="47"/>
      <c r="K860" s="74"/>
      <c r="L860" s="64"/>
      <c r="M860" s="75"/>
      <c r="N860" s="41"/>
      <c r="O860" s="41"/>
      <c r="S860" s="37"/>
      <c r="T860" s="37"/>
      <c r="U860" s="37"/>
    </row>
    <row r="861" spans="2:21" x14ac:dyDescent="0.2">
      <c r="B861" s="47"/>
      <c r="D861" s="48"/>
      <c r="E861" s="64"/>
      <c r="G861" s="66"/>
      <c r="H861" s="47"/>
      <c r="I861" s="47"/>
      <c r="K861" s="74"/>
      <c r="L861" s="64"/>
      <c r="M861" s="75"/>
      <c r="N861" s="41"/>
      <c r="O861" s="41"/>
      <c r="S861" s="37"/>
      <c r="T861" s="37"/>
      <c r="U861" s="37"/>
    </row>
    <row r="862" spans="2:21" x14ac:dyDescent="0.2">
      <c r="B862" s="47"/>
      <c r="D862" s="48"/>
      <c r="E862" s="64"/>
      <c r="G862" s="66"/>
      <c r="H862" s="47"/>
      <c r="I862" s="47"/>
      <c r="K862" s="74"/>
      <c r="L862" s="64"/>
      <c r="M862" s="75"/>
      <c r="N862" s="41"/>
      <c r="O862" s="41"/>
      <c r="S862" s="37"/>
      <c r="T862" s="37"/>
      <c r="U862" s="37"/>
    </row>
    <row r="863" spans="2:21" x14ac:dyDescent="0.2">
      <c r="B863" s="47"/>
      <c r="D863" s="48"/>
      <c r="E863" s="64"/>
      <c r="G863" s="66"/>
      <c r="H863" s="47"/>
      <c r="I863" s="47"/>
      <c r="K863" s="74"/>
      <c r="L863" s="64"/>
      <c r="M863" s="75"/>
      <c r="N863" s="41"/>
      <c r="O863" s="41"/>
      <c r="S863" s="37"/>
      <c r="T863" s="37"/>
      <c r="U863" s="37"/>
    </row>
    <row r="864" spans="2:21" x14ac:dyDescent="0.2">
      <c r="B864" s="47"/>
      <c r="D864" s="48"/>
      <c r="E864" s="64"/>
      <c r="G864" s="66"/>
      <c r="H864" s="47"/>
      <c r="I864" s="47"/>
      <c r="K864" s="74"/>
      <c r="L864" s="64"/>
      <c r="M864" s="75"/>
      <c r="N864" s="41"/>
      <c r="O864" s="41"/>
      <c r="S864" s="37"/>
      <c r="T864" s="37"/>
      <c r="U864" s="37"/>
    </row>
    <row r="865" spans="2:21" x14ac:dyDescent="0.2">
      <c r="B865" s="47"/>
      <c r="D865" s="48"/>
      <c r="E865" s="64"/>
      <c r="G865" s="66"/>
      <c r="H865" s="47"/>
      <c r="I865" s="47"/>
      <c r="K865" s="74"/>
      <c r="L865" s="64"/>
      <c r="M865" s="75"/>
      <c r="N865" s="41"/>
      <c r="O865" s="41"/>
      <c r="S865" s="37"/>
      <c r="T865" s="37"/>
      <c r="U865" s="37"/>
    </row>
    <row r="866" spans="2:21" x14ac:dyDescent="0.2">
      <c r="B866" s="47"/>
      <c r="D866" s="48"/>
      <c r="E866" s="64"/>
      <c r="G866" s="66"/>
      <c r="H866" s="47"/>
      <c r="I866" s="47"/>
      <c r="K866" s="74"/>
      <c r="L866" s="64"/>
      <c r="M866" s="75"/>
      <c r="N866" s="41"/>
      <c r="O866" s="41"/>
      <c r="S866" s="37"/>
      <c r="T866" s="37"/>
      <c r="U866" s="37"/>
    </row>
    <row r="867" spans="2:21" x14ac:dyDescent="0.2">
      <c r="B867" s="47"/>
      <c r="D867" s="48"/>
      <c r="E867" s="64"/>
      <c r="G867" s="66"/>
      <c r="H867" s="47"/>
      <c r="I867" s="47"/>
      <c r="K867" s="74"/>
      <c r="L867" s="64"/>
      <c r="M867" s="75"/>
      <c r="N867" s="41"/>
      <c r="O867" s="41"/>
      <c r="S867" s="37"/>
      <c r="T867" s="37"/>
      <c r="U867" s="37"/>
    </row>
    <row r="868" spans="2:21" x14ac:dyDescent="0.2">
      <c r="B868" s="47"/>
      <c r="D868" s="48"/>
      <c r="E868" s="64"/>
      <c r="G868" s="66"/>
      <c r="H868" s="47"/>
      <c r="I868" s="47"/>
      <c r="K868" s="74"/>
      <c r="L868" s="64"/>
      <c r="M868" s="75"/>
      <c r="N868" s="41"/>
      <c r="O868" s="41"/>
      <c r="S868" s="37"/>
      <c r="T868" s="37"/>
      <c r="U868" s="37"/>
    </row>
    <row r="869" spans="2:21" x14ac:dyDescent="0.2">
      <c r="B869" s="47"/>
      <c r="D869" s="48"/>
      <c r="E869" s="64"/>
      <c r="G869" s="66"/>
      <c r="H869" s="47"/>
      <c r="I869" s="47"/>
      <c r="K869" s="74"/>
      <c r="L869" s="64"/>
      <c r="M869" s="75"/>
      <c r="N869" s="41"/>
      <c r="O869" s="41"/>
      <c r="S869" s="37"/>
      <c r="T869" s="37"/>
      <c r="U869" s="37"/>
    </row>
    <row r="870" spans="2:21" x14ac:dyDescent="0.2">
      <c r="B870" s="47"/>
      <c r="D870" s="48"/>
      <c r="E870" s="64"/>
      <c r="G870" s="66"/>
      <c r="H870" s="47"/>
      <c r="I870" s="47"/>
      <c r="K870" s="74"/>
      <c r="L870" s="64"/>
      <c r="M870" s="75"/>
      <c r="N870" s="41"/>
      <c r="O870" s="41"/>
      <c r="S870" s="37"/>
      <c r="T870" s="37"/>
      <c r="U870" s="37"/>
    </row>
    <row r="871" spans="2:21" x14ac:dyDescent="0.2">
      <c r="B871" s="47"/>
      <c r="D871" s="48"/>
      <c r="E871" s="64"/>
      <c r="G871" s="66"/>
      <c r="H871" s="47"/>
      <c r="I871" s="47"/>
      <c r="K871" s="74"/>
      <c r="L871" s="64"/>
      <c r="M871" s="75"/>
      <c r="N871" s="41"/>
      <c r="O871" s="41"/>
      <c r="S871" s="37"/>
      <c r="T871" s="37"/>
      <c r="U871" s="37"/>
    </row>
    <row r="872" spans="2:21" x14ac:dyDescent="0.2">
      <c r="B872" s="47"/>
      <c r="D872" s="48"/>
      <c r="E872" s="64"/>
      <c r="G872" s="66"/>
      <c r="H872" s="47"/>
      <c r="I872" s="47"/>
      <c r="K872" s="74"/>
      <c r="L872" s="64"/>
      <c r="M872" s="75"/>
      <c r="N872" s="41"/>
      <c r="O872" s="41"/>
      <c r="S872" s="37"/>
      <c r="T872" s="37"/>
      <c r="U872" s="37"/>
    </row>
    <row r="873" spans="2:21" x14ac:dyDescent="0.2">
      <c r="B873" s="47"/>
      <c r="D873" s="48"/>
      <c r="E873" s="64"/>
      <c r="G873" s="66"/>
      <c r="H873" s="47"/>
      <c r="I873" s="47"/>
      <c r="K873" s="74"/>
      <c r="L873" s="64"/>
      <c r="M873" s="75"/>
      <c r="N873" s="41"/>
      <c r="O873" s="41"/>
      <c r="S873" s="37"/>
      <c r="T873" s="37"/>
      <c r="U873" s="37"/>
    </row>
    <row r="874" spans="2:21" x14ac:dyDescent="0.2">
      <c r="B874" s="47"/>
      <c r="D874" s="48"/>
      <c r="E874" s="64"/>
      <c r="G874" s="66"/>
      <c r="H874" s="47"/>
      <c r="I874" s="47"/>
      <c r="K874" s="74"/>
      <c r="L874" s="64"/>
      <c r="M874" s="75"/>
      <c r="N874" s="41"/>
      <c r="O874" s="41"/>
      <c r="S874" s="37"/>
      <c r="T874" s="37"/>
      <c r="U874" s="37"/>
    </row>
    <row r="875" spans="2:21" x14ac:dyDescent="0.2">
      <c r="B875" s="47"/>
      <c r="D875" s="48"/>
      <c r="E875" s="64"/>
      <c r="G875" s="66"/>
      <c r="H875" s="47"/>
      <c r="I875" s="47"/>
      <c r="K875" s="74"/>
      <c r="L875" s="64"/>
      <c r="M875" s="75"/>
      <c r="N875" s="41"/>
      <c r="O875" s="41"/>
      <c r="S875" s="37"/>
      <c r="T875" s="37"/>
      <c r="U875" s="37"/>
    </row>
    <row r="876" spans="2:21" x14ac:dyDescent="0.2">
      <c r="B876" s="47"/>
      <c r="D876" s="48"/>
      <c r="E876" s="64"/>
      <c r="G876" s="66"/>
      <c r="H876" s="47"/>
      <c r="I876" s="47"/>
      <c r="K876" s="74"/>
      <c r="L876" s="64"/>
      <c r="M876" s="75"/>
      <c r="N876" s="41"/>
      <c r="O876" s="41"/>
      <c r="S876" s="37"/>
      <c r="T876" s="37"/>
      <c r="U876" s="37"/>
    </row>
    <row r="877" spans="2:21" x14ac:dyDescent="0.2">
      <c r="B877" s="47"/>
      <c r="D877" s="48"/>
      <c r="E877" s="64"/>
      <c r="G877" s="66"/>
      <c r="H877" s="47"/>
      <c r="I877" s="47"/>
      <c r="K877" s="74"/>
      <c r="L877" s="64"/>
      <c r="M877" s="75"/>
      <c r="N877" s="41"/>
      <c r="O877" s="41"/>
      <c r="S877" s="37"/>
      <c r="T877" s="37"/>
      <c r="U877" s="37"/>
    </row>
    <row r="878" spans="2:21" x14ac:dyDescent="0.2">
      <c r="B878" s="47"/>
      <c r="D878" s="48"/>
      <c r="E878" s="64"/>
      <c r="G878" s="66"/>
      <c r="H878" s="47"/>
      <c r="I878" s="47"/>
      <c r="K878" s="74"/>
      <c r="L878" s="64"/>
      <c r="M878" s="75"/>
      <c r="N878" s="41"/>
      <c r="O878" s="41"/>
      <c r="S878" s="37"/>
      <c r="T878" s="37"/>
      <c r="U878" s="37"/>
    </row>
    <row r="879" spans="2:21" x14ac:dyDescent="0.2">
      <c r="B879" s="47"/>
      <c r="D879" s="48"/>
      <c r="E879" s="64"/>
      <c r="G879" s="66"/>
      <c r="H879" s="47"/>
      <c r="I879" s="47"/>
      <c r="K879" s="74"/>
      <c r="L879" s="64"/>
      <c r="M879" s="75"/>
      <c r="N879" s="41"/>
      <c r="O879" s="41"/>
      <c r="S879" s="37"/>
      <c r="T879" s="37"/>
      <c r="U879" s="37"/>
    </row>
    <row r="880" spans="2:21" x14ac:dyDescent="0.2">
      <c r="B880" s="47"/>
      <c r="D880" s="48"/>
      <c r="E880" s="64"/>
      <c r="G880" s="66"/>
      <c r="H880" s="47"/>
      <c r="I880" s="47"/>
      <c r="K880" s="74"/>
      <c r="L880" s="64"/>
      <c r="M880" s="75"/>
      <c r="N880" s="41"/>
      <c r="O880" s="41"/>
      <c r="S880" s="37"/>
      <c r="T880" s="37"/>
      <c r="U880" s="37"/>
    </row>
    <row r="881" spans="2:21" x14ac:dyDescent="0.2">
      <c r="B881" s="47"/>
      <c r="D881" s="48"/>
      <c r="E881" s="64"/>
      <c r="G881" s="66"/>
      <c r="H881" s="47"/>
      <c r="I881" s="47"/>
      <c r="K881" s="74"/>
      <c r="L881" s="64"/>
      <c r="M881" s="75"/>
      <c r="N881" s="41"/>
      <c r="O881" s="41"/>
      <c r="S881" s="37"/>
      <c r="T881" s="37"/>
      <c r="U881" s="37"/>
    </row>
    <row r="882" spans="2:21" x14ac:dyDescent="0.2">
      <c r="B882" s="47"/>
      <c r="D882" s="48"/>
      <c r="E882" s="64"/>
      <c r="G882" s="66"/>
      <c r="H882" s="47"/>
      <c r="I882" s="47"/>
      <c r="K882" s="74"/>
      <c r="L882" s="64"/>
      <c r="M882" s="75"/>
      <c r="N882" s="41"/>
      <c r="O882" s="41"/>
      <c r="S882" s="37"/>
      <c r="T882" s="37"/>
      <c r="U882" s="37"/>
    </row>
    <row r="883" spans="2:21" x14ac:dyDescent="0.2">
      <c r="B883" s="47"/>
      <c r="D883" s="48"/>
      <c r="E883" s="64"/>
      <c r="G883" s="66"/>
      <c r="H883" s="47"/>
      <c r="I883" s="47"/>
      <c r="K883" s="74"/>
      <c r="L883" s="64"/>
      <c r="M883" s="75"/>
      <c r="N883" s="41"/>
      <c r="O883" s="41"/>
      <c r="S883" s="37"/>
      <c r="T883" s="37"/>
      <c r="U883" s="37"/>
    </row>
    <row r="884" spans="2:21" x14ac:dyDescent="0.2">
      <c r="B884" s="47"/>
      <c r="D884" s="48"/>
      <c r="E884" s="64"/>
      <c r="G884" s="66"/>
      <c r="H884" s="47"/>
      <c r="I884" s="47"/>
      <c r="K884" s="74"/>
      <c r="L884" s="64"/>
      <c r="M884" s="75"/>
      <c r="N884" s="41"/>
      <c r="O884" s="41"/>
      <c r="S884" s="37"/>
      <c r="T884" s="37"/>
      <c r="U884" s="37"/>
    </row>
    <row r="885" spans="2:21" x14ac:dyDescent="0.2">
      <c r="B885" s="47"/>
      <c r="D885" s="48"/>
      <c r="E885" s="64"/>
      <c r="G885" s="66"/>
      <c r="H885" s="47"/>
      <c r="I885" s="47"/>
      <c r="K885" s="74"/>
      <c r="L885" s="64"/>
      <c r="M885" s="75"/>
      <c r="N885" s="41"/>
      <c r="O885" s="41"/>
      <c r="S885" s="37"/>
      <c r="T885" s="37"/>
      <c r="U885" s="37"/>
    </row>
    <row r="886" spans="2:21" x14ac:dyDescent="0.2">
      <c r="B886" s="47"/>
      <c r="D886" s="48"/>
      <c r="E886" s="64"/>
      <c r="G886" s="66"/>
      <c r="H886" s="47"/>
      <c r="I886" s="47"/>
      <c r="K886" s="74"/>
      <c r="L886" s="64"/>
      <c r="M886" s="75"/>
      <c r="N886" s="41"/>
      <c r="O886" s="41"/>
      <c r="S886" s="37"/>
      <c r="T886" s="37"/>
      <c r="U886" s="37"/>
    </row>
    <row r="887" spans="2:21" x14ac:dyDescent="0.2">
      <c r="B887" s="47"/>
      <c r="D887" s="48"/>
      <c r="E887" s="64"/>
      <c r="G887" s="66"/>
      <c r="H887" s="47"/>
      <c r="I887" s="47"/>
      <c r="K887" s="74"/>
      <c r="L887" s="64"/>
      <c r="M887" s="75"/>
      <c r="N887" s="41"/>
      <c r="O887" s="41"/>
      <c r="S887" s="37"/>
      <c r="T887" s="37"/>
      <c r="U887" s="37"/>
    </row>
    <row r="888" spans="2:21" x14ac:dyDescent="0.2">
      <c r="B888" s="47"/>
      <c r="D888" s="48"/>
      <c r="E888" s="64"/>
      <c r="G888" s="66"/>
      <c r="H888" s="47"/>
      <c r="I888" s="47"/>
      <c r="K888" s="74"/>
      <c r="L888" s="64"/>
      <c r="M888" s="75"/>
      <c r="N888" s="41"/>
      <c r="O888" s="41"/>
      <c r="S888" s="37"/>
      <c r="T888" s="37"/>
      <c r="U888" s="37"/>
    </row>
    <row r="889" spans="2:21" x14ac:dyDescent="0.2">
      <c r="B889" s="47"/>
      <c r="D889" s="48"/>
      <c r="E889" s="64"/>
      <c r="G889" s="66"/>
      <c r="H889" s="47"/>
      <c r="I889" s="47"/>
      <c r="K889" s="74"/>
      <c r="L889" s="64"/>
      <c r="M889" s="75"/>
      <c r="N889" s="41"/>
      <c r="O889" s="41"/>
      <c r="S889" s="37"/>
      <c r="T889" s="37"/>
      <c r="U889" s="37"/>
    </row>
    <row r="890" spans="2:21" x14ac:dyDescent="0.2">
      <c r="B890" s="47"/>
      <c r="D890" s="48"/>
      <c r="E890" s="64"/>
      <c r="G890" s="66"/>
      <c r="H890" s="47"/>
      <c r="I890" s="47"/>
      <c r="K890" s="74"/>
      <c r="L890" s="64"/>
      <c r="M890" s="75"/>
      <c r="N890" s="41"/>
      <c r="O890" s="41"/>
      <c r="S890" s="37"/>
      <c r="T890" s="37"/>
      <c r="U890" s="37"/>
    </row>
    <row r="891" spans="2:21" x14ac:dyDescent="0.2">
      <c r="B891" s="47"/>
      <c r="D891" s="48"/>
      <c r="E891" s="64"/>
      <c r="G891" s="66"/>
      <c r="H891" s="47"/>
      <c r="I891" s="47"/>
      <c r="K891" s="74"/>
      <c r="L891" s="64"/>
      <c r="M891" s="75"/>
      <c r="N891" s="41"/>
      <c r="O891" s="41"/>
      <c r="S891" s="37"/>
      <c r="T891" s="37"/>
      <c r="U891" s="37"/>
    </row>
    <row r="892" spans="2:21" x14ac:dyDescent="0.2">
      <c r="B892" s="47"/>
      <c r="D892" s="48"/>
      <c r="E892" s="64"/>
      <c r="G892" s="66"/>
      <c r="H892" s="47"/>
      <c r="I892" s="47"/>
      <c r="K892" s="74"/>
      <c r="L892" s="64"/>
      <c r="M892" s="75"/>
      <c r="N892" s="41"/>
      <c r="O892" s="41"/>
      <c r="S892" s="37"/>
      <c r="T892" s="37"/>
      <c r="U892" s="37"/>
    </row>
    <row r="893" spans="2:21" x14ac:dyDescent="0.2">
      <c r="B893" s="47"/>
      <c r="D893" s="48"/>
      <c r="E893" s="64"/>
      <c r="G893" s="66"/>
      <c r="H893" s="47"/>
      <c r="I893" s="47"/>
      <c r="K893" s="74"/>
      <c r="L893" s="64"/>
      <c r="M893" s="75"/>
      <c r="N893" s="41"/>
      <c r="O893" s="41"/>
      <c r="S893" s="37"/>
      <c r="T893" s="37"/>
      <c r="U893" s="37"/>
    </row>
    <row r="894" spans="2:21" x14ac:dyDescent="0.2">
      <c r="B894" s="47"/>
      <c r="D894" s="48"/>
      <c r="E894" s="64"/>
      <c r="G894" s="66"/>
      <c r="H894" s="47"/>
      <c r="I894" s="47"/>
      <c r="K894" s="74"/>
      <c r="L894" s="64"/>
      <c r="M894" s="75"/>
      <c r="N894" s="41"/>
      <c r="O894" s="41"/>
      <c r="S894" s="37"/>
      <c r="T894" s="37"/>
      <c r="U894" s="37"/>
    </row>
    <row r="895" spans="2:21" x14ac:dyDescent="0.2">
      <c r="B895" s="47"/>
      <c r="D895" s="48"/>
      <c r="E895" s="64"/>
      <c r="G895" s="66"/>
      <c r="H895" s="47"/>
      <c r="I895" s="47"/>
      <c r="K895" s="74"/>
      <c r="L895" s="64"/>
      <c r="M895" s="75"/>
      <c r="N895" s="41"/>
      <c r="O895" s="41"/>
      <c r="S895" s="37"/>
      <c r="T895" s="37"/>
      <c r="U895" s="37"/>
    </row>
    <row r="896" spans="2:21" x14ac:dyDescent="0.2">
      <c r="B896" s="47"/>
      <c r="D896" s="48"/>
      <c r="E896" s="64"/>
      <c r="G896" s="66"/>
      <c r="H896" s="47"/>
      <c r="I896" s="47"/>
      <c r="K896" s="74"/>
      <c r="L896" s="64"/>
      <c r="M896" s="75"/>
      <c r="N896" s="41"/>
      <c r="O896" s="41"/>
      <c r="S896" s="37"/>
      <c r="T896" s="37"/>
      <c r="U896" s="37"/>
    </row>
    <row r="897" spans="2:21" x14ac:dyDescent="0.2">
      <c r="B897" s="47"/>
      <c r="D897" s="48"/>
      <c r="E897" s="64"/>
      <c r="G897" s="66"/>
      <c r="H897" s="47"/>
      <c r="I897" s="47"/>
      <c r="K897" s="74"/>
      <c r="L897" s="64"/>
      <c r="M897" s="75"/>
      <c r="N897" s="41"/>
      <c r="O897" s="41"/>
      <c r="S897" s="37"/>
      <c r="T897" s="37"/>
      <c r="U897" s="37"/>
    </row>
    <row r="898" spans="2:21" x14ac:dyDescent="0.2">
      <c r="B898" s="47"/>
      <c r="D898" s="48"/>
      <c r="E898" s="64"/>
      <c r="G898" s="66"/>
      <c r="H898" s="47"/>
      <c r="I898" s="47"/>
      <c r="K898" s="74"/>
      <c r="L898" s="64"/>
      <c r="M898" s="75"/>
      <c r="N898" s="41"/>
      <c r="O898" s="41"/>
      <c r="S898" s="37"/>
      <c r="T898" s="37"/>
      <c r="U898" s="37"/>
    </row>
    <row r="899" spans="2:21" x14ac:dyDescent="0.2">
      <c r="B899" s="47"/>
      <c r="D899" s="48"/>
      <c r="E899" s="64"/>
      <c r="G899" s="66"/>
      <c r="H899" s="47"/>
      <c r="I899" s="47"/>
      <c r="K899" s="74"/>
      <c r="L899" s="64"/>
      <c r="M899" s="75"/>
      <c r="N899" s="41"/>
      <c r="O899" s="41"/>
      <c r="S899" s="37"/>
      <c r="T899" s="37"/>
      <c r="U899" s="37"/>
    </row>
    <row r="900" spans="2:21" x14ac:dyDescent="0.2">
      <c r="B900" s="47"/>
      <c r="D900" s="48"/>
      <c r="E900" s="64"/>
      <c r="G900" s="66"/>
      <c r="H900" s="47"/>
      <c r="I900" s="47"/>
      <c r="K900" s="74"/>
      <c r="L900" s="64"/>
      <c r="M900" s="75"/>
      <c r="N900" s="41"/>
      <c r="O900" s="41"/>
      <c r="S900" s="37"/>
      <c r="T900" s="37"/>
      <c r="U900" s="37"/>
    </row>
    <row r="901" spans="2:21" x14ac:dyDescent="0.2">
      <c r="B901" s="47"/>
      <c r="D901" s="48"/>
      <c r="E901" s="64"/>
      <c r="G901" s="66"/>
      <c r="H901" s="47"/>
      <c r="I901" s="47"/>
      <c r="K901" s="74"/>
      <c r="L901" s="64"/>
      <c r="M901" s="75"/>
      <c r="N901" s="41"/>
      <c r="O901" s="41"/>
      <c r="S901" s="37"/>
      <c r="T901" s="37"/>
      <c r="U901" s="37"/>
    </row>
    <row r="902" spans="2:21" x14ac:dyDescent="0.2">
      <c r="B902" s="47"/>
      <c r="D902" s="48"/>
      <c r="E902" s="64"/>
      <c r="G902" s="66"/>
      <c r="H902" s="47"/>
      <c r="I902" s="47"/>
      <c r="K902" s="74"/>
      <c r="L902" s="64"/>
      <c r="M902" s="75"/>
      <c r="N902" s="41"/>
      <c r="O902" s="41"/>
      <c r="S902" s="37"/>
      <c r="T902" s="37"/>
      <c r="U902" s="37"/>
    </row>
    <row r="903" spans="2:21" x14ac:dyDescent="0.2">
      <c r="B903" s="47"/>
      <c r="D903" s="48"/>
      <c r="E903" s="64"/>
      <c r="G903" s="66"/>
      <c r="H903" s="47"/>
      <c r="I903" s="47"/>
      <c r="K903" s="74"/>
      <c r="L903" s="64"/>
      <c r="M903" s="75"/>
      <c r="N903" s="41"/>
      <c r="O903" s="41"/>
      <c r="S903" s="37"/>
      <c r="T903" s="37"/>
      <c r="U903" s="37"/>
    </row>
    <row r="904" spans="2:21" x14ac:dyDescent="0.2">
      <c r="B904" s="47"/>
      <c r="D904" s="48"/>
      <c r="E904" s="64"/>
      <c r="G904" s="66"/>
      <c r="H904" s="47"/>
      <c r="I904" s="47"/>
      <c r="K904" s="74"/>
      <c r="L904" s="64"/>
      <c r="M904" s="75"/>
      <c r="N904" s="41"/>
      <c r="O904" s="41"/>
      <c r="S904" s="37"/>
      <c r="T904" s="37"/>
      <c r="U904" s="37"/>
    </row>
    <row r="905" spans="2:21" x14ac:dyDescent="0.2">
      <c r="B905" s="47"/>
      <c r="D905" s="48"/>
      <c r="E905" s="64"/>
      <c r="G905" s="66"/>
      <c r="H905" s="47"/>
      <c r="I905" s="47"/>
      <c r="K905" s="74"/>
      <c r="L905" s="64"/>
      <c r="M905" s="75"/>
      <c r="N905" s="41"/>
      <c r="O905" s="41"/>
      <c r="S905" s="37"/>
      <c r="T905" s="37"/>
      <c r="U905" s="37"/>
    </row>
    <row r="906" spans="2:21" x14ac:dyDescent="0.2">
      <c r="B906" s="47"/>
      <c r="D906" s="48"/>
      <c r="E906" s="64"/>
      <c r="G906" s="66"/>
      <c r="H906" s="47"/>
      <c r="I906" s="47"/>
      <c r="K906" s="74"/>
      <c r="L906" s="64"/>
      <c r="M906" s="75"/>
      <c r="N906" s="41"/>
      <c r="O906" s="41"/>
      <c r="S906" s="37"/>
      <c r="T906" s="37"/>
      <c r="U906" s="37"/>
    </row>
    <row r="907" spans="2:21" x14ac:dyDescent="0.2">
      <c r="B907" s="47"/>
      <c r="D907" s="48"/>
      <c r="E907" s="64"/>
      <c r="G907" s="66"/>
      <c r="H907" s="47"/>
      <c r="I907" s="47"/>
      <c r="K907" s="74"/>
      <c r="L907" s="64"/>
      <c r="M907" s="75"/>
      <c r="N907" s="41"/>
      <c r="O907" s="41"/>
      <c r="S907" s="37"/>
      <c r="T907" s="37"/>
      <c r="U907" s="37"/>
    </row>
    <row r="908" spans="2:21" x14ac:dyDescent="0.2">
      <c r="B908" s="47"/>
      <c r="D908" s="48"/>
      <c r="E908" s="64"/>
      <c r="G908" s="66"/>
      <c r="H908" s="47"/>
      <c r="I908" s="47"/>
      <c r="K908" s="74"/>
      <c r="L908" s="64"/>
      <c r="M908" s="75"/>
      <c r="N908" s="41"/>
      <c r="O908" s="41"/>
      <c r="S908" s="37"/>
      <c r="T908" s="37"/>
      <c r="U908" s="37"/>
    </row>
    <row r="909" spans="2:21" x14ac:dyDescent="0.2">
      <c r="B909" s="47"/>
      <c r="D909" s="48"/>
      <c r="E909" s="64"/>
      <c r="G909" s="66"/>
      <c r="H909" s="47"/>
      <c r="I909" s="47"/>
      <c r="K909" s="74"/>
      <c r="L909" s="64"/>
      <c r="M909" s="75"/>
      <c r="N909" s="41"/>
      <c r="O909" s="41"/>
      <c r="S909" s="37"/>
      <c r="T909" s="37"/>
      <c r="U909" s="37"/>
    </row>
    <row r="910" spans="2:21" x14ac:dyDescent="0.2">
      <c r="B910" s="47"/>
      <c r="D910" s="48"/>
      <c r="E910" s="64"/>
      <c r="G910" s="66"/>
      <c r="H910" s="47"/>
      <c r="I910" s="47"/>
      <c r="K910" s="74"/>
      <c r="L910" s="64"/>
      <c r="M910" s="75"/>
      <c r="N910" s="41"/>
      <c r="O910" s="41"/>
      <c r="S910" s="37"/>
      <c r="T910" s="37"/>
      <c r="U910" s="37"/>
    </row>
    <row r="911" spans="2:21" x14ac:dyDescent="0.2">
      <c r="B911" s="47"/>
      <c r="D911" s="48"/>
      <c r="E911" s="64"/>
      <c r="G911" s="66"/>
      <c r="H911" s="47"/>
      <c r="I911" s="47"/>
      <c r="K911" s="74"/>
      <c r="L911" s="64"/>
      <c r="M911" s="75"/>
      <c r="N911" s="41"/>
      <c r="O911" s="41"/>
      <c r="S911" s="37"/>
      <c r="T911" s="37"/>
      <c r="U911" s="37"/>
    </row>
    <row r="912" spans="2:21" x14ac:dyDescent="0.2">
      <c r="B912" s="47"/>
      <c r="D912" s="48"/>
      <c r="E912" s="64"/>
      <c r="G912" s="66"/>
      <c r="H912" s="47"/>
      <c r="I912" s="47"/>
      <c r="K912" s="74"/>
      <c r="L912" s="64"/>
      <c r="M912" s="75"/>
      <c r="N912" s="41"/>
      <c r="O912" s="41"/>
      <c r="S912" s="37"/>
      <c r="T912" s="37"/>
      <c r="U912" s="37"/>
    </row>
    <row r="913" spans="2:21" x14ac:dyDescent="0.2">
      <c r="B913" s="47"/>
      <c r="D913" s="48"/>
      <c r="E913" s="64"/>
      <c r="G913" s="66"/>
      <c r="H913" s="47"/>
      <c r="I913" s="47"/>
      <c r="K913" s="74"/>
      <c r="L913" s="64"/>
      <c r="M913" s="75"/>
      <c r="N913" s="41"/>
      <c r="O913" s="41"/>
      <c r="S913" s="37"/>
      <c r="T913" s="37"/>
      <c r="U913" s="37"/>
    </row>
    <row r="914" spans="2:21" x14ac:dyDescent="0.2">
      <c r="B914" s="47"/>
      <c r="D914" s="48"/>
      <c r="E914" s="64"/>
      <c r="G914" s="66"/>
      <c r="H914" s="47"/>
      <c r="I914" s="47"/>
      <c r="K914" s="74"/>
      <c r="L914" s="64"/>
      <c r="M914" s="75"/>
      <c r="N914" s="41"/>
      <c r="O914" s="41"/>
      <c r="S914" s="37"/>
      <c r="T914" s="37"/>
      <c r="U914" s="37"/>
    </row>
    <row r="915" spans="2:21" x14ac:dyDescent="0.2">
      <c r="B915" s="47"/>
      <c r="D915" s="48"/>
      <c r="E915" s="64"/>
      <c r="G915" s="66"/>
      <c r="H915" s="47"/>
      <c r="I915" s="47"/>
      <c r="K915" s="74"/>
      <c r="L915" s="64"/>
      <c r="M915" s="75"/>
      <c r="N915" s="41"/>
      <c r="O915" s="41"/>
      <c r="S915" s="37"/>
      <c r="T915" s="37"/>
      <c r="U915" s="37"/>
    </row>
    <row r="916" spans="2:21" x14ac:dyDescent="0.2">
      <c r="B916" s="47"/>
      <c r="D916" s="48"/>
      <c r="E916" s="64"/>
      <c r="G916" s="66"/>
      <c r="H916" s="47"/>
      <c r="I916" s="47"/>
      <c r="K916" s="74"/>
      <c r="L916" s="64"/>
      <c r="M916" s="75"/>
      <c r="N916" s="41"/>
      <c r="O916" s="41"/>
      <c r="S916" s="37"/>
      <c r="T916" s="37"/>
      <c r="U916" s="37"/>
    </row>
    <row r="917" spans="2:21" x14ac:dyDescent="0.2">
      <c r="B917" s="47"/>
      <c r="D917" s="48"/>
      <c r="E917" s="64"/>
      <c r="G917" s="66"/>
      <c r="H917" s="47"/>
      <c r="I917" s="47"/>
      <c r="K917" s="74"/>
      <c r="L917" s="64"/>
      <c r="M917" s="75"/>
      <c r="N917" s="41"/>
      <c r="O917" s="41"/>
      <c r="S917" s="37"/>
      <c r="T917" s="37"/>
      <c r="U917" s="37"/>
    </row>
    <row r="918" spans="2:21" x14ac:dyDescent="0.2">
      <c r="B918" s="47"/>
      <c r="D918" s="48"/>
      <c r="E918" s="64"/>
      <c r="G918" s="66"/>
      <c r="H918" s="47"/>
      <c r="I918" s="47"/>
      <c r="K918" s="74"/>
      <c r="L918" s="64"/>
      <c r="M918" s="75"/>
      <c r="N918" s="41"/>
      <c r="O918" s="41"/>
      <c r="S918" s="37"/>
      <c r="T918" s="37"/>
      <c r="U918" s="37"/>
    </row>
    <row r="919" spans="2:21" x14ac:dyDescent="0.2">
      <c r="B919" s="47"/>
      <c r="D919" s="48"/>
      <c r="E919" s="64"/>
      <c r="G919" s="66"/>
      <c r="H919" s="47"/>
      <c r="I919" s="47"/>
      <c r="K919" s="74"/>
      <c r="L919" s="64"/>
      <c r="M919" s="75"/>
      <c r="N919" s="41"/>
      <c r="O919" s="41"/>
      <c r="S919" s="37"/>
      <c r="T919" s="37"/>
      <c r="U919" s="37"/>
    </row>
    <row r="920" spans="2:21" x14ac:dyDescent="0.2">
      <c r="B920" s="47"/>
      <c r="D920" s="48"/>
      <c r="E920" s="64"/>
      <c r="G920" s="66"/>
      <c r="H920" s="47"/>
      <c r="I920" s="47"/>
      <c r="K920" s="74"/>
      <c r="L920" s="64"/>
      <c r="M920" s="75"/>
      <c r="N920" s="41"/>
      <c r="O920" s="41"/>
      <c r="S920" s="37"/>
      <c r="T920" s="37"/>
      <c r="U920" s="37"/>
    </row>
    <row r="921" spans="2:21" x14ac:dyDescent="0.2">
      <c r="B921" s="47"/>
      <c r="D921" s="48"/>
      <c r="E921" s="64"/>
      <c r="G921" s="66"/>
      <c r="H921" s="47"/>
      <c r="I921" s="47"/>
      <c r="K921" s="74"/>
      <c r="L921" s="64"/>
      <c r="M921" s="75"/>
      <c r="N921" s="41"/>
      <c r="O921" s="41"/>
      <c r="S921" s="37"/>
      <c r="T921" s="37"/>
      <c r="U921" s="37"/>
    </row>
    <row r="922" spans="2:21" x14ac:dyDescent="0.2">
      <c r="B922" s="47"/>
      <c r="D922" s="48"/>
      <c r="E922" s="64"/>
      <c r="G922" s="66"/>
      <c r="H922" s="47"/>
      <c r="I922" s="47"/>
      <c r="K922" s="74"/>
      <c r="L922" s="64"/>
      <c r="M922" s="75"/>
      <c r="N922" s="41"/>
      <c r="O922" s="41"/>
      <c r="S922" s="37"/>
      <c r="T922" s="37"/>
      <c r="U922" s="37"/>
    </row>
    <row r="923" spans="2:21" x14ac:dyDescent="0.2">
      <c r="B923" s="47"/>
      <c r="D923" s="48"/>
      <c r="E923" s="64"/>
      <c r="G923" s="66"/>
      <c r="H923" s="47"/>
      <c r="I923" s="47"/>
      <c r="K923" s="74"/>
      <c r="L923" s="64"/>
      <c r="M923" s="75"/>
      <c r="N923" s="41"/>
      <c r="O923" s="41"/>
      <c r="S923" s="37"/>
      <c r="T923" s="37"/>
      <c r="U923" s="37"/>
    </row>
    <row r="924" spans="2:21" x14ac:dyDescent="0.2">
      <c r="B924" s="47"/>
      <c r="D924" s="48"/>
      <c r="E924" s="64"/>
      <c r="G924" s="66"/>
      <c r="H924" s="47"/>
      <c r="I924" s="47"/>
      <c r="K924" s="74"/>
      <c r="L924" s="64"/>
      <c r="M924" s="75"/>
      <c r="N924" s="41"/>
      <c r="O924" s="41"/>
      <c r="S924" s="37"/>
      <c r="T924" s="37"/>
      <c r="U924" s="37"/>
    </row>
    <row r="925" spans="2:21" x14ac:dyDescent="0.2">
      <c r="B925" s="47"/>
      <c r="D925" s="48"/>
      <c r="E925" s="64"/>
      <c r="G925" s="66"/>
      <c r="H925" s="47"/>
      <c r="I925" s="47"/>
      <c r="K925" s="74"/>
      <c r="L925" s="64"/>
      <c r="M925" s="75"/>
      <c r="N925" s="41"/>
      <c r="O925" s="41"/>
      <c r="S925" s="37"/>
      <c r="T925" s="37"/>
      <c r="U925" s="37"/>
    </row>
    <row r="926" spans="2:21" x14ac:dyDescent="0.2">
      <c r="B926" s="47"/>
      <c r="D926" s="48"/>
      <c r="E926" s="64"/>
      <c r="G926" s="66"/>
      <c r="H926" s="47"/>
      <c r="I926" s="47"/>
      <c r="K926" s="74"/>
      <c r="L926" s="64"/>
      <c r="M926" s="75"/>
      <c r="N926" s="41"/>
      <c r="O926" s="41"/>
      <c r="S926" s="37"/>
      <c r="T926" s="37"/>
      <c r="U926" s="37"/>
    </row>
    <row r="927" spans="2:21" x14ac:dyDescent="0.2">
      <c r="B927" s="47"/>
      <c r="D927" s="48"/>
      <c r="E927" s="64"/>
      <c r="G927" s="66"/>
      <c r="H927" s="47"/>
      <c r="I927" s="47"/>
      <c r="K927" s="74"/>
      <c r="L927" s="64"/>
      <c r="M927" s="75"/>
      <c r="N927" s="41"/>
      <c r="O927" s="41"/>
      <c r="S927" s="37"/>
      <c r="T927" s="37"/>
      <c r="U927" s="37"/>
    </row>
    <row r="928" spans="2:21" x14ac:dyDescent="0.2">
      <c r="B928" s="47"/>
      <c r="D928" s="48"/>
      <c r="E928" s="64"/>
      <c r="G928" s="66"/>
      <c r="H928" s="47"/>
      <c r="I928" s="47"/>
      <c r="K928" s="74"/>
      <c r="L928" s="64"/>
      <c r="M928" s="75"/>
      <c r="N928" s="41"/>
      <c r="O928" s="41"/>
      <c r="S928" s="37"/>
      <c r="T928" s="37"/>
      <c r="U928" s="37"/>
    </row>
    <row r="929" spans="2:21" x14ac:dyDescent="0.2">
      <c r="B929" s="47"/>
      <c r="D929" s="48"/>
      <c r="E929" s="64"/>
      <c r="G929" s="66"/>
      <c r="H929" s="47"/>
      <c r="I929" s="47"/>
      <c r="K929" s="74"/>
      <c r="L929" s="64"/>
      <c r="M929" s="75"/>
      <c r="N929" s="41"/>
      <c r="O929" s="41"/>
      <c r="S929" s="37"/>
      <c r="T929" s="37"/>
      <c r="U929" s="37"/>
    </row>
    <row r="930" spans="2:21" x14ac:dyDescent="0.2">
      <c r="B930" s="47"/>
      <c r="D930" s="48"/>
      <c r="E930" s="64"/>
      <c r="G930" s="66"/>
      <c r="H930" s="47"/>
      <c r="I930" s="47"/>
      <c r="K930" s="74"/>
      <c r="L930" s="64"/>
      <c r="M930" s="75"/>
      <c r="N930" s="41"/>
      <c r="O930" s="41"/>
      <c r="S930" s="37"/>
      <c r="T930" s="37"/>
      <c r="U930" s="37"/>
    </row>
    <row r="931" spans="2:21" x14ac:dyDescent="0.2">
      <c r="B931" s="47"/>
      <c r="D931" s="48"/>
      <c r="E931" s="64"/>
      <c r="G931" s="66"/>
      <c r="H931" s="47"/>
      <c r="I931" s="47"/>
      <c r="K931" s="74"/>
      <c r="L931" s="64"/>
      <c r="M931" s="75"/>
      <c r="N931" s="41"/>
      <c r="O931" s="41"/>
      <c r="S931" s="37"/>
      <c r="T931" s="37"/>
      <c r="U931" s="37"/>
    </row>
    <row r="932" spans="2:21" x14ac:dyDescent="0.2">
      <c r="B932" s="47"/>
      <c r="D932" s="48"/>
      <c r="E932" s="64"/>
      <c r="G932" s="66"/>
      <c r="H932" s="47"/>
      <c r="I932" s="47"/>
      <c r="K932" s="74"/>
      <c r="L932" s="64"/>
      <c r="M932" s="75"/>
      <c r="N932" s="41"/>
      <c r="O932" s="41"/>
      <c r="S932" s="37"/>
      <c r="T932" s="37"/>
      <c r="U932" s="37"/>
    </row>
    <row r="933" spans="2:21" x14ac:dyDescent="0.2">
      <c r="B933" s="47"/>
      <c r="D933" s="48"/>
      <c r="E933" s="64"/>
      <c r="G933" s="66"/>
      <c r="H933" s="47"/>
      <c r="I933" s="47"/>
      <c r="K933" s="74"/>
      <c r="L933" s="64"/>
      <c r="M933" s="75"/>
      <c r="N933" s="41"/>
      <c r="O933" s="41"/>
      <c r="S933" s="37"/>
      <c r="T933" s="37"/>
      <c r="U933" s="37"/>
    </row>
    <row r="934" spans="2:21" x14ac:dyDescent="0.2">
      <c r="B934" s="47"/>
      <c r="D934" s="48"/>
      <c r="E934" s="64"/>
      <c r="G934" s="66"/>
      <c r="H934" s="47"/>
      <c r="I934" s="47"/>
      <c r="K934" s="74"/>
      <c r="L934" s="64"/>
      <c r="M934" s="75"/>
      <c r="N934" s="41"/>
      <c r="O934" s="41"/>
      <c r="S934" s="37"/>
      <c r="T934" s="37"/>
      <c r="U934" s="37"/>
    </row>
    <row r="935" spans="2:21" x14ac:dyDescent="0.2">
      <c r="B935" s="47"/>
      <c r="D935" s="48"/>
      <c r="E935" s="64"/>
      <c r="G935" s="66"/>
      <c r="H935" s="47"/>
      <c r="I935" s="47"/>
      <c r="K935" s="74"/>
      <c r="L935" s="64"/>
      <c r="M935" s="75"/>
      <c r="N935" s="41"/>
      <c r="O935" s="41"/>
      <c r="S935" s="37"/>
      <c r="T935" s="37"/>
      <c r="U935" s="37"/>
    </row>
    <row r="936" spans="2:21" x14ac:dyDescent="0.2">
      <c r="B936" s="47"/>
      <c r="D936" s="48"/>
      <c r="E936" s="64"/>
      <c r="G936" s="66"/>
      <c r="H936" s="47"/>
      <c r="I936" s="47"/>
      <c r="K936" s="74"/>
      <c r="L936" s="64"/>
      <c r="M936" s="75"/>
      <c r="N936" s="41"/>
      <c r="O936" s="41"/>
      <c r="S936" s="37"/>
      <c r="T936" s="37"/>
      <c r="U936" s="37"/>
    </row>
    <row r="937" spans="2:21" x14ac:dyDescent="0.2">
      <c r="B937" s="47"/>
      <c r="D937" s="48"/>
      <c r="E937" s="64"/>
      <c r="G937" s="66"/>
      <c r="H937" s="47"/>
      <c r="I937" s="47"/>
      <c r="K937" s="74"/>
      <c r="L937" s="64"/>
      <c r="M937" s="75"/>
      <c r="N937" s="41"/>
      <c r="O937" s="41"/>
      <c r="S937" s="37"/>
      <c r="T937" s="37"/>
      <c r="U937" s="37"/>
    </row>
    <row r="938" spans="2:21" x14ac:dyDescent="0.2">
      <c r="B938" s="47"/>
      <c r="D938" s="48"/>
      <c r="E938" s="64"/>
      <c r="G938" s="66"/>
      <c r="H938" s="47"/>
      <c r="I938" s="47"/>
      <c r="K938" s="74"/>
      <c r="L938" s="64"/>
      <c r="M938" s="75"/>
      <c r="N938" s="41"/>
      <c r="O938" s="41"/>
      <c r="S938" s="37"/>
      <c r="T938" s="37"/>
      <c r="U938" s="37"/>
    </row>
    <row r="939" spans="2:21" x14ac:dyDescent="0.2">
      <c r="B939" s="47"/>
      <c r="D939" s="48"/>
      <c r="E939" s="64"/>
      <c r="G939" s="66"/>
      <c r="H939" s="47"/>
      <c r="I939" s="47"/>
      <c r="K939" s="74"/>
      <c r="L939" s="64"/>
      <c r="M939" s="75"/>
      <c r="N939" s="41"/>
      <c r="O939" s="41"/>
      <c r="S939" s="37"/>
      <c r="T939" s="37"/>
      <c r="U939" s="37"/>
    </row>
    <row r="940" spans="2:21" x14ac:dyDescent="0.2">
      <c r="B940" s="47"/>
      <c r="D940" s="48"/>
      <c r="E940" s="64"/>
      <c r="G940" s="66"/>
      <c r="H940" s="47"/>
      <c r="I940" s="47"/>
      <c r="K940" s="74"/>
      <c r="L940" s="64"/>
      <c r="M940" s="75"/>
      <c r="N940" s="41"/>
      <c r="O940" s="41"/>
      <c r="S940" s="37"/>
      <c r="T940" s="37"/>
      <c r="U940" s="37"/>
    </row>
    <row r="941" spans="2:21" x14ac:dyDescent="0.2">
      <c r="B941" s="47"/>
      <c r="D941" s="48"/>
      <c r="E941" s="64"/>
      <c r="G941" s="66"/>
      <c r="H941" s="47"/>
      <c r="I941" s="47"/>
      <c r="K941" s="74"/>
      <c r="L941" s="64"/>
      <c r="M941" s="75"/>
      <c r="N941" s="41"/>
      <c r="O941" s="41"/>
      <c r="S941" s="37"/>
      <c r="T941" s="37"/>
      <c r="U941" s="37"/>
    </row>
    <row r="942" spans="2:21" x14ac:dyDescent="0.2">
      <c r="B942" s="47"/>
      <c r="D942" s="48"/>
      <c r="E942" s="64"/>
      <c r="G942" s="66"/>
      <c r="H942" s="47"/>
      <c r="I942" s="47"/>
      <c r="K942" s="74"/>
      <c r="L942" s="64"/>
      <c r="M942" s="75"/>
      <c r="N942" s="41"/>
      <c r="O942" s="41"/>
      <c r="S942" s="37"/>
      <c r="T942" s="37"/>
      <c r="U942" s="37"/>
    </row>
    <row r="943" spans="2:21" x14ac:dyDescent="0.2">
      <c r="B943" s="47"/>
      <c r="D943" s="48"/>
      <c r="E943" s="64"/>
      <c r="G943" s="66"/>
      <c r="H943" s="47"/>
      <c r="I943" s="47"/>
      <c r="K943" s="74"/>
      <c r="L943" s="64"/>
      <c r="M943" s="75"/>
      <c r="N943" s="41"/>
      <c r="O943" s="41"/>
      <c r="S943" s="37"/>
      <c r="T943" s="37"/>
      <c r="U943" s="37"/>
    </row>
    <row r="944" spans="2:21" x14ac:dyDescent="0.2">
      <c r="B944" s="47"/>
      <c r="D944" s="48"/>
      <c r="E944" s="64"/>
      <c r="G944" s="66"/>
      <c r="H944" s="47"/>
      <c r="I944" s="47"/>
      <c r="K944" s="74"/>
      <c r="L944" s="64"/>
      <c r="M944" s="75"/>
      <c r="N944" s="41"/>
      <c r="O944" s="41"/>
      <c r="S944" s="37"/>
      <c r="T944" s="37"/>
      <c r="U944" s="37"/>
    </row>
    <row r="945" spans="2:21" x14ac:dyDescent="0.2">
      <c r="B945" s="47"/>
      <c r="D945" s="48"/>
      <c r="E945" s="64"/>
      <c r="G945" s="66"/>
      <c r="H945" s="47"/>
      <c r="I945" s="47"/>
      <c r="K945" s="74"/>
      <c r="L945" s="64"/>
      <c r="M945" s="75"/>
      <c r="N945" s="41"/>
      <c r="O945" s="41"/>
      <c r="S945" s="37"/>
      <c r="T945" s="37"/>
      <c r="U945" s="37"/>
    </row>
    <row r="946" spans="2:21" x14ac:dyDescent="0.2">
      <c r="B946" s="47"/>
      <c r="D946" s="48"/>
      <c r="E946" s="64"/>
      <c r="G946" s="66"/>
      <c r="H946" s="47"/>
      <c r="I946" s="47"/>
      <c r="K946" s="74"/>
      <c r="L946" s="64"/>
      <c r="M946" s="75"/>
      <c r="N946" s="41"/>
      <c r="O946" s="41"/>
      <c r="S946" s="37"/>
      <c r="T946" s="37"/>
      <c r="U946" s="37"/>
    </row>
    <row r="947" spans="2:21" x14ac:dyDescent="0.2">
      <c r="B947" s="47"/>
      <c r="D947" s="48"/>
      <c r="E947" s="64"/>
      <c r="G947" s="66"/>
      <c r="H947" s="47"/>
      <c r="I947" s="47"/>
      <c r="K947" s="74"/>
      <c r="L947" s="64"/>
      <c r="M947" s="75"/>
      <c r="N947" s="41"/>
      <c r="O947" s="41"/>
      <c r="S947" s="37"/>
      <c r="T947" s="37"/>
      <c r="U947" s="37"/>
    </row>
    <row r="948" spans="2:21" x14ac:dyDescent="0.2">
      <c r="B948" s="47"/>
      <c r="D948" s="48"/>
      <c r="E948" s="64"/>
      <c r="G948" s="66"/>
      <c r="H948" s="47"/>
      <c r="I948" s="47"/>
      <c r="K948" s="74"/>
      <c r="L948" s="64"/>
      <c r="M948" s="75"/>
      <c r="N948" s="41"/>
      <c r="O948" s="41"/>
      <c r="S948" s="37"/>
      <c r="T948" s="37"/>
      <c r="U948" s="37"/>
    </row>
    <row r="949" spans="2:21" x14ac:dyDescent="0.2">
      <c r="B949" s="47"/>
      <c r="D949" s="48"/>
      <c r="E949" s="64"/>
      <c r="G949" s="66"/>
      <c r="H949" s="47"/>
      <c r="I949" s="47"/>
      <c r="K949" s="74"/>
      <c r="L949" s="64"/>
      <c r="M949" s="75"/>
      <c r="N949" s="41"/>
      <c r="O949" s="41"/>
      <c r="S949" s="37"/>
      <c r="T949" s="37"/>
      <c r="U949" s="37"/>
    </row>
    <row r="950" spans="2:21" x14ac:dyDescent="0.2">
      <c r="B950" s="47"/>
      <c r="D950" s="48"/>
      <c r="E950" s="64"/>
      <c r="G950" s="66"/>
      <c r="H950" s="47"/>
      <c r="I950" s="47"/>
      <c r="K950" s="74"/>
      <c r="L950" s="64"/>
      <c r="M950" s="75"/>
      <c r="N950" s="41"/>
      <c r="O950" s="41"/>
      <c r="S950" s="37"/>
      <c r="T950" s="37"/>
      <c r="U950" s="37"/>
    </row>
    <row r="951" spans="2:21" x14ac:dyDescent="0.2">
      <c r="B951" s="47"/>
      <c r="D951" s="48"/>
      <c r="E951" s="64"/>
      <c r="G951" s="66"/>
      <c r="H951" s="47"/>
      <c r="I951" s="47"/>
      <c r="K951" s="74"/>
      <c r="L951" s="64"/>
      <c r="M951" s="75"/>
      <c r="N951" s="41"/>
      <c r="O951" s="41"/>
      <c r="S951" s="37"/>
      <c r="T951" s="37"/>
      <c r="U951" s="37"/>
    </row>
    <row r="952" spans="2:21" x14ac:dyDescent="0.2">
      <c r="B952" s="47"/>
      <c r="D952" s="48"/>
      <c r="E952" s="64"/>
      <c r="G952" s="66"/>
      <c r="H952" s="47"/>
      <c r="I952" s="47"/>
      <c r="K952" s="74"/>
      <c r="L952" s="64"/>
      <c r="M952" s="75"/>
      <c r="N952" s="41"/>
      <c r="O952" s="41"/>
      <c r="S952" s="37"/>
      <c r="T952" s="37"/>
      <c r="U952" s="37"/>
    </row>
    <row r="953" spans="2:21" x14ac:dyDescent="0.2">
      <c r="B953" s="47"/>
      <c r="D953" s="48"/>
      <c r="E953" s="64"/>
      <c r="G953" s="66"/>
      <c r="H953" s="47"/>
      <c r="I953" s="47"/>
      <c r="K953" s="74"/>
      <c r="L953" s="64"/>
      <c r="M953" s="75"/>
      <c r="N953" s="41"/>
      <c r="O953" s="41"/>
      <c r="S953" s="37"/>
      <c r="T953" s="37"/>
      <c r="U953" s="37"/>
    </row>
    <row r="954" spans="2:21" x14ac:dyDescent="0.2">
      <c r="B954" s="47"/>
      <c r="D954" s="48"/>
      <c r="E954" s="64"/>
      <c r="G954" s="66"/>
      <c r="H954" s="47"/>
      <c r="I954" s="47"/>
      <c r="K954" s="74"/>
      <c r="L954" s="64"/>
      <c r="M954" s="75"/>
      <c r="N954" s="41"/>
      <c r="O954" s="41"/>
      <c r="S954" s="37"/>
      <c r="T954" s="37"/>
      <c r="U954" s="37"/>
    </row>
    <row r="955" spans="2:21" x14ac:dyDescent="0.2">
      <c r="B955" s="47"/>
      <c r="D955" s="48"/>
      <c r="E955" s="64"/>
      <c r="G955" s="66"/>
      <c r="H955" s="47"/>
      <c r="I955" s="47"/>
      <c r="K955" s="74"/>
      <c r="L955" s="64"/>
      <c r="M955" s="75"/>
      <c r="N955" s="41"/>
      <c r="O955" s="41"/>
      <c r="S955" s="37"/>
      <c r="T955" s="37"/>
      <c r="U955" s="37"/>
    </row>
    <row r="956" spans="2:21" x14ac:dyDescent="0.2">
      <c r="B956" s="47"/>
      <c r="D956" s="48"/>
      <c r="E956" s="64"/>
      <c r="G956" s="66"/>
      <c r="H956" s="47"/>
      <c r="I956" s="47"/>
      <c r="K956" s="74"/>
      <c r="L956" s="64"/>
      <c r="M956" s="75"/>
      <c r="N956" s="41"/>
      <c r="O956" s="41"/>
      <c r="S956" s="37"/>
      <c r="T956" s="37"/>
      <c r="U956" s="37"/>
    </row>
    <row r="957" spans="2:21" x14ac:dyDescent="0.2">
      <c r="B957" s="47"/>
      <c r="D957" s="48"/>
      <c r="E957" s="64"/>
      <c r="G957" s="66"/>
      <c r="H957" s="47"/>
      <c r="I957" s="47"/>
      <c r="K957" s="74"/>
      <c r="L957" s="64"/>
      <c r="M957" s="75"/>
      <c r="N957" s="41"/>
      <c r="O957" s="41"/>
      <c r="S957" s="37"/>
      <c r="T957" s="37"/>
      <c r="U957" s="37"/>
    </row>
    <row r="958" spans="2:21" x14ac:dyDescent="0.2">
      <c r="B958" s="47"/>
      <c r="D958" s="48"/>
      <c r="E958" s="64"/>
      <c r="G958" s="66"/>
      <c r="H958" s="47"/>
      <c r="I958" s="47"/>
      <c r="K958" s="74"/>
      <c r="L958" s="64"/>
      <c r="M958" s="75"/>
      <c r="N958" s="41"/>
      <c r="O958" s="41"/>
      <c r="S958" s="37"/>
      <c r="T958" s="37"/>
      <c r="U958" s="37"/>
    </row>
    <row r="959" spans="2:21" x14ac:dyDescent="0.2">
      <c r="B959" s="47"/>
      <c r="D959" s="48"/>
      <c r="E959" s="64"/>
      <c r="G959" s="66"/>
      <c r="H959" s="47"/>
      <c r="I959" s="47"/>
      <c r="K959" s="74"/>
      <c r="L959" s="64"/>
      <c r="M959" s="75"/>
      <c r="N959" s="41"/>
      <c r="O959" s="41"/>
      <c r="S959" s="37"/>
      <c r="T959" s="37"/>
      <c r="U959" s="37"/>
    </row>
    <row r="960" spans="2:21" x14ac:dyDescent="0.2">
      <c r="B960" s="47"/>
      <c r="D960" s="48"/>
      <c r="E960" s="64"/>
      <c r="G960" s="66"/>
      <c r="H960" s="47"/>
      <c r="I960" s="47"/>
      <c r="K960" s="74"/>
      <c r="L960" s="64"/>
      <c r="M960" s="75"/>
      <c r="N960" s="41"/>
      <c r="O960" s="41"/>
      <c r="S960" s="37"/>
      <c r="T960" s="37"/>
      <c r="U960" s="37"/>
    </row>
    <row r="961" spans="2:21" x14ac:dyDescent="0.2">
      <c r="B961" s="47"/>
      <c r="D961" s="48"/>
      <c r="E961" s="64"/>
      <c r="G961" s="66"/>
      <c r="H961" s="47"/>
      <c r="I961" s="47"/>
      <c r="K961" s="74"/>
      <c r="L961" s="64"/>
      <c r="M961" s="75"/>
      <c r="N961" s="41"/>
      <c r="O961" s="41"/>
      <c r="S961" s="37"/>
      <c r="T961" s="37"/>
      <c r="U961" s="37"/>
    </row>
    <row r="962" spans="2:21" x14ac:dyDescent="0.2">
      <c r="B962" s="47"/>
      <c r="D962" s="48"/>
      <c r="E962" s="64"/>
      <c r="G962" s="66"/>
      <c r="H962" s="47"/>
      <c r="I962" s="47"/>
      <c r="K962" s="74"/>
      <c r="L962" s="64"/>
      <c r="M962" s="75"/>
      <c r="N962" s="41"/>
      <c r="O962" s="41"/>
      <c r="S962" s="37"/>
      <c r="T962" s="37"/>
      <c r="U962" s="37"/>
    </row>
    <row r="963" spans="2:21" x14ac:dyDescent="0.2">
      <c r="B963" s="47"/>
      <c r="D963" s="48"/>
      <c r="E963" s="64"/>
      <c r="G963" s="66"/>
      <c r="H963" s="47"/>
      <c r="I963" s="47"/>
      <c r="K963" s="74"/>
      <c r="L963" s="64"/>
      <c r="M963" s="75"/>
      <c r="N963" s="41"/>
      <c r="O963" s="41"/>
      <c r="S963" s="37"/>
      <c r="T963" s="37"/>
      <c r="U963" s="37"/>
    </row>
    <row r="964" spans="2:21" x14ac:dyDescent="0.2">
      <c r="B964" s="47"/>
      <c r="D964" s="48"/>
      <c r="E964" s="64"/>
      <c r="G964" s="66"/>
      <c r="H964" s="47"/>
      <c r="I964" s="47"/>
      <c r="K964" s="74"/>
      <c r="L964" s="64"/>
      <c r="M964" s="75"/>
      <c r="N964" s="41"/>
      <c r="O964" s="41"/>
      <c r="S964" s="37"/>
      <c r="T964" s="37"/>
      <c r="U964" s="37"/>
    </row>
    <row r="965" spans="2:21" x14ac:dyDescent="0.2">
      <c r="B965" s="47"/>
      <c r="D965" s="48"/>
      <c r="E965" s="64"/>
      <c r="G965" s="66"/>
      <c r="H965" s="47"/>
      <c r="I965" s="47"/>
      <c r="K965" s="74"/>
      <c r="L965" s="64"/>
      <c r="M965" s="75"/>
      <c r="N965" s="41"/>
      <c r="O965" s="41"/>
      <c r="S965" s="37"/>
      <c r="T965" s="37"/>
      <c r="U965" s="37"/>
    </row>
    <row r="966" spans="2:21" x14ac:dyDescent="0.2">
      <c r="B966" s="47"/>
      <c r="D966" s="48"/>
      <c r="E966" s="64"/>
      <c r="G966" s="66"/>
      <c r="H966" s="47"/>
      <c r="I966" s="47"/>
      <c r="K966" s="74"/>
      <c r="L966" s="64"/>
      <c r="M966" s="75"/>
      <c r="N966" s="41"/>
      <c r="O966" s="41"/>
      <c r="S966" s="37"/>
      <c r="T966" s="37"/>
      <c r="U966" s="37"/>
    </row>
    <row r="967" spans="2:21" x14ac:dyDescent="0.2">
      <c r="B967" s="47"/>
      <c r="D967" s="48"/>
      <c r="E967" s="64"/>
      <c r="G967" s="66"/>
      <c r="H967" s="47"/>
      <c r="I967" s="47"/>
      <c r="K967" s="74"/>
      <c r="L967" s="64"/>
      <c r="M967" s="75"/>
      <c r="N967" s="41"/>
      <c r="O967" s="41"/>
      <c r="S967" s="37"/>
      <c r="T967" s="37"/>
      <c r="U967" s="37"/>
    </row>
    <row r="968" spans="2:21" x14ac:dyDescent="0.2">
      <c r="B968" s="47"/>
      <c r="D968" s="48"/>
      <c r="E968" s="64"/>
      <c r="G968" s="66"/>
      <c r="H968" s="47"/>
      <c r="I968" s="47"/>
      <c r="K968" s="74"/>
      <c r="L968" s="64"/>
      <c r="M968" s="75"/>
      <c r="N968" s="41"/>
      <c r="O968" s="41"/>
      <c r="S968" s="37"/>
      <c r="T968" s="37"/>
      <c r="U968" s="37"/>
    </row>
    <row r="969" spans="2:21" x14ac:dyDescent="0.2">
      <c r="B969" s="47"/>
      <c r="D969" s="48"/>
      <c r="E969" s="64"/>
      <c r="G969" s="66"/>
      <c r="H969" s="47"/>
      <c r="I969" s="47"/>
      <c r="K969" s="74"/>
      <c r="L969" s="64"/>
      <c r="M969" s="75"/>
      <c r="N969" s="41"/>
      <c r="O969" s="41"/>
      <c r="S969" s="37"/>
      <c r="T969" s="37"/>
      <c r="U969" s="37"/>
    </row>
    <row r="970" spans="2:21" x14ac:dyDescent="0.2">
      <c r="B970" s="47"/>
      <c r="D970" s="48"/>
      <c r="E970" s="64"/>
      <c r="G970" s="66"/>
      <c r="H970" s="47"/>
      <c r="I970" s="47"/>
      <c r="K970" s="74"/>
      <c r="L970" s="64"/>
      <c r="M970" s="75"/>
      <c r="N970" s="41"/>
      <c r="O970" s="41"/>
      <c r="S970" s="37"/>
      <c r="T970" s="37"/>
      <c r="U970" s="37"/>
    </row>
    <row r="971" spans="2:21" x14ac:dyDescent="0.2">
      <c r="B971" s="47"/>
      <c r="D971" s="48"/>
      <c r="E971" s="64"/>
      <c r="G971" s="66"/>
      <c r="H971" s="47"/>
      <c r="I971" s="47"/>
      <c r="K971" s="74"/>
      <c r="L971" s="64"/>
      <c r="M971" s="75"/>
      <c r="N971" s="41"/>
      <c r="O971" s="41"/>
      <c r="S971" s="37"/>
      <c r="T971" s="37"/>
      <c r="U971" s="37"/>
    </row>
    <row r="972" spans="2:21" x14ac:dyDescent="0.2">
      <c r="B972" s="47"/>
      <c r="D972" s="48"/>
      <c r="E972" s="64"/>
      <c r="G972" s="66"/>
      <c r="H972" s="47"/>
      <c r="I972" s="47"/>
      <c r="K972" s="74"/>
      <c r="L972" s="64"/>
      <c r="M972" s="75"/>
      <c r="N972" s="41"/>
      <c r="O972" s="41"/>
      <c r="S972" s="37"/>
      <c r="T972" s="37"/>
      <c r="U972" s="37"/>
    </row>
    <row r="973" spans="2:21" x14ac:dyDescent="0.2">
      <c r="B973" s="47"/>
      <c r="D973" s="48"/>
      <c r="E973" s="64"/>
      <c r="G973" s="66"/>
      <c r="H973" s="47"/>
      <c r="I973" s="47"/>
      <c r="K973" s="74"/>
      <c r="L973" s="64"/>
      <c r="M973" s="75"/>
      <c r="N973" s="41"/>
      <c r="O973" s="41"/>
      <c r="S973" s="37"/>
      <c r="T973" s="37"/>
      <c r="U973" s="37"/>
    </row>
    <row r="974" spans="2:21" x14ac:dyDescent="0.2">
      <c r="B974" s="47"/>
      <c r="D974" s="48"/>
      <c r="E974" s="64"/>
      <c r="G974" s="66"/>
      <c r="H974" s="47"/>
      <c r="I974" s="47"/>
      <c r="K974" s="74"/>
      <c r="L974" s="64"/>
      <c r="M974" s="75"/>
      <c r="N974" s="41"/>
      <c r="O974" s="41"/>
      <c r="S974" s="37"/>
      <c r="T974" s="37"/>
      <c r="U974" s="37"/>
    </row>
    <row r="975" spans="2:21" x14ac:dyDescent="0.2">
      <c r="B975" s="47"/>
      <c r="D975" s="48"/>
      <c r="E975" s="64"/>
      <c r="G975" s="66"/>
      <c r="H975" s="47"/>
      <c r="I975" s="47"/>
      <c r="K975" s="74"/>
      <c r="L975" s="64"/>
      <c r="M975" s="75"/>
      <c r="N975" s="41"/>
      <c r="O975" s="41"/>
      <c r="S975" s="37"/>
      <c r="T975" s="37"/>
      <c r="U975" s="37"/>
    </row>
    <row r="976" spans="2:21" x14ac:dyDescent="0.2">
      <c r="B976" s="47"/>
      <c r="D976" s="48"/>
      <c r="E976" s="64"/>
      <c r="G976" s="66"/>
      <c r="H976" s="47"/>
      <c r="I976" s="47"/>
      <c r="K976" s="74"/>
      <c r="L976" s="64"/>
      <c r="M976" s="75"/>
      <c r="N976" s="41"/>
      <c r="O976" s="41"/>
      <c r="S976" s="37"/>
      <c r="T976" s="37"/>
      <c r="U976" s="37"/>
    </row>
    <row r="977" spans="2:21" x14ac:dyDescent="0.2">
      <c r="B977" s="47"/>
      <c r="D977" s="48"/>
      <c r="E977" s="64"/>
      <c r="G977" s="66"/>
      <c r="H977" s="47"/>
      <c r="I977" s="47"/>
      <c r="K977" s="74"/>
      <c r="L977" s="64"/>
      <c r="M977" s="75"/>
      <c r="N977" s="41"/>
      <c r="O977" s="41"/>
      <c r="S977" s="37"/>
      <c r="T977" s="37"/>
      <c r="U977" s="37"/>
    </row>
    <row r="978" spans="2:21" x14ac:dyDescent="0.2">
      <c r="B978" s="47"/>
      <c r="D978" s="48"/>
      <c r="E978" s="64"/>
      <c r="G978" s="66"/>
      <c r="H978" s="47"/>
      <c r="I978" s="47"/>
      <c r="K978" s="74"/>
      <c r="L978" s="64"/>
      <c r="M978" s="75"/>
      <c r="N978" s="41"/>
      <c r="O978" s="41"/>
      <c r="S978" s="37"/>
      <c r="T978" s="37"/>
      <c r="U978" s="37"/>
    </row>
    <row r="979" spans="2:21" x14ac:dyDescent="0.2">
      <c r="B979" s="47"/>
      <c r="D979" s="48"/>
      <c r="E979" s="64"/>
      <c r="G979" s="66"/>
      <c r="H979" s="47"/>
      <c r="I979" s="47"/>
      <c r="K979" s="74"/>
      <c r="L979" s="64"/>
      <c r="M979" s="75"/>
      <c r="N979" s="41"/>
      <c r="O979" s="41"/>
      <c r="S979" s="37"/>
      <c r="T979" s="37"/>
      <c r="U979" s="37"/>
    </row>
    <row r="980" spans="2:21" x14ac:dyDescent="0.2">
      <c r="B980" s="47"/>
      <c r="D980" s="48"/>
      <c r="E980" s="64"/>
      <c r="G980" s="66"/>
      <c r="H980" s="47"/>
      <c r="I980" s="47"/>
      <c r="K980" s="74"/>
      <c r="L980" s="64"/>
      <c r="M980" s="75"/>
      <c r="N980" s="41"/>
      <c r="O980" s="41"/>
      <c r="S980" s="37"/>
      <c r="T980" s="37"/>
      <c r="U980" s="37"/>
    </row>
    <row r="981" spans="2:21" x14ac:dyDescent="0.2">
      <c r="B981" s="47"/>
      <c r="D981" s="48"/>
      <c r="E981" s="64"/>
      <c r="G981" s="66"/>
      <c r="H981" s="47"/>
      <c r="I981" s="47"/>
      <c r="K981" s="74"/>
      <c r="L981" s="64"/>
      <c r="M981" s="75"/>
      <c r="N981" s="41"/>
      <c r="O981" s="41"/>
      <c r="S981" s="37"/>
      <c r="T981" s="37"/>
      <c r="U981" s="37"/>
    </row>
    <row r="982" spans="2:21" x14ac:dyDescent="0.2">
      <c r="B982" s="47"/>
      <c r="D982" s="48"/>
      <c r="E982" s="64"/>
      <c r="G982" s="66"/>
      <c r="H982" s="47"/>
      <c r="I982" s="47"/>
      <c r="K982" s="74"/>
      <c r="L982" s="64"/>
      <c r="M982" s="75"/>
      <c r="N982" s="41"/>
      <c r="O982" s="41"/>
      <c r="S982" s="37"/>
      <c r="T982" s="37"/>
      <c r="U982" s="37"/>
    </row>
    <row r="983" spans="2:21" x14ac:dyDescent="0.2">
      <c r="B983" s="47"/>
      <c r="D983" s="48"/>
      <c r="E983" s="64"/>
      <c r="G983" s="66"/>
      <c r="H983" s="47"/>
      <c r="I983" s="47"/>
      <c r="K983" s="74"/>
      <c r="L983" s="64"/>
      <c r="M983" s="75"/>
      <c r="N983" s="41"/>
      <c r="O983" s="41"/>
      <c r="S983" s="37"/>
      <c r="T983" s="37"/>
      <c r="U983" s="37"/>
    </row>
    <row r="984" spans="2:21" x14ac:dyDescent="0.2">
      <c r="B984" s="47"/>
      <c r="D984" s="48"/>
      <c r="E984" s="64"/>
      <c r="G984" s="66"/>
      <c r="H984" s="47"/>
      <c r="I984" s="47"/>
      <c r="K984" s="74"/>
      <c r="L984" s="64"/>
      <c r="M984" s="75"/>
      <c r="N984" s="41"/>
      <c r="O984" s="41"/>
      <c r="S984" s="37"/>
      <c r="T984" s="37"/>
      <c r="U984" s="37"/>
    </row>
    <row r="985" spans="2:21" x14ac:dyDescent="0.2">
      <c r="B985" s="47"/>
      <c r="D985" s="48"/>
      <c r="E985" s="64"/>
      <c r="G985" s="66"/>
      <c r="H985" s="47"/>
      <c r="I985" s="47"/>
      <c r="K985" s="74"/>
      <c r="L985" s="64"/>
      <c r="M985" s="75"/>
      <c r="N985" s="41"/>
      <c r="O985" s="41"/>
      <c r="S985" s="37"/>
      <c r="T985" s="37"/>
      <c r="U985" s="37"/>
    </row>
    <row r="986" spans="2:21" x14ac:dyDescent="0.2">
      <c r="B986" s="47"/>
      <c r="D986" s="48"/>
      <c r="E986" s="64"/>
      <c r="G986" s="66"/>
      <c r="H986" s="47"/>
      <c r="I986" s="47"/>
      <c r="K986" s="74"/>
      <c r="L986" s="64"/>
      <c r="M986" s="75"/>
      <c r="N986" s="41"/>
      <c r="O986" s="41"/>
      <c r="S986" s="37"/>
      <c r="T986" s="37"/>
      <c r="U986" s="37"/>
    </row>
    <row r="987" spans="2:21" x14ac:dyDescent="0.2">
      <c r="B987" s="47"/>
      <c r="D987" s="48"/>
      <c r="E987" s="64"/>
      <c r="G987" s="66"/>
      <c r="H987" s="47"/>
      <c r="I987" s="47"/>
      <c r="K987" s="74"/>
      <c r="L987" s="64"/>
      <c r="M987" s="75"/>
      <c r="N987" s="41"/>
      <c r="O987" s="41"/>
      <c r="S987" s="37"/>
      <c r="T987" s="37"/>
      <c r="U987" s="37"/>
    </row>
    <row r="988" spans="2:21" x14ac:dyDescent="0.2">
      <c r="B988" s="47"/>
      <c r="D988" s="48"/>
      <c r="E988" s="64"/>
      <c r="G988" s="66"/>
      <c r="H988" s="47"/>
      <c r="I988" s="47"/>
      <c r="K988" s="74"/>
      <c r="L988" s="64"/>
      <c r="M988" s="75"/>
      <c r="N988" s="41"/>
      <c r="O988" s="41"/>
      <c r="S988" s="37"/>
      <c r="T988" s="37"/>
      <c r="U988" s="37"/>
    </row>
    <row r="989" spans="2:21" x14ac:dyDescent="0.2">
      <c r="B989" s="47"/>
      <c r="D989" s="48"/>
      <c r="E989" s="64"/>
      <c r="G989" s="66"/>
      <c r="H989" s="47"/>
      <c r="I989" s="47"/>
      <c r="K989" s="74"/>
      <c r="L989" s="64"/>
      <c r="M989" s="75"/>
      <c r="N989" s="41"/>
      <c r="O989" s="41"/>
      <c r="S989" s="37"/>
      <c r="T989" s="37"/>
      <c r="U989" s="37"/>
    </row>
    <row r="990" spans="2:21" x14ac:dyDescent="0.2">
      <c r="B990" s="47"/>
      <c r="D990" s="48"/>
      <c r="E990" s="64"/>
      <c r="G990" s="66"/>
      <c r="H990" s="47"/>
      <c r="I990" s="47"/>
      <c r="K990" s="74"/>
      <c r="L990" s="64"/>
      <c r="M990" s="75"/>
      <c r="N990" s="41"/>
      <c r="O990" s="41"/>
      <c r="S990" s="37"/>
      <c r="T990" s="37"/>
      <c r="U990" s="37"/>
    </row>
    <row r="991" spans="2:21" x14ac:dyDescent="0.2">
      <c r="B991" s="47"/>
      <c r="D991" s="48"/>
      <c r="E991" s="64"/>
      <c r="G991" s="66"/>
      <c r="H991" s="47"/>
      <c r="I991" s="47"/>
      <c r="K991" s="74"/>
      <c r="L991" s="64"/>
      <c r="M991" s="75"/>
      <c r="N991" s="41"/>
      <c r="O991" s="41"/>
      <c r="S991" s="37"/>
      <c r="T991" s="37"/>
      <c r="U991" s="37"/>
    </row>
    <row r="992" spans="2:21" x14ac:dyDescent="0.2">
      <c r="B992" s="47"/>
      <c r="D992" s="48"/>
      <c r="E992" s="64"/>
      <c r="G992" s="66"/>
      <c r="H992" s="47"/>
      <c r="I992" s="47"/>
      <c r="K992" s="74"/>
      <c r="L992" s="64"/>
      <c r="M992" s="75"/>
      <c r="N992" s="41"/>
      <c r="O992" s="41"/>
      <c r="S992" s="37"/>
      <c r="T992" s="37"/>
      <c r="U992" s="37"/>
    </row>
    <row r="993" spans="2:21" x14ac:dyDescent="0.2">
      <c r="B993" s="47"/>
      <c r="D993" s="48"/>
      <c r="E993" s="64"/>
      <c r="G993" s="66"/>
      <c r="H993" s="47"/>
      <c r="I993" s="47"/>
      <c r="K993" s="74"/>
      <c r="L993" s="64"/>
      <c r="M993" s="75"/>
      <c r="N993" s="41"/>
      <c r="O993" s="41"/>
      <c r="S993" s="37"/>
      <c r="T993" s="37"/>
      <c r="U993" s="37"/>
    </row>
    <row r="994" spans="2:21" x14ac:dyDescent="0.2">
      <c r="B994" s="47"/>
      <c r="D994" s="48"/>
      <c r="E994" s="64"/>
      <c r="G994" s="66"/>
      <c r="H994" s="47"/>
      <c r="I994" s="47"/>
      <c r="K994" s="74"/>
      <c r="L994" s="64"/>
      <c r="M994" s="75"/>
      <c r="N994" s="41"/>
      <c r="O994" s="41"/>
      <c r="S994" s="37"/>
      <c r="T994" s="37"/>
      <c r="U994" s="37"/>
    </row>
    <row r="995" spans="2:21" x14ac:dyDescent="0.2">
      <c r="B995" s="47"/>
      <c r="D995" s="48"/>
      <c r="E995" s="64"/>
      <c r="G995" s="66"/>
      <c r="H995" s="47"/>
      <c r="I995" s="47"/>
      <c r="K995" s="74"/>
      <c r="L995" s="64"/>
      <c r="M995" s="75"/>
      <c r="N995" s="41"/>
      <c r="O995" s="41"/>
      <c r="S995" s="37"/>
      <c r="T995" s="37"/>
      <c r="U995" s="37"/>
    </row>
    <row r="996" spans="2:21" x14ac:dyDescent="0.2">
      <c r="B996" s="47"/>
      <c r="D996" s="48"/>
      <c r="E996" s="64"/>
      <c r="G996" s="66"/>
      <c r="H996" s="47"/>
      <c r="I996" s="47"/>
      <c r="K996" s="74"/>
      <c r="L996" s="64"/>
      <c r="M996" s="75"/>
      <c r="N996" s="41"/>
      <c r="O996" s="41"/>
      <c r="S996" s="37"/>
      <c r="T996" s="37"/>
      <c r="U996" s="37"/>
    </row>
    <row r="997" spans="2:21" x14ac:dyDescent="0.2">
      <c r="B997" s="47"/>
      <c r="D997" s="48"/>
      <c r="E997" s="64"/>
      <c r="G997" s="66"/>
      <c r="H997" s="47"/>
      <c r="I997" s="47"/>
      <c r="K997" s="74"/>
      <c r="L997" s="64"/>
      <c r="M997" s="75"/>
      <c r="N997" s="41"/>
      <c r="O997" s="41"/>
      <c r="S997" s="37"/>
      <c r="T997" s="37"/>
      <c r="U997" s="37"/>
    </row>
    <row r="998" spans="2:21" x14ac:dyDescent="0.2">
      <c r="B998" s="47"/>
      <c r="D998" s="48"/>
      <c r="E998" s="64"/>
      <c r="G998" s="66"/>
      <c r="H998" s="47"/>
      <c r="I998" s="47"/>
      <c r="K998" s="74"/>
      <c r="L998" s="64"/>
      <c r="M998" s="75"/>
      <c r="N998" s="41"/>
      <c r="O998" s="41"/>
      <c r="S998" s="37"/>
      <c r="T998" s="37"/>
      <c r="U998" s="37"/>
    </row>
    <row r="999" spans="2:21" x14ac:dyDescent="0.2">
      <c r="B999" s="47"/>
      <c r="D999" s="48"/>
      <c r="E999" s="64"/>
      <c r="G999" s="66"/>
      <c r="H999" s="47"/>
      <c r="I999" s="47"/>
      <c r="K999" s="74"/>
      <c r="L999" s="64"/>
      <c r="M999" s="75"/>
      <c r="N999" s="41"/>
      <c r="O999" s="41"/>
      <c r="S999" s="37"/>
      <c r="T999" s="37"/>
      <c r="U999" s="37"/>
    </row>
    <row r="1000" spans="2:21" x14ac:dyDescent="0.2">
      <c r="B1000" s="47"/>
      <c r="D1000" s="48"/>
      <c r="E1000" s="64"/>
      <c r="G1000" s="66"/>
      <c r="H1000" s="47"/>
      <c r="I1000" s="47"/>
      <c r="K1000" s="74"/>
      <c r="L1000" s="64"/>
      <c r="M1000" s="75"/>
      <c r="N1000" s="41"/>
      <c r="O1000" s="41"/>
      <c r="S1000" s="37"/>
      <c r="T1000" s="37"/>
      <c r="U1000" s="37"/>
    </row>
    <row r="1001" spans="2:21" x14ac:dyDescent="0.2">
      <c r="B1001" s="47"/>
      <c r="D1001" s="48"/>
      <c r="E1001" s="64"/>
      <c r="G1001" s="66"/>
      <c r="H1001" s="47"/>
      <c r="I1001" s="47"/>
      <c r="K1001" s="74"/>
      <c r="L1001" s="64"/>
      <c r="M1001" s="75"/>
      <c r="N1001" s="41"/>
      <c r="O1001" s="41"/>
      <c r="S1001" s="37"/>
      <c r="T1001" s="37"/>
      <c r="U1001" s="37"/>
    </row>
    <row r="1002" spans="2:21" x14ac:dyDescent="0.2">
      <c r="B1002" s="47"/>
      <c r="D1002" s="48"/>
      <c r="E1002" s="64"/>
      <c r="G1002" s="66"/>
      <c r="H1002" s="47"/>
      <c r="I1002" s="47"/>
      <c r="K1002" s="74"/>
      <c r="L1002" s="64"/>
      <c r="M1002" s="75"/>
      <c r="N1002" s="41"/>
      <c r="O1002" s="41"/>
      <c r="S1002" s="37"/>
      <c r="T1002" s="37"/>
      <c r="U1002" s="37"/>
    </row>
    <row r="1003" spans="2:21" x14ac:dyDescent="0.2">
      <c r="B1003" s="47"/>
      <c r="D1003" s="48"/>
      <c r="E1003" s="64"/>
      <c r="G1003" s="66"/>
      <c r="H1003" s="47"/>
      <c r="I1003" s="47"/>
      <c r="K1003" s="74"/>
      <c r="L1003" s="64"/>
      <c r="M1003" s="75"/>
      <c r="N1003" s="41"/>
      <c r="O1003" s="41"/>
      <c r="S1003" s="37"/>
      <c r="T1003" s="37"/>
      <c r="U1003" s="37"/>
    </row>
    <row r="1004" spans="2:21" x14ac:dyDescent="0.2">
      <c r="B1004" s="47"/>
      <c r="D1004" s="48"/>
      <c r="E1004" s="64"/>
      <c r="G1004" s="66"/>
      <c r="H1004" s="47"/>
      <c r="I1004" s="47"/>
      <c r="K1004" s="74"/>
      <c r="L1004" s="64"/>
      <c r="M1004" s="75"/>
      <c r="N1004" s="41"/>
      <c r="O1004" s="41"/>
      <c r="S1004" s="37"/>
      <c r="T1004" s="37"/>
      <c r="U1004" s="37"/>
    </row>
    <row r="1005" spans="2:21" x14ac:dyDescent="0.2">
      <c r="B1005" s="47"/>
      <c r="D1005" s="48"/>
      <c r="E1005" s="64"/>
      <c r="G1005" s="66"/>
      <c r="H1005" s="47"/>
      <c r="I1005" s="47"/>
      <c r="K1005" s="74"/>
      <c r="L1005" s="64"/>
      <c r="M1005" s="75"/>
      <c r="N1005" s="41"/>
      <c r="O1005" s="41"/>
      <c r="S1005" s="37"/>
      <c r="T1005" s="37"/>
      <c r="U1005" s="37"/>
    </row>
    <row r="1006" spans="2:21" x14ac:dyDescent="0.2">
      <c r="B1006" s="47"/>
      <c r="D1006" s="48"/>
      <c r="E1006" s="64"/>
      <c r="G1006" s="66"/>
      <c r="H1006" s="47"/>
      <c r="I1006" s="47"/>
      <c r="K1006" s="74"/>
      <c r="L1006" s="64"/>
      <c r="M1006" s="75"/>
      <c r="N1006" s="41"/>
      <c r="O1006" s="41"/>
      <c r="S1006" s="37"/>
      <c r="T1006" s="37"/>
      <c r="U1006" s="37"/>
    </row>
    <row r="1007" spans="2:21" x14ac:dyDescent="0.2">
      <c r="B1007" s="47"/>
      <c r="D1007" s="48"/>
      <c r="E1007" s="64"/>
      <c r="G1007" s="66"/>
      <c r="H1007" s="47"/>
      <c r="I1007" s="47"/>
      <c r="K1007" s="74"/>
      <c r="L1007" s="64"/>
      <c r="M1007" s="75"/>
      <c r="N1007" s="41"/>
      <c r="O1007" s="41"/>
      <c r="S1007" s="37"/>
      <c r="T1007" s="37"/>
      <c r="U1007" s="37"/>
    </row>
    <row r="1008" spans="2:21" x14ac:dyDescent="0.2">
      <c r="B1008" s="47"/>
      <c r="D1008" s="48"/>
      <c r="E1008" s="64"/>
      <c r="G1008" s="66"/>
      <c r="H1008" s="47"/>
      <c r="I1008" s="47"/>
      <c r="K1008" s="74"/>
      <c r="L1008" s="64"/>
      <c r="M1008" s="75"/>
      <c r="N1008" s="41"/>
      <c r="O1008" s="41"/>
      <c r="S1008" s="37"/>
      <c r="T1008" s="37"/>
      <c r="U1008" s="37"/>
    </row>
    <row r="1009" spans="2:21" x14ac:dyDescent="0.2">
      <c r="B1009" s="47"/>
      <c r="D1009" s="48"/>
      <c r="E1009" s="64"/>
      <c r="G1009" s="66"/>
      <c r="H1009" s="47"/>
      <c r="I1009" s="47"/>
      <c r="K1009" s="74"/>
      <c r="L1009" s="64"/>
      <c r="M1009" s="75"/>
      <c r="N1009" s="41"/>
      <c r="O1009" s="41"/>
      <c r="S1009" s="37"/>
      <c r="T1009" s="37"/>
      <c r="U1009" s="37"/>
    </row>
    <row r="1010" spans="2:21" x14ac:dyDescent="0.2">
      <c r="B1010" s="47"/>
      <c r="D1010" s="48"/>
      <c r="E1010" s="64"/>
      <c r="G1010" s="66"/>
      <c r="H1010" s="47"/>
      <c r="I1010" s="47"/>
      <c r="K1010" s="74"/>
      <c r="L1010" s="64"/>
      <c r="M1010" s="75"/>
      <c r="N1010" s="41"/>
      <c r="O1010" s="41"/>
      <c r="S1010" s="37"/>
      <c r="T1010" s="37"/>
      <c r="U1010" s="37"/>
    </row>
    <row r="1011" spans="2:21" x14ac:dyDescent="0.2">
      <c r="B1011" s="47"/>
      <c r="D1011" s="48"/>
      <c r="E1011" s="64"/>
      <c r="G1011" s="66"/>
      <c r="H1011" s="47"/>
      <c r="I1011" s="47"/>
      <c r="K1011" s="74"/>
      <c r="L1011" s="64"/>
      <c r="M1011" s="75"/>
      <c r="N1011" s="41"/>
      <c r="O1011" s="41"/>
      <c r="S1011" s="37"/>
      <c r="T1011" s="37"/>
      <c r="U1011" s="37"/>
    </row>
    <row r="1012" spans="2:21" x14ac:dyDescent="0.2">
      <c r="B1012" s="47"/>
      <c r="D1012" s="48"/>
      <c r="E1012" s="64"/>
      <c r="G1012" s="66"/>
      <c r="H1012" s="47"/>
      <c r="I1012" s="47"/>
      <c r="K1012" s="74"/>
      <c r="L1012" s="64"/>
      <c r="M1012" s="75"/>
      <c r="N1012" s="41"/>
      <c r="O1012" s="41"/>
      <c r="S1012" s="37"/>
      <c r="T1012" s="37"/>
      <c r="U1012" s="37"/>
    </row>
    <row r="1013" spans="2:21" x14ac:dyDescent="0.2">
      <c r="B1013" s="47"/>
      <c r="D1013" s="48"/>
      <c r="E1013" s="64"/>
      <c r="G1013" s="66"/>
      <c r="H1013" s="47"/>
      <c r="I1013" s="47"/>
      <c r="K1013" s="74"/>
      <c r="L1013" s="64"/>
      <c r="M1013" s="75"/>
      <c r="N1013" s="41"/>
      <c r="O1013" s="41"/>
      <c r="S1013" s="37"/>
      <c r="T1013" s="37"/>
      <c r="U1013" s="37"/>
    </row>
    <row r="1014" spans="2:21" x14ac:dyDescent="0.2">
      <c r="B1014" s="47"/>
      <c r="D1014" s="48"/>
      <c r="E1014" s="64"/>
      <c r="G1014" s="66"/>
      <c r="H1014" s="47"/>
      <c r="I1014" s="47"/>
      <c r="K1014" s="74"/>
      <c r="L1014" s="64"/>
      <c r="M1014" s="75"/>
      <c r="N1014" s="41"/>
      <c r="O1014" s="41"/>
      <c r="S1014" s="37"/>
      <c r="T1014" s="37"/>
      <c r="U1014" s="37"/>
    </row>
    <row r="1015" spans="2:21" x14ac:dyDescent="0.2">
      <c r="B1015" s="47"/>
      <c r="D1015" s="48"/>
      <c r="E1015" s="64"/>
      <c r="G1015" s="66"/>
      <c r="H1015" s="47"/>
      <c r="I1015" s="47"/>
      <c r="K1015" s="74"/>
      <c r="L1015" s="64"/>
      <c r="M1015" s="75"/>
      <c r="N1015" s="41"/>
      <c r="O1015" s="41"/>
      <c r="S1015" s="37"/>
      <c r="T1015" s="37"/>
      <c r="U1015" s="37"/>
    </row>
    <row r="1016" spans="2:21" x14ac:dyDescent="0.2">
      <c r="B1016" s="47"/>
      <c r="D1016" s="48"/>
      <c r="E1016" s="64"/>
      <c r="G1016" s="66"/>
      <c r="H1016" s="47"/>
      <c r="I1016" s="47"/>
      <c r="K1016" s="74"/>
      <c r="L1016" s="64"/>
      <c r="M1016" s="75"/>
      <c r="N1016" s="41"/>
      <c r="O1016" s="41"/>
      <c r="S1016" s="37"/>
      <c r="T1016" s="37"/>
      <c r="U1016" s="37"/>
    </row>
    <row r="1017" spans="2:21" x14ac:dyDescent="0.2">
      <c r="B1017" s="47"/>
      <c r="D1017" s="48"/>
      <c r="E1017" s="64"/>
      <c r="G1017" s="66"/>
      <c r="H1017" s="47"/>
      <c r="I1017" s="47"/>
      <c r="K1017" s="74"/>
      <c r="L1017" s="64"/>
      <c r="M1017" s="75"/>
      <c r="N1017" s="41"/>
      <c r="O1017" s="41"/>
      <c r="S1017" s="37"/>
      <c r="T1017" s="37"/>
      <c r="U1017" s="37"/>
    </row>
    <row r="1018" spans="2:21" x14ac:dyDescent="0.2">
      <c r="B1018" s="47"/>
      <c r="D1018" s="48"/>
      <c r="E1018" s="64"/>
      <c r="G1018" s="66"/>
      <c r="H1018" s="47"/>
      <c r="I1018" s="47"/>
      <c r="K1018" s="74"/>
      <c r="L1018" s="64"/>
      <c r="M1018" s="75"/>
      <c r="N1018" s="41"/>
      <c r="O1018" s="41"/>
      <c r="S1018" s="37"/>
      <c r="T1018" s="37"/>
      <c r="U1018" s="37"/>
    </row>
    <row r="1019" spans="2:21" x14ac:dyDescent="0.2">
      <c r="B1019" s="47"/>
      <c r="D1019" s="48"/>
      <c r="E1019" s="64"/>
      <c r="G1019" s="66"/>
      <c r="H1019" s="47"/>
      <c r="I1019" s="47"/>
      <c r="K1019" s="74"/>
      <c r="L1019" s="64"/>
      <c r="M1019" s="75"/>
      <c r="N1019" s="41"/>
      <c r="O1019" s="41"/>
      <c r="S1019" s="37"/>
      <c r="T1019" s="37"/>
      <c r="U1019" s="37"/>
    </row>
    <row r="1020" spans="2:21" x14ac:dyDescent="0.2">
      <c r="B1020" s="47"/>
      <c r="D1020" s="48"/>
      <c r="E1020" s="64"/>
      <c r="G1020" s="66"/>
      <c r="H1020" s="47"/>
      <c r="I1020" s="47"/>
      <c r="K1020" s="74"/>
      <c r="L1020" s="64"/>
      <c r="M1020" s="75"/>
      <c r="N1020" s="41"/>
      <c r="O1020" s="41"/>
      <c r="S1020" s="37"/>
      <c r="T1020" s="37"/>
      <c r="U1020" s="37"/>
    </row>
    <row r="1021" spans="2:21" x14ac:dyDescent="0.2">
      <c r="B1021" s="47"/>
      <c r="D1021" s="48"/>
      <c r="E1021" s="64"/>
      <c r="G1021" s="66"/>
      <c r="H1021" s="47"/>
      <c r="I1021" s="47"/>
      <c r="K1021" s="74"/>
      <c r="L1021" s="64"/>
      <c r="M1021" s="75"/>
      <c r="N1021" s="41"/>
      <c r="O1021" s="41"/>
      <c r="S1021" s="37"/>
      <c r="T1021" s="37"/>
      <c r="U1021" s="37"/>
    </row>
    <row r="1022" spans="2:21" x14ac:dyDescent="0.2">
      <c r="B1022" s="47"/>
      <c r="D1022" s="48"/>
      <c r="E1022" s="64"/>
      <c r="G1022" s="66"/>
      <c r="H1022" s="47"/>
      <c r="I1022" s="47"/>
      <c r="K1022" s="74"/>
      <c r="L1022" s="64"/>
      <c r="M1022" s="75"/>
      <c r="N1022" s="41"/>
      <c r="O1022" s="41"/>
      <c r="S1022" s="37"/>
      <c r="T1022" s="37"/>
      <c r="U1022" s="37"/>
    </row>
    <row r="1023" spans="2:21" x14ac:dyDescent="0.2">
      <c r="B1023" s="47"/>
      <c r="D1023" s="48"/>
      <c r="E1023" s="64"/>
      <c r="G1023" s="66"/>
      <c r="H1023" s="47"/>
      <c r="I1023" s="47"/>
      <c r="K1023" s="74"/>
      <c r="L1023" s="64"/>
      <c r="M1023" s="75"/>
      <c r="N1023" s="41"/>
      <c r="O1023" s="41"/>
      <c r="S1023" s="37"/>
      <c r="T1023" s="37"/>
      <c r="U1023" s="37"/>
    </row>
    <row r="1024" spans="2:21" x14ac:dyDescent="0.2">
      <c r="B1024" s="47"/>
      <c r="D1024" s="48"/>
      <c r="E1024" s="64"/>
      <c r="G1024" s="66"/>
      <c r="H1024" s="47"/>
      <c r="I1024" s="47"/>
      <c r="K1024" s="74"/>
      <c r="L1024" s="64"/>
      <c r="M1024" s="75"/>
      <c r="N1024" s="41"/>
      <c r="O1024" s="41"/>
      <c r="S1024" s="37"/>
      <c r="T1024" s="37"/>
      <c r="U1024" s="37"/>
    </row>
    <row r="1025" spans="2:21" x14ac:dyDescent="0.2">
      <c r="B1025" s="47"/>
      <c r="D1025" s="48"/>
      <c r="E1025" s="64"/>
      <c r="G1025" s="66"/>
      <c r="H1025" s="47"/>
      <c r="I1025" s="47"/>
      <c r="K1025" s="74"/>
      <c r="L1025" s="64"/>
      <c r="M1025" s="75"/>
      <c r="N1025" s="41"/>
      <c r="O1025" s="41"/>
      <c r="S1025" s="37"/>
      <c r="T1025" s="37"/>
      <c r="U1025" s="37"/>
    </row>
    <row r="1026" spans="2:21" x14ac:dyDescent="0.2">
      <c r="B1026" s="47"/>
      <c r="D1026" s="48"/>
      <c r="E1026" s="64"/>
      <c r="G1026" s="66"/>
      <c r="H1026" s="47"/>
      <c r="I1026" s="47"/>
      <c r="K1026" s="74"/>
      <c r="L1026" s="64"/>
      <c r="M1026" s="75"/>
      <c r="N1026" s="41"/>
      <c r="O1026" s="41"/>
      <c r="S1026" s="37"/>
      <c r="T1026" s="37"/>
      <c r="U1026" s="37"/>
    </row>
    <row r="1027" spans="2:21" x14ac:dyDescent="0.2">
      <c r="B1027" s="47"/>
      <c r="D1027" s="48"/>
      <c r="E1027" s="64"/>
      <c r="G1027" s="66"/>
      <c r="H1027" s="47"/>
      <c r="I1027" s="47"/>
      <c r="K1027" s="74"/>
      <c r="L1027" s="64"/>
      <c r="M1027" s="75"/>
      <c r="N1027" s="41"/>
      <c r="O1027" s="41"/>
      <c r="S1027" s="37"/>
      <c r="T1027" s="37"/>
      <c r="U1027" s="37"/>
    </row>
    <row r="1028" spans="2:21" x14ac:dyDescent="0.2">
      <c r="B1028" s="47"/>
      <c r="D1028" s="48"/>
      <c r="E1028" s="64"/>
      <c r="G1028" s="66"/>
      <c r="H1028" s="47"/>
      <c r="I1028" s="47"/>
      <c r="K1028" s="74"/>
      <c r="L1028" s="64"/>
      <c r="M1028" s="75"/>
      <c r="N1028" s="41"/>
      <c r="O1028" s="41"/>
      <c r="S1028" s="37"/>
      <c r="T1028" s="37"/>
      <c r="U1028" s="37"/>
    </row>
    <row r="1029" spans="2:21" x14ac:dyDescent="0.2">
      <c r="B1029" s="47"/>
      <c r="D1029" s="48"/>
      <c r="E1029" s="64"/>
      <c r="G1029" s="66"/>
      <c r="H1029" s="47"/>
      <c r="I1029" s="47"/>
      <c r="K1029" s="74"/>
      <c r="L1029" s="64"/>
      <c r="M1029" s="75"/>
      <c r="N1029" s="41"/>
      <c r="O1029" s="41"/>
      <c r="S1029" s="37"/>
      <c r="T1029" s="37"/>
      <c r="U1029" s="37"/>
    </row>
    <row r="1030" spans="2:21" x14ac:dyDescent="0.2">
      <c r="B1030" s="47"/>
      <c r="D1030" s="48"/>
      <c r="E1030" s="64"/>
      <c r="G1030" s="66"/>
      <c r="H1030" s="47"/>
      <c r="I1030" s="47"/>
      <c r="K1030" s="74"/>
      <c r="L1030" s="64"/>
      <c r="M1030" s="75"/>
      <c r="N1030" s="41"/>
      <c r="O1030" s="41"/>
      <c r="S1030" s="37"/>
      <c r="T1030" s="37"/>
      <c r="U1030" s="37"/>
    </row>
    <row r="1031" spans="2:21" x14ac:dyDescent="0.2">
      <c r="B1031" s="47"/>
      <c r="D1031" s="48"/>
      <c r="E1031" s="64"/>
      <c r="G1031" s="66"/>
      <c r="H1031" s="47"/>
      <c r="I1031" s="47"/>
      <c r="K1031" s="74"/>
      <c r="L1031" s="64"/>
      <c r="M1031" s="75"/>
      <c r="N1031" s="41"/>
      <c r="O1031" s="41"/>
      <c r="S1031" s="37"/>
      <c r="T1031" s="37"/>
      <c r="U1031" s="37"/>
    </row>
    <row r="1032" spans="2:21" x14ac:dyDescent="0.2">
      <c r="B1032" s="47"/>
      <c r="D1032" s="48"/>
      <c r="E1032" s="64"/>
      <c r="G1032" s="66"/>
      <c r="H1032" s="47"/>
      <c r="I1032" s="47"/>
      <c r="K1032" s="74"/>
      <c r="L1032" s="64"/>
      <c r="M1032" s="75"/>
      <c r="N1032" s="41"/>
      <c r="O1032" s="41"/>
      <c r="S1032" s="37"/>
      <c r="T1032" s="37"/>
      <c r="U1032" s="37"/>
    </row>
    <row r="1033" spans="2:21" x14ac:dyDescent="0.2">
      <c r="B1033" s="47"/>
      <c r="D1033" s="48"/>
      <c r="E1033" s="64"/>
      <c r="G1033" s="66"/>
      <c r="H1033" s="47"/>
      <c r="I1033" s="47"/>
      <c r="K1033" s="74"/>
      <c r="L1033" s="64"/>
      <c r="M1033" s="75"/>
      <c r="N1033" s="41"/>
      <c r="O1033" s="41"/>
      <c r="S1033" s="37"/>
      <c r="T1033" s="37"/>
      <c r="U1033" s="37"/>
    </row>
    <row r="1034" spans="2:21" x14ac:dyDescent="0.2">
      <c r="B1034" s="47"/>
      <c r="D1034" s="48"/>
      <c r="E1034" s="64"/>
      <c r="G1034" s="66"/>
      <c r="H1034" s="47"/>
      <c r="I1034" s="47"/>
      <c r="K1034" s="74"/>
      <c r="L1034" s="64"/>
      <c r="M1034" s="75"/>
      <c r="N1034" s="41"/>
      <c r="O1034" s="41"/>
      <c r="S1034" s="37"/>
      <c r="T1034" s="37"/>
      <c r="U1034" s="37"/>
    </row>
    <row r="1035" spans="2:21" x14ac:dyDescent="0.2">
      <c r="B1035" s="47"/>
      <c r="D1035" s="48"/>
      <c r="E1035" s="64"/>
      <c r="G1035" s="66"/>
      <c r="H1035" s="47"/>
      <c r="I1035" s="47"/>
      <c r="K1035" s="74"/>
      <c r="L1035" s="64"/>
      <c r="M1035" s="75"/>
      <c r="N1035" s="41"/>
      <c r="O1035" s="41"/>
      <c r="S1035" s="37"/>
      <c r="T1035" s="37"/>
      <c r="U1035" s="37"/>
    </row>
    <row r="1036" spans="2:21" x14ac:dyDescent="0.2">
      <c r="B1036" s="47"/>
      <c r="D1036" s="48"/>
      <c r="E1036" s="64"/>
      <c r="G1036" s="66"/>
      <c r="H1036" s="47"/>
      <c r="I1036" s="47"/>
      <c r="K1036" s="74"/>
      <c r="L1036" s="64"/>
      <c r="M1036" s="75"/>
      <c r="N1036" s="41"/>
      <c r="O1036" s="41"/>
      <c r="S1036" s="37"/>
      <c r="T1036" s="37"/>
      <c r="U1036" s="37"/>
    </row>
    <row r="1037" spans="2:21" x14ac:dyDescent="0.2">
      <c r="B1037" s="47"/>
      <c r="D1037" s="48"/>
      <c r="E1037" s="64"/>
      <c r="G1037" s="66"/>
      <c r="H1037" s="47"/>
      <c r="I1037" s="47"/>
      <c r="K1037" s="74"/>
      <c r="L1037" s="64"/>
      <c r="M1037" s="75"/>
      <c r="N1037" s="41"/>
      <c r="O1037" s="41"/>
      <c r="S1037" s="37"/>
      <c r="T1037" s="37"/>
      <c r="U1037" s="37"/>
    </row>
    <row r="1038" spans="2:21" x14ac:dyDescent="0.2">
      <c r="B1038" s="47"/>
      <c r="D1038" s="48"/>
      <c r="E1038" s="64"/>
      <c r="G1038" s="66"/>
      <c r="H1038" s="47"/>
      <c r="I1038" s="47"/>
      <c r="K1038" s="74"/>
      <c r="L1038" s="64"/>
      <c r="M1038" s="75"/>
      <c r="N1038" s="41"/>
      <c r="O1038" s="41"/>
      <c r="S1038" s="37"/>
      <c r="T1038" s="37"/>
      <c r="U1038" s="37"/>
    </row>
    <row r="1039" spans="2:21" x14ac:dyDescent="0.2">
      <c r="B1039" s="47"/>
      <c r="D1039" s="48"/>
      <c r="E1039" s="64"/>
      <c r="G1039" s="66"/>
      <c r="H1039" s="47"/>
      <c r="I1039" s="47"/>
      <c r="K1039" s="74"/>
      <c r="L1039" s="64"/>
      <c r="M1039" s="75"/>
      <c r="N1039" s="41"/>
      <c r="O1039" s="41"/>
      <c r="S1039" s="37"/>
      <c r="T1039" s="37"/>
      <c r="U1039" s="37"/>
    </row>
    <row r="1040" spans="2:21" x14ac:dyDescent="0.2">
      <c r="B1040" s="47"/>
      <c r="D1040" s="48"/>
      <c r="E1040" s="64"/>
      <c r="G1040" s="66"/>
      <c r="H1040" s="47"/>
      <c r="I1040" s="47"/>
      <c r="K1040" s="74"/>
      <c r="L1040" s="64"/>
      <c r="M1040" s="75"/>
      <c r="N1040" s="41"/>
      <c r="O1040" s="41"/>
      <c r="S1040" s="37"/>
      <c r="T1040" s="37"/>
      <c r="U1040" s="37"/>
    </row>
    <row r="1041" spans="2:21" x14ac:dyDescent="0.2">
      <c r="B1041" s="47"/>
      <c r="D1041" s="48"/>
      <c r="E1041" s="64"/>
      <c r="G1041" s="66"/>
      <c r="H1041" s="47"/>
      <c r="I1041" s="47"/>
      <c r="K1041" s="74"/>
      <c r="L1041" s="64"/>
      <c r="M1041" s="75"/>
      <c r="N1041" s="41"/>
      <c r="O1041" s="41"/>
      <c r="S1041" s="37"/>
      <c r="T1041" s="37"/>
      <c r="U1041" s="37"/>
    </row>
    <row r="1042" spans="2:21" x14ac:dyDescent="0.2">
      <c r="B1042" s="47"/>
      <c r="D1042" s="48"/>
      <c r="E1042" s="64"/>
      <c r="G1042" s="66"/>
      <c r="H1042" s="47"/>
      <c r="I1042" s="47"/>
      <c r="K1042" s="74"/>
      <c r="L1042" s="64"/>
      <c r="M1042" s="75"/>
      <c r="N1042" s="41"/>
      <c r="O1042" s="41"/>
      <c r="S1042" s="37"/>
      <c r="T1042" s="37"/>
      <c r="U1042" s="37"/>
    </row>
    <row r="1043" spans="2:21" x14ac:dyDescent="0.2">
      <c r="B1043" s="47"/>
      <c r="D1043" s="48"/>
      <c r="E1043" s="64"/>
      <c r="G1043" s="66"/>
      <c r="H1043" s="47"/>
      <c r="I1043" s="47"/>
      <c r="K1043" s="74"/>
      <c r="L1043" s="64"/>
      <c r="M1043" s="75"/>
      <c r="N1043" s="41"/>
      <c r="O1043" s="41"/>
      <c r="S1043" s="37"/>
      <c r="T1043" s="37"/>
      <c r="U1043" s="37"/>
    </row>
    <row r="1044" spans="2:21" x14ac:dyDescent="0.2">
      <c r="B1044" s="47"/>
      <c r="D1044" s="48"/>
      <c r="E1044" s="64"/>
      <c r="G1044" s="66"/>
      <c r="H1044" s="47"/>
      <c r="I1044" s="47"/>
      <c r="K1044" s="74"/>
      <c r="L1044" s="64"/>
      <c r="M1044" s="75"/>
      <c r="N1044" s="41"/>
      <c r="O1044" s="41"/>
      <c r="S1044" s="37"/>
      <c r="T1044" s="37"/>
      <c r="U1044" s="37"/>
    </row>
    <row r="1045" spans="2:21" x14ac:dyDescent="0.2">
      <c r="B1045" s="47"/>
      <c r="D1045" s="48"/>
      <c r="E1045" s="64"/>
      <c r="G1045" s="66"/>
      <c r="H1045" s="47"/>
      <c r="I1045" s="47"/>
      <c r="K1045" s="74"/>
      <c r="L1045" s="64"/>
      <c r="M1045" s="75"/>
      <c r="N1045" s="41"/>
      <c r="O1045" s="41"/>
      <c r="S1045" s="37"/>
      <c r="T1045" s="37"/>
      <c r="U1045" s="37"/>
    </row>
    <row r="1046" spans="2:21" x14ac:dyDescent="0.2">
      <c r="B1046" s="47"/>
      <c r="D1046" s="48"/>
      <c r="E1046" s="64"/>
      <c r="G1046" s="66"/>
      <c r="H1046" s="47"/>
      <c r="I1046" s="47"/>
      <c r="K1046" s="74"/>
      <c r="L1046" s="64"/>
      <c r="M1046" s="75"/>
      <c r="N1046" s="41"/>
      <c r="O1046" s="41"/>
      <c r="S1046" s="37"/>
      <c r="T1046" s="37"/>
      <c r="U1046" s="37"/>
    </row>
    <row r="1047" spans="2:21" x14ac:dyDescent="0.2">
      <c r="B1047" s="47"/>
      <c r="D1047" s="48"/>
      <c r="E1047" s="64"/>
      <c r="G1047" s="66"/>
      <c r="H1047" s="47"/>
      <c r="I1047" s="47"/>
      <c r="K1047" s="74"/>
      <c r="L1047" s="64"/>
      <c r="M1047" s="75"/>
      <c r="N1047" s="41"/>
      <c r="O1047" s="41"/>
      <c r="S1047" s="37"/>
      <c r="T1047" s="37"/>
      <c r="U1047" s="37"/>
    </row>
    <row r="1048" spans="2:21" x14ac:dyDescent="0.2">
      <c r="B1048" s="47"/>
      <c r="D1048" s="48"/>
      <c r="E1048" s="64"/>
      <c r="G1048" s="66"/>
      <c r="H1048" s="47"/>
      <c r="I1048" s="47"/>
      <c r="K1048" s="74"/>
      <c r="L1048" s="64"/>
      <c r="M1048" s="75"/>
      <c r="N1048" s="41"/>
      <c r="O1048" s="41"/>
      <c r="S1048" s="37"/>
      <c r="T1048" s="37"/>
      <c r="U1048" s="37"/>
    </row>
    <row r="1049" spans="2:21" x14ac:dyDescent="0.2">
      <c r="B1049" s="47"/>
      <c r="D1049" s="48"/>
      <c r="E1049" s="64"/>
      <c r="G1049" s="66"/>
      <c r="H1049" s="47"/>
      <c r="I1049" s="47"/>
      <c r="K1049" s="74"/>
      <c r="L1049" s="64"/>
      <c r="M1049" s="75"/>
      <c r="N1049" s="41"/>
      <c r="O1049" s="41"/>
      <c r="S1049" s="37"/>
      <c r="T1049" s="37"/>
      <c r="U1049" s="37"/>
    </row>
    <row r="1050" spans="2:21" x14ac:dyDescent="0.2">
      <c r="B1050" s="47"/>
      <c r="D1050" s="48"/>
      <c r="E1050" s="64"/>
      <c r="G1050" s="66"/>
      <c r="H1050" s="47"/>
      <c r="I1050" s="47"/>
      <c r="K1050" s="74"/>
      <c r="L1050" s="64"/>
      <c r="M1050" s="75"/>
      <c r="N1050" s="41"/>
      <c r="O1050" s="41"/>
      <c r="S1050" s="37"/>
      <c r="T1050" s="37"/>
      <c r="U1050" s="37"/>
    </row>
    <row r="1051" spans="2:21" x14ac:dyDescent="0.2">
      <c r="B1051" s="47"/>
      <c r="D1051" s="48"/>
      <c r="E1051" s="64"/>
      <c r="G1051" s="66"/>
      <c r="H1051" s="47"/>
      <c r="I1051" s="47"/>
      <c r="K1051" s="74"/>
      <c r="L1051" s="64"/>
      <c r="M1051" s="75"/>
      <c r="N1051" s="41"/>
      <c r="O1051" s="41"/>
      <c r="S1051" s="37"/>
      <c r="T1051" s="37"/>
      <c r="U1051" s="37"/>
    </row>
    <row r="1052" spans="2:21" x14ac:dyDescent="0.2">
      <c r="B1052" s="47"/>
      <c r="D1052" s="48"/>
      <c r="E1052" s="64"/>
      <c r="G1052" s="66"/>
      <c r="H1052" s="47"/>
      <c r="I1052" s="47"/>
      <c r="K1052" s="74"/>
      <c r="L1052" s="64"/>
      <c r="M1052" s="75"/>
      <c r="N1052" s="41"/>
      <c r="O1052" s="41"/>
      <c r="S1052" s="37"/>
      <c r="T1052" s="37"/>
      <c r="U1052" s="37"/>
    </row>
    <row r="1053" spans="2:21" x14ac:dyDescent="0.2">
      <c r="B1053" s="47"/>
      <c r="D1053" s="48"/>
      <c r="E1053" s="64"/>
      <c r="G1053" s="66"/>
      <c r="H1053" s="47"/>
      <c r="I1053" s="47"/>
      <c r="K1053" s="74"/>
      <c r="L1053" s="64"/>
      <c r="M1053" s="75"/>
      <c r="N1053" s="41"/>
      <c r="O1053" s="41"/>
      <c r="S1053" s="37"/>
      <c r="T1053" s="37"/>
      <c r="U1053" s="37"/>
    </row>
    <row r="1054" spans="2:21" x14ac:dyDescent="0.2">
      <c r="B1054" s="47"/>
      <c r="D1054" s="48"/>
      <c r="E1054" s="64"/>
      <c r="G1054" s="66"/>
      <c r="H1054" s="47"/>
      <c r="I1054" s="47"/>
      <c r="K1054" s="74"/>
      <c r="L1054" s="64"/>
      <c r="M1054" s="75"/>
      <c r="N1054" s="41"/>
      <c r="O1054" s="41"/>
      <c r="S1054" s="37"/>
      <c r="T1054" s="37"/>
      <c r="U1054" s="37"/>
    </row>
    <row r="1055" spans="2:21" x14ac:dyDescent="0.2">
      <c r="B1055" s="47"/>
      <c r="D1055" s="48"/>
      <c r="E1055" s="64"/>
      <c r="G1055" s="66"/>
      <c r="H1055" s="47"/>
      <c r="I1055" s="47"/>
      <c r="K1055" s="74"/>
      <c r="L1055" s="64"/>
      <c r="M1055" s="75"/>
      <c r="N1055" s="41"/>
      <c r="O1055" s="41"/>
      <c r="S1055" s="37"/>
      <c r="T1055" s="37"/>
      <c r="U1055" s="37"/>
    </row>
    <row r="1056" spans="2:21" x14ac:dyDescent="0.2">
      <c r="B1056" s="47"/>
      <c r="D1056" s="48"/>
      <c r="E1056" s="64"/>
      <c r="G1056" s="66"/>
      <c r="H1056" s="47"/>
      <c r="I1056" s="47"/>
      <c r="K1056" s="74"/>
      <c r="L1056" s="64"/>
      <c r="M1056" s="75"/>
      <c r="N1056" s="41"/>
      <c r="O1056" s="41"/>
      <c r="S1056" s="37"/>
      <c r="T1056" s="37"/>
      <c r="U1056" s="37"/>
    </row>
    <row r="1057" spans="2:21" x14ac:dyDescent="0.2">
      <c r="B1057" s="47"/>
      <c r="D1057" s="48"/>
      <c r="E1057" s="64"/>
      <c r="G1057" s="66"/>
      <c r="H1057" s="47"/>
      <c r="I1057" s="47"/>
      <c r="K1057" s="74"/>
      <c r="L1057" s="64"/>
      <c r="M1057" s="75"/>
      <c r="N1057" s="41"/>
      <c r="O1057" s="41"/>
      <c r="S1057" s="37"/>
      <c r="T1057" s="37"/>
      <c r="U1057" s="37"/>
    </row>
    <row r="1058" spans="2:21" x14ac:dyDescent="0.2">
      <c r="B1058" s="47"/>
      <c r="D1058" s="48"/>
      <c r="E1058" s="64"/>
      <c r="G1058" s="66"/>
      <c r="H1058" s="47"/>
      <c r="I1058" s="47"/>
      <c r="K1058" s="74"/>
      <c r="L1058" s="64"/>
      <c r="M1058" s="75"/>
      <c r="N1058" s="41"/>
      <c r="O1058" s="41"/>
      <c r="S1058" s="37"/>
      <c r="T1058" s="37"/>
      <c r="U1058" s="37"/>
    </row>
    <row r="1059" spans="2:21" x14ac:dyDescent="0.2">
      <c r="B1059" s="47"/>
      <c r="D1059" s="48"/>
      <c r="E1059" s="64"/>
      <c r="G1059" s="66"/>
      <c r="H1059" s="47"/>
      <c r="I1059" s="47"/>
      <c r="K1059" s="74"/>
      <c r="L1059" s="64"/>
      <c r="M1059" s="75"/>
      <c r="N1059" s="41"/>
      <c r="O1059" s="41"/>
      <c r="S1059" s="37"/>
      <c r="T1059" s="37"/>
      <c r="U1059" s="37"/>
    </row>
    <row r="1060" spans="2:21" x14ac:dyDescent="0.2">
      <c r="B1060" s="47"/>
      <c r="D1060" s="48"/>
      <c r="E1060" s="64"/>
      <c r="G1060" s="66"/>
      <c r="H1060" s="47"/>
      <c r="I1060" s="47"/>
      <c r="K1060" s="74"/>
      <c r="L1060" s="64"/>
      <c r="M1060" s="75"/>
      <c r="N1060" s="41"/>
      <c r="O1060" s="41"/>
      <c r="S1060" s="37"/>
      <c r="T1060" s="37"/>
      <c r="U1060" s="37"/>
    </row>
    <row r="1061" spans="2:21" x14ac:dyDescent="0.2">
      <c r="B1061" s="47"/>
      <c r="D1061" s="48"/>
      <c r="E1061" s="64"/>
      <c r="G1061" s="66"/>
      <c r="H1061" s="47"/>
      <c r="I1061" s="47"/>
      <c r="K1061" s="74"/>
      <c r="L1061" s="64"/>
      <c r="M1061" s="75"/>
      <c r="N1061" s="41"/>
      <c r="O1061" s="41"/>
      <c r="S1061" s="37"/>
      <c r="T1061" s="37"/>
      <c r="U1061" s="37"/>
    </row>
    <row r="1062" spans="2:21" x14ac:dyDescent="0.2">
      <c r="B1062" s="47"/>
      <c r="D1062" s="48"/>
      <c r="E1062" s="64"/>
      <c r="G1062" s="66"/>
      <c r="H1062" s="47"/>
      <c r="I1062" s="47"/>
      <c r="K1062" s="74"/>
      <c r="L1062" s="64"/>
      <c r="M1062" s="75"/>
      <c r="N1062" s="41"/>
      <c r="O1062" s="41"/>
      <c r="S1062" s="37"/>
      <c r="T1062" s="37"/>
      <c r="U1062" s="37"/>
    </row>
    <row r="1063" spans="2:21" x14ac:dyDescent="0.2">
      <c r="B1063" s="47"/>
      <c r="D1063" s="48"/>
      <c r="E1063" s="64"/>
      <c r="G1063" s="66"/>
      <c r="H1063" s="47"/>
      <c r="I1063" s="47"/>
      <c r="K1063" s="74"/>
      <c r="L1063" s="64"/>
      <c r="M1063" s="75"/>
      <c r="N1063" s="41"/>
      <c r="O1063" s="41"/>
      <c r="S1063" s="37"/>
      <c r="T1063" s="37"/>
      <c r="U1063" s="37"/>
    </row>
    <row r="1064" spans="2:21" x14ac:dyDescent="0.2">
      <c r="B1064" s="47"/>
      <c r="D1064" s="48"/>
      <c r="E1064" s="64"/>
      <c r="G1064" s="66"/>
      <c r="H1064" s="47"/>
      <c r="I1064" s="47"/>
      <c r="K1064" s="74"/>
      <c r="L1064" s="64"/>
      <c r="M1064" s="75"/>
      <c r="N1064" s="41"/>
      <c r="O1064" s="41"/>
      <c r="S1064" s="37"/>
      <c r="T1064" s="37"/>
      <c r="U1064" s="37"/>
    </row>
    <row r="1065" spans="2:21" x14ac:dyDescent="0.2">
      <c r="B1065" s="47"/>
      <c r="D1065" s="48"/>
      <c r="E1065" s="64"/>
      <c r="G1065" s="66"/>
      <c r="H1065" s="47"/>
      <c r="I1065" s="47"/>
      <c r="K1065" s="74"/>
      <c r="L1065" s="64"/>
      <c r="M1065" s="75"/>
      <c r="N1065" s="41"/>
      <c r="O1065" s="41"/>
      <c r="S1065" s="37"/>
      <c r="T1065" s="37"/>
      <c r="U1065" s="37"/>
    </row>
    <row r="1066" spans="2:21" x14ac:dyDescent="0.2">
      <c r="B1066" s="47"/>
      <c r="D1066" s="48"/>
      <c r="E1066" s="64"/>
      <c r="G1066" s="66"/>
      <c r="H1066" s="47"/>
      <c r="I1066" s="47"/>
      <c r="K1066" s="74"/>
      <c r="L1066" s="64"/>
      <c r="M1066" s="75"/>
      <c r="N1066" s="41"/>
      <c r="O1066" s="41"/>
      <c r="S1066" s="37"/>
      <c r="T1066" s="37"/>
      <c r="U1066" s="37"/>
    </row>
    <row r="1067" spans="2:21" x14ac:dyDescent="0.2">
      <c r="B1067" s="47"/>
      <c r="D1067" s="48"/>
      <c r="E1067" s="64"/>
      <c r="G1067" s="66"/>
      <c r="H1067" s="47"/>
      <c r="I1067" s="47"/>
      <c r="K1067" s="74"/>
      <c r="L1067" s="64"/>
      <c r="M1067" s="75"/>
      <c r="N1067" s="41"/>
      <c r="O1067" s="41"/>
      <c r="S1067" s="37"/>
      <c r="T1067" s="37"/>
      <c r="U1067" s="37"/>
    </row>
    <row r="1068" spans="2:21" x14ac:dyDescent="0.2">
      <c r="B1068" s="47"/>
      <c r="D1068" s="48"/>
      <c r="E1068" s="64"/>
      <c r="G1068" s="66"/>
      <c r="H1068" s="47"/>
      <c r="I1068" s="47"/>
      <c r="K1068" s="74"/>
      <c r="L1068" s="64"/>
      <c r="M1068" s="75"/>
      <c r="N1068" s="41"/>
      <c r="O1068" s="41"/>
      <c r="S1068" s="37"/>
      <c r="T1068" s="37"/>
      <c r="U1068" s="37"/>
    </row>
    <row r="1069" spans="2:21" x14ac:dyDescent="0.2">
      <c r="B1069" s="47"/>
      <c r="D1069" s="48"/>
      <c r="E1069" s="64"/>
      <c r="G1069" s="66"/>
      <c r="H1069" s="47"/>
      <c r="I1069" s="47"/>
      <c r="K1069" s="74"/>
      <c r="L1069" s="64"/>
      <c r="M1069" s="75"/>
      <c r="N1069" s="41"/>
      <c r="O1069" s="41"/>
      <c r="S1069" s="37"/>
      <c r="T1069" s="37"/>
      <c r="U1069" s="37"/>
    </row>
    <row r="1070" spans="2:21" x14ac:dyDescent="0.2">
      <c r="B1070" s="47"/>
      <c r="D1070" s="48"/>
      <c r="E1070" s="64"/>
      <c r="G1070" s="66"/>
      <c r="H1070" s="47"/>
      <c r="I1070" s="47"/>
      <c r="K1070" s="74"/>
      <c r="L1070" s="64"/>
      <c r="M1070" s="75"/>
      <c r="N1070" s="41"/>
      <c r="O1070" s="41"/>
      <c r="S1070" s="37"/>
      <c r="T1070" s="37"/>
      <c r="U1070" s="37"/>
    </row>
    <row r="1071" spans="2:21" x14ac:dyDescent="0.2">
      <c r="B1071" s="47"/>
      <c r="D1071" s="48"/>
      <c r="E1071" s="64"/>
      <c r="G1071" s="66"/>
      <c r="H1071" s="47"/>
      <c r="I1071" s="47"/>
      <c r="K1071" s="74"/>
      <c r="L1071" s="64"/>
      <c r="M1071" s="75"/>
      <c r="N1071" s="41"/>
      <c r="O1071" s="41"/>
      <c r="S1071" s="37"/>
      <c r="T1071" s="37"/>
      <c r="U1071" s="37"/>
    </row>
    <row r="1072" spans="2:21" x14ac:dyDescent="0.2">
      <c r="B1072" s="47"/>
      <c r="D1072" s="48"/>
      <c r="E1072" s="64"/>
      <c r="G1072" s="66"/>
      <c r="H1072" s="47"/>
      <c r="I1072" s="47"/>
      <c r="K1072" s="74"/>
      <c r="L1072" s="64"/>
      <c r="M1072" s="75"/>
      <c r="N1072" s="41"/>
      <c r="O1072" s="41"/>
      <c r="S1072" s="37"/>
      <c r="T1072" s="37"/>
      <c r="U1072" s="37"/>
    </row>
    <row r="1073" spans="2:21" x14ac:dyDescent="0.2">
      <c r="B1073" s="47"/>
      <c r="D1073" s="48"/>
      <c r="E1073" s="64"/>
      <c r="G1073" s="66"/>
      <c r="H1073" s="47"/>
      <c r="I1073" s="47"/>
      <c r="K1073" s="74"/>
      <c r="L1073" s="64"/>
      <c r="M1073" s="75"/>
      <c r="N1073" s="41"/>
      <c r="O1073" s="41"/>
      <c r="S1073" s="37"/>
      <c r="T1073" s="37"/>
      <c r="U1073" s="37"/>
    </row>
    <row r="1074" spans="2:21" x14ac:dyDescent="0.2">
      <c r="B1074" s="47"/>
      <c r="D1074" s="48"/>
      <c r="E1074" s="64"/>
      <c r="G1074" s="66"/>
      <c r="H1074" s="47"/>
      <c r="I1074" s="47"/>
      <c r="K1074" s="74"/>
      <c r="L1074" s="64"/>
      <c r="M1074" s="75"/>
      <c r="N1074" s="41"/>
      <c r="O1074" s="41"/>
      <c r="S1074" s="37"/>
      <c r="T1074" s="37"/>
      <c r="U1074" s="37"/>
    </row>
    <row r="1075" spans="2:21" x14ac:dyDescent="0.2">
      <c r="B1075" s="47"/>
      <c r="D1075" s="48"/>
      <c r="E1075" s="64"/>
      <c r="G1075" s="66"/>
      <c r="H1075" s="47"/>
      <c r="I1075" s="47"/>
      <c r="K1075" s="74"/>
      <c r="L1075" s="64"/>
      <c r="M1075" s="75"/>
      <c r="N1075" s="41"/>
      <c r="O1075" s="41"/>
      <c r="S1075" s="37"/>
      <c r="T1075" s="37"/>
      <c r="U1075" s="37"/>
    </row>
    <row r="1076" spans="2:21" x14ac:dyDescent="0.2">
      <c r="B1076" s="47"/>
      <c r="D1076" s="48"/>
      <c r="E1076" s="64"/>
      <c r="G1076" s="66"/>
      <c r="H1076" s="47"/>
      <c r="I1076" s="47"/>
      <c r="K1076" s="74"/>
      <c r="L1076" s="64"/>
      <c r="M1076" s="75"/>
      <c r="N1076" s="41"/>
      <c r="O1076" s="41"/>
      <c r="S1076" s="37"/>
      <c r="T1076" s="37"/>
      <c r="U1076" s="37"/>
    </row>
    <row r="1077" spans="2:21" x14ac:dyDescent="0.2">
      <c r="B1077" s="47"/>
      <c r="D1077" s="48"/>
      <c r="E1077" s="64"/>
      <c r="G1077" s="66"/>
      <c r="H1077" s="47"/>
      <c r="I1077" s="47"/>
      <c r="K1077" s="74"/>
      <c r="L1077" s="64"/>
      <c r="M1077" s="75"/>
      <c r="N1077" s="41"/>
      <c r="O1077" s="41"/>
      <c r="S1077" s="37"/>
      <c r="T1077" s="37"/>
      <c r="U1077" s="37"/>
    </row>
    <row r="1078" spans="2:21" x14ac:dyDescent="0.2">
      <c r="B1078" s="47"/>
      <c r="D1078" s="48"/>
      <c r="E1078" s="64"/>
      <c r="G1078" s="66"/>
      <c r="H1078" s="47"/>
      <c r="I1078" s="47"/>
      <c r="K1078" s="74"/>
      <c r="L1078" s="64"/>
      <c r="M1078" s="75"/>
      <c r="N1078" s="41"/>
      <c r="O1078" s="41"/>
      <c r="S1078" s="37"/>
      <c r="T1078" s="37"/>
      <c r="U1078" s="37"/>
    </row>
    <row r="1079" spans="2:21" x14ac:dyDescent="0.2">
      <c r="B1079" s="47"/>
      <c r="D1079" s="48"/>
      <c r="E1079" s="64"/>
      <c r="G1079" s="66"/>
      <c r="H1079" s="47"/>
      <c r="I1079" s="47"/>
      <c r="K1079" s="74"/>
      <c r="L1079" s="64"/>
      <c r="M1079" s="75"/>
      <c r="N1079" s="41"/>
      <c r="O1079" s="41"/>
      <c r="S1079" s="37"/>
      <c r="T1079" s="37"/>
      <c r="U1079" s="37"/>
    </row>
    <row r="1080" spans="2:21" x14ac:dyDescent="0.2">
      <c r="B1080" s="47"/>
      <c r="D1080" s="48"/>
      <c r="E1080" s="64"/>
      <c r="G1080" s="66"/>
      <c r="H1080" s="47"/>
      <c r="I1080" s="47"/>
      <c r="K1080" s="74"/>
      <c r="L1080" s="64"/>
      <c r="M1080" s="75"/>
      <c r="N1080" s="41"/>
      <c r="O1080" s="41"/>
      <c r="S1080" s="37"/>
      <c r="T1080" s="37"/>
      <c r="U1080" s="37"/>
    </row>
    <row r="1081" spans="2:21" x14ac:dyDescent="0.2">
      <c r="B1081" s="47"/>
      <c r="D1081" s="48"/>
      <c r="E1081" s="64"/>
      <c r="G1081" s="66"/>
      <c r="H1081" s="47"/>
      <c r="I1081" s="47"/>
      <c r="K1081" s="74"/>
      <c r="L1081" s="64"/>
      <c r="M1081" s="75"/>
      <c r="N1081" s="41"/>
      <c r="O1081" s="41"/>
      <c r="S1081" s="37"/>
      <c r="T1081" s="37"/>
      <c r="U1081" s="37"/>
    </row>
    <row r="1082" spans="2:21" x14ac:dyDescent="0.2">
      <c r="B1082" s="47"/>
      <c r="D1082" s="48"/>
      <c r="E1082" s="64"/>
      <c r="G1082" s="66"/>
      <c r="H1082" s="47"/>
      <c r="I1082" s="47"/>
      <c r="K1082" s="74"/>
      <c r="L1082" s="64"/>
      <c r="M1082" s="75"/>
      <c r="N1082" s="41"/>
      <c r="O1082" s="41"/>
      <c r="S1082" s="37"/>
      <c r="T1082" s="37"/>
      <c r="U1082" s="37"/>
    </row>
    <row r="1083" spans="2:21" x14ac:dyDescent="0.2">
      <c r="B1083" s="47"/>
      <c r="D1083" s="48"/>
      <c r="E1083" s="64"/>
      <c r="G1083" s="66"/>
      <c r="H1083" s="47"/>
      <c r="I1083" s="47"/>
      <c r="K1083" s="74"/>
      <c r="L1083" s="64"/>
      <c r="M1083" s="75"/>
      <c r="N1083" s="41"/>
      <c r="O1083" s="41"/>
      <c r="S1083" s="37"/>
      <c r="T1083" s="37"/>
      <c r="U1083" s="37"/>
    </row>
    <row r="1084" spans="2:21" x14ac:dyDescent="0.2">
      <c r="B1084" s="47"/>
      <c r="D1084" s="48"/>
      <c r="E1084" s="64"/>
      <c r="G1084" s="66"/>
      <c r="H1084" s="47"/>
      <c r="I1084" s="47"/>
      <c r="K1084" s="74"/>
      <c r="L1084" s="64"/>
      <c r="M1084" s="75"/>
      <c r="N1084" s="41"/>
      <c r="O1084" s="41"/>
      <c r="S1084" s="37"/>
      <c r="T1084" s="37"/>
      <c r="U1084" s="37"/>
    </row>
    <row r="1085" spans="2:21" x14ac:dyDescent="0.2">
      <c r="B1085" s="47"/>
      <c r="D1085" s="48"/>
      <c r="E1085" s="64"/>
      <c r="G1085" s="66"/>
      <c r="H1085" s="47"/>
      <c r="I1085" s="47"/>
      <c r="K1085" s="74"/>
      <c r="L1085" s="64"/>
      <c r="M1085" s="75"/>
      <c r="N1085" s="41"/>
      <c r="O1085" s="41"/>
      <c r="S1085" s="37"/>
      <c r="T1085" s="37"/>
      <c r="U1085" s="37"/>
    </row>
    <row r="1086" spans="2:21" x14ac:dyDescent="0.2">
      <c r="B1086" s="47"/>
      <c r="D1086" s="48"/>
      <c r="E1086" s="64"/>
      <c r="G1086" s="66"/>
      <c r="H1086" s="47"/>
      <c r="I1086" s="47"/>
      <c r="K1086" s="74"/>
      <c r="L1086" s="64"/>
      <c r="M1086" s="75"/>
      <c r="N1086" s="41"/>
      <c r="O1086" s="41"/>
      <c r="S1086" s="37"/>
      <c r="T1086" s="37"/>
      <c r="U1086" s="37"/>
    </row>
    <row r="1087" spans="2:21" x14ac:dyDescent="0.2">
      <c r="B1087" s="47"/>
      <c r="D1087" s="48"/>
      <c r="E1087" s="64"/>
      <c r="G1087" s="66"/>
      <c r="H1087" s="47"/>
      <c r="I1087" s="47"/>
      <c r="K1087" s="74"/>
      <c r="L1087" s="64"/>
      <c r="M1087" s="75"/>
      <c r="N1087" s="41"/>
      <c r="O1087" s="41"/>
      <c r="S1087" s="37"/>
      <c r="T1087" s="37"/>
      <c r="U1087" s="37"/>
    </row>
    <row r="1088" spans="2:21" x14ac:dyDescent="0.2">
      <c r="B1088" s="47"/>
      <c r="D1088" s="48"/>
      <c r="E1088" s="64"/>
      <c r="G1088" s="66"/>
      <c r="H1088" s="47"/>
      <c r="I1088" s="47"/>
      <c r="K1088" s="74"/>
      <c r="L1088" s="64"/>
      <c r="M1088" s="75"/>
      <c r="N1088" s="41"/>
      <c r="O1088" s="41"/>
      <c r="S1088" s="37"/>
      <c r="T1088" s="37"/>
      <c r="U1088" s="37"/>
    </row>
    <row r="1089" spans="2:21" x14ac:dyDescent="0.2">
      <c r="B1089" s="47"/>
      <c r="D1089" s="48"/>
      <c r="E1089" s="64"/>
      <c r="G1089" s="66"/>
      <c r="H1089" s="47"/>
      <c r="I1089" s="47"/>
      <c r="K1089" s="74"/>
      <c r="L1089" s="64"/>
      <c r="M1089" s="75"/>
      <c r="N1089" s="41"/>
      <c r="O1089" s="41"/>
      <c r="S1089" s="37"/>
      <c r="T1089" s="37"/>
      <c r="U1089" s="37"/>
    </row>
    <row r="1090" spans="2:21" x14ac:dyDescent="0.2">
      <c r="B1090" s="47"/>
      <c r="D1090" s="48"/>
      <c r="E1090" s="64"/>
      <c r="G1090" s="66"/>
      <c r="H1090" s="47"/>
      <c r="I1090" s="47"/>
      <c r="K1090" s="74"/>
      <c r="L1090" s="64"/>
      <c r="M1090" s="75"/>
      <c r="N1090" s="41"/>
      <c r="O1090" s="41"/>
      <c r="S1090" s="37"/>
      <c r="T1090" s="37"/>
      <c r="U1090" s="37"/>
    </row>
    <row r="1091" spans="2:21" x14ac:dyDescent="0.2">
      <c r="B1091" s="47"/>
      <c r="D1091" s="48"/>
      <c r="E1091" s="64"/>
      <c r="G1091" s="66"/>
      <c r="H1091" s="47"/>
      <c r="I1091" s="47"/>
      <c r="K1091" s="74"/>
      <c r="L1091" s="64"/>
      <c r="M1091" s="75"/>
      <c r="N1091" s="41"/>
      <c r="O1091" s="41"/>
      <c r="S1091" s="37"/>
      <c r="T1091" s="37"/>
      <c r="U1091" s="37"/>
    </row>
    <row r="1092" spans="2:21" x14ac:dyDescent="0.2">
      <c r="B1092" s="47"/>
      <c r="D1092" s="48"/>
      <c r="E1092" s="64"/>
      <c r="G1092" s="66"/>
      <c r="H1092" s="47"/>
      <c r="I1092" s="47"/>
      <c r="K1092" s="74"/>
      <c r="L1092" s="64"/>
      <c r="M1092" s="75"/>
      <c r="N1092" s="41"/>
      <c r="O1092" s="41"/>
      <c r="S1092" s="37"/>
      <c r="T1092" s="37"/>
      <c r="U1092" s="37"/>
    </row>
    <row r="1093" spans="2:21" x14ac:dyDescent="0.2">
      <c r="B1093" s="47"/>
      <c r="D1093" s="48"/>
      <c r="E1093" s="64"/>
      <c r="G1093" s="66"/>
      <c r="H1093" s="47"/>
      <c r="I1093" s="47"/>
      <c r="K1093" s="74"/>
      <c r="L1093" s="64"/>
      <c r="M1093" s="75"/>
      <c r="N1093" s="41"/>
      <c r="O1093" s="41"/>
      <c r="S1093" s="37"/>
      <c r="T1093" s="37"/>
      <c r="U1093" s="37"/>
    </row>
    <row r="1094" spans="2:21" x14ac:dyDescent="0.2">
      <c r="B1094" s="47"/>
      <c r="D1094" s="48"/>
      <c r="E1094" s="64"/>
      <c r="G1094" s="66"/>
      <c r="H1094" s="47"/>
      <c r="I1094" s="47"/>
      <c r="K1094" s="74"/>
      <c r="L1094" s="64"/>
      <c r="M1094" s="75"/>
      <c r="N1094" s="41"/>
      <c r="O1094" s="41"/>
      <c r="S1094" s="37"/>
      <c r="T1094" s="37"/>
      <c r="U1094" s="37"/>
    </row>
    <row r="1095" spans="2:21" x14ac:dyDescent="0.2">
      <c r="B1095" s="47"/>
      <c r="D1095" s="48"/>
      <c r="E1095" s="64"/>
      <c r="G1095" s="66"/>
      <c r="H1095" s="47"/>
      <c r="I1095" s="47"/>
      <c r="K1095" s="74"/>
      <c r="L1095" s="64"/>
      <c r="M1095" s="75"/>
      <c r="N1095" s="41"/>
      <c r="O1095" s="41"/>
      <c r="S1095" s="37"/>
      <c r="T1095" s="37"/>
      <c r="U1095" s="37"/>
    </row>
    <row r="1096" spans="2:21" x14ac:dyDescent="0.2">
      <c r="C1096" s="61"/>
      <c r="F1096" s="66"/>
      <c r="G1096" s="48"/>
      <c r="N1096" s="37"/>
      <c r="O1096" s="38"/>
    </row>
    <row r="1097" spans="2:21" x14ac:dyDescent="0.2">
      <c r="C1097" s="61"/>
      <c r="F1097" s="66"/>
      <c r="G1097" s="48"/>
      <c r="N1097" s="37"/>
      <c r="O1097" s="38"/>
    </row>
    <row r="1098" spans="2:21" x14ac:dyDescent="0.2">
      <c r="C1098" s="61"/>
      <c r="F1098" s="66"/>
      <c r="G1098" s="48"/>
      <c r="N1098" s="37"/>
      <c r="O1098" s="38"/>
    </row>
    <row r="1099" spans="2:21" x14ac:dyDescent="0.2">
      <c r="C1099" s="61"/>
      <c r="F1099" s="66"/>
      <c r="G1099" s="48"/>
      <c r="N1099" s="37"/>
      <c r="O1099" s="38"/>
    </row>
    <row r="1100" spans="2:21" x14ac:dyDescent="0.2">
      <c r="C1100" s="61"/>
      <c r="F1100" s="66"/>
      <c r="G1100" s="48"/>
      <c r="N1100" s="37"/>
      <c r="O1100" s="38"/>
    </row>
    <row r="1101" spans="2:21" x14ac:dyDescent="0.2">
      <c r="C1101" s="61"/>
      <c r="F1101" s="66"/>
      <c r="G1101" s="48"/>
      <c r="N1101" s="37"/>
      <c r="O1101" s="38"/>
    </row>
    <row r="1102" spans="2:21" x14ac:dyDescent="0.2">
      <c r="C1102" s="61"/>
      <c r="F1102" s="66"/>
      <c r="G1102" s="48"/>
      <c r="N1102" s="37"/>
      <c r="O1102" s="38"/>
    </row>
    <row r="1103" spans="2:21" x14ac:dyDescent="0.2">
      <c r="C1103" s="61"/>
      <c r="F1103" s="66"/>
      <c r="G1103" s="48"/>
      <c r="N1103" s="37"/>
      <c r="O1103" s="38"/>
    </row>
    <row r="1104" spans="2:21" x14ac:dyDescent="0.2">
      <c r="C1104" s="61"/>
      <c r="F1104" s="66"/>
      <c r="G1104" s="48"/>
      <c r="N1104" s="37"/>
      <c r="O1104" s="38"/>
    </row>
    <row r="1105" spans="3:15" x14ac:dyDescent="0.2">
      <c r="C1105" s="61"/>
      <c r="F1105" s="66"/>
      <c r="G1105" s="48"/>
      <c r="N1105" s="37"/>
      <c r="O1105" s="38"/>
    </row>
    <row r="1106" spans="3:15" x14ac:dyDescent="0.2">
      <c r="C1106" s="61"/>
      <c r="F1106" s="66"/>
      <c r="G1106" s="48"/>
      <c r="N1106" s="37"/>
      <c r="O1106" s="38"/>
    </row>
    <row r="1107" spans="3:15" x14ac:dyDescent="0.2">
      <c r="C1107" s="61"/>
      <c r="F1107" s="66"/>
      <c r="G1107" s="48"/>
      <c r="N1107" s="37"/>
      <c r="O1107" s="38"/>
    </row>
    <row r="1108" spans="3:15" x14ac:dyDescent="0.2">
      <c r="C1108" s="61"/>
      <c r="F1108" s="66"/>
      <c r="G1108" s="48"/>
      <c r="N1108" s="37"/>
      <c r="O1108" s="38"/>
    </row>
    <row r="1109" spans="3:15" x14ac:dyDescent="0.2">
      <c r="C1109" s="61"/>
      <c r="F1109" s="66"/>
      <c r="G1109" s="48"/>
      <c r="N1109" s="37"/>
      <c r="O1109" s="38"/>
    </row>
    <row r="1110" spans="3:15" x14ac:dyDescent="0.2">
      <c r="C1110" s="61"/>
      <c r="F1110" s="66"/>
      <c r="G1110" s="48"/>
      <c r="N1110" s="37"/>
      <c r="O1110" s="38"/>
    </row>
    <row r="1111" spans="3:15" x14ac:dyDescent="0.2">
      <c r="C1111" s="61"/>
      <c r="F1111" s="66"/>
      <c r="G1111" s="48"/>
      <c r="N1111" s="37"/>
      <c r="O1111" s="38"/>
    </row>
    <row r="1112" spans="3:15" x14ac:dyDescent="0.2">
      <c r="C1112" s="61"/>
      <c r="F1112" s="66"/>
      <c r="G1112" s="48"/>
      <c r="N1112" s="37"/>
      <c r="O1112" s="38"/>
    </row>
    <row r="1113" spans="3:15" x14ac:dyDescent="0.2">
      <c r="C1113" s="61"/>
      <c r="F1113" s="66"/>
      <c r="G1113" s="48"/>
      <c r="N1113" s="37"/>
      <c r="O1113" s="38"/>
    </row>
    <row r="1114" spans="3:15" x14ac:dyDescent="0.2">
      <c r="C1114" s="61"/>
      <c r="F1114" s="66"/>
      <c r="G1114" s="48"/>
      <c r="N1114" s="37"/>
      <c r="O1114" s="38"/>
    </row>
    <row r="1115" spans="3:15" x14ac:dyDescent="0.2">
      <c r="C1115" s="61"/>
      <c r="F1115" s="66"/>
      <c r="G1115" s="48"/>
      <c r="N1115" s="37"/>
      <c r="O1115" s="38"/>
    </row>
    <row r="1116" spans="3:15" x14ac:dyDescent="0.2">
      <c r="C1116" s="61"/>
      <c r="F1116" s="66"/>
      <c r="G1116" s="48"/>
      <c r="N1116" s="37"/>
      <c r="O1116" s="38"/>
    </row>
    <row r="1117" spans="3:15" x14ac:dyDescent="0.2">
      <c r="C1117" s="61"/>
      <c r="F1117" s="66"/>
      <c r="G1117" s="48"/>
      <c r="N1117" s="37"/>
      <c r="O1117" s="38"/>
    </row>
    <row r="1118" spans="3:15" x14ac:dyDescent="0.2">
      <c r="C1118" s="61"/>
      <c r="F1118" s="66"/>
      <c r="G1118" s="48"/>
      <c r="N1118" s="37"/>
      <c r="O1118" s="38"/>
    </row>
    <row r="1119" spans="3:15" x14ac:dyDescent="0.2">
      <c r="C1119" s="61"/>
      <c r="F1119" s="66"/>
      <c r="G1119" s="48"/>
      <c r="N1119" s="37"/>
      <c r="O1119" s="38"/>
    </row>
    <row r="1120" spans="3:15" x14ac:dyDescent="0.2">
      <c r="C1120" s="61"/>
      <c r="F1120" s="66"/>
      <c r="G1120" s="48"/>
      <c r="N1120" s="37"/>
      <c r="O1120" s="38"/>
    </row>
    <row r="1121" spans="3:15" x14ac:dyDescent="0.2">
      <c r="C1121" s="61"/>
      <c r="F1121" s="66"/>
      <c r="G1121" s="48"/>
      <c r="N1121" s="37"/>
      <c r="O1121" s="38"/>
    </row>
    <row r="1122" spans="3:15" x14ac:dyDescent="0.2">
      <c r="C1122" s="61"/>
      <c r="F1122" s="66"/>
      <c r="G1122" s="48"/>
      <c r="N1122" s="37"/>
      <c r="O1122" s="38"/>
    </row>
    <row r="1123" spans="3:15" x14ac:dyDescent="0.2">
      <c r="C1123" s="61"/>
      <c r="F1123" s="66"/>
      <c r="G1123" s="48"/>
      <c r="N1123" s="37"/>
      <c r="O1123" s="38"/>
    </row>
    <row r="1124" spans="3:15" x14ac:dyDescent="0.2">
      <c r="C1124" s="61"/>
      <c r="F1124" s="66"/>
      <c r="G1124" s="48"/>
      <c r="N1124" s="37"/>
      <c r="O1124" s="38"/>
    </row>
    <row r="1125" spans="3:15" x14ac:dyDescent="0.2">
      <c r="C1125" s="61"/>
      <c r="F1125" s="66"/>
      <c r="G1125" s="48"/>
      <c r="N1125" s="37"/>
      <c r="O1125" s="38"/>
    </row>
    <row r="1126" spans="3:15" x14ac:dyDescent="0.2">
      <c r="C1126" s="61"/>
      <c r="F1126" s="66"/>
      <c r="G1126" s="48"/>
      <c r="N1126" s="37"/>
      <c r="O1126" s="38"/>
    </row>
    <row r="1127" spans="3:15" x14ac:dyDescent="0.2">
      <c r="C1127" s="61"/>
      <c r="F1127" s="66"/>
      <c r="G1127" s="48"/>
      <c r="N1127" s="37"/>
      <c r="O1127" s="38"/>
    </row>
    <row r="1128" spans="3:15" x14ac:dyDescent="0.2">
      <c r="C1128" s="61"/>
      <c r="F1128" s="66"/>
      <c r="G1128" s="48"/>
      <c r="N1128" s="37"/>
      <c r="O1128" s="38"/>
    </row>
    <row r="1129" spans="3:15" x14ac:dyDescent="0.2">
      <c r="C1129" s="61"/>
      <c r="F1129" s="66"/>
      <c r="G1129" s="48"/>
      <c r="N1129" s="37"/>
      <c r="O1129" s="38"/>
    </row>
    <row r="1130" spans="3:15" x14ac:dyDescent="0.2">
      <c r="C1130" s="61"/>
      <c r="F1130" s="66"/>
      <c r="G1130" s="48"/>
      <c r="N1130" s="37"/>
      <c r="O1130" s="38"/>
    </row>
    <row r="1131" spans="3:15" x14ac:dyDescent="0.2">
      <c r="C1131" s="61"/>
      <c r="F1131" s="66"/>
      <c r="G1131" s="48"/>
      <c r="N1131" s="37"/>
      <c r="O1131" s="38"/>
    </row>
    <row r="1132" spans="3:15" x14ac:dyDescent="0.2">
      <c r="C1132" s="61"/>
      <c r="F1132" s="66"/>
      <c r="G1132" s="48"/>
      <c r="N1132" s="37"/>
      <c r="O1132" s="38"/>
    </row>
    <row r="1133" spans="3:15" x14ac:dyDescent="0.2">
      <c r="C1133" s="61"/>
      <c r="F1133" s="66"/>
      <c r="G1133" s="48"/>
      <c r="N1133" s="37"/>
      <c r="O1133" s="38"/>
    </row>
    <row r="1134" spans="3:15" x14ac:dyDescent="0.2">
      <c r="C1134" s="61"/>
      <c r="F1134" s="66"/>
      <c r="G1134" s="48"/>
      <c r="N1134" s="37"/>
      <c r="O1134" s="38"/>
    </row>
    <row r="1135" spans="3:15" x14ac:dyDescent="0.2">
      <c r="C1135" s="61"/>
      <c r="F1135" s="66"/>
      <c r="G1135" s="48"/>
      <c r="N1135" s="37"/>
      <c r="O1135" s="38"/>
    </row>
    <row r="1136" spans="3:15" x14ac:dyDescent="0.2">
      <c r="C1136" s="61"/>
      <c r="F1136" s="66"/>
      <c r="G1136" s="48"/>
      <c r="N1136" s="37"/>
      <c r="O1136" s="38"/>
    </row>
    <row r="1137" spans="3:15" x14ac:dyDescent="0.2">
      <c r="C1137" s="61"/>
      <c r="F1137" s="66"/>
      <c r="G1137" s="48"/>
      <c r="N1137" s="37"/>
      <c r="O1137" s="38"/>
    </row>
    <row r="1138" spans="3:15" x14ac:dyDescent="0.2">
      <c r="C1138" s="61"/>
      <c r="F1138" s="66"/>
      <c r="G1138" s="48"/>
      <c r="N1138" s="37"/>
      <c r="O1138" s="38"/>
    </row>
    <row r="1139" spans="3:15" x14ac:dyDescent="0.2">
      <c r="C1139" s="61"/>
      <c r="F1139" s="66"/>
      <c r="G1139" s="48"/>
      <c r="N1139" s="37"/>
      <c r="O1139" s="38"/>
    </row>
    <row r="1140" spans="3:15" x14ac:dyDescent="0.2">
      <c r="C1140" s="61"/>
      <c r="F1140" s="66"/>
      <c r="G1140" s="48"/>
      <c r="N1140" s="37"/>
      <c r="O1140" s="38"/>
    </row>
    <row r="1141" spans="3:15" x14ac:dyDescent="0.2">
      <c r="C1141" s="61"/>
      <c r="F1141" s="66"/>
      <c r="G1141" s="48"/>
      <c r="N1141" s="37"/>
      <c r="O1141" s="38"/>
    </row>
    <row r="1142" spans="3:15" x14ac:dyDescent="0.2">
      <c r="C1142" s="61"/>
      <c r="F1142" s="66"/>
      <c r="G1142" s="48"/>
      <c r="N1142" s="37"/>
      <c r="O1142" s="38"/>
    </row>
    <row r="1143" spans="3:15" x14ac:dyDescent="0.2">
      <c r="C1143" s="61"/>
      <c r="F1143" s="66"/>
      <c r="G1143" s="48"/>
      <c r="N1143" s="37"/>
      <c r="O1143" s="38"/>
    </row>
    <row r="1144" spans="3:15" x14ac:dyDescent="0.2">
      <c r="C1144" s="61"/>
      <c r="F1144" s="66"/>
      <c r="G1144" s="48"/>
      <c r="N1144" s="37"/>
      <c r="O1144" s="38"/>
    </row>
    <row r="1145" spans="3:15" x14ac:dyDescent="0.2">
      <c r="C1145" s="61"/>
      <c r="F1145" s="66"/>
      <c r="G1145" s="48"/>
      <c r="N1145" s="37"/>
      <c r="O1145" s="38"/>
    </row>
    <row r="1146" spans="3:15" x14ac:dyDescent="0.2">
      <c r="C1146" s="61"/>
      <c r="F1146" s="66"/>
      <c r="G1146" s="48"/>
      <c r="N1146" s="37"/>
      <c r="O1146" s="38"/>
    </row>
    <row r="1147" spans="3:15" x14ac:dyDescent="0.2">
      <c r="C1147" s="61"/>
      <c r="F1147" s="66"/>
      <c r="G1147" s="48"/>
      <c r="N1147" s="37"/>
      <c r="O1147" s="38"/>
    </row>
    <row r="1148" spans="3:15" x14ac:dyDescent="0.2">
      <c r="C1148" s="61"/>
      <c r="F1148" s="66"/>
      <c r="G1148" s="48"/>
      <c r="N1148" s="37"/>
      <c r="O1148" s="38"/>
    </row>
    <row r="1149" spans="3:15" x14ac:dyDescent="0.2">
      <c r="C1149" s="61"/>
      <c r="F1149" s="66"/>
      <c r="G1149" s="48"/>
      <c r="N1149" s="37"/>
      <c r="O1149" s="38"/>
    </row>
    <row r="1150" spans="3:15" x14ac:dyDescent="0.2">
      <c r="C1150" s="61"/>
      <c r="F1150" s="66"/>
      <c r="G1150" s="48"/>
      <c r="N1150" s="37"/>
      <c r="O1150" s="38"/>
    </row>
    <row r="1151" spans="3:15" x14ac:dyDescent="0.2">
      <c r="C1151" s="61"/>
      <c r="F1151" s="66"/>
      <c r="G1151" s="48"/>
      <c r="N1151" s="37"/>
      <c r="O1151" s="38"/>
    </row>
    <row r="1152" spans="3:15" x14ac:dyDescent="0.2">
      <c r="C1152" s="61"/>
      <c r="F1152" s="66"/>
      <c r="G1152" s="48"/>
      <c r="N1152" s="37"/>
      <c r="O1152" s="38"/>
    </row>
    <row r="1153" spans="3:15" x14ac:dyDescent="0.2">
      <c r="C1153" s="61"/>
      <c r="F1153" s="66"/>
      <c r="G1153" s="48"/>
      <c r="N1153" s="37"/>
      <c r="O1153" s="38"/>
    </row>
    <row r="1154" spans="3:15" x14ac:dyDescent="0.2">
      <c r="C1154" s="61"/>
      <c r="F1154" s="66"/>
      <c r="G1154" s="48"/>
      <c r="N1154" s="37"/>
      <c r="O1154" s="38"/>
    </row>
    <row r="1155" spans="3:15" x14ac:dyDescent="0.2">
      <c r="C1155" s="61"/>
      <c r="F1155" s="66"/>
      <c r="G1155" s="48"/>
      <c r="N1155" s="37"/>
      <c r="O1155" s="38"/>
    </row>
    <row r="1156" spans="3:15" x14ac:dyDescent="0.2">
      <c r="C1156" s="61"/>
      <c r="F1156" s="66"/>
      <c r="G1156" s="48"/>
      <c r="N1156" s="37"/>
      <c r="O1156" s="38"/>
    </row>
    <row r="1157" spans="3:15" x14ac:dyDescent="0.2">
      <c r="C1157" s="61"/>
      <c r="F1157" s="66"/>
      <c r="G1157" s="48"/>
      <c r="N1157" s="37"/>
      <c r="O1157" s="38"/>
    </row>
    <row r="1158" spans="3:15" x14ac:dyDescent="0.2">
      <c r="C1158" s="61"/>
      <c r="F1158" s="66"/>
      <c r="G1158" s="48"/>
      <c r="N1158" s="37"/>
      <c r="O1158" s="38"/>
    </row>
    <row r="1159" spans="3:15" x14ac:dyDescent="0.2">
      <c r="C1159" s="61"/>
      <c r="F1159" s="66"/>
      <c r="G1159" s="48"/>
      <c r="N1159" s="37"/>
      <c r="O1159" s="38"/>
    </row>
    <row r="1160" spans="3:15" x14ac:dyDescent="0.2">
      <c r="C1160" s="61"/>
      <c r="F1160" s="66"/>
      <c r="G1160" s="48"/>
      <c r="N1160" s="37"/>
      <c r="O1160" s="38"/>
    </row>
    <row r="1161" spans="3:15" x14ac:dyDescent="0.2">
      <c r="C1161" s="61"/>
      <c r="F1161" s="66"/>
      <c r="G1161" s="48"/>
      <c r="N1161" s="37"/>
      <c r="O1161" s="38"/>
    </row>
    <row r="1162" spans="3:15" x14ac:dyDescent="0.2">
      <c r="C1162" s="61"/>
      <c r="F1162" s="66"/>
      <c r="G1162" s="48"/>
      <c r="N1162" s="37"/>
      <c r="O1162" s="38"/>
    </row>
    <row r="1163" spans="3:15" x14ac:dyDescent="0.2">
      <c r="C1163" s="61"/>
      <c r="F1163" s="66"/>
      <c r="G1163" s="48"/>
      <c r="N1163" s="37"/>
      <c r="O1163" s="38"/>
    </row>
    <row r="1164" spans="3:15" x14ac:dyDescent="0.2">
      <c r="C1164" s="61"/>
      <c r="F1164" s="66"/>
      <c r="G1164" s="48"/>
      <c r="N1164" s="37"/>
      <c r="O1164" s="38"/>
    </row>
    <row r="1165" spans="3:15" x14ac:dyDescent="0.2">
      <c r="C1165" s="61"/>
      <c r="F1165" s="66"/>
      <c r="G1165" s="48"/>
      <c r="N1165" s="37"/>
      <c r="O1165" s="38"/>
    </row>
    <row r="1166" spans="3:15" x14ac:dyDescent="0.2">
      <c r="C1166" s="61"/>
      <c r="F1166" s="66"/>
      <c r="G1166" s="48"/>
      <c r="N1166" s="37"/>
      <c r="O1166" s="38"/>
    </row>
    <row r="1167" spans="3:15" x14ac:dyDescent="0.2">
      <c r="C1167" s="61"/>
      <c r="F1167" s="66"/>
      <c r="G1167" s="48"/>
      <c r="N1167" s="37"/>
      <c r="O1167" s="38"/>
    </row>
    <row r="1168" spans="3:15" x14ac:dyDescent="0.2">
      <c r="C1168" s="61"/>
      <c r="F1168" s="66"/>
      <c r="G1168" s="48"/>
      <c r="N1168" s="37"/>
      <c r="O1168" s="38"/>
    </row>
    <row r="1169" spans="3:15" x14ac:dyDescent="0.2">
      <c r="C1169" s="61"/>
      <c r="F1169" s="66"/>
      <c r="G1169" s="48"/>
      <c r="N1169" s="37"/>
      <c r="O1169" s="38"/>
    </row>
    <row r="1170" spans="3:15" x14ac:dyDescent="0.2">
      <c r="C1170" s="61"/>
      <c r="F1170" s="66"/>
      <c r="G1170" s="48"/>
      <c r="N1170" s="37"/>
      <c r="O1170" s="38"/>
    </row>
    <row r="1171" spans="3:15" x14ac:dyDescent="0.2">
      <c r="C1171" s="61"/>
      <c r="F1171" s="66"/>
      <c r="G1171" s="48"/>
      <c r="N1171" s="37"/>
      <c r="O1171" s="38"/>
    </row>
    <row r="1172" spans="3:15" x14ac:dyDescent="0.2">
      <c r="C1172" s="61"/>
      <c r="F1172" s="66"/>
      <c r="G1172" s="48"/>
      <c r="N1172" s="37"/>
      <c r="O1172" s="38"/>
    </row>
    <row r="1173" spans="3:15" x14ac:dyDescent="0.2">
      <c r="C1173" s="61"/>
      <c r="F1173" s="66"/>
      <c r="G1173" s="48"/>
      <c r="N1173" s="37"/>
      <c r="O1173" s="38"/>
    </row>
    <row r="1174" spans="3:15" x14ac:dyDescent="0.2">
      <c r="C1174" s="61"/>
      <c r="F1174" s="66"/>
      <c r="G1174" s="48"/>
      <c r="N1174" s="37"/>
      <c r="O1174" s="38"/>
    </row>
    <row r="1175" spans="3:15" x14ac:dyDescent="0.2">
      <c r="C1175" s="61"/>
      <c r="F1175" s="66"/>
      <c r="G1175" s="48"/>
      <c r="N1175" s="37"/>
      <c r="O1175" s="38"/>
    </row>
    <row r="1176" spans="3:15" x14ac:dyDescent="0.2">
      <c r="C1176" s="61"/>
      <c r="F1176" s="66"/>
      <c r="G1176" s="48"/>
      <c r="N1176" s="37"/>
      <c r="O1176" s="38"/>
    </row>
    <row r="1177" spans="3:15" x14ac:dyDescent="0.2">
      <c r="C1177" s="61"/>
      <c r="F1177" s="66"/>
      <c r="G1177" s="48"/>
      <c r="N1177" s="37"/>
      <c r="O1177" s="38"/>
    </row>
    <row r="1178" spans="3:15" x14ac:dyDescent="0.2">
      <c r="C1178" s="61"/>
      <c r="F1178" s="66"/>
      <c r="G1178" s="48"/>
      <c r="N1178" s="37"/>
      <c r="O1178" s="38"/>
    </row>
    <row r="1179" spans="3:15" x14ac:dyDescent="0.2">
      <c r="C1179" s="61"/>
      <c r="F1179" s="66"/>
      <c r="G1179" s="48"/>
      <c r="N1179" s="37"/>
      <c r="O1179" s="38"/>
    </row>
    <row r="1180" spans="3:15" x14ac:dyDescent="0.2">
      <c r="C1180" s="61"/>
      <c r="F1180" s="66"/>
      <c r="G1180" s="48"/>
      <c r="N1180" s="37"/>
      <c r="O1180" s="38"/>
    </row>
    <row r="1181" spans="3:15" x14ac:dyDescent="0.2">
      <c r="C1181" s="61"/>
      <c r="F1181" s="66"/>
      <c r="G1181" s="48"/>
      <c r="N1181" s="37"/>
      <c r="O1181" s="38"/>
    </row>
    <row r="1182" spans="3:15" x14ac:dyDescent="0.2">
      <c r="C1182" s="61"/>
      <c r="F1182" s="66"/>
      <c r="G1182" s="48"/>
      <c r="N1182" s="37"/>
      <c r="O1182" s="38"/>
    </row>
    <row r="1183" spans="3:15" x14ac:dyDescent="0.2">
      <c r="C1183" s="61"/>
      <c r="F1183" s="66"/>
      <c r="G1183" s="48"/>
      <c r="N1183" s="37"/>
      <c r="O1183" s="38"/>
    </row>
    <row r="1184" spans="3:15" x14ac:dyDescent="0.2">
      <c r="C1184" s="61"/>
      <c r="F1184" s="66"/>
      <c r="G1184" s="48"/>
      <c r="N1184" s="37"/>
      <c r="O1184" s="38"/>
    </row>
    <row r="1185" spans="3:15" x14ac:dyDescent="0.2">
      <c r="C1185" s="61"/>
      <c r="F1185" s="66"/>
      <c r="G1185" s="48"/>
      <c r="N1185" s="37"/>
      <c r="O1185" s="38"/>
    </row>
    <row r="1186" spans="3:15" x14ac:dyDescent="0.2">
      <c r="C1186" s="61"/>
      <c r="F1186" s="66"/>
      <c r="G1186" s="48"/>
      <c r="N1186" s="37"/>
      <c r="O1186" s="38"/>
    </row>
    <row r="1187" spans="3:15" x14ac:dyDescent="0.2">
      <c r="C1187" s="61"/>
      <c r="F1187" s="66"/>
      <c r="G1187" s="48"/>
      <c r="N1187" s="37"/>
      <c r="O1187" s="38"/>
    </row>
    <row r="1188" spans="3:15" x14ac:dyDescent="0.2">
      <c r="C1188" s="61"/>
      <c r="F1188" s="66"/>
      <c r="G1188" s="48"/>
      <c r="N1188" s="37"/>
      <c r="O1188" s="38"/>
    </row>
    <row r="1189" spans="3:15" x14ac:dyDescent="0.2">
      <c r="C1189" s="61"/>
      <c r="F1189" s="66"/>
      <c r="G1189" s="48"/>
      <c r="N1189" s="37"/>
      <c r="O1189" s="38"/>
    </row>
    <row r="1190" spans="3:15" x14ac:dyDescent="0.2">
      <c r="C1190" s="61"/>
      <c r="F1190" s="66"/>
      <c r="G1190" s="48"/>
      <c r="N1190" s="37"/>
      <c r="O1190" s="38"/>
    </row>
    <row r="1191" spans="3:15" x14ac:dyDescent="0.2">
      <c r="C1191" s="61"/>
      <c r="F1191" s="66"/>
      <c r="G1191" s="48"/>
      <c r="N1191" s="37"/>
      <c r="O1191" s="38"/>
    </row>
    <row r="1192" spans="3:15" x14ac:dyDescent="0.2">
      <c r="C1192" s="61"/>
      <c r="F1192" s="66"/>
      <c r="G1192" s="48"/>
      <c r="N1192" s="37"/>
      <c r="O1192" s="38"/>
    </row>
    <row r="1193" spans="3:15" x14ac:dyDescent="0.2">
      <c r="C1193" s="61"/>
      <c r="F1193" s="66"/>
      <c r="G1193" s="48"/>
      <c r="N1193" s="37"/>
      <c r="O1193" s="38"/>
    </row>
    <row r="1194" spans="3:15" x14ac:dyDescent="0.2">
      <c r="C1194" s="61"/>
      <c r="F1194" s="66"/>
      <c r="G1194" s="48"/>
      <c r="N1194" s="37"/>
      <c r="O1194" s="38"/>
    </row>
    <row r="1195" spans="3:15" x14ac:dyDescent="0.2">
      <c r="C1195" s="61"/>
      <c r="F1195" s="66"/>
      <c r="G1195" s="48"/>
      <c r="N1195" s="37"/>
      <c r="O1195" s="38"/>
    </row>
    <row r="1196" spans="3:15" x14ac:dyDescent="0.2">
      <c r="C1196" s="61"/>
      <c r="F1196" s="66"/>
      <c r="G1196" s="48"/>
      <c r="N1196" s="37"/>
      <c r="O1196" s="38"/>
    </row>
    <row r="1197" spans="3:15" x14ac:dyDescent="0.2">
      <c r="C1197" s="61"/>
      <c r="F1197" s="66"/>
      <c r="G1197" s="48"/>
      <c r="N1197" s="37"/>
      <c r="O1197" s="38"/>
    </row>
    <row r="1198" spans="3:15" x14ac:dyDescent="0.2">
      <c r="C1198" s="61"/>
      <c r="F1198" s="66"/>
      <c r="G1198" s="48"/>
      <c r="N1198" s="37"/>
      <c r="O1198" s="38"/>
    </row>
    <row r="1199" spans="3:15" x14ac:dyDescent="0.2">
      <c r="C1199" s="61"/>
      <c r="F1199" s="66"/>
      <c r="G1199" s="48"/>
      <c r="N1199" s="37"/>
      <c r="O1199" s="38"/>
    </row>
    <row r="1200" spans="3:15" x14ac:dyDescent="0.2">
      <c r="C1200" s="61"/>
      <c r="F1200" s="66"/>
      <c r="G1200" s="48"/>
      <c r="N1200" s="37"/>
      <c r="O1200" s="38"/>
    </row>
    <row r="1201" spans="3:15" x14ac:dyDescent="0.2">
      <c r="C1201" s="61"/>
      <c r="F1201" s="66"/>
      <c r="G1201" s="48"/>
      <c r="N1201" s="37"/>
      <c r="O1201" s="38"/>
    </row>
    <row r="1202" spans="3:15" x14ac:dyDescent="0.2">
      <c r="C1202" s="61"/>
      <c r="F1202" s="66"/>
      <c r="G1202" s="48"/>
      <c r="N1202" s="37"/>
      <c r="O1202" s="38"/>
    </row>
    <row r="1203" spans="3:15" x14ac:dyDescent="0.2">
      <c r="C1203" s="61"/>
      <c r="F1203" s="66"/>
      <c r="G1203" s="48"/>
      <c r="N1203" s="37"/>
      <c r="O1203" s="38"/>
    </row>
    <row r="1204" spans="3:15" x14ac:dyDescent="0.2">
      <c r="C1204" s="61"/>
      <c r="F1204" s="66"/>
      <c r="G1204" s="48"/>
      <c r="N1204" s="37"/>
      <c r="O1204" s="38"/>
    </row>
    <row r="1205" spans="3:15" x14ac:dyDescent="0.2">
      <c r="C1205" s="61"/>
      <c r="F1205" s="66"/>
      <c r="G1205" s="48"/>
      <c r="N1205" s="37"/>
      <c r="O1205" s="38"/>
    </row>
    <row r="1206" spans="3:15" x14ac:dyDescent="0.2">
      <c r="C1206" s="61"/>
      <c r="F1206" s="66"/>
      <c r="G1206" s="48"/>
      <c r="N1206" s="37"/>
      <c r="O1206" s="38"/>
    </row>
    <row r="1207" spans="3:15" x14ac:dyDescent="0.2">
      <c r="C1207" s="61"/>
      <c r="F1207" s="66"/>
      <c r="G1207" s="48"/>
      <c r="N1207" s="37"/>
      <c r="O1207" s="38"/>
    </row>
    <row r="1208" spans="3:15" x14ac:dyDescent="0.2">
      <c r="C1208" s="61"/>
      <c r="F1208" s="66"/>
      <c r="G1208" s="48"/>
      <c r="N1208" s="37"/>
      <c r="O1208" s="38"/>
    </row>
    <row r="1209" spans="3:15" x14ac:dyDescent="0.2">
      <c r="C1209" s="61"/>
      <c r="F1209" s="66"/>
      <c r="G1209" s="48"/>
      <c r="N1209" s="37"/>
      <c r="O1209" s="38"/>
    </row>
    <row r="1210" spans="3:15" x14ac:dyDescent="0.2">
      <c r="C1210" s="61"/>
      <c r="F1210" s="66"/>
      <c r="G1210" s="48"/>
      <c r="N1210" s="37"/>
      <c r="O1210" s="38"/>
    </row>
    <row r="1211" spans="3:15" x14ac:dyDescent="0.2">
      <c r="C1211" s="61"/>
      <c r="F1211" s="66"/>
      <c r="G1211" s="48"/>
      <c r="N1211" s="37"/>
      <c r="O1211" s="38"/>
    </row>
    <row r="1212" spans="3:15" x14ac:dyDescent="0.2">
      <c r="C1212" s="61"/>
      <c r="F1212" s="66"/>
      <c r="G1212" s="48"/>
      <c r="N1212" s="37"/>
      <c r="O1212" s="38"/>
    </row>
    <row r="1213" spans="3:15" x14ac:dyDescent="0.2">
      <c r="C1213" s="61"/>
      <c r="F1213" s="66"/>
      <c r="G1213" s="48"/>
      <c r="N1213" s="37"/>
      <c r="O1213" s="38"/>
    </row>
    <row r="1214" spans="3:15" x14ac:dyDescent="0.2">
      <c r="C1214" s="61"/>
      <c r="F1214" s="66"/>
      <c r="G1214" s="48"/>
      <c r="N1214" s="37"/>
      <c r="O1214" s="38"/>
    </row>
    <row r="1215" spans="3:15" x14ac:dyDescent="0.2">
      <c r="C1215" s="61"/>
      <c r="F1215" s="66"/>
      <c r="G1215" s="48"/>
      <c r="N1215" s="37"/>
      <c r="O1215" s="38"/>
    </row>
    <row r="1216" spans="3:15" x14ac:dyDescent="0.2">
      <c r="C1216" s="61"/>
      <c r="F1216" s="66"/>
      <c r="G1216" s="48"/>
      <c r="N1216" s="37"/>
      <c r="O1216" s="38"/>
    </row>
    <row r="1217" spans="3:15" x14ac:dyDescent="0.2">
      <c r="C1217" s="61"/>
      <c r="F1217" s="66"/>
      <c r="G1217" s="48"/>
      <c r="N1217" s="37"/>
      <c r="O1217" s="38"/>
    </row>
    <row r="1218" spans="3:15" x14ac:dyDescent="0.2">
      <c r="C1218" s="61"/>
      <c r="F1218" s="66"/>
      <c r="G1218" s="48"/>
      <c r="N1218" s="37"/>
      <c r="O1218" s="38"/>
    </row>
    <row r="1219" spans="3:15" x14ac:dyDescent="0.2">
      <c r="C1219" s="61"/>
      <c r="F1219" s="66"/>
      <c r="G1219" s="48"/>
      <c r="N1219" s="37"/>
      <c r="O1219" s="38"/>
    </row>
    <row r="1220" spans="3:15" x14ac:dyDescent="0.2">
      <c r="C1220" s="61"/>
      <c r="F1220" s="66"/>
      <c r="G1220" s="48"/>
      <c r="N1220" s="37"/>
      <c r="O1220" s="38"/>
    </row>
    <row r="1221" spans="3:15" x14ac:dyDescent="0.2">
      <c r="C1221" s="61"/>
      <c r="F1221" s="66"/>
      <c r="G1221" s="48"/>
      <c r="N1221" s="37"/>
      <c r="O1221" s="38"/>
    </row>
    <row r="1222" spans="3:15" x14ac:dyDescent="0.2">
      <c r="C1222" s="61"/>
      <c r="F1222" s="66"/>
      <c r="G1222" s="48"/>
      <c r="N1222" s="37"/>
      <c r="O1222" s="38"/>
    </row>
    <row r="1223" spans="3:15" x14ac:dyDescent="0.2">
      <c r="C1223" s="61"/>
      <c r="F1223" s="66"/>
      <c r="G1223" s="48"/>
      <c r="N1223" s="37"/>
      <c r="O1223" s="38"/>
    </row>
    <row r="1224" spans="3:15" x14ac:dyDescent="0.2">
      <c r="C1224" s="61"/>
      <c r="F1224" s="66"/>
      <c r="G1224" s="48"/>
      <c r="N1224" s="37"/>
      <c r="O1224" s="38"/>
    </row>
    <row r="1225" spans="3:15" x14ac:dyDescent="0.2">
      <c r="C1225" s="61"/>
      <c r="F1225" s="66"/>
      <c r="G1225" s="48"/>
      <c r="N1225" s="37"/>
      <c r="O1225" s="38"/>
    </row>
    <row r="1226" spans="3:15" x14ac:dyDescent="0.2">
      <c r="C1226" s="61"/>
      <c r="F1226" s="66"/>
      <c r="G1226" s="48"/>
      <c r="N1226" s="37"/>
      <c r="O1226" s="38"/>
    </row>
    <row r="1227" spans="3:15" x14ac:dyDescent="0.2">
      <c r="C1227" s="61"/>
      <c r="F1227" s="66"/>
      <c r="G1227" s="48"/>
      <c r="N1227" s="37"/>
      <c r="O1227" s="38"/>
    </row>
    <row r="1228" spans="3:15" x14ac:dyDescent="0.2">
      <c r="C1228" s="61"/>
      <c r="F1228" s="66"/>
      <c r="G1228" s="48"/>
      <c r="N1228" s="37"/>
      <c r="O1228" s="38"/>
    </row>
    <row r="1229" spans="3:15" x14ac:dyDescent="0.2">
      <c r="C1229" s="61"/>
      <c r="F1229" s="66"/>
      <c r="G1229" s="48"/>
      <c r="N1229" s="37"/>
      <c r="O1229" s="38"/>
    </row>
    <row r="1230" spans="3:15" x14ac:dyDescent="0.2">
      <c r="C1230" s="61"/>
      <c r="F1230" s="66"/>
      <c r="G1230" s="48"/>
      <c r="N1230" s="37"/>
      <c r="O1230" s="38"/>
    </row>
    <row r="1231" spans="3:15" x14ac:dyDescent="0.2">
      <c r="C1231" s="61"/>
      <c r="F1231" s="66"/>
      <c r="G1231" s="48"/>
      <c r="N1231" s="37"/>
      <c r="O1231" s="38"/>
    </row>
    <row r="1232" spans="3:15" x14ac:dyDescent="0.2">
      <c r="C1232" s="61"/>
      <c r="F1232" s="66"/>
      <c r="G1232" s="48"/>
      <c r="N1232" s="37"/>
      <c r="O1232" s="38"/>
    </row>
    <row r="1233" spans="3:15" x14ac:dyDescent="0.2">
      <c r="C1233" s="61"/>
      <c r="F1233" s="66"/>
      <c r="G1233" s="48"/>
      <c r="N1233" s="37"/>
      <c r="O1233" s="38"/>
    </row>
    <row r="1234" spans="3:15" x14ac:dyDescent="0.2">
      <c r="C1234" s="61"/>
      <c r="F1234" s="66"/>
      <c r="G1234" s="48"/>
      <c r="N1234" s="37"/>
      <c r="O1234" s="38"/>
    </row>
    <row r="1235" spans="3:15" x14ac:dyDescent="0.2">
      <c r="C1235" s="61"/>
      <c r="F1235" s="66"/>
      <c r="G1235" s="48"/>
      <c r="N1235" s="37"/>
      <c r="O1235" s="38"/>
    </row>
    <row r="1236" spans="3:15" x14ac:dyDescent="0.2">
      <c r="C1236" s="61"/>
      <c r="F1236" s="66"/>
      <c r="G1236" s="48"/>
      <c r="N1236" s="37"/>
      <c r="O1236" s="38"/>
    </row>
    <row r="1237" spans="3:15" x14ac:dyDescent="0.2">
      <c r="C1237" s="61"/>
      <c r="F1237" s="66"/>
      <c r="G1237" s="48"/>
      <c r="N1237" s="37"/>
      <c r="O1237" s="38"/>
    </row>
    <row r="1238" spans="3:15" x14ac:dyDescent="0.2">
      <c r="C1238" s="61"/>
      <c r="F1238" s="66"/>
      <c r="G1238" s="48"/>
      <c r="N1238" s="37"/>
      <c r="O1238" s="38"/>
    </row>
    <row r="1239" spans="3:15" x14ac:dyDescent="0.2">
      <c r="C1239" s="61"/>
      <c r="F1239" s="66"/>
      <c r="G1239" s="48"/>
      <c r="N1239" s="37"/>
      <c r="O1239" s="38"/>
    </row>
    <row r="1240" spans="3:15" x14ac:dyDescent="0.2">
      <c r="C1240" s="61"/>
      <c r="F1240" s="66"/>
      <c r="G1240" s="48"/>
      <c r="N1240" s="37"/>
      <c r="O1240" s="38"/>
    </row>
    <row r="1241" spans="3:15" x14ac:dyDescent="0.2">
      <c r="C1241" s="61"/>
      <c r="F1241" s="66"/>
      <c r="G1241" s="48"/>
      <c r="N1241" s="37"/>
      <c r="O1241" s="38"/>
    </row>
    <row r="1242" spans="3:15" x14ac:dyDescent="0.2">
      <c r="C1242" s="61"/>
      <c r="F1242" s="66"/>
      <c r="G1242" s="48"/>
      <c r="N1242" s="37"/>
      <c r="O1242" s="38"/>
    </row>
    <row r="1243" spans="3:15" x14ac:dyDescent="0.2">
      <c r="C1243" s="61"/>
      <c r="F1243" s="66"/>
      <c r="G1243" s="48"/>
      <c r="N1243" s="37"/>
      <c r="O1243" s="38"/>
    </row>
    <row r="1244" spans="3:15" x14ac:dyDescent="0.2">
      <c r="C1244" s="61"/>
      <c r="F1244" s="66"/>
      <c r="G1244" s="48"/>
      <c r="N1244" s="37"/>
      <c r="O1244" s="38"/>
    </row>
    <row r="1245" spans="3:15" x14ac:dyDescent="0.2">
      <c r="C1245" s="61"/>
      <c r="F1245" s="66"/>
      <c r="G1245" s="48"/>
      <c r="N1245" s="37"/>
      <c r="O1245" s="38"/>
    </row>
    <row r="1246" spans="3:15" x14ac:dyDescent="0.2">
      <c r="C1246" s="61"/>
      <c r="F1246" s="66"/>
      <c r="G1246" s="48"/>
      <c r="N1246" s="37"/>
      <c r="O1246" s="38"/>
    </row>
    <row r="1247" spans="3:15" x14ac:dyDescent="0.2">
      <c r="C1247" s="61"/>
      <c r="F1247" s="66"/>
      <c r="G1247" s="48"/>
      <c r="N1247" s="37"/>
      <c r="O1247" s="38"/>
    </row>
    <row r="1248" spans="3:15" x14ac:dyDescent="0.2">
      <c r="C1248" s="61"/>
      <c r="F1248" s="66"/>
      <c r="G1248" s="48"/>
      <c r="N1248" s="37"/>
      <c r="O1248" s="38"/>
    </row>
    <row r="1249" spans="3:15" x14ac:dyDescent="0.2">
      <c r="C1249" s="61"/>
      <c r="F1249" s="66"/>
      <c r="G1249" s="48"/>
      <c r="N1249" s="37"/>
      <c r="O1249" s="38"/>
    </row>
    <row r="1250" spans="3:15" x14ac:dyDescent="0.2">
      <c r="C1250" s="61"/>
      <c r="F1250" s="66"/>
      <c r="G1250" s="48"/>
      <c r="N1250" s="37"/>
      <c r="O1250" s="38"/>
    </row>
    <row r="1251" spans="3:15" x14ac:dyDescent="0.2">
      <c r="C1251" s="61"/>
      <c r="F1251" s="66"/>
      <c r="G1251" s="48"/>
      <c r="N1251" s="37"/>
      <c r="O1251" s="38"/>
    </row>
    <row r="1252" spans="3:15" x14ac:dyDescent="0.2">
      <c r="C1252" s="61"/>
      <c r="F1252" s="66"/>
      <c r="G1252" s="48"/>
      <c r="N1252" s="37"/>
      <c r="O1252" s="38"/>
    </row>
    <row r="1253" spans="3:15" x14ac:dyDescent="0.2">
      <c r="C1253" s="61"/>
      <c r="F1253" s="66"/>
      <c r="G1253" s="48"/>
      <c r="N1253" s="37"/>
      <c r="O1253" s="38"/>
    </row>
    <row r="1254" spans="3:15" x14ac:dyDescent="0.2">
      <c r="C1254" s="61"/>
      <c r="F1254" s="66"/>
      <c r="G1254" s="48"/>
      <c r="N1254" s="37"/>
      <c r="O1254" s="38"/>
    </row>
    <row r="1255" spans="3:15" x14ac:dyDescent="0.2">
      <c r="C1255" s="61"/>
      <c r="F1255" s="66"/>
      <c r="G1255" s="48"/>
      <c r="N1255" s="37"/>
      <c r="O1255" s="38"/>
    </row>
    <row r="1256" spans="3:15" x14ac:dyDescent="0.2">
      <c r="C1256" s="61"/>
      <c r="F1256" s="66"/>
      <c r="G1256" s="48"/>
      <c r="N1256" s="37"/>
      <c r="O1256" s="38"/>
    </row>
    <row r="1257" spans="3:15" x14ac:dyDescent="0.2">
      <c r="C1257" s="61"/>
      <c r="F1257" s="66"/>
      <c r="G1257" s="48"/>
      <c r="N1257" s="37"/>
      <c r="O1257" s="38"/>
    </row>
    <row r="1258" spans="3:15" x14ac:dyDescent="0.2">
      <c r="C1258" s="61"/>
      <c r="F1258" s="66"/>
      <c r="G1258" s="48"/>
      <c r="N1258" s="37"/>
      <c r="O1258" s="38"/>
    </row>
    <row r="1259" spans="3:15" x14ac:dyDescent="0.2">
      <c r="C1259" s="61"/>
      <c r="F1259" s="66"/>
      <c r="G1259" s="48"/>
      <c r="N1259" s="37"/>
      <c r="O1259" s="38"/>
    </row>
    <row r="1260" spans="3:15" x14ac:dyDescent="0.2">
      <c r="C1260" s="61"/>
      <c r="F1260" s="66"/>
      <c r="G1260" s="48"/>
      <c r="N1260" s="37"/>
      <c r="O1260" s="38"/>
    </row>
    <row r="1261" spans="3:15" x14ac:dyDescent="0.2">
      <c r="C1261" s="61"/>
      <c r="F1261" s="66"/>
      <c r="G1261" s="48"/>
      <c r="N1261" s="37"/>
      <c r="O1261" s="38"/>
    </row>
    <row r="1262" spans="3:15" x14ac:dyDescent="0.2">
      <c r="C1262" s="61"/>
      <c r="F1262" s="66"/>
      <c r="G1262" s="48"/>
      <c r="N1262" s="37"/>
      <c r="O1262" s="38"/>
    </row>
    <row r="1263" spans="3:15" x14ac:dyDescent="0.2">
      <c r="C1263" s="61"/>
      <c r="F1263" s="66"/>
      <c r="G1263" s="48"/>
      <c r="N1263" s="37"/>
      <c r="O1263" s="38"/>
    </row>
    <row r="1264" spans="3:15" x14ac:dyDescent="0.2">
      <c r="C1264" s="61"/>
      <c r="F1264" s="66"/>
      <c r="G1264" s="48"/>
      <c r="N1264" s="37"/>
      <c r="O1264" s="38"/>
    </row>
    <row r="1265" spans="3:15" x14ac:dyDescent="0.2">
      <c r="C1265" s="61"/>
      <c r="F1265" s="66"/>
      <c r="G1265" s="48"/>
      <c r="N1265" s="37"/>
      <c r="O1265" s="38"/>
    </row>
    <row r="1266" spans="3:15" x14ac:dyDescent="0.2">
      <c r="C1266" s="61"/>
      <c r="F1266" s="66"/>
      <c r="G1266" s="48"/>
      <c r="N1266" s="37"/>
      <c r="O1266" s="38"/>
    </row>
    <row r="1267" spans="3:15" x14ac:dyDescent="0.2">
      <c r="C1267" s="61"/>
      <c r="F1267" s="66"/>
      <c r="G1267" s="48"/>
      <c r="N1267" s="37"/>
      <c r="O1267" s="38"/>
    </row>
    <row r="1268" spans="3:15" x14ac:dyDescent="0.2">
      <c r="C1268" s="61"/>
      <c r="F1268" s="66"/>
      <c r="G1268" s="48"/>
      <c r="N1268" s="37"/>
      <c r="O1268" s="38"/>
    </row>
    <row r="1269" spans="3:15" x14ac:dyDescent="0.2">
      <c r="C1269" s="61"/>
      <c r="F1269" s="66"/>
      <c r="G1269" s="48"/>
      <c r="N1269" s="37"/>
      <c r="O1269" s="38"/>
    </row>
    <row r="1270" spans="3:15" x14ac:dyDescent="0.2">
      <c r="C1270" s="61"/>
      <c r="F1270" s="66"/>
      <c r="G1270" s="48"/>
      <c r="N1270" s="37"/>
      <c r="O1270" s="38"/>
    </row>
    <row r="1271" spans="3:15" x14ac:dyDescent="0.2">
      <c r="C1271" s="61"/>
      <c r="F1271" s="66"/>
      <c r="G1271" s="48"/>
      <c r="N1271" s="37"/>
      <c r="O1271" s="38"/>
    </row>
    <row r="1272" spans="3:15" x14ac:dyDescent="0.2">
      <c r="C1272" s="61"/>
      <c r="F1272" s="66"/>
      <c r="G1272" s="48"/>
      <c r="N1272" s="37"/>
      <c r="O1272" s="38"/>
    </row>
    <row r="1273" spans="3:15" x14ac:dyDescent="0.2">
      <c r="C1273" s="61"/>
      <c r="F1273" s="66"/>
      <c r="G1273" s="48"/>
      <c r="N1273" s="37"/>
      <c r="O1273" s="38"/>
    </row>
    <row r="1274" spans="3:15" x14ac:dyDescent="0.2">
      <c r="C1274" s="61"/>
      <c r="F1274" s="66"/>
      <c r="G1274" s="48"/>
      <c r="N1274" s="37"/>
      <c r="O1274" s="38"/>
    </row>
    <row r="1275" spans="3:15" x14ac:dyDescent="0.2">
      <c r="C1275" s="61"/>
      <c r="F1275" s="66"/>
      <c r="G1275" s="48"/>
      <c r="N1275" s="37"/>
      <c r="O1275" s="38"/>
    </row>
    <row r="1276" spans="3:15" x14ac:dyDescent="0.2">
      <c r="C1276" s="61"/>
      <c r="F1276" s="66"/>
      <c r="G1276" s="48"/>
      <c r="N1276" s="37"/>
      <c r="O1276" s="38"/>
    </row>
    <row r="1277" spans="3:15" x14ac:dyDescent="0.2">
      <c r="C1277" s="61"/>
      <c r="F1277" s="66"/>
      <c r="G1277" s="48"/>
      <c r="N1277" s="37"/>
      <c r="O1277" s="38"/>
    </row>
    <row r="1278" spans="3:15" x14ac:dyDescent="0.2">
      <c r="C1278" s="61"/>
      <c r="F1278" s="66"/>
      <c r="G1278" s="48"/>
      <c r="N1278" s="37"/>
      <c r="O1278" s="38"/>
    </row>
    <row r="1279" spans="3:15" x14ac:dyDescent="0.2">
      <c r="C1279" s="61"/>
      <c r="F1279" s="66"/>
      <c r="G1279" s="48"/>
      <c r="N1279" s="37"/>
      <c r="O1279" s="38"/>
    </row>
    <row r="1280" spans="3:15" x14ac:dyDescent="0.2">
      <c r="C1280" s="61"/>
      <c r="F1280" s="66"/>
      <c r="G1280" s="48"/>
      <c r="N1280" s="37"/>
      <c r="O1280" s="38"/>
    </row>
    <row r="1281" spans="3:15" x14ac:dyDescent="0.2">
      <c r="C1281" s="61"/>
      <c r="F1281" s="66"/>
      <c r="G1281" s="48"/>
      <c r="N1281" s="37"/>
      <c r="O1281" s="38"/>
    </row>
    <row r="1282" spans="3:15" x14ac:dyDescent="0.2">
      <c r="C1282" s="61"/>
      <c r="F1282" s="66"/>
      <c r="G1282" s="48"/>
      <c r="N1282" s="37"/>
      <c r="O1282" s="38"/>
    </row>
    <row r="1283" spans="3:15" x14ac:dyDescent="0.2">
      <c r="C1283" s="61"/>
      <c r="F1283" s="66"/>
      <c r="G1283" s="48"/>
      <c r="N1283" s="37"/>
      <c r="O1283" s="38"/>
    </row>
    <row r="1284" spans="3:15" x14ac:dyDescent="0.2">
      <c r="C1284" s="61"/>
      <c r="F1284" s="66"/>
      <c r="G1284" s="48"/>
      <c r="N1284" s="37"/>
      <c r="O1284" s="38"/>
    </row>
    <row r="1285" spans="3:15" x14ac:dyDescent="0.2">
      <c r="C1285" s="61"/>
      <c r="F1285" s="66"/>
      <c r="G1285" s="48"/>
      <c r="N1285" s="37"/>
      <c r="O1285" s="38"/>
    </row>
    <row r="1286" spans="3:15" x14ac:dyDescent="0.2">
      <c r="C1286" s="61"/>
      <c r="F1286" s="66"/>
      <c r="G1286" s="48"/>
      <c r="N1286" s="37"/>
      <c r="O1286" s="38"/>
    </row>
    <row r="1287" spans="3:15" x14ac:dyDescent="0.2">
      <c r="C1287" s="61"/>
      <c r="F1287" s="66"/>
      <c r="G1287" s="48"/>
      <c r="N1287" s="37"/>
      <c r="O1287" s="38"/>
    </row>
    <row r="1288" spans="3:15" x14ac:dyDescent="0.2">
      <c r="C1288" s="61"/>
      <c r="F1288" s="66"/>
      <c r="G1288" s="48"/>
      <c r="N1288" s="37"/>
      <c r="O1288" s="38"/>
    </row>
    <row r="1289" spans="3:15" x14ac:dyDescent="0.2">
      <c r="C1289" s="61"/>
      <c r="F1289" s="66"/>
      <c r="G1289" s="48"/>
      <c r="N1289" s="37"/>
      <c r="O1289" s="38"/>
    </row>
    <row r="1290" spans="3:15" x14ac:dyDescent="0.2">
      <c r="C1290" s="61"/>
      <c r="F1290" s="66"/>
      <c r="G1290" s="48"/>
      <c r="N1290" s="37"/>
      <c r="O1290" s="38"/>
    </row>
    <row r="1291" spans="3:15" x14ac:dyDescent="0.2">
      <c r="C1291" s="61"/>
      <c r="F1291" s="66"/>
      <c r="G1291" s="48"/>
      <c r="N1291" s="37"/>
      <c r="O1291" s="38"/>
    </row>
    <row r="1292" spans="3:15" x14ac:dyDescent="0.2">
      <c r="C1292" s="61"/>
      <c r="F1292" s="66"/>
      <c r="G1292" s="48"/>
      <c r="N1292" s="37"/>
      <c r="O1292" s="38"/>
    </row>
    <row r="1293" spans="3:15" x14ac:dyDescent="0.2">
      <c r="C1293" s="61"/>
      <c r="F1293" s="66"/>
      <c r="G1293" s="48"/>
      <c r="N1293" s="37"/>
      <c r="O1293" s="38"/>
    </row>
    <row r="1294" spans="3:15" x14ac:dyDescent="0.2">
      <c r="C1294" s="61"/>
      <c r="F1294" s="66"/>
      <c r="G1294" s="48"/>
      <c r="N1294" s="37"/>
      <c r="O1294" s="38"/>
    </row>
    <row r="1295" spans="3:15" x14ac:dyDescent="0.2">
      <c r="C1295" s="61"/>
      <c r="F1295" s="66"/>
      <c r="G1295" s="48"/>
      <c r="N1295" s="37"/>
      <c r="O1295" s="38"/>
    </row>
    <row r="1296" spans="3:15" x14ac:dyDescent="0.2">
      <c r="C1296" s="61"/>
      <c r="F1296" s="66"/>
      <c r="G1296" s="48"/>
      <c r="N1296" s="37"/>
      <c r="O1296" s="38"/>
    </row>
    <row r="1297" spans="3:15" x14ac:dyDescent="0.2">
      <c r="C1297" s="61"/>
      <c r="F1297" s="66"/>
      <c r="G1297" s="48"/>
      <c r="N1297" s="37"/>
      <c r="O1297" s="38"/>
    </row>
    <row r="1298" spans="3:15" x14ac:dyDescent="0.2">
      <c r="C1298" s="61"/>
      <c r="F1298" s="66"/>
      <c r="G1298" s="48"/>
      <c r="N1298" s="37"/>
      <c r="O1298" s="38"/>
    </row>
    <row r="1299" spans="3:15" x14ac:dyDescent="0.2">
      <c r="C1299" s="61"/>
      <c r="F1299" s="66"/>
      <c r="G1299" s="48"/>
      <c r="N1299" s="37"/>
      <c r="O1299" s="38"/>
    </row>
    <row r="1300" spans="3:15" x14ac:dyDescent="0.2">
      <c r="C1300" s="61"/>
      <c r="F1300" s="66"/>
      <c r="G1300" s="48"/>
      <c r="N1300" s="37"/>
      <c r="O1300" s="38"/>
    </row>
    <row r="1301" spans="3:15" x14ac:dyDescent="0.2">
      <c r="C1301" s="61"/>
      <c r="F1301" s="66"/>
      <c r="G1301" s="48"/>
      <c r="N1301" s="37"/>
      <c r="O1301" s="38"/>
    </row>
    <row r="1302" spans="3:15" x14ac:dyDescent="0.2">
      <c r="C1302" s="61"/>
      <c r="F1302" s="66"/>
      <c r="G1302" s="48"/>
      <c r="N1302" s="37"/>
      <c r="O1302" s="38"/>
    </row>
    <row r="1303" spans="3:15" x14ac:dyDescent="0.2">
      <c r="C1303" s="61"/>
      <c r="F1303" s="66"/>
      <c r="G1303" s="48"/>
      <c r="N1303" s="37"/>
      <c r="O1303" s="38"/>
    </row>
    <row r="1304" spans="3:15" x14ac:dyDescent="0.2">
      <c r="C1304" s="61"/>
      <c r="F1304" s="66"/>
      <c r="G1304" s="48"/>
      <c r="N1304" s="37"/>
      <c r="O1304" s="38"/>
    </row>
    <row r="1305" spans="3:15" x14ac:dyDescent="0.2">
      <c r="C1305" s="61"/>
      <c r="F1305" s="66"/>
      <c r="G1305" s="48"/>
      <c r="N1305" s="37"/>
      <c r="O1305" s="38"/>
    </row>
    <row r="1306" spans="3:15" x14ac:dyDescent="0.2">
      <c r="C1306" s="61"/>
      <c r="F1306" s="66"/>
      <c r="G1306" s="48"/>
      <c r="N1306" s="37"/>
      <c r="O1306" s="38"/>
    </row>
    <row r="1307" spans="3:15" x14ac:dyDescent="0.2">
      <c r="C1307" s="61"/>
      <c r="F1307" s="66"/>
      <c r="G1307" s="48"/>
      <c r="N1307" s="37"/>
      <c r="O1307" s="38"/>
    </row>
    <row r="1308" spans="3:15" x14ac:dyDescent="0.2">
      <c r="C1308" s="61"/>
      <c r="F1308" s="66"/>
      <c r="G1308" s="48"/>
      <c r="N1308" s="37"/>
      <c r="O1308" s="38"/>
    </row>
    <row r="1309" spans="3:15" x14ac:dyDescent="0.2">
      <c r="C1309" s="61"/>
      <c r="F1309" s="66"/>
      <c r="G1309" s="48"/>
      <c r="N1309" s="37"/>
      <c r="O1309" s="38"/>
    </row>
    <row r="1310" spans="3:15" x14ac:dyDescent="0.2">
      <c r="C1310" s="61"/>
      <c r="F1310" s="66"/>
      <c r="G1310" s="48"/>
      <c r="N1310" s="37"/>
      <c r="O1310" s="38"/>
    </row>
    <row r="1311" spans="3:15" x14ac:dyDescent="0.2">
      <c r="C1311" s="61"/>
      <c r="F1311" s="66"/>
      <c r="G1311" s="48"/>
      <c r="N1311" s="37"/>
      <c r="O1311" s="38"/>
    </row>
    <row r="1312" spans="3:15" x14ac:dyDescent="0.2">
      <c r="C1312" s="61"/>
      <c r="F1312" s="66"/>
      <c r="G1312" s="48"/>
      <c r="N1312" s="37"/>
      <c r="O1312" s="38"/>
    </row>
    <row r="1313" spans="3:15" x14ac:dyDescent="0.2">
      <c r="C1313" s="61"/>
      <c r="F1313" s="66"/>
      <c r="G1313" s="48"/>
      <c r="N1313" s="37"/>
      <c r="O1313" s="38"/>
    </row>
    <row r="1314" spans="3:15" x14ac:dyDescent="0.2">
      <c r="C1314" s="61"/>
      <c r="F1314" s="66"/>
      <c r="G1314" s="48"/>
      <c r="N1314" s="37"/>
      <c r="O1314" s="38"/>
    </row>
    <row r="1315" spans="3:15" x14ac:dyDescent="0.2">
      <c r="C1315" s="61"/>
      <c r="F1315" s="66"/>
      <c r="G1315" s="48"/>
      <c r="N1315" s="37"/>
      <c r="O1315" s="38"/>
    </row>
    <row r="1316" spans="3:15" x14ac:dyDescent="0.2">
      <c r="C1316" s="61"/>
      <c r="F1316" s="66"/>
      <c r="G1316" s="48"/>
      <c r="N1316" s="37"/>
      <c r="O1316" s="38"/>
    </row>
    <row r="1317" spans="3:15" x14ac:dyDescent="0.2">
      <c r="C1317" s="61"/>
      <c r="F1317" s="66"/>
      <c r="G1317" s="48"/>
      <c r="N1317" s="37"/>
      <c r="O1317" s="38"/>
    </row>
    <row r="1318" spans="3:15" x14ac:dyDescent="0.2">
      <c r="C1318" s="61"/>
      <c r="F1318" s="66"/>
      <c r="G1318" s="48"/>
      <c r="N1318" s="37"/>
      <c r="O1318" s="38"/>
    </row>
    <row r="1319" spans="3:15" x14ac:dyDescent="0.2">
      <c r="C1319" s="61"/>
      <c r="F1319" s="66"/>
      <c r="G1319" s="48"/>
      <c r="N1319" s="37"/>
      <c r="O1319" s="38"/>
    </row>
    <row r="1320" spans="3:15" x14ac:dyDescent="0.2">
      <c r="C1320" s="61"/>
      <c r="F1320" s="66"/>
      <c r="G1320" s="48"/>
      <c r="N1320" s="37"/>
      <c r="O1320" s="38"/>
    </row>
    <row r="1321" spans="3:15" x14ac:dyDescent="0.2">
      <c r="C1321" s="61"/>
      <c r="F1321" s="66"/>
      <c r="G1321" s="48"/>
      <c r="N1321" s="37"/>
      <c r="O1321" s="38"/>
    </row>
    <row r="1322" spans="3:15" x14ac:dyDescent="0.2">
      <c r="C1322" s="61"/>
      <c r="F1322" s="66"/>
      <c r="G1322" s="48"/>
      <c r="N1322" s="37"/>
      <c r="O1322" s="38"/>
    </row>
    <row r="1323" spans="3:15" x14ac:dyDescent="0.2">
      <c r="C1323" s="61"/>
      <c r="F1323" s="66"/>
      <c r="G1323" s="48"/>
      <c r="N1323" s="37"/>
      <c r="O1323" s="38"/>
    </row>
    <row r="1324" spans="3:15" x14ac:dyDescent="0.2">
      <c r="C1324" s="61"/>
      <c r="F1324" s="66"/>
      <c r="G1324" s="48"/>
      <c r="N1324" s="37"/>
      <c r="O1324" s="38"/>
    </row>
    <row r="1325" spans="3:15" x14ac:dyDescent="0.2">
      <c r="C1325" s="61"/>
      <c r="F1325" s="66"/>
      <c r="G1325" s="48"/>
      <c r="N1325" s="37"/>
      <c r="O1325" s="38"/>
    </row>
    <row r="1326" spans="3:15" x14ac:dyDescent="0.2">
      <c r="C1326" s="61"/>
      <c r="F1326" s="66"/>
      <c r="G1326" s="48"/>
      <c r="N1326" s="37"/>
      <c r="O1326" s="38"/>
    </row>
    <row r="1327" spans="3:15" x14ac:dyDescent="0.2">
      <c r="C1327" s="61"/>
      <c r="F1327" s="66"/>
      <c r="G1327" s="48"/>
      <c r="N1327" s="37"/>
      <c r="O1327" s="38"/>
    </row>
    <row r="1328" spans="3:15" x14ac:dyDescent="0.2">
      <c r="C1328" s="61"/>
      <c r="F1328" s="66"/>
      <c r="G1328" s="48"/>
      <c r="N1328" s="37"/>
      <c r="O1328" s="38"/>
    </row>
    <row r="1329" spans="3:15" x14ac:dyDescent="0.2">
      <c r="C1329" s="61"/>
      <c r="F1329" s="66"/>
      <c r="G1329" s="48"/>
      <c r="N1329" s="37"/>
      <c r="O1329" s="38"/>
    </row>
    <row r="1330" spans="3:15" x14ac:dyDescent="0.2">
      <c r="C1330" s="61"/>
      <c r="F1330" s="66"/>
      <c r="G1330" s="48"/>
      <c r="N1330" s="37"/>
      <c r="O1330" s="38"/>
    </row>
    <row r="1331" spans="3:15" x14ac:dyDescent="0.2">
      <c r="C1331" s="61"/>
      <c r="F1331" s="66"/>
      <c r="G1331" s="48"/>
      <c r="N1331" s="37"/>
      <c r="O1331" s="38"/>
    </row>
    <row r="1332" spans="3:15" x14ac:dyDescent="0.2">
      <c r="C1332" s="61"/>
      <c r="F1332" s="66"/>
      <c r="G1332" s="48"/>
      <c r="N1332" s="37"/>
      <c r="O1332" s="38"/>
    </row>
    <row r="1333" spans="3:15" x14ac:dyDescent="0.2">
      <c r="C1333" s="61"/>
      <c r="F1333" s="66"/>
      <c r="G1333" s="48"/>
      <c r="N1333" s="37"/>
      <c r="O1333" s="38"/>
    </row>
    <row r="1334" spans="3:15" x14ac:dyDescent="0.2">
      <c r="C1334" s="61"/>
      <c r="F1334" s="66"/>
      <c r="G1334" s="48"/>
      <c r="N1334" s="37"/>
      <c r="O1334" s="38"/>
    </row>
    <row r="1335" spans="3:15" x14ac:dyDescent="0.2">
      <c r="C1335" s="61"/>
      <c r="F1335" s="66"/>
      <c r="G1335" s="48"/>
      <c r="N1335" s="37"/>
      <c r="O1335" s="38"/>
    </row>
    <row r="1336" spans="3:15" x14ac:dyDescent="0.2">
      <c r="C1336" s="61"/>
      <c r="F1336" s="66"/>
      <c r="G1336" s="48"/>
      <c r="N1336" s="37"/>
      <c r="O1336" s="38"/>
    </row>
    <row r="1337" spans="3:15" x14ac:dyDescent="0.2">
      <c r="C1337" s="61"/>
      <c r="F1337" s="66"/>
      <c r="G1337" s="48"/>
      <c r="N1337" s="37"/>
      <c r="O1337" s="38"/>
    </row>
    <row r="1338" spans="3:15" x14ac:dyDescent="0.2">
      <c r="C1338" s="61"/>
      <c r="F1338" s="66"/>
      <c r="G1338" s="48"/>
      <c r="N1338" s="37"/>
      <c r="O1338" s="38"/>
    </row>
    <row r="1339" spans="3:15" x14ac:dyDescent="0.2">
      <c r="C1339" s="61"/>
      <c r="F1339" s="66"/>
      <c r="G1339" s="48"/>
      <c r="N1339" s="37"/>
      <c r="O1339" s="38"/>
    </row>
    <row r="1340" spans="3:15" x14ac:dyDescent="0.2">
      <c r="C1340" s="61"/>
      <c r="F1340" s="66"/>
      <c r="G1340" s="48"/>
      <c r="N1340" s="37"/>
      <c r="O1340" s="38"/>
    </row>
    <row r="1341" spans="3:15" x14ac:dyDescent="0.2">
      <c r="C1341" s="61"/>
      <c r="F1341" s="66"/>
      <c r="G1341" s="48"/>
      <c r="N1341" s="37"/>
      <c r="O1341" s="38"/>
    </row>
    <row r="1342" spans="3:15" x14ac:dyDescent="0.2">
      <c r="C1342" s="61"/>
      <c r="F1342" s="66"/>
      <c r="G1342" s="48"/>
      <c r="N1342" s="37"/>
      <c r="O1342" s="38"/>
    </row>
    <row r="1343" spans="3:15" x14ac:dyDescent="0.2">
      <c r="C1343" s="61"/>
      <c r="F1343" s="66"/>
      <c r="G1343" s="48"/>
      <c r="N1343" s="37"/>
      <c r="O1343" s="38"/>
    </row>
    <row r="1344" spans="3:15" x14ac:dyDescent="0.2">
      <c r="C1344" s="61"/>
      <c r="F1344" s="66"/>
      <c r="G1344" s="48"/>
      <c r="N1344" s="37"/>
      <c r="O1344" s="38"/>
    </row>
    <row r="1345" spans="3:15" x14ac:dyDescent="0.2">
      <c r="C1345" s="61"/>
      <c r="F1345" s="66"/>
      <c r="G1345" s="48"/>
      <c r="N1345" s="37"/>
      <c r="O1345" s="38"/>
    </row>
    <row r="1346" spans="3:15" x14ac:dyDescent="0.2">
      <c r="C1346" s="61"/>
      <c r="F1346" s="66"/>
      <c r="G1346" s="48"/>
      <c r="N1346" s="37"/>
      <c r="O1346" s="38"/>
    </row>
    <row r="1347" spans="3:15" x14ac:dyDescent="0.2">
      <c r="C1347" s="61"/>
      <c r="F1347" s="66"/>
      <c r="G1347" s="48"/>
      <c r="N1347" s="37"/>
      <c r="O1347" s="38"/>
    </row>
    <row r="1348" spans="3:15" x14ac:dyDescent="0.2">
      <c r="C1348" s="61"/>
      <c r="F1348" s="66"/>
      <c r="G1348" s="48"/>
      <c r="N1348" s="37"/>
      <c r="O1348" s="38"/>
    </row>
    <row r="1349" spans="3:15" x14ac:dyDescent="0.2">
      <c r="C1349" s="61"/>
      <c r="F1349" s="66"/>
      <c r="G1349" s="48"/>
      <c r="N1349" s="37"/>
      <c r="O1349" s="38"/>
    </row>
    <row r="1350" spans="3:15" x14ac:dyDescent="0.2">
      <c r="C1350" s="61"/>
      <c r="F1350" s="66"/>
      <c r="G1350" s="48"/>
      <c r="N1350" s="37"/>
      <c r="O1350" s="38"/>
    </row>
    <row r="1351" spans="3:15" x14ac:dyDescent="0.2">
      <c r="C1351" s="61"/>
      <c r="F1351" s="66"/>
      <c r="G1351" s="48"/>
      <c r="N1351" s="37"/>
      <c r="O1351" s="38"/>
    </row>
    <row r="1352" spans="3:15" x14ac:dyDescent="0.2">
      <c r="C1352" s="61"/>
      <c r="F1352" s="66"/>
      <c r="G1352" s="48"/>
      <c r="N1352" s="37"/>
      <c r="O1352" s="38"/>
    </row>
    <row r="1353" spans="3:15" x14ac:dyDescent="0.2">
      <c r="C1353" s="61"/>
      <c r="F1353" s="66"/>
      <c r="G1353" s="48"/>
      <c r="N1353" s="37"/>
      <c r="O1353" s="38"/>
    </row>
    <row r="1354" spans="3:15" x14ac:dyDescent="0.2">
      <c r="C1354" s="61"/>
      <c r="F1354" s="66"/>
      <c r="G1354" s="48"/>
      <c r="N1354" s="37"/>
      <c r="O1354" s="38"/>
    </row>
    <row r="1355" spans="3:15" x14ac:dyDescent="0.2">
      <c r="C1355" s="61"/>
      <c r="F1355" s="66"/>
      <c r="G1355" s="48"/>
      <c r="N1355" s="37"/>
      <c r="O1355" s="38"/>
    </row>
    <row r="1356" spans="3:15" x14ac:dyDescent="0.2">
      <c r="C1356" s="61"/>
      <c r="F1356" s="66"/>
      <c r="G1356" s="48"/>
      <c r="N1356" s="37"/>
      <c r="O1356" s="38"/>
    </row>
    <row r="1357" spans="3:15" x14ac:dyDescent="0.2">
      <c r="C1357" s="61"/>
      <c r="F1357" s="66"/>
      <c r="G1357" s="48"/>
      <c r="N1357" s="37"/>
      <c r="O1357" s="38"/>
    </row>
    <row r="1358" spans="3:15" x14ac:dyDescent="0.2">
      <c r="C1358" s="61"/>
      <c r="F1358" s="66"/>
      <c r="G1358" s="48"/>
      <c r="N1358" s="37"/>
      <c r="O1358" s="38"/>
    </row>
    <row r="1359" spans="3:15" x14ac:dyDescent="0.2">
      <c r="C1359" s="61"/>
      <c r="F1359" s="66"/>
      <c r="G1359" s="48"/>
      <c r="N1359" s="37"/>
      <c r="O1359" s="38"/>
    </row>
    <row r="1360" spans="3:15" x14ac:dyDescent="0.2">
      <c r="C1360" s="61"/>
      <c r="F1360" s="66"/>
      <c r="G1360" s="48"/>
      <c r="N1360" s="37"/>
      <c r="O1360" s="38"/>
    </row>
    <row r="1361" spans="3:15" x14ac:dyDescent="0.2">
      <c r="C1361" s="61"/>
      <c r="F1361" s="66"/>
      <c r="G1361" s="48"/>
      <c r="N1361" s="37"/>
      <c r="O1361" s="38"/>
    </row>
    <row r="1362" spans="3:15" x14ac:dyDescent="0.2">
      <c r="C1362" s="61"/>
      <c r="F1362" s="66"/>
      <c r="G1362" s="48"/>
      <c r="N1362" s="37"/>
      <c r="O1362" s="38"/>
    </row>
    <row r="1363" spans="3:15" x14ac:dyDescent="0.2">
      <c r="C1363" s="61"/>
      <c r="F1363" s="66"/>
      <c r="G1363" s="48"/>
      <c r="N1363" s="37"/>
      <c r="O1363" s="38"/>
    </row>
    <row r="1364" spans="3:15" x14ac:dyDescent="0.2">
      <c r="C1364" s="61"/>
      <c r="F1364" s="66"/>
      <c r="G1364" s="48"/>
      <c r="N1364" s="37"/>
      <c r="O1364" s="38"/>
    </row>
    <row r="1365" spans="3:15" x14ac:dyDescent="0.2">
      <c r="C1365" s="61"/>
      <c r="F1365" s="66"/>
      <c r="G1365" s="48"/>
      <c r="N1365" s="37"/>
      <c r="O1365" s="38"/>
    </row>
    <row r="1366" spans="3:15" x14ac:dyDescent="0.2">
      <c r="C1366" s="61"/>
      <c r="F1366" s="66"/>
      <c r="G1366" s="48"/>
      <c r="N1366" s="37"/>
      <c r="O1366" s="38"/>
    </row>
    <row r="1367" spans="3:15" x14ac:dyDescent="0.2">
      <c r="C1367" s="61"/>
      <c r="F1367" s="66"/>
      <c r="G1367" s="48"/>
      <c r="N1367" s="37"/>
      <c r="O1367" s="38"/>
    </row>
    <row r="1368" spans="3:15" x14ac:dyDescent="0.2">
      <c r="C1368" s="61"/>
      <c r="F1368" s="66"/>
      <c r="G1368" s="48"/>
      <c r="N1368" s="37"/>
      <c r="O1368" s="38"/>
    </row>
    <row r="1369" spans="3:15" x14ac:dyDescent="0.2">
      <c r="C1369" s="61"/>
      <c r="F1369" s="66"/>
      <c r="G1369" s="48"/>
      <c r="N1369" s="37"/>
      <c r="O1369" s="38"/>
    </row>
    <row r="1370" spans="3:15" x14ac:dyDescent="0.2">
      <c r="C1370" s="61"/>
      <c r="F1370" s="66"/>
      <c r="G1370" s="48"/>
      <c r="N1370" s="37"/>
      <c r="O1370" s="38"/>
    </row>
    <row r="1371" spans="3:15" x14ac:dyDescent="0.2">
      <c r="C1371" s="61"/>
      <c r="F1371" s="66"/>
      <c r="G1371" s="48"/>
      <c r="N1371" s="37"/>
      <c r="O1371" s="38"/>
    </row>
    <row r="1372" spans="3:15" x14ac:dyDescent="0.2">
      <c r="C1372" s="61"/>
      <c r="F1372" s="66"/>
      <c r="G1372" s="48"/>
      <c r="N1372" s="37"/>
      <c r="O1372" s="38"/>
    </row>
    <row r="1373" spans="3:15" x14ac:dyDescent="0.2">
      <c r="C1373" s="61"/>
      <c r="F1373" s="66"/>
      <c r="G1373" s="48"/>
      <c r="N1373" s="37"/>
      <c r="O1373" s="38"/>
    </row>
    <row r="1374" spans="3:15" x14ac:dyDescent="0.2">
      <c r="C1374" s="61"/>
      <c r="F1374" s="66"/>
      <c r="G1374" s="48"/>
      <c r="N1374" s="37"/>
      <c r="O1374" s="38"/>
    </row>
    <row r="1375" spans="3:15" x14ac:dyDescent="0.2">
      <c r="C1375" s="61"/>
      <c r="F1375" s="66"/>
      <c r="G1375" s="48"/>
      <c r="N1375" s="37"/>
      <c r="O1375" s="38"/>
    </row>
    <row r="1376" spans="3:15" x14ac:dyDescent="0.2">
      <c r="C1376" s="61"/>
      <c r="F1376" s="66"/>
      <c r="G1376" s="48"/>
      <c r="N1376" s="37"/>
      <c r="O1376" s="38"/>
    </row>
    <row r="1377" spans="3:15" x14ac:dyDescent="0.2">
      <c r="C1377" s="61"/>
      <c r="F1377" s="66"/>
      <c r="G1377" s="48"/>
      <c r="N1377" s="37"/>
      <c r="O1377" s="38"/>
    </row>
    <row r="1378" spans="3:15" x14ac:dyDescent="0.2">
      <c r="C1378" s="61"/>
      <c r="F1378" s="66"/>
      <c r="G1378" s="48"/>
      <c r="N1378" s="37"/>
      <c r="O1378" s="38"/>
    </row>
    <row r="1379" spans="3:15" x14ac:dyDescent="0.2">
      <c r="C1379" s="61"/>
      <c r="F1379" s="66"/>
      <c r="G1379" s="48"/>
      <c r="N1379" s="37"/>
      <c r="O1379" s="38"/>
    </row>
    <row r="1380" spans="3:15" x14ac:dyDescent="0.2">
      <c r="C1380" s="61"/>
      <c r="F1380" s="66"/>
      <c r="G1380" s="48"/>
      <c r="N1380" s="37"/>
      <c r="O1380" s="38"/>
    </row>
    <row r="1381" spans="3:15" x14ac:dyDescent="0.2">
      <c r="C1381" s="61"/>
      <c r="F1381" s="66"/>
      <c r="G1381" s="48"/>
      <c r="N1381" s="37"/>
      <c r="O1381" s="38"/>
    </row>
    <row r="1382" spans="3:15" x14ac:dyDescent="0.2">
      <c r="C1382" s="61"/>
      <c r="F1382" s="66"/>
      <c r="G1382" s="48"/>
      <c r="N1382" s="37"/>
      <c r="O1382" s="38"/>
    </row>
    <row r="1383" spans="3:15" x14ac:dyDescent="0.2">
      <c r="C1383" s="61"/>
      <c r="F1383" s="66"/>
      <c r="G1383" s="48"/>
      <c r="N1383" s="37"/>
      <c r="O1383" s="38"/>
    </row>
    <row r="1384" spans="3:15" x14ac:dyDescent="0.2">
      <c r="C1384" s="61"/>
      <c r="F1384" s="66"/>
      <c r="G1384" s="48"/>
      <c r="N1384" s="37"/>
      <c r="O1384" s="38"/>
    </row>
    <row r="1385" spans="3:15" x14ac:dyDescent="0.2">
      <c r="C1385" s="61"/>
      <c r="F1385" s="66"/>
      <c r="G1385" s="48"/>
      <c r="N1385" s="37"/>
      <c r="O1385" s="38"/>
    </row>
    <row r="1386" spans="3:15" x14ac:dyDescent="0.2">
      <c r="C1386" s="61"/>
      <c r="F1386" s="66"/>
      <c r="G1386" s="48"/>
      <c r="N1386" s="37"/>
      <c r="O1386" s="38"/>
    </row>
    <row r="1387" spans="3:15" x14ac:dyDescent="0.2">
      <c r="C1387" s="61"/>
      <c r="F1387" s="66"/>
      <c r="G1387" s="48"/>
      <c r="N1387" s="37"/>
      <c r="O1387" s="38"/>
    </row>
    <row r="1388" spans="3:15" x14ac:dyDescent="0.2">
      <c r="C1388" s="61"/>
      <c r="F1388" s="66"/>
      <c r="G1388" s="48"/>
      <c r="N1388" s="37"/>
      <c r="O1388" s="38"/>
    </row>
    <row r="1389" spans="3:15" x14ac:dyDescent="0.2">
      <c r="C1389" s="61"/>
      <c r="F1389" s="66"/>
      <c r="G1389" s="48"/>
      <c r="N1389" s="37"/>
      <c r="O1389" s="38"/>
    </row>
    <row r="1390" spans="3:15" x14ac:dyDescent="0.2">
      <c r="C1390" s="61"/>
      <c r="F1390" s="66"/>
      <c r="G1390" s="48"/>
      <c r="N1390" s="37"/>
      <c r="O1390" s="38"/>
    </row>
    <row r="1391" spans="3:15" x14ac:dyDescent="0.2">
      <c r="C1391" s="61"/>
      <c r="F1391" s="66"/>
      <c r="G1391" s="48"/>
      <c r="N1391" s="37"/>
      <c r="O1391" s="38"/>
    </row>
    <row r="1392" spans="3:15" x14ac:dyDescent="0.2">
      <c r="C1392" s="61"/>
      <c r="F1392" s="66"/>
      <c r="G1392" s="48"/>
      <c r="N1392" s="37"/>
      <c r="O1392" s="38"/>
    </row>
    <row r="1393" spans="3:15" x14ac:dyDescent="0.2">
      <c r="C1393" s="61"/>
      <c r="F1393" s="66"/>
      <c r="G1393" s="48"/>
      <c r="N1393" s="37"/>
      <c r="O1393" s="38"/>
    </row>
    <row r="1394" spans="3:15" x14ac:dyDescent="0.2">
      <c r="C1394" s="61"/>
      <c r="F1394" s="66"/>
      <c r="G1394" s="48"/>
      <c r="N1394" s="37"/>
      <c r="O1394" s="38"/>
    </row>
    <row r="1395" spans="3:15" x14ac:dyDescent="0.2">
      <c r="C1395" s="61"/>
      <c r="F1395" s="66"/>
      <c r="G1395" s="48"/>
      <c r="N1395" s="37"/>
      <c r="O1395" s="38"/>
    </row>
    <row r="1396" spans="3:15" x14ac:dyDescent="0.2">
      <c r="C1396" s="61"/>
      <c r="F1396" s="66"/>
      <c r="G1396" s="48"/>
      <c r="N1396" s="37"/>
      <c r="O1396" s="38"/>
    </row>
    <row r="1397" spans="3:15" x14ac:dyDescent="0.2">
      <c r="C1397" s="61"/>
      <c r="F1397" s="66"/>
      <c r="G1397" s="48"/>
      <c r="N1397" s="37"/>
      <c r="O1397" s="38"/>
    </row>
    <row r="1398" spans="3:15" x14ac:dyDescent="0.2">
      <c r="C1398" s="61"/>
      <c r="F1398" s="66"/>
      <c r="G1398" s="48"/>
      <c r="N1398" s="37"/>
      <c r="O1398" s="38"/>
    </row>
    <row r="1399" spans="3:15" x14ac:dyDescent="0.2">
      <c r="C1399" s="61"/>
      <c r="F1399" s="66"/>
      <c r="G1399" s="48"/>
      <c r="N1399" s="37"/>
      <c r="O1399" s="38"/>
    </row>
    <row r="1400" spans="3:15" x14ac:dyDescent="0.2">
      <c r="C1400" s="61"/>
      <c r="F1400" s="66"/>
      <c r="G1400" s="48"/>
      <c r="N1400" s="37"/>
      <c r="O1400" s="38"/>
    </row>
    <row r="1401" spans="3:15" x14ac:dyDescent="0.2">
      <c r="C1401" s="61"/>
      <c r="F1401" s="66"/>
      <c r="G1401" s="48"/>
      <c r="N1401" s="37"/>
      <c r="O1401" s="38"/>
    </row>
    <row r="1402" spans="3:15" x14ac:dyDescent="0.2">
      <c r="C1402" s="61"/>
      <c r="F1402" s="66"/>
      <c r="G1402" s="48"/>
      <c r="N1402" s="37"/>
      <c r="O1402" s="38"/>
    </row>
    <row r="1403" spans="3:15" x14ac:dyDescent="0.2">
      <c r="C1403" s="61"/>
      <c r="F1403" s="66"/>
      <c r="G1403" s="48"/>
      <c r="N1403" s="37"/>
      <c r="O1403" s="38"/>
    </row>
    <row r="1404" spans="3:15" x14ac:dyDescent="0.2">
      <c r="C1404" s="61"/>
      <c r="F1404" s="66"/>
      <c r="G1404" s="48"/>
      <c r="N1404" s="37"/>
      <c r="O1404" s="38"/>
    </row>
    <row r="1405" spans="3:15" x14ac:dyDescent="0.2">
      <c r="C1405" s="61"/>
      <c r="F1405" s="66"/>
      <c r="G1405" s="48"/>
      <c r="N1405" s="37"/>
      <c r="O1405" s="38"/>
    </row>
    <row r="1406" spans="3:15" x14ac:dyDescent="0.2">
      <c r="C1406" s="61"/>
      <c r="F1406" s="66"/>
      <c r="G1406" s="48"/>
      <c r="N1406" s="37"/>
      <c r="O1406" s="38"/>
    </row>
    <row r="1407" spans="3:15" x14ac:dyDescent="0.2">
      <c r="C1407" s="61"/>
      <c r="F1407" s="66"/>
      <c r="G1407" s="48"/>
      <c r="N1407" s="37"/>
      <c r="O1407" s="38"/>
    </row>
    <row r="1408" spans="3:15" x14ac:dyDescent="0.2">
      <c r="C1408" s="61"/>
      <c r="F1408" s="66"/>
      <c r="G1408" s="48"/>
      <c r="N1408" s="37"/>
      <c r="O1408" s="38"/>
    </row>
    <row r="1409" spans="3:15" x14ac:dyDescent="0.2">
      <c r="C1409" s="61"/>
      <c r="F1409" s="66"/>
      <c r="G1409" s="48"/>
      <c r="N1409" s="37"/>
      <c r="O1409" s="38"/>
    </row>
    <row r="1410" spans="3:15" x14ac:dyDescent="0.2">
      <c r="C1410" s="61"/>
      <c r="F1410" s="66"/>
      <c r="G1410" s="48"/>
      <c r="N1410" s="37"/>
      <c r="O1410" s="38"/>
    </row>
    <row r="1411" spans="3:15" x14ac:dyDescent="0.2">
      <c r="C1411" s="61"/>
      <c r="F1411" s="66"/>
      <c r="G1411" s="48"/>
      <c r="N1411" s="37"/>
      <c r="O1411" s="38"/>
    </row>
    <row r="1412" spans="3:15" x14ac:dyDescent="0.2">
      <c r="C1412" s="61"/>
      <c r="F1412" s="66"/>
      <c r="G1412" s="48"/>
      <c r="N1412" s="37"/>
      <c r="O1412" s="38"/>
    </row>
    <row r="1413" spans="3:15" x14ac:dyDescent="0.2">
      <c r="C1413" s="61"/>
      <c r="F1413" s="66"/>
      <c r="G1413" s="48"/>
      <c r="N1413" s="37"/>
      <c r="O1413" s="38"/>
    </row>
    <row r="1414" spans="3:15" x14ac:dyDescent="0.2">
      <c r="C1414" s="61"/>
      <c r="F1414" s="66"/>
      <c r="G1414" s="48"/>
      <c r="N1414" s="37"/>
      <c r="O1414" s="38"/>
    </row>
    <row r="1415" spans="3:15" x14ac:dyDescent="0.2">
      <c r="C1415" s="61"/>
      <c r="F1415" s="66"/>
      <c r="G1415" s="48"/>
      <c r="N1415" s="37"/>
      <c r="O1415" s="38"/>
    </row>
    <row r="1416" spans="3:15" x14ac:dyDescent="0.2">
      <c r="C1416" s="61"/>
      <c r="F1416" s="66"/>
      <c r="G1416" s="48"/>
      <c r="N1416" s="37"/>
      <c r="O1416" s="38"/>
    </row>
    <row r="1417" spans="3:15" x14ac:dyDescent="0.2">
      <c r="C1417" s="61"/>
      <c r="F1417" s="66"/>
      <c r="G1417" s="48"/>
      <c r="N1417" s="37"/>
      <c r="O1417" s="38"/>
    </row>
    <row r="1418" spans="3:15" x14ac:dyDescent="0.2">
      <c r="C1418" s="61"/>
      <c r="F1418" s="66"/>
      <c r="G1418" s="48"/>
      <c r="N1418" s="37"/>
      <c r="O1418" s="38"/>
    </row>
    <row r="1419" spans="3:15" x14ac:dyDescent="0.2">
      <c r="C1419" s="61"/>
      <c r="F1419" s="66"/>
      <c r="G1419" s="48"/>
      <c r="N1419" s="37"/>
      <c r="O1419" s="38"/>
    </row>
    <row r="1420" spans="3:15" x14ac:dyDescent="0.2">
      <c r="C1420" s="61"/>
      <c r="F1420" s="66"/>
      <c r="G1420" s="48"/>
      <c r="N1420" s="37"/>
      <c r="O1420" s="38"/>
    </row>
    <row r="1421" spans="3:15" x14ac:dyDescent="0.2">
      <c r="C1421" s="61"/>
      <c r="F1421" s="66"/>
      <c r="G1421" s="48"/>
      <c r="N1421" s="37"/>
      <c r="O1421" s="38"/>
    </row>
    <row r="1422" spans="3:15" x14ac:dyDescent="0.2">
      <c r="C1422" s="61"/>
      <c r="F1422" s="66"/>
      <c r="G1422" s="48"/>
      <c r="N1422" s="37"/>
      <c r="O1422" s="38"/>
    </row>
    <row r="1423" spans="3:15" x14ac:dyDescent="0.2">
      <c r="C1423" s="61"/>
      <c r="F1423" s="66"/>
      <c r="G1423" s="48"/>
      <c r="N1423" s="37"/>
      <c r="O1423" s="38"/>
    </row>
    <row r="1424" spans="3:15" x14ac:dyDescent="0.2">
      <c r="C1424" s="61"/>
      <c r="F1424" s="66"/>
      <c r="G1424" s="48"/>
      <c r="N1424" s="37"/>
      <c r="O1424" s="38"/>
    </row>
    <row r="1425" spans="3:15" x14ac:dyDescent="0.2">
      <c r="C1425" s="61"/>
      <c r="F1425" s="66"/>
      <c r="G1425" s="48"/>
      <c r="N1425" s="37"/>
      <c r="O1425" s="38"/>
    </row>
    <row r="1426" spans="3:15" x14ac:dyDescent="0.2">
      <c r="C1426" s="61"/>
      <c r="F1426" s="66"/>
      <c r="G1426" s="48"/>
      <c r="N1426" s="37"/>
      <c r="O1426" s="38"/>
    </row>
    <row r="1427" spans="3:15" x14ac:dyDescent="0.2">
      <c r="C1427" s="61"/>
      <c r="F1427" s="66"/>
      <c r="G1427" s="48"/>
      <c r="N1427" s="37"/>
      <c r="O1427" s="38"/>
    </row>
    <row r="1428" spans="3:15" x14ac:dyDescent="0.2">
      <c r="C1428" s="61"/>
      <c r="F1428" s="66"/>
      <c r="G1428" s="48"/>
      <c r="N1428" s="37"/>
      <c r="O1428" s="38"/>
    </row>
    <row r="1429" spans="3:15" x14ac:dyDescent="0.2">
      <c r="C1429" s="61"/>
      <c r="F1429" s="66"/>
      <c r="G1429" s="48"/>
      <c r="N1429" s="37"/>
      <c r="O1429" s="38"/>
    </row>
    <row r="1430" spans="3:15" x14ac:dyDescent="0.2">
      <c r="C1430" s="61"/>
      <c r="F1430" s="66"/>
      <c r="G1430" s="48"/>
      <c r="N1430" s="37"/>
      <c r="O1430" s="38"/>
    </row>
    <row r="1431" spans="3:15" x14ac:dyDescent="0.2">
      <c r="C1431" s="61"/>
      <c r="F1431" s="66"/>
      <c r="G1431" s="48"/>
      <c r="N1431" s="37"/>
      <c r="O1431" s="38"/>
    </row>
    <row r="1432" spans="3:15" x14ac:dyDescent="0.2">
      <c r="C1432" s="61"/>
      <c r="F1432" s="66"/>
      <c r="G1432" s="48"/>
      <c r="N1432" s="37"/>
      <c r="O1432" s="38"/>
    </row>
    <row r="1433" spans="3:15" x14ac:dyDescent="0.2">
      <c r="C1433" s="61"/>
      <c r="F1433" s="66"/>
      <c r="G1433" s="48"/>
      <c r="N1433" s="37"/>
      <c r="O1433" s="38"/>
    </row>
    <row r="1434" spans="3:15" x14ac:dyDescent="0.2">
      <c r="C1434" s="61"/>
      <c r="F1434" s="66"/>
      <c r="G1434" s="48"/>
      <c r="N1434" s="37"/>
      <c r="O1434" s="38"/>
    </row>
    <row r="1435" spans="3:15" x14ac:dyDescent="0.2">
      <c r="C1435" s="61"/>
      <c r="F1435" s="66"/>
      <c r="G1435" s="48"/>
      <c r="N1435" s="37"/>
      <c r="O1435" s="38"/>
    </row>
    <row r="1436" spans="3:15" x14ac:dyDescent="0.2">
      <c r="C1436" s="61"/>
      <c r="F1436" s="66"/>
      <c r="G1436" s="48"/>
      <c r="N1436" s="37"/>
      <c r="O1436" s="38"/>
    </row>
    <row r="1437" spans="3:15" x14ac:dyDescent="0.2">
      <c r="C1437" s="61"/>
      <c r="F1437" s="66"/>
      <c r="G1437" s="48"/>
      <c r="N1437" s="37"/>
      <c r="O1437" s="38"/>
    </row>
    <row r="1438" spans="3:15" x14ac:dyDescent="0.2">
      <c r="C1438" s="61"/>
      <c r="F1438" s="66"/>
      <c r="G1438" s="48"/>
      <c r="N1438" s="37"/>
      <c r="O1438" s="38"/>
    </row>
    <row r="1439" spans="3:15" x14ac:dyDescent="0.2">
      <c r="C1439" s="61"/>
      <c r="F1439" s="66"/>
      <c r="G1439" s="48"/>
      <c r="N1439" s="37"/>
      <c r="O1439" s="38"/>
    </row>
    <row r="1440" spans="3:15" x14ac:dyDescent="0.2">
      <c r="C1440" s="61"/>
      <c r="F1440" s="66"/>
      <c r="G1440" s="48"/>
      <c r="N1440" s="37"/>
      <c r="O1440" s="38"/>
    </row>
    <row r="1441" spans="3:15" x14ac:dyDescent="0.2">
      <c r="C1441" s="61"/>
      <c r="F1441" s="66"/>
      <c r="G1441" s="48"/>
      <c r="N1441" s="37"/>
      <c r="O1441" s="38"/>
    </row>
    <row r="1442" spans="3:15" x14ac:dyDescent="0.2">
      <c r="C1442" s="61"/>
      <c r="F1442" s="66"/>
      <c r="G1442" s="48"/>
      <c r="N1442" s="37"/>
      <c r="O1442" s="38"/>
    </row>
    <row r="1443" spans="3:15" x14ac:dyDescent="0.2">
      <c r="C1443" s="61"/>
      <c r="F1443" s="66"/>
      <c r="G1443" s="48"/>
      <c r="N1443" s="37"/>
      <c r="O1443" s="38"/>
    </row>
    <row r="1444" spans="3:15" x14ac:dyDescent="0.2">
      <c r="C1444" s="61"/>
      <c r="F1444" s="66"/>
      <c r="G1444" s="48"/>
      <c r="N1444" s="37"/>
      <c r="O1444" s="38"/>
    </row>
    <row r="1445" spans="3:15" x14ac:dyDescent="0.2">
      <c r="C1445" s="61"/>
      <c r="F1445" s="66"/>
      <c r="G1445" s="48"/>
      <c r="N1445" s="37"/>
      <c r="O1445" s="38"/>
    </row>
    <row r="1446" spans="3:15" x14ac:dyDescent="0.2">
      <c r="C1446" s="61"/>
      <c r="F1446" s="66"/>
      <c r="G1446" s="48"/>
      <c r="N1446" s="37"/>
      <c r="O1446" s="38"/>
    </row>
    <row r="1447" spans="3:15" x14ac:dyDescent="0.2">
      <c r="C1447" s="61"/>
      <c r="F1447" s="66"/>
      <c r="G1447" s="48"/>
      <c r="N1447" s="37"/>
      <c r="O1447" s="38"/>
    </row>
    <row r="1448" spans="3:15" x14ac:dyDescent="0.2">
      <c r="C1448" s="61"/>
      <c r="F1448" s="66"/>
      <c r="G1448" s="48"/>
      <c r="N1448" s="37"/>
      <c r="O1448" s="38"/>
    </row>
    <row r="1449" spans="3:15" x14ac:dyDescent="0.2">
      <c r="C1449" s="61"/>
      <c r="F1449" s="66"/>
      <c r="G1449" s="48"/>
      <c r="N1449" s="37"/>
      <c r="O1449" s="38"/>
    </row>
    <row r="1450" spans="3:15" x14ac:dyDescent="0.2">
      <c r="C1450" s="61"/>
      <c r="F1450" s="66"/>
      <c r="G1450" s="48"/>
      <c r="N1450" s="37"/>
      <c r="O1450" s="38"/>
    </row>
    <row r="1451" spans="3:15" x14ac:dyDescent="0.2">
      <c r="C1451" s="61"/>
      <c r="F1451" s="66"/>
      <c r="G1451" s="48"/>
      <c r="N1451" s="37"/>
      <c r="O1451" s="38"/>
    </row>
    <row r="1452" spans="3:15" x14ac:dyDescent="0.2">
      <c r="C1452" s="61"/>
      <c r="F1452" s="66"/>
      <c r="G1452" s="48"/>
      <c r="N1452" s="37"/>
      <c r="O1452" s="38"/>
    </row>
    <row r="1453" spans="3:15" x14ac:dyDescent="0.2">
      <c r="C1453" s="61"/>
      <c r="F1453" s="66"/>
      <c r="G1453" s="48"/>
      <c r="N1453" s="37"/>
      <c r="O1453" s="38"/>
    </row>
    <row r="1454" spans="3:15" x14ac:dyDescent="0.2">
      <c r="C1454" s="61"/>
      <c r="F1454" s="66"/>
      <c r="G1454" s="48"/>
      <c r="N1454" s="37"/>
      <c r="O1454" s="38"/>
    </row>
    <row r="1455" spans="3:15" x14ac:dyDescent="0.2">
      <c r="C1455" s="61"/>
      <c r="F1455" s="66"/>
      <c r="G1455" s="48"/>
      <c r="N1455" s="37"/>
      <c r="O1455" s="38"/>
    </row>
    <row r="1456" spans="3:15" x14ac:dyDescent="0.2">
      <c r="C1456" s="61"/>
      <c r="F1456" s="66"/>
      <c r="G1456" s="48"/>
      <c r="N1456" s="37"/>
      <c r="O1456" s="38"/>
    </row>
    <row r="1457" spans="3:15" x14ac:dyDescent="0.2">
      <c r="C1457" s="61"/>
      <c r="F1457" s="66"/>
      <c r="G1457" s="48"/>
      <c r="N1457" s="37"/>
      <c r="O1457" s="38"/>
    </row>
    <row r="1458" spans="3:15" x14ac:dyDescent="0.2">
      <c r="C1458" s="61"/>
      <c r="F1458" s="66"/>
      <c r="G1458" s="48"/>
      <c r="N1458" s="37"/>
      <c r="O1458" s="38"/>
    </row>
    <row r="1459" spans="3:15" x14ac:dyDescent="0.2">
      <c r="C1459" s="61"/>
      <c r="F1459" s="66"/>
      <c r="G1459" s="48"/>
      <c r="N1459" s="37"/>
      <c r="O1459" s="38"/>
    </row>
    <row r="1460" spans="3:15" x14ac:dyDescent="0.2">
      <c r="C1460" s="61"/>
      <c r="F1460" s="66"/>
      <c r="G1460" s="48"/>
      <c r="N1460" s="37"/>
      <c r="O1460" s="38"/>
    </row>
    <row r="1461" spans="3:15" x14ac:dyDescent="0.2">
      <c r="C1461" s="61"/>
      <c r="F1461" s="66"/>
      <c r="G1461" s="48"/>
      <c r="N1461" s="37"/>
      <c r="O1461" s="38"/>
    </row>
    <row r="1462" spans="3:15" x14ac:dyDescent="0.2">
      <c r="C1462" s="61"/>
      <c r="F1462" s="66"/>
      <c r="G1462" s="48"/>
      <c r="N1462" s="37"/>
      <c r="O1462" s="38"/>
    </row>
    <row r="1463" spans="3:15" x14ac:dyDescent="0.2">
      <c r="C1463" s="61"/>
      <c r="F1463" s="66"/>
      <c r="G1463" s="48"/>
      <c r="N1463" s="37"/>
      <c r="O1463" s="38"/>
    </row>
    <row r="1464" spans="3:15" x14ac:dyDescent="0.2">
      <c r="C1464" s="61"/>
      <c r="F1464" s="66"/>
      <c r="G1464" s="48"/>
      <c r="N1464" s="37"/>
      <c r="O1464" s="38"/>
    </row>
    <row r="1465" spans="3:15" x14ac:dyDescent="0.2">
      <c r="C1465" s="61"/>
      <c r="F1465" s="66"/>
      <c r="G1465" s="48"/>
      <c r="N1465" s="37"/>
      <c r="O1465" s="38"/>
    </row>
    <row r="1466" spans="3:15" x14ac:dyDescent="0.2">
      <c r="C1466" s="61"/>
      <c r="F1466" s="66"/>
      <c r="G1466" s="48"/>
      <c r="N1466" s="37"/>
      <c r="O1466" s="38"/>
    </row>
    <row r="1467" spans="3:15" x14ac:dyDescent="0.2">
      <c r="C1467" s="61"/>
      <c r="F1467" s="66"/>
      <c r="G1467" s="48"/>
      <c r="N1467" s="37"/>
      <c r="O1467" s="38"/>
    </row>
    <row r="1468" spans="3:15" x14ac:dyDescent="0.2">
      <c r="C1468" s="61"/>
      <c r="F1468" s="66"/>
      <c r="G1468" s="48"/>
      <c r="N1468" s="37"/>
      <c r="O1468" s="38"/>
    </row>
    <row r="1469" spans="3:15" x14ac:dyDescent="0.2">
      <c r="C1469" s="61"/>
      <c r="F1469" s="66"/>
      <c r="G1469" s="48"/>
      <c r="N1469" s="37"/>
      <c r="O1469" s="38"/>
    </row>
    <row r="1470" spans="3:15" x14ac:dyDescent="0.2">
      <c r="C1470" s="61"/>
      <c r="F1470" s="66"/>
      <c r="G1470" s="48"/>
      <c r="N1470" s="37"/>
      <c r="O1470" s="38"/>
    </row>
    <row r="1471" spans="3:15" x14ac:dyDescent="0.2">
      <c r="C1471" s="61"/>
      <c r="F1471" s="66"/>
      <c r="G1471" s="48"/>
      <c r="N1471" s="37"/>
      <c r="O1471" s="38"/>
    </row>
    <row r="1472" spans="3:15" x14ac:dyDescent="0.2">
      <c r="C1472" s="61"/>
      <c r="F1472" s="66"/>
      <c r="G1472" s="48"/>
      <c r="N1472" s="37"/>
      <c r="O1472" s="38"/>
    </row>
    <row r="1473" spans="3:15" x14ac:dyDescent="0.2">
      <c r="C1473" s="61"/>
      <c r="F1473" s="66"/>
      <c r="G1473" s="48"/>
      <c r="N1473" s="37"/>
      <c r="O1473" s="38"/>
    </row>
    <row r="1474" spans="3:15" x14ac:dyDescent="0.2">
      <c r="C1474" s="61"/>
      <c r="F1474" s="66"/>
      <c r="G1474" s="48"/>
      <c r="N1474" s="37"/>
      <c r="O1474" s="38"/>
    </row>
    <row r="1475" spans="3:15" x14ac:dyDescent="0.2">
      <c r="C1475" s="61"/>
      <c r="F1475" s="66"/>
      <c r="G1475" s="48"/>
      <c r="N1475" s="37"/>
      <c r="O1475" s="38"/>
    </row>
    <row r="1476" spans="3:15" x14ac:dyDescent="0.2">
      <c r="C1476" s="61"/>
      <c r="F1476" s="66"/>
      <c r="G1476" s="48"/>
      <c r="N1476" s="37"/>
      <c r="O1476" s="38"/>
    </row>
    <row r="1477" spans="3:15" x14ac:dyDescent="0.2">
      <c r="C1477" s="61"/>
      <c r="F1477" s="66"/>
      <c r="G1477" s="48"/>
      <c r="N1477" s="37"/>
      <c r="O1477" s="38"/>
    </row>
    <row r="1478" spans="3:15" x14ac:dyDescent="0.2">
      <c r="C1478" s="61"/>
      <c r="F1478" s="66"/>
      <c r="G1478" s="48"/>
      <c r="N1478" s="37"/>
      <c r="O1478" s="38"/>
    </row>
    <row r="1479" spans="3:15" x14ac:dyDescent="0.2">
      <c r="C1479" s="61"/>
      <c r="F1479" s="66"/>
      <c r="G1479" s="48"/>
      <c r="N1479" s="37"/>
      <c r="O1479" s="38"/>
    </row>
    <row r="1480" spans="3:15" x14ac:dyDescent="0.2">
      <c r="C1480" s="61"/>
      <c r="F1480" s="66"/>
      <c r="G1480" s="48"/>
      <c r="N1480" s="37"/>
      <c r="O1480" s="38"/>
    </row>
    <row r="1481" spans="3:15" x14ac:dyDescent="0.2">
      <c r="C1481" s="61"/>
      <c r="F1481" s="66"/>
      <c r="G1481" s="48"/>
      <c r="N1481" s="37"/>
      <c r="O1481" s="38"/>
    </row>
    <row r="1482" spans="3:15" x14ac:dyDescent="0.2">
      <c r="C1482" s="61"/>
      <c r="F1482" s="66"/>
      <c r="G1482" s="48"/>
      <c r="N1482" s="37"/>
      <c r="O1482" s="38"/>
    </row>
    <row r="1483" spans="3:15" x14ac:dyDescent="0.2">
      <c r="C1483" s="61"/>
      <c r="F1483" s="66"/>
      <c r="G1483" s="48"/>
      <c r="N1483" s="37"/>
      <c r="O1483" s="38"/>
    </row>
    <row r="1484" spans="3:15" x14ac:dyDescent="0.2">
      <c r="C1484" s="61"/>
      <c r="F1484" s="66"/>
      <c r="G1484" s="48"/>
      <c r="N1484" s="37"/>
      <c r="O1484" s="38"/>
    </row>
    <row r="1485" spans="3:15" x14ac:dyDescent="0.2">
      <c r="C1485" s="61"/>
      <c r="F1485" s="66"/>
      <c r="G1485" s="48"/>
      <c r="N1485" s="37"/>
      <c r="O1485" s="38"/>
    </row>
    <row r="1486" spans="3:15" x14ac:dyDescent="0.2">
      <c r="C1486" s="61"/>
      <c r="F1486" s="66"/>
      <c r="G1486" s="48"/>
      <c r="N1486" s="37"/>
      <c r="O1486" s="38"/>
    </row>
    <row r="1487" spans="3:15" x14ac:dyDescent="0.2">
      <c r="C1487" s="61"/>
      <c r="F1487" s="66"/>
      <c r="G1487" s="48"/>
      <c r="N1487" s="37"/>
      <c r="O1487" s="38"/>
    </row>
    <row r="1488" spans="3:15" x14ac:dyDescent="0.2">
      <c r="C1488" s="61"/>
      <c r="F1488" s="66"/>
      <c r="G1488" s="48"/>
      <c r="N1488" s="37"/>
      <c r="O1488" s="38"/>
    </row>
    <row r="1489" spans="3:15" x14ac:dyDescent="0.2">
      <c r="C1489" s="61"/>
      <c r="F1489" s="66"/>
      <c r="G1489" s="48"/>
      <c r="N1489" s="37"/>
      <c r="O1489" s="38"/>
    </row>
    <row r="1490" spans="3:15" x14ac:dyDescent="0.2">
      <c r="C1490" s="61"/>
      <c r="F1490" s="66"/>
      <c r="G1490" s="48"/>
      <c r="N1490" s="37"/>
      <c r="O1490" s="38"/>
    </row>
    <row r="1491" spans="3:15" x14ac:dyDescent="0.2">
      <c r="C1491" s="61"/>
      <c r="F1491" s="66"/>
      <c r="G1491" s="48"/>
      <c r="N1491" s="37"/>
      <c r="O1491" s="38"/>
    </row>
    <row r="1492" spans="3:15" x14ac:dyDescent="0.2">
      <c r="C1492" s="61"/>
      <c r="F1492" s="66"/>
      <c r="G1492" s="48"/>
      <c r="N1492" s="37"/>
      <c r="O1492" s="38"/>
    </row>
    <row r="1493" spans="3:15" x14ac:dyDescent="0.2">
      <c r="C1493" s="61"/>
      <c r="F1493" s="66"/>
      <c r="G1493" s="48"/>
      <c r="N1493" s="37"/>
      <c r="O1493" s="38"/>
    </row>
    <row r="1494" spans="3:15" x14ac:dyDescent="0.2">
      <c r="C1494" s="61"/>
      <c r="F1494" s="66"/>
      <c r="G1494" s="48"/>
      <c r="N1494" s="37"/>
      <c r="O1494" s="38"/>
    </row>
    <row r="1495" spans="3:15" x14ac:dyDescent="0.2">
      <c r="C1495" s="61"/>
      <c r="F1495" s="66"/>
      <c r="G1495" s="48"/>
      <c r="N1495" s="37"/>
      <c r="O1495" s="38"/>
    </row>
    <row r="1496" spans="3:15" x14ac:dyDescent="0.2">
      <c r="C1496" s="61"/>
      <c r="F1496" s="66"/>
      <c r="G1496" s="48"/>
      <c r="N1496" s="37"/>
      <c r="O1496" s="38"/>
    </row>
    <row r="1497" spans="3:15" x14ac:dyDescent="0.2">
      <c r="C1497" s="61"/>
      <c r="F1497" s="66"/>
      <c r="G1497" s="48"/>
      <c r="N1497" s="37"/>
      <c r="O1497" s="38"/>
    </row>
    <row r="1498" spans="3:15" x14ac:dyDescent="0.2">
      <c r="C1498" s="61"/>
      <c r="F1498" s="66"/>
      <c r="G1498" s="48"/>
      <c r="N1498" s="37"/>
      <c r="O1498" s="38"/>
    </row>
    <row r="1499" spans="3:15" x14ac:dyDescent="0.2">
      <c r="C1499" s="61"/>
      <c r="F1499" s="66"/>
      <c r="G1499" s="48"/>
      <c r="N1499" s="37"/>
      <c r="O1499" s="38"/>
    </row>
    <row r="1500" spans="3:15" x14ac:dyDescent="0.2">
      <c r="C1500" s="61"/>
      <c r="F1500" s="66"/>
      <c r="G1500" s="48"/>
      <c r="N1500" s="37"/>
      <c r="O1500" s="38"/>
    </row>
    <row r="1501" spans="3:15" x14ac:dyDescent="0.2">
      <c r="C1501" s="61"/>
      <c r="F1501" s="66"/>
      <c r="G1501" s="48"/>
      <c r="N1501" s="37"/>
      <c r="O1501" s="38"/>
    </row>
    <row r="1502" spans="3:15" x14ac:dyDescent="0.2">
      <c r="C1502" s="61"/>
      <c r="F1502" s="66"/>
      <c r="G1502" s="48"/>
      <c r="N1502" s="37"/>
      <c r="O1502" s="38"/>
    </row>
    <row r="1503" spans="3:15" x14ac:dyDescent="0.2">
      <c r="C1503" s="61"/>
      <c r="F1503" s="66"/>
      <c r="G1503" s="48"/>
      <c r="N1503" s="37"/>
      <c r="O1503" s="38"/>
    </row>
    <row r="1504" spans="3:15" x14ac:dyDescent="0.2">
      <c r="C1504" s="61"/>
      <c r="F1504" s="66"/>
      <c r="G1504" s="48"/>
      <c r="N1504" s="37"/>
      <c r="O1504" s="38"/>
    </row>
    <row r="1505" spans="3:15" x14ac:dyDescent="0.2">
      <c r="C1505" s="61"/>
      <c r="F1505" s="66"/>
      <c r="G1505" s="48"/>
      <c r="N1505" s="37"/>
      <c r="O1505" s="38"/>
    </row>
    <row r="1506" spans="3:15" x14ac:dyDescent="0.2">
      <c r="C1506" s="61"/>
      <c r="F1506" s="66"/>
      <c r="G1506" s="48"/>
      <c r="N1506" s="37"/>
      <c r="O1506" s="38"/>
    </row>
    <row r="1507" spans="3:15" x14ac:dyDescent="0.2">
      <c r="C1507" s="61"/>
      <c r="F1507" s="66"/>
      <c r="G1507" s="48"/>
      <c r="N1507" s="37"/>
      <c r="O1507" s="38"/>
    </row>
    <row r="1508" spans="3:15" x14ac:dyDescent="0.2">
      <c r="C1508" s="61"/>
      <c r="F1508" s="66"/>
      <c r="G1508" s="48"/>
      <c r="N1508" s="37"/>
      <c r="O1508" s="38"/>
    </row>
    <row r="1509" spans="3:15" x14ac:dyDescent="0.2">
      <c r="C1509" s="61"/>
      <c r="F1509" s="66"/>
      <c r="G1509" s="48"/>
      <c r="N1509" s="37"/>
      <c r="O1509" s="38"/>
    </row>
    <row r="1510" spans="3:15" x14ac:dyDescent="0.2">
      <c r="C1510" s="61"/>
      <c r="F1510" s="66"/>
      <c r="G1510" s="48"/>
      <c r="N1510" s="37"/>
      <c r="O1510" s="38"/>
    </row>
    <row r="1511" spans="3:15" x14ac:dyDescent="0.2">
      <c r="C1511" s="61"/>
      <c r="F1511" s="66"/>
      <c r="G1511" s="48"/>
      <c r="N1511" s="37"/>
      <c r="O1511" s="38"/>
    </row>
    <row r="1512" spans="3:15" x14ac:dyDescent="0.2">
      <c r="C1512" s="61"/>
      <c r="F1512" s="66"/>
      <c r="G1512" s="48"/>
      <c r="N1512" s="37"/>
      <c r="O1512" s="38"/>
    </row>
    <row r="1513" spans="3:15" x14ac:dyDescent="0.2">
      <c r="C1513" s="61"/>
      <c r="F1513" s="66"/>
      <c r="G1513" s="48"/>
      <c r="N1513" s="37"/>
      <c r="O1513" s="38"/>
    </row>
    <row r="1514" spans="3:15" x14ac:dyDescent="0.2">
      <c r="C1514" s="61"/>
      <c r="F1514" s="66"/>
      <c r="G1514" s="48"/>
      <c r="N1514" s="37"/>
      <c r="O1514" s="38"/>
    </row>
    <row r="1515" spans="3:15" x14ac:dyDescent="0.2">
      <c r="C1515" s="61"/>
      <c r="F1515" s="66"/>
      <c r="G1515" s="48"/>
      <c r="N1515" s="37"/>
      <c r="O1515" s="38"/>
    </row>
    <row r="1516" spans="3:15" x14ac:dyDescent="0.2">
      <c r="C1516" s="61"/>
      <c r="F1516" s="66"/>
      <c r="G1516" s="48"/>
      <c r="N1516" s="37"/>
      <c r="O1516" s="38"/>
    </row>
    <row r="1517" spans="3:15" x14ac:dyDescent="0.2">
      <c r="C1517" s="61"/>
      <c r="F1517" s="66"/>
      <c r="G1517" s="48"/>
      <c r="N1517" s="37"/>
      <c r="O1517" s="38"/>
    </row>
    <row r="1518" spans="3:15" x14ac:dyDescent="0.2">
      <c r="C1518" s="61"/>
      <c r="F1518" s="66"/>
      <c r="G1518" s="48"/>
      <c r="N1518" s="37"/>
      <c r="O1518" s="38"/>
    </row>
    <row r="1519" spans="3:15" x14ac:dyDescent="0.2">
      <c r="C1519" s="61"/>
      <c r="F1519" s="66"/>
      <c r="G1519" s="48"/>
      <c r="N1519" s="37"/>
      <c r="O1519" s="38"/>
    </row>
    <row r="1520" spans="3:15" x14ac:dyDescent="0.2">
      <c r="C1520" s="61"/>
      <c r="F1520" s="66"/>
      <c r="G1520" s="48"/>
      <c r="N1520" s="37"/>
      <c r="O1520" s="38"/>
    </row>
    <row r="1521" spans="3:15" x14ac:dyDescent="0.2">
      <c r="C1521" s="61"/>
      <c r="F1521" s="66"/>
      <c r="G1521" s="48"/>
      <c r="N1521" s="37"/>
      <c r="O1521" s="38"/>
    </row>
    <row r="1522" spans="3:15" x14ac:dyDescent="0.2">
      <c r="C1522" s="61"/>
      <c r="F1522" s="66"/>
      <c r="G1522" s="48"/>
      <c r="N1522" s="37"/>
      <c r="O1522" s="38"/>
    </row>
    <row r="1523" spans="3:15" x14ac:dyDescent="0.2">
      <c r="C1523" s="61"/>
      <c r="F1523" s="66"/>
      <c r="G1523" s="48"/>
      <c r="N1523" s="37"/>
      <c r="O1523" s="38"/>
    </row>
    <row r="1524" spans="3:15" x14ac:dyDescent="0.2">
      <c r="C1524" s="61"/>
      <c r="F1524" s="66"/>
      <c r="G1524" s="48"/>
      <c r="N1524" s="37"/>
      <c r="O1524" s="38"/>
    </row>
    <row r="1525" spans="3:15" x14ac:dyDescent="0.2">
      <c r="C1525" s="61"/>
      <c r="F1525" s="66"/>
      <c r="G1525" s="48"/>
      <c r="N1525" s="37"/>
      <c r="O1525" s="38"/>
    </row>
    <row r="1526" spans="3:15" x14ac:dyDescent="0.2">
      <c r="C1526" s="61"/>
      <c r="F1526" s="66"/>
      <c r="G1526" s="48"/>
      <c r="N1526" s="37"/>
      <c r="O1526" s="38"/>
    </row>
    <row r="1527" spans="3:15" x14ac:dyDescent="0.2">
      <c r="C1527" s="61"/>
      <c r="F1527" s="66"/>
      <c r="G1527" s="48"/>
      <c r="N1527" s="37"/>
      <c r="O1527" s="38"/>
    </row>
    <row r="1528" spans="3:15" x14ac:dyDescent="0.2">
      <c r="C1528" s="61"/>
      <c r="F1528" s="66"/>
      <c r="G1528" s="48"/>
      <c r="N1528" s="37"/>
      <c r="O1528" s="38"/>
    </row>
    <row r="1529" spans="3:15" x14ac:dyDescent="0.2">
      <c r="C1529" s="61"/>
      <c r="F1529" s="66"/>
      <c r="G1529" s="48"/>
      <c r="N1529" s="37"/>
      <c r="O1529" s="38"/>
    </row>
    <row r="1530" spans="3:15" x14ac:dyDescent="0.2">
      <c r="C1530" s="61"/>
      <c r="F1530" s="66"/>
      <c r="G1530" s="48"/>
      <c r="N1530" s="37"/>
      <c r="O1530" s="38"/>
    </row>
    <row r="1531" spans="3:15" x14ac:dyDescent="0.2">
      <c r="C1531" s="61"/>
      <c r="F1531" s="66"/>
      <c r="G1531" s="48"/>
      <c r="N1531" s="37"/>
      <c r="O1531" s="38"/>
    </row>
    <row r="1532" spans="3:15" x14ac:dyDescent="0.2">
      <c r="C1532" s="61"/>
      <c r="F1532" s="66"/>
      <c r="G1532" s="48"/>
      <c r="N1532" s="37"/>
      <c r="O1532" s="38"/>
    </row>
    <row r="1533" spans="3:15" x14ac:dyDescent="0.2">
      <c r="C1533" s="61"/>
      <c r="F1533" s="66"/>
      <c r="G1533" s="48"/>
      <c r="N1533" s="37"/>
      <c r="O1533" s="38"/>
    </row>
    <row r="1534" spans="3:15" x14ac:dyDescent="0.2">
      <c r="C1534" s="61"/>
      <c r="F1534" s="66"/>
      <c r="G1534" s="48"/>
      <c r="N1534" s="37"/>
      <c r="O1534" s="38"/>
    </row>
    <row r="1535" spans="3:15" x14ac:dyDescent="0.2">
      <c r="C1535" s="61"/>
      <c r="F1535" s="66"/>
      <c r="G1535" s="48"/>
      <c r="N1535" s="37"/>
      <c r="O1535" s="38"/>
    </row>
    <row r="1536" spans="3:15" x14ac:dyDescent="0.2">
      <c r="C1536" s="61"/>
      <c r="F1536" s="66"/>
      <c r="G1536" s="48"/>
      <c r="N1536" s="37"/>
      <c r="O1536" s="38"/>
    </row>
    <row r="1537" spans="3:15" x14ac:dyDescent="0.2">
      <c r="C1537" s="61"/>
      <c r="F1537" s="66"/>
      <c r="G1537" s="48"/>
      <c r="N1537" s="37"/>
      <c r="O1537" s="38"/>
    </row>
    <row r="1538" spans="3:15" x14ac:dyDescent="0.2">
      <c r="C1538" s="61"/>
      <c r="F1538" s="66"/>
      <c r="G1538" s="48"/>
      <c r="N1538" s="37"/>
      <c r="O1538" s="38"/>
    </row>
    <row r="1539" spans="3:15" x14ac:dyDescent="0.2">
      <c r="C1539" s="61"/>
      <c r="F1539" s="66"/>
      <c r="G1539" s="48"/>
      <c r="N1539" s="37"/>
      <c r="O1539" s="38"/>
    </row>
    <row r="1540" spans="3:15" x14ac:dyDescent="0.2">
      <c r="C1540" s="61"/>
      <c r="F1540" s="66"/>
      <c r="G1540" s="48"/>
      <c r="N1540" s="37"/>
      <c r="O1540" s="38"/>
    </row>
    <row r="1541" spans="3:15" x14ac:dyDescent="0.2">
      <c r="C1541" s="61"/>
      <c r="F1541" s="66"/>
      <c r="G1541" s="48"/>
      <c r="N1541" s="37"/>
      <c r="O1541" s="38"/>
    </row>
    <row r="1542" spans="3:15" x14ac:dyDescent="0.2">
      <c r="C1542" s="61"/>
      <c r="F1542" s="66"/>
      <c r="G1542" s="48"/>
      <c r="N1542" s="37"/>
      <c r="O1542" s="38"/>
    </row>
    <row r="1543" spans="3:15" x14ac:dyDescent="0.2">
      <c r="C1543" s="61"/>
      <c r="F1543" s="66"/>
      <c r="G1543" s="48"/>
      <c r="N1543" s="37"/>
      <c r="O1543" s="38"/>
    </row>
    <row r="1544" spans="3:15" x14ac:dyDescent="0.2">
      <c r="C1544" s="61"/>
      <c r="F1544" s="66"/>
      <c r="G1544" s="48"/>
      <c r="N1544" s="37"/>
      <c r="O1544" s="38"/>
    </row>
    <row r="1545" spans="3:15" x14ac:dyDescent="0.2">
      <c r="C1545" s="61"/>
      <c r="F1545" s="66"/>
      <c r="G1545" s="48"/>
      <c r="N1545" s="37"/>
      <c r="O1545" s="38"/>
    </row>
    <row r="1546" spans="3:15" x14ac:dyDescent="0.2">
      <c r="C1546" s="61"/>
      <c r="F1546" s="66"/>
      <c r="G1546" s="48"/>
      <c r="N1546" s="37"/>
      <c r="O1546" s="38"/>
    </row>
    <row r="1547" spans="3:15" x14ac:dyDescent="0.2">
      <c r="C1547" s="61"/>
      <c r="F1547" s="66"/>
      <c r="G1547" s="48"/>
      <c r="N1547" s="37"/>
      <c r="O1547" s="38"/>
    </row>
    <row r="1548" spans="3:15" x14ac:dyDescent="0.2">
      <c r="C1548" s="61"/>
      <c r="F1548" s="66"/>
      <c r="G1548" s="48"/>
      <c r="N1548" s="37"/>
      <c r="O1548" s="38"/>
    </row>
    <row r="1549" spans="3:15" x14ac:dyDescent="0.2">
      <c r="C1549" s="61"/>
      <c r="F1549" s="66"/>
      <c r="G1549" s="48"/>
      <c r="N1549" s="37"/>
      <c r="O1549" s="38"/>
    </row>
    <row r="1550" spans="3:15" x14ac:dyDescent="0.2">
      <c r="C1550" s="61"/>
      <c r="F1550" s="66"/>
      <c r="G1550" s="48"/>
      <c r="N1550" s="37"/>
      <c r="O1550" s="38"/>
    </row>
    <row r="1551" spans="3:15" x14ac:dyDescent="0.2">
      <c r="C1551" s="61"/>
      <c r="F1551" s="66"/>
      <c r="G1551" s="48"/>
      <c r="N1551" s="37"/>
      <c r="O1551" s="38"/>
    </row>
    <row r="1552" spans="3:15" x14ac:dyDescent="0.2">
      <c r="C1552" s="61"/>
      <c r="F1552" s="66"/>
      <c r="G1552" s="48"/>
      <c r="N1552" s="37"/>
      <c r="O1552" s="38"/>
    </row>
    <row r="1553" spans="3:15" x14ac:dyDescent="0.2">
      <c r="C1553" s="61"/>
      <c r="F1553" s="66"/>
      <c r="G1553" s="48"/>
      <c r="N1553" s="37"/>
      <c r="O1553" s="38"/>
    </row>
    <row r="1554" spans="3:15" x14ac:dyDescent="0.2">
      <c r="C1554" s="61"/>
      <c r="F1554" s="66"/>
      <c r="G1554" s="48"/>
      <c r="N1554" s="37"/>
      <c r="O1554" s="38"/>
    </row>
    <row r="1555" spans="3:15" x14ac:dyDescent="0.2">
      <c r="C1555" s="61"/>
      <c r="F1555" s="66"/>
      <c r="G1555" s="48"/>
      <c r="N1555" s="37"/>
      <c r="O1555" s="38"/>
    </row>
    <row r="1556" spans="3:15" x14ac:dyDescent="0.2">
      <c r="C1556" s="61"/>
      <c r="F1556" s="66"/>
      <c r="G1556" s="48"/>
      <c r="N1556" s="37"/>
      <c r="O1556" s="38"/>
    </row>
    <row r="1557" spans="3:15" x14ac:dyDescent="0.2">
      <c r="C1557" s="61"/>
      <c r="F1557" s="66"/>
      <c r="G1557" s="48"/>
      <c r="N1557" s="37"/>
      <c r="O1557" s="38"/>
    </row>
    <row r="1558" spans="3:15" x14ac:dyDescent="0.2">
      <c r="C1558" s="61"/>
      <c r="F1558" s="66"/>
      <c r="G1558" s="48"/>
      <c r="N1558" s="37"/>
      <c r="O1558" s="38"/>
    </row>
    <row r="1559" spans="3:15" x14ac:dyDescent="0.2">
      <c r="C1559" s="61"/>
      <c r="F1559" s="66"/>
      <c r="G1559" s="48"/>
      <c r="N1559" s="37"/>
      <c r="O1559" s="38"/>
    </row>
    <row r="1560" spans="3:15" x14ac:dyDescent="0.2">
      <c r="C1560" s="61"/>
      <c r="F1560" s="66"/>
      <c r="G1560" s="48"/>
      <c r="N1560" s="37"/>
      <c r="O1560" s="38"/>
    </row>
    <row r="1561" spans="3:15" x14ac:dyDescent="0.2">
      <c r="C1561" s="61"/>
      <c r="F1561" s="66"/>
      <c r="G1561" s="48"/>
      <c r="N1561" s="37"/>
      <c r="O1561" s="38"/>
    </row>
    <row r="1562" spans="3:15" x14ac:dyDescent="0.2">
      <c r="C1562" s="61"/>
      <c r="F1562" s="66"/>
      <c r="G1562" s="48"/>
      <c r="N1562" s="37"/>
      <c r="O1562" s="38"/>
    </row>
    <row r="1563" spans="3:15" x14ac:dyDescent="0.2">
      <c r="C1563" s="61"/>
      <c r="F1563" s="66"/>
      <c r="G1563" s="48"/>
      <c r="N1563" s="37"/>
      <c r="O1563" s="38"/>
    </row>
    <row r="1564" spans="3:15" x14ac:dyDescent="0.2">
      <c r="C1564" s="61"/>
      <c r="F1564" s="66"/>
      <c r="G1564" s="48"/>
      <c r="N1564" s="37"/>
      <c r="O1564" s="38"/>
    </row>
    <row r="1565" spans="3:15" x14ac:dyDescent="0.2">
      <c r="C1565" s="61"/>
      <c r="F1565" s="66"/>
      <c r="G1565" s="48"/>
      <c r="N1565" s="37"/>
      <c r="O1565" s="38"/>
    </row>
    <row r="1566" spans="3:15" x14ac:dyDescent="0.2">
      <c r="C1566" s="61"/>
      <c r="F1566" s="66"/>
      <c r="G1566" s="48"/>
      <c r="N1566" s="37"/>
      <c r="O1566" s="38"/>
    </row>
    <row r="1567" spans="3:15" x14ac:dyDescent="0.2">
      <c r="C1567" s="61"/>
      <c r="F1567" s="66"/>
      <c r="G1567" s="48"/>
      <c r="N1567" s="37"/>
      <c r="O1567" s="38"/>
    </row>
    <row r="1568" spans="3:15" x14ac:dyDescent="0.2">
      <c r="C1568" s="61"/>
      <c r="F1568" s="66"/>
      <c r="G1568" s="48"/>
      <c r="N1568" s="37"/>
      <c r="O1568" s="38"/>
    </row>
    <row r="1569" spans="3:15" x14ac:dyDescent="0.2">
      <c r="C1569" s="61"/>
      <c r="F1569" s="66"/>
      <c r="G1569" s="48"/>
      <c r="N1569" s="37"/>
      <c r="O1569" s="38"/>
    </row>
    <row r="1570" spans="3:15" x14ac:dyDescent="0.2">
      <c r="C1570" s="61"/>
      <c r="F1570" s="66"/>
      <c r="G1570" s="48"/>
      <c r="N1570" s="37"/>
      <c r="O1570" s="38"/>
    </row>
    <row r="1571" spans="3:15" x14ac:dyDescent="0.2">
      <c r="C1571" s="61"/>
      <c r="F1571" s="66"/>
      <c r="G1571" s="48"/>
      <c r="N1571" s="37"/>
      <c r="O1571" s="38"/>
    </row>
    <row r="1572" spans="3:15" x14ac:dyDescent="0.2">
      <c r="C1572" s="61"/>
      <c r="F1572" s="66"/>
      <c r="G1572" s="48"/>
      <c r="N1572" s="37"/>
      <c r="O1572" s="38"/>
    </row>
    <row r="1573" spans="3:15" x14ac:dyDescent="0.2">
      <c r="C1573" s="61"/>
      <c r="F1573" s="66"/>
      <c r="G1573" s="48"/>
      <c r="N1573" s="37"/>
      <c r="O1573" s="38"/>
    </row>
    <row r="1574" spans="3:15" x14ac:dyDescent="0.2">
      <c r="C1574" s="61"/>
      <c r="F1574" s="66"/>
      <c r="G1574" s="48"/>
      <c r="N1574" s="37"/>
      <c r="O1574" s="38"/>
    </row>
    <row r="1575" spans="3:15" x14ac:dyDescent="0.2">
      <c r="C1575" s="61"/>
      <c r="F1575" s="66"/>
      <c r="G1575" s="48"/>
      <c r="N1575" s="37"/>
      <c r="O1575" s="38"/>
    </row>
    <row r="1576" spans="3:15" x14ac:dyDescent="0.2">
      <c r="C1576" s="61"/>
      <c r="F1576" s="66"/>
      <c r="G1576" s="48"/>
      <c r="N1576" s="37"/>
      <c r="O1576" s="38"/>
    </row>
    <row r="1577" spans="3:15" x14ac:dyDescent="0.2">
      <c r="C1577" s="61"/>
      <c r="F1577" s="66"/>
      <c r="G1577" s="48"/>
      <c r="N1577" s="37"/>
      <c r="O1577" s="38"/>
    </row>
    <row r="1578" spans="3:15" x14ac:dyDescent="0.2">
      <c r="C1578" s="61"/>
      <c r="F1578" s="66"/>
      <c r="G1578" s="48"/>
      <c r="N1578" s="37"/>
      <c r="O1578" s="38"/>
    </row>
    <row r="1579" spans="3:15" x14ac:dyDescent="0.2">
      <c r="C1579" s="61"/>
      <c r="F1579" s="66"/>
      <c r="G1579" s="48"/>
      <c r="N1579" s="37"/>
      <c r="O1579" s="38"/>
    </row>
    <row r="1580" spans="3:15" x14ac:dyDescent="0.2">
      <c r="C1580" s="61"/>
      <c r="F1580" s="66"/>
      <c r="G1580" s="48"/>
      <c r="N1580" s="37"/>
      <c r="O1580" s="38"/>
    </row>
    <row r="1581" spans="3:15" x14ac:dyDescent="0.2">
      <c r="C1581" s="61"/>
      <c r="F1581" s="66"/>
      <c r="G1581" s="48"/>
      <c r="N1581" s="37"/>
      <c r="O1581" s="38"/>
    </row>
    <row r="1582" spans="3:15" x14ac:dyDescent="0.2">
      <c r="C1582" s="61"/>
      <c r="F1582" s="66"/>
      <c r="G1582" s="48"/>
      <c r="N1582" s="37"/>
      <c r="O1582" s="38"/>
    </row>
    <row r="1583" spans="3:15" x14ac:dyDescent="0.2">
      <c r="C1583" s="61"/>
      <c r="F1583" s="66"/>
      <c r="G1583" s="48"/>
      <c r="N1583" s="37"/>
      <c r="O1583" s="38"/>
    </row>
    <row r="1584" spans="3:15" x14ac:dyDescent="0.2">
      <c r="C1584" s="61"/>
      <c r="F1584" s="66"/>
      <c r="G1584" s="48"/>
      <c r="N1584" s="37"/>
      <c r="O1584" s="38"/>
    </row>
    <row r="1585" spans="3:15" x14ac:dyDescent="0.2">
      <c r="C1585" s="61"/>
      <c r="F1585" s="66"/>
      <c r="G1585" s="48"/>
      <c r="N1585" s="37"/>
      <c r="O1585" s="38"/>
    </row>
    <row r="1586" spans="3:15" x14ac:dyDescent="0.2">
      <c r="C1586" s="61"/>
      <c r="F1586" s="66"/>
      <c r="G1586" s="48"/>
      <c r="N1586" s="37"/>
      <c r="O1586" s="38"/>
    </row>
    <row r="1587" spans="3:15" x14ac:dyDescent="0.2">
      <c r="C1587" s="61"/>
      <c r="F1587" s="66"/>
      <c r="G1587" s="48"/>
      <c r="N1587" s="37"/>
      <c r="O1587" s="38"/>
    </row>
    <row r="1588" spans="3:15" x14ac:dyDescent="0.2">
      <c r="C1588" s="61"/>
      <c r="F1588" s="66"/>
      <c r="G1588" s="48"/>
      <c r="N1588" s="37"/>
      <c r="O1588" s="38"/>
    </row>
    <row r="1589" spans="3:15" x14ac:dyDescent="0.2">
      <c r="C1589" s="61"/>
      <c r="F1589" s="66"/>
      <c r="G1589" s="48"/>
      <c r="N1589" s="37"/>
      <c r="O1589" s="38"/>
    </row>
    <row r="1590" spans="3:15" x14ac:dyDescent="0.2">
      <c r="C1590" s="61"/>
      <c r="F1590" s="66"/>
      <c r="G1590" s="48"/>
      <c r="N1590" s="37"/>
      <c r="O1590" s="38"/>
    </row>
    <row r="1591" spans="3:15" x14ac:dyDescent="0.2">
      <c r="C1591" s="61"/>
      <c r="F1591" s="66"/>
      <c r="G1591" s="48"/>
      <c r="N1591" s="37"/>
      <c r="O1591" s="38"/>
    </row>
    <row r="1592" spans="3:15" x14ac:dyDescent="0.2">
      <c r="C1592" s="61"/>
      <c r="F1592" s="66"/>
      <c r="G1592" s="48"/>
      <c r="N1592" s="37"/>
      <c r="O1592" s="38"/>
    </row>
    <row r="1593" spans="3:15" x14ac:dyDescent="0.2">
      <c r="C1593" s="61"/>
      <c r="F1593" s="66"/>
      <c r="G1593" s="48"/>
      <c r="N1593" s="37"/>
      <c r="O1593" s="38"/>
    </row>
    <row r="1594" spans="3:15" x14ac:dyDescent="0.2">
      <c r="C1594" s="61"/>
      <c r="F1594" s="66"/>
      <c r="G1594" s="48"/>
      <c r="N1594" s="37"/>
      <c r="O1594" s="38"/>
    </row>
    <row r="1595" spans="3:15" x14ac:dyDescent="0.2">
      <c r="C1595" s="61"/>
      <c r="F1595" s="66"/>
      <c r="G1595" s="48"/>
      <c r="N1595" s="37"/>
      <c r="O1595" s="38"/>
    </row>
    <row r="1596" spans="3:15" x14ac:dyDescent="0.2">
      <c r="C1596" s="61"/>
      <c r="F1596" s="66"/>
      <c r="G1596" s="48"/>
      <c r="N1596" s="37"/>
      <c r="O1596" s="38"/>
    </row>
    <row r="1597" spans="3:15" x14ac:dyDescent="0.2">
      <c r="C1597" s="61"/>
      <c r="F1597" s="66"/>
      <c r="G1597" s="48"/>
      <c r="N1597" s="37"/>
      <c r="O1597" s="38"/>
    </row>
    <row r="1598" spans="3:15" x14ac:dyDescent="0.2">
      <c r="C1598" s="61"/>
      <c r="F1598" s="66"/>
      <c r="G1598" s="48"/>
      <c r="N1598" s="37"/>
      <c r="O1598" s="38"/>
    </row>
    <row r="1599" spans="3:15" x14ac:dyDescent="0.2">
      <c r="C1599" s="61"/>
      <c r="F1599" s="66"/>
      <c r="G1599" s="48"/>
      <c r="N1599" s="37"/>
      <c r="O1599" s="38"/>
    </row>
    <row r="1600" spans="3:15" x14ac:dyDescent="0.2">
      <c r="C1600" s="61"/>
      <c r="F1600" s="66"/>
      <c r="G1600" s="48"/>
      <c r="N1600" s="37"/>
      <c r="O1600" s="38"/>
    </row>
    <row r="1601" spans="3:15" x14ac:dyDescent="0.2">
      <c r="C1601" s="61"/>
      <c r="F1601" s="66"/>
      <c r="G1601" s="48"/>
      <c r="N1601" s="37"/>
      <c r="O1601" s="38"/>
    </row>
    <row r="1602" spans="3:15" x14ac:dyDescent="0.2">
      <c r="C1602" s="61"/>
      <c r="F1602" s="66"/>
      <c r="G1602" s="48"/>
      <c r="N1602" s="37"/>
      <c r="O1602" s="38"/>
    </row>
    <row r="1603" spans="3:15" x14ac:dyDescent="0.2">
      <c r="C1603" s="61"/>
      <c r="F1603" s="66"/>
      <c r="G1603" s="48"/>
      <c r="N1603" s="37"/>
      <c r="O1603" s="38"/>
    </row>
    <row r="1604" spans="3:15" x14ac:dyDescent="0.2">
      <c r="C1604" s="61"/>
      <c r="F1604" s="66"/>
      <c r="G1604" s="48"/>
      <c r="N1604" s="37"/>
      <c r="O1604" s="38"/>
    </row>
    <row r="1605" spans="3:15" x14ac:dyDescent="0.2">
      <c r="C1605" s="61"/>
      <c r="F1605" s="66"/>
      <c r="G1605" s="48"/>
      <c r="N1605" s="37"/>
      <c r="O1605" s="38"/>
    </row>
    <row r="1606" spans="3:15" x14ac:dyDescent="0.2">
      <c r="C1606" s="61"/>
      <c r="F1606" s="66"/>
      <c r="G1606" s="48"/>
      <c r="N1606" s="37"/>
      <c r="O1606" s="38"/>
    </row>
    <row r="1607" spans="3:15" x14ac:dyDescent="0.2">
      <c r="C1607" s="61"/>
      <c r="F1607" s="66"/>
      <c r="G1607" s="48"/>
      <c r="N1607" s="37"/>
      <c r="O1607" s="38"/>
    </row>
    <row r="1608" spans="3:15" x14ac:dyDescent="0.2">
      <c r="C1608" s="61"/>
      <c r="F1608" s="66"/>
      <c r="G1608" s="48"/>
      <c r="N1608" s="37"/>
      <c r="O1608" s="38"/>
    </row>
    <row r="1609" spans="3:15" x14ac:dyDescent="0.2">
      <c r="C1609" s="61"/>
      <c r="F1609" s="66"/>
      <c r="G1609" s="48"/>
      <c r="N1609" s="37"/>
      <c r="O1609" s="38"/>
    </row>
    <row r="1610" spans="3:15" x14ac:dyDescent="0.2">
      <c r="C1610" s="61"/>
      <c r="F1610" s="66"/>
      <c r="G1610" s="48"/>
      <c r="N1610" s="37"/>
      <c r="O1610" s="38"/>
    </row>
    <row r="1611" spans="3:15" x14ac:dyDescent="0.2">
      <c r="C1611" s="61"/>
      <c r="F1611" s="66"/>
      <c r="G1611" s="48"/>
      <c r="N1611" s="37"/>
      <c r="O1611" s="38"/>
    </row>
    <row r="1612" spans="3:15" x14ac:dyDescent="0.2">
      <c r="C1612" s="61"/>
      <c r="F1612" s="66"/>
      <c r="G1612" s="48"/>
      <c r="N1612" s="37"/>
      <c r="O1612" s="38"/>
    </row>
    <row r="1613" spans="3:15" x14ac:dyDescent="0.2">
      <c r="C1613" s="61"/>
      <c r="F1613" s="66"/>
      <c r="G1613" s="48"/>
      <c r="N1613" s="37"/>
      <c r="O1613" s="38"/>
    </row>
    <row r="1614" spans="3:15" x14ac:dyDescent="0.2">
      <c r="C1614" s="61"/>
      <c r="F1614" s="66"/>
      <c r="G1614" s="48"/>
      <c r="N1614" s="37"/>
      <c r="O1614" s="38"/>
    </row>
    <row r="1615" spans="3:15" x14ac:dyDescent="0.2">
      <c r="C1615" s="61"/>
      <c r="F1615" s="66"/>
      <c r="G1615" s="48"/>
      <c r="N1615" s="37"/>
      <c r="O1615" s="38"/>
    </row>
    <row r="1616" spans="3:15" x14ac:dyDescent="0.2">
      <c r="C1616" s="61"/>
      <c r="F1616" s="66"/>
      <c r="G1616" s="48"/>
      <c r="N1616" s="37"/>
      <c r="O1616" s="38"/>
    </row>
    <row r="1617" spans="3:15" x14ac:dyDescent="0.2">
      <c r="C1617" s="61"/>
      <c r="F1617" s="66"/>
      <c r="G1617" s="48"/>
      <c r="N1617" s="37"/>
      <c r="O1617" s="38"/>
    </row>
    <row r="1618" spans="3:15" x14ac:dyDescent="0.2">
      <c r="C1618" s="61"/>
      <c r="F1618" s="66"/>
      <c r="G1618" s="48"/>
      <c r="N1618" s="37"/>
      <c r="O1618" s="38"/>
    </row>
    <row r="1619" spans="3:15" x14ac:dyDescent="0.2">
      <c r="C1619" s="61"/>
      <c r="F1619" s="66"/>
      <c r="G1619" s="48"/>
      <c r="N1619" s="37"/>
      <c r="O1619" s="38"/>
    </row>
    <row r="1620" spans="3:15" x14ac:dyDescent="0.2">
      <c r="C1620" s="61"/>
      <c r="F1620" s="66"/>
      <c r="G1620" s="48"/>
      <c r="N1620" s="37"/>
      <c r="O1620" s="38"/>
    </row>
    <row r="1621" spans="3:15" x14ac:dyDescent="0.2">
      <c r="C1621" s="61"/>
      <c r="F1621" s="66"/>
      <c r="G1621" s="48"/>
      <c r="N1621" s="37"/>
      <c r="O1621" s="38"/>
    </row>
    <row r="1622" spans="3:15" x14ac:dyDescent="0.2">
      <c r="C1622" s="61"/>
      <c r="F1622" s="66"/>
      <c r="G1622" s="48"/>
      <c r="N1622" s="37"/>
      <c r="O1622" s="38"/>
    </row>
    <row r="1623" spans="3:15" x14ac:dyDescent="0.2">
      <c r="C1623" s="61"/>
      <c r="F1623" s="66"/>
      <c r="G1623" s="48"/>
      <c r="N1623" s="37"/>
      <c r="O1623" s="38"/>
    </row>
    <row r="1624" spans="3:15" x14ac:dyDescent="0.2">
      <c r="C1624" s="61"/>
      <c r="F1624" s="66"/>
      <c r="G1624" s="48"/>
      <c r="N1624" s="37"/>
      <c r="O1624" s="38"/>
    </row>
    <row r="1625" spans="3:15" x14ac:dyDescent="0.2">
      <c r="C1625" s="61"/>
      <c r="F1625" s="66"/>
      <c r="G1625" s="48"/>
      <c r="N1625" s="37"/>
      <c r="O1625" s="38"/>
    </row>
    <row r="1626" spans="3:15" x14ac:dyDescent="0.2">
      <c r="C1626" s="61"/>
      <c r="F1626" s="66"/>
      <c r="G1626" s="48"/>
      <c r="N1626" s="37"/>
      <c r="O1626" s="38"/>
    </row>
    <row r="1627" spans="3:15" x14ac:dyDescent="0.2">
      <c r="C1627" s="61"/>
      <c r="F1627" s="66"/>
      <c r="G1627" s="48"/>
      <c r="N1627" s="37"/>
      <c r="O1627" s="38"/>
    </row>
    <row r="1628" spans="3:15" x14ac:dyDescent="0.2">
      <c r="C1628" s="61"/>
      <c r="F1628" s="66"/>
      <c r="G1628" s="48"/>
      <c r="N1628" s="37"/>
      <c r="O1628" s="38"/>
    </row>
    <row r="1629" spans="3:15" x14ac:dyDescent="0.2">
      <c r="C1629" s="61"/>
      <c r="F1629" s="66"/>
      <c r="G1629" s="48"/>
      <c r="N1629" s="37"/>
      <c r="O1629" s="38"/>
    </row>
    <row r="1630" spans="3:15" x14ac:dyDescent="0.2">
      <c r="C1630" s="61"/>
      <c r="F1630" s="66"/>
      <c r="G1630" s="48"/>
      <c r="N1630" s="37"/>
      <c r="O1630" s="38"/>
    </row>
    <row r="1631" spans="3:15" x14ac:dyDescent="0.2">
      <c r="C1631" s="61"/>
      <c r="F1631" s="66"/>
      <c r="G1631" s="48"/>
      <c r="N1631" s="37"/>
      <c r="O1631" s="38"/>
    </row>
    <row r="1632" spans="3:15" x14ac:dyDescent="0.2">
      <c r="C1632" s="61"/>
      <c r="F1632" s="66"/>
      <c r="G1632" s="48"/>
      <c r="N1632" s="37"/>
      <c r="O1632" s="38"/>
    </row>
    <row r="1633" spans="3:15" x14ac:dyDescent="0.2">
      <c r="C1633" s="61"/>
      <c r="F1633" s="66"/>
      <c r="G1633" s="48"/>
      <c r="N1633" s="37"/>
      <c r="O1633" s="38"/>
    </row>
    <row r="1634" spans="3:15" x14ac:dyDescent="0.2">
      <c r="C1634" s="61"/>
      <c r="F1634" s="66"/>
      <c r="G1634" s="48"/>
      <c r="N1634" s="37"/>
      <c r="O1634" s="38"/>
    </row>
    <row r="1635" spans="3:15" x14ac:dyDescent="0.2">
      <c r="C1635" s="61"/>
      <c r="F1635" s="66"/>
      <c r="G1635" s="48"/>
      <c r="N1635" s="37"/>
      <c r="O1635" s="38"/>
    </row>
    <row r="1636" spans="3:15" x14ac:dyDescent="0.2">
      <c r="C1636" s="61"/>
      <c r="F1636" s="66"/>
      <c r="G1636" s="48"/>
      <c r="N1636" s="37"/>
      <c r="O1636" s="38"/>
    </row>
    <row r="1637" spans="3:15" x14ac:dyDescent="0.2">
      <c r="C1637" s="61"/>
      <c r="F1637" s="66"/>
      <c r="G1637" s="48"/>
      <c r="N1637" s="37"/>
      <c r="O1637" s="38"/>
    </row>
    <row r="1638" spans="3:15" x14ac:dyDescent="0.2">
      <c r="C1638" s="61"/>
      <c r="F1638" s="66"/>
      <c r="G1638" s="48"/>
      <c r="N1638" s="37"/>
      <c r="O1638" s="38"/>
    </row>
    <row r="1639" spans="3:15" x14ac:dyDescent="0.2">
      <c r="C1639" s="61"/>
      <c r="F1639" s="66"/>
      <c r="G1639" s="48"/>
      <c r="N1639" s="37"/>
      <c r="O1639" s="38"/>
    </row>
    <row r="1640" spans="3:15" x14ac:dyDescent="0.2">
      <c r="C1640" s="61"/>
      <c r="F1640" s="66"/>
      <c r="G1640" s="48"/>
      <c r="N1640" s="37"/>
      <c r="O1640" s="38"/>
    </row>
    <row r="1641" spans="3:15" x14ac:dyDescent="0.2">
      <c r="C1641" s="61"/>
      <c r="F1641" s="66"/>
      <c r="G1641" s="48"/>
      <c r="N1641" s="37"/>
      <c r="O1641" s="38"/>
    </row>
    <row r="1642" spans="3:15" x14ac:dyDescent="0.2">
      <c r="C1642" s="61"/>
      <c r="F1642" s="66"/>
      <c r="G1642" s="48"/>
      <c r="N1642" s="37"/>
      <c r="O1642" s="38"/>
    </row>
    <row r="1643" spans="3:15" x14ac:dyDescent="0.2">
      <c r="C1643" s="61"/>
      <c r="F1643" s="66"/>
      <c r="G1643" s="48"/>
      <c r="N1643" s="37"/>
      <c r="O1643" s="38"/>
    </row>
    <row r="1644" spans="3:15" x14ac:dyDescent="0.2">
      <c r="C1644" s="61"/>
      <c r="F1644" s="66"/>
      <c r="G1644" s="48"/>
      <c r="N1644" s="37"/>
      <c r="O1644" s="38"/>
    </row>
    <row r="1645" spans="3:15" x14ac:dyDescent="0.2">
      <c r="C1645" s="61"/>
      <c r="F1645" s="66"/>
      <c r="G1645" s="48"/>
      <c r="N1645" s="37"/>
      <c r="O1645" s="38"/>
    </row>
    <row r="1646" spans="3:15" x14ac:dyDescent="0.2">
      <c r="C1646" s="61"/>
      <c r="F1646" s="66"/>
      <c r="G1646" s="48"/>
      <c r="N1646" s="37"/>
      <c r="O1646" s="38"/>
    </row>
    <row r="1647" spans="3:15" x14ac:dyDescent="0.2">
      <c r="C1647" s="61"/>
      <c r="F1647" s="66"/>
      <c r="G1647" s="48"/>
      <c r="N1647" s="37"/>
      <c r="O1647" s="38"/>
    </row>
    <row r="1648" spans="3:15" x14ac:dyDescent="0.2">
      <c r="C1648" s="61"/>
      <c r="F1648" s="66"/>
      <c r="G1648" s="48"/>
      <c r="N1648" s="37"/>
      <c r="O1648" s="38"/>
    </row>
    <row r="1649" spans="3:15" x14ac:dyDescent="0.2">
      <c r="C1649" s="61"/>
      <c r="F1649" s="66"/>
      <c r="G1649" s="48"/>
      <c r="N1649" s="37"/>
      <c r="O1649" s="38"/>
    </row>
    <row r="1650" spans="3:15" x14ac:dyDescent="0.2">
      <c r="C1650" s="61"/>
      <c r="F1650" s="66"/>
      <c r="G1650" s="48"/>
      <c r="N1650" s="37"/>
      <c r="O1650" s="38"/>
    </row>
    <row r="1651" spans="3:15" x14ac:dyDescent="0.2">
      <c r="C1651" s="61"/>
      <c r="F1651" s="66"/>
      <c r="G1651" s="48"/>
      <c r="N1651" s="37"/>
      <c r="O1651" s="38"/>
    </row>
    <row r="1652" spans="3:15" x14ac:dyDescent="0.2">
      <c r="C1652" s="61"/>
      <c r="F1652" s="66"/>
      <c r="G1652" s="48"/>
      <c r="N1652" s="37"/>
      <c r="O1652" s="38"/>
    </row>
    <row r="1653" spans="3:15" x14ac:dyDescent="0.2">
      <c r="C1653" s="61"/>
      <c r="F1653" s="66"/>
      <c r="G1653" s="48"/>
      <c r="N1653" s="37"/>
      <c r="O1653" s="38"/>
    </row>
    <row r="1654" spans="3:15" x14ac:dyDescent="0.2">
      <c r="C1654" s="61"/>
      <c r="F1654" s="66"/>
      <c r="G1654" s="48"/>
      <c r="N1654" s="37"/>
      <c r="O1654" s="38"/>
    </row>
    <row r="1655" spans="3:15" x14ac:dyDescent="0.2">
      <c r="C1655" s="61"/>
      <c r="F1655" s="66"/>
      <c r="G1655" s="48"/>
      <c r="N1655" s="37"/>
      <c r="O1655" s="38"/>
    </row>
    <row r="1656" spans="3:15" x14ac:dyDescent="0.2">
      <c r="C1656" s="61"/>
      <c r="F1656" s="66"/>
      <c r="G1656" s="48"/>
      <c r="N1656" s="37"/>
      <c r="O1656" s="38"/>
    </row>
    <row r="1657" spans="3:15" x14ac:dyDescent="0.2">
      <c r="C1657" s="61"/>
      <c r="F1657" s="66"/>
      <c r="G1657" s="48"/>
      <c r="N1657" s="37"/>
      <c r="O1657" s="38"/>
    </row>
    <row r="1658" spans="3:15" x14ac:dyDescent="0.2">
      <c r="C1658" s="61"/>
      <c r="F1658" s="66"/>
      <c r="G1658" s="48"/>
      <c r="N1658" s="37"/>
      <c r="O1658" s="38"/>
    </row>
    <row r="1659" spans="3:15" x14ac:dyDescent="0.2">
      <c r="C1659" s="61"/>
      <c r="F1659" s="66"/>
      <c r="G1659" s="48"/>
      <c r="N1659" s="37"/>
      <c r="O1659" s="38"/>
    </row>
    <row r="1660" spans="3:15" x14ac:dyDescent="0.2">
      <c r="C1660" s="61"/>
      <c r="F1660" s="66"/>
      <c r="G1660" s="48"/>
      <c r="N1660" s="37"/>
      <c r="O1660" s="38"/>
    </row>
    <row r="1661" spans="3:15" x14ac:dyDescent="0.2">
      <c r="C1661" s="61"/>
      <c r="F1661" s="66"/>
      <c r="G1661" s="48"/>
      <c r="N1661" s="37"/>
      <c r="O1661" s="38"/>
    </row>
    <row r="1662" spans="3:15" x14ac:dyDescent="0.2">
      <c r="C1662" s="61"/>
      <c r="F1662" s="66"/>
      <c r="G1662" s="48"/>
      <c r="N1662" s="37"/>
      <c r="O1662" s="38"/>
    </row>
    <row r="1663" spans="3:15" x14ac:dyDescent="0.2">
      <c r="C1663" s="61"/>
      <c r="F1663" s="66"/>
      <c r="G1663" s="48"/>
      <c r="N1663" s="37"/>
      <c r="O1663" s="38"/>
    </row>
    <row r="1664" spans="3:15" x14ac:dyDescent="0.2">
      <c r="C1664" s="61"/>
      <c r="F1664" s="66"/>
      <c r="G1664" s="48"/>
      <c r="N1664" s="37"/>
      <c r="O1664" s="38"/>
    </row>
    <row r="1665" spans="3:15" x14ac:dyDescent="0.2">
      <c r="C1665" s="61"/>
      <c r="F1665" s="66"/>
      <c r="G1665" s="48"/>
      <c r="N1665" s="37"/>
      <c r="O1665" s="38"/>
    </row>
    <row r="1666" spans="3:15" x14ac:dyDescent="0.2">
      <c r="C1666" s="61"/>
      <c r="F1666" s="66"/>
      <c r="G1666" s="48"/>
      <c r="N1666" s="37"/>
      <c r="O1666" s="38"/>
    </row>
    <row r="1667" spans="3:15" x14ac:dyDescent="0.2">
      <c r="C1667" s="61"/>
      <c r="F1667" s="66"/>
      <c r="G1667" s="48"/>
      <c r="N1667" s="37"/>
      <c r="O1667" s="38"/>
    </row>
    <row r="1668" spans="3:15" x14ac:dyDescent="0.2">
      <c r="C1668" s="61"/>
      <c r="F1668" s="66"/>
      <c r="G1668" s="48"/>
      <c r="N1668" s="37"/>
      <c r="O1668" s="38"/>
    </row>
    <row r="1669" spans="3:15" x14ac:dyDescent="0.2">
      <c r="C1669" s="61"/>
      <c r="F1669" s="66"/>
      <c r="G1669" s="48"/>
      <c r="N1669" s="37"/>
      <c r="O1669" s="38"/>
    </row>
    <row r="1670" spans="3:15" x14ac:dyDescent="0.2">
      <c r="C1670" s="61"/>
      <c r="F1670" s="66"/>
      <c r="G1670" s="48"/>
      <c r="N1670" s="37"/>
      <c r="O1670" s="38"/>
    </row>
    <row r="1671" spans="3:15" x14ac:dyDescent="0.2">
      <c r="C1671" s="61"/>
      <c r="F1671" s="66"/>
      <c r="G1671" s="48"/>
      <c r="N1671" s="37"/>
      <c r="O1671" s="38"/>
    </row>
    <row r="1672" spans="3:15" x14ac:dyDescent="0.2">
      <c r="C1672" s="61"/>
      <c r="F1672" s="66"/>
      <c r="G1672" s="48"/>
      <c r="N1672" s="37"/>
      <c r="O1672" s="38"/>
    </row>
    <row r="1673" spans="3:15" x14ac:dyDescent="0.2">
      <c r="C1673" s="61"/>
      <c r="F1673" s="66"/>
      <c r="G1673" s="48"/>
      <c r="N1673" s="37"/>
      <c r="O1673" s="38"/>
    </row>
    <row r="1674" spans="3:15" x14ac:dyDescent="0.2">
      <c r="C1674" s="61"/>
      <c r="F1674" s="66"/>
      <c r="G1674" s="48"/>
      <c r="N1674" s="37"/>
      <c r="O1674" s="38"/>
    </row>
    <row r="1675" spans="3:15" x14ac:dyDescent="0.2">
      <c r="C1675" s="61"/>
      <c r="F1675" s="66"/>
      <c r="G1675" s="48"/>
      <c r="N1675" s="37"/>
      <c r="O1675" s="38"/>
    </row>
    <row r="1676" spans="3:15" x14ac:dyDescent="0.2">
      <c r="C1676" s="61"/>
      <c r="F1676" s="66"/>
      <c r="G1676" s="48"/>
      <c r="N1676" s="37"/>
      <c r="O1676" s="38"/>
    </row>
    <row r="1677" spans="3:15" x14ac:dyDescent="0.2">
      <c r="C1677" s="61"/>
      <c r="F1677" s="66"/>
      <c r="G1677" s="48"/>
      <c r="N1677" s="37"/>
      <c r="O1677" s="38"/>
    </row>
    <row r="1678" spans="3:15" x14ac:dyDescent="0.2">
      <c r="C1678" s="61"/>
      <c r="F1678" s="66"/>
      <c r="G1678" s="48"/>
      <c r="N1678" s="37"/>
      <c r="O1678" s="38"/>
    </row>
    <row r="1679" spans="3:15" x14ac:dyDescent="0.2">
      <c r="C1679" s="61"/>
      <c r="F1679" s="66"/>
      <c r="G1679" s="48"/>
      <c r="N1679" s="37"/>
      <c r="O1679" s="38"/>
    </row>
    <row r="1680" spans="3:15" x14ac:dyDescent="0.2">
      <c r="C1680" s="61"/>
      <c r="F1680" s="66"/>
      <c r="G1680" s="48"/>
      <c r="N1680" s="37"/>
      <c r="O1680" s="38"/>
    </row>
    <row r="1681" spans="3:15" x14ac:dyDescent="0.2">
      <c r="C1681" s="61"/>
      <c r="F1681" s="66"/>
      <c r="G1681" s="48"/>
      <c r="N1681" s="37"/>
      <c r="O1681" s="38"/>
    </row>
    <row r="1682" spans="3:15" x14ac:dyDescent="0.2">
      <c r="C1682" s="61"/>
      <c r="F1682" s="66"/>
      <c r="G1682" s="48"/>
      <c r="N1682" s="37"/>
      <c r="O1682" s="38"/>
    </row>
    <row r="1683" spans="3:15" x14ac:dyDescent="0.2">
      <c r="C1683" s="61"/>
      <c r="F1683" s="66"/>
      <c r="G1683" s="48"/>
      <c r="N1683" s="37"/>
      <c r="O1683" s="38"/>
    </row>
    <row r="1684" spans="3:15" x14ac:dyDescent="0.2">
      <c r="C1684" s="61"/>
      <c r="F1684" s="66"/>
      <c r="G1684" s="48"/>
      <c r="N1684" s="37"/>
      <c r="O1684" s="38"/>
    </row>
    <row r="1685" spans="3:15" x14ac:dyDescent="0.2">
      <c r="C1685" s="61"/>
      <c r="F1685" s="66"/>
      <c r="G1685" s="48"/>
      <c r="N1685" s="37"/>
      <c r="O1685" s="38"/>
    </row>
    <row r="1686" spans="3:15" x14ac:dyDescent="0.2">
      <c r="C1686" s="61"/>
      <c r="F1686" s="66"/>
      <c r="G1686" s="48"/>
      <c r="N1686" s="37"/>
      <c r="O1686" s="38"/>
    </row>
    <row r="1687" spans="3:15" x14ac:dyDescent="0.2">
      <c r="C1687" s="61"/>
      <c r="F1687" s="66"/>
      <c r="G1687" s="48"/>
      <c r="N1687" s="37"/>
      <c r="O1687" s="38"/>
    </row>
    <row r="1688" spans="3:15" x14ac:dyDescent="0.2">
      <c r="C1688" s="61"/>
      <c r="F1688" s="66"/>
      <c r="G1688" s="48"/>
      <c r="N1688" s="37"/>
      <c r="O1688" s="38"/>
    </row>
    <row r="1689" spans="3:15" x14ac:dyDescent="0.2">
      <c r="C1689" s="61"/>
      <c r="F1689" s="66"/>
      <c r="G1689" s="48"/>
      <c r="N1689" s="37"/>
      <c r="O1689" s="38"/>
    </row>
    <row r="1690" spans="3:15" x14ac:dyDescent="0.2">
      <c r="C1690" s="61"/>
      <c r="F1690" s="66"/>
      <c r="G1690" s="48"/>
      <c r="N1690" s="37"/>
      <c r="O1690" s="38"/>
    </row>
    <row r="1691" spans="3:15" x14ac:dyDescent="0.2">
      <c r="C1691" s="61"/>
      <c r="F1691" s="66"/>
      <c r="G1691" s="48"/>
      <c r="N1691" s="37"/>
      <c r="O1691" s="38"/>
    </row>
    <row r="1692" spans="3:15" x14ac:dyDescent="0.2">
      <c r="C1692" s="61"/>
      <c r="F1692" s="66"/>
      <c r="G1692" s="48"/>
      <c r="N1692" s="37"/>
      <c r="O1692" s="38"/>
    </row>
    <row r="1693" spans="3:15" x14ac:dyDescent="0.2">
      <c r="C1693" s="61"/>
      <c r="F1693" s="66"/>
      <c r="G1693" s="48"/>
      <c r="N1693" s="37"/>
      <c r="O1693" s="38"/>
    </row>
    <row r="1694" spans="3:15" x14ac:dyDescent="0.2">
      <c r="C1694" s="61"/>
      <c r="F1694" s="66"/>
      <c r="G1694" s="48"/>
      <c r="N1694" s="37"/>
      <c r="O1694" s="38"/>
    </row>
    <row r="1695" spans="3:15" x14ac:dyDescent="0.2">
      <c r="C1695" s="61"/>
      <c r="F1695" s="66"/>
      <c r="G1695" s="48"/>
      <c r="N1695" s="37"/>
      <c r="O1695" s="38"/>
    </row>
    <row r="1696" spans="3:15" x14ac:dyDescent="0.2">
      <c r="C1696" s="61"/>
      <c r="F1696" s="66"/>
      <c r="G1696" s="48"/>
      <c r="N1696" s="37"/>
      <c r="O1696" s="38"/>
    </row>
    <row r="1697" spans="3:15" x14ac:dyDescent="0.2">
      <c r="C1697" s="61"/>
      <c r="F1697" s="66"/>
      <c r="G1697" s="48"/>
      <c r="N1697" s="37"/>
      <c r="O1697" s="38"/>
    </row>
    <row r="1698" spans="3:15" x14ac:dyDescent="0.2">
      <c r="C1698" s="61"/>
      <c r="F1698" s="66"/>
      <c r="G1698" s="48"/>
      <c r="N1698" s="37"/>
      <c r="O1698" s="38"/>
    </row>
    <row r="1699" spans="3:15" x14ac:dyDescent="0.2">
      <c r="C1699" s="61"/>
      <c r="F1699" s="66"/>
      <c r="G1699" s="48"/>
      <c r="N1699" s="37"/>
      <c r="O1699" s="38"/>
    </row>
    <row r="1700" spans="3:15" x14ac:dyDescent="0.2">
      <c r="C1700" s="61"/>
      <c r="F1700" s="66"/>
      <c r="G1700" s="48"/>
      <c r="N1700" s="37"/>
      <c r="O1700" s="38"/>
    </row>
    <row r="1701" spans="3:15" x14ac:dyDescent="0.2">
      <c r="C1701" s="61"/>
      <c r="F1701" s="66"/>
      <c r="G1701" s="48"/>
      <c r="N1701" s="37"/>
      <c r="O1701" s="38"/>
    </row>
    <row r="1702" spans="3:15" x14ac:dyDescent="0.2">
      <c r="C1702" s="61"/>
      <c r="F1702" s="66"/>
      <c r="G1702" s="48"/>
      <c r="N1702" s="37"/>
      <c r="O1702" s="38"/>
    </row>
    <row r="1703" spans="3:15" x14ac:dyDescent="0.2">
      <c r="C1703" s="61"/>
      <c r="F1703" s="66"/>
      <c r="G1703" s="48"/>
      <c r="N1703" s="37"/>
      <c r="O1703" s="38"/>
    </row>
    <row r="1704" spans="3:15" x14ac:dyDescent="0.2">
      <c r="C1704" s="61"/>
      <c r="F1704" s="66"/>
      <c r="G1704" s="48"/>
      <c r="N1704" s="37"/>
      <c r="O1704" s="38"/>
    </row>
    <row r="1705" spans="3:15" x14ac:dyDescent="0.2">
      <c r="C1705" s="61"/>
      <c r="F1705" s="66"/>
      <c r="G1705" s="48"/>
      <c r="N1705" s="37"/>
      <c r="O1705" s="38"/>
    </row>
    <row r="1706" spans="3:15" x14ac:dyDescent="0.2">
      <c r="C1706" s="61"/>
      <c r="F1706" s="66"/>
      <c r="G1706" s="48"/>
      <c r="N1706" s="37"/>
      <c r="O1706" s="38"/>
    </row>
    <row r="1707" spans="3:15" x14ac:dyDescent="0.2">
      <c r="C1707" s="61"/>
      <c r="F1707" s="66"/>
      <c r="G1707" s="48"/>
      <c r="N1707" s="37"/>
      <c r="O1707" s="38"/>
    </row>
    <row r="1708" spans="3:15" x14ac:dyDescent="0.2">
      <c r="C1708" s="61"/>
      <c r="F1708" s="66"/>
      <c r="G1708" s="48"/>
      <c r="N1708" s="37"/>
      <c r="O1708" s="38"/>
    </row>
    <row r="1709" spans="3:15" x14ac:dyDescent="0.2">
      <c r="C1709" s="61"/>
      <c r="F1709" s="66"/>
      <c r="G1709" s="48"/>
      <c r="N1709" s="37"/>
      <c r="O1709" s="38"/>
    </row>
    <row r="1710" spans="3:15" x14ac:dyDescent="0.2">
      <c r="C1710" s="61"/>
      <c r="F1710" s="66"/>
      <c r="G1710" s="48"/>
      <c r="N1710" s="37"/>
      <c r="O1710" s="38"/>
    </row>
    <row r="1711" spans="3:15" x14ac:dyDescent="0.2">
      <c r="C1711" s="61"/>
      <c r="F1711" s="66"/>
      <c r="G1711" s="48"/>
      <c r="N1711" s="37"/>
      <c r="O1711" s="38"/>
    </row>
    <row r="1712" spans="3:15" x14ac:dyDescent="0.2">
      <c r="C1712" s="61"/>
      <c r="F1712" s="66"/>
      <c r="G1712" s="48"/>
      <c r="N1712" s="37"/>
      <c r="O1712" s="38"/>
    </row>
    <row r="1713" spans="3:15" x14ac:dyDescent="0.2">
      <c r="C1713" s="61"/>
      <c r="F1713" s="66"/>
      <c r="G1713" s="48"/>
      <c r="N1713" s="37"/>
      <c r="O1713" s="38"/>
    </row>
    <row r="1714" spans="3:15" x14ac:dyDescent="0.2">
      <c r="C1714" s="61"/>
      <c r="F1714" s="66"/>
      <c r="G1714" s="48"/>
      <c r="N1714" s="37"/>
      <c r="O1714" s="38"/>
    </row>
    <row r="1715" spans="3:15" x14ac:dyDescent="0.2">
      <c r="C1715" s="61"/>
      <c r="F1715" s="66"/>
      <c r="G1715" s="48"/>
      <c r="N1715" s="37"/>
      <c r="O1715" s="38"/>
    </row>
    <row r="1716" spans="3:15" x14ac:dyDescent="0.2">
      <c r="C1716" s="61"/>
      <c r="F1716" s="66"/>
      <c r="G1716" s="48"/>
      <c r="N1716" s="37"/>
      <c r="O1716" s="38"/>
    </row>
    <row r="1717" spans="3:15" x14ac:dyDescent="0.2">
      <c r="C1717" s="61"/>
      <c r="F1717" s="66"/>
      <c r="G1717" s="48"/>
      <c r="N1717" s="37"/>
      <c r="O1717" s="38"/>
    </row>
    <row r="1718" spans="3:15" x14ac:dyDescent="0.2">
      <c r="C1718" s="61"/>
      <c r="F1718" s="66"/>
      <c r="G1718" s="48"/>
      <c r="N1718" s="37"/>
      <c r="O1718" s="38"/>
    </row>
    <row r="1719" spans="3:15" x14ac:dyDescent="0.2">
      <c r="C1719" s="61"/>
      <c r="F1719" s="66"/>
      <c r="G1719" s="48"/>
      <c r="N1719" s="37"/>
      <c r="O1719" s="38"/>
    </row>
    <row r="1720" spans="3:15" x14ac:dyDescent="0.2">
      <c r="C1720" s="61"/>
      <c r="F1720" s="66"/>
      <c r="G1720" s="48"/>
      <c r="N1720" s="37"/>
      <c r="O1720" s="38"/>
    </row>
    <row r="1721" spans="3:15" x14ac:dyDescent="0.2">
      <c r="C1721" s="61"/>
      <c r="F1721" s="66"/>
      <c r="G1721" s="48"/>
      <c r="N1721" s="37"/>
      <c r="O1721" s="38"/>
    </row>
    <row r="1722" spans="3:15" x14ac:dyDescent="0.2">
      <c r="C1722" s="61"/>
      <c r="F1722" s="66"/>
      <c r="G1722" s="48"/>
      <c r="N1722" s="37"/>
      <c r="O1722" s="38"/>
    </row>
    <row r="1723" spans="3:15" x14ac:dyDescent="0.2">
      <c r="C1723" s="61"/>
      <c r="F1723" s="66"/>
      <c r="G1723" s="48"/>
      <c r="N1723" s="37"/>
      <c r="O1723" s="38"/>
    </row>
    <row r="1724" spans="3:15" x14ac:dyDescent="0.2">
      <c r="C1724" s="61"/>
      <c r="F1724" s="66"/>
      <c r="G1724" s="48"/>
      <c r="N1724" s="37"/>
      <c r="O1724" s="38"/>
    </row>
    <row r="1725" spans="3:15" x14ac:dyDescent="0.2">
      <c r="C1725" s="61"/>
      <c r="F1725" s="66"/>
      <c r="G1725" s="48"/>
      <c r="N1725" s="37"/>
      <c r="O1725" s="38"/>
    </row>
    <row r="1726" spans="3:15" x14ac:dyDescent="0.2">
      <c r="C1726" s="61"/>
      <c r="F1726" s="66"/>
      <c r="G1726" s="48"/>
      <c r="N1726" s="37"/>
      <c r="O1726" s="38"/>
    </row>
    <row r="1727" spans="3:15" x14ac:dyDescent="0.2">
      <c r="C1727" s="61"/>
      <c r="F1727" s="66"/>
      <c r="G1727" s="48"/>
      <c r="N1727" s="37"/>
      <c r="O1727" s="38"/>
    </row>
    <row r="1728" spans="3:15" x14ac:dyDescent="0.2">
      <c r="C1728" s="61"/>
      <c r="F1728" s="66"/>
      <c r="G1728" s="48"/>
      <c r="N1728" s="37"/>
      <c r="O1728" s="38"/>
    </row>
    <row r="1729" spans="3:15" x14ac:dyDescent="0.2">
      <c r="C1729" s="61"/>
      <c r="F1729" s="66"/>
      <c r="G1729" s="48"/>
      <c r="N1729" s="37"/>
      <c r="O1729" s="38"/>
    </row>
    <row r="1730" spans="3:15" x14ac:dyDescent="0.2">
      <c r="C1730" s="61"/>
      <c r="F1730" s="66"/>
      <c r="G1730" s="48"/>
      <c r="N1730" s="37"/>
      <c r="O1730" s="38"/>
    </row>
    <row r="1731" spans="3:15" x14ac:dyDescent="0.2">
      <c r="C1731" s="61"/>
      <c r="F1731" s="66"/>
      <c r="G1731" s="48"/>
      <c r="N1731" s="37"/>
      <c r="O1731" s="38"/>
    </row>
    <row r="1732" spans="3:15" x14ac:dyDescent="0.2">
      <c r="C1732" s="61"/>
      <c r="F1732" s="66"/>
      <c r="G1732" s="48"/>
      <c r="N1732" s="37"/>
      <c r="O1732" s="38"/>
    </row>
    <row r="1733" spans="3:15" x14ac:dyDescent="0.2">
      <c r="C1733" s="61"/>
      <c r="F1733" s="66"/>
      <c r="G1733" s="48"/>
      <c r="N1733" s="37"/>
      <c r="O1733" s="38"/>
    </row>
    <row r="1734" spans="3:15" x14ac:dyDescent="0.2">
      <c r="C1734" s="61"/>
      <c r="F1734" s="66"/>
      <c r="G1734" s="48"/>
      <c r="N1734" s="37"/>
      <c r="O1734" s="38"/>
    </row>
    <row r="1735" spans="3:15" x14ac:dyDescent="0.2">
      <c r="C1735" s="61"/>
      <c r="F1735" s="66"/>
      <c r="G1735" s="48"/>
      <c r="N1735" s="37"/>
      <c r="O1735" s="38"/>
    </row>
    <row r="1736" spans="3:15" x14ac:dyDescent="0.2">
      <c r="C1736" s="61"/>
      <c r="F1736" s="66"/>
      <c r="G1736" s="48"/>
      <c r="N1736" s="37"/>
      <c r="O1736" s="38"/>
    </row>
    <row r="1737" spans="3:15" x14ac:dyDescent="0.2">
      <c r="C1737" s="61"/>
      <c r="F1737" s="66"/>
      <c r="G1737" s="48"/>
      <c r="N1737" s="37"/>
      <c r="O1737" s="38"/>
    </row>
    <row r="1738" spans="3:15" x14ac:dyDescent="0.2">
      <c r="C1738" s="61"/>
      <c r="F1738" s="66"/>
      <c r="G1738" s="48"/>
      <c r="N1738" s="37"/>
      <c r="O1738" s="38"/>
    </row>
    <row r="1739" spans="3:15" x14ac:dyDescent="0.2">
      <c r="C1739" s="61"/>
      <c r="F1739" s="66"/>
      <c r="G1739" s="48"/>
      <c r="N1739" s="37"/>
      <c r="O1739" s="38"/>
    </row>
    <row r="1740" spans="3:15" x14ac:dyDescent="0.2">
      <c r="C1740" s="61"/>
      <c r="F1740" s="66"/>
      <c r="G1740" s="48"/>
      <c r="N1740" s="37"/>
      <c r="O1740" s="38"/>
    </row>
    <row r="1741" spans="3:15" x14ac:dyDescent="0.2">
      <c r="C1741" s="61"/>
      <c r="F1741" s="66"/>
      <c r="G1741" s="48"/>
      <c r="N1741" s="37"/>
      <c r="O1741" s="38"/>
    </row>
    <row r="1742" spans="3:15" x14ac:dyDescent="0.2">
      <c r="C1742" s="61"/>
      <c r="F1742" s="66"/>
      <c r="G1742" s="48"/>
      <c r="N1742" s="37"/>
      <c r="O1742" s="38"/>
    </row>
    <row r="1743" spans="3:15" x14ac:dyDescent="0.2">
      <c r="C1743" s="61"/>
      <c r="F1743" s="66"/>
      <c r="G1743" s="48"/>
      <c r="N1743" s="37"/>
      <c r="O1743" s="38"/>
    </row>
    <row r="1744" spans="3:15" x14ac:dyDescent="0.2">
      <c r="C1744" s="61"/>
      <c r="F1744" s="66"/>
      <c r="G1744" s="48"/>
      <c r="N1744" s="37"/>
      <c r="O1744" s="38"/>
    </row>
    <row r="1745" spans="3:15" x14ac:dyDescent="0.2">
      <c r="C1745" s="61"/>
      <c r="F1745" s="66"/>
      <c r="G1745" s="48"/>
      <c r="N1745" s="37"/>
      <c r="O1745" s="38"/>
    </row>
    <row r="1746" spans="3:15" x14ac:dyDescent="0.2">
      <c r="C1746" s="61"/>
      <c r="F1746" s="66"/>
      <c r="G1746" s="48"/>
      <c r="N1746" s="37"/>
      <c r="O1746" s="38"/>
    </row>
    <row r="1747" spans="3:15" x14ac:dyDescent="0.2">
      <c r="C1747" s="61"/>
      <c r="F1747" s="66"/>
      <c r="G1747" s="48"/>
      <c r="N1747" s="37"/>
      <c r="O1747" s="38"/>
    </row>
    <row r="1748" spans="3:15" x14ac:dyDescent="0.2">
      <c r="C1748" s="61"/>
      <c r="F1748" s="66"/>
      <c r="G1748" s="48"/>
      <c r="N1748" s="37"/>
      <c r="O1748" s="38"/>
    </row>
    <row r="1749" spans="3:15" x14ac:dyDescent="0.2">
      <c r="C1749" s="61"/>
      <c r="F1749" s="66"/>
      <c r="G1749" s="48"/>
      <c r="N1749" s="37"/>
      <c r="O1749" s="38"/>
    </row>
    <row r="1750" spans="3:15" x14ac:dyDescent="0.2">
      <c r="C1750" s="61"/>
      <c r="F1750" s="66"/>
      <c r="G1750" s="48"/>
      <c r="N1750" s="37"/>
      <c r="O1750" s="38"/>
    </row>
    <row r="1751" spans="3:15" x14ac:dyDescent="0.2">
      <c r="C1751" s="61"/>
      <c r="F1751" s="66"/>
      <c r="G1751" s="48"/>
      <c r="N1751" s="37"/>
      <c r="O1751" s="38"/>
    </row>
    <row r="1752" spans="3:15" x14ac:dyDescent="0.2">
      <c r="C1752" s="61"/>
      <c r="F1752" s="66"/>
      <c r="G1752" s="48"/>
      <c r="N1752" s="37"/>
      <c r="O1752" s="38"/>
    </row>
    <row r="1753" spans="3:15" x14ac:dyDescent="0.2">
      <c r="C1753" s="61"/>
      <c r="F1753" s="66"/>
      <c r="G1753" s="48"/>
      <c r="N1753" s="37"/>
      <c r="O1753" s="38"/>
    </row>
    <row r="1754" spans="3:15" x14ac:dyDescent="0.2">
      <c r="C1754" s="61"/>
      <c r="F1754" s="66"/>
      <c r="G1754" s="48"/>
      <c r="N1754" s="37"/>
      <c r="O1754" s="38"/>
    </row>
    <row r="1755" spans="3:15" x14ac:dyDescent="0.2">
      <c r="C1755" s="61"/>
      <c r="F1755" s="66"/>
      <c r="G1755" s="48"/>
      <c r="N1755" s="37"/>
      <c r="O1755" s="38"/>
    </row>
    <row r="1756" spans="3:15" x14ac:dyDescent="0.2">
      <c r="C1756" s="61"/>
      <c r="F1756" s="66"/>
      <c r="G1756" s="48"/>
      <c r="N1756" s="37"/>
      <c r="O1756" s="38"/>
    </row>
    <row r="1757" spans="3:15" x14ac:dyDescent="0.2">
      <c r="C1757" s="61"/>
      <c r="F1757" s="66"/>
      <c r="G1757" s="48"/>
      <c r="N1757" s="37"/>
      <c r="O1757" s="38"/>
    </row>
    <row r="1758" spans="3:15" x14ac:dyDescent="0.2">
      <c r="C1758" s="61"/>
      <c r="F1758" s="66"/>
      <c r="G1758" s="48"/>
      <c r="N1758" s="37"/>
      <c r="O1758" s="38"/>
    </row>
    <row r="1759" spans="3:15" x14ac:dyDescent="0.2">
      <c r="C1759" s="61"/>
      <c r="F1759" s="66"/>
      <c r="G1759" s="48"/>
      <c r="N1759" s="37"/>
      <c r="O1759" s="38"/>
    </row>
    <row r="1760" spans="3:15" x14ac:dyDescent="0.2">
      <c r="C1760" s="61"/>
      <c r="F1760" s="66"/>
      <c r="G1760" s="48"/>
      <c r="N1760" s="37"/>
      <c r="O1760" s="38"/>
    </row>
    <row r="1761" spans="3:15" x14ac:dyDescent="0.2">
      <c r="C1761" s="61"/>
      <c r="F1761" s="66"/>
      <c r="G1761" s="48"/>
      <c r="N1761" s="37"/>
      <c r="O1761" s="38"/>
    </row>
    <row r="1762" spans="3:15" x14ac:dyDescent="0.2">
      <c r="C1762" s="61"/>
      <c r="F1762" s="66"/>
      <c r="G1762" s="48"/>
      <c r="N1762" s="37"/>
      <c r="O1762" s="38"/>
    </row>
    <row r="1763" spans="3:15" x14ac:dyDescent="0.2">
      <c r="C1763" s="61"/>
      <c r="F1763" s="66"/>
      <c r="G1763" s="48"/>
      <c r="N1763" s="37"/>
      <c r="O1763" s="38"/>
    </row>
    <row r="1764" spans="3:15" x14ac:dyDescent="0.2">
      <c r="C1764" s="61"/>
      <c r="F1764" s="66"/>
      <c r="G1764" s="48"/>
      <c r="N1764" s="37"/>
      <c r="O1764" s="38"/>
    </row>
    <row r="1765" spans="3:15" x14ac:dyDescent="0.2">
      <c r="C1765" s="61"/>
      <c r="F1765" s="66"/>
      <c r="G1765" s="48"/>
      <c r="N1765" s="37"/>
      <c r="O1765" s="38"/>
    </row>
    <row r="1766" spans="3:15" x14ac:dyDescent="0.2">
      <c r="C1766" s="61"/>
      <c r="F1766" s="66"/>
      <c r="G1766" s="48"/>
      <c r="N1766" s="37"/>
      <c r="O1766" s="38"/>
    </row>
    <row r="1767" spans="3:15" x14ac:dyDescent="0.2">
      <c r="C1767" s="61"/>
      <c r="F1767" s="66"/>
      <c r="G1767" s="48"/>
      <c r="N1767" s="37"/>
      <c r="O1767" s="38"/>
    </row>
    <row r="1768" spans="3:15" x14ac:dyDescent="0.2">
      <c r="C1768" s="61"/>
      <c r="F1768" s="66"/>
      <c r="G1768" s="48"/>
      <c r="N1768" s="37"/>
      <c r="O1768" s="38"/>
    </row>
    <row r="1769" spans="3:15" x14ac:dyDescent="0.2">
      <c r="C1769" s="61"/>
      <c r="F1769" s="66"/>
      <c r="G1769" s="48"/>
      <c r="N1769" s="37"/>
      <c r="O1769" s="38"/>
    </row>
    <row r="1770" spans="3:15" x14ac:dyDescent="0.2">
      <c r="C1770" s="61"/>
      <c r="F1770" s="66"/>
      <c r="G1770" s="48"/>
      <c r="N1770" s="37"/>
      <c r="O1770" s="38"/>
    </row>
    <row r="1771" spans="3:15" x14ac:dyDescent="0.2">
      <c r="C1771" s="61"/>
      <c r="F1771" s="66"/>
      <c r="G1771" s="48"/>
      <c r="N1771" s="37"/>
      <c r="O1771" s="38"/>
    </row>
    <row r="1772" spans="3:15" x14ac:dyDescent="0.2">
      <c r="C1772" s="61"/>
      <c r="F1772" s="66"/>
      <c r="G1772" s="48"/>
      <c r="N1772" s="37"/>
      <c r="O1772" s="38"/>
    </row>
    <row r="1773" spans="3:15" x14ac:dyDescent="0.2">
      <c r="C1773" s="61"/>
      <c r="F1773" s="66"/>
      <c r="G1773" s="48"/>
      <c r="N1773" s="37"/>
      <c r="O1773" s="38"/>
    </row>
    <row r="1774" spans="3:15" x14ac:dyDescent="0.2">
      <c r="C1774" s="61"/>
      <c r="F1774" s="66"/>
      <c r="G1774" s="48"/>
      <c r="N1774" s="37"/>
      <c r="O1774" s="38"/>
    </row>
    <row r="1775" spans="3:15" x14ac:dyDescent="0.2">
      <c r="C1775" s="61"/>
      <c r="F1775" s="66"/>
      <c r="G1775" s="48"/>
      <c r="N1775" s="37"/>
      <c r="O1775" s="38"/>
    </row>
    <row r="1776" spans="3:15" x14ac:dyDescent="0.2">
      <c r="C1776" s="61"/>
      <c r="F1776" s="66"/>
      <c r="G1776" s="48"/>
      <c r="N1776" s="37"/>
      <c r="O1776" s="38"/>
    </row>
    <row r="1777" spans="3:15" x14ac:dyDescent="0.2">
      <c r="C1777" s="61"/>
      <c r="F1777" s="66"/>
      <c r="G1777" s="48"/>
      <c r="N1777" s="37"/>
      <c r="O1777" s="38"/>
    </row>
    <row r="1778" spans="3:15" x14ac:dyDescent="0.2">
      <c r="C1778" s="61"/>
      <c r="F1778" s="66"/>
      <c r="G1778" s="48"/>
      <c r="N1778" s="37"/>
      <c r="O1778" s="38"/>
    </row>
    <row r="1779" spans="3:15" x14ac:dyDescent="0.2">
      <c r="C1779" s="61"/>
      <c r="F1779" s="66"/>
      <c r="G1779" s="48"/>
      <c r="N1779" s="37"/>
      <c r="O1779" s="38"/>
    </row>
    <row r="1780" spans="3:15" x14ac:dyDescent="0.2">
      <c r="C1780" s="61"/>
      <c r="F1780" s="66"/>
      <c r="G1780" s="48"/>
      <c r="N1780" s="37"/>
      <c r="O1780" s="38"/>
    </row>
    <row r="1781" spans="3:15" x14ac:dyDescent="0.2">
      <c r="C1781" s="61"/>
      <c r="F1781" s="66"/>
      <c r="G1781" s="48"/>
      <c r="N1781" s="37"/>
      <c r="O1781" s="38"/>
    </row>
    <row r="1782" spans="3:15" x14ac:dyDescent="0.2">
      <c r="C1782" s="61"/>
      <c r="F1782" s="66"/>
      <c r="G1782" s="48"/>
      <c r="N1782" s="37"/>
      <c r="O1782" s="38"/>
    </row>
    <row r="1783" spans="3:15" x14ac:dyDescent="0.2">
      <c r="C1783" s="61"/>
      <c r="F1783" s="66"/>
      <c r="G1783" s="48"/>
      <c r="N1783" s="37"/>
      <c r="O1783" s="38"/>
    </row>
    <row r="1784" spans="3:15" x14ac:dyDescent="0.2">
      <c r="C1784" s="61"/>
      <c r="F1784" s="66"/>
      <c r="G1784" s="48"/>
      <c r="N1784" s="37"/>
      <c r="O1784" s="38"/>
    </row>
    <row r="1785" spans="3:15" x14ac:dyDescent="0.2">
      <c r="C1785" s="61"/>
      <c r="F1785" s="66"/>
      <c r="G1785" s="48"/>
      <c r="N1785" s="37"/>
      <c r="O1785" s="38"/>
    </row>
    <row r="1786" spans="3:15" x14ac:dyDescent="0.2">
      <c r="C1786" s="61"/>
      <c r="F1786" s="66"/>
      <c r="G1786" s="48"/>
      <c r="N1786" s="37"/>
      <c r="O1786" s="38"/>
    </row>
    <row r="1787" spans="3:15" x14ac:dyDescent="0.2">
      <c r="C1787" s="61"/>
      <c r="F1787" s="66"/>
      <c r="G1787" s="48"/>
      <c r="N1787" s="37"/>
      <c r="O1787" s="38"/>
    </row>
    <row r="1788" spans="3:15" x14ac:dyDescent="0.2">
      <c r="C1788" s="61"/>
      <c r="F1788" s="66"/>
      <c r="G1788" s="48"/>
      <c r="N1788" s="37"/>
      <c r="O1788" s="38"/>
    </row>
    <row r="1789" spans="3:15" x14ac:dyDescent="0.2">
      <c r="C1789" s="61"/>
      <c r="F1789" s="66"/>
      <c r="G1789" s="48"/>
      <c r="N1789" s="37"/>
      <c r="O1789" s="38"/>
    </row>
    <row r="1790" spans="3:15" x14ac:dyDescent="0.2">
      <c r="C1790" s="61"/>
      <c r="F1790" s="66"/>
      <c r="G1790" s="48"/>
      <c r="N1790" s="37"/>
      <c r="O1790" s="38"/>
    </row>
    <row r="1791" spans="3:15" x14ac:dyDescent="0.2">
      <c r="C1791" s="61"/>
      <c r="F1791" s="66"/>
      <c r="G1791" s="48"/>
      <c r="N1791" s="37"/>
      <c r="O1791" s="38"/>
    </row>
    <row r="1792" spans="3:15" x14ac:dyDescent="0.2">
      <c r="C1792" s="61"/>
      <c r="F1792" s="66"/>
      <c r="G1792" s="48"/>
      <c r="N1792" s="37"/>
      <c r="O1792" s="38"/>
    </row>
    <row r="1793" spans="3:15" x14ac:dyDescent="0.2">
      <c r="C1793" s="61"/>
      <c r="F1793" s="66"/>
      <c r="G1793" s="48"/>
      <c r="N1793" s="37"/>
      <c r="O1793" s="38"/>
    </row>
    <row r="1794" spans="3:15" x14ac:dyDescent="0.2">
      <c r="C1794" s="61"/>
      <c r="F1794" s="66"/>
      <c r="G1794" s="48"/>
      <c r="N1794" s="37"/>
      <c r="O1794" s="38"/>
    </row>
    <row r="1795" spans="3:15" x14ac:dyDescent="0.2">
      <c r="C1795" s="61"/>
      <c r="F1795" s="66"/>
      <c r="G1795" s="48"/>
      <c r="N1795" s="37"/>
      <c r="O1795" s="38"/>
    </row>
    <row r="1796" spans="3:15" x14ac:dyDescent="0.2">
      <c r="C1796" s="61"/>
      <c r="F1796" s="66"/>
      <c r="G1796" s="48"/>
      <c r="N1796" s="37"/>
      <c r="O1796" s="38"/>
    </row>
    <row r="1797" spans="3:15" x14ac:dyDescent="0.2">
      <c r="C1797" s="61"/>
      <c r="F1797" s="66"/>
      <c r="G1797" s="48"/>
      <c r="N1797" s="37"/>
      <c r="O1797" s="38"/>
    </row>
    <row r="1798" spans="3:15" x14ac:dyDescent="0.2">
      <c r="C1798" s="61"/>
      <c r="F1798" s="66"/>
      <c r="G1798" s="48"/>
      <c r="N1798" s="37"/>
      <c r="O1798" s="38"/>
    </row>
    <row r="1799" spans="3:15" x14ac:dyDescent="0.2">
      <c r="C1799" s="61"/>
      <c r="F1799" s="66"/>
      <c r="G1799" s="48"/>
      <c r="N1799" s="37"/>
      <c r="O1799" s="38"/>
    </row>
    <row r="1800" spans="3:15" x14ac:dyDescent="0.2">
      <c r="C1800" s="61"/>
      <c r="F1800" s="66"/>
      <c r="G1800" s="48"/>
      <c r="N1800" s="37"/>
      <c r="O1800" s="38"/>
    </row>
    <row r="1801" spans="3:15" x14ac:dyDescent="0.2">
      <c r="C1801" s="61"/>
      <c r="F1801" s="66"/>
      <c r="G1801" s="48"/>
      <c r="N1801" s="37"/>
      <c r="O1801" s="38"/>
    </row>
    <row r="1802" spans="3:15" x14ac:dyDescent="0.2">
      <c r="C1802" s="61"/>
      <c r="F1802" s="66"/>
      <c r="G1802" s="48"/>
      <c r="N1802" s="37"/>
      <c r="O1802" s="38"/>
    </row>
    <row r="1803" spans="3:15" x14ac:dyDescent="0.2">
      <c r="C1803" s="61"/>
      <c r="F1803" s="66"/>
      <c r="G1803" s="48"/>
      <c r="N1803" s="37"/>
      <c r="O1803" s="38"/>
    </row>
    <row r="1804" spans="3:15" x14ac:dyDescent="0.2">
      <c r="C1804" s="61"/>
      <c r="F1804" s="66"/>
      <c r="G1804" s="48"/>
      <c r="N1804" s="37"/>
      <c r="O1804" s="38"/>
    </row>
    <row r="1805" spans="3:15" x14ac:dyDescent="0.2">
      <c r="C1805" s="61"/>
      <c r="F1805" s="66"/>
      <c r="G1805" s="48"/>
      <c r="N1805" s="37"/>
      <c r="O1805" s="38"/>
    </row>
    <row r="1806" spans="3:15" x14ac:dyDescent="0.2">
      <c r="C1806" s="61"/>
      <c r="F1806" s="66"/>
      <c r="G1806" s="48"/>
      <c r="N1806" s="37"/>
      <c r="O1806" s="38"/>
    </row>
    <row r="1807" spans="3:15" x14ac:dyDescent="0.2">
      <c r="C1807" s="61"/>
      <c r="F1807" s="66"/>
      <c r="G1807" s="48"/>
      <c r="N1807" s="37"/>
      <c r="O1807" s="38"/>
    </row>
    <row r="1808" spans="3:15" x14ac:dyDescent="0.2">
      <c r="C1808" s="61"/>
      <c r="F1808" s="66"/>
      <c r="G1808" s="48"/>
      <c r="N1808" s="37"/>
      <c r="O1808" s="38"/>
    </row>
    <row r="1809" spans="3:15" x14ac:dyDescent="0.2">
      <c r="C1809" s="61"/>
      <c r="F1809" s="66"/>
      <c r="G1809" s="48"/>
      <c r="N1809" s="37"/>
      <c r="O1809" s="38"/>
    </row>
    <row r="1810" spans="3:15" x14ac:dyDescent="0.2">
      <c r="C1810" s="61"/>
      <c r="F1810" s="66"/>
      <c r="G1810" s="48"/>
      <c r="N1810" s="37"/>
      <c r="O1810" s="38"/>
    </row>
    <row r="1811" spans="3:15" x14ac:dyDescent="0.2">
      <c r="C1811" s="61"/>
      <c r="F1811" s="66"/>
      <c r="G1811" s="48"/>
      <c r="N1811" s="37"/>
      <c r="O1811" s="38"/>
    </row>
    <row r="1812" spans="3:15" x14ac:dyDescent="0.2">
      <c r="C1812" s="61"/>
      <c r="F1812" s="66"/>
      <c r="G1812" s="48"/>
      <c r="N1812" s="37"/>
      <c r="O1812" s="38"/>
    </row>
    <row r="1813" spans="3:15" x14ac:dyDescent="0.2">
      <c r="C1813" s="61"/>
      <c r="F1813" s="66"/>
      <c r="G1813" s="48"/>
      <c r="N1813" s="37"/>
      <c r="O1813" s="38"/>
    </row>
    <row r="1814" spans="3:15" x14ac:dyDescent="0.2">
      <c r="C1814" s="61"/>
      <c r="F1814" s="66"/>
      <c r="G1814" s="48"/>
      <c r="N1814" s="37"/>
      <c r="O1814" s="38"/>
    </row>
    <row r="1815" spans="3:15" x14ac:dyDescent="0.2">
      <c r="C1815" s="61"/>
      <c r="F1815" s="66"/>
      <c r="G1815" s="48"/>
      <c r="N1815" s="37"/>
      <c r="O1815" s="38"/>
    </row>
    <row r="1816" spans="3:15" x14ac:dyDescent="0.2">
      <c r="C1816" s="61"/>
      <c r="F1816" s="66"/>
      <c r="G1816" s="48"/>
      <c r="N1816" s="37"/>
      <c r="O1816" s="38"/>
    </row>
    <row r="1817" spans="3:15" x14ac:dyDescent="0.2">
      <c r="C1817" s="61"/>
      <c r="F1817" s="66"/>
      <c r="G1817" s="48"/>
      <c r="N1817" s="37"/>
      <c r="O1817" s="38"/>
    </row>
    <row r="1818" spans="3:15" x14ac:dyDescent="0.2">
      <c r="C1818" s="61"/>
      <c r="F1818" s="66"/>
      <c r="G1818" s="48"/>
      <c r="N1818" s="37"/>
      <c r="O1818" s="38"/>
    </row>
    <row r="1819" spans="3:15" x14ac:dyDescent="0.2">
      <c r="C1819" s="61"/>
      <c r="F1819" s="66"/>
      <c r="G1819" s="48"/>
      <c r="N1819" s="37"/>
      <c r="O1819" s="38"/>
    </row>
    <row r="1820" spans="3:15" x14ac:dyDescent="0.2">
      <c r="C1820" s="61"/>
      <c r="F1820" s="66"/>
      <c r="G1820" s="48"/>
      <c r="N1820" s="37"/>
      <c r="O1820" s="38"/>
    </row>
    <row r="1821" spans="3:15" x14ac:dyDescent="0.2">
      <c r="C1821" s="61"/>
      <c r="F1821" s="66"/>
      <c r="G1821" s="48"/>
      <c r="N1821" s="37"/>
      <c r="O1821" s="38"/>
    </row>
    <row r="1822" spans="3:15" x14ac:dyDescent="0.2">
      <c r="C1822" s="61"/>
      <c r="F1822" s="66"/>
      <c r="G1822" s="48"/>
      <c r="N1822" s="37"/>
      <c r="O1822" s="38"/>
    </row>
    <row r="1823" spans="3:15" x14ac:dyDescent="0.2">
      <c r="C1823" s="61"/>
      <c r="F1823" s="66"/>
      <c r="G1823" s="48"/>
      <c r="N1823" s="37"/>
      <c r="O1823" s="38"/>
    </row>
    <row r="1824" spans="3:15" x14ac:dyDescent="0.2">
      <c r="C1824" s="61"/>
      <c r="F1824" s="66"/>
      <c r="G1824" s="48"/>
      <c r="N1824" s="37"/>
      <c r="O1824" s="38"/>
    </row>
    <row r="1825" spans="3:15" x14ac:dyDescent="0.2">
      <c r="C1825" s="61"/>
      <c r="F1825" s="66"/>
      <c r="G1825" s="48"/>
      <c r="N1825" s="37"/>
      <c r="O1825" s="38"/>
    </row>
    <row r="1826" spans="3:15" x14ac:dyDescent="0.2">
      <c r="C1826" s="61"/>
      <c r="F1826" s="66"/>
      <c r="G1826" s="48"/>
      <c r="N1826" s="37"/>
      <c r="O1826" s="38"/>
    </row>
    <row r="1827" spans="3:15" x14ac:dyDescent="0.2">
      <c r="C1827" s="61"/>
      <c r="F1827" s="66"/>
      <c r="G1827" s="48"/>
      <c r="N1827" s="37"/>
      <c r="O1827" s="38"/>
    </row>
    <row r="1828" spans="3:15" x14ac:dyDescent="0.2">
      <c r="C1828" s="61"/>
      <c r="F1828" s="66"/>
      <c r="G1828" s="48"/>
      <c r="N1828" s="37"/>
      <c r="O1828" s="38"/>
    </row>
    <row r="1829" spans="3:15" x14ac:dyDescent="0.2">
      <c r="C1829" s="61"/>
      <c r="F1829" s="66"/>
      <c r="G1829" s="48"/>
      <c r="N1829" s="37"/>
      <c r="O1829" s="38"/>
    </row>
    <row r="1830" spans="3:15" x14ac:dyDescent="0.2">
      <c r="C1830" s="61"/>
      <c r="F1830" s="66"/>
      <c r="G1830" s="48"/>
      <c r="N1830" s="37"/>
      <c r="O1830" s="38"/>
    </row>
    <row r="1831" spans="3:15" x14ac:dyDescent="0.2">
      <c r="C1831" s="61"/>
      <c r="F1831" s="66"/>
      <c r="G1831" s="48"/>
      <c r="N1831" s="37"/>
      <c r="O1831" s="38"/>
    </row>
    <row r="1832" spans="3:15" x14ac:dyDescent="0.2">
      <c r="C1832" s="61"/>
      <c r="F1832" s="66"/>
      <c r="G1832" s="48"/>
      <c r="N1832" s="37"/>
      <c r="O1832" s="38"/>
    </row>
    <row r="1833" spans="3:15" x14ac:dyDescent="0.2">
      <c r="C1833" s="61"/>
      <c r="F1833" s="66"/>
      <c r="G1833" s="48"/>
      <c r="N1833" s="37"/>
      <c r="O1833" s="38"/>
    </row>
    <row r="1834" spans="3:15" x14ac:dyDescent="0.2">
      <c r="C1834" s="61"/>
      <c r="F1834" s="66"/>
      <c r="G1834" s="48"/>
      <c r="N1834" s="37"/>
      <c r="O1834" s="38"/>
    </row>
    <row r="1835" spans="3:15" x14ac:dyDescent="0.2">
      <c r="C1835" s="61"/>
      <c r="F1835" s="66"/>
      <c r="G1835" s="48"/>
      <c r="N1835" s="37"/>
      <c r="O1835" s="38"/>
    </row>
    <row r="1836" spans="3:15" x14ac:dyDescent="0.2">
      <c r="C1836" s="61"/>
      <c r="F1836" s="66"/>
      <c r="G1836" s="48"/>
      <c r="N1836" s="37"/>
      <c r="O1836" s="38"/>
    </row>
    <row r="1837" spans="3:15" x14ac:dyDescent="0.2">
      <c r="C1837" s="61"/>
      <c r="F1837" s="66"/>
      <c r="G1837" s="48"/>
      <c r="N1837" s="37"/>
      <c r="O1837" s="38"/>
    </row>
    <row r="1838" spans="3:15" x14ac:dyDescent="0.2">
      <c r="C1838" s="61"/>
      <c r="F1838" s="66"/>
      <c r="G1838" s="48"/>
      <c r="N1838" s="37"/>
      <c r="O1838" s="38"/>
    </row>
    <row r="1839" spans="3:15" x14ac:dyDescent="0.2">
      <c r="C1839" s="61"/>
      <c r="F1839" s="66"/>
      <c r="G1839" s="48"/>
      <c r="N1839" s="37"/>
      <c r="O1839" s="38"/>
    </row>
    <row r="1840" spans="3:15" x14ac:dyDescent="0.2">
      <c r="C1840" s="61"/>
      <c r="F1840" s="66"/>
      <c r="G1840" s="48"/>
      <c r="N1840" s="37"/>
      <c r="O1840" s="38"/>
    </row>
    <row r="1841" spans="3:15" x14ac:dyDescent="0.2">
      <c r="C1841" s="61"/>
      <c r="F1841" s="66"/>
      <c r="G1841" s="48"/>
      <c r="N1841" s="37"/>
      <c r="O1841" s="38"/>
    </row>
    <row r="1842" spans="3:15" x14ac:dyDescent="0.2">
      <c r="C1842" s="61"/>
      <c r="F1842" s="66"/>
      <c r="G1842" s="48"/>
      <c r="N1842" s="37"/>
      <c r="O1842" s="38"/>
    </row>
    <row r="1843" spans="3:15" x14ac:dyDescent="0.2">
      <c r="C1843" s="61"/>
      <c r="F1843" s="66"/>
      <c r="G1843" s="48"/>
      <c r="N1843" s="37"/>
      <c r="O1843" s="38"/>
    </row>
    <row r="1844" spans="3:15" x14ac:dyDescent="0.2">
      <c r="C1844" s="61"/>
      <c r="F1844" s="66"/>
      <c r="G1844" s="48"/>
      <c r="N1844" s="37"/>
      <c r="O1844" s="38"/>
    </row>
    <row r="1845" spans="3:15" x14ac:dyDescent="0.2">
      <c r="C1845" s="61"/>
      <c r="F1845" s="66"/>
      <c r="G1845" s="48"/>
      <c r="N1845" s="37"/>
      <c r="O1845" s="38"/>
    </row>
    <row r="1846" spans="3:15" x14ac:dyDescent="0.2">
      <c r="C1846" s="61"/>
      <c r="F1846" s="66"/>
      <c r="G1846" s="48"/>
      <c r="N1846" s="37"/>
      <c r="O1846" s="38"/>
    </row>
    <row r="1847" spans="3:15" x14ac:dyDescent="0.2">
      <c r="C1847" s="61"/>
      <c r="F1847" s="66"/>
      <c r="G1847" s="48"/>
      <c r="N1847" s="37"/>
      <c r="O1847" s="38"/>
    </row>
    <row r="1848" spans="3:15" x14ac:dyDescent="0.2">
      <c r="C1848" s="61"/>
      <c r="F1848" s="66"/>
      <c r="G1848" s="48"/>
      <c r="N1848" s="37"/>
      <c r="O1848" s="38"/>
    </row>
    <row r="1849" spans="3:15" x14ac:dyDescent="0.2">
      <c r="C1849" s="61"/>
      <c r="F1849" s="66"/>
      <c r="G1849" s="48"/>
      <c r="N1849" s="37"/>
      <c r="O1849" s="38"/>
    </row>
    <row r="1850" spans="3:15" x14ac:dyDescent="0.2">
      <c r="C1850" s="61"/>
      <c r="F1850" s="66"/>
      <c r="G1850" s="48"/>
      <c r="N1850" s="37"/>
      <c r="O1850" s="38"/>
    </row>
    <row r="1851" spans="3:15" x14ac:dyDescent="0.2">
      <c r="C1851" s="61"/>
      <c r="F1851" s="66"/>
      <c r="G1851" s="48"/>
      <c r="N1851" s="37"/>
      <c r="O1851" s="38"/>
    </row>
    <row r="1852" spans="3:15" x14ac:dyDescent="0.2">
      <c r="C1852" s="61"/>
      <c r="F1852" s="66"/>
      <c r="G1852" s="48"/>
      <c r="N1852" s="37"/>
      <c r="O1852" s="38"/>
    </row>
    <row r="1853" spans="3:15" x14ac:dyDescent="0.2">
      <c r="C1853" s="61"/>
      <c r="F1853" s="66"/>
      <c r="G1853" s="48"/>
      <c r="N1853" s="37"/>
      <c r="O1853" s="38"/>
    </row>
    <row r="1854" spans="3:15" x14ac:dyDescent="0.2">
      <c r="C1854" s="61"/>
      <c r="F1854" s="66"/>
      <c r="G1854" s="48"/>
      <c r="N1854" s="37"/>
      <c r="O1854" s="38"/>
    </row>
    <row r="1855" spans="3:15" x14ac:dyDescent="0.2">
      <c r="C1855" s="61"/>
      <c r="F1855" s="66"/>
      <c r="G1855" s="48"/>
      <c r="N1855" s="37"/>
      <c r="O1855" s="38"/>
    </row>
    <row r="1856" spans="3:15" x14ac:dyDescent="0.2">
      <c r="C1856" s="61"/>
      <c r="F1856" s="66"/>
      <c r="G1856" s="48"/>
      <c r="N1856" s="37"/>
      <c r="O1856" s="38"/>
    </row>
    <row r="1857" spans="3:15" x14ac:dyDescent="0.2">
      <c r="C1857" s="61"/>
      <c r="F1857" s="66"/>
      <c r="G1857" s="48"/>
      <c r="N1857" s="37"/>
      <c r="O1857" s="38"/>
    </row>
    <row r="1858" spans="3:15" x14ac:dyDescent="0.2">
      <c r="C1858" s="61"/>
      <c r="F1858" s="66"/>
      <c r="G1858" s="48"/>
      <c r="N1858" s="37"/>
      <c r="O1858" s="38"/>
    </row>
    <row r="1859" spans="3:15" x14ac:dyDescent="0.2">
      <c r="C1859" s="61"/>
      <c r="F1859" s="66"/>
      <c r="G1859" s="48"/>
      <c r="N1859" s="37"/>
      <c r="O1859" s="38"/>
    </row>
    <row r="1860" spans="3:15" x14ac:dyDescent="0.2">
      <c r="C1860" s="61"/>
      <c r="F1860" s="66"/>
      <c r="G1860" s="48"/>
      <c r="N1860" s="37"/>
      <c r="O1860" s="38"/>
    </row>
    <row r="1861" spans="3:15" x14ac:dyDescent="0.2">
      <c r="C1861" s="61"/>
      <c r="F1861" s="66"/>
      <c r="G1861" s="48"/>
      <c r="N1861" s="37"/>
      <c r="O1861" s="38"/>
    </row>
    <row r="1862" spans="3:15" x14ac:dyDescent="0.2">
      <c r="C1862" s="61"/>
      <c r="F1862" s="66"/>
      <c r="G1862" s="48"/>
      <c r="N1862" s="37"/>
      <c r="O1862" s="38"/>
    </row>
    <row r="1863" spans="3:15" x14ac:dyDescent="0.2">
      <c r="C1863" s="61"/>
      <c r="F1863" s="66"/>
      <c r="G1863" s="48"/>
      <c r="N1863" s="37"/>
      <c r="O1863" s="38"/>
    </row>
    <row r="1864" spans="3:15" x14ac:dyDescent="0.2">
      <c r="C1864" s="61"/>
      <c r="F1864" s="66"/>
      <c r="G1864" s="48"/>
      <c r="N1864" s="37"/>
      <c r="O1864" s="38"/>
    </row>
    <row r="1865" spans="3:15" x14ac:dyDescent="0.2">
      <c r="C1865" s="61"/>
      <c r="F1865" s="66"/>
      <c r="G1865" s="48"/>
      <c r="N1865" s="37"/>
      <c r="O1865" s="38"/>
    </row>
    <row r="1866" spans="3:15" x14ac:dyDescent="0.2">
      <c r="C1866" s="61"/>
      <c r="F1866" s="66"/>
      <c r="G1866" s="48"/>
      <c r="N1866" s="37"/>
      <c r="O1866" s="38"/>
    </row>
    <row r="1867" spans="3:15" x14ac:dyDescent="0.2">
      <c r="C1867" s="61"/>
      <c r="F1867" s="66"/>
      <c r="G1867" s="48"/>
      <c r="N1867" s="37"/>
      <c r="O1867" s="38"/>
    </row>
    <row r="1868" spans="3:15" x14ac:dyDescent="0.2">
      <c r="C1868" s="61"/>
      <c r="F1868" s="66"/>
      <c r="G1868" s="48"/>
      <c r="N1868" s="37"/>
      <c r="O1868" s="38"/>
    </row>
    <row r="1869" spans="3:15" x14ac:dyDescent="0.2">
      <c r="C1869" s="61"/>
      <c r="F1869" s="66"/>
      <c r="G1869" s="48"/>
      <c r="N1869" s="37"/>
      <c r="O1869" s="38"/>
    </row>
    <row r="1870" spans="3:15" x14ac:dyDescent="0.2">
      <c r="C1870" s="61"/>
      <c r="F1870" s="66"/>
      <c r="G1870" s="48"/>
      <c r="N1870" s="37"/>
      <c r="O1870" s="38"/>
    </row>
    <row r="1871" spans="3:15" x14ac:dyDescent="0.2">
      <c r="C1871" s="61"/>
      <c r="F1871" s="66"/>
      <c r="G1871" s="48"/>
      <c r="N1871" s="37"/>
      <c r="O1871" s="38"/>
    </row>
    <row r="1872" spans="3:15" x14ac:dyDescent="0.2">
      <c r="C1872" s="61"/>
      <c r="F1872" s="66"/>
      <c r="G1872" s="48"/>
      <c r="N1872" s="37"/>
      <c r="O1872" s="38"/>
    </row>
    <row r="1873" spans="3:15" x14ac:dyDescent="0.2">
      <c r="C1873" s="61"/>
      <c r="F1873" s="66"/>
      <c r="G1873" s="48"/>
      <c r="N1873" s="37"/>
      <c r="O1873" s="38"/>
    </row>
    <row r="1874" spans="3:15" x14ac:dyDescent="0.2">
      <c r="C1874" s="61"/>
      <c r="F1874" s="66"/>
      <c r="G1874" s="48"/>
      <c r="N1874" s="37"/>
      <c r="O1874" s="38"/>
    </row>
    <row r="1875" spans="3:15" x14ac:dyDescent="0.2">
      <c r="C1875" s="61"/>
      <c r="F1875" s="66"/>
      <c r="G1875" s="48"/>
      <c r="N1875" s="37"/>
      <c r="O1875" s="38"/>
    </row>
    <row r="1876" spans="3:15" x14ac:dyDescent="0.2">
      <c r="C1876" s="61"/>
      <c r="F1876" s="66"/>
      <c r="G1876" s="48"/>
      <c r="N1876" s="37"/>
      <c r="O1876" s="38"/>
    </row>
    <row r="1877" spans="3:15" x14ac:dyDescent="0.2">
      <c r="C1877" s="61"/>
      <c r="F1877" s="66"/>
      <c r="G1877" s="48"/>
      <c r="N1877" s="37"/>
      <c r="O1877" s="38"/>
    </row>
    <row r="1878" spans="3:15" x14ac:dyDescent="0.2">
      <c r="C1878" s="61"/>
      <c r="F1878" s="66"/>
      <c r="G1878" s="48"/>
      <c r="N1878" s="37"/>
      <c r="O1878" s="38"/>
    </row>
    <row r="1879" spans="3:15" x14ac:dyDescent="0.2">
      <c r="C1879" s="61"/>
      <c r="F1879" s="66"/>
      <c r="G1879" s="48"/>
      <c r="N1879" s="37"/>
      <c r="O1879" s="38"/>
    </row>
    <row r="1880" spans="3:15" x14ac:dyDescent="0.2">
      <c r="C1880" s="61"/>
      <c r="F1880" s="66"/>
      <c r="G1880" s="48"/>
      <c r="N1880" s="37"/>
      <c r="O1880" s="38"/>
    </row>
    <row r="1881" spans="3:15" x14ac:dyDescent="0.2">
      <c r="C1881" s="61"/>
      <c r="F1881" s="66"/>
      <c r="G1881" s="48"/>
      <c r="N1881" s="37"/>
      <c r="O1881" s="38"/>
    </row>
    <row r="1882" spans="3:15" x14ac:dyDescent="0.2">
      <c r="C1882" s="61"/>
      <c r="F1882" s="66"/>
      <c r="G1882" s="48"/>
      <c r="N1882" s="37"/>
      <c r="O1882" s="38"/>
    </row>
    <row r="1883" spans="3:15" x14ac:dyDescent="0.2">
      <c r="C1883" s="61"/>
      <c r="F1883" s="66"/>
      <c r="G1883" s="48"/>
      <c r="N1883" s="37"/>
      <c r="O1883" s="38"/>
    </row>
    <row r="1884" spans="3:15" x14ac:dyDescent="0.2">
      <c r="C1884" s="61"/>
      <c r="F1884" s="66"/>
      <c r="G1884" s="48"/>
      <c r="N1884" s="37"/>
      <c r="O1884" s="38"/>
    </row>
    <row r="1885" spans="3:15" x14ac:dyDescent="0.2">
      <c r="C1885" s="61"/>
      <c r="F1885" s="66"/>
      <c r="G1885" s="48"/>
      <c r="N1885" s="37"/>
      <c r="O1885" s="38"/>
    </row>
    <row r="1886" spans="3:15" x14ac:dyDescent="0.2">
      <c r="C1886" s="61"/>
      <c r="F1886" s="66"/>
      <c r="G1886" s="48"/>
      <c r="N1886" s="37"/>
      <c r="O1886" s="38"/>
    </row>
    <row r="1887" spans="3:15" x14ac:dyDescent="0.2">
      <c r="C1887" s="61"/>
      <c r="F1887" s="66"/>
      <c r="G1887" s="48"/>
      <c r="N1887" s="37"/>
      <c r="O1887" s="38"/>
    </row>
    <row r="1888" spans="3:15" x14ac:dyDescent="0.2">
      <c r="C1888" s="61"/>
      <c r="F1888" s="66"/>
      <c r="G1888" s="48"/>
      <c r="N1888" s="37"/>
      <c r="O1888" s="38"/>
    </row>
    <row r="1889" spans="3:15" x14ac:dyDescent="0.2">
      <c r="C1889" s="61"/>
      <c r="F1889" s="66"/>
      <c r="G1889" s="48"/>
      <c r="N1889" s="37"/>
      <c r="O1889" s="38"/>
    </row>
    <row r="1890" spans="3:15" x14ac:dyDescent="0.2">
      <c r="C1890" s="61"/>
      <c r="F1890" s="66"/>
      <c r="G1890" s="48"/>
      <c r="N1890" s="37"/>
      <c r="O1890" s="38"/>
    </row>
    <row r="1891" spans="3:15" x14ac:dyDescent="0.2">
      <c r="C1891" s="61"/>
      <c r="F1891" s="66"/>
      <c r="G1891" s="48"/>
      <c r="N1891" s="37"/>
      <c r="O1891" s="38"/>
    </row>
    <row r="1892" spans="3:15" x14ac:dyDescent="0.2">
      <c r="C1892" s="61"/>
      <c r="F1892" s="66"/>
      <c r="G1892" s="48"/>
      <c r="N1892" s="37"/>
      <c r="O1892" s="38"/>
    </row>
    <row r="1893" spans="3:15" x14ac:dyDescent="0.2">
      <c r="C1893" s="61"/>
      <c r="F1893" s="66"/>
      <c r="G1893" s="48"/>
      <c r="N1893" s="37"/>
      <c r="O1893" s="38"/>
    </row>
    <row r="1894" spans="3:15" x14ac:dyDescent="0.2">
      <c r="C1894" s="61"/>
      <c r="F1894" s="66"/>
      <c r="G1894" s="48"/>
      <c r="N1894" s="37"/>
      <c r="O1894" s="38"/>
    </row>
    <row r="1895" spans="3:15" x14ac:dyDescent="0.2">
      <c r="C1895" s="61"/>
      <c r="F1895" s="66"/>
      <c r="G1895" s="48"/>
      <c r="N1895" s="37"/>
      <c r="O1895" s="38"/>
    </row>
    <row r="1896" spans="3:15" x14ac:dyDescent="0.2">
      <c r="C1896" s="61"/>
      <c r="F1896" s="66"/>
      <c r="G1896" s="48"/>
      <c r="N1896" s="37"/>
      <c r="O1896" s="38"/>
    </row>
    <row r="1897" spans="3:15" x14ac:dyDescent="0.2">
      <c r="C1897" s="61"/>
      <c r="F1897" s="66"/>
      <c r="G1897" s="48"/>
      <c r="N1897" s="37"/>
      <c r="O1897" s="38"/>
    </row>
    <row r="1898" spans="3:15" x14ac:dyDescent="0.2">
      <c r="C1898" s="61"/>
      <c r="F1898" s="66"/>
      <c r="G1898" s="48"/>
      <c r="N1898" s="37"/>
      <c r="O1898" s="38"/>
    </row>
    <row r="1899" spans="3:15" x14ac:dyDescent="0.2">
      <c r="C1899" s="61"/>
      <c r="F1899" s="66"/>
      <c r="G1899" s="48"/>
      <c r="N1899" s="37"/>
      <c r="O1899" s="38"/>
    </row>
    <row r="1900" spans="3:15" x14ac:dyDescent="0.2">
      <c r="C1900" s="61"/>
      <c r="F1900" s="66"/>
      <c r="G1900" s="48"/>
      <c r="N1900" s="37"/>
      <c r="O1900" s="38"/>
    </row>
    <row r="1901" spans="3:15" x14ac:dyDescent="0.2">
      <c r="C1901" s="61"/>
      <c r="F1901" s="66"/>
      <c r="G1901" s="48"/>
      <c r="N1901" s="37"/>
      <c r="O1901" s="38"/>
    </row>
    <row r="1902" spans="3:15" x14ac:dyDescent="0.2">
      <c r="C1902" s="61"/>
      <c r="F1902" s="66"/>
      <c r="G1902" s="48"/>
      <c r="N1902" s="37"/>
      <c r="O1902" s="38"/>
    </row>
    <row r="1903" spans="3:15" x14ac:dyDescent="0.2">
      <c r="C1903" s="61"/>
      <c r="F1903" s="66"/>
      <c r="G1903" s="48"/>
      <c r="N1903" s="37"/>
      <c r="O1903" s="38"/>
    </row>
    <row r="1904" spans="3:15" x14ac:dyDescent="0.2">
      <c r="C1904" s="61"/>
      <c r="F1904" s="66"/>
      <c r="G1904" s="48"/>
      <c r="N1904" s="37"/>
      <c r="O1904" s="38"/>
    </row>
    <row r="1905" spans="3:15" x14ac:dyDescent="0.2">
      <c r="C1905" s="61"/>
      <c r="F1905" s="66"/>
      <c r="G1905" s="48"/>
      <c r="N1905" s="37"/>
      <c r="O1905" s="38"/>
    </row>
    <row r="1906" spans="3:15" x14ac:dyDescent="0.2">
      <c r="C1906" s="61"/>
      <c r="F1906" s="66"/>
      <c r="G1906" s="48"/>
      <c r="N1906" s="37"/>
      <c r="O1906" s="38"/>
    </row>
    <row r="1907" spans="3:15" x14ac:dyDescent="0.2">
      <c r="C1907" s="61"/>
      <c r="F1907" s="66"/>
      <c r="G1907" s="48"/>
      <c r="N1907" s="37"/>
      <c r="O1907" s="38"/>
    </row>
    <row r="1908" spans="3:15" x14ac:dyDescent="0.2">
      <c r="C1908" s="61"/>
      <c r="F1908" s="66"/>
      <c r="G1908" s="48"/>
      <c r="N1908" s="37"/>
      <c r="O1908" s="38"/>
    </row>
    <row r="1909" spans="3:15" x14ac:dyDescent="0.2">
      <c r="C1909" s="61"/>
      <c r="F1909" s="66"/>
      <c r="G1909" s="48"/>
      <c r="N1909" s="37"/>
      <c r="O1909" s="38"/>
    </row>
    <row r="1910" spans="3:15" x14ac:dyDescent="0.2">
      <c r="C1910" s="61"/>
      <c r="F1910" s="66"/>
      <c r="G1910" s="48"/>
      <c r="N1910" s="37"/>
      <c r="O1910" s="38"/>
    </row>
    <row r="1911" spans="3:15" x14ac:dyDescent="0.2">
      <c r="C1911" s="61"/>
      <c r="F1911" s="66"/>
      <c r="G1911" s="48"/>
      <c r="N1911" s="37"/>
      <c r="O1911" s="38"/>
    </row>
    <row r="1912" spans="3:15" x14ac:dyDescent="0.2">
      <c r="C1912" s="61"/>
      <c r="F1912" s="66"/>
      <c r="G1912" s="48"/>
      <c r="N1912" s="37"/>
      <c r="O1912" s="38"/>
    </row>
    <row r="1913" spans="3:15" x14ac:dyDescent="0.2">
      <c r="C1913" s="61"/>
      <c r="F1913" s="66"/>
      <c r="G1913" s="48"/>
      <c r="N1913" s="37"/>
      <c r="O1913" s="38"/>
    </row>
    <row r="1914" spans="3:15" x14ac:dyDescent="0.2">
      <c r="C1914" s="61"/>
      <c r="F1914" s="66"/>
      <c r="G1914" s="48"/>
      <c r="N1914" s="37"/>
      <c r="O1914" s="38"/>
    </row>
    <row r="1915" spans="3:15" x14ac:dyDescent="0.2">
      <c r="C1915" s="61"/>
      <c r="F1915" s="66"/>
      <c r="G1915" s="48"/>
      <c r="N1915" s="37"/>
      <c r="O1915" s="38"/>
    </row>
    <row r="1916" spans="3:15" x14ac:dyDescent="0.2">
      <c r="C1916" s="61"/>
      <c r="F1916" s="66"/>
      <c r="G1916" s="48"/>
      <c r="N1916" s="37"/>
      <c r="O1916" s="38"/>
    </row>
    <row r="1917" spans="3:15" x14ac:dyDescent="0.2">
      <c r="C1917" s="61"/>
      <c r="F1917" s="66"/>
      <c r="G1917" s="48"/>
      <c r="N1917" s="37"/>
      <c r="O1917" s="38"/>
    </row>
    <row r="1918" spans="3:15" x14ac:dyDescent="0.2">
      <c r="C1918" s="61"/>
      <c r="F1918" s="66"/>
      <c r="G1918" s="48"/>
      <c r="N1918" s="37"/>
      <c r="O1918" s="38"/>
    </row>
    <row r="1919" spans="3:15" x14ac:dyDescent="0.2">
      <c r="C1919" s="61"/>
      <c r="F1919" s="66"/>
      <c r="G1919" s="48"/>
      <c r="N1919" s="37"/>
      <c r="O1919" s="38"/>
    </row>
    <row r="1920" spans="3:15" x14ac:dyDescent="0.2">
      <c r="C1920" s="61"/>
      <c r="F1920" s="66"/>
      <c r="G1920" s="48"/>
      <c r="N1920" s="37"/>
      <c r="O1920" s="38"/>
    </row>
    <row r="1921" spans="3:15" x14ac:dyDescent="0.2">
      <c r="C1921" s="61"/>
      <c r="F1921" s="66"/>
      <c r="G1921" s="48"/>
      <c r="N1921" s="37"/>
      <c r="O1921" s="38"/>
    </row>
    <row r="1922" spans="3:15" x14ac:dyDescent="0.2">
      <c r="C1922" s="61"/>
      <c r="F1922" s="66"/>
      <c r="G1922" s="48"/>
      <c r="N1922" s="37"/>
      <c r="O1922" s="38"/>
    </row>
    <row r="1923" spans="3:15" x14ac:dyDescent="0.2">
      <c r="C1923" s="61"/>
      <c r="F1923" s="66"/>
      <c r="G1923" s="48"/>
      <c r="N1923" s="37"/>
      <c r="O1923" s="38"/>
    </row>
    <row r="1924" spans="3:15" x14ac:dyDescent="0.2">
      <c r="C1924" s="61"/>
      <c r="F1924" s="66"/>
      <c r="G1924" s="48"/>
      <c r="N1924" s="37"/>
      <c r="O1924" s="38"/>
    </row>
    <row r="1925" spans="3:15" x14ac:dyDescent="0.2">
      <c r="C1925" s="61"/>
      <c r="F1925" s="66"/>
      <c r="G1925" s="48"/>
      <c r="N1925" s="37"/>
      <c r="O1925" s="38"/>
    </row>
    <row r="1926" spans="3:15" x14ac:dyDescent="0.2">
      <c r="C1926" s="61"/>
      <c r="F1926" s="66"/>
      <c r="G1926" s="48"/>
      <c r="N1926" s="37"/>
      <c r="O1926" s="38"/>
    </row>
    <row r="1927" spans="3:15" x14ac:dyDescent="0.2">
      <c r="C1927" s="61"/>
      <c r="F1927" s="66"/>
      <c r="G1927" s="48"/>
      <c r="N1927" s="37"/>
      <c r="O1927" s="38"/>
    </row>
    <row r="1928" spans="3:15" x14ac:dyDescent="0.2">
      <c r="C1928" s="61"/>
      <c r="F1928" s="66"/>
      <c r="G1928" s="48"/>
      <c r="N1928" s="37"/>
      <c r="O1928" s="38"/>
    </row>
    <row r="1929" spans="3:15" x14ac:dyDescent="0.2">
      <c r="C1929" s="61"/>
      <c r="F1929" s="66"/>
      <c r="G1929" s="48"/>
      <c r="N1929" s="37"/>
      <c r="O1929" s="38"/>
    </row>
    <row r="1930" spans="3:15" x14ac:dyDescent="0.2">
      <c r="C1930" s="61"/>
      <c r="F1930" s="66"/>
      <c r="G1930" s="48"/>
      <c r="N1930" s="37"/>
      <c r="O1930" s="38"/>
    </row>
    <row r="1931" spans="3:15" x14ac:dyDescent="0.2">
      <c r="C1931" s="61"/>
      <c r="F1931" s="66"/>
      <c r="G1931" s="48"/>
      <c r="N1931" s="37"/>
      <c r="O1931" s="38"/>
    </row>
    <row r="1932" spans="3:15" x14ac:dyDescent="0.2">
      <c r="C1932" s="61"/>
      <c r="F1932" s="66"/>
      <c r="G1932" s="48"/>
      <c r="N1932" s="37"/>
      <c r="O1932" s="38"/>
    </row>
    <row r="1933" spans="3:15" x14ac:dyDescent="0.2">
      <c r="C1933" s="61"/>
      <c r="F1933" s="66"/>
      <c r="G1933" s="48"/>
      <c r="N1933" s="37"/>
      <c r="O1933" s="38"/>
    </row>
    <row r="1934" spans="3:15" x14ac:dyDescent="0.2">
      <c r="C1934" s="61"/>
      <c r="F1934" s="66"/>
      <c r="G1934" s="48"/>
      <c r="N1934" s="37"/>
      <c r="O1934" s="38"/>
    </row>
    <row r="1935" spans="3:15" x14ac:dyDescent="0.2">
      <c r="C1935" s="61"/>
      <c r="F1935" s="66"/>
      <c r="G1935" s="48"/>
      <c r="N1935" s="37"/>
      <c r="O1935" s="38"/>
    </row>
    <row r="1936" spans="3:15" x14ac:dyDescent="0.2">
      <c r="C1936" s="61"/>
      <c r="F1936" s="66"/>
      <c r="G1936" s="48"/>
      <c r="N1936" s="37"/>
      <c r="O1936" s="38"/>
    </row>
    <row r="1937" spans="3:15" x14ac:dyDescent="0.2">
      <c r="C1937" s="61"/>
      <c r="F1937" s="66"/>
      <c r="G1937" s="48"/>
      <c r="N1937" s="37"/>
      <c r="O1937" s="38"/>
    </row>
    <row r="1938" spans="3:15" x14ac:dyDescent="0.2">
      <c r="C1938" s="61"/>
      <c r="F1938" s="66"/>
      <c r="G1938" s="48"/>
      <c r="N1938" s="37"/>
      <c r="O1938" s="38"/>
    </row>
    <row r="1939" spans="3:15" x14ac:dyDescent="0.2">
      <c r="C1939" s="61"/>
      <c r="F1939" s="66"/>
      <c r="G1939" s="48"/>
      <c r="N1939" s="37"/>
      <c r="O1939" s="38"/>
    </row>
    <row r="1940" spans="3:15" x14ac:dyDescent="0.2">
      <c r="C1940" s="61"/>
      <c r="F1940" s="66"/>
      <c r="G1940" s="48"/>
      <c r="N1940" s="37"/>
      <c r="O1940" s="38"/>
    </row>
    <row r="1941" spans="3:15" x14ac:dyDescent="0.2">
      <c r="C1941" s="61"/>
      <c r="F1941" s="66"/>
      <c r="G1941" s="48"/>
      <c r="N1941" s="37"/>
      <c r="O1941" s="38"/>
    </row>
    <row r="1942" spans="3:15" x14ac:dyDescent="0.2">
      <c r="C1942" s="61"/>
      <c r="F1942" s="66"/>
      <c r="G1942" s="48"/>
      <c r="N1942" s="37"/>
      <c r="O1942" s="38"/>
    </row>
    <row r="1943" spans="3:15" x14ac:dyDescent="0.2">
      <c r="C1943" s="61"/>
      <c r="F1943" s="66"/>
      <c r="G1943" s="48"/>
      <c r="N1943" s="37"/>
      <c r="O1943" s="38"/>
    </row>
    <row r="1944" spans="3:15" x14ac:dyDescent="0.2">
      <c r="C1944" s="61"/>
      <c r="F1944" s="66"/>
      <c r="G1944" s="48"/>
      <c r="N1944" s="37"/>
      <c r="O1944" s="38"/>
    </row>
    <row r="1945" spans="3:15" x14ac:dyDescent="0.2">
      <c r="C1945" s="61"/>
      <c r="F1945" s="66"/>
      <c r="G1945" s="48"/>
      <c r="N1945" s="37"/>
      <c r="O1945" s="38"/>
    </row>
    <row r="1946" spans="3:15" x14ac:dyDescent="0.2">
      <c r="C1946" s="61"/>
      <c r="F1946" s="66"/>
      <c r="G1946" s="48"/>
      <c r="N1946" s="37"/>
      <c r="O1946" s="38"/>
    </row>
    <row r="1947" spans="3:15" x14ac:dyDescent="0.2">
      <c r="C1947" s="61"/>
      <c r="F1947" s="66"/>
      <c r="G1947" s="48"/>
      <c r="N1947" s="37"/>
      <c r="O1947" s="38"/>
    </row>
    <row r="1948" spans="3:15" x14ac:dyDescent="0.2">
      <c r="C1948" s="61"/>
      <c r="F1948" s="66"/>
      <c r="G1948" s="48"/>
      <c r="N1948" s="37"/>
      <c r="O1948" s="38"/>
    </row>
    <row r="1949" spans="3:15" x14ac:dyDescent="0.2">
      <c r="C1949" s="61"/>
      <c r="F1949" s="66"/>
      <c r="G1949" s="48"/>
      <c r="N1949" s="37"/>
      <c r="O1949" s="38"/>
    </row>
    <row r="1950" spans="3:15" x14ac:dyDescent="0.2">
      <c r="C1950" s="61"/>
      <c r="F1950" s="66"/>
      <c r="G1950" s="48"/>
      <c r="N1950" s="37"/>
      <c r="O1950" s="38"/>
    </row>
    <row r="1951" spans="3:15" x14ac:dyDescent="0.2">
      <c r="C1951" s="61"/>
      <c r="F1951" s="66"/>
      <c r="G1951" s="48"/>
      <c r="N1951" s="37"/>
      <c r="O1951" s="38"/>
    </row>
    <row r="1952" spans="3:15" x14ac:dyDescent="0.2">
      <c r="C1952" s="61"/>
      <c r="F1952" s="66"/>
      <c r="G1952" s="48"/>
      <c r="N1952" s="37"/>
      <c r="O1952" s="38"/>
    </row>
    <row r="1953" spans="3:15" x14ac:dyDescent="0.2">
      <c r="C1953" s="61"/>
      <c r="F1953" s="66"/>
      <c r="G1953" s="48"/>
      <c r="N1953" s="37"/>
      <c r="O1953" s="38"/>
    </row>
    <row r="1954" spans="3:15" x14ac:dyDescent="0.2">
      <c r="C1954" s="61"/>
      <c r="F1954" s="66"/>
      <c r="G1954" s="48"/>
      <c r="N1954" s="37"/>
      <c r="O1954" s="38"/>
    </row>
    <row r="1955" spans="3:15" x14ac:dyDescent="0.2">
      <c r="C1955" s="61"/>
      <c r="F1955" s="66"/>
      <c r="G1955" s="48"/>
      <c r="N1955" s="37"/>
      <c r="O1955" s="38"/>
    </row>
    <row r="1956" spans="3:15" x14ac:dyDescent="0.2">
      <c r="C1956" s="61"/>
      <c r="F1956" s="66"/>
      <c r="G1956" s="48"/>
      <c r="N1956" s="37"/>
      <c r="O1956" s="38"/>
    </row>
    <row r="1957" spans="3:15" x14ac:dyDescent="0.2">
      <c r="C1957" s="61"/>
      <c r="F1957" s="66"/>
      <c r="G1957" s="48"/>
      <c r="N1957" s="37"/>
      <c r="O1957" s="38"/>
    </row>
    <row r="1958" spans="3:15" x14ac:dyDescent="0.2">
      <c r="C1958" s="61"/>
      <c r="F1958" s="66"/>
      <c r="G1958" s="48"/>
      <c r="N1958" s="37"/>
      <c r="O1958" s="38"/>
    </row>
    <row r="1959" spans="3:15" x14ac:dyDescent="0.2">
      <c r="C1959" s="61"/>
      <c r="F1959" s="66"/>
      <c r="G1959" s="48"/>
      <c r="N1959" s="37"/>
      <c r="O1959" s="38"/>
    </row>
    <row r="1960" spans="3:15" x14ac:dyDescent="0.2">
      <c r="C1960" s="61"/>
      <c r="F1960" s="66"/>
      <c r="G1960" s="48"/>
      <c r="N1960" s="37"/>
      <c r="O1960" s="38"/>
    </row>
    <row r="1961" spans="3:15" x14ac:dyDescent="0.2">
      <c r="C1961" s="61"/>
      <c r="F1961" s="66"/>
      <c r="G1961" s="48"/>
      <c r="N1961" s="37"/>
      <c r="O1961" s="38"/>
    </row>
    <row r="1962" spans="3:15" x14ac:dyDescent="0.2">
      <c r="C1962" s="61"/>
      <c r="F1962" s="66"/>
      <c r="G1962" s="48"/>
      <c r="N1962" s="37"/>
      <c r="O1962" s="38"/>
    </row>
    <row r="1963" spans="3:15" x14ac:dyDescent="0.2">
      <c r="C1963" s="61"/>
      <c r="F1963" s="66"/>
      <c r="G1963" s="48"/>
      <c r="N1963" s="37"/>
      <c r="O1963" s="38"/>
    </row>
    <row r="1964" spans="3:15" x14ac:dyDescent="0.2">
      <c r="C1964" s="61"/>
      <c r="F1964" s="66"/>
      <c r="G1964" s="48"/>
      <c r="N1964" s="37"/>
      <c r="O1964" s="38"/>
    </row>
    <row r="1965" spans="3:15" x14ac:dyDescent="0.2">
      <c r="C1965" s="61"/>
      <c r="F1965" s="66"/>
      <c r="G1965" s="48"/>
      <c r="N1965" s="37"/>
      <c r="O1965" s="38"/>
    </row>
    <row r="1966" spans="3:15" x14ac:dyDescent="0.2">
      <c r="C1966" s="61"/>
      <c r="F1966" s="66"/>
      <c r="G1966" s="48"/>
      <c r="N1966" s="37"/>
      <c r="O1966" s="38"/>
    </row>
    <row r="1967" spans="3:15" x14ac:dyDescent="0.2">
      <c r="C1967" s="61"/>
      <c r="F1967" s="66"/>
      <c r="G1967" s="48"/>
      <c r="N1967" s="37"/>
      <c r="O1967" s="38"/>
    </row>
    <row r="1968" spans="3:15" x14ac:dyDescent="0.2">
      <c r="C1968" s="61"/>
      <c r="F1968" s="66"/>
      <c r="G1968" s="48"/>
      <c r="N1968" s="37"/>
      <c r="O1968" s="38"/>
    </row>
    <row r="1969" spans="3:15" x14ac:dyDescent="0.2">
      <c r="C1969" s="61"/>
      <c r="F1969" s="66"/>
      <c r="G1969" s="48"/>
      <c r="N1969" s="37"/>
      <c r="O1969" s="38"/>
    </row>
    <row r="1970" spans="3:15" x14ac:dyDescent="0.2">
      <c r="C1970" s="61"/>
      <c r="F1970" s="66"/>
      <c r="G1970" s="48"/>
      <c r="N1970" s="37"/>
      <c r="O1970" s="38"/>
    </row>
    <row r="1971" spans="3:15" x14ac:dyDescent="0.2">
      <c r="C1971" s="61"/>
      <c r="F1971" s="66"/>
      <c r="G1971" s="48"/>
      <c r="N1971" s="37"/>
      <c r="O1971" s="38"/>
    </row>
    <row r="1972" spans="3:15" x14ac:dyDescent="0.2">
      <c r="C1972" s="61"/>
      <c r="F1972" s="66"/>
      <c r="G1972" s="48"/>
      <c r="N1972" s="37"/>
      <c r="O1972" s="38"/>
    </row>
    <row r="1973" spans="3:15" x14ac:dyDescent="0.2">
      <c r="C1973" s="61"/>
      <c r="F1973" s="66"/>
      <c r="G1973" s="48"/>
      <c r="N1973" s="37"/>
      <c r="O1973" s="38"/>
    </row>
    <row r="1974" spans="3:15" x14ac:dyDescent="0.2">
      <c r="C1974" s="61"/>
      <c r="F1974" s="66"/>
      <c r="G1974" s="48"/>
      <c r="N1974" s="37"/>
      <c r="O1974" s="38"/>
    </row>
    <row r="1975" spans="3:15" x14ac:dyDescent="0.2">
      <c r="C1975" s="61"/>
      <c r="F1975" s="66"/>
      <c r="G1975" s="48"/>
      <c r="N1975" s="37"/>
      <c r="O1975" s="38"/>
    </row>
    <row r="1976" spans="3:15" x14ac:dyDescent="0.2">
      <c r="C1976" s="61"/>
      <c r="F1976" s="66"/>
      <c r="G1976" s="48"/>
      <c r="N1976" s="37"/>
      <c r="O1976" s="38"/>
    </row>
    <row r="1977" spans="3:15" x14ac:dyDescent="0.2">
      <c r="C1977" s="61"/>
      <c r="F1977" s="66"/>
      <c r="G1977" s="48"/>
      <c r="N1977" s="37"/>
      <c r="O1977" s="38"/>
    </row>
    <row r="1978" spans="3:15" x14ac:dyDescent="0.2">
      <c r="C1978" s="61"/>
      <c r="F1978" s="66"/>
      <c r="G1978" s="48"/>
      <c r="N1978" s="37"/>
      <c r="O1978" s="38"/>
    </row>
    <row r="1979" spans="3:15" x14ac:dyDescent="0.2">
      <c r="C1979" s="61"/>
      <c r="F1979" s="66"/>
      <c r="G1979" s="48"/>
      <c r="N1979" s="37"/>
      <c r="O1979" s="38"/>
    </row>
    <row r="1980" spans="3:15" x14ac:dyDescent="0.2">
      <c r="C1980" s="61"/>
      <c r="F1980" s="66"/>
      <c r="G1980" s="48"/>
      <c r="N1980" s="37"/>
      <c r="O1980" s="38"/>
    </row>
    <row r="1981" spans="3:15" x14ac:dyDescent="0.2">
      <c r="C1981" s="61"/>
      <c r="F1981" s="66"/>
      <c r="G1981" s="48"/>
      <c r="N1981" s="37"/>
      <c r="O1981" s="38"/>
    </row>
    <row r="1982" spans="3:15" x14ac:dyDescent="0.2">
      <c r="C1982" s="61"/>
      <c r="F1982" s="66"/>
      <c r="G1982" s="48"/>
      <c r="N1982" s="37"/>
      <c r="O1982" s="38"/>
    </row>
    <row r="1983" spans="3:15" x14ac:dyDescent="0.2">
      <c r="C1983" s="61"/>
      <c r="F1983" s="66"/>
      <c r="G1983" s="48"/>
      <c r="N1983" s="37"/>
      <c r="O1983" s="38"/>
    </row>
    <row r="1984" spans="3:15" x14ac:dyDescent="0.2">
      <c r="C1984" s="61"/>
      <c r="F1984" s="66"/>
      <c r="G1984" s="48"/>
      <c r="N1984" s="37"/>
      <c r="O1984" s="38"/>
    </row>
    <row r="1985" spans="3:15" x14ac:dyDescent="0.2">
      <c r="C1985" s="61"/>
      <c r="F1985" s="66"/>
      <c r="G1985" s="48"/>
      <c r="N1985" s="37"/>
      <c r="O1985" s="38"/>
    </row>
    <row r="1986" spans="3:15" x14ac:dyDescent="0.2">
      <c r="C1986" s="61"/>
      <c r="F1986" s="66"/>
      <c r="G1986" s="48"/>
      <c r="N1986" s="37"/>
      <c r="O1986" s="38"/>
    </row>
    <row r="1987" spans="3:15" x14ac:dyDescent="0.2">
      <c r="C1987" s="61"/>
      <c r="F1987" s="66"/>
      <c r="G1987" s="48"/>
      <c r="N1987" s="37"/>
      <c r="O1987" s="38"/>
    </row>
    <row r="1988" spans="3:15" x14ac:dyDescent="0.2">
      <c r="C1988" s="61"/>
      <c r="F1988" s="66"/>
      <c r="G1988" s="48"/>
      <c r="N1988" s="37"/>
      <c r="O1988" s="38"/>
    </row>
    <row r="1989" spans="3:15" x14ac:dyDescent="0.2">
      <c r="C1989" s="61"/>
      <c r="F1989" s="66"/>
      <c r="G1989" s="48"/>
      <c r="N1989" s="37"/>
      <c r="O1989" s="38"/>
    </row>
    <row r="1990" spans="3:15" x14ac:dyDescent="0.2">
      <c r="C1990" s="61"/>
      <c r="F1990" s="66"/>
      <c r="G1990" s="48"/>
      <c r="N1990" s="37"/>
      <c r="O1990" s="38"/>
    </row>
    <row r="1991" spans="3:15" x14ac:dyDescent="0.2">
      <c r="C1991" s="61"/>
      <c r="F1991" s="66"/>
      <c r="G1991" s="48"/>
      <c r="N1991" s="37"/>
      <c r="O1991" s="38"/>
    </row>
    <row r="1992" spans="3:15" x14ac:dyDescent="0.2">
      <c r="C1992" s="61"/>
      <c r="F1992" s="66"/>
      <c r="G1992" s="48"/>
      <c r="N1992" s="37"/>
      <c r="O1992" s="38"/>
    </row>
    <row r="1993" spans="3:15" x14ac:dyDescent="0.2">
      <c r="C1993" s="61"/>
      <c r="F1993" s="66"/>
      <c r="G1993" s="48"/>
      <c r="N1993" s="37"/>
      <c r="O1993" s="38"/>
    </row>
    <row r="1994" spans="3:15" x14ac:dyDescent="0.2">
      <c r="C1994" s="61"/>
      <c r="F1994" s="66"/>
      <c r="G1994" s="48"/>
      <c r="N1994" s="37"/>
      <c r="O1994" s="38"/>
    </row>
    <row r="1995" spans="3:15" x14ac:dyDescent="0.2">
      <c r="C1995" s="61"/>
      <c r="F1995" s="66"/>
      <c r="G1995" s="48"/>
      <c r="N1995" s="37"/>
      <c r="O1995" s="38"/>
    </row>
    <row r="1996" spans="3:15" x14ac:dyDescent="0.2">
      <c r="C1996" s="61"/>
      <c r="F1996" s="66"/>
      <c r="G1996" s="48"/>
      <c r="N1996" s="37"/>
      <c r="O1996" s="38"/>
    </row>
    <row r="1997" spans="3:15" x14ac:dyDescent="0.2">
      <c r="C1997" s="61"/>
      <c r="F1997" s="66"/>
      <c r="G1997" s="48"/>
      <c r="N1997" s="37"/>
      <c r="O1997" s="38"/>
    </row>
    <row r="1998" spans="3:15" x14ac:dyDescent="0.2">
      <c r="C1998" s="61"/>
      <c r="F1998" s="66"/>
      <c r="G1998" s="48"/>
      <c r="N1998" s="37"/>
      <c r="O1998" s="38"/>
    </row>
    <row r="1999" spans="3:15" x14ac:dyDescent="0.2">
      <c r="C1999" s="61"/>
      <c r="F1999" s="66"/>
      <c r="G1999" s="48"/>
      <c r="N1999" s="37"/>
      <c r="O1999" s="38"/>
    </row>
    <row r="2000" spans="3:15" x14ac:dyDescent="0.2">
      <c r="C2000" s="61"/>
      <c r="F2000" s="66"/>
      <c r="G2000" s="48"/>
      <c r="N2000" s="37"/>
      <c r="O2000" s="38"/>
    </row>
    <row r="2001" spans="3:15" x14ac:dyDescent="0.2">
      <c r="C2001" s="61"/>
      <c r="F2001" s="66"/>
      <c r="G2001" s="48"/>
      <c r="N2001" s="37"/>
      <c r="O2001" s="38"/>
    </row>
    <row r="2002" spans="3:15" x14ac:dyDescent="0.2">
      <c r="C2002" s="61"/>
      <c r="F2002" s="66"/>
      <c r="G2002" s="48"/>
      <c r="N2002" s="37"/>
      <c r="O2002" s="38"/>
    </row>
    <row r="2003" spans="3:15" x14ac:dyDescent="0.2">
      <c r="C2003" s="61"/>
      <c r="F2003" s="66"/>
      <c r="G2003" s="48"/>
      <c r="N2003" s="37"/>
      <c r="O2003" s="38"/>
    </row>
    <row r="2004" spans="3:15" x14ac:dyDescent="0.2">
      <c r="C2004" s="61"/>
      <c r="F2004" s="66"/>
      <c r="G2004" s="48"/>
      <c r="N2004" s="37"/>
      <c r="O2004" s="38"/>
    </row>
    <row r="2005" spans="3:15" x14ac:dyDescent="0.2">
      <c r="C2005" s="61"/>
      <c r="F2005" s="66"/>
      <c r="G2005" s="48"/>
      <c r="N2005" s="37"/>
      <c r="O2005" s="38"/>
    </row>
    <row r="2006" spans="3:15" x14ac:dyDescent="0.2">
      <c r="C2006" s="61"/>
      <c r="F2006" s="66"/>
      <c r="G2006" s="48"/>
      <c r="N2006" s="37"/>
      <c r="O2006" s="38"/>
    </row>
    <row r="2007" spans="3:15" x14ac:dyDescent="0.2">
      <c r="C2007" s="61"/>
      <c r="F2007" s="66"/>
      <c r="G2007" s="48"/>
      <c r="N2007" s="37"/>
      <c r="O2007" s="38"/>
    </row>
    <row r="2008" spans="3:15" x14ac:dyDescent="0.2">
      <c r="C2008" s="61"/>
      <c r="F2008" s="66"/>
      <c r="G2008" s="48"/>
      <c r="N2008" s="37"/>
      <c r="O2008" s="38"/>
    </row>
    <row r="2009" spans="3:15" x14ac:dyDescent="0.2">
      <c r="C2009" s="61"/>
      <c r="F2009" s="66"/>
      <c r="G2009" s="48"/>
      <c r="N2009" s="37"/>
      <c r="O2009" s="38"/>
    </row>
    <row r="2010" spans="3:15" x14ac:dyDescent="0.2">
      <c r="C2010" s="61"/>
      <c r="F2010" s="66"/>
      <c r="G2010" s="48"/>
      <c r="N2010" s="37"/>
      <c r="O2010" s="38"/>
    </row>
    <row r="2011" spans="3:15" x14ac:dyDescent="0.2">
      <c r="C2011" s="61"/>
      <c r="F2011" s="66"/>
      <c r="G2011" s="48"/>
      <c r="N2011" s="37"/>
      <c r="O2011" s="38"/>
    </row>
    <row r="2012" spans="3:15" x14ac:dyDescent="0.2">
      <c r="C2012" s="61"/>
      <c r="F2012" s="66"/>
      <c r="G2012" s="48"/>
      <c r="N2012" s="37"/>
      <c r="O2012" s="38"/>
    </row>
    <row r="2013" spans="3:15" x14ac:dyDescent="0.2">
      <c r="C2013" s="61"/>
      <c r="F2013" s="66"/>
      <c r="G2013" s="48"/>
      <c r="N2013" s="37"/>
      <c r="O2013" s="38"/>
    </row>
    <row r="2014" spans="3:15" x14ac:dyDescent="0.2">
      <c r="C2014" s="61"/>
      <c r="F2014" s="66"/>
      <c r="G2014" s="48"/>
      <c r="N2014" s="37"/>
      <c r="O2014" s="38"/>
    </row>
    <row r="2015" spans="3:15" x14ac:dyDescent="0.2">
      <c r="C2015" s="61"/>
      <c r="F2015" s="66"/>
      <c r="G2015" s="48"/>
      <c r="N2015" s="37"/>
      <c r="O2015" s="38"/>
    </row>
    <row r="2016" spans="3:15" x14ac:dyDescent="0.2">
      <c r="C2016" s="61"/>
      <c r="F2016" s="66"/>
      <c r="G2016" s="48"/>
      <c r="N2016" s="37"/>
      <c r="O2016" s="38"/>
    </row>
    <row r="2017" spans="3:15" x14ac:dyDescent="0.2">
      <c r="C2017" s="61"/>
      <c r="F2017" s="66"/>
      <c r="G2017" s="48"/>
      <c r="N2017" s="37"/>
      <c r="O2017" s="38"/>
    </row>
    <row r="2018" spans="3:15" x14ac:dyDescent="0.2">
      <c r="C2018" s="61"/>
      <c r="F2018" s="66"/>
      <c r="G2018" s="48"/>
      <c r="N2018" s="37"/>
      <c r="O2018" s="38"/>
    </row>
    <row r="2019" spans="3:15" x14ac:dyDescent="0.2">
      <c r="C2019" s="61"/>
      <c r="F2019" s="66"/>
      <c r="G2019" s="48"/>
      <c r="N2019" s="37"/>
      <c r="O2019" s="38"/>
    </row>
    <row r="2020" spans="3:15" x14ac:dyDescent="0.2">
      <c r="C2020" s="61"/>
      <c r="F2020" s="66"/>
      <c r="G2020" s="48"/>
      <c r="N2020" s="37"/>
      <c r="O2020" s="38"/>
    </row>
    <row r="2021" spans="3:15" x14ac:dyDescent="0.2">
      <c r="C2021" s="61"/>
      <c r="F2021" s="66"/>
      <c r="G2021" s="48"/>
      <c r="N2021" s="37"/>
      <c r="O2021" s="38"/>
    </row>
    <row r="2022" spans="3:15" x14ac:dyDescent="0.2">
      <c r="C2022" s="61"/>
      <c r="F2022" s="66"/>
      <c r="G2022" s="48"/>
      <c r="N2022" s="37"/>
      <c r="O2022" s="38"/>
    </row>
    <row r="2023" spans="3:15" x14ac:dyDescent="0.2">
      <c r="C2023" s="61"/>
      <c r="F2023" s="66"/>
      <c r="G2023" s="48"/>
      <c r="N2023" s="37"/>
      <c r="O2023" s="38"/>
    </row>
    <row r="2024" spans="3:15" x14ac:dyDescent="0.2">
      <c r="C2024" s="61"/>
      <c r="F2024" s="66"/>
      <c r="G2024" s="48"/>
      <c r="N2024" s="37"/>
      <c r="O2024" s="38"/>
    </row>
    <row r="2025" spans="3:15" x14ac:dyDescent="0.2">
      <c r="C2025" s="61"/>
      <c r="F2025" s="66"/>
      <c r="G2025" s="48"/>
      <c r="N2025" s="37"/>
      <c r="O2025" s="38"/>
    </row>
    <row r="2026" spans="3:15" x14ac:dyDescent="0.2">
      <c r="C2026" s="61"/>
      <c r="F2026" s="66"/>
      <c r="G2026" s="48"/>
      <c r="N2026" s="37"/>
      <c r="O2026" s="38"/>
    </row>
    <row r="2027" spans="3:15" x14ac:dyDescent="0.2">
      <c r="C2027" s="61"/>
      <c r="F2027" s="66"/>
      <c r="G2027" s="48"/>
      <c r="N2027" s="37"/>
      <c r="O2027" s="38"/>
    </row>
    <row r="2028" spans="3:15" x14ac:dyDescent="0.2">
      <c r="C2028" s="61"/>
      <c r="F2028" s="66"/>
      <c r="G2028" s="48"/>
      <c r="N2028" s="37"/>
      <c r="O2028" s="38"/>
    </row>
    <row r="2029" spans="3:15" x14ac:dyDescent="0.2">
      <c r="C2029" s="61"/>
      <c r="F2029" s="66"/>
      <c r="G2029" s="48"/>
      <c r="N2029" s="37"/>
      <c r="O2029" s="38"/>
    </row>
    <row r="2030" spans="3:15" x14ac:dyDescent="0.2">
      <c r="C2030" s="61"/>
      <c r="F2030" s="66"/>
      <c r="G2030" s="48"/>
      <c r="N2030" s="37"/>
      <c r="O2030" s="38"/>
    </row>
    <row r="2031" spans="3:15" x14ac:dyDescent="0.2">
      <c r="C2031" s="61"/>
      <c r="F2031" s="66"/>
      <c r="G2031" s="48"/>
      <c r="N2031" s="37"/>
      <c r="O2031" s="38"/>
    </row>
    <row r="2032" spans="3:15" x14ac:dyDescent="0.2">
      <c r="C2032" s="61"/>
      <c r="F2032" s="66"/>
      <c r="G2032" s="48"/>
      <c r="N2032" s="37"/>
      <c r="O2032" s="38"/>
    </row>
    <row r="2033" spans="3:15" x14ac:dyDescent="0.2">
      <c r="C2033" s="61"/>
      <c r="F2033" s="66"/>
      <c r="G2033" s="48"/>
      <c r="N2033" s="37"/>
      <c r="O2033" s="38"/>
    </row>
    <row r="2034" spans="3:15" x14ac:dyDescent="0.2">
      <c r="C2034" s="61"/>
      <c r="F2034" s="66"/>
      <c r="G2034" s="48"/>
      <c r="N2034" s="37"/>
      <c r="O2034" s="38"/>
    </row>
    <row r="2035" spans="3:15" x14ac:dyDescent="0.2">
      <c r="C2035" s="61"/>
      <c r="F2035" s="66"/>
      <c r="G2035" s="48"/>
      <c r="N2035" s="37"/>
      <c r="O2035" s="38"/>
    </row>
    <row r="2036" spans="3:15" x14ac:dyDescent="0.2">
      <c r="C2036" s="61"/>
      <c r="F2036" s="66"/>
      <c r="G2036" s="48"/>
      <c r="N2036" s="37"/>
      <c r="O2036" s="38"/>
    </row>
    <row r="2037" spans="3:15" x14ac:dyDescent="0.2">
      <c r="C2037" s="61"/>
      <c r="F2037" s="66"/>
      <c r="G2037" s="48"/>
      <c r="N2037" s="37"/>
      <c r="O2037" s="38"/>
    </row>
    <row r="2038" spans="3:15" x14ac:dyDescent="0.2">
      <c r="C2038" s="61"/>
      <c r="F2038" s="66"/>
      <c r="G2038" s="48"/>
      <c r="N2038" s="37"/>
      <c r="O2038" s="38"/>
    </row>
    <row r="2039" spans="3:15" x14ac:dyDescent="0.2">
      <c r="C2039" s="61"/>
      <c r="F2039" s="66"/>
      <c r="G2039" s="48"/>
      <c r="N2039" s="37"/>
      <c r="O2039" s="38"/>
    </row>
    <row r="2040" spans="3:15" x14ac:dyDescent="0.2">
      <c r="C2040" s="61"/>
      <c r="F2040" s="66"/>
      <c r="G2040" s="48"/>
      <c r="N2040" s="37"/>
      <c r="O2040" s="38"/>
    </row>
    <row r="2041" spans="3:15" x14ac:dyDescent="0.2">
      <c r="C2041" s="61"/>
      <c r="F2041" s="66"/>
      <c r="G2041" s="48"/>
      <c r="N2041" s="37"/>
      <c r="O2041" s="38"/>
    </row>
    <row r="2042" spans="3:15" x14ac:dyDescent="0.2">
      <c r="C2042" s="61"/>
      <c r="F2042" s="66"/>
      <c r="G2042" s="48"/>
      <c r="N2042" s="37"/>
      <c r="O2042" s="38"/>
    </row>
    <row r="2043" spans="3:15" x14ac:dyDescent="0.2">
      <c r="C2043" s="61"/>
      <c r="F2043" s="66"/>
      <c r="G2043" s="48"/>
      <c r="N2043" s="37"/>
      <c r="O2043" s="38"/>
    </row>
    <row r="2044" spans="3:15" x14ac:dyDescent="0.2">
      <c r="C2044" s="61"/>
      <c r="F2044" s="66"/>
      <c r="G2044" s="48"/>
      <c r="N2044" s="37"/>
      <c r="O2044" s="38"/>
    </row>
    <row r="2045" spans="3:15" x14ac:dyDescent="0.2">
      <c r="C2045" s="61"/>
      <c r="F2045" s="66"/>
      <c r="G2045" s="48"/>
      <c r="N2045" s="37"/>
      <c r="O2045" s="38"/>
    </row>
    <row r="2046" spans="3:15" x14ac:dyDescent="0.2">
      <c r="C2046" s="61"/>
      <c r="F2046" s="66"/>
      <c r="G2046" s="48"/>
      <c r="N2046" s="37"/>
      <c r="O2046" s="38"/>
    </row>
    <row r="2047" spans="3:15" x14ac:dyDescent="0.2">
      <c r="C2047" s="61"/>
      <c r="F2047" s="66"/>
      <c r="G2047" s="48"/>
      <c r="N2047" s="37"/>
      <c r="O2047" s="38"/>
    </row>
    <row r="2048" spans="3:15" x14ac:dyDescent="0.2">
      <c r="C2048" s="61"/>
      <c r="F2048" s="66"/>
      <c r="G2048" s="48"/>
      <c r="N2048" s="37"/>
      <c r="O2048" s="38"/>
    </row>
    <row r="2049" spans="3:15" x14ac:dyDescent="0.2">
      <c r="C2049" s="61"/>
      <c r="F2049" s="66"/>
      <c r="G2049" s="48"/>
      <c r="N2049" s="37"/>
      <c r="O2049" s="38"/>
    </row>
    <row r="2050" spans="3:15" x14ac:dyDescent="0.2">
      <c r="C2050" s="61"/>
      <c r="F2050" s="66"/>
      <c r="G2050" s="48"/>
      <c r="N2050" s="37"/>
      <c r="O2050" s="38"/>
    </row>
    <row r="2051" spans="3:15" x14ac:dyDescent="0.2">
      <c r="C2051" s="61"/>
      <c r="F2051" s="66"/>
      <c r="G2051" s="48"/>
      <c r="N2051" s="37"/>
      <c r="O2051" s="38"/>
    </row>
    <row r="2052" spans="3:15" x14ac:dyDescent="0.2">
      <c r="C2052" s="61"/>
      <c r="F2052" s="66"/>
      <c r="G2052" s="48"/>
      <c r="N2052" s="37"/>
      <c r="O2052" s="38"/>
    </row>
    <row r="2053" spans="3:15" x14ac:dyDescent="0.2">
      <c r="C2053" s="61"/>
      <c r="F2053" s="66"/>
      <c r="G2053" s="48"/>
      <c r="N2053" s="37"/>
      <c r="O2053" s="38"/>
    </row>
    <row r="2054" spans="3:15" x14ac:dyDescent="0.2">
      <c r="C2054" s="61"/>
      <c r="F2054" s="66"/>
      <c r="G2054" s="48"/>
      <c r="N2054" s="37"/>
      <c r="O2054" s="38"/>
    </row>
    <row r="2055" spans="3:15" x14ac:dyDescent="0.2">
      <c r="C2055" s="61"/>
      <c r="F2055" s="66"/>
      <c r="G2055" s="48"/>
      <c r="N2055" s="37"/>
      <c r="O2055" s="38"/>
    </row>
    <row r="2056" spans="3:15" x14ac:dyDescent="0.2">
      <c r="C2056" s="61"/>
      <c r="F2056" s="66"/>
      <c r="G2056" s="48"/>
      <c r="N2056" s="37"/>
      <c r="O2056" s="38"/>
    </row>
    <row r="2057" spans="3:15" x14ac:dyDescent="0.2">
      <c r="C2057" s="61"/>
      <c r="F2057" s="66"/>
      <c r="G2057" s="48"/>
      <c r="N2057" s="37"/>
      <c r="O2057" s="38"/>
    </row>
    <row r="2058" spans="3:15" x14ac:dyDescent="0.2">
      <c r="C2058" s="61"/>
      <c r="F2058" s="66"/>
      <c r="G2058" s="48"/>
      <c r="N2058" s="37"/>
      <c r="O2058" s="38"/>
    </row>
    <row r="2059" spans="3:15" x14ac:dyDescent="0.2">
      <c r="C2059" s="61"/>
      <c r="F2059" s="66"/>
      <c r="G2059" s="48"/>
      <c r="N2059" s="37"/>
      <c r="O2059" s="38"/>
    </row>
    <row r="2060" spans="3:15" x14ac:dyDescent="0.2">
      <c r="C2060" s="61"/>
      <c r="F2060" s="66"/>
      <c r="G2060" s="48"/>
      <c r="N2060" s="37"/>
      <c r="O2060" s="38"/>
    </row>
    <row r="2061" spans="3:15" x14ac:dyDescent="0.2">
      <c r="C2061" s="61"/>
      <c r="F2061" s="66"/>
      <c r="G2061" s="48"/>
      <c r="N2061" s="37"/>
      <c r="O2061" s="38"/>
    </row>
    <row r="2062" spans="3:15" x14ac:dyDescent="0.2">
      <c r="C2062" s="61"/>
      <c r="F2062" s="66"/>
      <c r="G2062" s="48"/>
      <c r="N2062" s="37"/>
      <c r="O2062" s="38"/>
    </row>
    <row r="2063" spans="3:15" x14ac:dyDescent="0.2">
      <c r="C2063" s="61"/>
      <c r="F2063" s="66"/>
      <c r="G2063" s="48"/>
      <c r="N2063" s="37"/>
      <c r="O2063" s="38"/>
    </row>
    <row r="2064" spans="3:15" x14ac:dyDescent="0.2">
      <c r="C2064" s="61"/>
      <c r="F2064" s="66"/>
      <c r="G2064" s="48"/>
      <c r="N2064" s="37"/>
      <c r="O2064" s="38"/>
    </row>
    <row r="2065" spans="3:15" x14ac:dyDescent="0.2">
      <c r="C2065" s="61"/>
      <c r="F2065" s="66"/>
      <c r="G2065" s="48"/>
      <c r="N2065" s="37"/>
      <c r="O2065" s="38"/>
    </row>
    <row r="2066" spans="3:15" x14ac:dyDescent="0.2">
      <c r="C2066" s="61"/>
      <c r="F2066" s="66"/>
      <c r="G2066" s="48"/>
      <c r="N2066" s="37"/>
      <c r="O2066" s="38"/>
    </row>
    <row r="2067" spans="3:15" x14ac:dyDescent="0.2">
      <c r="C2067" s="61"/>
      <c r="F2067" s="66"/>
      <c r="G2067" s="48"/>
      <c r="N2067" s="37"/>
      <c r="O2067" s="38"/>
    </row>
    <row r="2068" spans="3:15" x14ac:dyDescent="0.2">
      <c r="C2068" s="61"/>
      <c r="F2068" s="66"/>
      <c r="G2068" s="48"/>
      <c r="N2068" s="37"/>
      <c r="O2068" s="38"/>
    </row>
    <row r="2069" spans="3:15" x14ac:dyDescent="0.2">
      <c r="C2069" s="61"/>
      <c r="F2069" s="66"/>
      <c r="G2069" s="48"/>
      <c r="N2069" s="37"/>
      <c r="O2069" s="38"/>
    </row>
    <row r="2070" spans="3:15" x14ac:dyDescent="0.2">
      <c r="C2070" s="61"/>
      <c r="F2070" s="66"/>
      <c r="G2070" s="48"/>
      <c r="N2070" s="37"/>
      <c r="O2070" s="38"/>
    </row>
    <row r="2071" spans="3:15" x14ac:dyDescent="0.2">
      <c r="C2071" s="61"/>
      <c r="F2071" s="66"/>
      <c r="G2071" s="48"/>
      <c r="N2071" s="37"/>
      <c r="O2071" s="38"/>
    </row>
    <row r="2072" spans="3:15" x14ac:dyDescent="0.2">
      <c r="C2072" s="61"/>
      <c r="F2072" s="66"/>
      <c r="G2072" s="48"/>
      <c r="N2072" s="37"/>
      <c r="O2072" s="38"/>
    </row>
    <row r="2073" spans="3:15" x14ac:dyDescent="0.2">
      <c r="C2073" s="61"/>
      <c r="F2073" s="66"/>
      <c r="G2073" s="48"/>
      <c r="N2073" s="37"/>
      <c r="O2073" s="38"/>
    </row>
    <row r="2074" spans="3:15" x14ac:dyDescent="0.2">
      <c r="C2074" s="61"/>
      <c r="F2074" s="66"/>
      <c r="G2074" s="48"/>
      <c r="N2074" s="37"/>
      <c r="O2074" s="38"/>
    </row>
    <row r="2075" spans="3:15" x14ac:dyDescent="0.2">
      <c r="C2075" s="61"/>
      <c r="F2075" s="66"/>
      <c r="G2075" s="48"/>
      <c r="N2075" s="37"/>
      <c r="O2075" s="38"/>
    </row>
    <row r="2076" spans="3:15" x14ac:dyDescent="0.2">
      <c r="C2076" s="61"/>
      <c r="F2076" s="66"/>
      <c r="G2076" s="48"/>
      <c r="N2076" s="37"/>
      <c r="O2076" s="38"/>
    </row>
    <row r="2077" spans="3:15" x14ac:dyDescent="0.2">
      <c r="C2077" s="61"/>
      <c r="F2077" s="66"/>
      <c r="G2077" s="48"/>
      <c r="N2077" s="37"/>
      <c r="O2077" s="38"/>
    </row>
    <row r="2078" spans="3:15" x14ac:dyDescent="0.2">
      <c r="C2078" s="61"/>
      <c r="F2078" s="66"/>
      <c r="G2078" s="48"/>
      <c r="N2078" s="37"/>
      <c r="O2078" s="38"/>
    </row>
    <row r="2079" spans="3:15" x14ac:dyDescent="0.2">
      <c r="C2079" s="61"/>
      <c r="F2079" s="66"/>
      <c r="G2079" s="48"/>
      <c r="N2079" s="37"/>
      <c r="O2079" s="38"/>
    </row>
    <row r="2080" spans="3:15" x14ac:dyDescent="0.2">
      <c r="C2080" s="61"/>
      <c r="F2080" s="66"/>
      <c r="G2080" s="48"/>
      <c r="N2080" s="37"/>
      <c r="O2080" s="38"/>
    </row>
    <row r="2081" spans="3:15" x14ac:dyDescent="0.2">
      <c r="C2081" s="61"/>
      <c r="F2081" s="66"/>
      <c r="G2081" s="48"/>
      <c r="N2081" s="37"/>
      <c r="O2081" s="38"/>
    </row>
    <row r="2082" spans="3:15" x14ac:dyDescent="0.2">
      <c r="C2082" s="61"/>
      <c r="F2082" s="66"/>
      <c r="G2082" s="48"/>
      <c r="N2082" s="37"/>
      <c r="O2082" s="38"/>
    </row>
    <row r="2083" spans="3:15" x14ac:dyDescent="0.2">
      <c r="C2083" s="61"/>
      <c r="F2083" s="66"/>
      <c r="G2083" s="48"/>
      <c r="N2083" s="37"/>
      <c r="O2083" s="38"/>
    </row>
    <row r="2084" spans="3:15" x14ac:dyDescent="0.2">
      <c r="C2084" s="61"/>
      <c r="F2084" s="66"/>
      <c r="G2084" s="48"/>
      <c r="N2084" s="37"/>
      <c r="O2084" s="38"/>
    </row>
    <row r="2085" spans="3:15" x14ac:dyDescent="0.2">
      <c r="C2085" s="61"/>
      <c r="F2085" s="66"/>
      <c r="G2085" s="48"/>
      <c r="N2085" s="37"/>
      <c r="O2085" s="38"/>
    </row>
    <row r="2086" spans="3:15" x14ac:dyDescent="0.2">
      <c r="C2086" s="61"/>
      <c r="F2086" s="66"/>
      <c r="G2086" s="48"/>
      <c r="N2086" s="37"/>
      <c r="O2086" s="38"/>
    </row>
    <row r="2087" spans="3:15" x14ac:dyDescent="0.2">
      <c r="C2087" s="61"/>
      <c r="F2087" s="66"/>
      <c r="G2087" s="48"/>
      <c r="N2087" s="37"/>
      <c r="O2087" s="38"/>
    </row>
    <row r="2088" spans="3:15" x14ac:dyDescent="0.2">
      <c r="C2088" s="61"/>
      <c r="F2088" s="66"/>
      <c r="G2088" s="48"/>
      <c r="N2088" s="37"/>
      <c r="O2088" s="38"/>
    </row>
    <row r="2089" spans="3:15" x14ac:dyDescent="0.2">
      <c r="C2089" s="61"/>
      <c r="F2089" s="66"/>
      <c r="G2089" s="48"/>
      <c r="N2089" s="37"/>
      <c r="O2089" s="38"/>
    </row>
    <row r="2090" spans="3:15" x14ac:dyDescent="0.2">
      <c r="C2090" s="61"/>
      <c r="F2090" s="66"/>
      <c r="G2090" s="48"/>
      <c r="N2090" s="37"/>
      <c r="O2090" s="38"/>
    </row>
    <row r="2091" spans="3:15" x14ac:dyDescent="0.2">
      <c r="C2091" s="61"/>
      <c r="F2091" s="66"/>
      <c r="G2091" s="48"/>
      <c r="N2091" s="37"/>
      <c r="O2091" s="38"/>
    </row>
    <row r="2092" spans="3:15" x14ac:dyDescent="0.2">
      <c r="C2092" s="61"/>
      <c r="F2092" s="66"/>
      <c r="G2092" s="48"/>
      <c r="N2092" s="37"/>
      <c r="O2092" s="38"/>
    </row>
    <row r="2093" spans="3:15" x14ac:dyDescent="0.2">
      <c r="C2093" s="61"/>
      <c r="F2093" s="66"/>
      <c r="G2093" s="48"/>
      <c r="N2093" s="37"/>
      <c r="O2093" s="38"/>
    </row>
    <row r="2094" spans="3:15" x14ac:dyDescent="0.2">
      <c r="C2094" s="61"/>
      <c r="F2094" s="66"/>
      <c r="G2094" s="48"/>
      <c r="N2094" s="37"/>
      <c r="O2094" s="38"/>
    </row>
    <row r="2095" spans="3:15" x14ac:dyDescent="0.2">
      <c r="C2095" s="61"/>
      <c r="F2095" s="66"/>
      <c r="G2095" s="48"/>
      <c r="N2095" s="37"/>
      <c r="O2095" s="38"/>
    </row>
    <row r="2096" spans="3:15" x14ac:dyDescent="0.2">
      <c r="C2096" s="61"/>
      <c r="F2096" s="66"/>
      <c r="G2096" s="48"/>
      <c r="N2096" s="37"/>
      <c r="O2096" s="38"/>
    </row>
    <row r="2097" spans="3:15" x14ac:dyDescent="0.2">
      <c r="C2097" s="61"/>
      <c r="F2097" s="66"/>
      <c r="G2097" s="48"/>
      <c r="N2097" s="37"/>
      <c r="O2097" s="38"/>
    </row>
    <row r="2098" spans="3:15" x14ac:dyDescent="0.2">
      <c r="C2098" s="61"/>
      <c r="F2098" s="66"/>
      <c r="G2098" s="48"/>
      <c r="N2098" s="37"/>
      <c r="O2098" s="38"/>
    </row>
    <row r="2099" spans="3:15" x14ac:dyDescent="0.2">
      <c r="C2099" s="61"/>
      <c r="F2099" s="66"/>
      <c r="G2099" s="48"/>
      <c r="N2099" s="37"/>
      <c r="O2099" s="38"/>
    </row>
    <row r="2100" spans="3:15" x14ac:dyDescent="0.2">
      <c r="C2100" s="61"/>
      <c r="F2100" s="66"/>
      <c r="G2100" s="48"/>
      <c r="N2100" s="37"/>
      <c r="O2100" s="38"/>
    </row>
    <row r="2101" spans="3:15" x14ac:dyDescent="0.2">
      <c r="C2101" s="61"/>
      <c r="F2101" s="66"/>
      <c r="G2101" s="48"/>
      <c r="N2101" s="37"/>
      <c r="O2101" s="38"/>
    </row>
    <row r="2102" spans="3:15" x14ac:dyDescent="0.2">
      <c r="C2102" s="61"/>
      <c r="F2102" s="66"/>
      <c r="G2102" s="48"/>
      <c r="N2102" s="37"/>
      <c r="O2102" s="38"/>
    </row>
    <row r="2103" spans="3:15" x14ac:dyDescent="0.2">
      <c r="C2103" s="61"/>
      <c r="F2103" s="66"/>
      <c r="G2103" s="48"/>
      <c r="N2103" s="37"/>
      <c r="O2103" s="38"/>
    </row>
    <row r="2104" spans="3:15" x14ac:dyDescent="0.2">
      <c r="C2104" s="61"/>
      <c r="F2104" s="66"/>
      <c r="G2104" s="48"/>
      <c r="N2104" s="37"/>
      <c r="O2104" s="38"/>
    </row>
    <row r="2105" spans="3:15" x14ac:dyDescent="0.2">
      <c r="C2105" s="61"/>
      <c r="F2105" s="66"/>
      <c r="G2105" s="48"/>
      <c r="N2105" s="37"/>
      <c r="O2105" s="38"/>
    </row>
    <row r="2106" spans="3:15" x14ac:dyDescent="0.2">
      <c r="C2106" s="61"/>
      <c r="F2106" s="66"/>
      <c r="G2106" s="48"/>
      <c r="N2106" s="37"/>
      <c r="O2106" s="38"/>
    </row>
    <row r="2107" spans="3:15" x14ac:dyDescent="0.2">
      <c r="C2107" s="61"/>
      <c r="F2107" s="66"/>
      <c r="G2107" s="48"/>
      <c r="N2107" s="37"/>
      <c r="O2107" s="38"/>
    </row>
    <row r="2108" spans="3:15" x14ac:dyDescent="0.2">
      <c r="C2108" s="61"/>
      <c r="F2108" s="66"/>
      <c r="G2108" s="48"/>
      <c r="N2108" s="37"/>
      <c r="O2108" s="38"/>
    </row>
    <row r="2109" spans="3:15" x14ac:dyDescent="0.2">
      <c r="C2109" s="61"/>
      <c r="F2109" s="66"/>
      <c r="G2109" s="48"/>
      <c r="N2109" s="37"/>
      <c r="O2109" s="38"/>
    </row>
    <row r="2110" spans="3:15" x14ac:dyDescent="0.2">
      <c r="C2110" s="61"/>
      <c r="F2110" s="66"/>
      <c r="G2110" s="48"/>
      <c r="N2110" s="37"/>
      <c r="O2110" s="38"/>
    </row>
    <row r="2111" spans="3:15" x14ac:dyDescent="0.2">
      <c r="C2111" s="61"/>
      <c r="F2111" s="66"/>
      <c r="G2111" s="48"/>
      <c r="N2111" s="37"/>
      <c r="O2111" s="38"/>
    </row>
    <row r="2112" spans="3:15" x14ac:dyDescent="0.2">
      <c r="C2112" s="61"/>
      <c r="F2112" s="66"/>
      <c r="G2112" s="48"/>
      <c r="N2112" s="37"/>
      <c r="O2112" s="38"/>
    </row>
    <row r="2113" spans="3:15" x14ac:dyDescent="0.2">
      <c r="C2113" s="61"/>
      <c r="F2113" s="66"/>
      <c r="G2113" s="48"/>
      <c r="N2113" s="37"/>
      <c r="O2113" s="38"/>
    </row>
    <row r="2114" spans="3:15" x14ac:dyDescent="0.2">
      <c r="C2114" s="61"/>
      <c r="F2114" s="66"/>
      <c r="G2114" s="48"/>
      <c r="N2114" s="37"/>
      <c r="O2114" s="38"/>
    </row>
    <row r="2115" spans="3:15" x14ac:dyDescent="0.2">
      <c r="C2115" s="61"/>
      <c r="F2115" s="66"/>
      <c r="G2115" s="48"/>
      <c r="N2115" s="37"/>
      <c r="O2115" s="38"/>
    </row>
    <row r="2116" spans="3:15" x14ac:dyDescent="0.2">
      <c r="C2116" s="61"/>
      <c r="F2116" s="66"/>
      <c r="G2116" s="48"/>
      <c r="N2116" s="37"/>
      <c r="O2116" s="38"/>
    </row>
    <row r="2117" spans="3:15" x14ac:dyDescent="0.2">
      <c r="C2117" s="61"/>
      <c r="F2117" s="66"/>
      <c r="G2117" s="48"/>
      <c r="N2117" s="37"/>
      <c r="O2117" s="38"/>
    </row>
    <row r="2118" spans="3:15" x14ac:dyDescent="0.2">
      <c r="C2118" s="61"/>
      <c r="F2118" s="66"/>
      <c r="G2118" s="48"/>
      <c r="N2118" s="37"/>
      <c r="O2118" s="38"/>
    </row>
    <row r="2119" spans="3:15" x14ac:dyDescent="0.2">
      <c r="C2119" s="61"/>
      <c r="F2119" s="66"/>
      <c r="G2119" s="48"/>
      <c r="N2119" s="37"/>
      <c r="O2119" s="38"/>
    </row>
    <row r="2120" spans="3:15" x14ac:dyDescent="0.2">
      <c r="C2120" s="61"/>
      <c r="F2120" s="66"/>
      <c r="G2120" s="48"/>
      <c r="N2120" s="37"/>
      <c r="O2120" s="38"/>
    </row>
    <row r="2121" spans="3:15" x14ac:dyDescent="0.2">
      <c r="C2121" s="61"/>
      <c r="F2121" s="66"/>
      <c r="G2121" s="48"/>
      <c r="N2121" s="37"/>
      <c r="O2121" s="38"/>
    </row>
    <row r="2122" spans="3:15" x14ac:dyDescent="0.2">
      <c r="C2122" s="61"/>
      <c r="F2122" s="66"/>
      <c r="G2122" s="48"/>
      <c r="N2122" s="37"/>
      <c r="O2122" s="38"/>
    </row>
    <row r="2123" spans="3:15" x14ac:dyDescent="0.2">
      <c r="C2123" s="61"/>
      <c r="F2123" s="66"/>
      <c r="G2123" s="48"/>
      <c r="N2123" s="37"/>
      <c r="O2123" s="38"/>
    </row>
    <row r="2124" spans="3:15" x14ac:dyDescent="0.2">
      <c r="C2124" s="61"/>
      <c r="F2124" s="66"/>
      <c r="G2124" s="48"/>
      <c r="N2124" s="37"/>
      <c r="O2124" s="38"/>
    </row>
    <row r="2125" spans="3:15" x14ac:dyDescent="0.2">
      <c r="C2125" s="61"/>
      <c r="F2125" s="66"/>
      <c r="G2125" s="48"/>
      <c r="N2125" s="37"/>
      <c r="O2125" s="38"/>
    </row>
    <row r="2126" spans="3:15" x14ac:dyDescent="0.2">
      <c r="C2126" s="61"/>
      <c r="F2126" s="66"/>
      <c r="G2126" s="48"/>
      <c r="N2126" s="37"/>
      <c r="O2126" s="38"/>
    </row>
    <row r="2127" spans="3:15" x14ac:dyDescent="0.2">
      <c r="C2127" s="61"/>
      <c r="F2127" s="66"/>
      <c r="G2127" s="48"/>
      <c r="N2127" s="37"/>
      <c r="O2127" s="38"/>
    </row>
    <row r="2128" spans="3:15" x14ac:dyDescent="0.2">
      <c r="C2128" s="61"/>
      <c r="F2128" s="66"/>
      <c r="G2128" s="48"/>
      <c r="N2128" s="37"/>
      <c r="O2128" s="38"/>
    </row>
    <row r="2129" spans="3:15" x14ac:dyDescent="0.2">
      <c r="C2129" s="61"/>
      <c r="F2129" s="66"/>
      <c r="G2129" s="48"/>
      <c r="N2129" s="37"/>
      <c r="O2129" s="38"/>
    </row>
    <row r="2130" spans="3:15" x14ac:dyDescent="0.2">
      <c r="C2130" s="61"/>
      <c r="F2130" s="66"/>
      <c r="G2130" s="48"/>
      <c r="N2130" s="37"/>
      <c r="O2130" s="38"/>
    </row>
    <row r="2131" spans="3:15" x14ac:dyDescent="0.2">
      <c r="C2131" s="61"/>
      <c r="F2131" s="66"/>
      <c r="G2131" s="48"/>
      <c r="N2131" s="37"/>
      <c r="O2131" s="38"/>
    </row>
    <row r="2132" spans="3:15" x14ac:dyDescent="0.2">
      <c r="C2132" s="61"/>
      <c r="F2132" s="66"/>
      <c r="G2132" s="48"/>
      <c r="N2132" s="37"/>
      <c r="O2132" s="38"/>
    </row>
    <row r="2133" spans="3:15" x14ac:dyDescent="0.2">
      <c r="C2133" s="61"/>
      <c r="F2133" s="66"/>
      <c r="G2133" s="48"/>
      <c r="N2133" s="37"/>
      <c r="O2133" s="38"/>
    </row>
    <row r="2134" spans="3:15" x14ac:dyDescent="0.2">
      <c r="C2134" s="61"/>
      <c r="F2134" s="66"/>
      <c r="G2134" s="48"/>
      <c r="N2134" s="37"/>
      <c r="O2134" s="38"/>
    </row>
    <row r="2135" spans="3:15" x14ac:dyDescent="0.2">
      <c r="C2135" s="61"/>
      <c r="F2135" s="66"/>
      <c r="G2135" s="48"/>
      <c r="N2135" s="37"/>
      <c r="O2135" s="38"/>
    </row>
    <row r="2136" spans="3:15" x14ac:dyDescent="0.2">
      <c r="C2136" s="61"/>
      <c r="F2136" s="66"/>
      <c r="G2136" s="48"/>
      <c r="N2136" s="37"/>
      <c r="O2136" s="38"/>
    </row>
    <row r="2137" spans="3:15" x14ac:dyDescent="0.2">
      <c r="C2137" s="61"/>
      <c r="F2137" s="66"/>
      <c r="G2137" s="48"/>
      <c r="N2137" s="37"/>
      <c r="O2137" s="38"/>
    </row>
    <row r="2138" spans="3:15" x14ac:dyDescent="0.2">
      <c r="C2138" s="61"/>
      <c r="F2138" s="66"/>
      <c r="G2138" s="48"/>
      <c r="N2138" s="37"/>
      <c r="O2138" s="38"/>
    </row>
    <row r="2139" spans="3:15" x14ac:dyDescent="0.2">
      <c r="C2139" s="61"/>
      <c r="F2139" s="66"/>
      <c r="G2139" s="48"/>
      <c r="N2139" s="37"/>
      <c r="O2139" s="38"/>
    </row>
    <row r="2140" spans="3:15" x14ac:dyDescent="0.2">
      <c r="C2140" s="61"/>
      <c r="F2140" s="66"/>
      <c r="G2140" s="48"/>
      <c r="N2140" s="37"/>
      <c r="O2140" s="38"/>
    </row>
    <row r="2141" spans="3:15" x14ac:dyDescent="0.2">
      <c r="C2141" s="61"/>
      <c r="F2141" s="66"/>
      <c r="G2141" s="48"/>
      <c r="N2141" s="37"/>
      <c r="O2141" s="38"/>
    </row>
    <row r="2142" spans="3:15" x14ac:dyDescent="0.2">
      <c r="C2142" s="61"/>
      <c r="F2142" s="66"/>
      <c r="G2142" s="48"/>
      <c r="N2142" s="37"/>
      <c r="O2142" s="38"/>
    </row>
    <row r="2143" spans="3:15" x14ac:dyDescent="0.2">
      <c r="C2143" s="61"/>
      <c r="F2143" s="66"/>
      <c r="G2143" s="48"/>
      <c r="N2143" s="37"/>
      <c r="O2143" s="38"/>
    </row>
    <row r="2144" spans="3:15" x14ac:dyDescent="0.2">
      <c r="C2144" s="61"/>
      <c r="F2144" s="66"/>
      <c r="G2144" s="48"/>
      <c r="N2144" s="37"/>
      <c r="O2144" s="38"/>
    </row>
    <row r="2145" spans="3:15" x14ac:dyDescent="0.2">
      <c r="C2145" s="61"/>
      <c r="F2145" s="66"/>
      <c r="G2145" s="48"/>
      <c r="N2145" s="37"/>
      <c r="O2145" s="38"/>
    </row>
    <row r="2146" spans="3:15" x14ac:dyDescent="0.2">
      <c r="C2146" s="61"/>
      <c r="F2146" s="66"/>
      <c r="G2146" s="48"/>
      <c r="N2146" s="37"/>
      <c r="O2146" s="38"/>
    </row>
    <row r="2147" spans="3:15" x14ac:dyDescent="0.2">
      <c r="C2147" s="61"/>
      <c r="F2147" s="66"/>
      <c r="G2147" s="48"/>
      <c r="N2147" s="37"/>
      <c r="O2147" s="38"/>
    </row>
    <row r="2148" spans="3:15" x14ac:dyDescent="0.2">
      <c r="C2148" s="61"/>
      <c r="F2148" s="66"/>
      <c r="G2148" s="48"/>
      <c r="N2148" s="37"/>
      <c r="O2148" s="38"/>
    </row>
    <row r="2149" spans="3:15" x14ac:dyDescent="0.2">
      <c r="C2149" s="61"/>
      <c r="F2149" s="66"/>
      <c r="G2149" s="48"/>
      <c r="N2149" s="37"/>
      <c r="O2149" s="38"/>
    </row>
    <row r="2150" spans="3:15" x14ac:dyDescent="0.2">
      <c r="C2150" s="61"/>
      <c r="F2150" s="66"/>
      <c r="G2150" s="48"/>
      <c r="N2150" s="37"/>
      <c r="O2150" s="38"/>
    </row>
    <row r="2151" spans="3:15" x14ac:dyDescent="0.2">
      <c r="C2151" s="61"/>
      <c r="F2151" s="66"/>
      <c r="G2151" s="48"/>
      <c r="N2151" s="37"/>
      <c r="O2151" s="38"/>
    </row>
    <row r="2152" spans="3:15" x14ac:dyDescent="0.2">
      <c r="C2152" s="61"/>
      <c r="F2152" s="66"/>
      <c r="G2152" s="48"/>
      <c r="N2152" s="37"/>
      <c r="O2152" s="38"/>
    </row>
    <row r="2153" spans="3:15" x14ac:dyDescent="0.2">
      <c r="C2153" s="61"/>
      <c r="F2153" s="66"/>
      <c r="G2153" s="48"/>
      <c r="N2153" s="37"/>
      <c r="O2153" s="38"/>
    </row>
    <row r="2154" spans="3:15" x14ac:dyDescent="0.2">
      <c r="C2154" s="61"/>
      <c r="F2154" s="66"/>
      <c r="G2154" s="48"/>
      <c r="N2154" s="37"/>
      <c r="O2154" s="38"/>
    </row>
    <row r="2155" spans="3:15" x14ac:dyDescent="0.2">
      <c r="C2155" s="61"/>
      <c r="F2155" s="66"/>
      <c r="G2155" s="48"/>
      <c r="N2155" s="37"/>
      <c r="O2155" s="38"/>
    </row>
    <row r="2156" spans="3:15" x14ac:dyDescent="0.2">
      <c r="C2156" s="61"/>
      <c r="F2156" s="66"/>
      <c r="G2156" s="48"/>
      <c r="N2156" s="37"/>
      <c r="O2156" s="38"/>
    </row>
    <row r="2157" spans="3:15" x14ac:dyDescent="0.2">
      <c r="C2157" s="61"/>
      <c r="F2157" s="66"/>
      <c r="G2157" s="48"/>
      <c r="N2157" s="37"/>
      <c r="O2157" s="38"/>
    </row>
    <row r="2158" spans="3:15" x14ac:dyDescent="0.2">
      <c r="C2158" s="61"/>
      <c r="F2158" s="66"/>
      <c r="G2158" s="48"/>
      <c r="N2158" s="37"/>
      <c r="O2158" s="38"/>
    </row>
    <row r="2159" spans="3:15" x14ac:dyDescent="0.2">
      <c r="C2159" s="61"/>
      <c r="F2159" s="66"/>
      <c r="G2159" s="48"/>
      <c r="N2159" s="37"/>
      <c r="O2159" s="38"/>
    </row>
    <row r="2160" spans="3:15" x14ac:dyDescent="0.2">
      <c r="C2160" s="61"/>
      <c r="F2160" s="66"/>
      <c r="G2160" s="48"/>
      <c r="N2160" s="37"/>
      <c r="O2160" s="38"/>
    </row>
    <row r="2161" spans="3:15" x14ac:dyDescent="0.2">
      <c r="C2161" s="61"/>
      <c r="F2161" s="66"/>
      <c r="G2161" s="48"/>
      <c r="N2161" s="37"/>
      <c r="O2161" s="38"/>
    </row>
    <row r="2162" spans="3:15" x14ac:dyDescent="0.2">
      <c r="C2162" s="61"/>
      <c r="F2162" s="66"/>
      <c r="G2162" s="48"/>
      <c r="N2162" s="37"/>
      <c r="O2162" s="38"/>
    </row>
    <row r="2163" spans="3:15" x14ac:dyDescent="0.2">
      <c r="C2163" s="61"/>
      <c r="F2163" s="66"/>
      <c r="G2163" s="48"/>
      <c r="N2163" s="37"/>
      <c r="O2163" s="38"/>
    </row>
    <row r="2164" spans="3:15" x14ac:dyDescent="0.2">
      <c r="C2164" s="61"/>
      <c r="F2164" s="66"/>
      <c r="G2164" s="48"/>
      <c r="N2164" s="37"/>
      <c r="O2164" s="38"/>
    </row>
    <row r="2165" spans="3:15" x14ac:dyDescent="0.2">
      <c r="C2165" s="61"/>
      <c r="F2165" s="66"/>
      <c r="G2165" s="48"/>
      <c r="N2165" s="37"/>
      <c r="O2165" s="38"/>
    </row>
    <row r="2166" spans="3:15" x14ac:dyDescent="0.2">
      <c r="C2166" s="61"/>
      <c r="F2166" s="66"/>
      <c r="G2166" s="48"/>
      <c r="N2166" s="37"/>
      <c r="O2166" s="38"/>
    </row>
    <row r="2167" spans="3:15" x14ac:dyDescent="0.2">
      <c r="C2167" s="61"/>
      <c r="F2167" s="66"/>
      <c r="G2167" s="48"/>
      <c r="N2167" s="37"/>
      <c r="O2167" s="38"/>
    </row>
    <row r="2168" spans="3:15" x14ac:dyDescent="0.2">
      <c r="C2168" s="61"/>
      <c r="F2168" s="66"/>
      <c r="G2168" s="48"/>
      <c r="N2168" s="37"/>
      <c r="O2168" s="38"/>
    </row>
    <row r="2169" spans="3:15" x14ac:dyDescent="0.2">
      <c r="C2169" s="61"/>
      <c r="F2169" s="66"/>
      <c r="G2169" s="48"/>
      <c r="N2169" s="37"/>
      <c r="O2169" s="38"/>
    </row>
    <row r="2170" spans="3:15" x14ac:dyDescent="0.2">
      <c r="C2170" s="61"/>
      <c r="F2170" s="66"/>
      <c r="G2170" s="48"/>
      <c r="N2170" s="37"/>
      <c r="O2170" s="38"/>
    </row>
    <row r="2171" spans="3:15" x14ac:dyDescent="0.2">
      <c r="C2171" s="61"/>
      <c r="F2171" s="66"/>
      <c r="G2171" s="48"/>
      <c r="N2171" s="37"/>
      <c r="O2171" s="38"/>
    </row>
    <row r="2172" spans="3:15" x14ac:dyDescent="0.2">
      <c r="C2172" s="61"/>
      <c r="F2172" s="66"/>
      <c r="G2172" s="48"/>
      <c r="N2172" s="37"/>
      <c r="O2172" s="38"/>
    </row>
    <row r="2173" spans="3:15" x14ac:dyDescent="0.2">
      <c r="C2173" s="61"/>
      <c r="F2173" s="66"/>
      <c r="G2173" s="48"/>
      <c r="N2173" s="37"/>
      <c r="O2173" s="38"/>
    </row>
    <row r="2174" spans="3:15" x14ac:dyDescent="0.2">
      <c r="C2174" s="61"/>
      <c r="F2174" s="66"/>
      <c r="G2174" s="48"/>
      <c r="N2174" s="37"/>
      <c r="O2174" s="38"/>
    </row>
    <row r="2175" spans="3:15" x14ac:dyDescent="0.2">
      <c r="C2175" s="61"/>
      <c r="F2175" s="66"/>
      <c r="G2175" s="48"/>
      <c r="N2175" s="37"/>
      <c r="O2175" s="38"/>
    </row>
    <row r="2176" spans="3:15" x14ac:dyDescent="0.2">
      <c r="C2176" s="61"/>
      <c r="F2176" s="66"/>
      <c r="G2176" s="48"/>
      <c r="N2176" s="37"/>
      <c r="O2176" s="38"/>
    </row>
    <row r="2177" spans="3:15" x14ac:dyDescent="0.2">
      <c r="C2177" s="61"/>
      <c r="F2177" s="66"/>
      <c r="G2177" s="48"/>
      <c r="N2177" s="37"/>
      <c r="O2177" s="38"/>
    </row>
    <row r="2178" spans="3:15" x14ac:dyDescent="0.2">
      <c r="C2178" s="61"/>
      <c r="F2178" s="66"/>
      <c r="G2178" s="48"/>
      <c r="N2178" s="37"/>
      <c r="O2178" s="38"/>
    </row>
    <row r="2179" spans="3:15" x14ac:dyDescent="0.2">
      <c r="C2179" s="61"/>
      <c r="F2179" s="66"/>
      <c r="G2179" s="48"/>
      <c r="N2179" s="37"/>
      <c r="O2179" s="38"/>
    </row>
    <row r="2180" spans="3:15" x14ac:dyDescent="0.2">
      <c r="C2180" s="61"/>
      <c r="F2180" s="66"/>
      <c r="G2180" s="48"/>
      <c r="N2180" s="37"/>
      <c r="O2180" s="38"/>
    </row>
    <row r="2181" spans="3:15" x14ac:dyDescent="0.2">
      <c r="C2181" s="61"/>
      <c r="F2181" s="66"/>
      <c r="G2181" s="48"/>
      <c r="N2181" s="37"/>
      <c r="O2181" s="38"/>
    </row>
    <row r="2182" spans="3:15" x14ac:dyDescent="0.2">
      <c r="C2182" s="61"/>
      <c r="F2182" s="66"/>
      <c r="G2182" s="48"/>
      <c r="N2182" s="37"/>
      <c r="O2182" s="38"/>
    </row>
    <row r="2183" spans="3:15" x14ac:dyDescent="0.2">
      <c r="C2183" s="61"/>
      <c r="F2183" s="66"/>
      <c r="G2183" s="48"/>
      <c r="N2183" s="37"/>
      <c r="O2183" s="38"/>
    </row>
    <row r="2184" spans="3:15" x14ac:dyDescent="0.2">
      <c r="C2184" s="61"/>
      <c r="F2184" s="66"/>
      <c r="G2184" s="48"/>
      <c r="N2184" s="37"/>
      <c r="O2184" s="38"/>
    </row>
    <row r="2185" spans="3:15" x14ac:dyDescent="0.2">
      <c r="C2185" s="61"/>
      <c r="F2185" s="66"/>
      <c r="G2185" s="48"/>
      <c r="N2185" s="37"/>
      <c r="O2185" s="38"/>
    </row>
    <row r="2186" spans="3:15" x14ac:dyDescent="0.2">
      <c r="C2186" s="61"/>
      <c r="F2186" s="66"/>
      <c r="G2186" s="48"/>
      <c r="N2186" s="37"/>
      <c r="O2186" s="38"/>
    </row>
    <row r="2187" spans="3:15" x14ac:dyDescent="0.2">
      <c r="C2187" s="61"/>
      <c r="F2187" s="66"/>
      <c r="G2187" s="48"/>
      <c r="N2187" s="37"/>
      <c r="O2187" s="38"/>
    </row>
    <row r="2188" spans="3:15" x14ac:dyDescent="0.2">
      <c r="C2188" s="61"/>
      <c r="F2188" s="66"/>
      <c r="G2188" s="48"/>
      <c r="N2188" s="37"/>
      <c r="O2188" s="38"/>
    </row>
    <row r="2189" spans="3:15" x14ac:dyDescent="0.2">
      <c r="C2189" s="61"/>
      <c r="F2189" s="66"/>
      <c r="G2189" s="48"/>
      <c r="N2189" s="37"/>
      <c r="O2189" s="38"/>
    </row>
    <row r="2190" spans="3:15" x14ac:dyDescent="0.2">
      <c r="C2190" s="61"/>
      <c r="F2190" s="66"/>
      <c r="G2190" s="48"/>
      <c r="N2190" s="37"/>
      <c r="O2190" s="38"/>
    </row>
    <row r="2191" spans="3:15" x14ac:dyDescent="0.2">
      <c r="C2191" s="61"/>
      <c r="F2191" s="66"/>
      <c r="G2191" s="48"/>
      <c r="N2191" s="37"/>
      <c r="O2191" s="38"/>
    </row>
    <row r="2192" spans="3:15" x14ac:dyDescent="0.2">
      <c r="C2192" s="61"/>
      <c r="F2192" s="66"/>
      <c r="G2192" s="48"/>
      <c r="N2192" s="37"/>
      <c r="O2192" s="38"/>
    </row>
    <row r="2193" spans="3:15" x14ac:dyDescent="0.2">
      <c r="C2193" s="61"/>
      <c r="F2193" s="66"/>
      <c r="G2193" s="48"/>
      <c r="N2193" s="37"/>
      <c r="O2193" s="38"/>
    </row>
    <row r="2194" spans="3:15" x14ac:dyDescent="0.2">
      <c r="C2194" s="61"/>
      <c r="F2194" s="66"/>
      <c r="G2194" s="48"/>
      <c r="N2194" s="37"/>
      <c r="O2194" s="38"/>
    </row>
    <row r="2195" spans="3:15" x14ac:dyDescent="0.2">
      <c r="C2195" s="61"/>
      <c r="F2195" s="66"/>
      <c r="G2195" s="48"/>
      <c r="N2195" s="37"/>
      <c r="O2195" s="38"/>
    </row>
    <row r="2196" spans="3:15" x14ac:dyDescent="0.2">
      <c r="C2196" s="61"/>
      <c r="F2196" s="66"/>
      <c r="G2196" s="48"/>
      <c r="N2196" s="37"/>
      <c r="O2196" s="38"/>
    </row>
    <row r="2197" spans="3:15" x14ac:dyDescent="0.2">
      <c r="C2197" s="61"/>
      <c r="F2197" s="66"/>
      <c r="G2197" s="48"/>
      <c r="N2197" s="37"/>
      <c r="O2197" s="38"/>
    </row>
    <row r="2198" spans="3:15" x14ac:dyDescent="0.2">
      <c r="C2198" s="61"/>
      <c r="F2198" s="66"/>
      <c r="G2198" s="48"/>
      <c r="N2198" s="37"/>
      <c r="O2198" s="38"/>
    </row>
    <row r="2199" spans="3:15" x14ac:dyDescent="0.2">
      <c r="C2199" s="61"/>
      <c r="F2199" s="66"/>
      <c r="G2199" s="48"/>
      <c r="N2199" s="37"/>
      <c r="O2199" s="38"/>
    </row>
    <row r="2200" spans="3:15" x14ac:dyDescent="0.2">
      <c r="C2200" s="61"/>
      <c r="F2200" s="66"/>
      <c r="G2200" s="48"/>
      <c r="N2200" s="37"/>
      <c r="O2200" s="38"/>
    </row>
    <row r="2201" spans="3:15" x14ac:dyDescent="0.2">
      <c r="C2201" s="61"/>
      <c r="F2201" s="66"/>
      <c r="G2201" s="48"/>
      <c r="N2201" s="37"/>
      <c r="O2201" s="38"/>
    </row>
    <row r="2202" spans="3:15" x14ac:dyDescent="0.2">
      <c r="C2202" s="61"/>
      <c r="F2202" s="66"/>
      <c r="G2202" s="48"/>
      <c r="N2202" s="37"/>
      <c r="O2202" s="38"/>
    </row>
    <row r="2203" spans="3:15" x14ac:dyDescent="0.2">
      <c r="C2203" s="61"/>
      <c r="F2203" s="66"/>
      <c r="G2203" s="48"/>
      <c r="N2203" s="37"/>
      <c r="O2203" s="38"/>
    </row>
    <row r="2204" spans="3:15" x14ac:dyDescent="0.2">
      <c r="C2204" s="61"/>
      <c r="F2204" s="66"/>
      <c r="G2204" s="48"/>
      <c r="N2204" s="37"/>
      <c r="O2204" s="38"/>
    </row>
    <row r="2205" spans="3:15" x14ac:dyDescent="0.2">
      <c r="C2205" s="61"/>
      <c r="F2205" s="66"/>
      <c r="G2205" s="48"/>
      <c r="N2205" s="37"/>
      <c r="O2205" s="38"/>
    </row>
    <row r="2206" spans="3:15" x14ac:dyDescent="0.2">
      <c r="C2206" s="61"/>
      <c r="F2206" s="66"/>
      <c r="G2206" s="48"/>
      <c r="N2206" s="37"/>
      <c r="O2206" s="38"/>
    </row>
    <row r="2207" spans="3:15" x14ac:dyDescent="0.2">
      <c r="C2207" s="61"/>
      <c r="F2207" s="66"/>
      <c r="G2207" s="48"/>
      <c r="N2207" s="37"/>
      <c r="O2207" s="38"/>
    </row>
    <row r="2208" spans="3:15" x14ac:dyDescent="0.2">
      <c r="C2208" s="61"/>
      <c r="F2208" s="66"/>
      <c r="G2208" s="48"/>
      <c r="N2208" s="37"/>
      <c r="O2208" s="38"/>
    </row>
    <row r="2209" spans="3:15" x14ac:dyDescent="0.2">
      <c r="C2209" s="61"/>
      <c r="F2209" s="66"/>
      <c r="G2209" s="48"/>
      <c r="N2209" s="37"/>
      <c r="O2209" s="38"/>
    </row>
    <row r="2210" spans="3:15" x14ac:dyDescent="0.2">
      <c r="C2210" s="61"/>
      <c r="F2210" s="66"/>
      <c r="G2210" s="48"/>
      <c r="N2210" s="37"/>
      <c r="O2210" s="38"/>
    </row>
    <row r="2211" spans="3:15" x14ac:dyDescent="0.2">
      <c r="C2211" s="61"/>
      <c r="F2211" s="66"/>
      <c r="G2211" s="48"/>
      <c r="N2211" s="37"/>
      <c r="O2211" s="38"/>
    </row>
    <row r="2212" spans="3:15" x14ac:dyDescent="0.2">
      <c r="C2212" s="61"/>
      <c r="F2212" s="66"/>
      <c r="G2212" s="48"/>
      <c r="N2212" s="37"/>
      <c r="O2212" s="38"/>
    </row>
    <row r="2213" spans="3:15" x14ac:dyDescent="0.2">
      <c r="C2213" s="61"/>
      <c r="F2213" s="66"/>
      <c r="G2213" s="48"/>
      <c r="N2213" s="37"/>
      <c r="O2213" s="38"/>
    </row>
    <row r="2214" spans="3:15" x14ac:dyDescent="0.2">
      <c r="C2214" s="61"/>
      <c r="F2214" s="66"/>
      <c r="G2214" s="48"/>
      <c r="N2214" s="37"/>
      <c r="O2214" s="38"/>
    </row>
    <row r="2215" spans="3:15" x14ac:dyDescent="0.2">
      <c r="C2215" s="61"/>
      <c r="F2215" s="66"/>
      <c r="G2215" s="48"/>
      <c r="N2215" s="37"/>
      <c r="O2215" s="38"/>
    </row>
    <row r="2216" spans="3:15" x14ac:dyDescent="0.2">
      <c r="C2216" s="61"/>
      <c r="F2216" s="66"/>
      <c r="G2216" s="48"/>
      <c r="N2216" s="37"/>
      <c r="O2216" s="38"/>
    </row>
    <row r="2217" spans="3:15" x14ac:dyDescent="0.2">
      <c r="C2217" s="61"/>
      <c r="F2217" s="66"/>
      <c r="G2217" s="48"/>
      <c r="N2217" s="37"/>
      <c r="O2217" s="38"/>
    </row>
    <row r="2218" spans="3:15" x14ac:dyDescent="0.2">
      <c r="C2218" s="61"/>
      <c r="F2218" s="66"/>
      <c r="G2218" s="48"/>
      <c r="N2218" s="37"/>
      <c r="O2218" s="38"/>
    </row>
    <row r="2219" spans="3:15" x14ac:dyDescent="0.2">
      <c r="C2219" s="61"/>
      <c r="F2219" s="66"/>
      <c r="G2219" s="48"/>
      <c r="N2219" s="37"/>
      <c r="O2219" s="38"/>
    </row>
    <row r="2220" spans="3:15" x14ac:dyDescent="0.2">
      <c r="C2220" s="61"/>
      <c r="F2220" s="66"/>
      <c r="G2220" s="48"/>
      <c r="N2220" s="37"/>
      <c r="O2220" s="38"/>
    </row>
    <row r="2221" spans="3:15" x14ac:dyDescent="0.2">
      <c r="C2221" s="61"/>
      <c r="F2221" s="66"/>
      <c r="G2221" s="48"/>
      <c r="N2221" s="37"/>
      <c r="O2221" s="38"/>
    </row>
    <row r="2222" spans="3:15" x14ac:dyDescent="0.2">
      <c r="C2222" s="61"/>
      <c r="F2222" s="66"/>
      <c r="G2222" s="48"/>
      <c r="N2222" s="37"/>
      <c r="O2222" s="38"/>
    </row>
    <row r="2223" spans="3:15" x14ac:dyDescent="0.2">
      <c r="C2223" s="61"/>
      <c r="F2223" s="66"/>
      <c r="G2223" s="48"/>
      <c r="N2223" s="37"/>
      <c r="O2223" s="38"/>
    </row>
    <row r="2224" spans="3:15" x14ac:dyDescent="0.2">
      <c r="C2224" s="61"/>
      <c r="F2224" s="66"/>
      <c r="G2224" s="48"/>
      <c r="N2224" s="37"/>
      <c r="O2224" s="38"/>
    </row>
    <row r="2225" spans="3:15" x14ac:dyDescent="0.2">
      <c r="C2225" s="61"/>
      <c r="F2225" s="66"/>
      <c r="G2225" s="48"/>
      <c r="N2225" s="37"/>
      <c r="O2225" s="38"/>
    </row>
    <row r="2226" spans="3:15" x14ac:dyDescent="0.2">
      <c r="C2226" s="61"/>
      <c r="F2226" s="66"/>
      <c r="G2226" s="48"/>
      <c r="N2226" s="37"/>
      <c r="O2226" s="38"/>
    </row>
    <row r="2227" spans="3:15" x14ac:dyDescent="0.2">
      <c r="C2227" s="61"/>
      <c r="F2227" s="66"/>
      <c r="G2227" s="48"/>
      <c r="N2227" s="37"/>
      <c r="O2227" s="38"/>
    </row>
    <row r="2228" spans="3:15" x14ac:dyDescent="0.2">
      <c r="C2228" s="61"/>
      <c r="F2228" s="66"/>
      <c r="G2228" s="48"/>
      <c r="N2228" s="37"/>
      <c r="O2228" s="38"/>
    </row>
    <row r="2229" spans="3:15" x14ac:dyDescent="0.2">
      <c r="C2229" s="61"/>
      <c r="F2229" s="66"/>
      <c r="G2229" s="48"/>
      <c r="N2229" s="37"/>
      <c r="O2229" s="38"/>
    </row>
    <row r="2230" spans="3:15" x14ac:dyDescent="0.2">
      <c r="C2230" s="61"/>
      <c r="F2230" s="66"/>
      <c r="G2230" s="48"/>
      <c r="N2230" s="37"/>
      <c r="O2230" s="38"/>
    </row>
    <row r="2231" spans="3:15" x14ac:dyDescent="0.2">
      <c r="C2231" s="61"/>
      <c r="F2231" s="66"/>
      <c r="G2231" s="48"/>
      <c r="N2231" s="37"/>
      <c r="O2231" s="38"/>
    </row>
    <row r="2232" spans="3:15" x14ac:dyDescent="0.2">
      <c r="C2232" s="61"/>
      <c r="F2232" s="66"/>
      <c r="G2232" s="48"/>
      <c r="N2232" s="37"/>
      <c r="O2232" s="38"/>
    </row>
    <row r="2233" spans="3:15" x14ac:dyDescent="0.2">
      <c r="C2233" s="61"/>
      <c r="F2233" s="66"/>
      <c r="G2233" s="48"/>
      <c r="N2233" s="37"/>
      <c r="O2233" s="38"/>
    </row>
    <row r="2234" spans="3:15" x14ac:dyDescent="0.2">
      <c r="C2234" s="61"/>
      <c r="F2234" s="66"/>
      <c r="G2234" s="48"/>
      <c r="N2234" s="37"/>
      <c r="O2234" s="38"/>
    </row>
    <row r="2235" spans="3:15" x14ac:dyDescent="0.2">
      <c r="C2235" s="61"/>
      <c r="F2235" s="66"/>
      <c r="G2235" s="48"/>
      <c r="N2235" s="37"/>
      <c r="O2235" s="38"/>
    </row>
    <row r="2236" spans="3:15" x14ac:dyDescent="0.2">
      <c r="C2236" s="61"/>
      <c r="F2236" s="66"/>
      <c r="G2236" s="48"/>
      <c r="N2236" s="37"/>
      <c r="O2236" s="38"/>
    </row>
    <row r="2237" spans="3:15" x14ac:dyDescent="0.2">
      <c r="C2237" s="61"/>
      <c r="F2237" s="66"/>
      <c r="G2237" s="48"/>
      <c r="N2237" s="37"/>
      <c r="O2237" s="38"/>
    </row>
    <row r="2238" spans="3:15" x14ac:dyDescent="0.2">
      <c r="C2238" s="61"/>
      <c r="F2238" s="66"/>
      <c r="G2238" s="48"/>
      <c r="N2238" s="37"/>
      <c r="O2238" s="38"/>
    </row>
    <row r="2239" spans="3:15" x14ac:dyDescent="0.2">
      <c r="C2239" s="61"/>
      <c r="F2239" s="66"/>
      <c r="G2239" s="48"/>
      <c r="N2239" s="37"/>
      <c r="O2239" s="38"/>
    </row>
    <row r="2240" spans="3:15" x14ac:dyDescent="0.2">
      <c r="C2240" s="61"/>
      <c r="F2240" s="66"/>
      <c r="G2240" s="48"/>
      <c r="N2240" s="37"/>
      <c r="O2240" s="38"/>
    </row>
    <row r="2241" spans="3:15" x14ac:dyDescent="0.2">
      <c r="C2241" s="61"/>
      <c r="F2241" s="66"/>
      <c r="G2241" s="48"/>
      <c r="N2241" s="37"/>
      <c r="O2241" s="38"/>
    </row>
    <row r="2242" spans="3:15" x14ac:dyDescent="0.2">
      <c r="C2242" s="61"/>
      <c r="F2242" s="66"/>
      <c r="G2242" s="48"/>
      <c r="N2242" s="37"/>
      <c r="O2242" s="38"/>
    </row>
    <row r="2243" spans="3:15" x14ac:dyDescent="0.2">
      <c r="C2243" s="61"/>
      <c r="F2243" s="66"/>
      <c r="G2243" s="48"/>
      <c r="N2243" s="37"/>
      <c r="O2243" s="38"/>
    </row>
    <row r="2244" spans="3:15" x14ac:dyDescent="0.2">
      <c r="C2244" s="61"/>
      <c r="F2244" s="66"/>
      <c r="G2244" s="48"/>
      <c r="N2244" s="37"/>
      <c r="O2244" s="38"/>
    </row>
    <row r="2245" spans="3:15" x14ac:dyDescent="0.2">
      <c r="C2245" s="61"/>
      <c r="F2245" s="66"/>
      <c r="G2245" s="48"/>
      <c r="N2245" s="37"/>
      <c r="O2245" s="38"/>
    </row>
    <row r="2246" spans="3:15" x14ac:dyDescent="0.2">
      <c r="C2246" s="61"/>
      <c r="F2246" s="66"/>
      <c r="G2246" s="48"/>
      <c r="N2246" s="37"/>
      <c r="O2246" s="38"/>
    </row>
    <row r="2247" spans="3:15" x14ac:dyDescent="0.2">
      <c r="C2247" s="61"/>
      <c r="F2247" s="66"/>
      <c r="G2247" s="48"/>
      <c r="N2247" s="37"/>
      <c r="O2247" s="38"/>
    </row>
    <row r="2248" spans="3:15" x14ac:dyDescent="0.2">
      <c r="C2248" s="61"/>
      <c r="F2248" s="66"/>
      <c r="G2248" s="48"/>
      <c r="N2248" s="37"/>
      <c r="O2248" s="38"/>
    </row>
    <row r="2249" spans="3:15" x14ac:dyDescent="0.2">
      <c r="C2249" s="61"/>
      <c r="F2249" s="66"/>
      <c r="G2249" s="48"/>
      <c r="N2249" s="37"/>
      <c r="O2249" s="38"/>
    </row>
    <row r="2250" spans="3:15" x14ac:dyDescent="0.2">
      <c r="C2250" s="61"/>
      <c r="F2250" s="66"/>
      <c r="G2250" s="48"/>
      <c r="N2250" s="37"/>
      <c r="O2250" s="38"/>
    </row>
    <row r="2251" spans="3:15" x14ac:dyDescent="0.2">
      <c r="C2251" s="61"/>
      <c r="F2251" s="66"/>
      <c r="G2251" s="48"/>
      <c r="N2251" s="37"/>
      <c r="O2251" s="38"/>
    </row>
    <row r="2252" spans="3:15" x14ac:dyDescent="0.2">
      <c r="C2252" s="61"/>
      <c r="F2252" s="66"/>
      <c r="G2252" s="48"/>
      <c r="N2252" s="37"/>
      <c r="O2252" s="38"/>
    </row>
    <row r="2253" spans="3:15" x14ac:dyDescent="0.2">
      <c r="C2253" s="61"/>
      <c r="F2253" s="66"/>
      <c r="G2253" s="48"/>
      <c r="N2253" s="37"/>
      <c r="O2253" s="38"/>
    </row>
    <row r="2254" spans="3:15" x14ac:dyDescent="0.2">
      <c r="C2254" s="61"/>
      <c r="F2254" s="66"/>
      <c r="G2254" s="48"/>
      <c r="N2254" s="37"/>
      <c r="O2254" s="38"/>
    </row>
    <row r="2255" spans="3:15" x14ac:dyDescent="0.2">
      <c r="C2255" s="61"/>
      <c r="F2255" s="66"/>
      <c r="G2255" s="48"/>
      <c r="N2255" s="37"/>
      <c r="O2255" s="38"/>
    </row>
    <row r="2256" spans="3:15" x14ac:dyDescent="0.2">
      <c r="C2256" s="61"/>
      <c r="F2256" s="66"/>
      <c r="G2256" s="48"/>
      <c r="N2256" s="37"/>
      <c r="O2256" s="38"/>
    </row>
    <row r="2257" spans="3:15" x14ac:dyDescent="0.2">
      <c r="C2257" s="61"/>
      <c r="F2257" s="66"/>
      <c r="G2257" s="48"/>
      <c r="N2257" s="37"/>
      <c r="O2257" s="38"/>
    </row>
    <row r="2258" spans="3:15" x14ac:dyDescent="0.2">
      <c r="C2258" s="61"/>
      <c r="F2258" s="66"/>
      <c r="G2258" s="48"/>
      <c r="N2258" s="37"/>
      <c r="O2258" s="38"/>
    </row>
    <row r="2259" spans="3:15" x14ac:dyDescent="0.2">
      <c r="C2259" s="61"/>
      <c r="F2259" s="66"/>
      <c r="G2259" s="48"/>
      <c r="N2259" s="37"/>
      <c r="O2259" s="38"/>
    </row>
    <row r="2260" spans="3:15" x14ac:dyDescent="0.2">
      <c r="C2260" s="61"/>
      <c r="F2260" s="66"/>
      <c r="G2260" s="48"/>
      <c r="N2260" s="37"/>
      <c r="O2260" s="38"/>
    </row>
    <row r="2261" spans="3:15" x14ac:dyDescent="0.2">
      <c r="C2261" s="61"/>
      <c r="F2261" s="66"/>
      <c r="G2261" s="48"/>
      <c r="N2261" s="37"/>
      <c r="O2261" s="38"/>
    </row>
    <row r="2262" spans="3:15" x14ac:dyDescent="0.2">
      <c r="C2262" s="61"/>
      <c r="F2262" s="66"/>
      <c r="G2262" s="48"/>
      <c r="N2262" s="37"/>
      <c r="O2262" s="38"/>
    </row>
    <row r="2263" spans="3:15" x14ac:dyDescent="0.2">
      <c r="C2263" s="61"/>
      <c r="F2263" s="66"/>
      <c r="G2263" s="48"/>
      <c r="N2263" s="37"/>
      <c r="O2263" s="38"/>
    </row>
    <row r="2264" spans="3:15" x14ac:dyDescent="0.2">
      <c r="C2264" s="61"/>
      <c r="F2264" s="66"/>
      <c r="G2264" s="48"/>
      <c r="N2264" s="37"/>
      <c r="O2264" s="38"/>
    </row>
    <row r="2265" spans="3:15" x14ac:dyDescent="0.2">
      <c r="C2265" s="61"/>
      <c r="F2265" s="66"/>
      <c r="G2265" s="48"/>
      <c r="N2265" s="37"/>
      <c r="O2265" s="38"/>
    </row>
    <row r="2266" spans="3:15" x14ac:dyDescent="0.2">
      <c r="C2266" s="61"/>
      <c r="F2266" s="66"/>
      <c r="G2266" s="48"/>
      <c r="N2266" s="37"/>
      <c r="O2266" s="38"/>
    </row>
    <row r="2267" spans="3:15" x14ac:dyDescent="0.2">
      <c r="C2267" s="61"/>
      <c r="F2267" s="66"/>
      <c r="G2267" s="48"/>
      <c r="N2267" s="37"/>
      <c r="O2267" s="38"/>
    </row>
    <row r="2268" spans="3:15" x14ac:dyDescent="0.2">
      <c r="C2268" s="61"/>
      <c r="F2268" s="66"/>
      <c r="G2268" s="48"/>
      <c r="N2268" s="37"/>
      <c r="O2268" s="38"/>
    </row>
    <row r="2269" spans="3:15" x14ac:dyDescent="0.2">
      <c r="C2269" s="61"/>
      <c r="F2269" s="66"/>
      <c r="G2269" s="48"/>
      <c r="N2269" s="37"/>
      <c r="O2269" s="38"/>
    </row>
    <row r="2270" spans="3:15" x14ac:dyDescent="0.2">
      <c r="C2270" s="61"/>
      <c r="F2270" s="66"/>
      <c r="G2270" s="48"/>
      <c r="N2270" s="37"/>
      <c r="O2270" s="38"/>
    </row>
    <row r="2271" spans="3:15" x14ac:dyDescent="0.2">
      <c r="C2271" s="61"/>
      <c r="F2271" s="66"/>
      <c r="G2271" s="48"/>
      <c r="N2271" s="37"/>
      <c r="O2271" s="38"/>
    </row>
    <row r="2272" spans="3:15" x14ac:dyDescent="0.2">
      <c r="C2272" s="61"/>
      <c r="F2272" s="66"/>
      <c r="G2272" s="48"/>
      <c r="N2272" s="37"/>
      <c r="O2272" s="38"/>
    </row>
    <row r="2273" spans="3:15" x14ac:dyDescent="0.2">
      <c r="C2273" s="61"/>
      <c r="F2273" s="66"/>
      <c r="G2273" s="48"/>
      <c r="N2273" s="37"/>
      <c r="O2273" s="38"/>
    </row>
    <row r="2274" spans="3:15" x14ac:dyDescent="0.2">
      <c r="C2274" s="61"/>
      <c r="F2274" s="66"/>
      <c r="G2274" s="48"/>
      <c r="N2274" s="37"/>
      <c r="O2274" s="38"/>
    </row>
    <row r="2275" spans="3:15" x14ac:dyDescent="0.2">
      <c r="C2275" s="61"/>
      <c r="F2275" s="66"/>
      <c r="G2275" s="48"/>
      <c r="N2275" s="37"/>
      <c r="O2275" s="38"/>
    </row>
    <row r="2276" spans="3:15" x14ac:dyDescent="0.2">
      <c r="C2276" s="61"/>
      <c r="F2276" s="66"/>
      <c r="G2276" s="48"/>
      <c r="N2276" s="37"/>
      <c r="O2276" s="38"/>
    </row>
    <row r="2277" spans="3:15" x14ac:dyDescent="0.2">
      <c r="C2277" s="61"/>
      <c r="F2277" s="66"/>
      <c r="G2277" s="48"/>
      <c r="N2277" s="37"/>
      <c r="O2277" s="38"/>
    </row>
    <row r="2278" spans="3:15" x14ac:dyDescent="0.2">
      <c r="C2278" s="61"/>
      <c r="F2278" s="66"/>
      <c r="G2278" s="48"/>
      <c r="N2278" s="37"/>
      <c r="O2278" s="38"/>
    </row>
    <row r="2279" spans="3:15" x14ac:dyDescent="0.2">
      <c r="C2279" s="61"/>
      <c r="F2279" s="66"/>
      <c r="G2279" s="48"/>
      <c r="N2279" s="37"/>
      <c r="O2279" s="38"/>
    </row>
    <row r="2280" spans="3:15" x14ac:dyDescent="0.2">
      <c r="C2280" s="61"/>
      <c r="F2280" s="66"/>
      <c r="G2280" s="48"/>
      <c r="N2280" s="37"/>
      <c r="O2280" s="38"/>
    </row>
    <row r="2281" spans="3:15" x14ac:dyDescent="0.2">
      <c r="C2281" s="61"/>
      <c r="F2281" s="66"/>
      <c r="G2281" s="48"/>
      <c r="N2281" s="37"/>
      <c r="O2281" s="38"/>
    </row>
    <row r="2282" spans="3:15" x14ac:dyDescent="0.2">
      <c r="C2282" s="61"/>
      <c r="F2282" s="66"/>
      <c r="G2282" s="48"/>
      <c r="N2282" s="37"/>
      <c r="O2282" s="38"/>
    </row>
    <row r="2283" spans="3:15" x14ac:dyDescent="0.2">
      <c r="C2283" s="61"/>
      <c r="F2283" s="66"/>
      <c r="G2283" s="48"/>
      <c r="N2283" s="37"/>
      <c r="O2283" s="38"/>
    </row>
    <row r="2284" spans="3:15" x14ac:dyDescent="0.2">
      <c r="C2284" s="61"/>
      <c r="F2284" s="66"/>
      <c r="G2284" s="48"/>
      <c r="N2284" s="37"/>
      <c r="O2284" s="38"/>
    </row>
    <row r="2285" spans="3:15" x14ac:dyDescent="0.2">
      <c r="C2285" s="61"/>
      <c r="F2285" s="66"/>
      <c r="G2285" s="48"/>
      <c r="N2285" s="37"/>
      <c r="O2285" s="38"/>
    </row>
    <row r="2286" spans="3:15" x14ac:dyDescent="0.2">
      <c r="C2286" s="61"/>
      <c r="F2286" s="66"/>
      <c r="G2286" s="48"/>
      <c r="N2286" s="37"/>
      <c r="O2286" s="38"/>
    </row>
    <row r="2287" spans="3:15" x14ac:dyDescent="0.2">
      <c r="C2287" s="61"/>
      <c r="F2287" s="66"/>
      <c r="G2287" s="48"/>
      <c r="N2287" s="37"/>
      <c r="O2287" s="38"/>
    </row>
    <row r="2288" spans="3:15" x14ac:dyDescent="0.2">
      <c r="C2288" s="61"/>
      <c r="F2288" s="66"/>
      <c r="G2288" s="48"/>
      <c r="N2288" s="37"/>
      <c r="O2288" s="38"/>
    </row>
    <row r="2289" spans="3:15" x14ac:dyDescent="0.2">
      <c r="C2289" s="61"/>
      <c r="F2289" s="66"/>
      <c r="G2289" s="48"/>
      <c r="N2289" s="37"/>
      <c r="O2289" s="38"/>
    </row>
    <row r="2290" spans="3:15" x14ac:dyDescent="0.2">
      <c r="C2290" s="61"/>
      <c r="F2290" s="66"/>
      <c r="G2290" s="48"/>
      <c r="N2290" s="37"/>
      <c r="O2290" s="38"/>
    </row>
    <row r="2291" spans="3:15" x14ac:dyDescent="0.2">
      <c r="C2291" s="61"/>
      <c r="F2291" s="66"/>
      <c r="G2291" s="48"/>
      <c r="N2291" s="37"/>
      <c r="O2291" s="38"/>
    </row>
    <row r="2292" spans="3:15" x14ac:dyDescent="0.2">
      <c r="C2292" s="61"/>
      <c r="F2292" s="66"/>
      <c r="G2292" s="48"/>
      <c r="N2292" s="37"/>
      <c r="O2292" s="38"/>
    </row>
    <row r="2293" spans="3:15" x14ac:dyDescent="0.2">
      <c r="C2293" s="61"/>
      <c r="F2293" s="66"/>
      <c r="G2293" s="48"/>
      <c r="N2293" s="37"/>
      <c r="O2293" s="38"/>
    </row>
    <row r="2294" spans="3:15" x14ac:dyDescent="0.2">
      <c r="C2294" s="61"/>
      <c r="F2294" s="66"/>
      <c r="G2294" s="48"/>
      <c r="N2294" s="37"/>
      <c r="O2294" s="38"/>
    </row>
    <row r="2295" spans="3:15" x14ac:dyDescent="0.2">
      <c r="C2295" s="61"/>
      <c r="F2295" s="66"/>
      <c r="G2295" s="48"/>
      <c r="N2295" s="37"/>
      <c r="O2295" s="38"/>
    </row>
    <row r="2296" spans="3:15" x14ac:dyDescent="0.2">
      <c r="C2296" s="61"/>
      <c r="F2296" s="66"/>
      <c r="G2296" s="48"/>
      <c r="N2296" s="37"/>
      <c r="O2296" s="38"/>
    </row>
    <row r="2297" spans="3:15" x14ac:dyDescent="0.2">
      <c r="C2297" s="61"/>
      <c r="F2297" s="66"/>
      <c r="G2297" s="48"/>
      <c r="N2297" s="37"/>
      <c r="O2297" s="38"/>
    </row>
    <row r="2298" spans="3:15" x14ac:dyDescent="0.2">
      <c r="C2298" s="61"/>
      <c r="F2298" s="66"/>
      <c r="G2298" s="48"/>
      <c r="N2298" s="37"/>
      <c r="O2298" s="38"/>
    </row>
    <row r="2299" spans="3:15" x14ac:dyDescent="0.2">
      <c r="C2299" s="61"/>
      <c r="F2299" s="66"/>
      <c r="G2299" s="48"/>
      <c r="N2299" s="37"/>
      <c r="O2299" s="38"/>
    </row>
    <row r="2300" spans="3:15" x14ac:dyDescent="0.2">
      <c r="C2300" s="61"/>
      <c r="F2300" s="66"/>
      <c r="G2300" s="48"/>
      <c r="N2300" s="37"/>
      <c r="O2300" s="38"/>
    </row>
    <row r="2301" spans="3:15" x14ac:dyDescent="0.2">
      <c r="C2301" s="61"/>
      <c r="F2301" s="66"/>
      <c r="G2301" s="48"/>
      <c r="N2301" s="37"/>
      <c r="O2301" s="38"/>
    </row>
    <row r="2302" spans="3:15" x14ac:dyDescent="0.2">
      <c r="C2302" s="61"/>
      <c r="F2302" s="66"/>
      <c r="G2302" s="48"/>
      <c r="N2302" s="37"/>
      <c r="O2302" s="38"/>
    </row>
    <row r="2303" spans="3:15" x14ac:dyDescent="0.2">
      <c r="C2303" s="61"/>
    </row>
    <row r="2304" spans="3:15" x14ac:dyDescent="0.2">
      <c r="C2304" s="61"/>
    </row>
    <row r="2305" spans="3:3" x14ac:dyDescent="0.2">
      <c r="C2305" s="61"/>
    </row>
    <row r="2306" spans="3:3" x14ac:dyDescent="0.2">
      <c r="C2306" s="61"/>
    </row>
  </sheetData>
  <sortState ref="A2:W2306">
    <sortCondition descending="1" ref="F2:F2306"/>
  </sortState>
  <conditionalFormatting sqref="J1096:J1048576 J52:J234 G245:G1095 J1 J242:J244">
    <cfRule type="duplicateValues" dxfId="15" priority="27"/>
  </conditionalFormatting>
  <conditionalFormatting sqref="K2301:K1048576 L1096:L2300 I245:I1095 L52:L234 L242:L244">
    <cfRule type="duplicateValues" dxfId="14" priority="26"/>
  </conditionalFormatting>
  <conditionalFormatting sqref="M2303:N1048576 M52:M234 M1096:M2302 J245:J1095 M1:N1 M242:M244">
    <cfRule type="duplicateValues" dxfId="13" priority="25"/>
  </conditionalFormatting>
  <conditionalFormatting sqref="K2301:K1048576 L1096:L2300 I245:I1095 L2:L234 L242:L244">
    <cfRule type="duplicateValues" dxfId="12" priority="24"/>
  </conditionalFormatting>
  <conditionalFormatting sqref="M2303:N1048576 M1:N1 M1096:M2302 J245:J1095 M2:M234 M242:M244">
    <cfRule type="duplicateValues" dxfId="11" priority="23"/>
  </conditionalFormatting>
  <conditionalFormatting sqref="O2303:O1048576 O1">
    <cfRule type="duplicateValues" dxfId="10" priority="22"/>
  </conditionalFormatting>
  <conditionalFormatting sqref="L2301:L1048576">
    <cfRule type="duplicateValues" dxfId="9" priority="28"/>
  </conditionalFormatting>
  <conditionalFormatting sqref="L2301:L1048576">
    <cfRule type="duplicateValues" dxfId="8" priority="29"/>
  </conditionalFormatting>
  <conditionalFormatting sqref="K1096:K2300 K52:K234 H245:H1095 K242:K244">
    <cfRule type="duplicateValues" dxfId="7" priority="30"/>
  </conditionalFormatting>
  <conditionalFormatting sqref="J1096:J1048576 G245:G1095 J1:J234 J242:J244">
    <cfRule type="duplicateValues" dxfId="6" priority="31"/>
  </conditionalFormatting>
  <conditionalFormatting sqref="K1096:K2300 H245:H1095 K2:K234 K242:K244">
    <cfRule type="duplicateValues" dxfId="5" priority="32"/>
  </conditionalFormatting>
  <conditionalFormatting sqref="K1">
    <cfRule type="duplicateValues" dxfId="4" priority="21"/>
  </conditionalFormatting>
  <conditionalFormatting sqref="L1">
    <cfRule type="duplicateValues" dxfId="3" priority="19"/>
  </conditionalFormatting>
  <conditionalFormatting sqref="L1">
    <cfRule type="duplicateValues" dxfId="2" priority="20"/>
  </conditionalFormatting>
  <conditionalFormatting sqref="D1096:D1048576 D1:D234 D242:D244">
    <cfRule type="duplicateValues" dxfId="1" priority="18"/>
  </conditionalFormatting>
  <hyperlinks>
    <hyperlink ref="B135" r:id="rId1" display="https://www.uniprot.org/uniprot/P09871"/>
    <hyperlink ref="B115" r:id="rId2" display="https://www.uniprot.org/uniprot/Q16610"/>
    <hyperlink ref="B53" r:id="rId3" display="https://www.uniprot.org/uniprot/P02788"/>
    <hyperlink ref="B44" r:id="rId4" display="https://www.uniprot.org/uniprot/P15941"/>
    <hyperlink ref="B129" r:id="rId5" display="https://www.uniprot.org/uniprot/P30044"/>
    <hyperlink ref="B73" r:id="rId6" display="https://www.uniprot.org/uniprot/P05155"/>
    <hyperlink ref="B49" r:id="rId7" display="https://www.uniprot.org/uniprot/P0DJI8"/>
    <hyperlink ref="B56" r:id="rId8" display="https://www.uniprot.org/uniprot/P0DJI9"/>
    <hyperlink ref="B181" r:id="rId9" display="https://www.uniprot.org/uniprot/P01008"/>
    <hyperlink ref="B200" r:id="rId10" display="https://www.uniprot.org/uniprot/O75369"/>
    <hyperlink ref="B96" r:id="rId11" display="https://www.uniprot.org/uniprot/P04114"/>
    <hyperlink ref="B239" r:id="rId12" display="https://www.uniprot.org/uniprot/P15291"/>
    <hyperlink ref="B169" r:id="rId13" display="https://www.uniprot.org/uniprot/Q9HBI1"/>
    <hyperlink ref="B204" r:id="rId14" display="https://www.uniprot.org/uniprot/P12110"/>
    <hyperlink ref="B219" r:id="rId15" display="https://www.uniprot.org/uniprot/P53634"/>
    <hyperlink ref="B170" r:id="rId16" display="https://www.uniprot.org/uniprot/P11362"/>
    <hyperlink ref="B18" r:id="rId17" display="https://www.uniprot.org/uniprot/P05186"/>
    <hyperlink ref="B190" r:id="rId18" display="https://www.uniprot.org/uniprot/P40222"/>
    <hyperlink ref="B150" r:id="rId19" display="https://www.uniprot.org/uniprot/P0C0L4"/>
    <hyperlink ref="B154" r:id="rId20" display="https://www.uniprot.org/uniprot/P0C0L5"/>
    <hyperlink ref="B117" r:id="rId21" display="https://www.uniprot.org/uniprot/P08603"/>
    <hyperlink ref="B147" r:id="rId22" display="https://www.uniprot.org/uniprot/P01344"/>
    <hyperlink ref="B124" r:id="rId23" display="https://www.uniprot.org/uniprot/P19827"/>
    <hyperlink ref="B27" r:id="rId24" display="https://www.uniprot.org/uniprot/Q86UX2"/>
    <hyperlink ref="B120" r:id="rId25" display="https://www.uniprot.org/uniprot/O00187"/>
    <hyperlink ref="B112" r:id="rId26" display="https://www.uniprot.org/uniprot/Q8NF91"/>
    <hyperlink ref="B152" r:id="rId27" display="https://www.uniprot.org/uniprot/P80108"/>
    <hyperlink ref="B105" r:id="rId28" display="https://www.uniprot.org/uniprot/Q15149"/>
    <hyperlink ref="B158" r:id="rId29" display="https://www.uniprot.org/uniprot/P07998"/>
    <hyperlink ref="B94" r:id="rId30" display="https://www.uniprot.org/uniprot/Q15257"/>
    <hyperlink ref="B10" r:id="rId31" display="https://www.uniprot.org/uniprot/Q4LDE5"/>
    <hyperlink ref="B9" r:id="rId32" display="https://www.uniprot.org/uniprot/Q13148"/>
    <hyperlink ref="B222" r:id="rId33" display="https://www.uniprot.org/uniprot/Q86UQ4"/>
    <hyperlink ref="B97" r:id="rId34" display="https://www.uniprot.org/uniprot/Q9NQ79"/>
    <hyperlink ref="B119" r:id="rId35" display="https://www.uniprot.org/uniprot/P00450"/>
    <hyperlink ref="B244" r:id="rId36" display="https://www.uniprot.org/uniprot/Q9H444"/>
    <hyperlink ref="B114" r:id="rId37" display="https://www.uniprot.org/uniprot/P01031"/>
    <hyperlink ref="B65" r:id="rId38" display="https://www.uniprot.org/uniprot/Q9NPY3"/>
    <hyperlink ref="B83" r:id="rId39" display="https://www.uniprot.org/uniprot/P02748"/>
    <hyperlink ref="B153" r:id="rId40" display="https://www.uniprot.org/uniprot/P00746"/>
    <hyperlink ref="B48" r:id="rId41" display="https://www.uniprot.org/uniprot/P02741"/>
    <hyperlink ref="B130" r:id="rId42" display="https://www.uniprot.org/uniprot/P01034"/>
    <hyperlink ref="B101" r:id="rId43" display="https://www.uniprot.org/uniprot/Q96GG9"/>
    <hyperlink ref="B104" r:id="rId44" display="https://www.uniprot.org/uniprot/Q14195"/>
    <hyperlink ref="B36" r:id="rId45" display="https://www.uniprot.org/uniprot/P21333"/>
    <hyperlink ref="B33" r:id="rId46" display="https://www.uniprot.org/uniprot/Q14315"/>
    <hyperlink ref="B57" r:id="rId47" display="https://www.uniprot.org/uniprot/P28161"/>
    <hyperlink ref="B26" r:id="rId48" display="https://www.uniprot.org/uniprot/P04406"/>
    <hyperlink ref="B62" r:id="rId49" display="https://www.uniprot.org/uniprot/Q9H9K5"/>
    <hyperlink ref="B90" r:id="rId50" display="https://www.uniprot.org/uniprot/P22626"/>
    <hyperlink ref="B31" r:id="rId51" display="https://www.uniprot.org/uniprot/Q9Y6R7"/>
    <hyperlink ref="B163" r:id="rId52" display="https://www.uniprot.org/uniprot/P22692"/>
    <hyperlink ref="B77" r:id="rId53" display="https://www.uniprot.org/uniprot/Q06033"/>
    <hyperlink ref="B32" r:id="rId54" display="https://www.uniprot.org/uniprot/Q14624"/>
    <hyperlink ref="B38" r:id="rId55" display="https://www.uniprot.org/uniprot/P02750"/>
    <hyperlink ref="B20" r:id="rId56" display="https://www.uniprot.org/uniprot/P30740"/>
    <hyperlink ref="B25" r:id="rId57" display="https://www.uniprot.org/uniprot/P18428"/>
    <hyperlink ref="B81" r:id="rId58" display="https://www.uniprot.org/uniprot/P51884"/>
    <hyperlink ref="B142" r:id="rId59" display="https://www.uniprot.org/uniprot/P61626"/>
    <hyperlink ref="B58" r:id="rId60" display="https://www.uniprot.org/uniprot/P26038"/>
    <hyperlink ref="B30" r:id="rId61" display="https://www.uniprot.org/uniprot/Q9UI43"/>
    <hyperlink ref="B72" r:id="rId62" display="https://www.uniprot.org/uniprot/Q13201"/>
    <hyperlink ref="B87" r:id="rId63" display="https://www.uniprot.org/uniprot/P35749"/>
    <hyperlink ref="B98" r:id="rId64" display="https://www.uniprot.org/uniprot/Q14697"/>
    <hyperlink ref="B60" r:id="rId65" display="https://www.uniprot.org/uniprot/P55209"/>
    <hyperlink ref="B159" r:id="rId66" display="https://www.uniprot.org/uniprot/Q9BXP8"/>
    <hyperlink ref="B22" r:id="rId67" display="https://www.uniprot.org/uniprot/P00558"/>
    <hyperlink ref="B143" r:id="rId68" display="https://www.uniprot.org/uniprot/P03952"/>
    <hyperlink ref="B88" r:id="rId69" display="https://www.uniprot.org/uniprot/P05154"/>
    <hyperlink ref="B228" r:id="rId70" display="https://www.uniprot.org/uniprot/Q14651"/>
    <hyperlink ref="B102" r:id="rId71" display="https://www.uniprot.org/uniprot/P13796"/>
    <hyperlink ref="B46" r:id="rId72" display="https://www.uniprot.org/uniprot/P07737"/>
    <hyperlink ref="B39" r:id="rId73" display="https://www.uniprot.org/uniprot/P31949"/>
    <hyperlink ref="B28" r:id="rId74" display="https://www.uniprot.org/uniprot/P05109"/>
    <hyperlink ref="B54" r:id="rId75" display="https://www.uniprot.org/uniprot/P06702"/>
    <hyperlink ref="B80" r:id="rId76" display="https://www.uniprot.org/uniprot/Q9UK55"/>
    <hyperlink ref="B121" r:id="rId77" display="https://www.uniprot.org/uniprot/P16109"/>
    <hyperlink ref="B133" r:id="rId78" display="https://www.uniprot.org/uniprot/O75116"/>
    <hyperlink ref="B127" r:id="rId79" display="https://www.uniprot.org/uniprot/Q16181"/>
    <hyperlink ref="B162" r:id="rId80" display="https://www.uniprot.org/uniprot/Q86TI0"/>
    <hyperlink ref="B45" r:id="rId81" display="https://www.uniprot.org/uniprot/P07996"/>
    <hyperlink ref="B118" r:id="rId82" display="https://www.uniprot.org/uniprot/P35443"/>
    <hyperlink ref="B233" r:id="rId83" display="https://www.uniprot.org/uniprot/Q96RR1"/>
    <hyperlink ref="B79" r:id="rId84" display="https://www.uniprot.org/uniprot/Q12866"/>
    <hyperlink ref="B24" r:id="rId85" display="https://www.uniprot.org/uniprot/Q7Z7M8"/>
    <hyperlink ref="B70" r:id="rId86" display="https://www.uniprot.org/uniprot/P04275"/>
    <hyperlink ref="B37" r:id="rId87" display="https://www.uniprot.org/uniprot/P19883"/>
    <hyperlink ref="B217" r:id="rId88" display="https://www.uniprot.org/uniprot/P14317"/>
    <hyperlink ref="B175" r:id="rId89" display="https://www.uniprot.org/uniprot/Q06830"/>
    <hyperlink ref="B167" r:id="rId90" display="https://www.uniprot.org/uniprot/Q02809"/>
    <hyperlink ref="B165" r:id="rId91" display="https://www.uniprot.org/uniprot/Q9NY15"/>
    <hyperlink ref="B179" r:id="rId92" display="https://www.uniprot.org/uniprot/P04070"/>
    <hyperlink ref="B215" r:id="rId93" display="https://www.uniprot.org/uniprot/P04217"/>
    <hyperlink ref="B50" r:id="rId94" display="https://www.uniprot.org/uniprot/Q03154"/>
    <hyperlink ref="B189" r:id="rId95" display="https://www.uniprot.org/uniprot/O95445"/>
    <hyperlink ref="B221" r:id="rId96" display="https://www.uniprot.org/uniprot/O43505"/>
    <hyperlink ref="B226" r:id="rId97" display="https://www.uniprot.org/uniprot/P31939"/>
    <hyperlink ref="B214" r:id="rId98" display="https://www.uniprot.org/uniprot/P55287"/>
    <hyperlink ref="B223" r:id="rId99" display="https://www.uniprot.org/uniprot/P00742"/>
    <hyperlink ref="B205" r:id="rId100" display="https://www.uniprot.org/uniprot/P10643"/>
    <hyperlink ref="B168" r:id="rId101" display="https://www.uniprot.org/uniprot/P13716"/>
    <hyperlink ref="B184" r:id="rId102" display="https://www.uniprot.org/uniprot/Q6P179"/>
    <hyperlink ref="B220" r:id="rId103" display="https://www.uniprot.org/uniprot/Q9HCU0"/>
    <hyperlink ref="B182" r:id="rId104"/>
    <hyperlink ref="B193" r:id="rId105" display="https://www.uniprot.org/uniprot/Q53RD9"/>
    <hyperlink ref="B209" r:id="rId106" display="https://www.uniprot.org/uniprot/Q68CZ6"/>
    <hyperlink ref="B149" r:id="rId107" display="https://www.uniprot.org/uniprot/Q01650"/>
    <hyperlink ref="B199" r:id="rId108" display="https://www.uniprot.org/uniprot/P10253"/>
    <hyperlink ref="B188" r:id="rId109" display="https://www.uniprot.org/uniprot/P14174"/>
    <hyperlink ref="B173" r:id="rId110" display="https://www.uniprot.org/uniprot/P10721"/>
    <hyperlink ref="B207" r:id="rId111" display="https://www.uniprot.org/uniprot/Q15555"/>
    <hyperlink ref="B131" r:id="rId112" display="https://www.uniprot.org/uniprot/P30041"/>
    <hyperlink ref="B203" r:id="rId113" display="https://www.uniprot.org/uniprot/P30086"/>
    <hyperlink ref="B210" r:id="rId114" display="https://www.uniprot.org/uniprot/Q14554"/>
    <hyperlink ref="B161" r:id="rId115" display="https://www.uniprot.org/uniprot/Q15084"/>
    <hyperlink ref="B23" r:id="rId116" display="https://www.uniprot.org/uniprot/Q99497"/>
    <hyperlink ref="B201" r:id="rId117" display="https://www.uniprot.org/uniprot/Q9UFP1"/>
    <hyperlink ref="B185" r:id="rId118" display="https://www.uniprot.org/uniprot/Q9ULI3"/>
    <hyperlink ref="B172" r:id="rId119" display="https://www.uniprot.org/uniprot/Q92954"/>
    <hyperlink ref="B192" r:id="rId120" display="https://www.uniprot.org/uniprot/Q15262"/>
    <hyperlink ref="B202" r:id="rId121" display="https://www.uniprot.org/uniprot/Q07960"/>
    <hyperlink ref="B212" r:id="rId122" display="https://www.uniprot.org/uniprot/P34096"/>
    <hyperlink ref="B194" r:id="rId123" display="https://www.uniprot.org/uniprot/P10768"/>
    <hyperlink ref="B237" r:id="rId124" display="https://www.uniprot.org/uniprot/A6NMB1"/>
    <hyperlink ref="B225" r:id="rId125" display="https://www.uniprot.org/uniprot/Q9BUD6"/>
    <hyperlink ref="B224" r:id="rId126" display="https://www.uniprot.org/uniprot/P16949"/>
    <hyperlink ref="B177" r:id="rId127" display="https://www.uniprot.org/uniprot/P40227"/>
    <hyperlink ref="B208" r:id="rId128" display="https://www.uniprot.org/uniprot/P19320"/>
    <hyperlink ref="B122" r:id="rId129" display="https://www.uniprot.org/uniprot/P13611"/>
    <hyperlink ref="B242" r:id="rId130" display="https://www.uniprot.org/uniprot/P15822"/>
    <hyperlink ref="B17" r:id="rId131" display="https://www.uniprot.org/uniprot/P13798"/>
    <hyperlink ref="B126" r:id="rId132" display="https://www.uniprot.org/uniprot/P54920"/>
    <hyperlink ref="B93" r:id="rId133" display="https://www.uniprot.org/uniprot/P08758"/>
    <hyperlink ref="B125" r:id="rId134" display="https://www.uniprot.org/uniprot/P02749"/>
    <hyperlink ref="B82" r:id="rId135" display="https://www.uniprot.org/uniprot/Q96IY4"/>
    <hyperlink ref="B176" r:id="rId136" display="https://www.uniprot.org/uniprot/P49913"/>
    <hyperlink ref="B91" r:id="rId137" display="https://www.uniprot.org/uniprot/Q1MSJ5"/>
    <hyperlink ref="B140" r:id="rId138" display="https://www.uniprot.org/uniprot/Q9BY43"/>
    <hyperlink ref="B156" r:id="rId139" display="https://www.uniprot.org/uniprot/P10909"/>
    <hyperlink ref="B110" r:id="rId140" display="https://www.uniprot.org/uniprot/P08709"/>
    <hyperlink ref="B89" r:id="rId141" display="https://www.uniprot.org/uniprot/P00748"/>
    <hyperlink ref="B139" r:id="rId142" display="https://www.uniprot.org/uniprot/Q9P232"/>
    <hyperlink ref="B71" r:id="rId143" display="https://www.uniprot.org/uniprot/O75131"/>
    <hyperlink ref="B240" r:id="rId144" display="https://www.uniprot.org/uniprot/Q02487"/>
    <hyperlink ref="B55" r:id="rId145" display="https://www.uniprot.org/uniprot/Q9UBP4"/>
    <hyperlink ref="B42" r:id="rId146" display="https://www.uniprot.org/uniprot/Q9NWI9"/>
    <hyperlink ref="B7" r:id="rId147" display="https://www.uniprot.org/uniprot/Q9UGM5"/>
    <hyperlink ref="B155" r:id="rId148" display="https://www.uniprot.org/uniprot/O75636"/>
    <hyperlink ref="B5" r:id="rId149" display="https://www.uniprot.org/uniprot/Q14393"/>
    <hyperlink ref="B19" r:id="rId150" display="https://www.uniprot.org/uniprot/P11142"/>
    <hyperlink ref="B157" r:id="rId151" display="https://www.uniprot.org/uniprot/P02790"/>
    <hyperlink ref="B100" r:id="rId152" display="https://www.uniprot.org/uniprot/Q9Y251"/>
    <hyperlink ref="B134" r:id="rId153" display="https://www.uniprot.org/uniprot/P05546"/>
    <hyperlink ref="B227" r:id="rId154" display="https://www.uniprot.org/uniprot/Q14520"/>
    <hyperlink ref="B15" r:id="rId155" display="https://www.uniprot.org/uniprot/P08833"/>
    <hyperlink ref="B160" r:id="rId156" display="https://www.uniprot.org/uniprot/P17936"/>
    <hyperlink ref="B132" r:id="rId157" display="https://www.uniprot.org/uniprot/P01042"/>
    <hyperlink ref="B166" r:id="rId158" display="https://www.uniprot.org/uniprot/P41218"/>
    <hyperlink ref="B128" r:id="rId159" display="https://www.uniprot.org/uniprot/Q99983"/>
    <hyperlink ref="B99" r:id="rId160" display="https://www.uniprot.org/uniprot/O75594"/>
    <hyperlink ref="B4" r:id="rId161" display="https://www.uniprot.org/uniprot/P05121"/>
    <hyperlink ref="B6" r:id="rId162" display="https://www.uniprot.org/uniprot/Q9NRA1"/>
    <hyperlink ref="B111" r:id="rId163" display="https://www.uniprot.org/uniprot/O15031"/>
    <hyperlink ref="B16" r:id="rId164" display="https://www.uniprot.org/uniprot/Q16557"/>
    <hyperlink ref="B146" r:id="rId165" display="https://www.uniprot.org/uniprot/Q00889"/>
    <hyperlink ref="B85" r:id="rId166" display="https://www.uniprot.org/uniprot/Q9UQ74"/>
    <hyperlink ref="B108" r:id="rId167" display="https://www.uniprot.org/uniprot/Q15113"/>
    <hyperlink ref="B86" r:id="rId168" display="https://www.uniprot.org/uniprot/P27918"/>
    <hyperlink ref="B144" r:id="rId169" display="https://www.uniprot.org/uniprot/P00734"/>
    <hyperlink ref="B137" r:id="rId170" display="https://www.uniprot.org/uniprot/Q2TV78"/>
    <hyperlink ref="B11" r:id="rId171" display="https://www.uniprot.org/uniprot/Q13046"/>
    <hyperlink ref="B141" r:id="rId172" display="https://www.uniprot.org/uniprot/Q13103"/>
    <hyperlink ref="B138" r:id="rId173" display="https://www.uniprot.org/uniprot/Q9H299"/>
    <hyperlink ref="B3" r:id="rId174" display="https://www.uniprot.org/uniprot/Q15833"/>
    <hyperlink ref="B92" r:id="rId175" display="https://www.uniprot.org/uniprot/P02774"/>
    <hyperlink ref="B78" r:id="rId176" display="https://www.uniprot.org/uniprot/P02647"/>
    <hyperlink ref="B76" r:id="rId177" display="https://www.uniprot.org/uniprot/P01011"/>
    <hyperlink ref="B21" r:id="rId178" display="https://www.uniprot.org/uniprot/P62736"/>
    <hyperlink ref="B43" r:id="rId179" display="https://www.uniprot.org/uniprot/Q562R1"/>
    <hyperlink ref="B187" r:id="rId180" display="https://www.uniprot.org/uniprot/O43707"/>
    <hyperlink ref="B84" r:id="rId181" display="https://www.uniprot.org/uniprot/P61163"/>
    <hyperlink ref="B234" r:id="rId182" display="https://www.uniprot.org/uniprot/Q8IWK6"/>
    <hyperlink ref="B103" r:id="rId183" display="https://www.uniprot.org/uniprot/P03950"/>
    <hyperlink ref="B64" r:id="rId184" display="https://www.uniprot.org/uniprot/O00468"/>
    <hyperlink ref="B235" r:id="rId185" display="https://www.uniprot.org/uniprot/P04083"/>
    <hyperlink ref="B40" r:id="rId186" display="https://www.uniprot.org/uniprot/P12429"/>
    <hyperlink ref="B66" r:id="rId187" display="https://www.uniprot.org/uniprot/P02654"/>
    <hyperlink ref="B74" r:id="rId188" display="https://www.uniprot.org/uniprot/P02655"/>
    <hyperlink ref="B34" r:id="rId189" display="https://www.uniprot.org/uniprot/P02656"/>
    <hyperlink ref="B107" r:id="rId190" display="https://www.uniprot.org/uniprot/Q13790"/>
    <hyperlink ref="B52" r:id="rId191" display="https://www.uniprot.org/uniprot/P61769"/>
    <hyperlink ref="B195" r:id="rId192" display="https://www.uniprot.org/uniprot/P19022"/>
    <hyperlink ref="B14" r:id="rId193" display="https://www.uniprot.org/uniprot/Q05682"/>
    <hyperlink ref="B69" r:id="rId194" display="https://www.uniprot.org/uniprot/P47755"/>
    <hyperlink ref="B123" r:id="rId195" display="https://www.uniprot.org/uniprot/P08185"/>
    <hyperlink ref="B109" r:id="rId196" display="https://www.uniprot.org/uniprot/P15169"/>
    <hyperlink ref="B8" r:id="rId197" display="https://www.uniprot.org/uniprot/P32320"/>
    <hyperlink ref="B236" r:id="rId198" display="https://www.uniprot.org/uniprot/Q9P2D1"/>
    <hyperlink ref="B116" r:id="rId199" display="https://www.uniprot.org/uniprot/P22792"/>
    <hyperlink ref="B183" r:id="rId200" display="https://www.uniprot.org/uniprot/P61201"/>
    <hyperlink ref="B68" r:id="rId201" display="https://www.uniprot.org/uniprot/Q8IUI8"/>
    <hyperlink ref="B171" r:id="rId202" display="https://www.uniprot.org/uniprot/Q13616"/>
    <hyperlink ref="B229" r:id="rId203" display="https://www.uniprot.org/uniprot/Q9UJU6"/>
    <hyperlink ref="B75" r:id="rId204" display="https://www.uniprot.org/uniprot/Q08345"/>
    <hyperlink ref="B241" r:id="rId205" display="https://www.uniprot.org/uniprot/P49448"/>
    <hyperlink ref="B29" r:id="rId206" display="https://www.uniprot.org/uniprot/P06733"/>
    <hyperlink ref="B178" r:id="rId207" display="https://www.uniprot.org/uniprot/Q9H4A9"/>
    <hyperlink ref="B232" r:id="rId208" display="https://www.uniprot.org/uniprot/P13639"/>
    <hyperlink ref="B2" r:id="rId209" display="https://www.uniprot.org/uniprot/P0C091"/>
    <hyperlink ref="B13" r:id="rId210" display="https://www.uniprot.org/uniprot/P02675"/>
    <hyperlink ref="B180" r:id="rId211" display="https://www.uniprot.org/uniprot/P08238"/>
    <hyperlink ref="B164" r:id="rId212" display="https://www.uniprot.org/uniprot/P01859"/>
    <hyperlink ref="B151" r:id="rId213" display="https://www.uniprot.org/uniprot/P01860"/>
    <hyperlink ref="B41" r:id="rId214" display="https://www.uniprot.org/uniprot/Q8WWA0"/>
    <hyperlink ref="B197" r:id="rId215" display="https://www.uniprot.org/uniprot/P43405"/>
    <hyperlink ref="B113" r:id="rId216" display="https://www.uniprot.org/uniprot/P00338"/>
    <hyperlink ref="B196" r:id="rId217" display="https://www.uniprot.org/uniprot/Q3ZCW2"/>
    <hyperlink ref="B47" r:id="rId218" display="https://www.uniprot.org/uniprot/P12883"/>
    <hyperlink ref="B145" r:id="rId219" display="https://www.uniprot.org/uniprot/P18669"/>
    <hyperlink ref="B231" r:id="rId220" display="https://www.uniprot.org/uniprot/Q86WI1"/>
    <hyperlink ref="B198" r:id="rId221" display="https://www.uniprot.org/uniprot/Q9Y4D7"/>
    <hyperlink ref="B63" r:id="rId222" display="https://www.uniprot.org/uniprot/Q6ZRP7"/>
    <hyperlink ref="B230" r:id="rId223" display="https://www.uniprot.org/uniprot/P15153"/>
    <hyperlink ref="B218" r:id="rId224" display="https://www.uniprot.org/uniprot/O95980"/>
    <hyperlink ref="B61" r:id="rId225" display="https://www.uniprot.org/uniprot/Q9NWF9"/>
    <hyperlink ref="B243" r:id="rId226" display="https://www.uniprot.org/uniprot/Q92736"/>
    <hyperlink ref="B95" r:id="rId227" display="https://www.uniprot.org/uniprot/P35542"/>
    <hyperlink ref="B216" r:id="rId228" display="https://www.uniprot.org/uniprot/Q7Z5N4"/>
    <hyperlink ref="B206" r:id="rId229" display="https://www.uniprot.org/uniprot/Q58EX2"/>
    <hyperlink ref="B136" r:id="rId230" display="https://www.uniprot.org/uniprot/Q14141"/>
    <hyperlink ref="B213" r:id="rId231" display="https://www.uniprot.org/uniprot/Q9UNH7"/>
    <hyperlink ref="B238" r:id="rId232" display="https://www.uniprot.org/uniprot/P37840"/>
    <hyperlink ref="B59" r:id="rId233" display="https://www.uniprot.org/uniprot/P13693"/>
    <hyperlink ref="B51" r:id="rId234" display="https://www.uniprot.org/uniprot/P25325"/>
    <hyperlink ref="B191" r:id="rId235" display="https://www.uniprot.org/uniprot/P01033"/>
    <hyperlink ref="B67" r:id="rId236" display="https://www.uniprot.org/uniprot/P29597"/>
    <hyperlink ref="B35" r:id="rId237" display="https://www.uniprot.org/uniprot/Q16851"/>
    <hyperlink ref="B186" r:id="rId238" display="https://www.uniprot.org/uniprot/Q9NYU1"/>
    <hyperlink ref="B148" r:id="rId239" display="https://www.uniprot.org/uniprot/Q07954"/>
    <hyperlink ref="B211" r:id="rId240"/>
  </hyperlinks>
  <pageMargins left="0.7" right="0.7" top="0.75" bottom="0.75" header="0.3" footer="0.3"/>
  <pageSetup orientation="portrait" r:id="rId24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V938"/>
  <sheetViews>
    <sheetView topLeftCell="A28" zoomScale="89" zoomScaleNormal="89" workbookViewId="0">
      <selection activeCell="F63" sqref="F63"/>
    </sheetView>
  </sheetViews>
  <sheetFormatPr defaultRowHeight="14.25" x14ac:dyDescent="0.2"/>
  <cols>
    <col min="1" max="1" width="63" style="19" customWidth="1"/>
    <col min="2" max="2" width="15.5" style="19" customWidth="1"/>
    <col min="3" max="3" width="13.75" style="19" customWidth="1"/>
    <col min="4" max="4" width="20.875" style="28" customWidth="1"/>
    <col min="5" max="5" width="23.5" style="5" customWidth="1"/>
    <col min="6" max="6" width="22.75" style="5" customWidth="1"/>
    <col min="7" max="7" width="24.375" style="5" customWidth="1"/>
    <col min="8" max="8" width="20.875" style="5" customWidth="1"/>
    <col min="9" max="10" width="20.875" style="91" customWidth="1"/>
    <col min="11" max="20" width="12.625" style="3" customWidth="1"/>
    <col min="21" max="103" width="12.625" style="4" customWidth="1"/>
    <col min="104" max="104" width="18.625" style="4" customWidth="1"/>
    <col min="105" max="194" width="18.625" customWidth="1"/>
    <col min="195" max="196" width="18.625" style="27" customWidth="1"/>
  </cols>
  <sheetData>
    <row r="1" spans="1:230" s="13" customFormat="1" ht="15.75" thickBot="1" x14ac:dyDescent="0.3">
      <c r="A1" s="14" t="s">
        <v>6</v>
      </c>
      <c r="B1" s="14" t="s">
        <v>7</v>
      </c>
      <c r="C1" s="14" t="s">
        <v>8</v>
      </c>
      <c r="D1" s="11" t="s">
        <v>3</v>
      </c>
      <c r="E1" s="11" t="s">
        <v>6240</v>
      </c>
      <c r="F1" s="11" t="s">
        <v>5600</v>
      </c>
      <c r="G1" s="11" t="s">
        <v>6241</v>
      </c>
      <c r="H1" s="11" t="s">
        <v>5601</v>
      </c>
      <c r="I1" s="88" t="s">
        <v>4</v>
      </c>
      <c r="J1" s="88" t="s">
        <v>5</v>
      </c>
      <c r="K1" s="12" t="s">
        <v>299</v>
      </c>
      <c r="L1" s="12" t="s">
        <v>300</v>
      </c>
      <c r="M1" s="12" t="s">
        <v>301</v>
      </c>
      <c r="N1" s="12" t="s">
        <v>302</v>
      </c>
      <c r="O1" s="12" t="s">
        <v>303</v>
      </c>
      <c r="P1" s="12" t="s">
        <v>304</v>
      </c>
      <c r="Q1" s="12" t="s">
        <v>305</v>
      </c>
      <c r="R1" s="12" t="s">
        <v>306</v>
      </c>
      <c r="S1" s="12" t="s">
        <v>307</v>
      </c>
      <c r="T1" s="12" t="s">
        <v>308</v>
      </c>
      <c r="U1" s="12" t="s">
        <v>309</v>
      </c>
      <c r="V1" s="12" t="s">
        <v>310</v>
      </c>
      <c r="W1" s="12" t="s">
        <v>311</v>
      </c>
      <c r="X1" s="12" t="s">
        <v>312</v>
      </c>
      <c r="Y1" s="12" t="s">
        <v>313</v>
      </c>
      <c r="Z1" s="12" t="s">
        <v>314</v>
      </c>
      <c r="AA1" s="12" t="s">
        <v>315</v>
      </c>
      <c r="AB1" s="12" t="s">
        <v>316</v>
      </c>
      <c r="AC1" s="12" t="s">
        <v>317</v>
      </c>
      <c r="AD1" s="12" t="s">
        <v>318</v>
      </c>
      <c r="AE1" s="12" t="s">
        <v>319</v>
      </c>
      <c r="AF1" s="12" t="s">
        <v>320</v>
      </c>
      <c r="AG1" s="12" t="s">
        <v>321</v>
      </c>
      <c r="AH1" s="12" t="s">
        <v>322</v>
      </c>
      <c r="AI1" s="12" t="s">
        <v>323</v>
      </c>
      <c r="AJ1" s="12" t="s">
        <v>324</v>
      </c>
      <c r="AK1" s="12" t="s">
        <v>325</v>
      </c>
      <c r="AL1" s="12" t="s">
        <v>326</v>
      </c>
      <c r="AM1" s="12" t="s">
        <v>327</v>
      </c>
      <c r="AN1" s="12" t="s">
        <v>328</v>
      </c>
      <c r="AO1" s="12" t="s">
        <v>329</v>
      </c>
      <c r="AP1" s="12" t="s">
        <v>330</v>
      </c>
      <c r="AQ1" s="12" t="s">
        <v>331</v>
      </c>
      <c r="AR1" s="12" t="s">
        <v>332</v>
      </c>
      <c r="AS1" s="12" t="s">
        <v>333</v>
      </c>
      <c r="AT1" s="12" t="s">
        <v>334</v>
      </c>
      <c r="AU1" s="12" t="s">
        <v>335</v>
      </c>
      <c r="AV1" s="12" t="s">
        <v>336</v>
      </c>
      <c r="AW1" s="12" t="s">
        <v>337</v>
      </c>
      <c r="AX1" s="12" t="s">
        <v>338</v>
      </c>
      <c r="AY1" s="12" t="s">
        <v>339</v>
      </c>
      <c r="AZ1" s="12" t="s">
        <v>340</v>
      </c>
      <c r="BA1" s="12" t="s">
        <v>341</v>
      </c>
      <c r="BB1" s="12" t="s">
        <v>342</v>
      </c>
      <c r="BC1" s="12" t="s">
        <v>343</v>
      </c>
      <c r="BD1" s="12" t="s">
        <v>344</v>
      </c>
      <c r="BE1" s="12" t="s">
        <v>345</v>
      </c>
      <c r="BF1" s="12" t="s">
        <v>346</v>
      </c>
      <c r="BG1" s="12" t="s">
        <v>347</v>
      </c>
      <c r="BH1" s="12" t="s">
        <v>348</v>
      </c>
      <c r="BI1" s="12" t="s">
        <v>349</v>
      </c>
      <c r="BJ1" s="12" t="s">
        <v>350</v>
      </c>
      <c r="BK1" s="12" t="s">
        <v>351</v>
      </c>
      <c r="BL1" s="12" t="s">
        <v>352</v>
      </c>
      <c r="BM1" s="12" t="s">
        <v>353</v>
      </c>
      <c r="BN1" s="12" t="s">
        <v>354</v>
      </c>
      <c r="BO1" s="12" t="s">
        <v>355</v>
      </c>
      <c r="BP1" s="12" t="s">
        <v>356</v>
      </c>
      <c r="BQ1" s="12" t="s">
        <v>357</v>
      </c>
      <c r="BR1" s="12" t="s">
        <v>358</v>
      </c>
      <c r="BS1" s="12" t="s">
        <v>359</v>
      </c>
      <c r="BT1" s="12" t="s">
        <v>360</v>
      </c>
      <c r="BU1" s="12" t="s">
        <v>361</v>
      </c>
      <c r="BV1" s="12" t="s">
        <v>362</v>
      </c>
      <c r="BW1" s="12" t="s">
        <v>363</v>
      </c>
      <c r="BX1" s="12" t="s">
        <v>364</v>
      </c>
      <c r="BY1" s="12" t="s">
        <v>365</v>
      </c>
      <c r="BZ1" s="12" t="s">
        <v>366</v>
      </c>
      <c r="CA1" s="12" t="s">
        <v>367</v>
      </c>
      <c r="CB1" s="12" t="s">
        <v>368</v>
      </c>
      <c r="CC1" s="12" t="s">
        <v>369</v>
      </c>
      <c r="CD1" s="12" t="s">
        <v>370</v>
      </c>
      <c r="CE1" s="12" t="s">
        <v>371</v>
      </c>
      <c r="CF1" s="12" t="s">
        <v>372</v>
      </c>
      <c r="CG1" s="12" t="s">
        <v>373</v>
      </c>
      <c r="CH1" s="12" t="s">
        <v>374</v>
      </c>
      <c r="CI1" s="12" t="s">
        <v>375</v>
      </c>
      <c r="CJ1" s="12" t="s">
        <v>376</v>
      </c>
      <c r="CK1" s="12" t="s">
        <v>377</v>
      </c>
      <c r="CL1" s="12" t="s">
        <v>378</v>
      </c>
      <c r="CM1" s="12" t="s">
        <v>379</v>
      </c>
      <c r="CN1" s="12" t="s">
        <v>380</v>
      </c>
      <c r="CO1" s="12" t="s">
        <v>381</v>
      </c>
      <c r="CP1" s="12" t="s">
        <v>382</v>
      </c>
      <c r="CQ1" s="12" t="s">
        <v>383</v>
      </c>
      <c r="CR1" s="12" t="s">
        <v>384</v>
      </c>
      <c r="CS1" s="12" t="s">
        <v>385</v>
      </c>
      <c r="CT1" s="12" t="s">
        <v>386</v>
      </c>
      <c r="CU1" s="12" t="s">
        <v>387</v>
      </c>
      <c r="CV1" s="12" t="s">
        <v>388</v>
      </c>
      <c r="CW1" s="12" t="s">
        <v>389</v>
      </c>
      <c r="CX1" s="12" t="s">
        <v>390</v>
      </c>
      <c r="CY1" s="12" t="s">
        <v>391</v>
      </c>
      <c r="CZ1" s="12" t="s">
        <v>392</v>
      </c>
      <c r="DA1" s="12" t="s">
        <v>393</v>
      </c>
      <c r="DB1" s="12" t="s">
        <v>394</v>
      </c>
      <c r="DC1" s="12" t="s">
        <v>395</v>
      </c>
      <c r="DD1" s="12" t="s">
        <v>396</v>
      </c>
      <c r="DE1" s="12" t="s">
        <v>397</v>
      </c>
      <c r="DF1" s="12" t="s">
        <v>398</v>
      </c>
      <c r="DG1" s="12" t="s">
        <v>399</v>
      </c>
      <c r="DH1" s="12" t="s">
        <v>400</v>
      </c>
      <c r="DI1" s="12" t="s">
        <v>401</v>
      </c>
      <c r="DJ1" s="12" t="s">
        <v>402</v>
      </c>
      <c r="DK1" s="12" t="s">
        <v>403</v>
      </c>
      <c r="DL1" s="12" t="s">
        <v>404</v>
      </c>
      <c r="DM1" s="12" t="s">
        <v>405</v>
      </c>
      <c r="DN1" s="12" t="s">
        <v>406</v>
      </c>
      <c r="DO1" s="12" t="s">
        <v>407</v>
      </c>
      <c r="DP1" s="12" t="s">
        <v>408</v>
      </c>
      <c r="DQ1" s="12" t="s">
        <v>409</v>
      </c>
      <c r="DR1" s="12" t="s">
        <v>410</v>
      </c>
      <c r="DS1" s="12" t="s">
        <v>411</v>
      </c>
      <c r="DT1" s="12" t="s">
        <v>412</v>
      </c>
      <c r="DU1" s="12" t="s">
        <v>413</v>
      </c>
      <c r="DV1" s="12" t="s">
        <v>414</v>
      </c>
      <c r="DW1" s="12" t="s">
        <v>415</v>
      </c>
      <c r="DX1" s="12" t="s">
        <v>416</v>
      </c>
      <c r="DY1" s="12" t="s">
        <v>417</v>
      </c>
      <c r="DZ1" s="12" t="s">
        <v>418</v>
      </c>
      <c r="EA1" s="12" t="s">
        <v>419</v>
      </c>
      <c r="EB1" s="12" t="s">
        <v>420</v>
      </c>
      <c r="EC1" s="12" t="s">
        <v>421</v>
      </c>
      <c r="ED1" s="12" t="s">
        <v>422</v>
      </c>
      <c r="EE1" s="12" t="s">
        <v>423</v>
      </c>
      <c r="EF1" s="12" t="s">
        <v>424</v>
      </c>
      <c r="EG1" s="12" t="s">
        <v>425</v>
      </c>
      <c r="EH1" s="12" t="s">
        <v>426</v>
      </c>
      <c r="EI1" s="12" t="s">
        <v>427</v>
      </c>
      <c r="EJ1" s="12" t="s">
        <v>428</v>
      </c>
      <c r="EK1" s="12" t="s">
        <v>429</v>
      </c>
      <c r="EL1" s="12" t="s">
        <v>430</v>
      </c>
      <c r="EM1" s="12" t="s">
        <v>431</v>
      </c>
      <c r="EN1" s="12" t="s">
        <v>432</v>
      </c>
      <c r="EO1" s="12" t="s">
        <v>433</v>
      </c>
      <c r="EP1" s="12" t="s">
        <v>434</v>
      </c>
      <c r="EQ1" s="12" t="s">
        <v>435</v>
      </c>
      <c r="ER1" s="12" t="s">
        <v>436</v>
      </c>
      <c r="ES1" s="12" t="s">
        <v>437</v>
      </c>
      <c r="ET1" s="12" t="s">
        <v>438</v>
      </c>
      <c r="EU1" s="12" t="s">
        <v>439</v>
      </c>
      <c r="EV1" s="12" t="s">
        <v>440</v>
      </c>
      <c r="EW1" s="12" t="s">
        <v>441</v>
      </c>
      <c r="EX1" s="12" t="s">
        <v>442</v>
      </c>
      <c r="EY1" s="12" t="s">
        <v>443</v>
      </c>
      <c r="EZ1" s="12" t="s">
        <v>444</v>
      </c>
      <c r="FA1" s="12" t="s">
        <v>445</v>
      </c>
      <c r="FB1" s="12" t="s">
        <v>446</v>
      </c>
      <c r="FC1" s="12" t="s">
        <v>447</v>
      </c>
      <c r="FD1" s="12" t="s">
        <v>448</v>
      </c>
      <c r="FE1" s="12" t="s">
        <v>449</v>
      </c>
      <c r="FF1" s="12" t="s">
        <v>450</v>
      </c>
      <c r="FG1" s="12" t="s">
        <v>451</v>
      </c>
      <c r="FH1" s="12" t="s">
        <v>452</v>
      </c>
      <c r="FI1" s="12" t="s">
        <v>453</v>
      </c>
      <c r="FJ1" s="12" t="s">
        <v>454</v>
      </c>
      <c r="FK1" s="12" t="s">
        <v>455</v>
      </c>
      <c r="FL1" s="12" t="s">
        <v>456</v>
      </c>
      <c r="FM1" s="12" t="s">
        <v>457</v>
      </c>
      <c r="FN1" s="12" t="s">
        <v>458</v>
      </c>
      <c r="FO1" s="12" t="s">
        <v>459</v>
      </c>
      <c r="FP1" s="12" t="s">
        <v>460</v>
      </c>
      <c r="FQ1" s="12" t="s">
        <v>461</v>
      </c>
      <c r="FR1" s="12" t="s">
        <v>462</v>
      </c>
      <c r="FS1" s="12" t="s">
        <v>463</v>
      </c>
      <c r="FT1" s="12" t="s">
        <v>464</v>
      </c>
      <c r="FU1" s="12" t="s">
        <v>465</v>
      </c>
      <c r="FV1" s="12" t="s">
        <v>466</v>
      </c>
      <c r="FW1" s="12" t="s">
        <v>467</v>
      </c>
      <c r="FX1" s="12" t="s">
        <v>468</v>
      </c>
      <c r="FY1" s="12" t="s">
        <v>469</v>
      </c>
      <c r="FZ1" s="12" t="s">
        <v>470</v>
      </c>
      <c r="GA1" s="12" t="s">
        <v>471</v>
      </c>
      <c r="GB1" s="12" t="s">
        <v>472</v>
      </c>
      <c r="GC1" s="12" t="s">
        <v>473</v>
      </c>
      <c r="GD1" s="12" t="s">
        <v>474</v>
      </c>
      <c r="GE1" s="12" t="s">
        <v>475</v>
      </c>
      <c r="GF1" s="12" t="s">
        <v>476</v>
      </c>
      <c r="GG1" s="12" t="s">
        <v>477</v>
      </c>
      <c r="GH1" s="12" t="s">
        <v>478</v>
      </c>
      <c r="GI1" s="12" t="s">
        <v>479</v>
      </c>
      <c r="GJ1" s="12" t="s">
        <v>480</v>
      </c>
      <c r="GK1" s="12" t="s">
        <v>481</v>
      </c>
      <c r="GL1" s="12" t="s">
        <v>482</v>
      </c>
      <c r="GM1" s="11" t="s">
        <v>483</v>
      </c>
      <c r="GN1" s="11" t="s">
        <v>484</v>
      </c>
      <c r="GO1"/>
      <c r="GP1"/>
      <c r="GQ1"/>
      <c r="GR1"/>
      <c r="GS1"/>
      <c r="GT1"/>
      <c r="GU1"/>
      <c r="GV1"/>
      <c r="GW1"/>
      <c r="GX1"/>
      <c r="GY1"/>
      <c r="GZ1"/>
      <c r="HA1"/>
      <c r="HB1"/>
      <c r="HC1"/>
      <c r="HD1"/>
      <c r="HE1"/>
      <c r="HF1"/>
      <c r="HG1"/>
      <c r="HH1"/>
      <c r="HI1"/>
      <c r="HJ1"/>
      <c r="HK1"/>
      <c r="HL1"/>
      <c r="HM1"/>
      <c r="HN1"/>
      <c r="HO1"/>
      <c r="HP1"/>
      <c r="HQ1"/>
      <c r="HR1"/>
      <c r="HS1"/>
      <c r="HT1"/>
      <c r="HU1"/>
      <c r="HV1"/>
    </row>
    <row r="2" spans="1:230" x14ac:dyDescent="0.2">
      <c r="A2" s="17" t="s">
        <v>9</v>
      </c>
      <c r="B2" s="17">
        <f>18+22</f>
        <v>40</v>
      </c>
      <c r="C2" s="17">
        <v>0</v>
      </c>
      <c r="D2" s="9" t="s">
        <v>0</v>
      </c>
      <c r="E2" s="8">
        <v>0.98935058787418728</v>
      </c>
      <c r="F2" s="7">
        <v>1.1385413071792527E-2</v>
      </c>
      <c r="G2" s="7">
        <v>0.700853179034018</v>
      </c>
      <c r="H2" s="10">
        <v>6.3676234388800879E-2</v>
      </c>
      <c r="I2" s="78">
        <v>0</v>
      </c>
      <c r="J2" s="78">
        <v>0</v>
      </c>
      <c r="K2" s="2">
        <v>16.453236400852226</v>
      </c>
      <c r="L2" s="2">
        <v>16.727321479428088</v>
      </c>
      <c r="M2" s="2">
        <v>15.983809016805825</v>
      </c>
      <c r="N2" s="2">
        <v>15.511198203814034</v>
      </c>
      <c r="O2" s="2">
        <v>15.52409188510045</v>
      </c>
      <c r="P2" s="2">
        <v>15.144830770457689</v>
      </c>
      <c r="Q2" s="2">
        <v>16.615366706764469</v>
      </c>
      <c r="R2" s="2">
        <v>16.146692257494511</v>
      </c>
      <c r="S2" s="2">
        <v>16.804420383956973</v>
      </c>
      <c r="T2" s="2">
        <v>16.284243083600963</v>
      </c>
      <c r="U2" s="2">
        <v>16.314860503679558</v>
      </c>
      <c r="V2" s="2">
        <v>16.707639902963617</v>
      </c>
      <c r="W2" s="2">
        <v>16.839566571044173</v>
      </c>
      <c r="X2" s="2">
        <v>16.220219450812678</v>
      </c>
      <c r="Y2" s="2">
        <v>16.152850229687491</v>
      </c>
      <c r="Z2" s="2">
        <v>15.884253610022945</v>
      </c>
      <c r="AA2" s="2">
        <v>15.833276640269034</v>
      </c>
      <c r="AB2" s="2">
        <v>16.389136942629907</v>
      </c>
      <c r="AC2" s="2">
        <v>16.479061286279869</v>
      </c>
      <c r="AD2" s="2">
        <v>16.253202258751852</v>
      </c>
      <c r="AE2" s="2">
        <v>16.705349062477072</v>
      </c>
      <c r="AF2" s="2">
        <v>16.188554521405891</v>
      </c>
      <c r="AG2" s="2">
        <v>15.580928466492381</v>
      </c>
      <c r="AH2" s="2">
        <v>16.506355049516841</v>
      </c>
      <c r="AI2" s="2">
        <v>16.841651619417718</v>
      </c>
      <c r="AJ2" s="2">
        <v>16.580408745088732</v>
      </c>
      <c r="AK2" s="2">
        <v>17.315110349915486</v>
      </c>
      <c r="AL2" s="2">
        <v>15.868502885444544</v>
      </c>
      <c r="AM2" s="2">
        <v>16.234224809343516</v>
      </c>
      <c r="AN2" s="2">
        <v>16.304868678975765</v>
      </c>
      <c r="AO2" s="2">
        <v>16.246119379243272</v>
      </c>
      <c r="AP2" s="2">
        <v>16.896914427489552</v>
      </c>
      <c r="AQ2" s="2">
        <v>16.543142418732636</v>
      </c>
      <c r="AR2" s="2">
        <v>16.872745672814258</v>
      </c>
      <c r="AS2" s="2">
        <v>16.925464091948069</v>
      </c>
      <c r="AT2" s="2">
        <v>16.482519021096508</v>
      </c>
      <c r="AU2" s="2">
        <v>15.717342250101039</v>
      </c>
      <c r="AV2" s="2">
        <v>16.863974665864614</v>
      </c>
      <c r="AW2" s="2">
        <v>15.149222276708214</v>
      </c>
      <c r="AX2" s="2">
        <v>15.745608546119568</v>
      </c>
      <c r="AY2" s="2">
        <v>15.511206128179181</v>
      </c>
      <c r="AZ2" s="2">
        <v>16.375163301520349</v>
      </c>
      <c r="BA2" s="2">
        <v>15.325586960591197</v>
      </c>
      <c r="BB2" s="2">
        <v>15.455218894856689</v>
      </c>
      <c r="BC2" s="2">
        <v>16.594506184379611</v>
      </c>
      <c r="BD2" s="2">
        <v>15.749454966153468</v>
      </c>
      <c r="BE2" s="2">
        <v>16.801693032616864</v>
      </c>
      <c r="BF2" s="2">
        <v>15.666736249577372</v>
      </c>
      <c r="BG2" s="2">
        <v>16.705580074848459</v>
      </c>
      <c r="BH2" s="2">
        <v>15.763162669417754</v>
      </c>
      <c r="BI2" s="2">
        <v>16.426802800019665</v>
      </c>
      <c r="BJ2" s="2">
        <v>16.813183541021953</v>
      </c>
      <c r="BK2" s="2">
        <v>15.762310349173394</v>
      </c>
      <c r="BL2" s="2">
        <v>16.094253038690091</v>
      </c>
      <c r="BM2" s="2">
        <v>16.734198783879755</v>
      </c>
      <c r="BN2" s="2">
        <v>16.56899592130873</v>
      </c>
      <c r="BO2" s="2">
        <v>16.681045964273039</v>
      </c>
      <c r="BP2" s="2">
        <v>17.278648357968887</v>
      </c>
      <c r="BQ2" s="2">
        <v>15.376440649470318</v>
      </c>
      <c r="BR2" s="2">
        <v>15.826200543532785</v>
      </c>
      <c r="BS2" s="2">
        <v>16.782187964035387</v>
      </c>
      <c r="BT2" s="2">
        <v>16.630519768959211</v>
      </c>
      <c r="BU2" s="2">
        <v>16.245150796589101</v>
      </c>
      <c r="BV2" s="2">
        <v>15.755637395077564</v>
      </c>
      <c r="BW2" s="2">
        <v>15.587206127936755</v>
      </c>
      <c r="BX2" s="2">
        <v>16.270866129727477</v>
      </c>
      <c r="BY2" s="2">
        <v>16.297563656080641</v>
      </c>
      <c r="BZ2" s="2">
        <v>16.31093289683821</v>
      </c>
      <c r="CA2" s="2">
        <v>16.273387075202539</v>
      </c>
      <c r="CB2" s="2">
        <v>16.336214586893082</v>
      </c>
      <c r="CC2" s="2">
        <v>15.946519881773616</v>
      </c>
      <c r="CD2" s="2">
        <v>16.192696803478068</v>
      </c>
      <c r="CE2" s="2">
        <v>16.217376491537625</v>
      </c>
      <c r="CF2" s="2">
        <v>16.042761727275131</v>
      </c>
      <c r="CG2" s="2">
        <v>17.223118652547239</v>
      </c>
      <c r="CH2" s="2">
        <v>15.773566996528047</v>
      </c>
      <c r="CI2" s="2">
        <v>15.828720824499232</v>
      </c>
      <c r="CJ2" s="2">
        <v>17.010138204572332</v>
      </c>
      <c r="CK2" s="2">
        <v>16.593163641327386</v>
      </c>
      <c r="CL2" s="2">
        <v>16.628722743509563</v>
      </c>
      <c r="CM2" s="2">
        <v>16.369257670028365</v>
      </c>
      <c r="CN2" s="2">
        <v>16.383335932444421</v>
      </c>
      <c r="CO2" s="2">
        <v>16.086737079193025</v>
      </c>
      <c r="CP2" s="2">
        <v>16.079852167126987</v>
      </c>
      <c r="CQ2" s="2">
        <v>16.996336892045459</v>
      </c>
      <c r="CR2" s="2">
        <v>15.851382551742619</v>
      </c>
      <c r="CS2" s="2">
        <v>15.777279787415459</v>
      </c>
      <c r="CT2" s="2">
        <v>16.667884272635177</v>
      </c>
      <c r="CU2" s="2">
        <v>16.178571359721555</v>
      </c>
      <c r="CV2" s="2">
        <v>15.958299311051555</v>
      </c>
      <c r="CW2" s="2">
        <v>16.478376031750603</v>
      </c>
      <c r="CX2" s="2">
        <v>15.639198301362267</v>
      </c>
      <c r="CY2" s="2">
        <v>15.615758905151061</v>
      </c>
      <c r="CZ2" s="2">
        <v>16.607559750100766</v>
      </c>
      <c r="DA2" s="2">
        <v>16.389528834314834</v>
      </c>
      <c r="DB2" s="2">
        <v>16.056923792156837</v>
      </c>
      <c r="DC2" s="2">
        <v>15.664040910150627</v>
      </c>
      <c r="DD2" s="2">
        <v>16.827775455308149</v>
      </c>
      <c r="DE2" s="2">
        <v>16.788785605728329</v>
      </c>
      <c r="DF2" s="2">
        <v>16.174798928307581</v>
      </c>
      <c r="DG2" s="2">
        <v>16.437754979446037</v>
      </c>
      <c r="DH2" s="2">
        <v>16.052758418937849</v>
      </c>
      <c r="DI2" s="2">
        <v>15.872149285437347</v>
      </c>
      <c r="DJ2" s="2">
        <v>16.377730294535919</v>
      </c>
      <c r="DK2" s="2">
        <v>16.194675460782616</v>
      </c>
      <c r="DL2" s="2">
        <v>15.802447647187385</v>
      </c>
      <c r="DM2" s="2">
        <v>16.246134003855015</v>
      </c>
      <c r="DN2" s="2">
        <v>15.979841821831972</v>
      </c>
      <c r="DO2" s="2">
        <v>16.739238020301936</v>
      </c>
      <c r="DP2" s="2">
        <v>15.869013249894753</v>
      </c>
      <c r="DQ2" s="2">
        <v>16.885577514292933</v>
      </c>
      <c r="DR2" s="2">
        <v>16.484834521530143</v>
      </c>
      <c r="DS2" s="2">
        <v>15.542621341780464</v>
      </c>
      <c r="DT2" s="2">
        <v>16.115433574553702</v>
      </c>
      <c r="DU2" s="2">
        <v>15.882117425146269</v>
      </c>
      <c r="DV2" s="2">
        <v>16.398084916839323</v>
      </c>
      <c r="DW2" s="2">
        <v>15.630450308247145</v>
      </c>
      <c r="DX2" s="2">
        <v>16.578394853926625</v>
      </c>
      <c r="DY2" s="2">
        <v>16.404067265630623</v>
      </c>
      <c r="DZ2" s="2">
        <v>16.051812358024154</v>
      </c>
      <c r="EA2" s="2">
        <v>16.762386906359183</v>
      </c>
      <c r="EB2" s="2">
        <v>16.279574295872283</v>
      </c>
      <c r="EC2" s="2">
        <v>16.365821803418566</v>
      </c>
      <c r="ED2" s="2">
        <v>16.31332197014811</v>
      </c>
      <c r="EE2" s="2">
        <v>15.987263777453654</v>
      </c>
      <c r="EF2" s="2">
        <v>17.020129627737809</v>
      </c>
      <c r="EG2" s="2">
        <v>16.672896966819533</v>
      </c>
      <c r="EH2" s="2">
        <v>15.977765185743994</v>
      </c>
      <c r="EI2" s="2">
        <v>16.150321906741532</v>
      </c>
      <c r="EJ2" s="2">
        <v>16.644592387795957</v>
      </c>
      <c r="EK2" s="2">
        <v>15.435815591037546</v>
      </c>
      <c r="EL2" s="2">
        <v>16.611186377799001</v>
      </c>
      <c r="EM2" s="2">
        <v>15.855281502064781</v>
      </c>
      <c r="EN2" s="2">
        <v>16.133146901895703</v>
      </c>
      <c r="EO2" s="2">
        <v>17.001584801395584</v>
      </c>
      <c r="EP2" s="2">
        <v>15.786087634924872</v>
      </c>
      <c r="EQ2" s="2">
        <v>16.509503167943976</v>
      </c>
      <c r="ER2" s="2">
        <v>16.278980542804806</v>
      </c>
      <c r="ES2" s="2">
        <v>16.845456803556754</v>
      </c>
      <c r="ET2" s="2">
        <v>15.799947645511796</v>
      </c>
      <c r="EU2" s="2">
        <v>17.213538956072796</v>
      </c>
      <c r="EV2" s="2">
        <v>16.802328335378721</v>
      </c>
      <c r="EW2" s="2">
        <v>15.69040055563574</v>
      </c>
      <c r="EX2" s="2">
        <v>16.229742950464445</v>
      </c>
      <c r="EY2" s="2">
        <v>16.904715008506781</v>
      </c>
      <c r="EZ2" s="2">
        <v>17.721657619411243</v>
      </c>
      <c r="FA2" s="2">
        <v>16.949076722845263</v>
      </c>
      <c r="FB2" s="2">
        <v>16.588872038535481</v>
      </c>
      <c r="FC2" s="2">
        <v>16.366387557179628</v>
      </c>
      <c r="FD2" s="2">
        <v>16.448151118976899</v>
      </c>
      <c r="FE2" s="2">
        <v>15.932225126895849</v>
      </c>
      <c r="FF2" s="2">
        <v>15.866343119613443</v>
      </c>
      <c r="FG2" s="2">
        <v>17.973447039702485</v>
      </c>
      <c r="FH2" s="2">
        <v>16.700906951633947</v>
      </c>
      <c r="FI2" s="2">
        <v>15.738802646507141</v>
      </c>
      <c r="FJ2" s="2">
        <v>16.235197742365987</v>
      </c>
      <c r="FK2" s="2">
        <v>16.565057482298144</v>
      </c>
      <c r="FL2" s="2">
        <v>16.16969448665348</v>
      </c>
      <c r="FM2" s="2">
        <v>16.186936403252435</v>
      </c>
      <c r="FN2" s="2">
        <v>15.177936739534648</v>
      </c>
      <c r="FO2" s="2">
        <v>16.434146440243651</v>
      </c>
      <c r="FP2" s="2">
        <v>16.18164600832116</v>
      </c>
      <c r="FQ2" s="2">
        <v>16.583449079648759</v>
      </c>
      <c r="FR2" s="2">
        <v>15.877879255805455</v>
      </c>
      <c r="FS2" s="2">
        <v>16.79655374008269</v>
      </c>
      <c r="FT2" s="2">
        <v>17.101586251991481</v>
      </c>
      <c r="FU2" s="2">
        <v>16.208382199350176</v>
      </c>
      <c r="FV2" s="2">
        <v>16.086647095847354</v>
      </c>
      <c r="FW2" s="2">
        <v>15.742955804969167</v>
      </c>
      <c r="FX2" s="2">
        <v>15.768390163521916</v>
      </c>
      <c r="FY2" s="2">
        <v>16.247655764568446</v>
      </c>
      <c r="FZ2" s="2">
        <v>16.449499225679002</v>
      </c>
      <c r="GA2" s="2">
        <v>16.699326289977847</v>
      </c>
      <c r="GB2" s="2">
        <v>16.297833986871876</v>
      </c>
      <c r="GC2" s="2">
        <v>16.124210298239415</v>
      </c>
      <c r="GD2" s="2">
        <v>16.232461033615497</v>
      </c>
      <c r="GE2" s="2">
        <v>16.16120506088345</v>
      </c>
      <c r="GF2" s="2">
        <v>16.290337692173026</v>
      </c>
      <c r="GG2" s="2">
        <v>16.792744939743173</v>
      </c>
      <c r="GH2" s="2">
        <v>15.992649223457489</v>
      </c>
      <c r="GI2" s="2">
        <v>16.829638357569152</v>
      </c>
      <c r="GJ2" s="2">
        <v>15.571806444326873</v>
      </c>
      <c r="GK2" s="2">
        <v>15.063193914567302</v>
      </c>
      <c r="GL2" s="2">
        <v>15.675498771011604</v>
      </c>
      <c r="GM2" s="30">
        <v>15.955431635478035</v>
      </c>
      <c r="GN2" s="30">
        <v>15.886325605675667</v>
      </c>
    </row>
    <row r="3" spans="1:230" x14ac:dyDescent="0.2">
      <c r="A3" s="17" t="s">
        <v>9</v>
      </c>
      <c r="B3" s="17">
        <f>18+22</f>
        <v>40</v>
      </c>
      <c r="C3" s="17">
        <v>0</v>
      </c>
      <c r="D3" s="9" t="s">
        <v>1</v>
      </c>
      <c r="E3" s="7">
        <v>0.25985659468766814</v>
      </c>
      <c r="F3" s="7">
        <v>0.12801673328485208</v>
      </c>
      <c r="G3" s="7">
        <v>2.3148246793926408E-2</v>
      </c>
      <c r="H3" s="7">
        <v>0.22061057030864717</v>
      </c>
      <c r="I3" s="78">
        <v>0</v>
      </c>
      <c r="J3" s="58" t="s">
        <v>5711</v>
      </c>
      <c r="K3" s="2">
        <v>17.760309805932394</v>
      </c>
      <c r="L3" s="2">
        <v>17.971874081795473</v>
      </c>
      <c r="M3" s="2">
        <v>17.460238958209334</v>
      </c>
      <c r="N3" s="2">
        <v>16.706018436769213</v>
      </c>
      <c r="O3" s="2">
        <v>17.250384541004117</v>
      </c>
      <c r="P3" s="2">
        <v>16.952852274431184</v>
      </c>
      <c r="Q3" s="2">
        <v>17.990507919040649</v>
      </c>
      <c r="R3" s="2">
        <v>17.437065858121734</v>
      </c>
      <c r="S3" s="2">
        <v>17.768378803337988</v>
      </c>
      <c r="T3" s="2">
        <v>17.938746246243117</v>
      </c>
      <c r="U3" s="2">
        <v>17.920155420299899</v>
      </c>
      <c r="V3" s="2">
        <v>17.585998891002408</v>
      </c>
      <c r="W3" s="2">
        <v>17.909402699170109</v>
      </c>
      <c r="X3" s="2">
        <v>16.930955153168217</v>
      </c>
      <c r="Y3" s="2">
        <v>18.085601021049044</v>
      </c>
      <c r="Z3" s="2">
        <v>17.182362273253048</v>
      </c>
      <c r="AA3" s="2">
        <v>16.973718133868683</v>
      </c>
      <c r="AB3" s="2">
        <v>17.80687562739422</v>
      </c>
      <c r="AC3" s="2">
        <v>17.97246508324584</v>
      </c>
      <c r="AD3" s="2">
        <v>17.106987274758378</v>
      </c>
      <c r="AE3" s="2">
        <v>17.647941851017961</v>
      </c>
      <c r="AF3" s="2">
        <v>17.270253035168128</v>
      </c>
      <c r="AG3" s="2">
        <v>17.110096537075716</v>
      </c>
      <c r="AH3" s="2">
        <v>17.371016180511116</v>
      </c>
      <c r="AI3" s="2">
        <v>18.009136921248391</v>
      </c>
      <c r="AJ3" s="2">
        <v>17.733004534216263</v>
      </c>
      <c r="AK3" s="2">
        <v>18.292115060843162</v>
      </c>
      <c r="AL3" s="2">
        <v>16.972031430932223</v>
      </c>
      <c r="AM3" s="2">
        <v>17.435570683889413</v>
      </c>
      <c r="AN3" s="2">
        <v>17.00704480258657</v>
      </c>
      <c r="AO3" s="2">
        <v>17.562495500017036</v>
      </c>
      <c r="AP3" s="2">
        <v>17.895798588754698</v>
      </c>
      <c r="AQ3" s="2">
        <v>17.653352447493983</v>
      </c>
      <c r="AR3" s="2">
        <v>17.776277068316656</v>
      </c>
      <c r="AS3" s="2">
        <v>18.120254585000747</v>
      </c>
      <c r="AT3" s="2">
        <v>18.085521523417604</v>
      </c>
      <c r="AU3" s="2">
        <v>16.966176883472002</v>
      </c>
      <c r="AV3" s="2">
        <v>17.469115018407475</v>
      </c>
      <c r="AW3" s="2">
        <v>16.9878439723818</v>
      </c>
      <c r="AX3" s="2">
        <v>17.893832731668809</v>
      </c>
      <c r="AY3" s="2">
        <v>16.591651554158666</v>
      </c>
      <c r="AZ3" s="2">
        <v>17.692689937161994</v>
      </c>
      <c r="BA3" s="2">
        <v>16.767900953753617</v>
      </c>
      <c r="BB3" s="2">
        <v>17.233591453857773</v>
      </c>
      <c r="BC3" s="2">
        <v>17.753834065193342</v>
      </c>
      <c r="BD3" s="2">
        <v>16.990470607626388</v>
      </c>
      <c r="BE3" s="2">
        <v>17.468559098007855</v>
      </c>
      <c r="BF3" s="2">
        <v>16.763141293707012</v>
      </c>
      <c r="BG3" s="2">
        <v>18.11970860260212</v>
      </c>
      <c r="BH3" s="2">
        <v>17.109326116086027</v>
      </c>
      <c r="BI3" s="2">
        <v>17.304497741789596</v>
      </c>
      <c r="BJ3" s="2">
        <v>17.921936956436134</v>
      </c>
      <c r="BK3" s="2">
        <v>17.041451322798483</v>
      </c>
      <c r="BL3" s="2">
        <v>17.069813166341419</v>
      </c>
      <c r="BM3" s="2">
        <v>18.389229011503875</v>
      </c>
      <c r="BN3" s="2">
        <v>18.096636842525569</v>
      </c>
      <c r="BO3" s="2">
        <v>18.227693140915154</v>
      </c>
      <c r="BP3" s="2">
        <v>18.231087735900303</v>
      </c>
      <c r="BQ3" s="2">
        <v>16.759258743950813</v>
      </c>
      <c r="BR3" s="2">
        <v>17.140144590478634</v>
      </c>
      <c r="BS3" s="2">
        <v>18.07984760997471</v>
      </c>
      <c r="BT3" s="2">
        <v>18.337534507136652</v>
      </c>
      <c r="BU3" s="2">
        <v>17.515086327254604</v>
      </c>
      <c r="BV3" s="2">
        <v>17.354069609736932</v>
      </c>
      <c r="BW3" s="2">
        <v>17.238768891191921</v>
      </c>
      <c r="BX3" s="2">
        <v>17.643691081841528</v>
      </c>
      <c r="BY3" s="2">
        <v>17.699529667987356</v>
      </c>
      <c r="BZ3" s="2">
        <v>17.298087894600791</v>
      </c>
      <c r="CA3" s="2">
        <v>17.715831678066348</v>
      </c>
      <c r="CB3" s="2">
        <v>17.442827393342554</v>
      </c>
      <c r="CC3" s="2">
        <v>17.673465362831504</v>
      </c>
      <c r="CD3" s="2">
        <v>17.285313803126677</v>
      </c>
      <c r="CE3" s="2">
        <v>17.78322874880719</v>
      </c>
      <c r="CF3" s="2">
        <v>17.649635881315515</v>
      </c>
      <c r="CG3" s="2">
        <v>18.653988023517186</v>
      </c>
      <c r="CH3" s="2">
        <v>17.439479136673906</v>
      </c>
      <c r="CI3" s="2">
        <v>17.880776319358681</v>
      </c>
      <c r="CJ3" s="2">
        <v>18.313021384592137</v>
      </c>
      <c r="CK3" s="2">
        <v>17.884754288367855</v>
      </c>
      <c r="CL3" s="2">
        <v>17.823499342015779</v>
      </c>
      <c r="CM3" s="2">
        <v>17.535764850093258</v>
      </c>
      <c r="CN3" s="2">
        <v>17.763167648387387</v>
      </c>
      <c r="CO3" s="2">
        <v>18.19210626569209</v>
      </c>
      <c r="CP3" s="2">
        <v>17.030572367727196</v>
      </c>
      <c r="CQ3" s="2">
        <v>18.178155110734945</v>
      </c>
      <c r="CR3" s="2">
        <v>17.10528795460678</v>
      </c>
      <c r="CS3" s="2">
        <v>17.335316883469769</v>
      </c>
      <c r="CT3" s="2">
        <v>17.844160870423789</v>
      </c>
      <c r="CU3" s="2">
        <v>17.4690046548683</v>
      </c>
      <c r="CV3" s="2">
        <v>17.216240172825515</v>
      </c>
      <c r="CW3" s="2">
        <v>17.367149855792853</v>
      </c>
      <c r="CX3" s="2">
        <v>17.251294904393294</v>
      </c>
      <c r="CY3" s="2">
        <v>17.105506537553463</v>
      </c>
      <c r="CZ3" s="2">
        <v>17.764155798721443</v>
      </c>
      <c r="DA3" s="2">
        <v>18.244814948999373</v>
      </c>
      <c r="DB3" s="2">
        <v>17.269488046824463</v>
      </c>
      <c r="DC3" s="2">
        <v>17.162814000449686</v>
      </c>
      <c r="DD3" s="2">
        <v>18.092055114443987</v>
      </c>
      <c r="DE3" s="2">
        <v>17.975373077962171</v>
      </c>
      <c r="DF3" s="2">
        <v>17.526510762604975</v>
      </c>
      <c r="DG3" s="2">
        <v>17.803924826240522</v>
      </c>
      <c r="DH3" s="2">
        <v>17.57955264355552</v>
      </c>
      <c r="DI3" s="2">
        <v>17.261371453773219</v>
      </c>
      <c r="DJ3" s="2">
        <v>17.732135605970399</v>
      </c>
      <c r="DK3" s="2">
        <v>18.086319984491379</v>
      </c>
      <c r="DL3" s="2">
        <v>17.11975854265458</v>
      </c>
      <c r="DM3" s="2">
        <v>17.622311503430129</v>
      </c>
      <c r="DN3" s="2">
        <v>17.650516688881943</v>
      </c>
      <c r="DO3" s="2">
        <v>17.732004488181015</v>
      </c>
      <c r="DP3" s="2">
        <v>17.305776611577301</v>
      </c>
      <c r="DQ3" s="2">
        <v>17.965853618957428</v>
      </c>
      <c r="DR3" s="2">
        <v>17.652099599324153</v>
      </c>
      <c r="DS3" s="2">
        <v>17.332019708664031</v>
      </c>
      <c r="DT3" s="2">
        <v>17.998235343931889</v>
      </c>
      <c r="DU3" s="2">
        <v>17.402329759727817</v>
      </c>
      <c r="DV3" s="2">
        <v>17.641321852638978</v>
      </c>
      <c r="DW3" s="2">
        <v>17.931849300637129</v>
      </c>
      <c r="DX3" s="2">
        <v>16.686328075944317</v>
      </c>
      <c r="DY3" s="2">
        <v>17.783766639230389</v>
      </c>
      <c r="DZ3" s="2">
        <v>17.384099109503332</v>
      </c>
      <c r="EA3" s="2">
        <v>17.536725247902918</v>
      </c>
      <c r="EB3" s="2">
        <v>18.142899687474753</v>
      </c>
      <c r="EC3" s="2">
        <v>17.504701926436358</v>
      </c>
      <c r="ED3" s="2">
        <v>18.193089772088875</v>
      </c>
      <c r="EE3" s="2">
        <v>18.154759716508003</v>
      </c>
      <c r="EF3" s="2">
        <v>17.808820076162782</v>
      </c>
      <c r="EG3" s="2">
        <v>18.58501241970913</v>
      </c>
      <c r="EH3" s="2">
        <v>17.641854064745335</v>
      </c>
      <c r="EI3" s="2">
        <v>17.994235421359893</v>
      </c>
      <c r="EJ3" s="2">
        <v>17.408157437734221</v>
      </c>
      <c r="EK3" s="2">
        <v>17.920425456936165</v>
      </c>
      <c r="EL3" s="2">
        <v>17.160974908938986</v>
      </c>
      <c r="EM3" s="2">
        <v>17.88828873637226</v>
      </c>
      <c r="EN3" s="2">
        <v>17.080841209610831</v>
      </c>
      <c r="EO3" s="2">
        <v>17.547317142085152</v>
      </c>
      <c r="EP3" s="2">
        <v>18.370602270510538</v>
      </c>
      <c r="EQ3" s="2">
        <v>17.144907302322625</v>
      </c>
      <c r="ER3" s="2">
        <v>18.009981716961729</v>
      </c>
      <c r="ES3" s="2">
        <v>18.100067596930803</v>
      </c>
      <c r="ET3" s="2">
        <v>18.370697362459115</v>
      </c>
      <c r="EU3" s="2">
        <v>17.12552015062785</v>
      </c>
      <c r="EV3" s="2">
        <v>18.551635067035885</v>
      </c>
      <c r="EW3" s="2">
        <v>17.696781347415016</v>
      </c>
      <c r="EX3" s="2">
        <v>17.175340129984463</v>
      </c>
      <c r="EY3" s="2">
        <v>17.239453188652462</v>
      </c>
      <c r="EZ3" s="2">
        <v>18.155869795330172</v>
      </c>
      <c r="FA3" s="2">
        <v>19.269735870885579</v>
      </c>
      <c r="FB3" s="2">
        <v>18.306673350521525</v>
      </c>
      <c r="FC3" s="2">
        <v>17.729555702331169</v>
      </c>
      <c r="FD3" s="2">
        <v>17.610791549712779</v>
      </c>
      <c r="FE3" s="2">
        <v>18.372047555278392</v>
      </c>
      <c r="FF3" s="2">
        <v>17.564859868868329</v>
      </c>
      <c r="FG3" s="2">
        <v>17.221157718477325</v>
      </c>
      <c r="FH3" s="2">
        <v>19.134979643877312</v>
      </c>
      <c r="FI3" s="2">
        <v>18.140358606604067</v>
      </c>
      <c r="FJ3" s="2">
        <v>16.706440545335951</v>
      </c>
      <c r="FK3" s="2">
        <v>17.623307948095583</v>
      </c>
      <c r="FL3" s="2">
        <v>18.145658792441829</v>
      </c>
      <c r="FM3" s="2">
        <v>17.52784893946059</v>
      </c>
      <c r="FN3" s="2">
        <v>17.608177906433593</v>
      </c>
      <c r="FO3" s="2">
        <v>16.964508367948795</v>
      </c>
      <c r="FP3" s="2">
        <v>18.162209892358469</v>
      </c>
      <c r="FQ3" s="2">
        <v>17.631322646745645</v>
      </c>
      <c r="FR3" s="2">
        <v>17.98850651508473</v>
      </c>
      <c r="FS3" s="2">
        <v>17.181129549645156</v>
      </c>
      <c r="FT3" s="2">
        <v>17.802569043244642</v>
      </c>
      <c r="FU3" s="2">
        <v>18.244908046373705</v>
      </c>
      <c r="FV3" s="2">
        <v>17.726792606525287</v>
      </c>
      <c r="FW3" s="2">
        <v>17.130419092138901</v>
      </c>
      <c r="FX3" s="2">
        <v>17.493412368865435</v>
      </c>
      <c r="FY3" s="2">
        <v>17.562493538890021</v>
      </c>
      <c r="FZ3" s="2">
        <v>18.605932592645743</v>
      </c>
      <c r="GA3" s="2">
        <v>18.068300478088567</v>
      </c>
      <c r="GB3" s="2">
        <v>18.392835922814953</v>
      </c>
      <c r="GC3" s="2">
        <v>18.193430979447388</v>
      </c>
      <c r="GD3" s="2">
        <v>17.16866803987709</v>
      </c>
      <c r="GE3" s="2">
        <v>18.008732006365221</v>
      </c>
      <c r="GF3" s="2">
        <v>17.861056514623293</v>
      </c>
      <c r="GG3" s="2">
        <v>17.317677518855984</v>
      </c>
      <c r="GH3" s="2">
        <v>18.184691392708924</v>
      </c>
      <c r="GI3" s="2">
        <v>16.453781446559621</v>
      </c>
      <c r="GJ3" s="2">
        <v>16.567626312963796</v>
      </c>
      <c r="GK3" s="2">
        <v>18.050768701903813</v>
      </c>
      <c r="GL3" s="2">
        <v>17.60541883775678</v>
      </c>
      <c r="GM3" s="30">
        <v>18.050768701903813</v>
      </c>
      <c r="GN3" s="30">
        <v>17.60541883775678</v>
      </c>
    </row>
    <row r="4" spans="1:230" x14ac:dyDescent="0.2">
      <c r="A4" s="17" t="s">
        <v>10</v>
      </c>
      <c r="B4" s="17">
        <v>42</v>
      </c>
      <c r="C4" s="17">
        <v>0</v>
      </c>
      <c r="D4" s="9" t="s">
        <v>0</v>
      </c>
      <c r="E4" s="8">
        <v>0.99757138037915138</v>
      </c>
      <c r="F4" s="7">
        <v>5.9307000790056463E-3</v>
      </c>
      <c r="G4" s="7">
        <v>0.97123722526467926</v>
      </c>
      <c r="H4" s="10">
        <v>1.9750510730187187E-2</v>
      </c>
      <c r="I4" s="78">
        <v>0</v>
      </c>
      <c r="J4" s="78">
        <v>0</v>
      </c>
      <c r="K4" s="2">
        <v>16.76818131518435</v>
      </c>
      <c r="L4" s="2">
        <v>17.172229028223516</v>
      </c>
      <c r="M4" s="2">
        <v>16.15307686805086</v>
      </c>
      <c r="N4" s="2">
        <v>15.858080500567024</v>
      </c>
      <c r="O4" s="2">
        <v>15.983662800360282</v>
      </c>
      <c r="P4" s="2">
        <v>15.369644273097569</v>
      </c>
      <c r="Q4" s="2">
        <v>17.094683222589975</v>
      </c>
      <c r="R4" s="2">
        <v>17.011778256943419</v>
      </c>
      <c r="S4" s="2">
        <v>17.18401679920477</v>
      </c>
      <c r="T4" s="2">
        <v>16.845339456420586</v>
      </c>
      <c r="U4" s="2">
        <v>16.151684019471634</v>
      </c>
      <c r="V4" s="2">
        <v>16.81076285641273</v>
      </c>
      <c r="W4" s="2">
        <v>16.892943007085197</v>
      </c>
      <c r="X4" s="2">
        <v>16.261617060608742</v>
      </c>
      <c r="Y4" s="2">
        <v>17.110946092603999</v>
      </c>
      <c r="Z4" s="2">
        <v>16.057657751560786</v>
      </c>
      <c r="AA4" s="2">
        <v>16.191424090036914</v>
      </c>
      <c r="AB4" s="2">
        <v>16.419122183148236</v>
      </c>
      <c r="AC4" s="2">
        <v>16.885318714589381</v>
      </c>
      <c r="AD4" s="2">
        <v>15.819880840820106</v>
      </c>
      <c r="AE4" s="2">
        <v>16.978032166194659</v>
      </c>
      <c r="AF4" s="2">
        <v>16.798288593994485</v>
      </c>
      <c r="AG4" s="2">
        <v>15.893879928841578</v>
      </c>
      <c r="AH4" s="2">
        <v>16.943347672059449</v>
      </c>
      <c r="AI4" s="2">
        <v>17.092257406545215</v>
      </c>
      <c r="AJ4" s="2">
        <v>16.786473654915529</v>
      </c>
      <c r="AK4" s="2">
        <v>17.688665469878405</v>
      </c>
      <c r="AL4" s="2">
        <v>15.758549543028463</v>
      </c>
      <c r="AM4" s="2">
        <v>16.51231121538175</v>
      </c>
      <c r="AN4" s="2">
        <v>16.855799566188196</v>
      </c>
      <c r="AO4" s="2">
        <v>16.392551565110921</v>
      </c>
      <c r="AP4" s="2">
        <v>17.38884559240995</v>
      </c>
      <c r="AQ4" s="2">
        <v>16.726493480904164</v>
      </c>
      <c r="AR4" s="2">
        <v>17.279665960122049</v>
      </c>
      <c r="AS4" s="2">
        <v>17.589024231073473</v>
      </c>
      <c r="AT4" s="2">
        <v>16.870455026719139</v>
      </c>
      <c r="AU4" s="2">
        <v>16.377119902561255</v>
      </c>
      <c r="AV4" s="2">
        <v>17.375924843261409</v>
      </c>
      <c r="AW4" s="2">
        <v>15.738137864967829</v>
      </c>
      <c r="AX4" s="2">
        <v>16.255987648749823</v>
      </c>
      <c r="AY4" s="2">
        <v>16.27609094019898</v>
      </c>
      <c r="AZ4" s="2">
        <v>16.703414159053537</v>
      </c>
      <c r="BA4" s="2">
        <v>15.568427009882527</v>
      </c>
      <c r="BB4" s="2">
        <v>15.880377460115545</v>
      </c>
      <c r="BC4" s="2">
        <v>17.191077853489798</v>
      </c>
      <c r="BD4" s="2">
        <v>16.162440952067133</v>
      </c>
      <c r="BE4" s="2">
        <v>17.361741988678741</v>
      </c>
      <c r="BF4" s="2">
        <v>15.622410052250277</v>
      </c>
      <c r="BG4" s="2">
        <v>16.901821785765563</v>
      </c>
      <c r="BH4" s="2">
        <v>16.755607222275195</v>
      </c>
      <c r="BI4" s="2">
        <v>16.398720378171319</v>
      </c>
      <c r="BJ4" s="2">
        <v>17.449594837738974</v>
      </c>
      <c r="BK4" s="2">
        <v>16.29966159652885</v>
      </c>
      <c r="BL4" s="2">
        <v>16.088149112670653</v>
      </c>
      <c r="BM4" s="2">
        <v>17.043461634851049</v>
      </c>
      <c r="BN4" s="2">
        <v>17.123901499112733</v>
      </c>
      <c r="BO4" s="2">
        <v>17.442697144589626</v>
      </c>
      <c r="BP4" s="2">
        <v>17.404918340960545</v>
      </c>
      <c r="BQ4" s="2">
        <v>15.704726070812553</v>
      </c>
      <c r="BR4" s="2">
        <v>16.481997638432759</v>
      </c>
      <c r="BS4" s="2">
        <v>17.010477008153277</v>
      </c>
      <c r="BT4" s="2">
        <v>17.192708961752697</v>
      </c>
      <c r="BU4" s="2">
        <v>16.854176861267852</v>
      </c>
      <c r="BV4" s="2">
        <v>15.735987860286793</v>
      </c>
      <c r="BW4" s="2">
        <v>15.716708759578136</v>
      </c>
      <c r="BX4" s="2">
        <v>16.879377759603827</v>
      </c>
      <c r="BY4" s="2">
        <v>16.170069898833809</v>
      </c>
      <c r="BZ4" s="2">
        <v>16.353536172331346</v>
      </c>
      <c r="CA4" s="2">
        <v>16.579985058047384</v>
      </c>
      <c r="CB4" s="2">
        <v>16.248579495055395</v>
      </c>
      <c r="CC4" s="2">
        <v>16.313061883040017</v>
      </c>
      <c r="CD4" s="2">
        <v>16.573127694482324</v>
      </c>
      <c r="CE4" s="2">
        <v>16.662165313725826</v>
      </c>
      <c r="CF4" s="2">
        <v>16.235081224794474</v>
      </c>
      <c r="CG4" s="2">
        <v>17.672992590926405</v>
      </c>
      <c r="CH4" s="2">
        <v>16.103845574404868</v>
      </c>
      <c r="CI4" s="2">
        <v>16.193347583185808</v>
      </c>
      <c r="CJ4" s="2">
        <v>17.471632227732986</v>
      </c>
      <c r="CK4" s="2">
        <v>16.772281136835964</v>
      </c>
      <c r="CL4" s="2">
        <v>16.838265155521771</v>
      </c>
      <c r="CM4" s="2">
        <v>16.473920650188472</v>
      </c>
      <c r="CN4" s="2">
        <v>17.074541461739635</v>
      </c>
      <c r="CO4" s="2">
        <v>16.536050817450676</v>
      </c>
      <c r="CP4" s="2">
        <v>16.188157906276231</v>
      </c>
      <c r="CQ4" s="2">
        <v>17.214192091825151</v>
      </c>
      <c r="CR4" s="2">
        <v>16.893592688377428</v>
      </c>
      <c r="CS4" s="2">
        <v>15.942760268175842</v>
      </c>
      <c r="CT4" s="2">
        <v>16.908681790817504</v>
      </c>
      <c r="CU4" s="2">
        <v>17.096770741059682</v>
      </c>
      <c r="CV4" s="2">
        <v>16.600225332041713</v>
      </c>
      <c r="CW4" s="2">
        <v>17.006173685012666</v>
      </c>
      <c r="CX4" s="2">
        <v>16.299774841380902</v>
      </c>
      <c r="CY4" s="2">
        <v>16.140433643636769</v>
      </c>
      <c r="CZ4" s="2">
        <v>17.018866826805446</v>
      </c>
      <c r="DA4" s="2">
        <v>16.873208121265261</v>
      </c>
      <c r="DB4" s="2">
        <v>16.662447930653361</v>
      </c>
      <c r="DC4" s="2">
        <v>16.154689928878593</v>
      </c>
      <c r="DD4" s="2">
        <v>16.836876781667247</v>
      </c>
      <c r="DE4" s="2">
        <v>16.99926245639239</v>
      </c>
      <c r="DF4" s="2">
        <v>16.839693592402007</v>
      </c>
      <c r="DG4" s="2">
        <v>16.877016011691246</v>
      </c>
      <c r="DH4" s="2">
        <v>16.532784470451045</v>
      </c>
      <c r="DI4" s="2">
        <v>15.915523330898653</v>
      </c>
      <c r="DJ4" s="2">
        <v>16.623611167533277</v>
      </c>
      <c r="DK4" s="2">
        <v>16.271408112120596</v>
      </c>
      <c r="DL4" s="2">
        <v>16.166248698156384</v>
      </c>
      <c r="DM4" s="2">
        <v>16.391368585374035</v>
      </c>
      <c r="DN4" s="2">
        <v>16.496169126021584</v>
      </c>
      <c r="DO4" s="2">
        <v>17.183605400158857</v>
      </c>
      <c r="DP4" s="2">
        <v>16.219747431835604</v>
      </c>
      <c r="DQ4" s="2">
        <v>17.594934341947333</v>
      </c>
      <c r="DR4" s="2">
        <v>17.248839912557148</v>
      </c>
      <c r="DS4" s="2">
        <v>15.703153720658804</v>
      </c>
      <c r="DT4" s="2">
        <v>16.137722252124231</v>
      </c>
      <c r="DU4" s="2">
        <v>16.091167325733643</v>
      </c>
      <c r="DV4" s="2">
        <v>16.801366931646129</v>
      </c>
      <c r="DW4" s="2">
        <v>15.86357380404171</v>
      </c>
      <c r="DX4" s="2">
        <v>17.004000222074563</v>
      </c>
      <c r="DY4" s="2">
        <v>16.830382760330615</v>
      </c>
      <c r="DZ4" s="2">
        <v>15.949351706388832</v>
      </c>
      <c r="EA4" s="2">
        <v>16.950623582923484</v>
      </c>
      <c r="EB4" s="2">
        <v>16.764582422063135</v>
      </c>
      <c r="EC4" s="2">
        <v>16.696452610587691</v>
      </c>
      <c r="ED4" s="2">
        <v>16.732483627099928</v>
      </c>
      <c r="EE4" s="2">
        <v>16.127353505186402</v>
      </c>
      <c r="EF4" s="2">
        <v>17.642851148038503</v>
      </c>
      <c r="EG4" s="2">
        <v>16.851015700413054</v>
      </c>
      <c r="EH4" s="2">
        <v>16.867495034284406</v>
      </c>
      <c r="EI4" s="2">
        <v>16.804935289067831</v>
      </c>
      <c r="EJ4" s="2">
        <v>17.027963252261415</v>
      </c>
      <c r="EK4" s="2">
        <v>15.87596478849143</v>
      </c>
      <c r="EL4" s="2">
        <v>17.165116948212869</v>
      </c>
      <c r="EM4" s="2">
        <v>16.400485401276317</v>
      </c>
      <c r="EN4" s="2">
        <v>16.273199054286245</v>
      </c>
      <c r="EO4" s="2">
        <v>16.86391249927965</v>
      </c>
      <c r="EP4" s="2">
        <v>15.970897476649727</v>
      </c>
      <c r="EQ4" s="2">
        <v>17.000989132292165</v>
      </c>
      <c r="ER4" s="2">
        <v>16.858591856250381</v>
      </c>
      <c r="ES4" s="2">
        <v>17.019352042503957</v>
      </c>
      <c r="ET4" s="2">
        <v>16.228382987226389</v>
      </c>
      <c r="EU4" s="2">
        <v>17.497089929475013</v>
      </c>
      <c r="EV4" s="2">
        <v>17.100523934726606</v>
      </c>
      <c r="EW4" s="2">
        <v>16.201476485583889</v>
      </c>
      <c r="EX4" s="2">
        <v>16.63885837725385</v>
      </c>
      <c r="EY4" s="2">
        <v>17.100561258184332</v>
      </c>
      <c r="EZ4" s="2">
        <v>17.912014948515861</v>
      </c>
      <c r="FA4" s="2">
        <v>17.283033544700363</v>
      </c>
      <c r="FB4" s="2">
        <v>16.635080658938286</v>
      </c>
      <c r="FC4" s="2">
        <v>16.344155698663474</v>
      </c>
      <c r="FD4" s="2">
        <v>16.418404462278502</v>
      </c>
      <c r="FE4" s="2">
        <v>15.75452847329908</v>
      </c>
      <c r="FF4" s="2">
        <v>16.773095092883228</v>
      </c>
      <c r="FG4" s="2">
        <v>18.284028158311521</v>
      </c>
      <c r="FH4" s="2">
        <v>17.138460276060883</v>
      </c>
      <c r="FI4" s="2">
        <v>16.139868953367806</v>
      </c>
      <c r="FJ4" s="2">
        <v>15.673665913560621</v>
      </c>
      <c r="FK4" s="2">
        <v>16.391945602917595</v>
      </c>
      <c r="FL4" s="2">
        <v>16.00782455885529</v>
      </c>
      <c r="FM4" s="2">
        <v>16.501717913874483</v>
      </c>
      <c r="FN4" s="2">
        <v>15.134917462104521</v>
      </c>
      <c r="FO4" s="2">
        <v>17.40960780378586</v>
      </c>
      <c r="FP4" s="2">
        <v>16.971594552994684</v>
      </c>
      <c r="FQ4" s="2">
        <v>17.093460061316989</v>
      </c>
      <c r="FR4" s="2">
        <v>16.661914518325439</v>
      </c>
      <c r="FS4" s="2">
        <v>16.90481330415183</v>
      </c>
      <c r="FT4" s="2">
        <v>17.252164836470779</v>
      </c>
      <c r="FU4" s="2">
        <v>17.009206595469202</v>
      </c>
      <c r="FV4" s="2">
        <v>16.278188835425173</v>
      </c>
      <c r="FW4" s="2">
        <v>16.135035256917902</v>
      </c>
      <c r="FX4" s="2">
        <v>15.975583482118484</v>
      </c>
      <c r="FY4" s="2">
        <v>16.571141406501241</v>
      </c>
      <c r="FZ4" s="2">
        <v>17.065629616228478</v>
      </c>
      <c r="GA4" s="2">
        <v>16.627807729071481</v>
      </c>
      <c r="GB4" s="2">
        <v>16.407697515522894</v>
      </c>
      <c r="GC4" s="2">
        <v>16.141265659082563</v>
      </c>
      <c r="GD4" s="2">
        <v>16.696584898894152</v>
      </c>
      <c r="GE4" s="2">
        <v>16.937170143232247</v>
      </c>
      <c r="GF4" s="2">
        <v>16.626911898650203</v>
      </c>
      <c r="GG4" s="2">
        <v>16.796196017268404</v>
      </c>
      <c r="GH4" s="2">
        <v>16.419594004490087</v>
      </c>
      <c r="GI4" s="2">
        <v>17.09516400528193</v>
      </c>
      <c r="GJ4" s="2">
        <v>16.392894434141539</v>
      </c>
      <c r="GK4" s="2">
        <v>15.672932492697859</v>
      </c>
      <c r="GL4" s="2">
        <v>15.95381811374428</v>
      </c>
      <c r="GM4" s="30">
        <v>16.58580199712339</v>
      </c>
      <c r="GN4" s="30">
        <v>16.363407923667459</v>
      </c>
    </row>
    <row r="5" spans="1:230" x14ac:dyDescent="0.2">
      <c r="A5" s="17" t="s">
        <v>10</v>
      </c>
      <c r="B5" s="17">
        <f>18+24</f>
        <v>42</v>
      </c>
      <c r="C5" s="17">
        <v>0</v>
      </c>
      <c r="D5" s="9" t="s">
        <v>1</v>
      </c>
      <c r="E5" s="7">
        <v>0.96861435442691834</v>
      </c>
      <c r="F5" s="7">
        <v>1.7895662111211408E-2</v>
      </c>
      <c r="G5" s="7">
        <v>0.23050953411315817</v>
      </c>
      <c r="H5" s="7">
        <v>0.12485164945207927</v>
      </c>
      <c r="I5" s="78">
        <v>0</v>
      </c>
      <c r="J5" s="78">
        <v>0</v>
      </c>
      <c r="K5" s="2">
        <v>18.300304001926435</v>
      </c>
      <c r="L5" s="2">
        <v>18.838936665831838</v>
      </c>
      <c r="M5" s="2">
        <v>18.508007433441968</v>
      </c>
      <c r="N5" s="2">
        <v>17.559823828702019</v>
      </c>
      <c r="O5" s="2">
        <v>17.814425495107347</v>
      </c>
      <c r="P5" s="2">
        <v>18.833186239445183</v>
      </c>
      <c r="Q5" s="2">
        <v>18.585877475402565</v>
      </c>
      <c r="R5" s="2">
        <v>18.094608375853092</v>
      </c>
      <c r="S5" s="2">
        <v>18.608728302495702</v>
      </c>
      <c r="T5" s="2">
        <v>18.403324336664717</v>
      </c>
      <c r="U5" s="2">
        <v>18.197252233487308</v>
      </c>
      <c r="V5" s="2">
        <v>18.185672993045319</v>
      </c>
      <c r="W5" s="2">
        <v>18.386604708773952</v>
      </c>
      <c r="X5" s="2">
        <v>18.324103530648681</v>
      </c>
      <c r="Y5" s="2">
        <v>18.635200565717106</v>
      </c>
      <c r="Z5" s="2">
        <v>18.467176155571039</v>
      </c>
      <c r="AA5" s="2">
        <v>17.581665415957474</v>
      </c>
      <c r="AB5" s="2">
        <v>18.592962418655052</v>
      </c>
      <c r="AC5" s="2">
        <v>18.445704226805258</v>
      </c>
      <c r="AD5" s="2">
        <v>17.719829750659571</v>
      </c>
      <c r="AE5" s="2">
        <v>18.407010690268962</v>
      </c>
      <c r="AF5" s="2">
        <v>18.020988326588668</v>
      </c>
      <c r="AG5" s="2">
        <v>17.64183811737697</v>
      </c>
      <c r="AH5" s="2">
        <v>17.997130774108093</v>
      </c>
      <c r="AI5" s="2">
        <v>18.707491792267188</v>
      </c>
      <c r="AJ5" s="2">
        <v>18.360285342785009</v>
      </c>
      <c r="AK5" s="2">
        <v>18.824781099733858</v>
      </c>
      <c r="AL5" s="2">
        <v>17.570106713597227</v>
      </c>
      <c r="AM5" s="2">
        <v>18.146119733332561</v>
      </c>
      <c r="AN5" s="2">
        <v>18.138282246095166</v>
      </c>
      <c r="AO5" s="2">
        <v>18.113491639216953</v>
      </c>
      <c r="AP5" s="2">
        <v>18.733584506493425</v>
      </c>
      <c r="AQ5" s="2">
        <v>18.052458424214983</v>
      </c>
      <c r="AR5" s="2">
        <v>18.442768172518445</v>
      </c>
      <c r="AS5" s="2">
        <v>19.110811095881544</v>
      </c>
      <c r="AT5" s="2">
        <v>18.733155596886096</v>
      </c>
      <c r="AU5" s="2">
        <v>17.836807299213849</v>
      </c>
      <c r="AV5" s="2">
        <v>18.179955882258181</v>
      </c>
      <c r="AW5" s="2">
        <v>17.618083743839581</v>
      </c>
      <c r="AX5" s="2">
        <v>18.124614985570698</v>
      </c>
      <c r="AY5" s="2">
        <v>17.840648112083525</v>
      </c>
      <c r="AZ5" s="2">
        <v>18.417680845991413</v>
      </c>
      <c r="BA5" s="2">
        <v>18.279552611613799</v>
      </c>
      <c r="BB5" s="2">
        <v>17.875497371027325</v>
      </c>
      <c r="BC5" s="2">
        <v>18.338638224444644</v>
      </c>
      <c r="BD5" s="2">
        <v>17.877273194435702</v>
      </c>
      <c r="BE5" s="2">
        <v>18.551426664428</v>
      </c>
      <c r="BF5" s="2">
        <v>17.352025640399962</v>
      </c>
      <c r="BG5" s="2">
        <v>18.604569522720027</v>
      </c>
      <c r="BH5" s="2">
        <v>18.179896933848688</v>
      </c>
      <c r="BI5" s="2">
        <v>17.856998367554986</v>
      </c>
      <c r="BJ5" s="2">
        <v>18.497641283728928</v>
      </c>
      <c r="BK5" s="2">
        <v>18.044397520126438</v>
      </c>
      <c r="BL5" s="2">
        <v>17.649689193715471</v>
      </c>
      <c r="BM5" s="2">
        <v>18.775743720961021</v>
      </c>
      <c r="BN5" s="2">
        <v>18.701348472801758</v>
      </c>
      <c r="BO5" s="2">
        <v>19.135441212036714</v>
      </c>
      <c r="BP5" s="2">
        <v>18.64078750613179</v>
      </c>
      <c r="BQ5" s="2">
        <v>17.045808496228503</v>
      </c>
      <c r="BR5" s="2">
        <v>17.730217946360927</v>
      </c>
      <c r="BS5" s="2">
        <v>18.619358443223263</v>
      </c>
      <c r="BT5" s="2">
        <v>18.777998893011702</v>
      </c>
      <c r="BU5" s="2">
        <v>18.017924134292386</v>
      </c>
      <c r="BV5" s="2">
        <v>17.943429508857225</v>
      </c>
      <c r="BW5" s="2">
        <v>17.654319738787176</v>
      </c>
      <c r="BX5" s="2">
        <v>18.120763345833446</v>
      </c>
      <c r="BY5" s="2">
        <v>18.33344644809182</v>
      </c>
      <c r="BZ5" s="2">
        <v>18.412892475921087</v>
      </c>
      <c r="CA5" s="2">
        <v>18.307371701613601</v>
      </c>
      <c r="CB5" s="2">
        <v>17.750401390068152</v>
      </c>
      <c r="CC5" s="2">
        <v>18.207470753606458</v>
      </c>
      <c r="CD5" s="2">
        <v>18.244726233357156</v>
      </c>
      <c r="CE5" s="2">
        <v>18.466975331754863</v>
      </c>
      <c r="CF5" s="2">
        <v>18.206916039295717</v>
      </c>
      <c r="CG5" s="2">
        <v>19.214153318799038</v>
      </c>
      <c r="CH5" s="2">
        <v>17.74506278807365</v>
      </c>
      <c r="CI5" s="2">
        <v>17.980782879009837</v>
      </c>
      <c r="CJ5" s="2">
        <v>19.150835197831704</v>
      </c>
      <c r="CK5" s="2">
        <v>18.282508467937213</v>
      </c>
      <c r="CL5" s="2">
        <v>18.291966269938005</v>
      </c>
      <c r="CM5" s="2">
        <v>17.580877807443052</v>
      </c>
      <c r="CN5" s="2">
        <v>18.672812823055864</v>
      </c>
      <c r="CO5" s="2">
        <v>18.359498707859778</v>
      </c>
      <c r="CP5" s="2">
        <v>17.686760466507433</v>
      </c>
      <c r="CQ5" s="2">
        <v>18.765343872804007</v>
      </c>
      <c r="CR5" s="2">
        <v>18.385867637912988</v>
      </c>
      <c r="CS5" s="2">
        <v>17.58633303830041</v>
      </c>
      <c r="CT5" s="2">
        <v>18.360443317529633</v>
      </c>
      <c r="CU5" s="2">
        <v>18.108282865684025</v>
      </c>
      <c r="CV5" s="2">
        <v>18.244202130902078</v>
      </c>
      <c r="CW5" s="2">
        <v>18.247653857203048</v>
      </c>
      <c r="CX5" s="2">
        <v>17.577156346565062</v>
      </c>
      <c r="CY5" s="2">
        <v>17.570938121666003</v>
      </c>
      <c r="CZ5" s="2">
        <v>18.345848288518905</v>
      </c>
      <c r="DA5" s="2">
        <v>18.767696537867899</v>
      </c>
      <c r="DB5" s="2">
        <v>17.789049268592535</v>
      </c>
      <c r="DC5" s="2">
        <v>18.005322350179455</v>
      </c>
      <c r="DD5" s="2">
        <v>18.282308815459746</v>
      </c>
      <c r="DE5" s="2">
        <v>18.56139705981753</v>
      </c>
      <c r="DF5" s="2">
        <v>18.220012800182783</v>
      </c>
      <c r="DG5" s="2">
        <v>18.240136675490859</v>
      </c>
      <c r="DH5" s="2">
        <v>18.19525326740866</v>
      </c>
      <c r="DI5" s="2">
        <v>17.652069749596301</v>
      </c>
      <c r="DJ5" s="2">
        <v>17.958601345290415</v>
      </c>
      <c r="DK5" s="2">
        <v>18.538512429311183</v>
      </c>
      <c r="DL5" s="2">
        <v>17.762064634818817</v>
      </c>
      <c r="DM5" s="2">
        <v>18.239867257223846</v>
      </c>
      <c r="DN5" s="2">
        <v>17.982767689591753</v>
      </c>
      <c r="DO5" s="2">
        <v>18.315686620615985</v>
      </c>
      <c r="DP5" s="2">
        <v>17.596297926028381</v>
      </c>
      <c r="DQ5" s="2">
        <v>18.999479061726781</v>
      </c>
      <c r="DR5" s="2">
        <v>18.766303313544178</v>
      </c>
      <c r="DS5" s="2">
        <v>17.819875193488244</v>
      </c>
      <c r="DT5" s="2">
        <v>18.551994743660611</v>
      </c>
      <c r="DU5" s="2">
        <v>17.82381444123984</v>
      </c>
      <c r="DV5" s="2">
        <v>18.233542590583834</v>
      </c>
      <c r="DW5" s="2">
        <v>18.501540369140908</v>
      </c>
      <c r="DX5" s="2">
        <v>17.617451495850251</v>
      </c>
      <c r="DY5" s="2">
        <v>18.428629107138228</v>
      </c>
      <c r="DZ5" s="2">
        <v>18.227061834694734</v>
      </c>
      <c r="EA5" s="2">
        <v>17.901834581274887</v>
      </c>
      <c r="EB5" s="2">
        <v>18.448006456718911</v>
      </c>
      <c r="EC5" s="2">
        <v>18.222823427968155</v>
      </c>
      <c r="ED5" s="2">
        <v>18.293327691069997</v>
      </c>
      <c r="EE5" s="2">
        <v>18.461367743531458</v>
      </c>
      <c r="EF5" s="2">
        <v>18.734880529207867</v>
      </c>
      <c r="EG5" s="2">
        <v>19.246652415953648</v>
      </c>
      <c r="EH5" s="2">
        <v>18.101295362805967</v>
      </c>
      <c r="EI5" s="2">
        <v>18.824960141740366</v>
      </c>
      <c r="EJ5" s="2">
        <v>18.318114415895785</v>
      </c>
      <c r="EK5" s="2">
        <v>18.241561755643843</v>
      </c>
      <c r="EL5" s="2">
        <v>17.72655119419499</v>
      </c>
      <c r="EM5" s="2">
        <v>18.669841798455657</v>
      </c>
      <c r="EN5" s="2">
        <v>17.699354097860397</v>
      </c>
      <c r="EO5" s="2">
        <v>18.196242631693892</v>
      </c>
      <c r="EP5" s="2">
        <v>18.438498138282693</v>
      </c>
      <c r="EQ5" s="2">
        <v>17.677841761169454</v>
      </c>
      <c r="ER5" s="2">
        <v>18.395977492449127</v>
      </c>
      <c r="ES5" s="2">
        <v>18.801750742480596</v>
      </c>
      <c r="ET5" s="2">
        <v>18.994245176667558</v>
      </c>
      <c r="EU5" s="2">
        <v>18.013325142411045</v>
      </c>
      <c r="EV5" s="2">
        <v>19.050311679107441</v>
      </c>
      <c r="EW5" s="2">
        <v>18.196967486534575</v>
      </c>
      <c r="EX5" s="2">
        <v>17.58787264262936</v>
      </c>
      <c r="EY5" s="2">
        <v>17.854698463489321</v>
      </c>
      <c r="EZ5" s="2">
        <v>18.541188488231487</v>
      </c>
      <c r="FA5" s="2">
        <v>19.849977140650569</v>
      </c>
      <c r="FB5" s="2">
        <v>18.803065971899922</v>
      </c>
      <c r="FC5" s="2">
        <v>17.935848234805121</v>
      </c>
      <c r="FD5" s="2">
        <v>18.035409504446548</v>
      </c>
      <c r="FE5" s="2">
        <v>18.728678412184532</v>
      </c>
      <c r="FF5" s="2">
        <v>18.332684156893389</v>
      </c>
      <c r="FG5" s="2">
        <v>17.836710936380392</v>
      </c>
      <c r="FH5" s="2">
        <v>19.761709027949053</v>
      </c>
      <c r="FI5" s="2">
        <v>18.680276099057977</v>
      </c>
      <c r="FJ5" s="2">
        <v>17.285576013081076</v>
      </c>
      <c r="FK5" s="2">
        <v>18.369008184939815</v>
      </c>
      <c r="FL5" s="2">
        <v>17.880912773747941</v>
      </c>
      <c r="FM5" s="2">
        <v>18.534660162081181</v>
      </c>
      <c r="FN5" s="2">
        <v>18.045121702969013</v>
      </c>
      <c r="FO5" s="2">
        <v>17.495974674691848</v>
      </c>
      <c r="FP5" s="2">
        <v>18.423069128769217</v>
      </c>
      <c r="FQ5" s="2">
        <v>18.655469953111481</v>
      </c>
      <c r="FR5" s="2">
        <v>18.7450355470368</v>
      </c>
      <c r="FS5" s="2">
        <v>18.028964051144087</v>
      </c>
      <c r="FT5" s="2">
        <v>18.538916666860867</v>
      </c>
      <c r="FU5" s="2">
        <v>18.864758952150659</v>
      </c>
      <c r="FV5" s="2">
        <v>18.5946302470064</v>
      </c>
      <c r="FW5" s="2">
        <v>17.725178663897275</v>
      </c>
      <c r="FX5" s="2">
        <v>17.900388713887899</v>
      </c>
      <c r="FY5" s="2">
        <v>17.667722651711998</v>
      </c>
      <c r="FZ5" s="2">
        <v>18.723124373804261</v>
      </c>
      <c r="GA5" s="2">
        <v>18.617864989047053</v>
      </c>
      <c r="GB5" s="2">
        <v>18.891102077513388</v>
      </c>
      <c r="GC5" s="2">
        <v>18.454909568398993</v>
      </c>
      <c r="GD5" s="2">
        <v>17.679642770906582</v>
      </c>
      <c r="GE5" s="2">
        <v>18.43667108806957</v>
      </c>
      <c r="GF5" s="2">
        <v>18.283000526555725</v>
      </c>
      <c r="GG5" s="2">
        <v>18.083304621147541</v>
      </c>
      <c r="GH5" s="2">
        <v>18.745148570819101</v>
      </c>
      <c r="GI5" s="2">
        <v>17.76730529433193</v>
      </c>
      <c r="GJ5" s="2">
        <v>18.047095115155471</v>
      </c>
      <c r="GK5" s="2">
        <v>18.30943489705319</v>
      </c>
      <c r="GL5" s="2">
        <v>18.387907668349943</v>
      </c>
      <c r="GM5" s="30">
        <v>18.30943489705319</v>
      </c>
      <c r="GN5" s="30">
        <v>18.387907668349943</v>
      </c>
    </row>
    <row r="6" spans="1:230" x14ac:dyDescent="0.2">
      <c r="A6" s="17" t="s">
        <v>11</v>
      </c>
      <c r="B6" s="17">
        <v>42</v>
      </c>
      <c r="C6" s="17">
        <v>1</v>
      </c>
      <c r="D6" s="9" t="s">
        <v>0</v>
      </c>
      <c r="E6" s="8">
        <v>0.96132923114707503</v>
      </c>
      <c r="F6" s="7">
        <v>2.6571340023018308E-2</v>
      </c>
      <c r="G6" s="7">
        <v>0.13764602413684335</v>
      </c>
      <c r="H6" s="10">
        <v>0.18983617867138491</v>
      </c>
      <c r="I6" s="78">
        <v>0</v>
      </c>
      <c r="J6" s="78">
        <v>0</v>
      </c>
      <c r="K6" s="2">
        <v>15.992096374777386</v>
      </c>
      <c r="L6" s="2">
        <v>16.910817327253902</v>
      </c>
      <c r="M6" s="2">
        <v>16.386145578889369</v>
      </c>
      <c r="N6" s="2">
        <v>15.675028440987727</v>
      </c>
      <c r="O6" s="2">
        <v>15.828875004142468</v>
      </c>
      <c r="P6" s="2">
        <v>15.583562311903639</v>
      </c>
      <c r="Q6" s="2">
        <v>17.202402242764155</v>
      </c>
      <c r="R6" s="2">
        <v>16.351160216756618</v>
      </c>
      <c r="S6" s="2">
        <v>17.079808541265677</v>
      </c>
      <c r="T6" s="2">
        <v>17.083414986485025</v>
      </c>
      <c r="U6" s="2">
        <v>16.357235838221481</v>
      </c>
      <c r="V6" s="2">
        <v>16.658188426046213</v>
      </c>
      <c r="W6" s="2">
        <v>17.453168707439509</v>
      </c>
      <c r="X6" s="2">
        <v>15.644699086566218</v>
      </c>
      <c r="Y6" s="2">
        <v>17.132968877961261</v>
      </c>
      <c r="Z6" s="2">
        <v>16.55692128647642</v>
      </c>
      <c r="AA6" s="2">
        <v>15.309529773101985</v>
      </c>
      <c r="AB6" s="2">
        <v>16.10270241049388</v>
      </c>
      <c r="AC6" s="2">
        <v>16.368054198449947</v>
      </c>
      <c r="AD6" s="2">
        <v>16.05343086340466</v>
      </c>
      <c r="AE6" s="2">
        <v>16.733454539378176</v>
      </c>
      <c r="AF6" s="2">
        <v>16.236872653020324</v>
      </c>
      <c r="AG6" s="2">
        <v>16.322797261287729</v>
      </c>
      <c r="AH6" s="2">
        <v>16.384402995144356</v>
      </c>
      <c r="AI6" s="2">
        <v>17.032940631218356</v>
      </c>
      <c r="AJ6" s="2">
        <v>16.899725966795767</v>
      </c>
      <c r="AK6" s="2">
        <v>17.235866817871411</v>
      </c>
      <c r="AL6" s="2">
        <v>15.637975958410514</v>
      </c>
      <c r="AM6" s="2">
        <v>16.570523541976033</v>
      </c>
      <c r="AN6" s="2">
        <v>16.298821310517155</v>
      </c>
      <c r="AO6" s="2">
        <v>15.971566025159404</v>
      </c>
      <c r="AP6" s="2">
        <v>16.949563931603375</v>
      </c>
      <c r="AQ6" s="2">
        <v>15.791381538571631</v>
      </c>
      <c r="AR6" s="2">
        <v>16.395118755662708</v>
      </c>
      <c r="AS6" s="2">
        <v>17.235779759539607</v>
      </c>
      <c r="AT6" s="2">
        <v>16.686061035614163</v>
      </c>
      <c r="AU6" s="2">
        <v>16.518876032356825</v>
      </c>
      <c r="AV6" s="2">
        <v>17.368622263832222</v>
      </c>
      <c r="AW6" s="2">
        <v>15.825780212826576</v>
      </c>
      <c r="AX6" s="2">
        <v>15.80502465160477</v>
      </c>
      <c r="AY6" s="2">
        <v>15.266890144257845</v>
      </c>
      <c r="AZ6" s="2">
        <v>16.407990565499528</v>
      </c>
      <c r="BA6" s="2">
        <v>15.682019616531116</v>
      </c>
      <c r="BB6" s="2">
        <v>15.849849715086172</v>
      </c>
      <c r="BC6" s="2">
        <v>16.250279098234458</v>
      </c>
      <c r="BD6" s="2">
        <v>15.817142788932369</v>
      </c>
      <c r="BE6" s="2">
        <v>17.016378881709198</v>
      </c>
      <c r="BF6" s="2">
        <v>16.080234622390968</v>
      </c>
      <c r="BG6" s="2">
        <v>17.053416063709331</v>
      </c>
      <c r="BH6" s="2">
        <v>16.369866478931048</v>
      </c>
      <c r="BI6" s="2">
        <v>16.362617735772226</v>
      </c>
      <c r="BJ6" s="2">
        <v>17.430769026176826</v>
      </c>
      <c r="BK6" s="2">
        <v>16.310491772619308</v>
      </c>
      <c r="BL6" s="2">
        <v>16.291039077387271</v>
      </c>
      <c r="BM6" s="2">
        <v>17.142442878100123</v>
      </c>
      <c r="BN6" s="2">
        <v>16.005981130932142</v>
      </c>
      <c r="BO6" s="2">
        <v>15.908269218543744</v>
      </c>
      <c r="BP6" s="2">
        <v>17.574792324141814</v>
      </c>
      <c r="BQ6" s="2">
        <v>16.088157152140873</v>
      </c>
      <c r="BR6" s="2">
        <v>16.070978563234561</v>
      </c>
      <c r="BS6" s="2">
        <v>16.647867246227168</v>
      </c>
      <c r="BT6" s="2">
        <v>16.897236655504866</v>
      </c>
      <c r="BU6" s="2">
        <v>16.237678616897075</v>
      </c>
      <c r="BV6" s="2">
        <v>16.771780928083647</v>
      </c>
      <c r="BW6" s="2">
        <v>15.257247033905109</v>
      </c>
      <c r="BX6" s="2">
        <v>16.000529267069801</v>
      </c>
      <c r="BY6" s="2">
        <v>15.965700190605379</v>
      </c>
      <c r="BZ6" s="2">
        <v>16.504593618771015</v>
      </c>
      <c r="CA6" s="2">
        <v>16.372606502737838</v>
      </c>
      <c r="CB6" s="2">
        <v>16.452818185170415</v>
      </c>
      <c r="CC6" s="2">
        <v>16.113881527908823</v>
      </c>
      <c r="CD6" s="2">
        <v>16.512330296046812</v>
      </c>
      <c r="CE6" s="2">
        <v>16.450356329683281</v>
      </c>
      <c r="CF6" s="2">
        <v>16.25475902097465</v>
      </c>
      <c r="CG6" s="2">
        <v>17.550906254617907</v>
      </c>
      <c r="CH6" s="2">
        <v>15.850059901034919</v>
      </c>
      <c r="CI6" s="2">
        <v>15.882909638630984</v>
      </c>
      <c r="CJ6" s="2">
        <v>17.227908127166696</v>
      </c>
      <c r="CK6" s="2">
        <v>16.607980552736294</v>
      </c>
      <c r="CL6" s="2">
        <v>16.818221213048123</v>
      </c>
      <c r="CM6" s="2">
        <v>15.732769014871943</v>
      </c>
      <c r="CN6" s="2">
        <v>17.59080292046373</v>
      </c>
      <c r="CO6" s="2">
        <v>16.121018152414049</v>
      </c>
      <c r="CP6" s="2">
        <v>15.946059560940103</v>
      </c>
      <c r="CQ6" s="2">
        <v>17.299305492187752</v>
      </c>
      <c r="CR6" s="2">
        <v>15.98969740685293</v>
      </c>
      <c r="CS6" s="2">
        <v>15.495549879412222</v>
      </c>
      <c r="CT6" s="2">
        <v>16.838560752925353</v>
      </c>
      <c r="CU6" s="2">
        <v>16.204795995015679</v>
      </c>
      <c r="CV6" s="2">
        <v>16.520192527959036</v>
      </c>
      <c r="CW6" s="2">
        <v>15.915126610735864</v>
      </c>
      <c r="CX6" s="2">
        <v>16.082995529854017</v>
      </c>
      <c r="CY6" s="2">
        <v>16.014485168578013</v>
      </c>
      <c r="CZ6" s="2">
        <v>16.230521305376456</v>
      </c>
      <c r="DA6" s="2">
        <v>17.118566482577044</v>
      </c>
      <c r="DB6" s="2">
        <v>16.524272089896922</v>
      </c>
      <c r="DC6" s="2">
        <v>16.476285848142755</v>
      </c>
      <c r="DD6" s="2">
        <v>16.606996362579267</v>
      </c>
      <c r="DE6" s="2">
        <v>16.809467222907212</v>
      </c>
      <c r="DF6" s="2">
        <v>16.024850434944604</v>
      </c>
      <c r="DG6" s="2">
        <v>16.738429450969477</v>
      </c>
      <c r="DH6" s="2">
        <v>15.149651317538169</v>
      </c>
      <c r="DI6" s="2">
        <v>16.215758862483781</v>
      </c>
      <c r="DJ6" s="2">
        <v>15.799016964146482</v>
      </c>
      <c r="DK6" s="2">
        <v>16.609516529620027</v>
      </c>
      <c r="DL6" s="2">
        <v>16.115645778128759</v>
      </c>
      <c r="DM6" s="2">
        <v>16.611030305676472</v>
      </c>
      <c r="DN6" s="2">
        <v>15.982521079291637</v>
      </c>
      <c r="DO6" s="2">
        <v>16.309294220966976</v>
      </c>
      <c r="DP6" s="2">
        <v>16.128549584187187</v>
      </c>
      <c r="DQ6" s="2">
        <v>17.115039887280428</v>
      </c>
      <c r="DR6" s="2">
        <v>14.951730124635672</v>
      </c>
      <c r="DS6" s="2">
        <v>15.778528599172446</v>
      </c>
      <c r="DT6" s="2">
        <v>15.859456194251178</v>
      </c>
      <c r="DU6" s="2">
        <v>16.374056762182235</v>
      </c>
      <c r="DV6" s="2">
        <v>15.795658146606327</v>
      </c>
      <c r="DW6" s="2">
        <v>16.303744645438691</v>
      </c>
      <c r="DX6" s="2">
        <v>16.885931933378956</v>
      </c>
      <c r="DY6" s="2">
        <v>16.363433545763719</v>
      </c>
      <c r="DZ6" s="2">
        <v>15.869109286948117</v>
      </c>
      <c r="EA6" s="2">
        <v>17.047175829242907</v>
      </c>
      <c r="EB6" s="2">
        <v>16.993255498136605</v>
      </c>
      <c r="EC6" s="2">
        <v>16.603243749222163</v>
      </c>
      <c r="ED6" s="2">
        <v>16.36000355328196</v>
      </c>
      <c r="EE6" s="2">
        <v>16.326112683828292</v>
      </c>
      <c r="EF6" s="2">
        <v>17.949279381258961</v>
      </c>
      <c r="EG6" s="2">
        <v>17.193219118530866</v>
      </c>
      <c r="EH6" s="2">
        <v>16.649904067196228</v>
      </c>
      <c r="EI6" s="2">
        <v>16.391648164328078</v>
      </c>
      <c r="EJ6" s="2">
        <v>17.095735607549258</v>
      </c>
      <c r="EK6" s="2">
        <v>15.546516028944387</v>
      </c>
      <c r="EL6" s="2">
        <v>16.451734152883553</v>
      </c>
      <c r="EM6" s="2">
        <v>16.433324805671489</v>
      </c>
      <c r="EN6" s="2">
        <v>16.405384140100647</v>
      </c>
      <c r="EO6" s="2">
        <v>16.937828513794866</v>
      </c>
      <c r="EP6" s="2">
        <v>16.532190236492056</v>
      </c>
      <c r="EQ6" s="2">
        <v>16.88774570591351</v>
      </c>
      <c r="ER6" s="2">
        <v>16.310217481683601</v>
      </c>
      <c r="ES6" s="2">
        <v>16.927760528715964</v>
      </c>
      <c r="ET6" s="2">
        <v>15.799235496007011</v>
      </c>
      <c r="EU6" s="2">
        <v>17.260259571866822</v>
      </c>
      <c r="EV6" s="2">
        <v>16.890393072302814</v>
      </c>
      <c r="EW6" s="2">
        <v>15.901317238522269</v>
      </c>
      <c r="EX6" s="2">
        <v>14.988748813330972</v>
      </c>
      <c r="EY6" s="2">
        <v>17.202276375211568</v>
      </c>
      <c r="EZ6" s="2">
        <v>18.024443330464937</v>
      </c>
      <c r="FA6" s="2">
        <v>17.440613853495066</v>
      </c>
      <c r="FB6" s="2">
        <v>17.280633092765395</v>
      </c>
      <c r="FC6" s="2">
        <v>16.205933722992846</v>
      </c>
      <c r="FD6" s="2">
        <v>16.647406904448111</v>
      </c>
      <c r="FE6" s="2">
        <v>16.574886022496443</v>
      </c>
      <c r="FF6" s="2">
        <v>16.261149914881241</v>
      </c>
      <c r="FG6" s="2">
        <v>18.114493657381136</v>
      </c>
      <c r="FH6" s="2">
        <v>16.528075766137011</v>
      </c>
      <c r="FI6" s="2">
        <v>15.195028547444954</v>
      </c>
      <c r="FJ6" s="2">
        <v>15.447738119146695</v>
      </c>
      <c r="FK6" s="2">
        <v>16.818464116951446</v>
      </c>
      <c r="FL6" s="2">
        <v>16.384368470533879</v>
      </c>
      <c r="FM6" s="2">
        <v>16.032030650778633</v>
      </c>
      <c r="FN6" s="2">
        <v>15.616231716908398</v>
      </c>
      <c r="FO6" s="2">
        <v>16.959555326655799</v>
      </c>
      <c r="FP6" s="2">
        <v>16.436362663666312</v>
      </c>
      <c r="FQ6" s="2">
        <v>17.391000966764054</v>
      </c>
      <c r="FR6" s="2">
        <v>16.257780298665153</v>
      </c>
      <c r="FS6" s="2">
        <v>17.45229173821641</v>
      </c>
      <c r="FT6" s="2">
        <v>17.312299841379424</v>
      </c>
      <c r="FU6" s="2">
        <v>16.63782762785203</v>
      </c>
      <c r="FV6" s="2">
        <v>16.814773563226179</v>
      </c>
      <c r="FW6" s="2">
        <v>15.799291382719707</v>
      </c>
      <c r="FX6" s="2">
        <v>16.145875313661694</v>
      </c>
      <c r="FY6" s="2">
        <v>15.657763064059864</v>
      </c>
      <c r="FZ6" s="2">
        <v>17.312561731586154</v>
      </c>
      <c r="GA6" s="2">
        <v>16.734147258384994</v>
      </c>
      <c r="GB6" s="2">
        <v>17.16868983758993</v>
      </c>
      <c r="GC6" s="2">
        <v>16.22212186600639</v>
      </c>
      <c r="GD6" s="2">
        <v>17.085043186458069</v>
      </c>
      <c r="GE6" s="2">
        <v>16.924755009440442</v>
      </c>
      <c r="GF6" s="2">
        <v>16.868197595718563</v>
      </c>
      <c r="GG6" s="2">
        <v>16.857016355686273</v>
      </c>
      <c r="GH6" s="2">
        <v>16.160554517810759</v>
      </c>
      <c r="GI6" s="2">
        <v>17.594790294516354</v>
      </c>
      <c r="GJ6" s="2">
        <v>16.178793904855659</v>
      </c>
      <c r="GK6" s="2">
        <v>15.641943320641303</v>
      </c>
      <c r="GL6" s="2">
        <v>16.3104781541929</v>
      </c>
      <c r="GM6" s="30">
        <v>16.456978624547084</v>
      </c>
      <c r="GN6" s="30">
        <v>16.426850954816903</v>
      </c>
    </row>
    <row r="7" spans="1:230" x14ac:dyDescent="0.2">
      <c r="A7" s="17" t="s">
        <v>11</v>
      </c>
      <c r="B7" s="17">
        <f>18+24</f>
        <v>42</v>
      </c>
      <c r="C7" s="17">
        <v>1</v>
      </c>
      <c r="D7" s="9" t="s">
        <v>1</v>
      </c>
      <c r="E7" s="7">
        <v>0.65583041259518371</v>
      </c>
      <c r="F7" s="7">
        <v>8.3008247124389811E-2</v>
      </c>
      <c r="G7" s="7">
        <v>7.2613774969320533E-2</v>
      </c>
      <c r="H7" s="7">
        <v>0.2148532099464866</v>
      </c>
      <c r="I7" s="78">
        <v>0</v>
      </c>
      <c r="J7" s="78">
        <v>0</v>
      </c>
      <c r="K7" s="2">
        <v>17.773369731964934</v>
      </c>
      <c r="L7" s="2">
        <v>19.000325545261205</v>
      </c>
      <c r="M7" s="2">
        <v>18.162563734736079</v>
      </c>
      <c r="N7" s="2">
        <v>17.305427689905322</v>
      </c>
      <c r="O7" s="2">
        <v>17.955141843693831</v>
      </c>
      <c r="P7" s="2">
        <v>17.686936522959723</v>
      </c>
      <c r="Q7" s="2">
        <v>18.834206117461417</v>
      </c>
      <c r="R7" s="2">
        <v>17.512457427482889</v>
      </c>
      <c r="S7" s="2">
        <v>18.630078538809773</v>
      </c>
      <c r="T7" s="2">
        <v>18.965383499069244</v>
      </c>
      <c r="U7" s="2">
        <v>18.033287996077561</v>
      </c>
      <c r="V7" s="2">
        <v>17.901659988810795</v>
      </c>
      <c r="W7" s="2">
        <v>18.586224158748536</v>
      </c>
      <c r="X7" s="2">
        <v>17.002287826280472</v>
      </c>
      <c r="Y7" s="2">
        <v>18.932010776958123</v>
      </c>
      <c r="Z7" s="2">
        <v>18.233163340642868</v>
      </c>
      <c r="AA7" s="2">
        <v>17.197433520052122</v>
      </c>
      <c r="AB7" s="2">
        <v>18.322048713509364</v>
      </c>
      <c r="AC7" s="2">
        <v>17.961814792096249</v>
      </c>
      <c r="AD7" s="2">
        <v>17.603182332824129</v>
      </c>
      <c r="AE7" s="2">
        <v>17.979317881256446</v>
      </c>
      <c r="AF7" s="2">
        <v>17.882380356374352</v>
      </c>
      <c r="AG7" s="2">
        <v>18.402250475719793</v>
      </c>
      <c r="AH7" s="2">
        <v>17.375039778651058</v>
      </c>
      <c r="AI7" s="2">
        <v>18.578987744839818</v>
      </c>
      <c r="AJ7" s="2">
        <v>18.27154259797263</v>
      </c>
      <c r="AK7" s="2">
        <v>18.527477766958569</v>
      </c>
      <c r="AL7" s="2">
        <v>17.369828987654184</v>
      </c>
      <c r="AM7" s="2">
        <v>17.849586252209946</v>
      </c>
      <c r="AN7" s="2">
        <v>17.907906678274792</v>
      </c>
      <c r="AO7" s="2">
        <v>17.738318132808281</v>
      </c>
      <c r="AP7" s="2">
        <v>18.128653995069438</v>
      </c>
      <c r="AQ7" s="2">
        <v>17.67812541753754</v>
      </c>
      <c r="AR7" s="2">
        <v>17.583229043901085</v>
      </c>
      <c r="AS7" s="2">
        <v>18.728938974353991</v>
      </c>
      <c r="AT7" s="2">
        <v>18.596660424404732</v>
      </c>
      <c r="AU7" s="2">
        <v>17.971004110727389</v>
      </c>
      <c r="AV7" s="2">
        <v>18.308445985330923</v>
      </c>
      <c r="AW7" s="2">
        <v>17.951419244092062</v>
      </c>
      <c r="AX7" s="2">
        <v>17.742354116758719</v>
      </c>
      <c r="AY7" s="2">
        <v>16.787369990478965</v>
      </c>
      <c r="AZ7" s="2">
        <v>18.083063761771012</v>
      </c>
      <c r="BA7" s="2">
        <v>17.456639847944366</v>
      </c>
      <c r="BB7" s="2">
        <v>18.328853438074713</v>
      </c>
      <c r="BC7" s="2">
        <v>17.533200282629963</v>
      </c>
      <c r="BD7" s="2">
        <v>17.188646256073035</v>
      </c>
      <c r="BE7" s="2">
        <v>18.43139181926502</v>
      </c>
      <c r="BF7" s="2">
        <v>17.440792859972728</v>
      </c>
      <c r="BG7" s="2">
        <v>18.754171113106779</v>
      </c>
      <c r="BH7" s="2">
        <v>18.437153177068666</v>
      </c>
      <c r="BI7" s="2">
        <v>17.897111403182844</v>
      </c>
      <c r="BJ7" s="2">
        <v>18.839194072894568</v>
      </c>
      <c r="BK7" s="2">
        <v>18.060297153450094</v>
      </c>
      <c r="BL7" s="2">
        <v>17.793918228038734</v>
      </c>
      <c r="BM7" s="2">
        <v>18.964595384775635</v>
      </c>
      <c r="BN7" s="2">
        <v>18.18078016849746</v>
      </c>
      <c r="BO7" s="2">
        <v>17.781398901813425</v>
      </c>
      <c r="BP7" s="2">
        <v>19.083121897127928</v>
      </c>
      <c r="BQ7" s="2">
        <v>17.679367196340898</v>
      </c>
      <c r="BR7" s="2">
        <v>17.688013692179759</v>
      </c>
      <c r="BS7" s="2">
        <v>18.46671792707053</v>
      </c>
      <c r="BT7" s="2">
        <v>18.954696553856127</v>
      </c>
      <c r="BU7" s="2">
        <v>17.802390114076026</v>
      </c>
      <c r="BV7" s="2">
        <v>18.468929958703271</v>
      </c>
      <c r="BW7" s="2">
        <v>18.284570321965735</v>
      </c>
      <c r="BX7" s="2">
        <v>17.879199609147534</v>
      </c>
      <c r="BY7" s="2">
        <v>17.978731194382839</v>
      </c>
      <c r="BZ7" s="2">
        <v>17.962385574858448</v>
      </c>
      <c r="CA7" s="2">
        <v>18.008001739123504</v>
      </c>
      <c r="CB7" s="2">
        <v>17.591520977336462</v>
      </c>
      <c r="CC7" s="2">
        <v>17.922702992241756</v>
      </c>
      <c r="CD7" s="2">
        <v>18.011644113455699</v>
      </c>
      <c r="CE7" s="2">
        <v>18.191961865599581</v>
      </c>
      <c r="CF7" s="2">
        <v>17.932288531050578</v>
      </c>
      <c r="CG7" s="2">
        <v>19.384830915535908</v>
      </c>
      <c r="CH7" s="2">
        <v>17.734246547439888</v>
      </c>
      <c r="CI7" s="2">
        <v>18.01794633551938</v>
      </c>
      <c r="CJ7" s="2">
        <v>18.883057811554597</v>
      </c>
      <c r="CK7" s="2">
        <v>18.200730087837094</v>
      </c>
      <c r="CL7" s="2">
        <v>18.295801556588032</v>
      </c>
      <c r="CM7" s="2">
        <v>17.50652602956546</v>
      </c>
      <c r="CN7" s="2">
        <v>18.977238249280308</v>
      </c>
      <c r="CO7" s="2">
        <v>18.017918616590915</v>
      </c>
      <c r="CP7" s="2">
        <v>17.414745868739274</v>
      </c>
      <c r="CQ7" s="2">
        <v>18.778052243304025</v>
      </c>
      <c r="CR7" s="2">
        <v>17.384736961065194</v>
      </c>
      <c r="CS7" s="2">
        <v>17.568066914801008</v>
      </c>
      <c r="CT7" s="2">
        <v>18.19121229461933</v>
      </c>
      <c r="CU7" s="2">
        <v>17.488934162541749</v>
      </c>
      <c r="CV7" s="2">
        <v>18.322738222237064</v>
      </c>
      <c r="CW7" s="2">
        <v>16.914063079728482</v>
      </c>
      <c r="CX7" s="2">
        <v>17.692000601967983</v>
      </c>
      <c r="CY7" s="2">
        <v>17.182039752056031</v>
      </c>
      <c r="CZ7" s="2">
        <v>17.712280245093542</v>
      </c>
      <c r="DA7" s="2">
        <v>19.047355754935491</v>
      </c>
      <c r="DB7" s="2">
        <v>17.826315339717894</v>
      </c>
      <c r="DC7" s="2">
        <v>18.210764606918001</v>
      </c>
      <c r="DD7" s="2">
        <v>18.532040678288801</v>
      </c>
      <c r="DE7" s="2">
        <v>18.025919057321047</v>
      </c>
      <c r="DF7" s="2">
        <v>17.943970184286929</v>
      </c>
      <c r="DG7" s="2">
        <v>18.257975045231753</v>
      </c>
      <c r="DH7" s="2">
        <v>17.304626097233761</v>
      </c>
      <c r="DI7" s="2">
        <v>17.683205745864583</v>
      </c>
      <c r="DJ7" s="2">
        <v>17.374868618904959</v>
      </c>
      <c r="DK7" s="2">
        <v>18.480511202422882</v>
      </c>
      <c r="DL7" s="2">
        <v>17.547780679518539</v>
      </c>
      <c r="DM7" s="2">
        <v>18.450665890456229</v>
      </c>
      <c r="DN7" s="2">
        <v>17.876306136011436</v>
      </c>
      <c r="DO7" s="2">
        <v>18.07723083950339</v>
      </c>
      <c r="DP7" s="2">
        <v>17.929340547010042</v>
      </c>
      <c r="DQ7" s="2">
        <v>18.300550872728184</v>
      </c>
      <c r="DR7" s="2">
        <v>17.407920048284936</v>
      </c>
      <c r="DS7" s="2">
        <v>17.937715067905909</v>
      </c>
      <c r="DT7" s="2">
        <v>17.510161719113583</v>
      </c>
      <c r="DU7" s="2">
        <v>18.158118125136912</v>
      </c>
      <c r="DV7" s="2">
        <v>18.245444880963248</v>
      </c>
      <c r="DW7" s="2">
        <v>17.644868775374825</v>
      </c>
      <c r="DX7" s="2">
        <v>17.726885686600841</v>
      </c>
      <c r="DY7" s="2">
        <v>18.410811074431322</v>
      </c>
      <c r="DZ7" s="2">
        <v>17.922308484790825</v>
      </c>
      <c r="EA7" s="2">
        <v>17.756393408870277</v>
      </c>
      <c r="EB7" s="2">
        <v>18.481840801915176</v>
      </c>
      <c r="EC7" s="2">
        <v>18.474301481696507</v>
      </c>
      <c r="ED7" s="2">
        <v>18.361138624237135</v>
      </c>
      <c r="EE7" s="2">
        <v>18.29216576775864</v>
      </c>
      <c r="EF7" s="2">
        <v>18.730346636049596</v>
      </c>
      <c r="EG7" s="2">
        <v>19.538567890057312</v>
      </c>
      <c r="EH7" s="2">
        <v>18.408667923437445</v>
      </c>
      <c r="EI7" s="2">
        <v>18.595712216134313</v>
      </c>
      <c r="EJ7" s="2">
        <v>17.902323206258444</v>
      </c>
      <c r="EK7" s="2">
        <v>18.394108406234189</v>
      </c>
      <c r="EL7" s="2">
        <v>17.464468833192218</v>
      </c>
      <c r="EM7" s="2">
        <v>18.272783925712069</v>
      </c>
      <c r="EN7" s="2">
        <v>18.047290381612822</v>
      </c>
      <c r="EO7" s="2">
        <v>18.130737371696867</v>
      </c>
      <c r="EP7" s="2">
        <v>18.68643090076619</v>
      </c>
      <c r="EQ7" s="2">
        <v>17.821479123497635</v>
      </c>
      <c r="ER7" s="2">
        <v>18.761405283921039</v>
      </c>
      <c r="ES7" s="2">
        <v>18.446444963707251</v>
      </c>
      <c r="ET7" s="2">
        <v>19.027094366258552</v>
      </c>
      <c r="EU7" s="2">
        <v>17.145490005263781</v>
      </c>
      <c r="EV7" s="2">
        <v>18.520008641333309</v>
      </c>
      <c r="EW7" s="2">
        <v>18.028660387347308</v>
      </c>
      <c r="EX7" s="2">
        <v>17.822048683206628</v>
      </c>
      <c r="EY7" s="2">
        <v>16.73759385779433</v>
      </c>
      <c r="EZ7" s="2">
        <v>18.663286192643625</v>
      </c>
      <c r="FA7" s="2">
        <v>19.704305134488926</v>
      </c>
      <c r="FB7" s="2">
        <v>19.234814939593452</v>
      </c>
      <c r="FC7" s="2">
        <v>18.329657708996983</v>
      </c>
      <c r="FD7" s="2">
        <v>17.610096973008801</v>
      </c>
      <c r="FE7" s="2">
        <v>18.875230697183682</v>
      </c>
      <c r="FF7" s="2">
        <v>18.395046581990876</v>
      </c>
      <c r="FG7" s="2">
        <v>17.431951029759841</v>
      </c>
      <c r="FH7" s="2">
        <v>19.582436285658982</v>
      </c>
      <c r="FI7" s="2">
        <v>18.166311463548105</v>
      </c>
      <c r="FJ7" s="2">
        <v>16.617054920488584</v>
      </c>
      <c r="FK7" s="2">
        <v>17.470801293966566</v>
      </c>
      <c r="FL7" s="2">
        <v>18.714766151329989</v>
      </c>
      <c r="FM7" s="2">
        <v>18.121369874621131</v>
      </c>
      <c r="FN7" s="2">
        <v>17.830162391610369</v>
      </c>
      <c r="FO7" s="2">
        <v>17.625522825350306</v>
      </c>
      <c r="FP7" s="2">
        <v>18.281023299939935</v>
      </c>
      <c r="FQ7" s="2">
        <v>18.331153988143669</v>
      </c>
      <c r="FR7" s="2">
        <v>19.087330854540831</v>
      </c>
      <c r="FS7" s="2">
        <v>18.091151264024298</v>
      </c>
      <c r="FT7" s="2">
        <v>18.845782313265051</v>
      </c>
      <c r="FU7" s="2">
        <v>18.994329837233064</v>
      </c>
      <c r="FV7" s="2">
        <v>18.170927808959689</v>
      </c>
      <c r="FW7" s="2">
        <v>17.842768707424014</v>
      </c>
      <c r="FX7" s="2">
        <v>17.756421628952552</v>
      </c>
      <c r="FY7" s="2">
        <v>17.912029591923314</v>
      </c>
      <c r="FZ7" s="2">
        <v>18.264371862389837</v>
      </c>
      <c r="GA7" s="2">
        <v>19.127987850427878</v>
      </c>
      <c r="GB7" s="2">
        <v>18.684036666807923</v>
      </c>
      <c r="GC7" s="2">
        <v>19.06053586295392</v>
      </c>
      <c r="GD7" s="2">
        <v>17.555053194330334</v>
      </c>
      <c r="GE7" s="2">
        <v>18.766161785492887</v>
      </c>
      <c r="GF7" s="2">
        <v>18.516049455890673</v>
      </c>
      <c r="GG7" s="2">
        <v>18.466284556394239</v>
      </c>
      <c r="GH7" s="2">
        <v>18.802182500118331</v>
      </c>
      <c r="GI7" s="2">
        <v>17.262159964726873</v>
      </c>
      <c r="GJ7" s="2">
        <v>17.128908704555226</v>
      </c>
      <c r="GK7" s="2">
        <v>18.813117788283783</v>
      </c>
      <c r="GL7" s="2">
        <v>17.996960434031223</v>
      </c>
      <c r="GM7" s="30">
        <v>18.813117788283783</v>
      </c>
      <c r="GN7" s="30">
        <v>17.996960434031223</v>
      </c>
    </row>
    <row r="8" spans="1:230" x14ac:dyDescent="0.2">
      <c r="A8" s="17" t="s">
        <v>12</v>
      </c>
      <c r="B8" s="17">
        <f>18+16</f>
        <v>34</v>
      </c>
      <c r="C8" s="17">
        <v>1</v>
      </c>
      <c r="D8" s="9" t="s">
        <v>1</v>
      </c>
      <c r="E8" s="7">
        <v>0.55986523453246773</v>
      </c>
      <c r="F8" s="7">
        <v>6.1825178950513759E-2</v>
      </c>
      <c r="G8" s="7">
        <v>2.302005187305356E-2</v>
      </c>
      <c r="H8" s="7">
        <v>0.16547999596662066</v>
      </c>
      <c r="I8" s="78">
        <v>0</v>
      </c>
      <c r="J8" s="58" t="s">
        <v>5711</v>
      </c>
      <c r="K8" s="2">
        <v>18.985839446035712</v>
      </c>
      <c r="L8" s="2">
        <v>19.586685313527216</v>
      </c>
      <c r="M8" s="2">
        <v>19.357900513041685</v>
      </c>
      <c r="N8" s="2">
        <v>19.483409001855328</v>
      </c>
      <c r="O8" s="2">
        <v>19.560786224625303</v>
      </c>
      <c r="P8" s="2">
        <v>19.917777030111065</v>
      </c>
      <c r="Q8" s="2">
        <v>19.16630268536267</v>
      </c>
      <c r="R8" s="2">
        <v>18.896136777674847</v>
      </c>
      <c r="S8" s="2">
        <v>19.499152340561967</v>
      </c>
      <c r="T8" s="2">
        <v>19.239131151445978</v>
      </c>
      <c r="U8" s="2">
        <v>19.465821703351448</v>
      </c>
      <c r="V8" s="2">
        <v>19.376911163368579</v>
      </c>
      <c r="W8" s="2">
        <v>19.280073006294632</v>
      </c>
      <c r="X8" s="2">
        <v>18.73974322372343</v>
      </c>
      <c r="Y8" s="2">
        <v>19.115469102346612</v>
      </c>
      <c r="Z8" s="2">
        <v>18.978109053823047</v>
      </c>
      <c r="AA8" s="2">
        <v>19.031246225295334</v>
      </c>
      <c r="AB8" s="2">
        <v>19.181102538560964</v>
      </c>
      <c r="AC8" s="2">
        <v>18.948287369683548</v>
      </c>
      <c r="AD8" s="2">
        <v>18.94232278117552</v>
      </c>
      <c r="AE8" s="2">
        <v>18.907783931524403</v>
      </c>
      <c r="AF8" s="2">
        <v>19.109016375976442</v>
      </c>
      <c r="AG8" s="2">
        <v>19.438016697741677</v>
      </c>
      <c r="AH8" s="2">
        <v>19.252529546088827</v>
      </c>
      <c r="AI8" s="2">
        <v>19.003447787188573</v>
      </c>
      <c r="AJ8" s="2">
        <v>19.106402675440972</v>
      </c>
      <c r="AK8" s="2">
        <v>19.415151385418245</v>
      </c>
      <c r="AL8" s="2">
        <v>18.900965059084562</v>
      </c>
      <c r="AM8" s="2">
        <v>19.193786254344097</v>
      </c>
      <c r="AN8" s="2">
        <v>18.999959168858236</v>
      </c>
      <c r="AO8" s="2">
        <v>19.315661574107775</v>
      </c>
      <c r="AP8" s="2">
        <v>18.838731121644056</v>
      </c>
      <c r="AQ8" s="2">
        <v>18.223233459612871</v>
      </c>
      <c r="AR8" s="2">
        <v>19.052729468129431</v>
      </c>
      <c r="AS8" s="2">
        <v>18.666973007915654</v>
      </c>
      <c r="AT8" s="2">
        <v>19.014350724623831</v>
      </c>
      <c r="AU8" s="2">
        <v>19.152201515260661</v>
      </c>
      <c r="AV8" s="2">
        <v>19.017568685485671</v>
      </c>
      <c r="AW8" s="2">
        <v>19.357790839163822</v>
      </c>
      <c r="AX8" s="2">
        <v>19.635579543113234</v>
      </c>
      <c r="AY8" s="2">
        <v>18.746501382710711</v>
      </c>
      <c r="AZ8" s="2">
        <v>19.110341007175606</v>
      </c>
      <c r="BA8" s="2">
        <v>19.185969499194407</v>
      </c>
      <c r="BB8" s="2">
        <v>19.630649046344967</v>
      </c>
      <c r="BC8" s="2">
        <v>18.71950629933621</v>
      </c>
      <c r="BD8" s="2">
        <v>19.590018212121866</v>
      </c>
      <c r="BE8" s="2">
        <v>18.744364559936958</v>
      </c>
      <c r="BF8" s="2">
        <v>19.45191296832725</v>
      </c>
      <c r="BG8" s="2">
        <v>19.938382162360909</v>
      </c>
      <c r="BH8" s="2">
        <v>18.779322071687346</v>
      </c>
      <c r="BI8" s="2">
        <v>19.836557175080547</v>
      </c>
      <c r="BJ8" s="2">
        <v>19.275961103106933</v>
      </c>
      <c r="BK8" s="2">
        <v>19.08902274266195</v>
      </c>
      <c r="BL8" s="2">
        <v>19.318073879093966</v>
      </c>
      <c r="BM8" s="2">
        <v>19.594023764782268</v>
      </c>
      <c r="BN8" s="2">
        <v>18.747503954982694</v>
      </c>
      <c r="BO8" s="2">
        <v>18.647931489605384</v>
      </c>
      <c r="BP8" s="2">
        <v>19.254954634857739</v>
      </c>
      <c r="BQ8" s="2">
        <v>18.695925254811687</v>
      </c>
      <c r="BR8" s="2">
        <v>18.822347635213717</v>
      </c>
      <c r="BS8" s="2">
        <v>19.426191298167527</v>
      </c>
      <c r="BT8" s="2">
        <v>19.597944772236307</v>
      </c>
      <c r="BU8" s="2">
        <v>18.563033276827763</v>
      </c>
      <c r="BV8" s="2">
        <v>19.35030364284103</v>
      </c>
      <c r="BW8" s="2">
        <v>19.591938006959758</v>
      </c>
      <c r="BX8" s="2">
        <v>18.981067533265566</v>
      </c>
      <c r="BY8" s="2">
        <v>19.144512830138897</v>
      </c>
      <c r="BZ8" s="2">
        <v>19.168962158821657</v>
      </c>
      <c r="CA8" s="2">
        <v>19.42427496037087</v>
      </c>
      <c r="CB8" s="2">
        <v>19.25835820526266</v>
      </c>
      <c r="CC8" s="2">
        <v>19.542429559669547</v>
      </c>
      <c r="CD8" s="2">
        <v>19.227300050639343</v>
      </c>
      <c r="CE8" s="2">
        <v>19.562251536792505</v>
      </c>
      <c r="CF8" s="2">
        <v>19.068380981177846</v>
      </c>
      <c r="CG8" s="2">
        <v>19.628045972703486</v>
      </c>
      <c r="CH8" s="2">
        <v>19.179956400758137</v>
      </c>
      <c r="CI8" s="2">
        <v>19.316342774453954</v>
      </c>
      <c r="CJ8" s="2">
        <v>19.656642387908789</v>
      </c>
      <c r="CK8" s="2">
        <v>19.083973713302573</v>
      </c>
      <c r="CL8" s="2">
        <v>19.195696117969103</v>
      </c>
      <c r="CM8" s="2">
        <v>19.053270074830642</v>
      </c>
      <c r="CN8" s="2">
        <v>18.823291748121395</v>
      </c>
      <c r="CO8" s="2">
        <v>18.809501666202561</v>
      </c>
      <c r="CP8" s="2">
        <v>19.054748939842149</v>
      </c>
      <c r="CQ8" s="2">
        <v>19.578709855513374</v>
      </c>
      <c r="CR8" s="2">
        <v>19.042163321325067</v>
      </c>
      <c r="CS8" s="2">
        <v>19.581470483952426</v>
      </c>
      <c r="CT8" s="2">
        <v>19.040546754576159</v>
      </c>
      <c r="CU8" s="2">
        <v>18.501530635837476</v>
      </c>
      <c r="CV8" s="2">
        <v>19.287833126862811</v>
      </c>
      <c r="CW8" s="2">
        <v>18.784954460453829</v>
      </c>
      <c r="CX8" s="2">
        <v>18.732941264846438</v>
      </c>
      <c r="CY8" s="2">
        <v>19.069227071140023</v>
      </c>
      <c r="CZ8" s="2">
        <v>19.153835367725481</v>
      </c>
      <c r="DA8" s="2">
        <v>19.571673115719872</v>
      </c>
      <c r="DB8" s="2">
        <v>19.239446148815794</v>
      </c>
      <c r="DC8" s="2">
        <v>18.956552926005831</v>
      </c>
      <c r="DD8" s="2">
        <v>19.517532947104868</v>
      </c>
      <c r="DE8" s="2">
        <v>19.114946419860352</v>
      </c>
      <c r="DF8" s="2">
        <v>19.272551379242056</v>
      </c>
      <c r="DG8" s="2">
        <v>19.000058388099369</v>
      </c>
      <c r="DH8" s="2">
        <v>18.779127113352263</v>
      </c>
      <c r="DI8" s="2">
        <v>19.685703538156293</v>
      </c>
      <c r="DJ8" s="2">
        <v>18.645385374847709</v>
      </c>
      <c r="DK8" s="2">
        <v>19.471715332493837</v>
      </c>
      <c r="DL8" s="2">
        <v>18.595522159420678</v>
      </c>
      <c r="DM8" s="2">
        <v>19.308660450332471</v>
      </c>
      <c r="DN8" s="2">
        <v>18.796472954498125</v>
      </c>
      <c r="DO8" s="2">
        <v>19.32420341229167</v>
      </c>
      <c r="DP8" s="2">
        <v>19.084197112168212</v>
      </c>
      <c r="DQ8" s="2">
        <v>18.715625319883713</v>
      </c>
      <c r="DR8" s="2">
        <v>19.471671498732903</v>
      </c>
      <c r="DS8" s="2">
        <v>19.65673592206188</v>
      </c>
      <c r="DT8" s="2">
        <v>19.110345218316017</v>
      </c>
      <c r="DU8" s="2">
        <v>18.75111816888603</v>
      </c>
      <c r="DV8" s="2">
        <v>19.493518575518188</v>
      </c>
      <c r="DW8" s="2">
        <v>19.222395739330072</v>
      </c>
      <c r="DX8" s="2">
        <v>18.944388832418699</v>
      </c>
      <c r="DY8" s="2">
        <v>18.992060584601681</v>
      </c>
      <c r="DZ8" s="2">
        <v>19.262746271531153</v>
      </c>
      <c r="EA8" s="2">
        <v>19.675218487102239</v>
      </c>
      <c r="EB8" s="2">
        <v>19.330241189329158</v>
      </c>
      <c r="EC8" s="2">
        <v>19.281645064659553</v>
      </c>
      <c r="ED8" s="2">
        <v>19.651919004907452</v>
      </c>
      <c r="EE8" s="2">
        <v>19.095539474376</v>
      </c>
      <c r="EF8" s="2">
        <v>19.587621543599322</v>
      </c>
      <c r="EG8" s="2">
        <v>19.029383435463512</v>
      </c>
      <c r="EH8" s="2">
        <v>19.394852535332685</v>
      </c>
      <c r="EI8" s="2">
        <v>19.330578954570719</v>
      </c>
      <c r="EJ8" s="2">
        <v>19.214150178416027</v>
      </c>
      <c r="EK8" s="2">
        <v>18.987616298566163</v>
      </c>
      <c r="EL8" s="2">
        <v>19.451681284878422</v>
      </c>
      <c r="EM8" s="2">
        <v>18.570867352703239</v>
      </c>
      <c r="EN8" s="2">
        <v>19.288671484290052</v>
      </c>
      <c r="EO8" s="2">
        <v>19.43274481138301</v>
      </c>
      <c r="EP8" s="2">
        <v>19.757663644409071</v>
      </c>
      <c r="EQ8" s="2">
        <v>19.704808834762034</v>
      </c>
      <c r="ER8" s="2">
        <v>19.533489154102224</v>
      </c>
      <c r="ES8" s="2">
        <v>18.990393128908558</v>
      </c>
      <c r="ET8" s="2">
        <v>19.470177054392586</v>
      </c>
      <c r="EU8" s="2">
        <v>18.498797169875743</v>
      </c>
      <c r="EV8" s="2">
        <v>19.428418024087414</v>
      </c>
      <c r="EW8" s="2">
        <v>18.580636373778461</v>
      </c>
      <c r="EX8" s="2">
        <v>19.055368603813086</v>
      </c>
      <c r="EY8" s="2">
        <v>19.282168283432956</v>
      </c>
      <c r="EZ8" s="2">
        <v>19.429735754646501</v>
      </c>
      <c r="FA8" s="2">
        <v>19.659837212473807</v>
      </c>
      <c r="FB8" s="2">
        <v>19.766988630411088</v>
      </c>
      <c r="FC8" s="2">
        <v>19.050367589718384</v>
      </c>
      <c r="FD8" s="2">
        <v>19.37085054061388</v>
      </c>
      <c r="FE8" s="2">
        <v>19.743939128504756</v>
      </c>
      <c r="FF8" s="2">
        <v>19.919277047947411</v>
      </c>
      <c r="FG8" s="2">
        <v>18.343792052927117</v>
      </c>
      <c r="FH8" s="2">
        <v>19.567471341343904</v>
      </c>
      <c r="FI8" s="2">
        <v>18.962380849184111</v>
      </c>
      <c r="FJ8" s="2">
        <v>18.831416186554438</v>
      </c>
      <c r="FK8" s="2">
        <v>19.132141983538919</v>
      </c>
      <c r="FL8" s="2">
        <v>20.712106662041396</v>
      </c>
      <c r="FM8" s="2">
        <v>19.554666529048337</v>
      </c>
      <c r="FN8" s="2">
        <v>19.134029031416034</v>
      </c>
      <c r="FO8" s="2">
        <v>20.116611657553101</v>
      </c>
      <c r="FP8" s="2">
        <v>19.09371064386438</v>
      </c>
      <c r="FQ8" s="2">
        <v>19.272138145003886</v>
      </c>
      <c r="FR8" s="2">
        <v>19.17396405448946</v>
      </c>
      <c r="FS8" s="2">
        <v>18.636942517052344</v>
      </c>
      <c r="FT8" s="2">
        <v>19.310205883915106</v>
      </c>
      <c r="FU8" s="2">
        <v>19.244620550468778</v>
      </c>
      <c r="FV8" s="2">
        <v>19.088154307540915</v>
      </c>
      <c r="FW8" s="2">
        <v>19.500985526442069</v>
      </c>
      <c r="FX8" s="2">
        <v>18.915676799927859</v>
      </c>
      <c r="FY8" s="2">
        <v>19.290099028476476</v>
      </c>
      <c r="FZ8" s="2">
        <v>19.704928968953244</v>
      </c>
      <c r="GA8" s="2">
        <v>19.026570418614224</v>
      </c>
      <c r="GB8" s="2">
        <v>19.389592855845287</v>
      </c>
      <c r="GC8" s="2">
        <v>20.280928988538793</v>
      </c>
      <c r="GD8" s="2">
        <v>19.24005417236657</v>
      </c>
      <c r="GE8" s="2">
        <v>19.640094959659553</v>
      </c>
      <c r="GF8" s="2">
        <v>19.296738159923503</v>
      </c>
      <c r="GG8" s="2">
        <v>19.321061129240224</v>
      </c>
      <c r="GH8" s="2">
        <v>19.401538588337797</v>
      </c>
      <c r="GI8" s="2">
        <v>19.660265835508117</v>
      </c>
      <c r="GJ8" s="2">
        <v>19.121055080225211</v>
      </c>
      <c r="GK8" s="2">
        <v>19.837688703394488</v>
      </c>
      <c r="GL8" s="2">
        <v>19.408793610879385</v>
      </c>
      <c r="GM8" s="30">
        <v>19.837688703394488</v>
      </c>
      <c r="GN8" s="30">
        <v>19.408793610879385</v>
      </c>
    </row>
    <row r="9" spans="1:230" x14ac:dyDescent="0.2">
      <c r="A9" s="17" t="s">
        <v>13</v>
      </c>
      <c r="B9" s="17">
        <v>38</v>
      </c>
      <c r="C9" s="17">
        <v>1</v>
      </c>
      <c r="D9" s="9" t="s">
        <v>1</v>
      </c>
      <c r="E9" s="7">
        <v>0.3818594889768987</v>
      </c>
      <c r="F9" s="7">
        <v>7.9261491398504802E-2</v>
      </c>
      <c r="G9" s="7">
        <v>2.551977247691245E-2</v>
      </c>
      <c r="H9" s="7">
        <v>0.16068475757846556</v>
      </c>
      <c r="I9" s="78">
        <v>0</v>
      </c>
      <c r="J9" s="58" t="s">
        <v>5711</v>
      </c>
      <c r="K9" s="2">
        <v>18.008749404326796</v>
      </c>
      <c r="L9" s="2">
        <v>18.291303000629838</v>
      </c>
      <c r="M9" s="2">
        <v>18.023137222276709</v>
      </c>
      <c r="N9" s="2">
        <v>17.930665527594364</v>
      </c>
      <c r="O9" s="2">
        <v>17.971544466641937</v>
      </c>
      <c r="P9" s="2">
        <v>18.998844665569415</v>
      </c>
      <c r="Q9" s="2">
        <v>18.0128019585391</v>
      </c>
      <c r="R9" s="2">
        <v>17.526250958851097</v>
      </c>
      <c r="S9" s="2">
        <v>18.197439916994082</v>
      </c>
      <c r="T9" s="2">
        <v>17.959558667988762</v>
      </c>
      <c r="U9" s="2">
        <v>18.311947193259808</v>
      </c>
      <c r="V9" s="2">
        <v>17.695775513002268</v>
      </c>
      <c r="W9" s="2">
        <v>18.200306615758784</v>
      </c>
      <c r="X9" s="2">
        <v>17.601933246512999</v>
      </c>
      <c r="Y9" s="2">
        <v>17.892937619317681</v>
      </c>
      <c r="Z9" s="2">
        <v>17.723902636028665</v>
      </c>
      <c r="AA9" s="2">
        <v>17.623791971807009</v>
      </c>
      <c r="AB9" s="2">
        <v>17.871952819103445</v>
      </c>
      <c r="AC9" s="2">
        <v>17.796697206927085</v>
      </c>
      <c r="AD9" s="2">
        <v>18.111653318771914</v>
      </c>
      <c r="AE9" s="2">
        <v>17.802204912431407</v>
      </c>
      <c r="AF9" s="2">
        <v>17.787456789139128</v>
      </c>
      <c r="AG9" s="2">
        <v>18.187246592405703</v>
      </c>
      <c r="AH9" s="2">
        <v>18.029405912481156</v>
      </c>
      <c r="AI9" s="2">
        <v>17.896473646351584</v>
      </c>
      <c r="AJ9" s="2">
        <v>18.102640354499705</v>
      </c>
      <c r="AK9" s="2">
        <v>18.118319395064407</v>
      </c>
      <c r="AL9" s="2">
        <v>17.512050691250554</v>
      </c>
      <c r="AM9" s="2">
        <v>18.069063617317664</v>
      </c>
      <c r="AN9" s="2">
        <v>18.038643078085947</v>
      </c>
      <c r="AO9" s="2">
        <v>17.93014613807436</v>
      </c>
      <c r="AP9" s="2">
        <v>17.731181161673256</v>
      </c>
      <c r="AQ9" s="2">
        <v>17.410755899436353</v>
      </c>
      <c r="AR9" s="2">
        <v>17.163435241259126</v>
      </c>
      <c r="AS9" s="2">
        <v>17.528381830263356</v>
      </c>
      <c r="AT9" s="2">
        <v>17.799439286667752</v>
      </c>
      <c r="AU9" s="2">
        <v>18.445360612145247</v>
      </c>
      <c r="AV9" s="2">
        <v>17.823486136839062</v>
      </c>
      <c r="AW9" s="2">
        <v>18.06980767146192</v>
      </c>
      <c r="AX9" s="2">
        <v>18.00743756495989</v>
      </c>
      <c r="AY9" s="2">
        <v>16.865373423350096</v>
      </c>
      <c r="AZ9" s="2">
        <v>18.1168007284653</v>
      </c>
      <c r="BA9" s="2">
        <v>18.214887174819744</v>
      </c>
      <c r="BB9" s="2">
        <v>18.162103650595853</v>
      </c>
      <c r="BC9" s="2">
        <v>17.893302114931608</v>
      </c>
      <c r="BD9" s="2">
        <v>18.223403173887547</v>
      </c>
      <c r="BE9" s="2">
        <v>17.333700781534983</v>
      </c>
      <c r="BF9" s="2">
        <v>18.198347728217179</v>
      </c>
      <c r="BG9" s="2">
        <v>18.221163687717905</v>
      </c>
      <c r="BH9" s="2">
        <v>17.3596346709381</v>
      </c>
      <c r="BI9" s="2">
        <v>18.260020678968061</v>
      </c>
      <c r="BJ9" s="2">
        <v>18.327050768389437</v>
      </c>
      <c r="BK9" s="2">
        <v>17.65974811417588</v>
      </c>
      <c r="BL9" s="2">
        <v>18.206047536972044</v>
      </c>
      <c r="BM9" s="2">
        <v>18.440731119323758</v>
      </c>
      <c r="BN9" s="2">
        <v>18.010551596272364</v>
      </c>
      <c r="BO9" s="2">
        <v>17.98970446094059</v>
      </c>
      <c r="BP9" s="2">
        <v>18.418454836218118</v>
      </c>
      <c r="BQ9" s="2">
        <v>17.633443027934838</v>
      </c>
      <c r="BR9" s="2">
        <v>17.863643902558859</v>
      </c>
      <c r="BS9" s="2">
        <v>17.858953608058385</v>
      </c>
      <c r="BT9" s="2">
        <v>18.04342290255811</v>
      </c>
      <c r="BU9" s="2">
        <v>17.331154330522885</v>
      </c>
      <c r="BV9" s="2">
        <v>18.163263976793569</v>
      </c>
      <c r="BW9" s="2">
        <v>17.906459380033397</v>
      </c>
      <c r="BX9" s="2">
        <v>18.24892820128839</v>
      </c>
      <c r="BY9" s="2">
        <v>18.269328506387527</v>
      </c>
      <c r="BZ9" s="2">
        <v>17.546690964497078</v>
      </c>
      <c r="CA9" s="2">
        <v>17.798083319234063</v>
      </c>
      <c r="CB9" s="2">
        <v>17.952863106831469</v>
      </c>
      <c r="CC9" s="2">
        <v>18.086644922508892</v>
      </c>
      <c r="CD9" s="2">
        <v>17.961691947283647</v>
      </c>
      <c r="CE9" s="2">
        <v>18.535911932575143</v>
      </c>
      <c r="CF9" s="2">
        <v>17.908537906480259</v>
      </c>
      <c r="CG9" s="2">
        <v>18.55225576773185</v>
      </c>
      <c r="CH9" s="2">
        <v>17.936782521729903</v>
      </c>
      <c r="CI9" s="2">
        <v>17.932507434586228</v>
      </c>
      <c r="CJ9" s="2">
        <v>18.530957402113629</v>
      </c>
      <c r="CK9" s="2">
        <v>17.773110579652517</v>
      </c>
      <c r="CL9" s="2">
        <v>18.168477413067247</v>
      </c>
      <c r="CM9" s="2">
        <v>17.746433771476841</v>
      </c>
      <c r="CN9" s="2">
        <v>17.46787554792698</v>
      </c>
      <c r="CO9" s="2">
        <v>17.450994038265904</v>
      </c>
      <c r="CP9" s="2">
        <v>17.502403698534653</v>
      </c>
      <c r="CQ9" s="2">
        <v>18.42467837918247</v>
      </c>
      <c r="CR9" s="2">
        <v>17.663161052828858</v>
      </c>
      <c r="CS9" s="2">
        <v>18.31654152235496</v>
      </c>
      <c r="CT9" s="2">
        <v>17.805562203867158</v>
      </c>
      <c r="CU9" s="2">
        <v>17.290218583580351</v>
      </c>
      <c r="CV9" s="2">
        <v>18.459124841672516</v>
      </c>
      <c r="CW9" s="2">
        <v>17.811647861390252</v>
      </c>
      <c r="CX9" s="2">
        <v>17.518406676835397</v>
      </c>
      <c r="CY9" s="2">
        <v>17.965115828564965</v>
      </c>
      <c r="CZ9" s="2">
        <v>17.985138195705584</v>
      </c>
      <c r="DA9" s="2">
        <v>17.780800776694921</v>
      </c>
      <c r="DB9" s="2">
        <v>17.993204299620238</v>
      </c>
      <c r="DC9" s="2">
        <v>17.332983584812307</v>
      </c>
      <c r="DD9" s="2">
        <v>17.847115276724551</v>
      </c>
      <c r="DE9" s="2">
        <v>18.107699427255408</v>
      </c>
      <c r="DF9" s="2">
        <v>17.68553542909531</v>
      </c>
      <c r="DG9" s="2">
        <v>17.842977592392465</v>
      </c>
      <c r="DH9" s="2">
        <v>17.563754475825039</v>
      </c>
      <c r="DI9" s="2">
        <v>18.107873093905475</v>
      </c>
      <c r="DJ9" s="2">
        <v>17.43014421129082</v>
      </c>
      <c r="DK9" s="2">
        <v>18.413160462658741</v>
      </c>
      <c r="DL9" s="2">
        <v>17.485997929924121</v>
      </c>
      <c r="DM9" s="2">
        <v>18.467668287201992</v>
      </c>
      <c r="DN9" s="2">
        <v>17.712391616429951</v>
      </c>
      <c r="DO9" s="2">
        <v>17.724734914182211</v>
      </c>
      <c r="DP9" s="2">
        <v>18.039871601446752</v>
      </c>
      <c r="DQ9" s="2">
        <v>18.225004877682348</v>
      </c>
      <c r="DR9" s="2">
        <v>18.593808189151215</v>
      </c>
      <c r="DS9" s="2">
        <v>18.250449836809054</v>
      </c>
      <c r="DT9" s="2">
        <v>17.958486640647493</v>
      </c>
      <c r="DU9" s="2">
        <v>17.895974705477936</v>
      </c>
      <c r="DV9" s="2">
        <v>17.927962048490762</v>
      </c>
      <c r="DW9" s="2">
        <v>18.49101770051309</v>
      </c>
      <c r="DX9" s="2">
        <v>18.03895084663478</v>
      </c>
      <c r="DY9" s="2">
        <v>18.16889321817013</v>
      </c>
      <c r="DZ9" s="2">
        <v>18.079619066793462</v>
      </c>
      <c r="EA9" s="2">
        <v>18.153213928990919</v>
      </c>
      <c r="EB9" s="2">
        <v>18.421054359714795</v>
      </c>
      <c r="EC9" s="2">
        <v>18.133873921845396</v>
      </c>
      <c r="ED9" s="2">
        <v>18.387851695982963</v>
      </c>
      <c r="EE9" s="2">
        <v>17.89997477026736</v>
      </c>
      <c r="EF9" s="2">
        <v>18.466685682932372</v>
      </c>
      <c r="EG9" s="2">
        <v>17.745032314879452</v>
      </c>
      <c r="EH9" s="2">
        <v>17.943582465930461</v>
      </c>
      <c r="EI9" s="2">
        <v>18.35921315632741</v>
      </c>
      <c r="EJ9" s="2">
        <v>18.013857338660227</v>
      </c>
      <c r="EK9" s="2">
        <v>17.822984066409042</v>
      </c>
      <c r="EL9" s="2">
        <v>18.174029182608024</v>
      </c>
      <c r="EM9" s="2">
        <v>17.69582185385628</v>
      </c>
      <c r="EN9" s="2">
        <v>17.674032259886104</v>
      </c>
      <c r="EO9" s="2">
        <v>17.645767619408318</v>
      </c>
      <c r="EP9" s="2">
        <v>18.665411815792236</v>
      </c>
      <c r="EQ9" s="2">
        <v>18.33323292165031</v>
      </c>
      <c r="ER9" s="2">
        <v>18.233365146611348</v>
      </c>
      <c r="ES9" s="2">
        <v>17.723690381007554</v>
      </c>
      <c r="ET9" s="2">
        <v>18.329387979489773</v>
      </c>
      <c r="EU9" s="2">
        <v>17.821857146606082</v>
      </c>
      <c r="EV9" s="2">
        <v>18.037485496219578</v>
      </c>
      <c r="EW9" s="2">
        <v>17.407578642983147</v>
      </c>
      <c r="EX9" s="2">
        <v>18.168503249574972</v>
      </c>
      <c r="EY9" s="2">
        <v>17.994058526400913</v>
      </c>
      <c r="EZ9" s="2">
        <v>18.459713821398804</v>
      </c>
      <c r="FA9" s="2">
        <v>18.52048899982114</v>
      </c>
      <c r="FB9" s="2">
        <v>18.718273979271586</v>
      </c>
      <c r="FC9" s="2">
        <v>17.718804352816484</v>
      </c>
      <c r="FD9" s="2">
        <v>17.557990305884719</v>
      </c>
      <c r="FE9" s="2">
        <v>18.277084339079899</v>
      </c>
      <c r="FF9" s="2">
        <v>18.6024847506981</v>
      </c>
      <c r="FG9" s="2">
        <v>17.362978518575925</v>
      </c>
      <c r="FH9" s="2">
        <v>18.594626903540259</v>
      </c>
      <c r="FI9" s="2">
        <v>17.88680231225722</v>
      </c>
      <c r="FJ9" s="2">
        <v>17.199040210537881</v>
      </c>
      <c r="FK9" s="2">
        <v>17.851190570987701</v>
      </c>
      <c r="FL9" s="2">
        <v>18.617570713903884</v>
      </c>
      <c r="FM9" s="2">
        <v>18.476491280672505</v>
      </c>
      <c r="FN9" s="2">
        <v>18.152129414546568</v>
      </c>
      <c r="FO9" s="2">
        <v>18.157909822848673</v>
      </c>
      <c r="FP9" s="2">
        <v>17.881743356731668</v>
      </c>
      <c r="FQ9" s="2">
        <v>18.288741011409446</v>
      </c>
      <c r="FR9" s="2">
        <v>18.612791079677965</v>
      </c>
      <c r="FS9" s="2">
        <v>17.553802566360041</v>
      </c>
      <c r="FT9" s="2">
        <v>18.480013980584967</v>
      </c>
      <c r="FU9" s="2">
        <v>18.146211920933503</v>
      </c>
      <c r="FV9" s="2">
        <v>17.856280327863949</v>
      </c>
      <c r="FW9" s="2">
        <v>18.494323617471498</v>
      </c>
      <c r="FX9" s="2">
        <v>18.079386362458344</v>
      </c>
      <c r="FY9" s="2">
        <v>17.560837896925584</v>
      </c>
      <c r="FZ9" s="2">
        <v>18.688723994287091</v>
      </c>
      <c r="GA9" s="2">
        <v>18.114460960773506</v>
      </c>
      <c r="GB9" s="2">
        <v>17.942381709188734</v>
      </c>
      <c r="GC9" s="2">
        <v>18.830701385212642</v>
      </c>
      <c r="GD9" s="2">
        <v>18.009730301265215</v>
      </c>
      <c r="GE9" s="2">
        <v>18.263994279632662</v>
      </c>
      <c r="GF9" s="2">
        <v>18.05489867249003</v>
      </c>
      <c r="GG9" s="2">
        <v>17.566348672326047</v>
      </c>
      <c r="GH9" s="2">
        <v>18.133040714785796</v>
      </c>
      <c r="GI9" s="2">
        <v>17.774436474359405</v>
      </c>
      <c r="GJ9" s="2">
        <v>17.83633232979949</v>
      </c>
      <c r="GK9" s="2">
        <v>18.454939038566504</v>
      </c>
      <c r="GL9" s="2">
        <v>18.425859630613235</v>
      </c>
      <c r="GM9" s="30">
        <v>18.454939038566504</v>
      </c>
      <c r="GN9" s="30">
        <v>18.425859630613235</v>
      </c>
    </row>
    <row r="10" spans="1:230" x14ac:dyDescent="0.2">
      <c r="A10" s="17" t="s">
        <v>14</v>
      </c>
      <c r="B10" s="17">
        <v>40</v>
      </c>
      <c r="C10" s="17">
        <v>1</v>
      </c>
      <c r="D10" s="9" t="s">
        <v>1</v>
      </c>
      <c r="E10" s="7">
        <v>0.96077818184519881</v>
      </c>
      <c r="F10" s="7">
        <v>-1.2619427544763084E-2</v>
      </c>
      <c r="G10" s="7">
        <v>0.11603723525917936</v>
      </c>
      <c r="H10" s="7">
        <v>9.6432849186591341E-2</v>
      </c>
      <c r="I10" s="78">
        <v>0</v>
      </c>
      <c r="J10" s="78">
        <v>0</v>
      </c>
      <c r="K10" s="2">
        <v>20.287580334417296</v>
      </c>
      <c r="L10" s="2">
        <v>20.495502213161537</v>
      </c>
      <c r="M10" s="2">
        <v>20.289195429855837</v>
      </c>
      <c r="N10" s="2">
        <v>20.329372270569028</v>
      </c>
      <c r="O10" s="2">
        <v>20.105831868871547</v>
      </c>
      <c r="P10" s="2">
        <v>20.865254952651394</v>
      </c>
      <c r="Q10" s="2">
        <v>20.106862515974804</v>
      </c>
      <c r="R10" s="2">
        <v>19.927412876057705</v>
      </c>
      <c r="S10" s="2">
        <v>20.41396894741084</v>
      </c>
      <c r="T10" s="2">
        <v>20.402431699689888</v>
      </c>
      <c r="U10" s="2">
        <v>20.160123172679672</v>
      </c>
      <c r="V10" s="2">
        <v>20.341021838119705</v>
      </c>
      <c r="W10" s="2">
        <v>19.86609867405312</v>
      </c>
      <c r="X10" s="2">
        <v>20.256503876389942</v>
      </c>
      <c r="Y10" s="2">
        <v>19.954347581416378</v>
      </c>
      <c r="Z10" s="2">
        <v>20.336287974595955</v>
      </c>
      <c r="AA10" s="2">
        <v>19.944500511268497</v>
      </c>
      <c r="AB10" s="2">
        <v>20.220852098611925</v>
      </c>
      <c r="AC10" s="2">
        <v>20.233390097761717</v>
      </c>
      <c r="AD10" s="2">
        <v>20.260593002902134</v>
      </c>
      <c r="AE10" s="2">
        <v>20.448337515458743</v>
      </c>
      <c r="AF10" s="2">
        <v>19.948045297313602</v>
      </c>
      <c r="AG10" s="2">
        <v>19.769874907079071</v>
      </c>
      <c r="AH10" s="2">
        <v>20.050640083729448</v>
      </c>
      <c r="AI10" s="2">
        <v>20.14190662134023</v>
      </c>
      <c r="AJ10" s="2">
        <v>20.176424461000707</v>
      </c>
      <c r="AK10" s="2">
        <v>20.230283157159572</v>
      </c>
      <c r="AL10" s="2">
        <v>20.116949192571546</v>
      </c>
      <c r="AM10" s="2">
        <v>19.998918659356853</v>
      </c>
      <c r="AN10" s="2">
        <v>19.928936109713806</v>
      </c>
      <c r="AO10" s="2">
        <v>20.133439168940058</v>
      </c>
      <c r="AP10" s="2">
        <v>20.050879646641377</v>
      </c>
      <c r="AQ10" s="2">
        <v>19.784119519115375</v>
      </c>
      <c r="AR10" s="2">
        <v>19.524756755476911</v>
      </c>
      <c r="AS10" s="2">
        <v>19.60203419863192</v>
      </c>
      <c r="AT10" s="2">
        <v>19.963681918450188</v>
      </c>
      <c r="AU10" s="2">
        <v>20.182753078995631</v>
      </c>
      <c r="AV10" s="2">
        <v>20.027649274048539</v>
      </c>
      <c r="AW10" s="2">
        <v>19.955693148954104</v>
      </c>
      <c r="AX10" s="2">
        <v>20.559959849402325</v>
      </c>
      <c r="AY10" s="2">
        <v>19.421233505637598</v>
      </c>
      <c r="AZ10" s="2">
        <v>20.537338955827828</v>
      </c>
      <c r="BA10" s="2">
        <v>20.347713304338406</v>
      </c>
      <c r="BB10" s="2">
        <v>20.260718467680817</v>
      </c>
      <c r="BC10" s="2">
        <v>20.195098977548113</v>
      </c>
      <c r="BD10" s="2">
        <v>20.251674461273478</v>
      </c>
      <c r="BE10" s="2">
        <v>19.878833454891044</v>
      </c>
      <c r="BF10" s="2">
        <v>20.245805039437204</v>
      </c>
      <c r="BG10" s="2">
        <v>20.366148191469833</v>
      </c>
      <c r="BH10" s="2">
        <v>19.936111291668446</v>
      </c>
      <c r="BI10" s="2">
        <v>20.099909445442634</v>
      </c>
      <c r="BJ10" s="2">
        <v>20.078780624713421</v>
      </c>
      <c r="BK10" s="2">
        <v>19.782912817745739</v>
      </c>
      <c r="BL10" s="2">
        <v>20.35154547490141</v>
      </c>
      <c r="BM10" s="2">
        <v>20.627506713825202</v>
      </c>
      <c r="BN10" s="2">
        <v>20.318021523546946</v>
      </c>
      <c r="BO10" s="2">
        <v>20.472852989817127</v>
      </c>
      <c r="BP10" s="2">
        <v>20.347003467023967</v>
      </c>
      <c r="BQ10" s="2">
        <v>19.858909619717547</v>
      </c>
      <c r="BR10" s="2">
        <v>19.940282821740468</v>
      </c>
      <c r="BS10" s="2">
        <v>20.239554158512032</v>
      </c>
      <c r="BT10" s="2">
        <v>20.690564957137301</v>
      </c>
      <c r="BU10" s="2">
        <v>19.863290593373094</v>
      </c>
      <c r="BV10" s="2">
        <v>19.908342954106118</v>
      </c>
      <c r="BW10" s="2">
        <v>20.35258507745327</v>
      </c>
      <c r="BX10" s="2">
        <v>20.324728274751276</v>
      </c>
      <c r="BY10" s="2">
        <v>20.233350705180762</v>
      </c>
      <c r="BZ10" s="2">
        <v>20.277410960224891</v>
      </c>
      <c r="CA10" s="2">
        <v>20.124483580359101</v>
      </c>
      <c r="CB10" s="2">
        <v>19.994784993916639</v>
      </c>
      <c r="CC10" s="2">
        <v>20.315687767855994</v>
      </c>
      <c r="CD10" s="2">
        <v>20.286091241469695</v>
      </c>
      <c r="CE10" s="2">
        <v>20.745735407023631</v>
      </c>
      <c r="CF10" s="2">
        <v>19.757663644409071</v>
      </c>
      <c r="CG10" s="2">
        <v>20.569527899029183</v>
      </c>
      <c r="CH10" s="2">
        <v>19.989826173880878</v>
      </c>
      <c r="CI10" s="2">
        <v>19.938766505615227</v>
      </c>
      <c r="CJ10" s="2">
        <v>20.844787288827888</v>
      </c>
      <c r="CK10" s="2">
        <v>20.10962337176748</v>
      </c>
      <c r="CL10" s="2">
        <v>20.360830269089455</v>
      </c>
      <c r="CM10" s="2">
        <v>20.131015747535137</v>
      </c>
      <c r="CN10" s="2">
        <v>19.216754391283313</v>
      </c>
      <c r="CO10" s="2">
        <v>20.106417149247395</v>
      </c>
      <c r="CP10" s="2">
        <v>19.821132230291653</v>
      </c>
      <c r="CQ10" s="2">
        <v>20.540412700119823</v>
      </c>
      <c r="CR10" s="2">
        <v>20.014628031841756</v>
      </c>
      <c r="CS10" s="2">
        <v>20.530619062100428</v>
      </c>
      <c r="CT10" s="2">
        <v>20.076983315483997</v>
      </c>
      <c r="CU10" s="2">
        <v>19.757663644409071</v>
      </c>
      <c r="CV10" s="2">
        <v>20.204363397433127</v>
      </c>
      <c r="CW10" s="2">
        <v>20.117978261953684</v>
      </c>
      <c r="CX10" s="2">
        <v>19.997841044871112</v>
      </c>
      <c r="CY10" s="2">
        <v>20.169413735896715</v>
      </c>
      <c r="CZ10" s="2">
        <v>20.024068841502871</v>
      </c>
      <c r="DA10" s="2">
        <v>20.125676730703283</v>
      </c>
      <c r="DB10" s="2">
        <v>19.835906834535567</v>
      </c>
      <c r="DC10" s="2">
        <v>19.50984180105317</v>
      </c>
      <c r="DD10" s="2">
        <v>19.781278305249771</v>
      </c>
      <c r="DE10" s="2">
        <v>20.252026582717857</v>
      </c>
      <c r="DF10" s="2">
        <v>19.928341006983405</v>
      </c>
      <c r="DG10" s="2">
        <v>20.089018088828634</v>
      </c>
      <c r="DH10" s="2">
        <v>20.153492727771503</v>
      </c>
      <c r="DI10" s="2">
        <v>20.238102254998012</v>
      </c>
      <c r="DJ10" s="2">
        <v>20.048764615762032</v>
      </c>
      <c r="DK10" s="2">
        <v>19.944195439755426</v>
      </c>
      <c r="DL10" s="2">
        <v>20.088865187310372</v>
      </c>
      <c r="DM10" s="2">
        <v>20.120150198029027</v>
      </c>
      <c r="DN10" s="2">
        <v>20.130026531305088</v>
      </c>
      <c r="DO10" s="2">
        <v>20.006696403630958</v>
      </c>
      <c r="DP10" s="2">
        <v>19.723137777513344</v>
      </c>
      <c r="DQ10" s="2">
        <v>20.060584082159281</v>
      </c>
      <c r="DR10" s="2">
        <v>21.054109613638428</v>
      </c>
      <c r="DS10" s="2">
        <v>20.332682032093622</v>
      </c>
      <c r="DT10" s="2">
        <v>20.477881333516205</v>
      </c>
      <c r="DU10" s="2">
        <v>19.757663644409071</v>
      </c>
      <c r="DV10" s="2">
        <v>20.181307570344568</v>
      </c>
      <c r="DW10" s="2">
        <v>20.588684697893235</v>
      </c>
      <c r="DX10" s="2">
        <v>20.109732789542544</v>
      </c>
      <c r="DY10" s="2">
        <v>20.199600345319023</v>
      </c>
      <c r="DZ10" s="2">
        <v>20.114321979364021</v>
      </c>
      <c r="EA10" s="2">
        <v>20.209497923050169</v>
      </c>
      <c r="EB10" s="2">
        <v>20.592769689395144</v>
      </c>
      <c r="EC10" s="2">
        <v>20.235122324835476</v>
      </c>
      <c r="ED10" s="2">
        <v>20.346690243436051</v>
      </c>
      <c r="EE10" s="2">
        <v>20.194564229499122</v>
      </c>
      <c r="EF10" s="2">
        <v>20.668403997935226</v>
      </c>
      <c r="EG10" s="2">
        <v>19.900871376857122</v>
      </c>
      <c r="EH10" s="2">
        <v>19.849740016655517</v>
      </c>
      <c r="EI10" s="2">
        <v>20.362738989712419</v>
      </c>
      <c r="EJ10" s="2">
        <v>20.010970785313976</v>
      </c>
      <c r="EK10" s="2">
        <v>19.928818506740622</v>
      </c>
      <c r="EL10" s="2">
        <v>20.323236252078793</v>
      </c>
      <c r="EM10" s="2">
        <v>20.093620757080089</v>
      </c>
      <c r="EN10" s="2">
        <v>19.799675299204353</v>
      </c>
      <c r="EO10" s="2">
        <v>20.044144772313761</v>
      </c>
      <c r="EP10" s="2">
        <v>20.623045147846831</v>
      </c>
      <c r="EQ10" s="2">
        <v>20.087706120031697</v>
      </c>
      <c r="ER10" s="2">
        <v>20.215162001860747</v>
      </c>
      <c r="ES10" s="2">
        <v>20.038232594324676</v>
      </c>
      <c r="ET10" s="2">
        <v>20.452395914133959</v>
      </c>
      <c r="EU10" s="2">
        <v>20.269353542605469</v>
      </c>
      <c r="EV10" s="2">
        <v>20.196535005156303</v>
      </c>
      <c r="EW10" s="2">
        <v>19.96312564448348</v>
      </c>
      <c r="EX10" s="2">
        <v>20.057731336911612</v>
      </c>
      <c r="EY10" s="2">
        <v>20.20151153917417</v>
      </c>
      <c r="EZ10" s="2">
        <v>20.220583850990465</v>
      </c>
      <c r="FA10" s="2">
        <v>20.672945848817424</v>
      </c>
      <c r="FB10" s="2">
        <v>20.555689133529647</v>
      </c>
      <c r="FC10" s="2">
        <v>19.864845451706934</v>
      </c>
      <c r="FD10" s="2">
        <v>19.886838427602026</v>
      </c>
      <c r="FE10" s="2">
        <v>20.608033232235567</v>
      </c>
      <c r="FF10" s="2">
        <v>20.404466318262859</v>
      </c>
      <c r="FG10" s="2">
        <v>19.794701604572211</v>
      </c>
      <c r="FH10" s="2">
        <v>20.33170556094796</v>
      </c>
      <c r="FI10" s="2">
        <v>20.278347517797858</v>
      </c>
      <c r="FJ10" s="2">
        <v>19.770231359726999</v>
      </c>
      <c r="FK10" s="2">
        <v>20.380850481825828</v>
      </c>
      <c r="FL10" s="2">
        <v>21.143837484396066</v>
      </c>
      <c r="FM10" s="2">
        <v>20.498666460848266</v>
      </c>
      <c r="FN10" s="2">
        <v>20.259525927617364</v>
      </c>
      <c r="FO10" s="2">
        <v>19.905154837853466</v>
      </c>
      <c r="FP10" s="2">
        <v>20.188472990559774</v>
      </c>
      <c r="FQ10" s="2">
        <v>20.646481830870066</v>
      </c>
      <c r="FR10" s="2">
        <v>20.400729776931787</v>
      </c>
      <c r="FS10" s="2">
        <v>19.987654935150356</v>
      </c>
      <c r="FT10" s="2">
        <v>20.052729969300639</v>
      </c>
      <c r="FU10" s="2">
        <v>20.117096970958563</v>
      </c>
      <c r="FV10" s="2">
        <v>19.864974678979994</v>
      </c>
      <c r="FW10" s="2">
        <v>20.196582181440739</v>
      </c>
      <c r="FX10" s="2">
        <v>20.211511728829649</v>
      </c>
      <c r="FY10" s="2">
        <v>20.298423744388739</v>
      </c>
      <c r="FZ10" s="2">
        <v>20.647950621491685</v>
      </c>
      <c r="GA10" s="2">
        <v>20.175568902765882</v>
      </c>
      <c r="GB10" s="2">
        <v>20.122085709985768</v>
      </c>
      <c r="GC10" s="2">
        <v>20.707827626005145</v>
      </c>
      <c r="GD10" s="2">
        <v>19.963460363898157</v>
      </c>
      <c r="GE10" s="2">
        <v>20.14652881623552</v>
      </c>
      <c r="GF10" s="2">
        <v>20.341167054398895</v>
      </c>
      <c r="GG10" s="2">
        <v>20.067922775073519</v>
      </c>
      <c r="GH10" s="2">
        <v>20.486603699157893</v>
      </c>
      <c r="GI10" s="2">
        <v>20.382849143544956</v>
      </c>
      <c r="GJ10" s="2">
        <v>20.005074869830146</v>
      </c>
      <c r="GK10" s="2">
        <v>20.551010726091917</v>
      </c>
      <c r="GL10" s="2">
        <v>20.202720962448907</v>
      </c>
      <c r="GM10" s="30">
        <v>20.551010726091917</v>
      </c>
      <c r="GN10" s="30">
        <v>20.202720962448907</v>
      </c>
    </row>
    <row r="11" spans="1:230" x14ac:dyDescent="0.2">
      <c r="A11" s="17" t="s">
        <v>15</v>
      </c>
      <c r="B11" s="17">
        <v>41</v>
      </c>
      <c r="C11" s="17">
        <v>1</v>
      </c>
      <c r="D11" s="9" t="s">
        <v>0</v>
      </c>
      <c r="E11" s="8">
        <v>2.3269129080635054E-2</v>
      </c>
      <c r="F11" s="7">
        <v>-0.18415090097401787</v>
      </c>
      <c r="G11" s="7">
        <v>0.10250628992784588</v>
      </c>
      <c r="H11" s="10">
        <v>-0.13533296052366595</v>
      </c>
      <c r="I11" s="56" t="s">
        <v>5707</v>
      </c>
      <c r="J11" s="78">
        <v>0</v>
      </c>
      <c r="K11" s="2">
        <v>17.521509716234242</v>
      </c>
      <c r="L11" s="2">
        <v>17.489222970342137</v>
      </c>
      <c r="M11" s="2">
        <v>17.127840239850205</v>
      </c>
      <c r="N11" s="2">
        <v>17.640162216246654</v>
      </c>
      <c r="O11" s="2">
        <v>16.531006887207582</v>
      </c>
      <c r="P11" s="2">
        <v>17.729866546595918</v>
      </c>
      <c r="Q11" s="2">
        <v>17.124541491335897</v>
      </c>
      <c r="R11" s="2">
        <v>16.800672322787651</v>
      </c>
      <c r="S11" s="2">
        <v>17.749207640391873</v>
      </c>
      <c r="T11" s="2">
        <v>17.250130583739463</v>
      </c>
      <c r="U11" s="2">
        <v>17.069815817680105</v>
      </c>
      <c r="V11" s="2">
        <v>17.647966778143889</v>
      </c>
      <c r="W11" s="2">
        <v>17.008227385164172</v>
      </c>
      <c r="X11" s="2">
        <v>17.820675635282946</v>
      </c>
      <c r="Y11" s="2">
        <v>16.399313558985153</v>
      </c>
      <c r="Z11" s="2">
        <v>17.434790498430537</v>
      </c>
      <c r="AA11" s="2">
        <v>17.334468633369855</v>
      </c>
      <c r="AB11" s="2">
        <v>16.860379750778627</v>
      </c>
      <c r="AC11" s="2">
        <v>17.495710559967804</v>
      </c>
      <c r="AD11" s="2">
        <v>17.520930616436786</v>
      </c>
      <c r="AE11" s="2">
        <v>18.135126797581698</v>
      </c>
      <c r="AF11" s="2">
        <v>17.396525368905483</v>
      </c>
      <c r="AG11" s="2">
        <v>16.912836845587361</v>
      </c>
      <c r="AH11" s="2">
        <v>17.615008478950557</v>
      </c>
      <c r="AI11" s="2">
        <v>17.600554271761663</v>
      </c>
      <c r="AJ11" s="2">
        <v>17.001696392694317</v>
      </c>
      <c r="AK11" s="2">
        <v>17.440252207493085</v>
      </c>
      <c r="AL11" s="2">
        <v>17.56533014747486</v>
      </c>
      <c r="AM11" s="2">
        <v>17.571908468314167</v>
      </c>
      <c r="AN11" s="2">
        <v>17.396757218504007</v>
      </c>
      <c r="AO11" s="2">
        <v>17.256156224705897</v>
      </c>
      <c r="AP11" s="2">
        <v>17.319958460769254</v>
      </c>
      <c r="AQ11" s="2">
        <v>16.763826678163444</v>
      </c>
      <c r="AR11" s="2">
        <v>17.17180828769494</v>
      </c>
      <c r="AS11" s="2">
        <v>16.769187389619177</v>
      </c>
      <c r="AT11" s="2">
        <v>16.931928168944797</v>
      </c>
      <c r="AU11" s="2">
        <v>17.568481445539582</v>
      </c>
      <c r="AV11" s="2">
        <v>17.76948626992338</v>
      </c>
      <c r="AW11" s="2">
        <v>16.483781524294628</v>
      </c>
      <c r="AX11" s="2">
        <v>17.346884213909366</v>
      </c>
      <c r="AY11" s="2">
        <v>17.025909917189708</v>
      </c>
      <c r="AZ11" s="2">
        <v>17.509401383056595</v>
      </c>
      <c r="BA11" s="2">
        <v>17.318220855975802</v>
      </c>
      <c r="BB11" s="2">
        <v>16.654951120675008</v>
      </c>
      <c r="BC11" s="2">
        <v>17.618848951178716</v>
      </c>
      <c r="BD11" s="2">
        <v>17.136967466241497</v>
      </c>
      <c r="BE11" s="2">
        <v>17.798722234045979</v>
      </c>
      <c r="BF11" s="2">
        <v>17.010857422713219</v>
      </c>
      <c r="BG11" s="2">
        <v>17.591737100855742</v>
      </c>
      <c r="BH11" s="2">
        <v>16.888439143328885</v>
      </c>
      <c r="BI11" s="2">
        <v>17.225406020185417</v>
      </c>
      <c r="BJ11" s="2">
        <v>17.336951014085955</v>
      </c>
      <c r="BK11" s="2">
        <v>16.6757471668063</v>
      </c>
      <c r="BL11" s="2">
        <v>17.460864045923532</v>
      </c>
      <c r="BM11" s="2">
        <v>17.47742157990514</v>
      </c>
      <c r="BN11" s="2">
        <v>16.541360968239076</v>
      </c>
      <c r="BO11" s="2">
        <v>17.260246186642089</v>
      </c>
      <c r="BP11" s="2">
        <v>17.860941732926413</v>
      </c>
      <c r="BQ11" s="2">
        <v>16.834446370925047</v>
      </c>
      <c r="BR11" s="2">
        <v>17.005299464166118</v>
      </c>
      <c r="BS11" s="2">
        <v>16.891257727741838</v>
      </c>
      <c r="BT11" s="2">
        <v>17.558031549517676</v>
      </c>
      <c r="BU11" s="2">
        <v>17.553783243033351</v>
      </c>
      <c r="BV11" s="2">
        <v>16.905913279226628</v>
      </c>
      <c r="BW11" s="2">
        <v>17.436204416956961</v>
      </c>
      <c r="BX11" s="2">
        <v>17.205989088002472</v>
      </c>
      <c r="BY11" s="2">
        <v>16.858966135673001</v>
      </c>
      <c r="BZ11" s="2">
        <v>17.572633032215336</v>
      </c>
      <c r="CA11" s="2">
        <v>17.124650978808997</v>
      </c>
      <c r="CB11" s="2">
        <v>17.349685969979024</v>
      </c>
      <c r="CC11" s="2">
        <v>17.444854681694618</v>
      </c>
      <c r="CD11" s="2">
        <v>17.721104559921638</v>
      </c>
      <c r="CE11" s="2">
        <v>17.538003037871814</v>
      </c>
      <c r="CF11" s="2">
        <v>16.699419491536538</v>
      </c>
      <c r="CG11" s="2">
        <v>17.205108888321881</v>
      </c>
      <c r="CH11" s="2">
        <v>17.096341143913005</v>
      </c>
      <c r="CI11" s="2">
        <v>16.564807176512961</v>
      </c>
      <c r="CJ11" s="2">
        <v>17.777508155547601</v>
      </c>
      <c r="CK11" s="2">
        <v>17.014009933809287</v>
      </c>
      <c r="CL11" s="2">
        <v>17.48509242750842</v>
      </c>
      <c r="CM11" s="2">
        <v>16.908071136988578</v>
      </c>
      <c r="CN11" s="2">
        <v>16.234379933773415</v>
      </c>
      <c r="CO11" s="2">
        <v>17.151177548407198</v>
      </c>
      <c r="CP11" s="2">
        <v>17.342815809564652</v>
      </c>
      <c r="CQ11" s="2">
        <v>17.830477063205581</v>
      </c>
      <c r="CR11" s="2">
        <v>16.850714338915818</v>
      </c>
      <c r="CS11" s="2">
        <v>17.355410992587586</v>
      </c>
      <c r="CT11" s="2">
        <v>17.472076884146297</v>
      </c>
      <c r="CU11" s="2">
        <v>17.109344864852776</v>
      </c>
      <c r="CV11" s="2">
        <v>17.839561893541024</v>
      </c>
      <c r="CW11" s="2">
        <v>17.289430794248378</v>
      </c>
      <c r="CX11" s="2">
        <v>16.947206974295927</v>
      </c>
      <c r="CY11" s="2">
        <v>17.579507344894342</v>
      </c>
      <c r="CZ11" s="2">
        <v>17.05710676069684</v>
      </c>
      <c r="DA11" s="2">
        <v>17.121916542015892</v>
      </c>
      <c r="DB11" s="2">
        <v>17.230237318424081</v>
      </c>
      <c r="DC11" s="2">
        <v>16.15698304803291</v>
      </c>
      <c r="DD11" s="2">
        <v>16.093425577374994</v>
      </c>
      <c r="DE11" s="2">
        <v>17.453543979393089</v>
      </c>
      <c r="DF11" s="2">
        <v>17.062132339055264</v>
      </c>
      <c r="DG11" s="2">
        <v>17.038513358925286</v>
      </c>
      <c r="DH11" s="2">
        <v>17.142833911081571</v>
      </c>
      <c r="DI11" s="2">
        <v>16.92415408205617</v>
      </c>
      <c r="DJ11" s="2">
        <v>17.269849596245056</v>
      </c>
      <c r="DK11" s="2">
        <v>16.85949980264343</v>
      </c>
      <c r="DL11" s="2">
        <v>17.278588522265565</v>
      </c>
      <c r="DM11" s="2">
        <v>16.797170651001363</v>
      </c>
      <c r="DN11" s="2">
        <v>17.085566095821477</v>
      </c>
      <c r="DO11" s="2">
        <v>17.543845733782327</v>
      </c>
      <c r="DP11" s="2">
        <v>16.558259391260378</v>
      </c>
      <c r="DQ11" s="2">
        <v>17.466384772825123</v>
      </c>
      <c r="DR11" s="2">
        <v>17.628854818145903</v>
      </c>
      <c r="DS11" s="2">
        <v>17.150679203931009</v>
      </c>
      <c r="DT11" s="2">
        <v>16.419994003374548</v>
      </c>
      <c r="DU11" s="2">
        <v>16.852321373137368</v>
      </c>
      <c r="DV11" s="2">
        <v>17.475187441725677</v>
      </c>
      <c r="DW11" s="2">
        <v>17.204016151195649</v>
      </c>
      <c r="DX11" s="2">
        <v>17.454432888759577</v>
      </c>
      <c r="DY11" s="2">
        <v>17.337048750267925</v>
      </c>
      <c r="DZ11" s="2">
        <v>17.180536566530431</v>
      </c>
      <c r="EA11" s="2">
        <v>17.74378498088501</v>
      </c>
      <c r="EB11" s="2">
        <v>17.421290378977119</v>
      </c>
      <c r="EC11" s="2">
        <v>17.048840385962219</v>
      </c>
      <c r="ED11" s="2">
        <v>16.462654917020313</v>
      </c>
      <c r="EE11" s="2">
        <v>17.686364304447501</v>
      </c>
      <c r="EF11" s="2">
        <v>16.937076057347188</v>
      </c>
      <c r="EG11" s="2">
        <v>16.738446903135994</v>
      </c>
      <c r="EH11" s="2">
        <v>17.298830298609264</v>
      </c>
      <c r="EI11" s="2">
        <v>17.039171570635919</v>
      </c>
      <c r="EJ11" s="2">
        <v>17.403812581666475</v>
      </c>
      <c r="EK11" s="2">
        <v>17.490315791747726</v>
      </c>
      <c r="EL11" s="2">
        <v>17.195338172864062</v>
      </c>
      <c r="EM11" s="2">
        <v>16.742546792191852</v>
      </c>
      <c r="EN11" s="2">
        <v>16.727140712888335</v>
      </c>
      <c r="EO11" s="2">
        <v>17.668659530519047</v>
      </c>
      <c r="EP11" s="2">
        <v>15.533931311779861</v>
      </c>
      <c r="EQ11" s="2">
        <v>17.138540464901737</v>
      </c>
      <c r="ER11" s="2">
        <v>16.540812349083733</v>
      </c>
      <c r="ES11" s="2">
        <v>17.146527335851424</v>
      </c>
      <c r="ET11" s="2">
        <v>17.450503214335704</v>
      </c>
      <c r="EU11" s="2">
        <v>17.344202281964009</v>
      </c>
      <c r="EV11" s="2">
        <v>16.96789110867217</v>
      </c>
      <c r="EW11" s="2">
        <v>16.626139149393151</v>
      </c>
      <c r="EX11" s="2">
        <v>17.43343681005225</v>
      </c>
      <c r="EY11" s="2">
        <v>17.331376935012685</v>
      </c>
      <c r="EZ11" s="2">
        <v>17.578664340511718</v>
      </c>
      <c r="FA11" s="2">
        <v>17.447277620925</v>
      </c>
      <c r="FB11" s="2">
        <v>17.108633809124555</v>
      </c>
      <c r="FC11" s="2">
        <v>17.188993645581785</v>
      </c>
      <c r="FD11" s="2">
        <v>16.732895026699236</v>
      </c>
      <c r="FE11" s="2">
        <v>16.332829828700895</v>
      </c>
      <c r="FF11" s="2">
        <v>17.059161149286741</v>
      </c>
      <c r="FG11" s="2">
        <v>17.110387196814614</v>
      </c>
      <c r="FH11" s="2">
        <v>17.260634734988656</v>
      </c>
      <c r="FI11" s="2">
        <v>16.889673176264989</v>
      </c>
      <c r="FJ11" s="2">
        <v>17.100168834449143</v>
      </c>
      <c r="FK11" s="2">
        <v>17.437892579096154</v>
      </c>
      <c r="FL11" s="2">
        <v>17.332212300142231</v>
      </c>
      <c r="FM11" s="2">
        <v>17.22290817926806</v>
      </c>
      <c r="FN11" s="2">
        <v>16.338939374711789</v>
      </c>
      <c r="FO11" s="2">
        <v>17.211603527738635</v>
      </c>
      <c r="FP11" s="2">
        <v>17.725932998620078</v>
      </c>
      <c r="FQ11" s="2">
        <v>17.809543215285728</v>
      </c>
      <c r="FR11" s="2">
        <v>16.945746651412044</v>
      </c>
      <c r="FS11" s="2">
        <v>16.623196594867498</v>
      </c>
      <c r="FT11" s="2">
        <v>17.108563789432488</v>
      </c>
      <c r="FU11" s="2">
        <v>16.985733852431029</v>
      </c>
      <c r="FV11" s="2">
        <v>17.165272944763409</v>
      </c>
      <c r="FW11" s="2">
        <v>17.020537506715449</v>
      </c>
      <c r="FX11" s="2">
        <v>17.11213500534533</v>
      </c>
      <c r="FY11" s="2">
        <v>16.815004093121669</v>
      </c>
      <c r="FZ11" s="2">
        <v>17.326025995027795</v>
      </c>
      <c r="GA11" s="2">
        <v>16.831885621169722</v>
      </c>
      <c r="GB11" s="2">
        <v>17.444394719001007</v>
      </c>
      <c r="GC11" s="2">
        <v>17.331619797851992</v>
      </c>
      <c r="GD11" s="2">
        <v>17.281730945817895</v>
      </c>
      <c r="GE11" s="2">
        <v>17.068761773154069</v>
      </c>
      <c r="GF11" s="2">
        <v>17.339905204537132</v>
      </c>
      <c r="GG11" s="2">
        <v>17.356221026866478</v>
      </c>
      <c r="GH11" s="2">
        <v>16.850543188347082</v>
      </c>
      <c r="GI11" s="2">
        <v>17.39572884185916</v>
      </c>
      <c r="GJ11" s="2">
        <v>18.037565900011039</v>
      </c>
      <c r="GK11" s="2">
        <v>16.658214273757526</v>
      </c>
      <c r="GL11" s="2">
        <v>17.304682617957546</v>
      </c>
      <c r="GM11" s="30">
        <v>16.394873492712538</v>
      </c>
      <c r="GN11" s="30">
        <v>16.738848249284352</v>
      </c>
    </row>
    <row r="12" spans="1:230" x14ac:dyDescent="0.2">
      <c r="A12" s="17" t="s">
        <v>15</v>
      </c>
      <c r="B12" s="17">
        <v>41</v>
      </c>
      <c r="C12" s="17">
        <v>1</v>
      </c>
      <c r="D12" s="9" t="s">
        <v>1</v>
      </c>
      <c r="E12" s="7">
        <v>0.52864304633448289</v>
      </c>
      <c r="F12" s="7">
        <v>-6.1751219625385545E-2</v>
      </c>
      <c r="G12" s="7">
        <v>0.99684751216994627</v>
      </c>
      <c r="H12" s="7">
        <v>4.2349175007210249E-3</v>
      </c>
      <c r="I12" s="78">
        <v>0</v>
      </c>
      <c r="J12" s="78">
        <v>0</v>
      </c>
      <c r="K12" s="2">
        <v>20.497899027789</v>
      </c>
      <c r="L12" s="2">
        <v>20.906619406265502</v>
      </c>
      <c r="M12" s="2">
        <v>20.444220146310698</v>
      </c>
      <c r="N12" s="2">
        <v>20.527094330235091</v>
      </c>
      <c r="O12" s="2">
        <v>20.33271908774541</v>
      </c>
      <c r="P12" s="2">
        <v>21.1743691371151</v>
      </c>
      <c r="Q12" s="2">
        <v>20.150808023355992</v>
      </c>
      <c r="R12" s="2">
        <v>20.202664004649137</v>
      </c>
      <c r="S12" s="2">
        <v>20.636129250976936</v>
      </c>
      <c r="T12" s="2">
        <v>20.650658310575473</v>
      </c>
      <c r="U12" s="2">
        <v>20.157266310105602</v>
      </c>
      <c r="V12" s="2">
        <v>20.372056134940848</v>
      </c>
      <c r="W12" s="2">
        <v>19.825352165118687</v>
      </c>
      <c r="X12" s="2">
        <v>20.275714011561142</v>
      </c>
      <c r="Y12" s="2">
        <v>20.052335527122239</v>
      </c>
      <c r="Z12" s="2">
        <v>20.762797141035779</v>
      </c>
      <c r="AA12" s="2">
        <v>20.230021348912167</v>
      </c>
      <c r="AB12" s="2">
        <v>20.393821528820411</v>
      </c>
      <c r="AC12" s="2">
        <v>20.414997025104341</v>
      </c>
      <c r="AD12" s="2">
        <v>20.325973103003722</v>
      </c>
      <c r="AE12" s="2">
        <v>20.944026591308806</v>
      </c>
      <c r="AF12" s="2">
        <v>20.047680529230455</v>
      </c>
      <c r="AG12" s="2">
        <v>20.02657839808953</v>
      </c>
      <c r="AH12" s="2">
        <v>20.024653477413729</v>
      </c>
      <c r="AI12" s="2">
        <v>20.535718842708036</v>
      </c>
      <c r="AJ12" s="2">
        <v>20.104874891065087</v>
      </c>
      <c r="AK12" s="2">
        <v>20.334183264517023</v>
      </c>
      <c r="AL12" s="2">
        <v>20.261953312559999</v>
      </c>
      <c r="AM12" s="2">
        <v>20.526908810654572</v>
      </c>
      <c r="AN12" s="2">
        <v>19.975585454999976</v>
      </c>
      <c r="AO12" s="2">
        <v>20.29524357723329</v>
      </c>
      <c r="AP12" s="2">
        <v>20.168949249837347</v>
      </c>
      <c r="AQ12" s="2">
        <v>20.016924296282646</v>
      </c>
      <c r="AR12" s="2">
        <v>19.779948588533529</v>
      </c>
      <c r="AS12" s="2">
        <v>19.720263133087524</v>
      </c>
      <c r="AT12" s="2">
        <v>20.146843096457285</v>
      </c>
      <c r="AU12" s="2">
        <v>20.613311934942018</v>
      </c>
      <c r="AV12" s="2">
        <v>20.031197422827344</v>
      </c>
      <c r="AW12" s="2">
        <v>19.983848888785275</v>
      </c>
      <c r="AX12" s="2">
        <v>20.735345891685785</v>
      </c>
      <c r="AY12" s="2">
        <v>19.865009710189899</v>
      </c>
      <c r="AZ12" s="2">
        <v>20.686813501175038</v>
      </c>
      <c r="BA12" s="2">
        <v>20.633486854600033</v>
      </c>
      <c r="BB12" s="2">
        <v>20.507200616200269</v>
      </c>
      <c r="BC12" s="2">
        <v>20.437268380378857</v>
      </c>
      <c r="BD12" s="2">
        <v>20.448601578604727</v>
      </c>
      <c r="BE12" s="2">
        <v>20.35527067835304</v>
      </c>
      <c r="BF12" s="2">
        <v>19.952943817025936</v>
      </c>
      <c r="BG12" s="2">
        <v>20.597650030868316</v>
      </c>
      <c r="BH12" s="2">
        <v>20.405654192889813</v>
      </c>
      <c r="BI12" s="2">
        <v>19.817582759004754</v>
      </c>
      <c r="BJ12" s="2">
        <v>19.944066402449032</v>
      </c>
      <c r="BK12" s="2">
        <v>19.839340967340334</v>
      </c>
      <c r="BL12" s="2">
        <v>20.175967949657331</v>
      </c>
      <c r="BM12" s="2">
        <v>20.555935578870933</v>
      </c>
      <c r="BN12" s="2">
        <v>19.973595956441386</v>
      </c>
      <c r="BO12" s="2">
        <v>20.452402983018946</v>
      </c>
      <c r="BP12" s="2">
        <v>20.731772752727473</v>
      </c>
      <c r="BQ12" s="2">
        <v>20.000139410051734</v>
      </c>
      <c r="BR12" s="2">
        <v>20.204938065834877</v>
      </c>
      <c r="BS12" s="2">
        <v>20.182585476716465</v>
      </c>
      <c r="BT12" s="2">
        <v>20.931109916237602</v>
      </c>
      <c r="BU12" s="2">
        <v>20.153483206840114</v>
      </c>
      <c r="BV12" s="2">
        <v>20.052388599669872</v>
      </c>
      <c r="BW12" s="2">
        <v>20.666200165621799</v>
      </c>
      <c r="BX12" s="2">
        <v>20.173983300427857</v>
      </c>
      <c r="BY12" s="2">
        <v>20.085274082695456</v>
      </c>
      <c r="BZ12" s="2">
        <v>20.369843631768322</v>
      </c>
      <c r="CA12" s="2">
        <v>20.383095201073797</v>
      </c>
      <c r="CB12" s="2">
        <v>20.294407221837837</v>
      </c>
      <c r="CC12" s="2">
        <v>20.437896115826991</v>
      </c>
      <c r="CD12" s="2">
        <v>20.559815116920838</v>
      </c>
      <c r="CE12" s="2">
        <v>20.718821152320345</v>
      </c>
      <c r="CF12" s="2">
        <v>20.070120426020974</v>
      </c>
      <c r="CG12" s="2">
        <v>20.511744723702027</v>
      </c>
      <c r="CH12" s="2">
        <v>20.200615572206853</v>
      </c>
      <c r="CI12" s="2">
        <v>20.053329268328852</v>
      </c>
      <c r="CJ12" s="2">
        <v>20.702213145572387</v>
      </c>
      <c r="CK12" s="2">
        <v>20.525495073436183</v>
      </c>
      <c r="CL12" s="2">
        <v>20.406614485081462</v>
      </c>
      <c r="CM12" s="2">
        <v>20.033725554140378</v>
      </c>
      <c r="CN12" s="2">
        <v>19.51435144012278</v>
      </c>
      <c r="CO12" s="2">
        <v>20.50284918619948</v>
      </c>
      <c r="CP12" s="2">
        <v>20.097656794953004</v>
      </c>
      <c r="CQ12" s="2">
        <v>20.83038375669447</v>
      </c>
      <c r="CR12" s="2">
        <v>20.021583383984314</v>
      </c>
      <c r="CS12" s="2">
        <v>20.655046286703332</v>
      </c>
      <c r="CT12" s="2">
        <v>20.213740129876371</v>
      </c>
      <c r="CU12" s="2">
        <v>19.490337236441331</v>
      </c>
      <c r="CV12" s="2">
        <v>20.574430616226202</v>
      </c>
      <c r="CW12" s="2">
        <v>19.842360535031499</v>
      </c>
      <c r="CX12" s="2">
        <v>20.287068054695062</v>
      </c>
      <c r="CY12" s="2">
        <v>20.116372842850456</v>
      </c>
      <c r="CZ12" s="2">
        <v>19.972417957743726</v>
      </c>
      <c r="DA12" s="2">
        <v>20.616278934260439</v>
      </c>
      <c r="DB12" s="2">
        <v>19.67617347374329</v>
      </c>
      <c r="DC12" s="2">
        <v>19.717910797071564</v>
      </c>
      <c r="DD12" s="2">
        <v>19.557933738501287</v>
      </c>
      <c r="DE12" s="2">
        <v>20.684268348148521</v>
      </c>
      <c r="DF12" s="2">
        <v>20.265243058192485</v>
      </c>
      <c r="DG12" s="2">
        <v>20.213845554813364</v>
      </c>
      <c r="DH12" s="2">
        <v>20.507212129358059</v>
      </c>
      <c r="DI12" s="2">
        <v>20.033696852036933</v>
      </c>
      <c r="DJ12" s="2">
        <v>20.293972133126427</v>
      </c>
      <c r="DK12" s="2">
        <v>20.219486186143552</v>
      </c>
      <c r="DL12" s="2">
        <v>20.444952784986008</v>
      </c>
      <c r="DM12" s="2">
        <v>20.151410464057289</v>
      </c>
      <c r="DN12" s="2">
        <v>20.254182407121696</v>
      </c>
      <c r="DO12" s="2">
        <v>20.365678481612566</v>
      </c>
      <c r="DP12" s="2">
        <v>19.698932022893345</v>
      </c>
      <c r="DQ12" s="2">
        <v>20.295473644075155</v>
      </c>
      <c r="DR12" s="2">
        <v>20.797899817712114</v>
      </c>
      <c r="DS12" s="2">
        <v>20.716429249617089</v>
      </c>
      <c r="DT12" s="2">
        <v>20.239997337238073</v>
      </c>
      <c r="DU12" s="2">
        <v>19.638365197201583</v>
      </c>
      <c r="DV12" s="2">
        <v>20.245255384377089</v>
      </c>
      <c r="DW12" s="2">
        <v>20.67644958018365</v>
      </c>
      <c r="DX12" s="2">
        <v>20.098003274910702</v>
      </c>
      <c r="DY12" s="2">
        <v>20.600256286336684</v>
      </c>
      <c r="DZ12" s="2">
        <v>20.135118451858641</v>
      </c>
      <c r="EA12" s="2">
        <v>20.456973744050334</v>
      </c>
      <c r="EB12" s="2">
        <v>20.777121440563562</v>
      </c>
      <c r="EC12" s="2">
        <v>20.387513779832066</v>
      </c>
      <c r="ED12" s="2">
        <v>20.209114889388669</v>
      </c>
      <c r="EE12" s="2">
        <v>20.063026436217921</v>
      </c>
      <c r="EF12" s="2">
        <v>21.526690123323231</v>
      </c>
      <c r="EG12" s="2">
        <v>19.970743136604185</v>
      </c>
      <c r="EH12" s="2">
        <v>19.595217770576781</v>
      </c>
      <c r="EI12" s="2">
        <v>20.414260717221545</v>
      </c>
      <c r="EJ12" s="2">
        <v>19.962248958375703</v>
      </c>
      <c r="EK12" s="2">
        <v>20.028825695920634</v>
      </c>
      <c r="EL12" s="2">
        <v>20.761934648155826</v>
      </c>
      <c r="EM12" s="2">
        <v>20.322494231547928</v>
      </c>
      <c r="EN12" s="2">
        <v>19.667468650387967</v>
      </c>
      <c r="EO12" s="2">
        <v>20.017097155216749</v>
      </c>
      <c r="EP12" s="2">
        <v>20.563952434403916</v>
      </c>
      <c r="EQ12" s="2">
        <v>19.552360442327277</v>
      </c>
      <c r="ER12" s="2">
        <v>20.304148553585197</v>
      </c>
      <c r="ES12" s="2">
        <v>20.035828176777283</v>
      </c>
      <c r="ET12" s="2">
        <v>20.599517995580456</v>
      </c>
      <c r="EU12" s="2">
        <v>20.246629570383622</v>
      </c>
      <c r="EV12" s="2">
        <v>20.476452750414797</v>
      </c>
      <c r="EW12" s="2">
        <v>19.89643665344509</v>
      </c>
      <c r="EX12" s="2">
        <v>19.92266620528126</v>
      </c>
      <c r="EY12" s="2">
        <v>20.026085769968827</v>
      </c>
      <c r="EZ12" s="2">
        <v>20.206115006109229</v>
      </c>
      <c r="FA12" s="2">
        <v>20.70708751178509</v>
      </c>
      <c r="FB12" s="2">
        <v>20.626089692465651</v>
      </c>
      <c r="FC12" s="2">
        <v>19.613676501448627</v>
      </c>
      <c r="FD12" s="2">
        <v>20.179613008946557</v>
      </c>
      <c r="FE12" s="2">
        <v>20.585312579341409</v>
      </c>
      <c r="FF12" s="2">
        <v>20.317596271365744</v>
      </c>
      <c r="FG12" s="2">
        <v>19.77491030380331</v>
      </c>
      <c r="FH12" s="2">
        <v>20.108212269870567</v>
      </c>
      <c r="FI12" s="2">
        <v>20.319157172685738</v>
      </c>
      <c r="FJ12" s="2">
        <v>19.926114940070182</v>
      </c>
      <c r="FK12" s="2">
        <v>20.451968472886204</v>
      </c>
      <c r="FL12" s="2">
        <v>21.037469021788166</v>
      </c>
      <c r="FM12" s="2">
        <v>20.563345478299077</v>
      </c>
      <c r="FN12" s="2">
        <v>20.284077339140755</v>
      </c>
      <c r="FO12" s="2">
        <v>19.719218234041481</v>
      </c>
      <c r="FP12" s="2">
        <v>20.280076487751202</v>
      </c>
      <c r="FQ12" s="2">
        <v>20.950999288338327</v>
      </c>
      <c r="FR12" s="2">
        <v>20.715433731972876</v>
      </c>
      <c r="FS12" s="2">
        <v>20.27400874082479</v>
      </c>
      <c r="FT12" s="2">
        <v>20.017846792735874</v>
      </c>
      <c r="FU12" s="2">
        <v>20.331752945244485</v>
      </c>
      <c r="FV12" s="2">
        <v>19.931840901274622</v>
      </c>
      <c r="FW12" s="2">
        <v>19.936727693593827</v>
      </c>
      <c r="FX12" s="2">
        <v>20.224899165589054</v>
      </c>
      <c r="FY12" s="2">
        <v>20.455282908193048</v>
      </c>
      <c r="FZ12" s="2">
        <v>20.613918376827829</v>
      </c>
      <c r="GA12" s="2">
        <v>20.180572911284585</v>
      </c>
      <c r="GB12" s="2">
        <v>20.355919562014009</v>
      </c>
      <c r="GC12" s="2">
        <v>20.975201669501256</v>
      </c>
      <c r="GD12" s="2">
        <v>20.301126607827129</v>
      </c>
      <c r="GE12" s="2">
        <v>20.232741532826097</v>
      </c>
      <c r="GF12" s="2">
        <v>20.329331919138319</v>
      </c>
      <c r="GG12" s="2">
        <v>20.419570119941238</v>
      </c>
      <c r="GH12" s="2">
        <v>20.542590967952314</v>
      </c>
      <c r="GI12" s="2">
        <v>20.643517440671321</v>
      </c>
      <c r="GJ12" s="2">
        <v>20.029508783444289</v>
      </c>
      <c r="GK12" s="2">
        <v>20.310074248485932</v>
      </c>
      <c r="GL12" s="2">
        <v>20.294609082712597</v>
      </c>
      <c r="GM12" s="30">
        <v>20.310074248485932</v>
      </c>
      <c r="GN12" s="30">
        <v>20.294609082712597</v>
      </c>
    </row>
    <row r="13" spans="1:230" x14ac:dyDescent="0.2">
      <c r="A13" s="17" t="s">
        <v>16</v>
      </c>
      <c r="B13" s="17">
        <v>42</v>
      </c>
      <c r="C13" s="17">
        <v>1</v>
      </c>
      <c r="D13" s="9" t="s">
        <v>0</v>
      </c>
      <c r="E13" s="8">
        <v>5.9503075643702052E-3</v>
      </c>
      <c r="F13" s="7">
        <v>-0.18651696992983346</v>
      </c>
      <c r="G13" s="7">
        <v>0.25668512178600367</v>
      </c>
      <c r="H13" s="10">
        <v>-8.7884784506698566E-2</v>
      </c>
      <c r="I13" s="56" t="s">
        <v>5707</v>
      </c>
      <c r="J13" s="78">
        <v>0</v>
      </c>
      <c r="K13" s="2">
        <v>19.000707742160497</v>
      </c>
      <c r="L13" s="2">
        <v>18.889034773491034</v>
      </c>
      <c r="M13" s="2">
        <v>18.775052033629908</v>
      </c>
      <c r="N13" s="2">
        <v>18.888327286360166</v>
      </c>
      <c r="O13" s="2">
        <v>18.161394964574111</v>
      </c>
      <c r="P13" s="2">
        <v>19.019041357300505</v>
      </c>
      <c r="Q13" s="2">
        <v>18.287744046435769</v>
      </c>
      <c r="R13" s="2">
        <v>18.921355514515415</v>
      </c>
      <c r="S13" s="2">
        <v>19.031568558853369</v>
      </c>
      <c r="T13" s="2">
        <v>18.675607179629235</v>
      </c>
      <c r="U13" s="2">
        <v>18.313733994725631</v>
      </c>
      <c r="V13" s="2">
        <v>19.221914182622925</v>
      </c>
      <c r="W13" s="2">
        <v>18.356928386447393</v>
      </c>
      <c r="X13" s="2">
        <v>19.272761380100519</v>
      </c>
      <c r="Y13" s="2">
        <v>18.687435399814571</v>
      </c>
      <c r="Z13" s="2">
        <v>18.705902795989914</v>
      </c>
      <c r="AA13" s="2">
        <v>18.596981477810445</v>
      </c>
      <c r="AB13" s="2">
        <v>18.445231534320197</v>
      </c>
      <c r="AC13" s="2">
        <v>18.829593506002965</v>
      </c>
      <c r="AD13" s="2">
        <v>18.651463978358844</v>
      </c>
      <c r="AE13" s="2">
        <v>19.596223195143857</v>
      </c>
      <c r="AF13" s="2">
        <v>18.622308566260994</v>
      </c>
      <c r="AG13" s="2">
        <v>18.325884156708042</v>
      </c>
      <c r="AH13" s="2">
        <v>18.91134455012973</v>
      </c>
      <c r="AI13" s="2">
        <v>19.305781468133208</v>
      </c>
      <c r="AJ13" s="2">
        <v>18.605009552448927</v>
      </c>
      <c r="AK13" s="2">
        <v>18.766955480072387</v>
      </c>
      <c r="AL13" s="2">
        <v>18.849851537045055</v>
      </c>
      <c r="AM13" s="2">
        <v>18.543286954727726</v>
      </c>
      <c r="AN13" s="2">
        <v>18.875779937839251</v>
      </c>
      <c r="AO13" s="2">
        <v>18.334991690816743</v>
      </c>
      <c r="AP13" s="2">
        <v>18.891725600111304</v>
      </c>
      <c r="AQ13" s="2">
        <v>18.282788149075085</v>
      </c>
      <c r="AR13" s="2">
        <v>18.447020067812513</v>
      </c>
      <c r="AS13" s="2">
        <v>18.219327650073414</v>
      </c>
      <c r="AT13" s="2">
        <v>18.324843708590628</v>
      </c>
      <c r="AU13" s="2">
        <v>18.86740547686961</v>
      </c>
      <c r="AV13" s="2">
        <v>19.212999320261005</v>
      </c>
      <c r="AW13" s="2">
        <v>18.0868857553635</v>
      </c>
      <c r="AX13" s="2">
        <v>18.586329850079085</v>
      </c>
      <c r="AY13" s="2">
        <v>18.712835047283594</v>
      </c>
      <c r="AZ13" s="2">
        <v>19.043871056750458</v>
      </c>
      <c r="BA13" s="2">
        <v>18.661533708123816</v>
      </c>
      <c r="BB13" s="2">
        <v>18.516182599455448</v>
      </c>
      <c r="BC13" s="2">
        <v>18.903235705212051</v>
      </c>
      <c r="BD13" s="2">
        <v>18.543126916608102</v>
      </c>
      <c r="BE13" s="2">
        <v>19.260624173159247</v>
      </c>
      <c r="BF13" s="2">
        <v>18.990568116960798</v>
      </c>
      <c r="BG13" s="2">
        <v>18.667948615509491</v>
      </c>
      <c r="BH13" s="2">
        <v>18.901811355656768</v>
      </c>
      <c r="BI13" s="2">
        <v>18.401054673687472</v>
      </c>
      <c r="BJ13" s="2">
        <v>18.900402298478891</v>
      </c>
      <c r="BK13" s="2">
        <v>18.424946887389453</v>
      </c>
      <c r="BL13" s="2">
        <v>18.624177761392581</v>
      </c>
      <c r="BM13" s="2">
        <v>19.042540983947468</v>
      </c>
      <c r="BN13" s="2">
        <v>18.728895260809246</v>
      </c>
      <c r="BO13" s="2">
        <v>18.990579060404311</v>
      </c>
      <c r="BP13" s="2">
        <v>19.108670957790409</v>
      </c>
      <c r="BQ13" s="2">
        <v>18.33410974522922</v>
      </c>
      <c r="BR13" s="2">
        <v>18.788028063218071</v>
      </c>
      <c r="BS13" s="2">
        <v>18.408404127297537</v>
      </c>
      <c r="BT13" s="2">
        <v>18.985595833701574</v>
      </c>
      <c r="BU13" s="2">
        <v>18.72217002527227</v>
      </c>
      <c r="BV13" s="2">
        <v>18.49127593442147</v>
      </c>
      <c r="BW13" s="2">
        <v>18.785210188856649</v>
      </c>
      <c r="BX13" s="2">
        <v>18.56962040573033</v>
      </c>
      <c r="BY13" s="2">
        <v>18.260093535776953</v>
      </c>
      <c r="BZ13" s="2">
        <v>18.908618666492107</v>
      </c>
      <c r="CA13" s="2">
        <v>18.568945161578576</v>
      </c>
      <c r="CB13" s="2">
        <v>18.478454847727612</v>
      </c>
      <c r="CC13" s="2">
        <v>18.681299260762124</v>
      </c>
      <c r="CD13" s="2">
        <v>19.088498746264122</v>
      </c>
      <c r="CE13" s="2">
        <v>18.782598204990887</v>
      </c>
      <c r="CF13" s="2">
        <v>18.446529241290314</v>
      </c>
      <c r="CG13" s="2">
        <v>18.915057042948177</v>
      </c>
      <c r="CH13" s="2">
        <v>18.585486273499605</v>
      </c>
      <c r="CI13" s="2">
        <v>18.143284812759898</v>
      </c>
      <c r="CJ13" s="2">
        <v>19.416340808236765</v>
      </c>
      <c r="CK13" s="2">
        <v>18.50663276842559</v>
      </c>
      <c r="CL13" s="2">
        <v>18.962921159101665</v>
      </c>
      <c r="CM13" s="2">
        <v>18.751830687648081</v>
      </c>
      <c r="CN13" s="2">
        <v>17.853165108054732</v>
      </c>
      <c r="CO13" s="2">
        <v>18.397590038887333</v>
      </c>
      <c r="CP13" s="2">
        <v>18.764606348479763</v>
      </c>
      <c r="CQ13" s="2">
        <v>19.241614636553397</v>
      </c>
      <c r="CR13" s="2">
        <v>18.798513613776535</v>
      </c>
      <c r="CS13" s="2">
        <v>18.631317129495802</v>
      </c>
      <c r="CT13" s="2">
        <v>18.784982189169011</v>
      </c>
      <c r="CU13" s="2">
        <v>18.473813673144448</v>
      </c>
      <c r="CV13" s="2">
        <v>19.083827410809903</v>
      </c>
      <c r="CW13" s="2">
        <v>18.967863782100569</v>
      </c>
      <c r="CX13" s="2">
        <v>18.59538224002366</v>
      </c>
      <c r="CY13" s="2">
        <v>19.055167252244726</v>
      </c>
      <c r="CZ13" s="2">
        <v>18.861130048450288</v>
      </c>
      <c r="DA13" s="2">
        <v>18.6848174860631</v>
      </c>
      <c r="DB13" s="2">
        <v>18.617216377730621</v>
      </c>
      <c r="DC13" s="2">
        <v>17.73883013870271</v>
      </c>
      <c r="DD13" s="2">
        <v>17.815230186540017</v>
      </c>
      <c r="DE13" s="2">
        <v>18.921912364274899</v>
      </c>
      <c r="DF13" s="2">
        <v>18.83961115164939</v>
      </c>
      <c r="DG13" s="2">
        <v>18.533616970600541</v>
      </c>
      <c r="DH13" s="2">
        <v>18.594030597052768</v>
      </c>
      <c r="DI13" s="2">
        <v>18.539807927628239</v>
      </c>
      <c r="DJ13" s="2">
        <v>18.667057036118273</v>
      </c>
      <c r="DK13" s="2">
        <v>18.080815089232978</v>
      </c>
      <c r="DL13" s="2">
        <v>18.605800506781655</v>
      </c>
      <c r="DM13" s="2">
        <v>18.056435614827105</v>
      </c>
      <c r="DN13" s="2">
        <v>18.325918504758995</v>
      </c>
      <c r="DO13" s="2">
        <v>18.882062063949487</v>
      </c>
      <c r="DP13" s="2">
        <v>17.765322963409066</v>
      </c>
      <c r="DQ13" s="2">
        <v>18.810701640355902</v>
      </c>
      <c r="DR13" s="2">
        <v>19.905395588128314</v>
      </c>
      <c r="DS13" s="2">
        <v>18.519262215859225</v>
      </c>
      <c r="DT13" s="2">
        <v>17.91418270696839</v>
      </c>
      <c r="DU13" s="2">
        <v>18.434342386158342</v>
      </c>
      <c r="DV13" s="2">
        <v>18.653980691308821</v>
      </c>
      <c r="DW13" s="2">
        <v>18.481007236003894</v>
      </c>
      <c r="DX13" s="2">
        <v>18.72206060603467</v>
      </c>
      <c r="DY13" s="2">
        <v>18.718769109484686</v>
      </c>
      <c r="DZ13" s="2">
        <v>18.749325406080555</v>
      </c>
      <c r="EA13" s="2">
        <v>18.820260555942561</v>
      </c>
      <c r="EB13" s="2">
        <v>18.808280252427682</v>
      </c>
      <c r="EC13" s="2">
        <v>18.304536117218664</v>
      </c>
      <c r="ED13" s="2">
        <v>18.270127345149973</v>
      </c>
      <c r="EE13" s="2">
        <v>18.690345493973975</v>
      </c>
      <c r="EF13" s="2">
        <v>18.349903386594473</v>
      </c>
      <c r="EG13" s="2">
        <v>18.412946240106592</v>
      </c>
      <c r="EH13" s="2">
        <v>18.54975970052444</v>
      </c>
      <c r="EI13" s="2">
        <v>18.719414752380537</v>
      </c>
      <c r="EJ13" s="2">
        <v>18.620487089721252</v>
      </c>
      <c r="EK13" s="2">
        <v>18.657221679163122</v>
      </c>
      <c r="EL13" s="2">
        <v>19.012027637345248</v>
      </c>
      <c r="EM13" s="2">
        <v>18.594590626975027</v>
      </c>
      <c r="EN13" s="2">
        <v>17.881474994033596</v>
      </c>
      <c r="EO13" s="2">
        <v>18.786209631469447</v>
      </c>
      <c r="EP13" s="2">
        <v>18.210090308603611</v>
      </c>
      <c r="EQ13" s="2">
        <v>18.384962679507723</v>
      </c>
      <c r="ER13" s="2">
        <v>18.13088047300182</v>
      </c>
      <c r="ES13" s="2">
        <v>18.623862795409888</v>
      </c>
      <c r="ET13" s="2">
        <v>19.044851756697021</v>
      </c>
      <c r="EU13" s="2">
        <v>18.611432608394864</v>
      </c>
      <c r="EV13" s="2">
        <v>18.581207989579685</v>
      </c>
      <c r="EW13" s="2">
        <v>18.487594271346122</v>
      </c>
      <c r="EX13" s="2">
        <v>19.072752417811287</v>
      </c>
      <c r="EY13" s="2">
        <v>18.998077253419346</v>
      </c>
      <c r="EZ13" s="2">
        <v>18.685082480728763</v>
      </c>
      <c r="FA13" s="2">
        <v>18.761751449047498</v>
      </c>
      <c r="FB13" s="2">
        <v>18.671280014294521</v>
      </c>
      <c r="FC13" s="2">
        <v>18.550214935910866</v>
      </c>
      <c r="FD13" s="2">
        <v>18.682787899032544</v>
      </c>
      <c r="FE13" s="2">
        <v>18.351988465638414</v>
      </c>
      <c r="FF13" s="2">
        <v>18.489698976092502</v>
      </c>
      <c r="FG13" s="2">
        <v>18.664589973925537</v>
      </c>
      <c r="FH13" s="2">
        <v>19.045041948416017</v>
      </c>
      <c r="FI13" s="2">
        <v>18.426043611360971</v>
      </c>
      <c r="FJ13" s="2">
        <v>18.548035043110197</v>
      </c>
      <c r="FK13" s="2">
        <v>18.08321170575303</v>
      </c>
      <c r="FL13" s="2">
        <v>18.985076453986917</v>
      </c>
      <c r="FM13" s="2">
        <v>18.792003094980149</v>
      </c>
      <c r="FN13" s="2">
        <v>17.510353564909849</v>
      </c>
      <c r="FO13" s="2">
        <v>19.094740342812916</v>
      </c>
      <c r="FP13" s="2">
        <v>19.044443428674374</v>
      </c>
      <c r="FQ13" s="2">
        <v>18.950963781016306</v>
      </c>
      <c r="FR13" s="2">
        <v>18.847704560559222</v>
      </c>
      <c r="FS13" s="2">
        <v>18.312187284125638</v>
      </c>
      <c r="FT13" s="2">
        <v>18.784190276826685</v>
      </c>
      <c r="FU13" s="2">
        <v>18.409236085398042</v>
      </c>
      <c r="FV13" s="2">
        <v>18.897006539185565</v>
      </c>
      <c r="FW13" s="2">
        <v>18.52434385927182</v>
      </c>
      <c r="FX13" s="2">
        <v>18.652796062920142</v>
      </c>
      <c r="FY13" s="2">
        <v>18.203534445114329</v>
      </c>
      <c r="FZ13" s="2">
        <v>18.615979460450443</v>
      </c>
      <c r="GA13" s="2">
        <v>18.472008381829266</v>
      </c>
      <c r="GB13" s="2">
        <v>18.389794085048752</v>
      </c>
      <c r="GC13" s="2">
        <v>18.810807026693855</v>
      </c>
      <c r="GD13" s="2">
        <v>18.518253058207364</v>
      </c>
      <c r="GE13" s="2">
        <v>18.577414806440029</v>
      </c>
      <c r="GF13" s="2">
        <v>18.616082480546993</v>
      </c>
      <c r="GG13" s="2">
        <v>19.106857180232467</v>
      </c>
      <c r="GH13" s="2">
        <v>18.591871379448946</v>
      </c>
      <c r="GI13" s="2">
        <v>19.096395601092684</v>
      </c>
      <c r="GJ13" s="2">
        <v>19.240563722803444</v>
      </c>
      <c r="GK13" s="2">
        <v>18.383563187979693</v>
      </c>
      <c r="GL13" s="2">
        <v>18.087455366336545</v>
      </c>
      <c r="GM13" s="30">
        <v>18.459624030410154</v>
      </c>
      <c r="GN13" s="30">
        <v>18.530359063988509</v>
      </c>
    </row>
    <row r="14" spans="1:230" x14ac:dyDescent="0.2">
      <c r="A14" s="17" t="s">
        <v>16</v>
      </c>
      <c r="B14" s="17">
        <v>42</v>
      </c>
      <c r="C14" s="17">
        <v>1</v>
      </c>
      <c r="D14" s="9" t="s">
        <v>1</v>
      </c>
      <c r="E14" s="7">
        <v>0.4705559748325881</v>
      </c>
      <c r="F14" s="7">
        <v>-5.8641775336731428E-2</v>
      </c>
      <c r="G14" s="7">
        <v>0.96168328499690137</v>
      </c>
      <c r="H14" s="7">
        <v>1.2984900323608883E-2</v>
      </c>
      <c r="I14" s="78">
        <v>0</v>
      </c>
      <c r="J14" s="78">
        <v>0</v>
      </c>
      <c r="K14" s="2">
        <v>21.761396418670419</v>
      </c>
      <c r="L14" s="2">
        <v>21.848767333574621</v>
      </c>
      <c r="M14" s="2">
        <v>22.035476961654879</v>
      </c>
      <c r="N14" s="2">
        <v>21.823995525282047</v>
      </c>
      <c r="O14" s="2">
        <v>21.540656507982952</v>
      </c>
      <c r="P14" s="2">
        <v>22.297926342790735</v>
      </c>
      <c r="Q14" s="2">
        <v>21.500943118308584</v>
      </c>
      <c r="R14" s="2">
        <v>21.529319993498518</v>
      </c>
      <c r="S14" s="2">
        <v>21.823692384837535</v>
      </c>
      <c r="T14" s="2">
        <v>22.066900837911042</v>
      </c>
      <c r="U14" s="2">
        <v>21.412705490988561</v>
      </c>
      <c r="V14" s="2">
        <v>21.727075790108277</v>
      </c>
      <c r="W14" s="2">
        <v>21.088066911942114</v>
      </c>
      <c r="X14" s="2">
        <v>21.584856669287699</v>
      </c>
      <c r="Y14" s="2">
        <v>21.710296578183435</v>
      </c>
      <c r="Z14" s="2">
        <v>21.802290721117476</v>
      </c>
      <c r="AA14" s="2">
        <v>21.39472543670194</v>
      </c>
      <c r="AB14" s="2">
        <v>21.841688706703696</v>
      </c>
      <c r="AC14" s="2">
        <v>21.970095536832162</v>
      </c>
      <c r="AD14" s="2">
        <v>21.560034345083391</v>
      </c>
      <c r="AE14" s="2">
        <v>22.268486168037594</v>
      </c>
      <c r="AF14" s="2">
        <v>21.262835492876523</v>
      </c>
      <c r="AG14" s="2">
        <v>21.376456817716743</v>
      </c>
      <c r="AH14" s="2">
        <v>21.359868766922759</v>
      </c>
      <c r="AI14" s="2">
        <v>22.111376628975783</v>
      </c>
      <c r="AJ14" s="2">
        <v>21.530549269494191</v>
      </c>
      <c r="AK14" s="2">
        <v>21.496242260550289</v>
      </c>
      <c r="AL14" s="2">
        <v>21.878137295346562</v>
      </c>
      <c r="AM14" s="2">
        <v>21.556222823190016</v>
      </c>
      <c r="AN14" s="2">
        <v>21.191475979980297</v>
      </c>
      <c r="AO14" s="2">
        <v>21.461004080461237</v>
      </c>
      <c r="AP14" s="2">
        <v>21.472003110662701</v>
      </c>
      <c r="AQ14" s="2">
        <v>21.29478434534272</v>
      </c>
      <c r="AR14" s="2">
        <v>21.034089909935396</v>
      </c>
      <c r="AS14" s="2">
        <v>21.194702185711733</v>
      </c>
      <c r="AT14" s="2">
        <v>21.441775649952657</v>
      </c>
      <c r="AU14" s="2">
        <v>21.790659588688278</v>
      </c>
      <c r="AV14" s="2">
        <v>21.406239428776395</v>
      </c>
      <c r="AW14" s="2">
        <v>21.311486596002592</v>
      </c>
      <c r="AX14" s="2">
        <v>21.985894974873709</v>
      </c>
      <c r="AY14" s="2">
        <v>21.248520184544741</v>
      </c>
      <c r="AZ14" s="2">
        <v>22.080089015158464</v>
      </c>
      <c r="BA14" s="2">
        <v>21.757482159586342</v>
      </c>
      <c r="BB14" s="2">
        <v>21.72151040638887</v>
      </c>
      <c r="BC14" s="2">
        <v>21.462981165113828</v>
      </c>
      <c r="BD14" s="2">
        <v>21.541480685563968</v>
      </c>
      <c r="BE14" s="2">
        <v>21.64651290163507</v>
      </c>
      <c r="BF14" s="2">
        <v>21.864686797648236</v>
      </c>
      <c r="BG14" s="2">
        <v>22.009798751312704</v>
      </c>
      <c r="BH14" s="2">
        <v>21.813435475508793</v>
      </c>
      <c r="BI14" s="2">
        <v>21.168853331898966</v>
      </c>
      <c r="BJ14" s="2">
        <v>21.296410796088615</v>
      </c>
      <c r="BK14" s="2">
        <v>21.24939761464536</v>
      </c>
      <c r="BL14" s="2">
        <v>21.421046196402973</v>
      </c>
      <c r="BM14" s="2">
        <v>22.053467372472021</v>
      </c>
      <c r="BN14" s="2">
        <v>21.621413438091615</v>
      </c>
      <c r="BO14" s="2">
        <v>21.83568627880264</v>
      </c>
      <c r="BP14" s="2">
        <v>21.771033863185806</v>
      </c>
      <c r="BQ14" s="2">
        <v>21.370515839528668</v>
      </c>
      <c r="BR14" s="2">
        <v>21.404711054696246</v>
      </c>
      <c r="BS14" s="2">
        <v>21.591137483152938</v>
      </c>
      <c r="BT14" s="2">
        <v>22.213582771249431</v>
      </c>
      <c r="BU14" s="2">
        <v>21.472693591428094</v>
      </c>
      <c r="BV14" s="2">
        <v>21.361465664820098</v>
      </c>
      <c r="BW14" s="2">
        <v>21.840932421733484</v>
      </c>
      <c r="BX14" s="2">
        <v>21.614617941181031</v>
      </c>
      <c r="BY14" s="2">
        <v>21.325246608128662</v>
      </c>
      <c r="BZ14" s="2">
        <v>21.696064004861427</v>
      </c>
      <c r="CA14" s="2">
        <v>21.925049282339312</v>
      </c>
      <c r="CB14" s="2">
        <v>21.449713610664165</v>
      </c>
      <c r="CC14" s="2">
        <v>21.704782101924142</v>
      </c>
      <c r="CD14" s="2">
        <v>21.87247652882623</v>
      </c>
      <c r="CE14" s="2">
        <v>22.158389242638616</v>
      </c>
      <c r="CF14" s="2">
        <v>21.362623220158959</v>
      </c>
      <c r="CG14" s="2">
        <v>22.097004927010854</v>
      </c>
      <c r="CH14" s="2">
        <v>21.513805888429534</v>
      </c>
      <c r="CI14" s="2">
        <v>21.332632349937963</v>
      </c>
      <c r="CJ14" s="2">
        <v>22.207380168738855</v>
      </c>
      <c r="CK14" s="2">
        <v>21.625748758324608</v>
      </c>
      <c r="CL14" s="2">
        <v>21.583207762679653</v>
      </c>
      <c r="CM14" s="2">
        <v>21.37338508262334</v>
      </c>
      <c r="CN14" s="2">
        <v>21.025844925233898</v>
      </c>
      <c r="CO14" s="2">
        <v>21.923327188734291</v>
      </c>
      <c r="CP14" s="2">
        <v>21.476355745901753</v>
      </c>
      <c r="CQ14" s="2">
        <v>21.95899679217613</v>
      </c>
      <c r="CR14" s="2">
        <v>21.713048953007569</v>
      </c>
      <c r="CS14" s="2">
        <v>21.737749629387352</v>
      </c>
      <c r="CT14" s="2">
        <v>21.445033475375475</v>
      </c>
      <c r="CU14" s="2">
        <v>21.072403275648096</v>
      </c>
      <c r="CV14" s="2">
        <v>21.752137138761498</v>
      </c>
      <c r="CW14" s="2">
        <v>21.478081073733719</v>
      </c>
      <c r="CX14" s="2">
        <v>21.558895886583223</v>
      </c>
      <c r="CY14" s="2">
        <v>21.629918277871187</v>
      </c>
      <c r="CZ14" s="2">
        <v>21.555378411076827</v>
      </c>
      <c r="DA14" s="2">
        <v>21.912003053545945</v>
      </c>
      <c r="DB14" s="2">
        <v>21.22805518962079</v>
      </c>
      <c r="DC14" s="2">
        <v>21.156521586384955</v>
      </c>
      <c r="DD14" s="2">
        <v>20.715768576155114</v>
      </c>
      <c r="DE14" s="2">
        <v>21.851161796140229</v>
      </c>
      <c r="DF14" s="2">
        <v>21.508734277260501</v>
      </c>
      <c r="DG14" s="2">
        <v>21.575397912515314</v>
      </c>
      <c r="DH14" s="2">
        <v>21.795929871725992</v>
      </c>
      <c r="DI14" s="2">
        <v>21.453045259050917</v>
      </c>
      <c r="DJ14" s="2">
        <v>21.685413902063125</v>
      </c>
      <c r="DK14" s="2">
        <v>21.361116328158904</v>
      </c>
      <c r="DL14" s="2">
        <v>21.557032193707979</v>
      </c>
      <c r="DM14" s="2">
        <v>21.453920334263174</v>
      </c>
      <c r="DN14" s="2">
        <v>21.481114568231153</v>
      </c>
      <c r="DO14" s="2">
        <v>21.633727642681912</v>
      </c>
      <c r="DP14" s="2">
        <v>20.995405938972368</v>
      </c>
      <c r="DQ14" s="2">
        <v>21.634679542375874</v>
      </c>
      <c r="DR14" s="2">
        <v>22.474631610228716</v>
      </c>
      <c r="DS14" s="2">
        <v>21.772239215027657</v>
      </c>
      <c r="DT14" s="2">
        <v>22.133510438816892</v>
      </c>
      <c r="DU14" s="2">
        <v>20.936144820955334</v>
      </c>
      <c r="DV14" s="2">
        <v>21.621494625957443</v>
      </c>
      <c r="DW14" s="2">
        <v>21.683548557667248</v>
      </c>
      <c r="DX14" s="2">
        <v>21.309940609035458</v>
      </c>
      <c r="DY14" s="2">
        <v>21.606859442991638</v>
      </c>
      <c r="DZ14" s="2">
        <v>21.806971687497398</v>
      </c>
      <c r="EA14" s="2">
        <v>21.412347264949538</v>
      </c>
      <c r="EB14" s="2">
        <v>21.756615182430746</v>
      </c>
      <c r="EC14" s="2">
        <v>21.742713447429651</v>
      </c>
      <c r="ED14" s="2">
        <v>21.697380010102194</v>
      </c>
      <c r="EE14" s="2">
        <v>21.623435762153097</v>
      </c>
      <c r="EF14" s="2">
        <v>22.428025423151894</v>
      </c>
      <c r="EG14" s="2">
        <v>21.423415105186944</v>
      </c>
      <c r="EH14" s="2">
        <v>21.079107230894952</v>
      </c>
      <c r="EI14" s="2">
        <v>21.640728029743865</v>
      </c>
      <c r="EJ14" s="2">
        <v>21.531361864661108</v>
      </c>
      <c r="EK14" s="2">
        <v>21.322041867108542</v>
      </c>
      <c r="EL14" s="2">
        <v>21.777926136870438</v>
      </c>
      <c r="EM14" s="2">
        <v>21.737805331918651</v>
      </c>
      <c r="EN14" s="2">
        <v>21.288732627795788</v>
      </c>
      <c r="EO14" s="2">
        <v>21.399208567384086</v>
      </c>
      <c r="EP14" s="2">
        <v>21.849730326552002</v>
      </c>
      <c r="EQ14" s="2">
        <v>21.437081612345917</v>
      </c>
      <c r="ER14" s="2">
        <v>21.464346646332366</v>
      </c>
      <c r="ES14" s="2">
        <v>21.746943282236487</v>
      </c>
      <c r="ET14" s="2">
        <v>21.977558327882051</v>
      </c>
      <c r="EU14" s="2">
        <v>21.836001115603946</v>
      </c>
      <c r="EV14" s="2">
        <v>21.501080678031332</v>
      </c>
      <c r="EW14" s="2">
        <v>21.260929690492553</v>
      </c>
      <c r="EX14" s="2">
        <v>21.156447203405872</v>
      </c>
      <c r="EY14" s="2">
        <v>21.432419913466813</v>
      </c>
      <c r="EZ14" s="2">
        <v>21.670918609679106</v>
      </c>
      <c r="FA14" s="2">
        <v>21.879357544233244</v>
      </c>
      <c r="FB14" s="2">
        <v>21.798174713664157</v>
      </c>
      <c r="FC14" s="2">
        <v>21.328358307367211</v>
      </c>
      <c r="FD14" s="2">
        <v>21.336345296466543</v>
      </c>
      <c r="FE14" s="2">
        <v>21.877254173012098</v>
      </c>
      <c r="FF14" s="2">
        <v>21.705407116662698</v>
      </c>
      <c r="FG14" s="2">
        <v>21.289944677752715</v>
      </c>
      <c r="FH14" s="2">
        <v>21.541406006655762</v>
      </c>
      <c r="FI14" s="2">
        <v>21.965262597459265</v>
      </c>
      <c r="FJ14" s="2">
        <v>21.28320973764238</v>
      </c>
      <c r="FK14" s="2">
        <v>21.838605811296773</v>
      </c>
      <c r="FL14" s="2">
        <v>21.980434870384759</v>
      </c>
      <c r="FM14" s="2">
        <v>21.845662923647073</v>
      </c>
      <c r="FN14" s="2">
        <v>21.674585090844808</v>
      </c>
      <c r="FO14" s="2">
        <v>20.948577261867609</v>
      </c>
      <c r="FP14" s="2">
        <v>21.810023793807243</v>
      </c>
      <c r="FQ14" s="2">
        <v>22.436479606194087</v>
      </c>
      <c r="FR14" s="2">
        <v>21.928321142272754</v>
      </c>
      <c r="FS14" s="2">
        <v>21.73081803622448</v>
      </c>
      <c r="FT14" s="2">
        <v>21.347605442644969</v>
      </c>
      <c r="FU14" s="2">
        <v>21.48263661563843</v>
      </c>
      <c r="FV14" s="2">
        <v>21.461325924521034</v>
      </c>
      <c r="FW14" s="2">
        <v>21.415270463688223</v>
      </c>
      <c r="FX14" s="2">
        <v>21.721016178153054</v>
      </c>
      <c r="FY14" s="2">
        <v>21.506044433851372</v>
      </c>
      <c r="FZ14" s="2">
        <v>21.589913704171739</v>
      </c>
      <c r="GA14" s="2">
        <v>21.644681338415822</v>
      </c>
      <c r="GB14" s="2">
        <v>21.748361715218909</v>
      </c>
      <c r="GC14" s="2">
        <v>21.69528973506279</v>
      </c>
      <c r="GD14" s="2">
        <v>21.431552628979286</v>
      </c>
      <c r="GE14" s="2">
        <v>21.557291020162523</v>
      </c>
      <c r="GF14" s="2">
        <v>21.738621443165819</v>
      </c>
      <c r="GG14" s="2">
        <v>21.644719184578491</v>
      </c>
      <c r="GH14" s="2">
        <v>21.86960362447283</v>
      </c>
      <c r="GI14" s="2">
        <v>21.674021105301364</v>
      </c>
      <c r="GJ14" s="2">
        <v>21.70293910533287</v>
      </c>
      <c r="GK14" s="2">
        <v>21.544119608526142</v>
      </c>
      <c r="GL14" s="2">
        <v>21.817963883337153</v>
      </c>
      <c r="GM14" s="30">
        <v>21.544119608526142</v>
      </c>
      <c r="GN14" s="30">
        <v>21.817963883337153</v>
      </c>
    </row>
    <row r="15" spans="1:230" x14ac:dyDescent="0.2">
      <c r="A15" s="17" t="s">
        <v>17</v>
      </c>
      <c r="B15" s="17">
        <v>42</v>
      </c>
      <c r="C15" s="17">
        <v>2</v>
      </c>
      <c r="D15" s="9" t="s">
        <v>0</v>
      </c>
      <c r="E15" s="8">
        <v>0.3625055202411534</v>
      </c>
      <c r="F15" s="7">
        <v>-9.3163671954460625E-2</v>
      </c>
      <c r="G15" s="7">
        <v>0.36085905098943571</v>
      </c>
      <c r="H15" s="10">
        <v>8.9872320525444138E-2</v>
      </c>
      <c r="I15" s="78">
        <v>0</v>
      </c>
      <c r="J15" s="78">
        <v>0</v>
      </c>
      <c r="K15" s="2">
        <v>17.321070022830408</v>
      </c>
      <c r="L15" s="2">
        <v>17.935270252794613</v>
      </c>
      <c r="M15" s="2">
        <v>17.540557582244396</v>
      </c>
      <c r="N15" s="2">
        <v>17.994859954814469</v>
      </c>
      <c r="O15" s="2">
        <v>17.353967373515697</v>
      </c>
      <c r="P15" s="2">
        <v>18.527579285720947</v>
      </c>
      <c r="Q15" s="2">
        <v>17.523153811318686</v>
      </c>
      <c r="R15" s="2">
        <v>17.587974932017499</v>
      </c>
      <c r="S15" s="2">
        <v>18.227139212132311</v>
      </c>
      <c r="T15" s="2">
        <v>18.124217148176214</v>
      </c>
      <c r="U15" s="2">
        <v>17.315444862897873</v>
      </c>
      <c r="V15" s="2">
        <v>17.703215990197592</v>
      </c>
      <c r="W15" s="2">
        <v>17.564963196116324</v>
      </c>
      <c r="X15" s="2">
        <v>17.311475951487353</v>
      </c>
      <c r="Y15" s="2">
        <v>17.439929469295684</v>
      </c>
      <c r="Z15" s="2">
        <v>18.090740105204144</v>
      </c>
      <c r="AA15" s="2">
        <v>17.016938231844865</v>
      </c>
      <c r="AB15" s="2">
        <v>16.809430653612374</v>
      </c>
      <c r="AC15" s="2">
        <v>17.546502501447808</v>
      </c>
      <c r="AD15" s="2">
        <v>17.550515857711215</v>
      </c>
      <c r="AE15" s="2">
        <v>18.321797014826803</v>
      </c>
      <c r="AF15" s="2">
        <v>17.590658640616859</v>
      </c>
      <c r="AG15" s="2">
        <v>17.828480413367362</v>
      </c>
      <c r="AH15" s="2">
        <v>17.590635136868219</v>
      </c>
      <c r="AI15" s="2">
        <v>17.64976265392453</v>
      </c>
      <c r="AJ15" s="2">
        <v>17.688462112506958</v>
      </c>
      <c r="AK15" s="2">
        <v>17.646859513390826</v>
      </c>
      <c r="AL15" s="2">
        <v>17.579260483241057</v>
      </c>
      <c r="AM15" s="2">
        <v>17.738920319166382</v>
      </c>
      <c r="AN15" s="2">
        <v>17.719225186244778</v>
      </c>
      <c r="AO15" s="2">
        <v>17.162988160794367</v>
      </c>
      <c r="AP15" s="2">
        <v>17.479513286611024</v>
      </c>
      <c r="AQ15" s="2">
        <v>16.998094310789266</v>
      </c>
      <c r="AR15" s="2">
        <v>17.151801372916019</v>
      </c>
      <c r="AS15" s="2">
        <v>17.06281703942107</v>
      </c>
      <c r="AT15" s="2">
        <v>17.371821748067894</v>
      </c>
      <c r="AU15" s="2">
        <v>17.898257666891439</v>
      </c>
      <c r="AV15" s="2">
        <v>18.188928070290103</v>
      </c>
      <c r="AW15" s="2">
        <v>17.61405669822069</v>
      </c>
      <c r="AX15" s="2">
        <v>17.490477502650773</v>
      </c>
      <c r="AY15" s="2">
        <v>17.224349758246369</v>
      </c>
      <c r="AZ15" s="2">
        <v>17.647430033387611</v>
      </c>
      <c r="BA15" s="2">
        <v>17.939272392657799</v>
      </c>
      <c r="BB15" s="2">
        <v>17.906843355526856</v>
      </c>
      <c r="BC15" s="2">
        <v>17.269265920160613</v>
      </c>
      <c r="BD15" s="2">
        <v>17.71701602840292</v>
      </c>
      <c r="BE15" s="2">
        <v>18.209091083575597</v>
      </c>
      <c r="BF15" s="2">
        <v>18.007077178862509</v>
      </c>
      <c r="BG15" s="2">
        <v>18.046921434917163</v>
      </c>
      <c r="BH15" s="2">
        <v>18.144386644682381</v>
      </c>
      <c r="BI15" s="2">
        <v>18.100730333058632</v>
      </c>
      <c r="BJ15" s="2">
        <v>18.406637125721076</v>
      </c>
      <c r="BK15" s="2">
        <v>17.229996488192899</v>
      </c>
      <c r="BL15" s="2">
        <v>17.941617383242615</v>
      </c>
      <c r="BM15" s="2">
        <v>18.115495653207688</v>
      </c>
      <c r="BN15" s="2">
        <v>17.062681314411808</v>
      </c>
      <c r="BO15" s="2">
        <v>17.182995410325429</v>
      </c>
      <c r="BP15" s="2">
        <v>18.144525209172112</v>
      </c>
      <c r="BQ15" s="2">
        <v>17.923369642041973</v>
      </c>
      <c r="BR15" s="2">
        <v>17.836485522945196</v>
      </c>
      <c r="BS15" s="2">
        <v>17.179231976282857</v>
      </c>
      <c r="BT15" s="2">
        <v>17.924679278097841</v>
      </c>
      <c r="BU15" s="2">
        <v>17.220406538359452</v>
      </c>
      <c r="BV15" s="2">
        <v>18.041530750986162</v>
      </c>
      <c r="BW15" s="2">
        <v>18.650897121745043</v>
      </c>
      <c r="BX15" s="2">
        <v>17.500093919240179</v>
      </c>
      <c r="BY15" s="2">
        <v>17.175043798569501</v>
      </c>
      <c r="BZ15" s="2">
        <v>18.107309903589087</v>
      </c>
      <c r="CA15" s="2">
        <v>17.253573979524422</v>
      </c>
      <c r="CB15" s="2">
        <v>17.5804157126341</v>
      </c>
      <c r="CC15" s="2">
        <v>17.838697216645599</v>
      </c>
      <c r="CD15" s="2">
        <v>18.012064824634727</v>
      </c>
      <c r="CE15" s="2">
        <v>18.068152347469816</v>
      </c>
      <c r="CF15" s="2">
        <v>17.111106879701723</v>
      </c>
      <c r="CG15" s="2">
        <v>17.93681243476151</v>
      </c>
      <c r="CH15" s="2">
        <v>17.483785451629689</v>
      </c>
      <c r="CI15" s="2">
        <v>16.860112725919638</v>
      </c>
      <c r="CJ15" s="2">
        <v>17.934906933542244</v>
      </c>
      <c r="CK15" s="2">
        <v>17.376030183763383</v>
      </c>
      <c r="CL15" s="2">
        <v>17.573774690888715</v>
      </c>
      <c r="CM15" s="2">
        <v>17.575239779351257</v>
      </c>
      <c r="CN15" s="2">
        <v>17.642420122518789</v>
      </c>
      <c r="CO15" s="2">
        <v>17.153774746654474</v>
      </c>
      <c r="CP15" s="2">
        <v>17.363063384207305</v>
      </c>
      <c r="CQ15" s="2">
        <v>17.939029429410986</v>
      </c>
      <c r="CR15" s="2">
        <v>17.488739343142129</v>
      </c>
      <c r="CS15" s="2">
        <v>17.940221245354483</v>
      </c>
      <c r="CT15" s="2">
        <v>17.626220489215942</v>
      </c>
      <c r="CU15" s="2">
        <v>17.222650236086352</v>
      </c>
      <c r="CV15" s="2">
        <v>18.479356567404015</v>
      </c>
      <c r="CW15" s="2">
        <v>17.036016475482381</v>
      </c>
      <c r="CX15" s="2">
        <v>17.396108384344608</v>
      </c>
      <c r="CY15" s="2">
        <v>17.884349502355594</v>
      </c>
      <c r="CZ15" s="2">
        <v>17.385817539675283</v>
      </c>
      <c r="DA15" s="2">
        <v>17.78578741233143</v>
      </c>
      <c r="DB15" s="2">
        <v>18.116050215484186</v>
      </c>
      <c r="DC15" s="2">
        <v>16.917303837578704</v>
      </c>
      <c r="DD15" s="2">
        <v>17.456125749264576</v>
      </c>
      <c r="DE15" s="2">
        <v>17.317574040180666</v>
      </c>
      <c r="DF15" s="2">
        <v>17.548312342379283</v>
      </c>
      <c r="DG15" s="2">
        <v>17.598562569247594</v>
      </c>
      <c r="DH15" s="2">
        <v>16.837634055573261</v>
      </c>
      <c r="DI15" s="2">
        <v>17.522862217534552</v>
      </c>
      <c r="DJ15" s="2">
        <v>17.051182118666972</v>
      </c>
      <c r="DK15" s="2">
        <v>17.15066835015493</v>
      </c>
      <c r="DL15" s="2">
        <v>17.690077873763528</v>
      </c>
      <c r="DM15" s="2">
        <v>17.514305889155111</v>
      </c>
      <c r="DN15" s="2">
        <v>17.134838768290052</v>
      </c>
      <c r="DO15" s="2">
        <v>17.744080386807635</v>
      </c>
      <c r="DP15" s="2">
        <v>16.855111619175901</v>
      </c>
      <c r="DQ15" s="2">
        <v>17.467429427073824</v>
      </c>
      <c r="DR15" s="2">
        <v>17.769268383452918</v>
      </c>
      <c r="DS15" s="2">
        <v>17.43081355093415</v>
      </c>
      <c r="DT15" s="2">
        <v>17.254782393891318</v>
      </c>
      <c r="DU15" s="2">
        <v>17.530173733687377</v>
      </c>
      <c r="DV15" s="2">
        <v>16.814425994535458</v>
      </c>
      <c r="DW15" s="2">
        <v>17.873683002258208</v>
      </c>
      <c r="DX15" s="2">
        <v>17.833588905191323</v>
      </c>
      <c r="DY15" s="2">
        <v>17.735013032635464</v>
      </c>
      <c r="DZ15" s="2">
        <v>17.784763098016548</v>
      </c>
      <c r="EA15" s="2">
        <v>17.873199996335813</v>
      </c>
      <c r="EB15" s="2">
        <v>18.245924939957838</v>
      </c>
      <c r="EC15" s="2">
        <v>17.695609313241391</v>
      </c>
      <c r="ED15" s="2">
        <v>16.986957589412977</v>
      </c>
      <c r="EE15" s="2">
        <v>18.053246539061945</v>
      </c>
      <c r="EF15" s="2">
        <v>17.665458587556298</v>
      </c>
      <c r="EG15" s="2">
        <v>17.869939375760342</v>
      </c>
      <c r="EH15" s="2">
        <v>17.712085481737223</v>
      </c>
      <c r="EI15" s="2">
        <v>17.561714622917847</v>
      </c>
      <c r="EJ15" s="2">
        <v>17.736878315116059</v>
      </c>
      <c r="EK15" s="2">
        <v>17.657585152060467</v>
      </c>
      <c r="EL15" s="2">
        <v>17.158870305974361</v>
      </c>
      <c r="EM15" s="2">
        <v>17.56994041420155</v>
      </c>
      <c r="EN15" s="2">
        <v>17.595960157839286</v>
      </c>
      <c r="EO15" s="2">
        <v>18.236497299319055</v>
      </c>
      <c r="EP15" s="2">
        <v>17.862769637149032</v>
      </c>
      <c r="EQ15" s="2">
        <v>18.105986484877345</v>
      </c>
      <c r="ER15" s="2">
        <v>16.785564917019787</v>
      </c>
      <c r="ES15" s="2">
        <v>17.534585089993438</v>
      </c>
      <c r="ET15" s="2">
        <v>17.830243820674124</v>
      </c>
      <c r="EU15" s="2">
        <v>17.411948385096103</v>
      </c>
      <c r="EV15" s="2">
        <v>17.386053295783189</v>
      </c>
      <c r="EW15" s="2">
        <v>17.635958086076009</v>
      </c>
      <c r="EX15" s="2">
        <v>17.033001313674003</v>
      </c>
      <c r="EY15" s="2">
        <v>17.966931471736732</v>
      </c>
      <c r="EZ15" s="2">
        <v>18.000649658429253</v>
      </c>
      <c r="FA15" s="2">
        <v>18.055063169709769</v>
      </c>
      <c r="FB15" s="2">
        <v>17.644393994077337</v>
      </c>
      <c r="FC15" s="2">
        <v>17.376864727341815</v>
      </c>
      <c r="FD15" s="2">
        <v>17.790363795230519</v>
      </c>
      <c r="FE15" s="2">
        <v>17.604199090856493</v>
      </c>
      <c r="FF15" s="2">
        <v>17.171708227014129</v>
      </c>
      <c r="FG15" s="2">
        <v>17.777467057576832</v>
      </c>
      <c r="FH15" s="2">
        <v>17.840957226898119</v>
      </c>
      <c r="FI15" s="2">
        <v>17.111114777013867</v>
      </c>
      <c r="FJ15" s="2">
        <v>17.426548415013549</v>
      </c>
      <c r="FK15" s="2">
        <v>18.381597083734622</v>
      </c>
      <c r="FL15" s="2">
        <v>18.166496485568487</v>
      </c>
      <c r="FM15" s="2">
        <v>17.301579077362124</v>
      </c>
      <c r="FN15" s="2">
        <v>17.338448805848216</v>
      </c>
      <c r="FO15" s="2">
        <v>17.777844516074417</v>
      </c>
      <c r="FP15" s="2">
        <v>18.032309236539252</v>
      </c>
      <c r="FQ15" s="2">
        <v>18.449214981971167</v>
      </c>
      <c r="FR15" s="2">
        <v>17.682501005792961</v>
      </c>
      <c r="FS15" s="2">
        <v>18.195876910950499</v>
      </c>
      <c r="FT15" s="2">
        <v>17.839892864401836</v>
      </c>
      <c r="FU15" s="2">
        <v>17.495200671044483</v>
      </c>
      <c r="FV15" s="2">
        <v>18.423015480880924</v>
      </c>
      <c r="FW15" s="2">
        <v>17.570794957744457</v>
      </c>
      <c r="FX15" s="2">
        <v>17.541177776012269</v>
      </c>
      <c r="FY15" s="2">
        <v>16.955194580125035</v>
      </c>
      <c r="FZ15" s="2">
        <v>18.584061297917948</v>
      </c>
      <c r="GA15" s="2">
        <v>17.200103062522622</v>
      </c>
      <c r="GB15" s="2">
        <v>18.325972904413593</v>
      </c>
      <c r="GC15" s="2">
        <v>17.48515619415333</v>
      </c>
      <c r="GD15" s="2">
        <v>17.718778650939651</v>
      </c>
      <c r="GE15" s="2">
        <v>17.556915651162555</v>
      </c>
      <c r="GF15" s="2">
        <v>18.123925013468668</v>
      </c>
      <c r="GG15" s="2">
        <v>18.2387372825747</v>
      </c>
      <c r="GH15" s="2">
        <v>18.04253283221064</v>
      </c>
      <c r="GI15" s="2">
        <v>18.475584360399473</v>
      </c>
      <c r="GJ15" s="2">
        <v>18.593362291392442</v>
      </c>
      <c r="GK15" s="2">
        <v>17.730698702097769</v>
      </c>
      <c r="GL15" s="2">
        <v>17.534903124896367</v>
      </c>
      <c r="GM15" s="30">
        <v>17.781886133661828</v>
      </c>
      <c r="GN15" s="30">
        <v>17.558070977653784</v>
      </c>
    </row>
    <row r="16" spans="1:230" x14ac:dyDescent="0.2">
      <c r="A16" s="17" t="s">
        <v>17</v>
      </c>
      <c r="B16" s="17">
        <v>42</v>
      </c>
      <c r="C16" s="17">
        <v>2</v>
      </c>
      <c r="D16" s="9" t="s">
        <v>1</v>
      </c>
      <c r="E16" s="7">
        <v>0.99877540353935801</v>
      </c>
      <c r="F16" s="7">
        <v>-2.8907231280612677E-3</v>
      </c>
      <c r="G16" s="7">
        <v>6.0823109974681711E-2</v>
      </c>
      <c r="H16" s="7">
        <v>0.14555656925265126</v>
      </c>
      <c r="I16" s="78">
        <v>0</v>
      </c>
      <c r="J16" s="78">
        <v>0</v>
      </c>
      <c r="K16" s="2">
        <v>20.239599728468011</v>
      </c>
      <c r="L16" s="2">
        <v>21.355716459709726</v>
      </c>
      <c r="M16" s="2">
        <v>20.936194554750809</v>
      </c>
      <c r="N16" s="2">
        <v>21.254423121467145</v>
      </c>
      <c r="O16" s="2">
        <v>20.84780123802939</v>
      </c>
      <c r="P16" s="2">
        <v>21.757461382317992</v>
      </c>
      <c r="Q16" s="2">
        <v>20.835031312149951</v>
      </c>
      <c r="R16" s="2">
        <v>20.497104231373182</v>
      </c>
      <c r="S16" s="2">
        <v>21.089296369594482</v>
      </c>
      <c r="T16" s="2">
        <v>21.603980222246339</v>
      </c>
      <c r="U16" s="2">
        <v>20.625720148266627</v>
      </c>
      <c r="V16" s="2">
        <v>20.635078383121378</v>
      </c>
      <c r="W16" s="2">
        <v>20.655790130504734</v>
      </c>
      <c r="X16" s="2">
        <v>20.28989650891393</v>
      </c>
      <c r="Y16" s="2">
        <v>20.927054334565664</v>
      </c>
      <c r="Z16" s="2">
        <v>21.155880555851681</v>
      </c>
      <c r="AA16" s="2">
        <v>20.163751256855488</v>
      </c>
      <c r="AB16" s="2">
        <v>20.43548054580668</v>
      </c>
      <c r="AC16" s="2">
        <v>20.626970051088463</v>
      </c>
      <c r="AD16" s="2">
        <v>20.565202569387079</v>
      </c>
      <c r="AE16" s="2">
        <v>20.828063216991207</v>
      </c>
      <c r="AF16" s="2">
        <v>20.594914232930822</v>
      </c>
      <c r="AG16" s="2">
        <v>21.100503144493285</v>
      </c>
      <c r="AH16" s="2">
        <v>20.299393047196727</v>
      </c>
      <c r="AI16" s="2">
        <v>20.808218234814571</v>
      </c>
      <c r="AJ16" s="2">
        <v>20.800198807665723</v>
      </c>
      <c r="AK16" s="2">
        <v>20.649163263465432</v>
      </c>
      <c r="AL16" s="2">
        <v>20.731971230146964</v>
      </c>
      <c r="AM16" s="2">
        <v>20.85353931851229</v>
      </c>
      <c r="AN16" s="2">
        <v>20.459422875113585</v>
      </c>
      <c r="AO16" s="2">
        <v>20.458247877975563</v>
      </c>
      <c r="AP16" s="2">
        <v>20.619344296791176</v>
      </c>
      <c r="AQ16" s="2">
        <v>20.033150784385054</v>
      </c>
      <c r="AR16" s="2">
        <v>20.092417266038588</v>
      </c>
      <c r="AS16" s="2">
        <v>20.506076946764558</v>
      </c>
      <c r="AT16" s="2">
        <v>20.701697482625558</v>
      </c>
      <c r="AU16" s="2">
        <v>21.04540692700871</v>
      </c>
      <c r="AV16" s="2">
        <v>20.706792732015206</v>
      </c>
      <c r="AW16" s="2">
        <v>20.973136084345231</v>
      </c>
      <c r="AX16" s="2">
        <v>20.928482888674289</v>
      </c>
      <c r="AY16" s="2">
        <v>20.133719260440806</v>
      </c>
      <c r="AZ16" s="2">
        <v>20.847832811290541</v>
      </c>
      <c r="BA16" s="2">
        <v>21.125766764171956</v>
      </c>
      <c r="BB16" s="2">
        <v>21.166285711605344</v>
      </c>
      <c r="BC16" s="2">
        <v>20.328879886166956</v>
      </c>
      <c r="BD16" s="2">
        <v>20.846751632900588</v>
      </c>
      <c r="BE16" s="2">
        <v>20.985402666637714</v>
      </c>
      <c r="BF16" s="2">
        <v>20.998872901109774</v>
      </c>
      <c r="BG16" s="2">
        <v>21.117302942445768</v>
      </c>
      <c r="BH16" s="2">
        <v>20.934779588810237</v>
      </c>
      <c r="BI16" s="2">
        <v>20.690426323218354</v>
      </c>
      <c r="BJ16" s="2">
        <v>20.881928878417455</v>
      </c>
      <c r="BK16" s="2">
        <v>20.577325739488611</v>
      </c>
      <c r="BL16" s="2">
        <v>20.983610593334156</v>
      </c>
      <c r="BM16" s="2">
        <v>21.026680520598763</v>
      </c>
      <c r="BN16" s="2">
        <v>20.519677031028806</v>
      </c>
      <c r="BO16" s="2">
        <v>20.304356800652183</v>
      </c>
      <c r="BP16" s="2">
        <v>21.03370333753718</v>
      </c>
      <c r="BQ16" s="2">
        <v>20.839989563282458</v>
      </c>
      <c r="BR16" s="2">
        <v>20.886204036536515</v>
      </c>
      <c r="BS16" s="2">
        <v>20.611072343541515</v>
      </c>
      <c r="BT16" s="2">
        <v>21.459366383020757</v>
      </c>
      <c r="BU16" s="2">
        <v>20.336137062179393</v>
      </c>
      <c r="BV16" s="2">
        <v>21.003320284122204</v>
      </c>
      <c r="BW16" s="2">
        <v>21.755271260332012</v>
      </c>
      <c r="BX16" s="2">
        <v>20.605021948649689</v>
      </c>
      <c r="BY16" s="2">
        <v>20.461256689388573</v>
      </c>
      <c r="BZ16" s="2">
        <v>20.954267362045623</v>
      </c>
      <c r="CA16" s="2">
        <v>20.488092001328571</v>
      </c>
      <c r="CB16" s="2">
        <v>20.814585332607312</v>
      </c>
      <c r="CC16" s="2">
        <v>20.979785927486017</v>
      </c>
      <c r="CD16" s="2">
        <v>20.975371031619208</v>
      </c>
      <c r="CE16" s="2">
        <v>21.207468964005152</v>
      </c>
      <c r="CF16" s="2">
        <v>20.422125459372594</v>
      </c>
      <c r="CG16" s="2">
        <v>21.270402217853032</v>
      </c>
      <c r="CH16" s="2">
        <v>20.696610251358482</v>
      </c>
      <c r="CI16" s="2">
        <v>20.415163613275269</v>
      </c>
      <c r="CJ16" s="2">
        <v>21.236238085574485</v>
      </c>
      <c r="CK16" s="2">
        <v>20.684638655312572</v>
      </c>
      <c r="CL16" s="2">
        <v>20.725174932737332</v>
      </c>
      <c r="CM16" s="2">
        <v>20.47367499706121</v>
      </c>
      <c r="CN16" s="2">
        <v>20.686204549046263</v>
      </c>
      <c r="CO16" s="2">
        <v>20.553132821139982</v>
      </c>
      <c r="CP16" s="2">
        <v>20.33785375167383</v>
      </c>
      <c r="CQ16" s="2">
        <v>21.25268158021095</v>
      </c>
      <c r="CR16" s="2">
        <v>20.623989647489903</v>
      </c>
      <c r="CS16" s="2">
        <v>21.290802048543085</v>
      </c>
      <c r="CT16" s="2">
        <v>20.70811666772612</v>
      </c>
      <c r="CU16" s="2">
        <v>19.9248037951944</v>
      </c>
      <c r="CV16" s="2">
        <v>21.175691588720102</v>
      </c>
      <c r="CW16" s="2">
        <v>19.991794927003387</v>
      </c>
      <c r="CX16" s="2">
        <v>20.512937374865231</v>
      </c>
      <c r="CY16" s="2">
        <v>20.680784946322273</v>
      </c>
      <c r="CZ16" s="2">
        <v>20.441254984156984</v>
      </c>
      <c r="DA16" s="2">
        <v>21.24146293641801</v>
      </c>
      <c r="DB16" s="2">
        <v>20.655268733540897</v>
      </c>
      <c r="DC16" s="2">
        <v>20.498107206879929</v>
      </c>
      <c r="DD16" s="2">
        <v>20.631058759173243</v>
      </c>
      <c r="DE16" s="2">
        <v>20.508873456553633</v>
      </c>
      <c r="DF16" s="2">
        <v>20.493610291073189</v>
      </c>
      <c r="DG16" s="2">
        <v>20.70856631947364</v>
      </c>
      <c r="DH16" s="2">
        <v>20.073774301386436</v>
      </c>
      <c r="DI16" s="2">
        <v>20.912754664496102</v>
      </c>
      <c r="DJ16" s="2">
        <v>20.289152563997849</v>
      </c>
      <c r="DK16" s="2">
        <v>20.806923701780004</v>
      </c>
      <c r="DL16" s="2">
        <v>20.726015667440077</v>
      </c>
      <c r="DM16" s="2">
        <v>20.835330493211941</v>
      </c>
      <c r="DN16" s="2">
        <v>20.52300064402003</v>
      </c>
      <c r="DO16" s="2">
        <v>20.708930748781675</v>
      </c>
      <c r="DP16" s="2">
        <v>20.418118287557771</v>
      </c>
      <c r="DQ16" s="2">
        <v>20.385416508097123</v>
      </c>
      <c r="DR16" s="2">
        <v>20.772022037650508</v>
      </c>
      <c r="DS16" s="2">
        <v>21.090160091409537</v>
      </c>
      <c r="DT16" s="2">
        <v>20.231093805260276</v>
      </c>
      <c r="DU16" s="2">
        <v>20.471035640689902</v>
      </c>
      <c r="DV16" s="2">
        <v>20.927734737142394</v>
      </c>
      <c r="DW16" s="2">
        <v>20.408365198690277</v>
      </c>
      <c r="DX16" s="2">
        <v>20.852332537007545</v>
      </c>
      <c r="DY16" s="2">
        <v>21.091382765837729</v>
      </c>
      <c r="DZ16" s="2">
        <v>20.751257585481948</v>
      </c>
      <c r="EA16" s="2">
        <v>20.967216435801404</v>
      </c>
      <c r="EB16" s="2">
        <v>21.12998284840678</v>
      </c>
      <c r="EC16" s="2">
        <v>21.078768464545583</v>
      </c>
      <c r="ED16" s="2">
        <v>20.95579216409952</v>
      </c>
      <c r="EE16" s="2">
        <v>20.4778324475012</v>
      </c>
      <c r="EF16" s="2">
        <v>21.832788238519367</v>
      </c>
      <c r="EG16" s="2">
        <v>20.99967944618432</v>
      </c>
      <c r="EH16" s="2">
        <v>21.005101990755715</v>
      </c>
      <c r="EI16" s="2">
        <v>21.083874559005285</v>
      </c>
      <c r="EJ16" s="2">
        <v>20.572060324626854</v>
      </c>
      <c r="EK16" s="2">
        <v>20.504700205514226</v>
      </c>
      <c r="EL16" s="2">
        <v>21.0444741906846</v>
      </c>
      <c r="EM16" s="2">
        <v>20.423882200011867</v>
      </c>
      <c r="EN16" s="2">
        <v>20.732543651579157</v>
      </c>
      <c r="EO16" s="2">
        <v>20.739512054062551</v>
      </c>
      <c r="EP16" s="2">
        <v>21.132568731487954</v>
      </c>
      <c r="EQ16" s="2">
        <v>21.082012278040736</v>
      </c>
      <c r="ER16" s="2">
        <v>21.12069155454239</v>
      </c>
      <c r="ES16" s="2">
        <v>20.592567880901516</v>
      </c>
      <c r="ET16" s="2">
        <v>20.923463730436247</v>
      </c>
      <c r="EU16" s="2">
        <v>20.680781486858798</v>
      </c>
      <c r="EV16" s="2">
        <v>20.605441179133738</v>
      </c>
      <c r="EW16" s="2">
        <v>20.13982513649437</v>
      </c>
      <c r="EX16" s="2">
        <v>20.749764260272535</v>
      </c>
      <c r="EY16" s="2">
        <v>20.040347294292598</v>
      </c>
      <c r="EZ16" s="2">
        <v>20.88404467273179</v>
      </c>
      <c r="FA16" s="2">
        <v>21.241120932538887</v>
      </c>
      <c r="FB16" s="2">
        <v>21.357544799350858</v>
      </c>
      <c r="FC16" s="2">
        <v>20.586284048592088</v>
      </c>
      <c r="FD16" s="2">
        <v>20.358220422673185</v>
      </c>
      <c r="FE16" s="2">
        <v>21.152318493551935</v>
      </c>
      <c r="FF16" s="2">
        <v>21.438032616243664</v>
      </c>
      <c r="FG16" s="2">
        <v>20.049514165948207</v>
      </c>
      <c r="FH16" s="2">
        <v>20.946776770056143</v>
      </c>
      <c r="FI16" s="2">
        <v>20.915675645547719</v>
      </c>
      <c r="FJ16" s="2">
        <v>20.112839177709002</v>
      </c>
      <c r="FK16" s="2">
        <v>20.868094910829868</v>
      </c>
      <c r="FL16" s="2">
        <v>21.750419066327048</v>
      </c>
      <c r="FM16" s="2">
        <v>21.273015180577843</v>
      </c>
      <c r="FN16" s="2">
        <v>20.52747405559451</v>
      </c>
      <c r="FO16" s="2">
        <v>20.8741722580959</v>
      </c>
      <c r="FP16" s="2">
        <v>20.753389046587817</v>
      </c>
      <c r="FQ16" s="2">
        <v>21.209512426718632</v>
      </c>
      <c r="FR16" s="2">
        <v>21.53412276759401</v>
      </c>
      <c r="FS16" s="2">
        <v>20.836974305470829</v>
      </c>
      <c r="FT16" s="2">
        <v>21.186039450665991</v>
      </c>
      <c r="FU16" s="2">
        <v>20.851593212191176</v>
      </c>
      <c r="FV16" s="2">
        <v>20.577806065936855</v>
      </c>
      <c r="FW16" s="2">
        <v>21.166425474644544</v>
      </c>
      <c r="FX16" s="2">
        <v>20.875649237082733</v>
      </c>
      <c r="FY16" s="2">
        <v>20.738773866069536</v>
      </c>
      <c r="FZ16" s="2">
        <v>20.753832994054008</v>
      </c>
      <c r="GA16" s="2">
        <v>21.532565347856309</v>
      </c>
      <c r="GB16" s="2">
        <v>20.724545769507682</v>
      </c>
      <c r="GC16" s="2">
        <v>21.750860277390121</v>
      </c>
      <c r="GD16" s="2">
        <v>20.458051769598235</v>
      </c>
      <c r="GE16" s="2">
        <v>20.972610796185144</v>
      </c>
      <c r="GF16" s="2">
        <v>20.923707536717036</v>
      </c>
      <c r="GG16" s="2">
        <v>21.033247512145024</v>
      </c>
      <c r="GH16" s="2">
        <v>21.261664204587834</v>
      </c>
      <c r="GI16" s="2">
        <v>21.159189789801584</v>
      </c>
      <c r="GJ16" s="2">
        <v>20.989254520618701</v>
      </c>
      <c r="GK16" s="2">
        <v>21.514538181942608</v>
      </c>
      <c r="GL16" s="2">
        <v>21.056002196245377</v>
      </c>
      <c r="GM16" s="30">
        <v>21.514538181942608</v>
      </c>
      <c r="GN16" s="30">
        <v>21.056002196245377</v>
      </c>
    </row>
    <row r="17" spans="1:196" x14ac:dyDescent="0.2">
      <c r="A17" s="17" t="s">
        <v>18</v>
      </c>
      <c r="B17" s="17">
        <v>43</v>
      </c>
      <c r="C17" s="17">
        <v>1</v>
      </c>
      <c r="D17" s="9" t="s">
        <v>1</v>
      </c>
      <c r="E17" s="7">
        <v>0.44814421826674672</v>
      </c>
      <c r="F17" s="7">
        <v>-8.2916097009256617E-2</v>
      </c>
      <c r="G17" s="7">
        <v>1.2140238255156643E-2</v>
      </c>
      <c r="H17" s="7">
        <v>-0.20434746377647883</v>
      </c>
      <c r="I17" s="78">
        <v>0</v>
      </c>
      <c r="J17" s="56" t="s">
        <v>5707</v>
      </c>
      <c r="K17" s="2">
        <v>18.587393759162353</v>
      </c>
      <c r="L17" s="2">
        <v>18.577793253849045</v>
      </c>
      <c r="M17" s="2">
        <v>18.797300439776969</v>
      </c>
      <c r="N17" s="2">
        <v>18.317772253619143</v>
      </c>
      <c r="O17" s="2">
        <v>18.272151035027086</v>
      </c>
      <c r="P17" s="2">
        <v>19.165281059452777</v>
      </c>
      <c r="Q17" s="2">
        <v>18.152536462055881</v>
      </c>
      <c r="R17" s="2">
        <v>18.045621411860086</v>
      </c>
      <c r="S17" s="2">
        <v>18.343934447643132</v>
      </c>
      <c r="T17" s="2">
        <v>18.186850381219219</v>
      </c>
      <c r="U17" s="2">
        <v>17.800147243666725</v>
      </c>
      <c r="V17" s="2">
        <v>18.136555878916791</v>
      </c>
      <c r="W17" s="2">
        <v>17.66942861122072</v>
      </c>
      <c r="X17" s="2">
        <v>18.083907339257273</v>
      </c>
      <c r="Y17" s="2">
        <v>18.148441763374013</v>
      </c>
      <c r="Z17" s="2">
        <v>18.304120372051866</v>
      </c>
      <c r="AA17" s="2">
        <v>18.079490834929302</v>
      </c>
      <c r="AB17" s="2">
        <v>18.024807147316423</v>
      </c>
      <c r="AC17" s="2">
        <v>18.424083256113217</v>
      </c>
      <c r="AD17" s="2">
        <v>17.752235807207235</v>
      </c>
      <c r="AE17" s="2">
        <v>18.429921829314917</v>
      </c>
      <c r="AF17" s="2">
        <v>18.14149272315225</v>
      </c>
      <c r="AG17" s="2">
        <v>18.093758661811325</v>
      </c>
      <c r="AH17" s="2">
        <v>18.121974197559759</v>
      </c>
      <c r="AI17" s="2">
        <v>18.285747467345193</v>
      </c>
      <c r="AJ17" s="2">
        <v>17.715451367528726</v>
      </c>
      <c r="AK17" s="2">
        <v>18.091480068000536</v>
      </c>
      <c r="AL17" s="2">
        <v>18.218609831542206</v>
      </c>
      <c r="AM17" s="2">
        <v>19.174331982468981</v>
      </c>
      <c r="AN17" s="2">
        <v>19.075715469489129</v>
      </c>
      <c r="AO17" s="2">
        <v>18.571178879426732</v>
      </c>
      <c r="AP17" s="2">
        <v>18.521524858087886</v>
      </c>
      <c r="AQ17" s="2">
        <v>17.693873135452559</v>
      </c>
      <c r="AR17" s="2">
        <v>17.683997986485249</v>
      </c>
      <c r="AS17" s="2">
        <v>17.663048402090286</v>
      </c>
      <c r="AT17" s="2">
        <v>18.135281647497969</v>
      </c>
      <c r="AU17" s="2">
        <v>18.578532000009019</v>
      </c>
      <c r="AV17" s="2">
        <v>17.76088003567828</v>
      </c>
      <c r="AW17" s="2">
        <v>17.675351930611939</v>
      </c>
      <c r="AX17" s="2">
        <v>18.190557945229383</v>
      </c>
      <c r="AY17" s="2">
        <v>18.071711648453221</v>
      </c>
      <c r="AZ17" s="2">
        <v>18.686289696840607</v>
      </c>
      <c r="BA17" s="2">
        <v>17.875679613592194</v>
      </c>
      <c r="BB17" s="2">
        <v>18.135528918089317</v>
      </c>
      <c r="BC17" s="2">
        <v>17.90059942574268</v>
      </c>
      <c r="BD17" s="2">
        <v>17.978686466202028</v>
      </c>
      <c r="BE17" s="2">
        <v>17.736168119878094</v>
      </c>
      <c r="BF17" s="2">
        <v>17.779090481594999</v>
      </c>
      <c r="BG17" s="2">
        <v>18.600809540020592</v>
      </c>
      <c r="BH17" s="2">
        <v>18.302660619222898</v>
      </c>
      <c r="BI17" s="2">
        <v>17.469837103236532</v>
      </c>
      <c r="BJ17" s="2">
        <v>17.645672447866563</v>
      </c>
      <c r="BK17" s="2">
        <v>18.041677607477105</v>
      </c>
      <c r="BL17" s="2">
        <v>18.425095018610609</v>
      </c>
      <c r="BM17" s="2">
        <v>18.545109616703641</v>
      </c>
      <c r="BN17" s="2">
        <v>18.200190178674038</v>
      </c>
      <c r="BO17" s="2">
        <v>18.741202848172545</v>
      </c>
      <c r="BP17" s="2">
        <v>18.830147300931856</v>
      </c>
      <c r="BQ17" s="2">
        <v>17.423409756302824</v>
      </c>
      <c r="BR17" s="2">
        <v>17.958939557433848</v>
      </c>
      <c r="BS17" s="2">
        <v>17.886320148778804</v>
      </c>
      <c r="BT17" s="2">
        <v>18.668876377502372</v>
      </c>
      <c r="BU17" s="2">
        <v>17.740895957982133</v>
      </c>
      <c r="BV17" s="2">
        <v>18.072875999989265</v>
      </c>
      <c r="BW17" s="2">
        <v>18.052505969106882</v>
      </c>
      <c r="BX17" s="2">
        <v>18.211266416713475</v>
      </c>
      <c r="BY17" s="2">
        <v>17.919305695643356</v>
      </c>
      <c r="BZ17" s="2">
        <v>18.471485793016441</v>
      </c>
      <c r="CA17" s="2">
        <v>18.148637717145419</v>
      </c>
      <c r="CB17" s="2">
        <v>18.224347939735221</v>
      </c>
      <c r="CC17" s="2">
        <v>18.003434137267835</v>
      </c>
      <c r="CD17" s="2">
        <v>18.487654345477544</v>
      </c>
      <c r="CE17" s="2">
        <v>18.084286714514864</v>
      </c>
      <c r="CF17" s="2">
        <v>17.856853582069679</v>
      </c>
      <c r="CG17" s="2">
        <v>18.263635241330682</v>
      </c>
      <c r="CH17" s="2">
        <v>18.684885699892767</v>
      </c>
      <c r="CI17" s="2">
        <v>17.843912230133093</v>
      </c>
      <c r="CJ17" s="2">
        <v>18.878647449744349</v>
      </c>
      <c r="CK17" s="2">
        <v>17.82367392993811</v>
      </c>
      <c r="CL17" s="2">
        <v>18.300295483322028</v>
      </c>
      <c r="CM17" s="2">
        <v>17.822364064972454</v>
      </c>
      <c r="CN17" s="2">
        <v>17.466409904025753</v>
      </c>
      <c r="CO17" s="2">
        <v>18.178156288807617</v>
      </c>
      <c r="CP17" s="2">
        <v>18.118246388844813</v>
      </c>
      <c r="CQ17" s="2">
        <v>18.512086979525844</v>
      </c>
      <c r="CR17" s="2">
        <v>17.835575138429558</v>
      </c>
      <c r="CS17" s="2">
        <v>18.461925288165926</v>
      </c>
      <c r="CT17" s="2">
        <v>18.366816063607232</v>
      </c>
      <c r="CU17" s="2">
        <v>17.616138672268935</v>
      </c>
      <c r="CV17" s="2">
        <v>18.215170631226925</v>
      </c>
      <c r="CW17" s="2">
        <v>17.59796200892162</v>
      </c>
      <c r="CX17" s="2">
        <v>17.994301194267752</v>
      </c>
      <c r="CY17" s="2">
        <v>18.382500766948414</v>
      </c>
      <c r="CZ17" s="2">
        <v>17.990969774271619</v>
      </c>
      <c r="DA17" s="2">
        <v>18.302254901509603</v>
      </c>
      <c r="DB17" s="2">
        <v>17.545284925377224</v>
      </c>
      <c r="DC17" s="2">
        <v>17.835760239400624</v>
      </c>
      <c r="DD17" s="2">
        <v>17.125564697027258</v>
      </c>
      <c r="DE17" s="2">
        <v>18.442608852412217</v>
      </c>
      <c r="DF17" s="2">
        <v>18.11618775857297</v>
      </c>
      <c r="DG17" s="2">
        <v>18.001943824127107</v>
      </c>
      <c r="DH17" s="2">
        <v>18.099121890080006</v>
      </c>
      <c r="DI17" s="2">
        <v>17.620134553077971</v>
      </c>
      <c r="DJ17" s="2">
        <v>18.156061942641962</v>
      </c>
      <c r="DK17" s="2">
        <v>18.306981335664986</v>
      </c>
      <c r="DL17" s="2">
        <v>17.901466503989869</v>
      </c>
      <c r="DM17" s="2">
        <v>18.729349912905136</v>
      </c>
      <c r="DN17" s="2">
        <v>17.981284278854027</v>
      </c>
      <c r="DO17" s="2">
        <v>18.292803703917492</v>
      </c>
      <c r="DP17" s="2">
        <v>17.129336087897904</v>
      </c>
      <c r="DQ17" s="2">
        <v>18.630050317061226</v>
      </c>
      <c r="DR17" s="2">
        <v>18.909917626162922</v>
      </c>
      <c r="DS17" s="2">
        <v>18.582744678103342</v>
      </c>
      <c r="DT17" s="2">
        <v>18.178997971867041</v>
      </c>
      <c r="DU17" s="2">
        <v>17.516634901615284</v>
      </c>
      <c r="DV17" s="2">
        <v>18.310244385589403</v>
      </c>
      <c r="DW17" s="2">
        <v>18.432335286461242</v>
      </c>
      <c r="DX17" s="2">
        <v>18.114735453424103</v>
      </c>
      <c r="DY17" s="2">
        <v>19.042627761916815</v>
      </c>
      <c r="DZ17" s="2">
        <v>18.295207420390629</v>
      </c>
      <c r="EA17" s="2">
        <v>17.970615900759807</v>
      </c>
      <c r="EB17" s="2">
        <v>18.16248881359067</v>
      </c>
      <c r="EC17" s="2">
        <v>18.300939939520571</v>
      </c>
      <c r="ED17" s="2">
        <v>17.911288342419795</v>
      </c>
      <c r="EE17" s="2">
        <v>17.660227123385834</v>
      </c>
      <c r="EF17" s="2">
        <v>19.015998257495337</v>
      </c>
      <c r="EG17" s="2">
        <v>17.692038697963937</v>
      </c>
      <c r="EH17" s="2">
        <v>17.648003737045382</v>
      </c>
      <c r="EI17" s="2">
        <v>18.18183816781762</v>
      </c>
      <c r="EJ17" s="2">
        <v>18.590666517869838</v>
      </c>
      <c r="EK17" s="2">
        <v>18.043136920600762</v>
      </c>
      <c r="EL17" s="2">
        <v>18.30104707693944</v>
      </c>
      <c r="EM17" s="2">
        <v>17.905713044365978</v>
      </c>
      <c r="EN17" s="2">
        <v>17.890681246259046</v>
      </c>
      <c r="EO17" s="2">
        <v>17.198978063948829</v>
      </c>
      <c r="EP17" s="2">
        <v>18.363165592343901</v>
      </c>
      <c r="EQ17" s="2">
        <v>17.11349380686616</v>
      </c>
      <c r="ER17" s="2">
        <v>18.098417285359968</v>
      </c>
      <c r="ES17" s="2">
        <v>17.88716860847288</v>
      </c>
      <c r="ET17" s="2">
        <v>18.007710100820887</v>
      </c>
      <c r="EU17" s="2">
        <v>18.102463240102836</v>
      </c>
      <c r="EV17" s="2">
        <v>18.592158909723718</v>
      </c>
      <c r="EW17" s="2">
        <v>17.625401749529125</v>
      </c>
      <c r="EX17" s="2">
        <v>17.244469377711038</v>
      </c>
      <c r="EY17" s="2">
        <v>18.136088018149824</v>
      </c>
      <c r="EZ17" s="2">
        <v>18.106978287888676</v>
      </c>
      <c r="FA17" s="2">
        <v>17.985548555262373</v>
      </c>
      <c r="FB17" s="2">
        <v>18.073258040109511</v>
      </c>
      <c r="FC17" s="2">
        <v>17.374099330915829</v>
      </c>
      <c r="FD17" s="2">
        <v>17.967395827135157</v>
      </c>
      <c r="FE17" s="2">
        <v>18.240097316579892</v>
      </c>
      <c r="FF17" s="2">
        <v>17.746982500193074</v>
      </c>
      <c r="FG17" s="2">
        <v>17.584970485847862</v>
      </c>
      <c r="FH17" s="2">
        <v>18.381995340812672</v>
      </c>
      <c r="FI17" s="2">
        <v>18.211160389376396</v>
      </c>
      <c r="FJ17" s="2">
        <v>17.150386026213233</v>
      </c>
      <c r="FK17" s="2">
        <v>17.777375316930684</v>
      </c>
      <c r="FL17" s="2">
        <v>17.780186158199843</v>
      </c>
      <c r="FM17" s="2">
        <v>18.458448917148008</v>
      </c>
      <c r="FN17" s="2">
        <v>18.249429503802446</v>
      </c>
      <c r="FO17" s="2">
        <v>16.834839735399981</v>
      </c>
      <c r="FP17" s="2">
        <v>18.024147330647178</v>
      </c>
      <c r="FQ17" s="2">
        <v>18.218845618679925</v>
      </c>
      <c r="FR17" s="2">
        <v>18.165867557483125</v>
      </c>
      <c r="FS17" s="2">
        <v>17.88293881049265</v>
      </c>
      <c r="FT17" s="2">
        <v>17.629546433778383</v>
      </c>
      <c r="FU17" s="2">
        <v>18.031621099681018</v>
      </c>
      <c r="FV17" s="2">
        <v>17.885875324495714</v>
      </c>
      <c r="FW17" s="2">
        <v>17.646944899243621</v>
      </c>
      <c r="FX17" s="2">
        <v>17.801561224711875</v>
      </c>
      <c r="FY17" s="2">
        <v>17.482771174685436</v>
      </c>
      <c r="FZ17" s="2">
        <v>18.086968483714561</v>
      </c>
      <c r="GA17" s="2">
        <v>18.053017995999532</v>
      </c>
      <c r="GB17" s="2">
        <v>18.304368466185252</v>
      </c>
      <c r="GC17" s="2">
        <v>18.369757451824658</v>
      </c>
      <c r="GD17" s="2">
        <v>17.618776965058654</v>
      </c>
      <c r="GE17" s="2">
        <v>18.107511676920865</v>
      </c>
      <c r="GF17" s="2">
        <v>17.803906770968347</v>
      </c>
      <c r="GG17" s="2">
        <v>18.065176057182018</v>
      </c>
      <c r="GH17" s="2">
        <v>19.227256853957538</v>
      </c>
      <c r="GI17" s="2">
        <v>18.477376572586401</v>
      </c>
      <c r="GJ17" s="2">
        <v>17.484823308925968</v>
      </c>
      <c r="GK17" s="2">
        <v>17.936830805017685</v>
      </c>
      <c r="GL17" s="2">
        <v>18.309878462766793</v>
      </c>
      <c r="GM17" s="30">
        <v>17.936830805017685</v>
      </c>
      <c r="GN17" s="30">
        <v>18.309878462766793</v>
      </c>
    </row>
    <row r="18" spans="1:196" x14ac:dyDescent="0.2">
      <c r="A18" s="17" t="s">
        <v>19</v>
      </c>
      <c r="B18" s="17">
        <v>40</v>
      </c>
      <c r="C18" s="17">
        <v>2</v>
      </c>
      <c r="D18" s="9" t="s">
        <v>1</v>
      </c>
      <c r="E18" s="7">
        <v>0.9724505246210392</v>
      </c>
      <c r="F18" s="7">
        <v>1.2950366933907276E-2</v>
      </c>
      <c r="G18" s="7">
        <v>0.75733550643590952</v>
      </c>
      <c r="H18" s="7">
        <v>4.0812260469564876E-2</v>
      </c>
      <c r="I18" s="78">
        <v>0</v>
      </c>
      <c r="J18" s="78">
        <v>0</v>
      </c>
      <c r="K18" s="2">
        <v>17.547059210327053</v>
      </c>
      <c r="L18" s="2">
        <v>17.826384500023188</v>
      </c>
      <c r="M18" s="2">
        <v>18.006570222842097</v>
      </c>
      <c r="N18" s="2">
        <v>18.132345232880713</v>
      </c>
      <c r="O18" s="2">
        <v>17.220682389089632</v>
      </c>
      <c r="P18" s="2">
        <v>18.670290212539676</v>
      </c>
      <c r="Q18" s="2">
        <v>17.379922726232596</v>
      </c>
      <c r="R18" s="2">
        <v>17.520174930458374</v>
      </c>
      <c r="S18" s="2">
        <v>18.016611544309391</v>
      </c>
      <c r="T18" s="2">
        <v>17.498227993408332</v>
      </c>
      <c r="U18" s="2">
        <v>17.808512086734492</v>
      </c>
      <c r="V18" s="2">
        <v>17.351525808977922</v>
      </c>
      <c r="W18" s="2">
        <v>17.397037714909441</v>
      </c>
      <c r="X18" s="2">
        <v>17.693495027039717</v>
      </c>
      <c r="Y18" s="2">
        <v>17.338935180714664</v>
      </c>
      <c r="Z18" s="2">
        <v>17.827889401035812</v>
      </c>
      <c r="AA18" s="2">
        <v>17.264168812995486</v>
      </c>
      <c r="AB18" s="2">
        <v>17.591368106399589</v>
      </c>
      <c r="AC18" s="2">
        <v>17.330574636330557</v>
      </c>
      <c r="AD18" s="2">
        <v>17.738564194645505</v>
      </c>
      <c r="AE18" s="2">
        <v>17.866461405213908</v>
      </c>
      <c r="AF18" s="2">
        <v>17.211052282226035</v>
      </c>
      <c r="AG18" s="2">
        <v>17.665394981609005</v>
      </c>
      <c r="AH18" s="2">
        <v>17.857358890817636</v>
      </c>
      <c r="AI18" s="2">
        <v>17.241011688054062</v>
      </c>
      <c r="AJ18" s="2">
        <v>17.827515599460032</v>
      </c>
      <c r="AK18" s="2">
        <v>17.54197771856661</v>
      </c>
      <c r="AL18" s="2">
        <v>17.622304401646961</v>
      </c>
      <c r="AM18" s="2">
        <v>17.730064482147046</v>
      </c>
      <c r="AN18" s="2">
        <v>17.587622022456571</v>
      </c>
      <c r="AO18" s="2">
        <v>17.677239739477884</v>
      </c>
      <c r="AP18" s="2">
        <v>17.402878743348452</v>
      </c>
      <c r="AQ18" s="2">
        <v>16.655296146040261</v>
      </c>
      <c r="AR18" s="2">
        <v>16.951762163501286</v>
      </c>
      <c r="AS18" s="2">
        <v>17.117293207935948</v>
      </c>
      <c r="AT18" s="2">
        <v>17.50410457861177</v>
      </c>
      <c r="AU18" s="2">
        <v>18.072756850950196</v>
      </c>
      <c r="AV18" s="2">
        <v>17.395278131360499</v>
      </c>
      <c r="AW18" s="2">
        <v>17.491844391035247</v>
      </c>
      <c r="AX18" s="2">
        <v>17.661821631942878</v>
      </c>
      <c r="AY18" s="2">
        <v>17.037123928390475</v>
      </c>
      <c r="AZ18" s="2">
        <v>17.950354131441056</v>
      </c>
      <c r="BA18" s="2">
        <v>18.16068292720626</v>
      </c>
      <c r="BB18" s="2">
        <v>17.830122325189361</v>
      </c>
      <c r="BC18" s="2">
        <v>17.743721835831725</v>
      </c>
      <c r="BD18" s="2">
        <v>17.96597989611654</v>
      </c>
      <c r="BE18" s="2">
        <v>17.648157157386532</v>
      </c>
      <c r="BF18" s="2">
        <v>17.557605416289508</v>
      </c>
      <c r="BG18" s="2">
        <v>17.53983124956741</v>
      </c>
      <c r="BH18" s="2">
        <v>17.207666780028529</v>
      </c>
      <c r="BI18" s="2">
        <v>17.375350194089712</v>
      </c>
      <c r="BJ18" s="2">
        <v>17.840279343482223</v>
      </c>
      <c r="BK18" s="2">
        <v>17.300651513934945</v>
      </c>
      <c r="BL18" s="2">
        <v>17.781157939100545</v>
      </c>
      <c r="BM18" s="2">
        <v>18.019428537255461</v>
      </c>
      <c r="BN18" s="2">
        <v>17.831506811522953</v>
      </c>
      <c r="BO18" s="2">
        <v>18.065411915095833</v>
      </c>
      <c r="BP18" s="2">
        <v>17.789377889943907</v>
      </c>
      <c r="BQ18" s="2">
        <v>17.341083864602233</v>
      </c>
      <c r="BR18" s="2">
        <v>17.606570702162376</v>
      </c>
      <c r="BS18" s="2">
        <v>17.469567441424708</v>
      </c>
      <c r="BT18" s="2">
        <v>18.050794324669624</v>
      </c>
      <c r="BU18" s="2">
        <v>17.303503394966413</v>
      </c>
      <c r="BV18" s="2">
        <v>17.361609585504436</v>
      </c>
      <c r="BW18" s="2">
        <v>17.591408209904415</v>
      </c>
      <c r="BX18" s="2">
        <v>17.670635892808384</v>
      </c>
      <c r="BY18" s="2">
        <v>17.291651406425167</v>
      </c>
      <c r="BZ18" s="2">
        <v>17.726896185790856</v>
      </c>
      <c r="CA18" s="2">
        <v>17.153028614551417</v>
      </c>
      <c r="CB18" s="2">
        <v>17.423939433013487</v>
      </c>
      <c r="CC18" s="2">
        <v>17.880010364907598</v>
      </c>
      <c r="CD18" s="2">
        <v>17.855608673846305</v>
      </c>
      <c r="CE18" s="2">
        <v>17.723460087304076</v>
      </c>
      <c r="CF18" s="2">
        <v>17.177831848714604</v>
      </c>
      <c r="CG18" s="2">
        <v>17.722907532249273</v>
      </c>
      <c r="CH18" s="2">
        <v>17.498287505481329</v>
      </c>
      <c r="CI18" s="2">
        <v>17.228587547012459</v>
      </c>
      <c r="CJ18" s="2">
        <v>18.010712353201978</v>
      </c>
      <c r="CK18" s="2">
        <v>17.18407174979842</v>
      </c>
      <c r="CL18" s="2">
        <v>17.44431645234037</v>
      </c>
      <c r="CM18" s="2">
        <v>17.055678723600014</v>
      </c>
      <c r="CN18" s="2">
        <v>16.904322405776032</v>
      </c>
      <c r="CO18" s="2">
        <v>17.410446362539943</v>
      </c>
      <c r="CP18" s="2">
        <v>17.726075409211703</v>
      </c>
      <c r="CQ18" s="2">
        <v>17.850792225285765</v>
      </c>
      <c r="CR18" s="2">
        <v>17.391741615105506</v>
      </c>
      <c r="CS18" s="2">
        <v>17.865831574245185</v>
      </c>
      <c r="CT18" s="2">
        <v>17.814670925716435</v>
      </c>
      <c r="CU18" s="2">
        <v>16.980589265500171</v>
      </c>
      <c r="CV18" s="2">
        <v>18.459938296222969</v>
      </c>
      <c r="CW18" s="2">
        <v>17.700445336955717</v>
      </c>
      <c r="CX18" s="2">
        <v>17.350715066169808</v>
      </c>
      <c r="CY18" s="2">
        <v>17.866684506418203</v>
      </c>
      <c r="CZ18" s="2">
        <v>17.828583571057344</v>
      </c>
      <c r="DA18" s="2">
        <v>17.138618418235453</v>
      </c>
      <c r="DB18" s="2">
        <v>17.574426994460385</v>
      </c>
      <c r="DC18" s="2">
        <v>17.017350757191338</v>
      </c>
      <c r="DD18" s="2">
        <v>17.276817852674586</v>
      </c>
      <c r="DE18" s="2">
        <v>17.675332696536586</v>
      </c>
      <c r="DF18" s="2">
        <v>17.483362954504329</v>
      </c>
      <c r="DG18" s="2">
        <v>17.468195510394143</v>
      </c>
      <c r="DH18" s="2">
        <v>17.615769702160978</v>
      </c>
      <c r="DI18" s="2">
        <v>17.618172153726928</v>
      </c>
      <c r="DJ18" s="2">
        <v>17.302027634724467</v>
      </c>
      <c r="DK18" s="2">
        <v>17.764112973974459</v>
      </c>
      <c r="DL18" s="2">
        <v>17.387717711908152</v>
      </c>
      <c r="DM18" s="2">
        <v>17.725067746279077</v>
      </c>
      <c r="DN18" s="2">
        <v>17.667853114103618</v>
      </c>
      <c r="DO18" s="2">
        <v>17.491468685802271</v>
      </c>
      <c r="DP18" s="2">
        <v>17.2285402726482</v>
      </c>
      <c r="DQ18" s="2">
        <v>17.409182413175788</v>
      </c>
      <c r="DR18" s="2">
        <v>18.637338595639704</v>
      </c>
      <c r="DS18" s="2">
        <v>17.990420004390867</v>
      </c>
      <c r="DT18" s="2">
        <v>17.697942034506223</v>
      </c>
      <c r="DU18" s="2">
        <v>17.039122860629295</v>
      </c>
      <c r="DV18" s="2">
        <v>17.608700037465056</v>
      </c>
      <c r="DW18" s="2">
        <v>18.168862045785716</v>
      </c>
      <c r="DX18" s="2">
        <v>17.640225215124548</v>
      </c>
      <c r="DY18" s="2">
        <v>17.534044769532901</v>
      </c>
      <c r="DZ18" s="2">
        <v>17.629577639822077</v>
      </c>
      <c r="EA18" s="2">
        <v>17.755704609459002</v>
      </c>
      <c r="EB18" s="2">
        <v>18.090669901049708</v>
      </c>
      <c r="EC18" s="2">
        <v>17.772169390557909</v>
      </c>
      <c r="ED18" s="2">
        <v>17.84821585922694</v>
      </c>
      <c r="EE18" s="2">
        <v>17.11616369345175</v>
      </c>
      <c r="EF18" s="2">
        <v>17.922058934991689</v>
      </c>
      <c r="EG18" s="2">
        <v>17.54798978595349</v>
      </c>
      <c r="EH18" s="2">
        <v>17.401115612161469</v>
      </c>
      <c r="EI18" s="2">
        <v>17.849837987102561</v>
      </c>
      <c r="EJ18" s="2">
        <v>17.550468630005341</v>
      </c>
      <c r="EK18" s="2">
        <v>17.196481065187076</v>
      </c>
      <c r="EL18" s="2">
        <v>18.275036850302016</v>
      </c>
      <c r="EM18" s="2">
        <v>17.274794791078627</v>
      </c>
      <c r="EN18" s="2">
        <v>17.338427976420043</v>
      </c>
      <c r="EO18" s="2">
        <v>17.243726842278704</v>
      </c>
      <c r="EP18" s="2">
        <v>18.106836509366278</v>
      </c>
      <c r="EQ18" s="2">
        <v>17.217243467293361</v>
      </c>
      <c r="ER18" s="2">
        <v>18.060314593038658</v>
      </c>
      <c r="ES18" s="2">
        <v>17.363281964082692</v>
      </c>
      <c r="ET18" s="2">
        <v>17.673761500677937</v>
      </c>
      <c r="EU18" s="2">
        <v>17.657425285011136</v>
      </c>
      <c r="EV18" s="2">
        <v>17.969378371442847</v>
      </c>
      <c r="EW18" s="2">
        <v>16.91433776481373</v>
      </c>
      <c r="EX18" s="2">
        <v>17.442440781006908</v>
      </c>
      <c r="EY18" s="2">
        <v>17.75477712730234</v>
      </c>
      <c r="EZ18" s="2">
        <v>17.852123792327259</v>
      </c>
      <c r="FA18" s="2">
        <v>18.705060638043896</v>
      </c>
      <c r="FB18" s="2">
        <v>17.812162260551112</v>
      </c>
      <c r="FC18" s="2">
        <v>17.30944916253431</v>
      </c>
      <c r="FD18" s="2">
        <v>17.380510389461527</v>
      </c>
      <c r="FE18" s="2">
        <v>17.720591985306861</v>
      </c>
      <c r="FF18" s="2">
        <v>17.313927804541045</v>
      </c>
      <c r="FG18" s="2">
        <v>16.999586347461136</v>
      </c>
      <c r="FH18" s="2">
        <v>18.164480103452895</v>
      </c>
      <c r="FI18" s="2">
        <v>17.589590117765606</v>
      </c>
      <c r="FJ18" s="2">
        <v>17.066031726976849</v>
      </c>
      <c r="FK18" s="2">
        <v>17.566624902793212</v>
      </c>
      <c r="FL18" s="2">
        <v>18.231038076520253</v>
      </c>
      <c r="FM18" s="2">
        <v>17.847434736102301</v>
      </c>
      <c r="FN18" s="2">
        <v>17.592940462796513</v>
      </c>
      <c r="FO18" s="2">
        <v>17.538471594850655</v>
      </c>
      <c r="FP18" s="2">
        <v>17.911844499299811</v>
      </c>
      <c r="FQ18" s="2">
        <v>17.596578891975582</v>
      </c>
      <c r="FR18" s="2">
        <v>18.162948145210567</v>
      </c>
      <c r="FS18" s="2">
        <v>17.067444368149658</v>
      </c>
      <c r="FT18" s="2">
        <v>17.523091107159011</v>
      </c>
      <c r="FU18" s="2">
        <v>17.630716292587003</v>
      </c>
      <c r="FV18" s="2">
        <v>17.19175213292208</v>
      </c>
      <c r="FW18" s="2">
        <v>17.960211100784246</v>
      </c>
      <c r="FX18" s="2">
        <v>17.595880106294217</v>
      </c>
      <c r="FY18" s="2">
        <v>17.654089410811299</v>
      </c>
      <c r="FZ18" s="2">
        <v>17.961295687079559</v>
      </c>
      <c r="GA18" s="2">
        <v>18.061990359640436</v>
      </c>
      <c r="GB18" s="2">
        <v>17.182220913752847</v>
      </c>
      <c r="GC18" s="2">
        <v>18.112451051934922</v>
      </c>
      <c r="GD18" s="2">
        <v>17.405342098570959</v>
      </c>
      <c r="GE18" s="2">
        <v>17.74825881254209</v>
      </c>
      <c r="GF18" s="2">
        <v>17.961506122560181</v>
      </c>
      <c r="GG18" s="2">
        <v>17.159996155832275</v>
      </c>
      <c r="GH18" s="2">
        <v>17.84016518613117</v>
      </c>
      <c r="GI18" s="2">
        <v>17.383949437293214</v>
      </c>
      <c r="GJ18" s="2">
        <v>17.292363548451352</v>
      </c>
      <c r="GK18" s="2">
        <v>17.365225248420753</v>
      </c>
      <c r="GL18" s="2">
        <v>17.837125747357142</v>
      </c>
      <c r="GM18" s="30">
        <v>17.365225248420753</v>
      </c>
      <c r="GN18" s="30">
        <v>17.837125747357142</v>
      </c>
    </row>
    <row r="19" spans="1:196" x14ac:dyDescent="0.2">
      <c r="A19" s="17" t="s">
        <v>20</v>
      </c>
      <c r="B19" s="17">
        <v>41</v>
      </c>
      <c r="C19" s="17">
        <v>2</v>
      </c>
      <c r="D19" s="9" t="s">
        <v>1</v>
      </c>
      <c r="E19" s="7">
        <v>0.54989563066165881</v>
      </c>
      <c r="F19" s="7">
        <v>-7.5728872319938745E-2</v>
      </c>
      <c r="G19" s="7">
        <v>0.22508583549183797</v>
      </c>
      <c r="H19" s="7">
        <v>-0.12112378539897151</v>
      </c>
      <c r="I19" s="78">
        <v>0</v>
      </c>
      <c r="J19" s="78">
        <v>0</v>
      </c>
      <c r="K19" s="2">
        <v>17.638147934387284</v>
      </c>
      <c r="L19" s="2">
        <v>17.836045431197469</v>
      </c>
      <c r="M19" s="2">
        <v>17.832883220924174</v>
      </c>
      <c r="N19" s="2">
        <v>18.514848092587794</v>
      </c>
      <c r="O19" s="2">
        <v>17.379574445965556</v>
      </c>
      <c r="P19" s="2">
        <v>18.699028623756419</v>
      </c>
      <c r="Q19" s="2">
        <v>17.039352666313206</v>
      </c>
      <c r="R19" s="2">
        <v>17.523639512680752</v>
      </c>
      <c r="S19" s="2">
        <v>18.295795870184747</v>
      </c>
      <c r="T19" s="2">
        <v>17.336829830237761</v>
      </c>
      <c r="U19" s="2">
        <v>17.734551501396435</v>
      </c>
      <c r="V19" s="2">
        <v>17.52397063284614</v>
      </c>
      <c r="W19" s="2">
        <v>17.394994781193159</v>
      </c>
      <c r="X19" s="2">
        <v>17.723865237409715</v>
      </c>
      <c r="Y19" s="2">
        <v>17.340869419942191</v>
      </c>
      <c r="Z19" s="2">
        <v>18.050787340481545</v>
      </c>
      <c r="AA19" s="2">
        <v>17.576659849171865</v>
      </c>
      <c r="AB19" s="2">
        <v>17.527466718373539</v>
      </c>
      <c r="AC19" s="2">
        <v>17.40627372638609</v>
      </c>
      <c r="AD19" s="2">
        <v>17.633327780770664</v>
      </c>
      <c r="AE19" s="2">
        <v>18.013814518131184</v>
      </c>
      <c r="AF19" s="2">
        <v>17.550511211483045</v>
      </c>
      <c r="AG19" s="2">
        <v>17.618365317147994</v>
      </c>
      <c r="AH19" s="2">
        <v>17.699894178663751</v>
      </c>
      <c r="AI19" s="2">
        <v>17.485213464462511</v>
      </c>
      <c r="AJ19" s="2">
        <v>17.250369897061692</v>
      </c>
      <c r="AK19" s="2">
        <v>17.552914633613614</v>
      </c>
      <c r="AL19" s="2">
        <v>18.086304121171388</v>
      </c>
      <c r="AM19" s="2">
        <v>17.89168992269936</v>
      </c>
      <c r="AN19" s="2">
        <v>17.780575336686368</v>
      </c>
      <c r="AO19" s="2">
        <v>17.837817439427216</v>
      </c>
      <c r="AP19" s="2">
        <v>17.688868556708972</v>
      </c>
      <c r="AQ19" s="2">
        <v>16.77773372790293</v>
      </c>
      <c r="AR19" s="2">
        <v>16.90253893848239</v>
      </c>
      <c r="AS19" s="2">
        <v>17.200788495669364</v>
      </c>
      <c r="AT19" s="2">
        <v>17.308696329701505</v>
      </c>
      <c r="AU19" s="2">
        <v>18.319679741352136</v>
      </c>
      <c r="AV19" s="2">
        <v>17.643977138532101</v>
      </c>
      <c r="AW19" s="2">
        <v>17.234880128967117</v>
      </c>
      <c r="AX19" s="2">
        <v>17.628247096705149</v>
      </c>
      <c r="AY19" s="2">
        <v>17.10804823906156</v>
      </c>
      <c r="AZ19" s="2">
        <v>17.847142217650795</v>
      </c>
      <c r="BA19" s="2">
        <v>17.902921755235081</v>
      </c>
      <c r="BB19" s="2">
        <v>17.970690302080641</v>
      </c>
      <c r="BC19" s="2">
        <v>17.726809794398037</v>
      </c>
      <c r="BD19" s="2">
        <v>18.001712740625326</v>
      </c>
      <c r="BE19" s="2">
        <v>17.514897573657287</v>
      </c>
      <c r="BF19" s="2">
        <v>17.482963943238239</v>
      </c>
      <c r="BG19" s="2">
        <v>17.576324167632741</v>
      </c>
      <c r="BH19" s="2">
        <v>17.180874783114206</v>
      </c>
      <c r="BI19" s="2">
        <v>16.882379116358351</v>
      </c>
      <c r="BJ19" s="2">
        <v>17.194949546088306</v>
      </c>
      <c r="BK19" s="2">
        <v>17.2747024372539</v>
      </c>
      <c r="BL19" s="2">
        <v>17.79900254086672</v>
      </c>
      <c r="BM19" s="2">
        <v>17.514846996529467</v>
      </c>
      <c r="BN19" s="2">
        <v>17.344529121722672</v>
      </c>
      <c r="BO19" s="2">
        <v>18.038039135175538</v>
      </c>
      <c r="BP19" s="2">
        <v>17.932847689397342</v>
      </c>
      <c r="BQ19" s="2">
        <v>17.228408490011695</v>
      </c>
      <c r="BR19" s="2">
        <v>17.687939713428626</v>
      </c>
      <c r="BS19" s="2">
        <v>17.083604336385978</v>
      </c>
      <c r="BT19" s="2">
        <v>17.808691218583213</v>
      </c>
      <c r="BU19" s="2">
        <v>17.600176584523904</v>
      </c>
      <c r="BV19" s="2">
        <v>17.223752468910774</v>
      </c>
      <c r="BW19" s="2">
        <v>17.493514473457846</v>
      </c>
      <c r="BX19" s="2">
        <v>17.600493442431144</v>
      </c>
      <c r="BY19" s="2">
        <v>16.851988749215813</v>
      </c>
      <c r="BZ19" s="2">
        <v>17.925976183643666</v>
      </c>
      <c r="CA19" s="2">
        <v>17.120356597366445</v>
      </c>
      <c r="CB19" s="2">
        <v>17.60418992165279</v>
      </c>
      <c r="CC19" s="2">
        <v>17.998821163382679</v>
      </c>
      <c r="CD19" s="2">
        <v>18.502133331929542</v>
      </c>
      <c r="CE19" s="2">
        <v>17.61431473671146</v>
      </c>
      <c r="CF19" s="2">
        <v>17.033387678736169</v>
      </c>
      <c r="CG19" s="2">
        <v>17.416078992181777</v>
      </c>
      <c r="CH19" s="2">
        <v>17.730902623442521</v>
      </c>
      <c r="CI19" s="2">
        <v>17.223621443304715</v>
      </c>
      <c r="CJ19" s="2">
        <v>18.028575593546318</v>
      </c>
      <c r="CK19" s="2">
        <v>17.051194771466765</v>
      </c>
      <c r="CL19" s="2">
        <v>17.453544287313932</v>
      </c>
      <c r="CM19" s="2">
        <v>16.983065013141335</v>
      </c>
      <c r="CN19" s="2">
        <v>16.933888764851673</v>
      </c>
      <c r="CO19" s="2">
        <v>17.398823791338156</v>
      </c>
      <c r="CP19" s="2">
        <v>17.799653823225626</v>
      </c>
      <c r="CQ19" s="2">
        <v>17.999437466918234</v>
      </c>
      <c r="CR19" s="2">
        <v>17.160087260522342</v>
      </c>
      <c r="CS19" s="2">
        <v>18.20933456024127</v>
      </c>
      <c r="CT19" s="2">
        <v>18.088917401753463</v>
      </c>
      <c r="CU19" s="2">
        <v>17.098403906792075</v>
      </c>
      <c r="CV19" s="2">
        <v>18.793610484634474</v>
      </c>
      <c r="CW19" s="2">
        <v>17.510200824978966</v>
      </c>
      <c r="CX19" s="2">
        <v>17.888375099864515</v>
      </c>
      <c r="CY19" s="2">
        <v>18.008782704623144</v>
      </c>
      <c r="CZ19" s="2">
        <v>17.65356299976407</v>
      </c>
      <c r="DA19" s="2">
        <v>17.586953691094319</v>
      </c>
      <c r="DB19" s="2">
        <v>17.339183515161768</v>
      </c>
      <c r="DC19" s="2">
        <v>17.155857343026319</v>
      </c>
      <c r="DD19" s="2">
        <v>16.597601471659104</v>
      </c>
      <c r="DE19" s="2">
        <v>17.639622073095552</v>
      </c>
      <c r="DF19" s="2">
        <v>17.384101711139088</v>
      </c>
      <c r="DG19" s="2">
        <v>17.472979137408359</v>
      </c>
      <c r="DH19" s="2">
        <v>17.562664354679502</v>
      </c>
      <c r="DI19" s="2">
        <v>17.500954898853063</v>
      </c>
      <c r="DJ19" s="2">
        <v>17.376641754117912</v>
      </c>
      <c r="DK19" s="2">
        <v>17.832216874485322</v>
      </c>
      <c r="DL19" s="2">
        <v>17.705933178841416</v>
      </c>
      <c r="DM19" s="2">
        <v>17.315708271091282</v>
      </c>
      <c r="DN19" s="2">
        <v>17.404092459855701</v>
      </c>
      <c r="DO19" s="2">
        <v>17.577490745217524</v>
      </c>
      <c r="DP19" s="2">
        <v>16.527269479850091</v>
      </c>
      <c r="DQ19" s="2">
        <v>17.796095344744383</v>
      </c>
      <c r="DR19" s="2">
        <v>18.256169526182561</v>
      </c>
      <c r="DS19" s="2">
        <v>18.1653948226712</v>
      </c>
      <c r="DT19" s="2">
        <v>17.310778106903495</v>
      </c>
      <c r="DU19" s="2">
        <v>17.140663315476139</v>
      </c>
      <c r="DV19" s="2">
        <v>17.254124609756925</v>
      </c>
      <c r="DW19" s="2">
        <v>18.314097806694008</v>
      </c>
      <c r="DX19" s="2">
        <v>17.769340701691934</v>
      </c>
      <c r="DY19" s="2">
        <v>17.660216475040485</v>
      </c>
      <c r="DZ19" s="2">
        <v>17.681691241045751</v>
      </c>
      <c r="EA19" s="2">
        <v>17.623551069931448</v>
      </c>
      <c r="EB19" s="2">
        <v>18.185218367720221</v>
      </c>
      <c r="EC19" s="2">
        <v>18.139935798286622</v>
      </c>
      <c r="ED19" s="2">
        <v>17.6231669009359</v>
      </c>
      <c r="EE19" s="2">
        <v>17.043300776885356</v>
      </c>
      <c r="EF19" s="2">
        <v>17.826865017600287</v>
      </c>
      <c r="EG19" s="2">
        <v>17.335493475606071</v>
      </c>
      <c r="EH19" s="2">
        <v>16.892966446787462</v>
      </c>
      <c r="EI19" s="2">
        <v>18.010780007559511</v>
      </c>
      <c r="EJ19" s="2">
        <v>17.570636272073351</v>
      </c>
      <c r="EK19" s="2">
        <v>16.841609935419243</v>
      </c>
      <c r="EL19" s="2">
        <v>18.216158438396047</v>
      </c>
      <c r="EM19" s="2">
        <v>17.388271055536048</v>
      </c>
      <c r="EN19" s="2">
        <v>17.349089128232961</v>
      </c>
      <c r="EO19" s="2">
        <v>16.965678356135793</v>
      </c>
      <c r="EP19" s="2">
        <v>18.059095531737128</v>
      </c>
      <c r="EQ19" s="2">
        <v>16.429492200380871</v>
      </c>
      <c r="ER19" s="2">
        <v>18.172255161044951</v>
      </c>
      <c r="ES19" s="2">
        <v>16.777664490837026</v>
      </c>
      <c r="ET19" s="2">
        <v>17.362934695069505</v>
      </c>
      <c r="EU19" s="2">
        <v>17.452166649986445</v>
      </c>
      <c r="EV19" s="2">
        <v>18.183723025045541</v>
      </c>
      <c r="EW19" s="2">
        <v>16.83894665265435</v>
      </c>
      <c r="EX19" s="2">
        <v>17.079694578827343</v>
      </c>
      <c r="EY19" s="2">
        <v>17.914598911193135</v>
      </c>
      <c r="EZ19" s="2">
        <v>17.598942074339313</v>
      </c>
      <c r="FA19" s="2">
        <v>18.583162125370041</v>
      </c>
      <c r="FB19" s="2">
        <v>17.659725136071419</v>
      </c>
      <c r="FC19" s="2">
        <v>16.968954813937799</v>
      </c>
      <c r="FD19" s="2">
        <v>17.476500283193545</v>
      </c>
      <c r="FE19" s="2">
        <v>17.478938726116311</v>
      </c>
      <c r="FF19" s="2">
        <v>17.175883844773512</v>
      </c>
      <c r="FG19" s="2">
        <v>17.000507715846968</v>
      </c>
      <c r="FH19" s="2">
        <v>17.528771047702531</v>
      </c>
      <c r="FI19" s="2">
        <v>17.698021351889921</v>
      </c>
      <c r="FJ19" s="2">
        <v>17.170576293724277</v>
      </c>
      <c r="FK19" s="2">
        <v>17.597795929777881</v>
      </c>
      <c r="FL19" s="2">
        <v>18.021179866294887</v>
      </c>
      <c r="FM19" s="2">
        <v>17.400472195969947</v>
      </c>
      <c r="FN19" s="2">
        <v>17.49523677789108</v>
      </c>
      <c r="FO19" s="2">
        <v>17.1372505927276</v>
      </c>
      <c r="FP19" s="2">
        <v>17.937437539563074</v>
      </c>
      <c r="FQ19" s="2">
        <v>18.053914231073144</v>
      </c>
      <c r="FR19" s="2">
        <v>18.495865664248672</v>
      </c>
      <c r="FS19" s="2">
        <v>16.523626343573557</v>
      </c>
      <c r="FT19" s="2">
        <v>17.134712237929758</v>
      </c>
      <c r="FU19" s="2">
        <v>17.664988105052362</v>
      </c>
      <c r="FV19" s="2">
        <v>17.028360062705843</v>
      </c>
      <c r="FW19" s="2">
        <v>17.683973739795508</v>
      </c>
      <c r="FX19" s="2">
        <v>17.41066901570375</v>
      </c>
      <c r="FY19" s="2">
        <v>17.525452075288307</v>
      </c>
      <c r="FZ19" s="2">
        <v>18.03667104403069</v>
      </c>
      <c r="GA19" s="2">
        <v>18.036117981014105</v>
      </c>
      <c r="GB19" s="2">
        <v>16.786203717218292</v>
      </c>
      <c r="GC19" s="2">
        <v>17.853019489321397</v>
      </c>
      <c r="GD19" s="2">
        <v>17.402077872722071</v>
      </c>
      <c r="GE19" s="2">
        <v>17.549821865456376</v>
      </c>
      <c r="GF19" s="2">
        <v>17.549642496571018</v>
      </c>
      <c r="GG19" s="2">
        <v>17.37183899093715</v>
      </c>
      <c r="GH19" s="2">
        <v>17.732753538954722</v>
      </c>
      <c r="GI19" s="2">
        <v>17.584569883869868</v>
      </c>
      <c r="GJ19" s="2">
        <v>16.78167742833752</v>
      </c>
      <c r="GK19" s="2">
        <v>16.892213272343756</v>
      </c>
      <c r="GL19" s="2">
        <v>17.455215469892639</v>
      </c>
      <c r="GM19" s="30">
        <v>16.892213272343756</v>
      </c>
      <c r="GN19" s="30">
        <v>17.455215469892639</v>
      </c>
    </row>
    <row r="20" spans="1:196" x14ac:dyDescent="0.2">
      <c r="A20" s="17" t="s">
        <v>2</v>
      </c>
      <c r="B20" s="17"/>
      <c r="C20" s="17"/>
      <c r="D20" s="9" t="s">
        <v>0</v>
      </c>
      <c r="E20" s="8">
        <v>0.95925035024395278</v>
      </c>
      <c r="F20" s="7">
        <v>1.7889441589996835E-2</v>
      </c>
      <c r="G20" s="7">
        <v>0.68924101523778569</v>
      </c>
      <c r="H20" s="10">
        <v>-5.1913357411919492E-2</v>
      </c>
      <c r="I20" s="78"/>
      <c r="J20" s="78"/>
      <c r="K20" s="2">
        <v>18.292364730061081</v>
      </c>
      <c r="L20" s="2">
        <v>18.489058178988586</v>
      </c>
      <c r="M20" s="2">
        <v>18.332610859686444</v>
      </c>
      <c r="N20" s="2">
        <v>18.785794416486581</v>
      </c>
      <c r="O20" s="2">
        <v>17.816943883370651</v>
      </c>
      <c r="P20" s="2">
        <v>17.562126002738751</v>
      </c>
      <c r="Q20" s="2">
        <v>17.573263291252367</v>
      </c>
      <c r="R20" s="2">
        <v>17.750557213429598</v>
      </c>
      <c r="S20" s="2">
        <v>18.626962508820704</v>
      </c>
      <c r="T20" s="2">
        <v>18.206919766487189</v>
      </c>
      <c r="U20" s="2">
        <v>18.04963692142702</v>
      </c>
      <c r="V20" s="2">
        <v>18.907714266089183</v>
      </c>
      <c r="W20" s="2">
        <v>18.529389197421111</v>
      </c>
      <c r="X20" s="2">
        <v>19.052765935924324</v>
      </c>
      <c r="Y20" s="2">
        <v>17.997223747493145</v>
      </c>
      <c r="Z20" s="2">
        <v>18.352621071804354</v>
      </c>
      <c r="AA20" s="2">
        <v>18.041374457454893</v>
      </c>
      <c r="AB20" s="2">
        <v>17.781396809397705</v>
      </c>
      <c r="AC20" s="2">
        <v>18.205459367908421</v>
      </c>
      <c r="AD20" s="2">
        <v>18.012986180908428</v>
      </c>
      <c r="AE20" s="2">
        <v>18.458825211769163</v>
      </c>
      <c r="AF20" s="2">
        <v>18.245470050541691</v>
      </c>
      <c r="AG20" s="2">
        <v>18.157655987623272</v>
      </c>
      <c r="AH20" s="2">
        <v>18.558806302023761</v>
      </c>
      <c r="AI20" s="2">
        <v>18.542170688480699</v>
      </c>
      <c r="AJ20" s="2">
        <v>18.085719292226667</v>
      </c>
      <c r="AK20" s="2">
        <v>18.575390189114731</v>
      </c>
      <c r="AL20" s="2">
        <v>18.021882408411983</v>
      </c>
      <c r="AM20" s="2">
        <v>18.361359094789673</v>
      </c>
      <c r="AN20" s="2">
        <v>18.608127318675407</v>
      </c>
      <c r="AO20" s="2">
        <v>18.097759379537614</v>
      </c>
      <c r="AP20" s="2">
        <v>18.741901696924565</v>
      </c>
      <c r="AQ20" s="2">
        <v>18.261855038897398</v>
      </c>
      <c r="AR20" s="2">
        <v>18.981263028674029</v>
      </c>
      <c r="AS20" s="2">
        <v>18.460283053698276</v>
      </c>
      <c r="AT20" s="2">
        <v>17.610785592447318</v>
      </c>
      <c r="AU20" s="2">
        <v>18.048673831681921</v>
      </c>
      <c r="AV20" s="2">
        <v>18.914839811993478</v>
      </c>
      <c r="AW20" s="2">
        <v>18.028598754345669</v>
      </c>
      <c r="AX20" s="2">
        <v>18.800656503974196</v>
      </c>
      <c r="AY20" s="2">
        <v>18.751672645526344</v>
      </c>
      <c r="AZ20" s="2">
        <v>18.295684826998393</v>
      </c>
      <c r="BA20" s="2">
        <v>17.611882910732248</v>
      </c>
      <c r="BB20" s="2">
        <v>18.681253015752869</v>
      </c>
      <c r="BC20" s="2">
        <v>18.766305878475592</v>
      </c>
      <c r="BD20" s="2">
        <v>18.43931630994334</v>
      </c>
      <c r="BE20" s="2">
        <v>18.825044907584122</v>
      </c>
      <c r="BF20" s="2">
        <v>18.681380485489839</v>
      </c>
      <c r="BG20" s="2">
        <v>18.387640410002174</v>
      </c>
      <c r="BH20" s="2">
        <v>18.553685491078589</v>
      </c>
      <c r="BI20" s="2">
        <v>18.142723347548955</v>
      </c>
      <c r="BJ20" s="2">
        <v>18.857138202498216</v>
      </c>
      <c r="BK20" s="2">
        <v>18.365466368463824</v>
      </c>
      <c r="BL20" s="2">
        <v>17.837590129989461</v>
      </c>
      <c r="BM20" s="2">
        <v>18.946842902362953</v>
      </c>
      <c r="BN20" s="2">
        <v>17.709730793297002</v>
      </c>
      <c r="BO20" s="2">
        <v>18.38459866545157</v>
      </c>
      <c r="BP20" s="2">
        <v>18.93160339790461</v>
      </c>
      <c r="BQ20" s="2">
        <v>18.250739998323045</v>
      </c>
      <c r="BR20" s="2">
        <v>18.259054440854271</v>
      </c>
      <c r="BS20" s="2">
        <v>18.869217773925289</v>
      </c>
      <c r="BT20" s="2">
        <v>18.72032887765512</v>
      </c>
      <c r="BU20" s="2">
        <v>18.722323494344625</v>
      </c>
      <c r="BV20" s="2">
        <v>18.577119269967536</v>
      </c>
      <c r="BW20" s="2">
        <v>18.369730194455762</v>
      </c>
      <c r="BX20" s="2">
        <v>18.19642862228293</v>
      </c>
      <c r="BY20" s="2">
        <v>18.211709928707826</v>
      </c>
      <c r="BZ20" s="2">
        <v>18.604114771497724</v>
      </c>
      <c r="CA20" s="2">
        <v>18.425801488752288</v>
      </c>
      <c r="CB20" s="2">
        <v>18.931137468306972</v>
      </c>
      <c r="CC20" s="2">
        <v>18.438861923679092</v>
      </c>
      <c r="CD20" s="2">
        <v>18.680608581170766</v>
      </c>
      <c r="CE20" s="2">
        <v>18.895470462848948</v>
      </c>
      <c r="CF20" s="2">
        <v>18.174187357272515</v>
      </c>
      <c r="CG20" s="2">
        <v>18.456459982463326</v>
      </c>
      <c r="CH20" s="2">
        <v>18.186333509321514</v>
      </c>
      <c r="CI20" s="2">
        <v>17.838357146776268</v>
      </c>
      <c r="CJ20" s="2">
        <v>18.558051451059349</v>
      </c>
      <c r="CK20" s="2">
        <v>18.197698551573332</v>
      </c>
      <c r="CL20" s="2">
        <v>18.653174801177741</v>
      </c>
      <c r="CM20" s="2">
        <v>18.768978975568572</v>
      </c>
      <c r="CN20" s="2">
        <v>18.12496579531766</v>
      </c>
      <c r="CO20" s="2">
        <v>17.656338969159805</v>
      </c>
      <c r="CP20" s="2">
        <v>18.868382583415851</v>
      </c>
      <c r="CQ20" s="2">
        <v>19.279934901687678</v>
      </c>
      <c r="CR20" s="2">
        <v>18.845989694313232</v>
      </c>
      <c r="CS20" s="2">
        <v>18.019276691329704</v>
      </c>
      <c r="CT20" s="2">
        <v>18.24950846928299</v>
      </c>
      <c r="CU20" s="2">
        <v>18.47731624409607</v>
      </c>
      <c r="CV20" s="2">
        <v>18.406130181001636</v>
      </c>
      <c r="CW20" s="2">
        <v>18.53334607335109</v>
      </c>
      <c r="CX20" s="2">
        <v>18.723532746515726</v>
      </c>
      <c r="CY20" s="2">
        <v>17.968797082809964</v>
      </c>
      <c r="CZ20" s="2">
        <v>18.433937354401291</v>
      </c>
      <c r="DA20" s="2">
        <v>18.626490736144916</v>
      </c>
      <c r="DB20" s="2">
        <v>19.080813560447577</v>
      </c>
      <c r="DC20" s="2">
        <v>18.821553304759274</v>
      </c>
      <c r="DD20" s="2">
        <v>18.277667376314046</v>
      </c>
      <c r="DE20" s="2">
        <v>18.98846279441074</v>
      </c>
      <c r="DF20" s="2">
        <v>18.947137150482199</v>
      </c>
      <c r="DG20" s="2">
        <v>18.052700375437905</v>
      </c>
      <c r="DH20" s="2">
        <v>17.940369494123253</v>
      </c>
      <c r="DI20" s="2">
        <v>18.649060070885621</v>
      </c>
      <c r="DJ20" s="2">
        <v>18.570084612930668</v>
      </c>
      <c r="DK20" s="2">
        <v>18.501485440731056</v>
      </c>
      <c r="DL20" s="2">
        <v>18.2762570911148</v>
      </c>
      <c r="DM20" s="2">
        <v>18.589900534540572</v>
      </c>
      <c r="DN20" s="2">
        <v>18.315307567207128</v>
      </c>
      <c r="DO20" s="2">
        <v>18.786041624002589</v>
      </c>
      <c r="DP20" s="2">
        <v>18.152791806953903</v>
      </c>
      <c r="DQ20" s="2">
        <v>18.315731558681719</v>
      </c>
      <c r="DR20" s="2">
        <v>19.366689686435802</v>
      </c>
      <c r="DS20" s="2">
        <v>18.174665106632862</v>
      </c>
      <c r="DT20" s="2">
        <v>18.44261795684012</v>
      </c>
      <c r="DU20" s="2">
        <v>17.956607502650446</v>
      </c>
      <c r="DV20" s="2">
        <v>18.494456644566814</v>
      </c>
      <c r="DW20" s="2">
        <v>18.625510878411749</v>
      </c>
      <c r="DX20" s="2">
        <v>18.483172642519129</v>
      </c>
      <c r="DY20" s="2">
        <v>17.723010243508735</v>
      </c>
      <c r="DZ20" s="2">
        <v>18.044067046987983</v>
      </c>
      <c r="EA20" s="2">
        <v>18.225565885752285</v>
      </c>
      <c r="EB20" s="2">
        <v>18.26399246838093</v>
      </c>
      <c r="EC20" s="2">
        <v>17.934066678333735</v>
      </c>
      <c r="ED20" s="2">
        <v>18.579804440228155</v>
      </c>
      <c r="EE20" s="2">
        <v>18.395946078974287</v>
      </c>
      <c r="EF20" s="2">
        <v>18.347851306443662</v>
      </c>
      <c r="EG20" s="2">
        <v>18.310231036466057</v>
      </c>
      <c r="EH20" s="2">
        <v>17.71276712930225</v>
      </c>
      <c r="EI20" s="2">
        <v>18.800431546106793</v>
      </c>
      <c r="EJ20" s="2">
        <v>18.428343001444667</v>
      </c>
      <c r="EK20" s="2">
        <v>18.491655198794572</v>
      </c>
      <c r="EL20" s="2">
        <v>18.834684859466996</v>
      </c>
      <c r="EM20" s="2">
        <v>17.948122892151499</v>
      </c>
      <c r="EN20" s="2">
        <v>18.521245140403561</v>
      </c>
      <c r="EO20" s="2">
        <v>18.077674486741802</v>
      </c>
      <c r="EP20" s="2">
        <v>18.590955683198604</v>
      </c>
      <c r="EQ20" s="2">
        <v>17.832143934565014</v>
      </c>
      <c r="ER20" s="2">
        <v>17.631484186305762</v>
      </c>
      <c r="ES20" s="2">
        <v>18.672650330164249</v>
      </c>
      <c r="ET20" s="2">
        <v>18.041248209788122</v>
      </c>
      <c r="EU20" s="2">
        <v>18.125740484110075</v>
      </c>
      <c r="EV20" s="2">
        <v>18.925149287083936</v>
      </c>
      <c r="EW20" s="2">
        <v>18.678376487312306</v>
      </c>
      <c r="EX20" s="2">
        <v>18.708924691689411</v>
      </c>
      <c r="EY20" s="2">
        <v>18.648061737173474</v>
      </c>
      <c r="EZ20" s="2">
        <v>18.094904718557267</v>
      </c>
      <c r="FA20" s="2">
        <v>18.574575664157837</v>
      </c>
      <c r="FB20" s="2">
        <v>18.609344364532575</v>
      </c>
      <c r="FC20" s="2">
        <v>18.002113300076299</v>
      </c>
      <c r="FD20" s="2">
        <v>18.40659259105561</v>
      </c>
      <c r="FE20" s="2">
        <v>17.977739305019341</v>
      </c>
      <c r="FF20" s="2">
        <v>18.522871823498598</v>
      </c>
      <c r="FG20" s="2">
        <v>18.231926449781028</v>
      </c>
      <c r="FH20" s="2">
        <v>19.145641369914348</v>
      </c>
      <c r="FI20" s="2">
        <v>18.046227127449622</v>
      </c>
      <c r="FJ20" s="2">
        <v>17.14622441627046</v>
      </c>
      <c r="FK20" s="2">
        <v>17.290946177023852</v>
      </c>
      <c r="FL20" s="2">
        <v>18.729695887921736</v>
      </c>
      <c r="FM20" s="2">
        <v>18.107539678980945</v>
      </c>
      <c r="FN20" s="2">
        <v>17.839834560454943</v>
      </c>
      <c r="FO20" s="2">
        <v>18.490636470694419</v>
      </c>
      <c r="FP20" s="2">
        <v>18.690797385703011</v>
      </c>
      <c r="FQ20" s="2">
        <v>18.322314225802565</v>
      </c>
      <c r="FR20" s="2">
        <v>18.216262818969842</v>
      </c>
      <c r="FS20" s="2">
        <v>18.179215428264524</v>
      </c>
      <c r="FT20" s="2">
        <v>18.199262566077795</v>
      </c>
      <c r="FU20" s="2">
        <v>19.208723929206595</v>
      </c>
      <c r="FV20" s="2">
        <v>18.749947919794469</v>
      </c>
      <c r="FW20" s="2">
        <v>18.281808548472718</v>
      </c>
      <c r="FX20" s="2">
        <v>18.449860895868181</v>
      </c>
      <c r="FY20" s="2">
        <v>18.02543062152003</v>
      </c>
      <c r="FZ20" s="2">
        <v>18.043907341221029</v>
      </c>
      <c r="GA20" s="2">
        <v>17.865861042619766</v>
      </c>
      <c r="GB20" s="2">
        <v>18.264505865928864</v>
      </c>
      <c r="GC20" s="2">
        <v>18.603758384767826</v>
      </c>
      <c r="GD20" s="2">
        <v>18.766474697679371</v>
      </c>
      <c r="GE20" s="2">
        <v>18.778363774533297</v>
      </c>
      <c r="GF20" s="2">
        <v>18.176835810218151</v>
      </c>
      <c r="GG20" s="2">
        <v>18.671310512146004</v>
      </c>
      <c r="GH20" s="2">
        <v>17.828259217408586</v>
      </c>
      <c r="GI20" s="2">
        <v>18.991684911797506</v>
      </c>
      <c r="GJ20" s="2">
        <v>18.780447664653607</v>
      </c>
      <c r="GK20" s="2">
        <v>18.343419935881755</v>
      </c>
      <c r="GL20" s="2">
        <v>18.076168002802518</v>
      </c>
      <c r="GM20" s="30">
        <v>17.896086897448583</v>
      </c>
      <c r="GN20" s="30">
        <v>18.490312506444063</v>
      </c>
    </row>
    <row r="21" spans="1:196" x14ac:dyDescent="0.2">
      <c r="A21" s="17" t="s">
        <v>94</v>
      </c>
      <c r="B21" s="17">
        <v>34</v>
      </c>
      <c r="C21" s="17">
        <v>1</v>
      </c>
      <c r="D21" s="9" t="s">
        <v>0</v>
      </c>
      <c r="E21" s="8">
        <v>0.99750197572497512</v>
      </c>
      <c r="F21" s="7">
        <v>7.3770889362769765E-3</v>
      </c>
      <c r="G21" s="7">
        <v>3.3041949331358289E-3</v>
      </c>
      <c r="H21" s="10">
        <v>0.37229770347121871</v>
      </c>
      <c r="I21" s="78">
        <v>0</v>
      </c>
      <c r="J21" s="58" t="s">
        <v>5711</v>
      </c>
      <c r="K21" s="2">
        <v>19.389176419942547</v>
      </c>
      <c r="L21" s="2">
        <v>20.385143937557885</v>
      </c>
      <c r="M21" s="2">
        <v>19.503116378866842</v>
      </c>
      <c r="N21" s="2">
        <v>19.956945649412123</v>
      </c>
      <c r="O21" s="2">
        <v>19.501131829729982</v>
      </c>
      <c r="P21" s="2">
        <v>19.837914586800267</v>
      </c>
      <c r="Q21" s="2">
        <v>19.531402286567552</v>
      </c>
      <c r="R21" s="2">
        <v>20.029954705002972</v>
      </c>
      <c r="S21" s="2">
        <v>19.734421075655654</v>
      </c>
      <c r="T21" s="2">
        <v>20.135832839334334</v>
      </c>
      <c r="U21" s="2">
        <v>19.753934898737672</v>
      </c>
      <c r="V21" s="2">
        <v>20.050478891619488</v>
      </c>
      <c r="W21" s="2">
        <v>20.008428074056223</v>
      </c>
      <c r="X21" s="2">
        <v>19.55912197096028</v>
      </c>
      <c r="Y21" s="2">
        <v>20.239890046937603</v>
      </c>
      <c r="Z21" s="2">
        <v>20.557482687095238</v>
      </c>
      <c r="AA21" s="2">
        <v>18.639765582463749</v>
      </c>
      <c r="AB21" s="2">
        <v>20.475268105616518</v>
      </c>
      <c r="AC21" s="2">
        <v>19.46281004714583</v>
      </c>
      <c r="AD21" s="2">
        <v>21.031356682873341</v>
      </c>
      <c r="AE21" s="2">
        <v>19.994475915283758</v>
      </c>
      <c r="AF21" s="2">
        <v>19.655621498128212</v>
      </c>
      <c r="AG21" s="2">
        <v>19.95174461109103</v>
      </c>
      <c r="AH21" s="2">
        <v>20.268455617982081</v>
      </c>
      <c r="AI21" s="2">
        <v>19.676006017612444</v>
      </c>
      <c r="AJ21" s="2">
        <v>20.924229077301984</v>
      </c>
      <c r="AK21" s="2">
        <v>19.425749164611712</v>
      </c>
      <c r="AL21" s="2">
        <v>20.017124493059299</v>
      </c>
      <c r="AM21" s="2">
        <v>20.181518630358173</v>
      </c>
      <c r="AN21" s="2">
        <v>19.378581186725683</v>
      </c>
      <c r="AO21" s="2">
        <v>19.17413510142741</v>
      </c>
      <c r="AP21" s="2">
        <v>19.899320198103847</v>
      </c>
      <c r="AQ21" s="2">
        <v>20.077557219425291</v>
      </c>
      <c r="AR21" s="2">
        <v>19.219575243812553</v>
      </c>
      <c r="AS21" s="2">
        <v>19.706706933721495</v>
      </c>
      <c r="AT21" s="2">
        <v>19.225834516545216</v>
      </c>
      <c r="AU21" s="2">
        <v>19.564632014998008</v>
      </c>
      <c r="AV21" s="2">
        <v>19.907389153206744</v>
      </c>
      <c r="AW21" s="2">
        <v>20.029954705002972</v>
      </c>
      <c r="AX21" s="2">
        <v>19.947205343358142</v>
      </c>
      <c r="AY21" s="2">
        <v>19.737737357657551</v>
      </c>
      <c r="AZ21" s="2">
        <v>19.302024140074963</v>
      </c>
      <c r="BA21" s="2">
        <v>22.221034899247496</v>
      </c>
      <c r="BB21" s="2">
        <v>20.031898595600403</v>
      </c>
      <c r="BC21" s="2">
        <v>20.330958742719599</v>
      </c>
      <c r="BD21" s="2">
        <v>20.964169631871975</v>
      </c>
      <c r="BE21" s="2">
        <v>23.055921980662834</v>
      </c>
      <c r="BF21" s="2">
        <v>20.006435311207166</v>
      </c>
      <c r="BG21" s="2">
        <v>19.792578000435419</v>
      </c>
      <c r="BH21" s="2">
        <v>20.182713050076746</v>
      </c>
      <c r="BI21" s="2">
        <v>21.723210821918862</v>
      </c>
      <c r="BJ21" s="2">
        <v>20.788854279556396</v>
      </c>
      <c r="BK21" s="2">
        <v>19.617832974259088</v>
      </c>
      <c r="BL21" s="2">
        <v>19.912197541523472</v>
      </c>
      <c r="BM21" s="2">
        <v>20.585817891613292</v>
      </c>
      <c r="BN21" s="2">
        <v>20.589374462271135</v>
      </c>
      <c r="BO21" s="2">
        <v>20.220824751830005</v>
      </c>
      <c r="BP21" s="2">
        <v>20.001123596538196</v>
      </c>
      <c r="BQ21" s="2">
        <v>20.734659899969675</v>
      </c>
      <c r="BR21" s="2">
        <v>20.444632975496749</v>
      </c>
      <c r="BS21" s="2">
        <v>20.181940350307126</v>
      </c>
      <c r="BT21" s="2">
        <v>20.152189469220787</v>
      </c>
      <c r="BU21" s="2">
        <v>20.12976233371797</v>
      </c>
      <c r="BV21" s="2">
        <v>20.559570851189481</v>
      </c>
      <c r="BW21" s="2">
        <v>21.187638906575273</v>
      </c>
      <c r="BX21" s="2">
        <v>20.192555789533309</v>
      </c>
      <c r="BY21" s="2">
        <v>20.834624925263444</v>
      </c>
      <c r="BZ21" s="2">
        <v>19.917838029004681</v>
      </c>
      <c r="CA21" s="2">
        <v>19.734853056067365</v>
      </c>
      <c r="CB21" s="2">
        <v>20.172716387673312</v>
      </c>
      <c r="CC21" s="2">
        <v>20.28986517882247</v>
      </c>
      <c r="CD21" s="2">
        <v>19.995353153707267</v>
      </c>
      <c r="CE21" s="2">
        <v>20.376087799435176</v>
      </c>
      <c r="CF21" s="2">
        <v>19.723746668780503</v>
      </c>
      <c r="CG21" s="2">
        <v>20.647144757887901</v>
      </c>
      <c r="CH21" s="2">
        <v>20.003124460616988</v>
      </c>
      <c r="CI21" s="2">
        <v>19.798364368355546</v>
      </c>
      <c r="CJ21" s="2">
        <v>21.41593702156899</v>
      </c>
      <c r="CK21" s="2">
        <v>20.432688183040163</v>
      </c>
      <c r="CL21" s="2">
        <v>20.054710021780661</v>
      </c>
      <c r="CM21" s="2">
        <v>21.159348839654431</v>
      </c>
      <c r="CN21" s="2">
        <v>20.299976464290946</v>
      </c>
      <c r="CO21" s="2">
        <v>20.308839961451309</v>
      </c>
      <c r="CP21" s="2">
        <v>19.719157538157951</v>
      </c>
      <c r="CQ21" s="2">
        <v>20.414436934362545</v>
      </c>
      <c r="CR21" s="2">
        <v>19.581031623996491</v>
      </c>
      <c r="CS21" s="2">
        <v>20.163635066514743</v>
      </c>
      <c r="CT21" s="2">
        <v>20.184855507471514</v>
      </c>
      <c r="CU21" s="2">
        <v>19.513067727574086</v>
      </c>
      <c r="CV21" s="2">
        <v>20.112327505059231</v>
      </c>
      <c r="CW21" s="2">
        <v>19.329122589269158</v>
      </c>
      <c r="CX21" s="2">
        <v>20.496389697135339</v>
      </c>
      <c r="CY21" s="2">
        <v>20.094354503690976</v>
      </c>
      <c r="CZ21" s="2">
        <v>19.362279649179715</v>
      </c>
      <c r="DA21" s="2">
        <v>20.187361609265864</v>
      </c>
      <c r="DB21" s="2">
        <v>21.166322044660465</v>
      </c>
      <c r="DC21" s="2">
        <v>19.422468186963407</v>
      </c>
      <c r="DD21" s="2">
        <v>20.451617461486371</v>
      </c>
      <c r="DE21" s="2">
        <v>20.011007805904857</v>
      </c>
      <c r="DF21" s="2">
        <v>20.650142390538154</v>
      </c>
      <c r="DG21" s="2">
        <v>19.745771826874613</v>
      </c>
      <c r="DH21" s="2">
        <v>18.893503677759032</v>
      </c>
      <c r="DI21" s="2">
        <v>20.044329585650935</v>
      </c>
      <c r="DJ21" s="2">
        <v>19.929666662108374</v>
      </c>
      <c r="DK21" s="2">
        <v>20.62827861960179</v>
      </c>
      <c r="DL21" s="2">
        <v>20.420959666836062</v>
      </c>
      <c r="DM21" s="2">
        <v>20.309052084158449</v>
      </c>
      <c r="DN21" s="2">
        <v>19.793704439146495</v>
      </c>
      <c r="DO21" s="2">
        <v>20.045541318272665</v>
      </c>
      <c r="DP21" s="2">
        <v>20.407356512615205</v>
      </c>
      <c r="DQ21" s="2">
        <v>19.764441434515991</v>
      </c>
      <c r="DR21" s="2">
        <v>18.889429225644495</v>
      </c>
      <c r="DS21" s="2">
        <v>20.056707587238623</v>
      </c>
      <c r="DT21" s="2">
        <v>19.753636842302409</v>
      </c>
      <c r="DU21" s="2">
        <v>20.232157514479596</v>
      </c>
      <c r="DV21" s="2">
        <v>19.02398205872225</v>
      </c>
      <c r="DW21" s="2">
        <v>19.793337679003763</v>
      </c>
      <c r="DX21" s="2">
        <v>20.446905952082069</v>
      </c>
      <c r="DY21" s="2">
        <v>19.588228007801142</v>
      </c>
      <c r="DZ21" s="2">
        <v>20.887084248499992</v>
      </c>
      <c r="EA21" s="2">
        <v>21.035437476121668</v>
      </c>
      <c r="EB21" s="2">
        <v>20.590996773087777</v>
      </c>
      <c r="EC21" s="2">
        <v>20.664895287989935</v>
      </c>
      <c r="ED21" s="2">
        <v>20.642950465545248</v>
      </c>
      <c r="EE21" s="2">
        <v>19.995091604992336</v>
      </c>
      <c r="EF21" s="2">
        <v>20.471951481541051</v>
      </c>
      <c r="EG21" s="2">
        <v>19.609052714907744</v>
      </c>
      <c r="EH21" s="2">
        <v>20.157478952894092</v>
      </c>
      <c r="EI21" s="2">
        <v>18.936862585346866</v>
      </c>
      <c r="EJ21" s="2">
        <v>19.882788975079578</v>
      </c>
      <c r="EK21" s="2">
        <v>20.475787315771377</v>
      </c>
      <c r="EL21" s="2">
        <v>20.597853480882488</v>
      </c>
      <c r="EM21" s="2">
        <v>20.283493527442037</v>
      </c>
      <c r="EN21" s="2">
        <v>21.128540718639588</v>
      </c>
      <c r="EO21" s="2">
        <v>20.549499270185297</v>
      </c>
      <c r="EP21" s="2">
        <v>19.791792812889824</v>
      </c>
      <c r="EQ21" s="2">
        <v>21.012893800168271</v>
      </c>
      <c r="ER21" s="2">
        <v>20.171979022519491</v>
      </c>
      <c r="ES21" s="2">
        <v>20.497386492922988</v>
      </c>
      <c r="ET21" s="2">
        <v>20.088656810214758</v>
      </c>
      <c r="EU21" s="2">
        <v>20.829102445211291</v>
      </c>
      <c r="EV21" s="2">
        <v>19.621893587973364</v>
      </c>
      <c r="EW21" s="2">
        <v>19.501347119501308</v>
      </c>
      <c r="EX21" s="2">
        <v>19.378955954954503</v>
      </c>
      <c r="EY21" s="2">
        <v>20.732322288634904</v>
      </c>
      <c r="EZ21" s="2">
        <v>20.663060313042063</v>
      </c>
      <c r="FA21" s="2">
        <v>20.309463785903894</v>
      </c>
      <c r="FB21" s="2">
        <v>20.855112180313263</v>
      </c>
      <c r="FC21" s="2">
        <v>21.185893875874395</v>
      </c>
      <c r="FD21" s="2">
        <v>19.85951799269052</v>
      </c>
      <c r="FE21" s="2">
        <v>21.804290972062098</v>
      </c>
      <c r="FF21" s="2">
        <v>19.357913131013689</v>
      </c>
      <c r="FG21" s="2">
        <v>19.845635854644957</v>
      </c>
      <c r="FH21" s="2">
        <v>19.795012417530213</v>
      </c>
      <c r="FI21" s="2">
        <v>20.684375633630843</v>
      </c>
      <c r="FJ21" s="2">
        <v>20.501797048847383</v>
      </c>
      <c r="FK21" s="2">
        <v>20.458918885451375</v>
      </c>
      <c r="FL21" s="2">
        <v>21.734562761344165</v>
      </c>
      <c r="FM21" s="2">
        <v>21.065781680539995</v>
      </c>
      <c r="FN21" s="2">
        <v>19.825441152001229</v>
      </c>
      <c r="FO21" s="2">
        <v>20.029954705002972</v>
      </c>
      <c r="FP21" s="2">
        <v>21.030554344309536</v>
      </c>
      <c r="FQ21" s="2">
        <v>21.036412560117945</v>
      </c>
      <c r="FR21" s="2">
        <v>21.072143331710244</v>
      </c>
      <c r="FS21" s="2">
        <v>20.48590869622323</v>
      </c>
      <c r="FT21" s="2">
        <v>20.148010695894975</v>
      </c>
      <c r="FU21" s="2">
        <v>19.629882335772116</v>
      </c>
      <c r="FV21" s="2">
        <v>20.487208098153911</v>
      </c>
      <c r="FW21" s="2">
        <v>20.77852697359376</v>
      </c>
      <c r="FX21" s="2">
        <v>21.498577820451533</v>
      </c>
      <c r="FY21" s="2">
        <v>19.415828107689073</v>
      </c>
      <c r="FZ21" s="2">
        <v>20.63947091990681</v>
      </c>
      <c r="GA21" s="2">
        <v>20.26815196951997</v>
      </c>
      <c r="GB21" s="2">
        <v>19.038702860838779</v>
      </c>
      <c r="GC21" s="2">
        <v>20.972112012999713</v>
      </c>
      <c r="GD21" s="2">
        <v>21.246140206973024</v>
      </c>
      <c r="GE21" s="2">
        <v>20.222670292195374</v>
      </c>
      <c r="GF21" s="2">
        <v>19.587766148843858</v>
      </c>
      <c r="GG21" s="2">
        <v>19.990726709331362</v>
      </c>
      <c r="GH21" s="2">
        <v>22.021338589003058</v>
      </c>
      <c r="GI21" s="2">
        <v>20.352410684659386</v>
      </c>
      <c r="GJ21" s="2">
        <v>21.428328539837604</v>
      </c>
      <c r="GK21" s="2">
        <v>21.499941085397719</v>
      </c>
      <c r="GL21" s="2">
        <v>22.201816244611987</v>
      </c>
      <c r="GM21" s="30">
        <v>19.591473524707371</v>
      </c>
      <c r="GN21" s="30">
        <v>20.822709097760068</v>
      </c>
    </row>
    <row r="22" spans="1:196" x14ac:dyDescent="0.2">
      <c r="A22" s="17" t="s">
        <v>270</v>
      </c>
      <c r="B22" s="17">
        <v>34</v>
      </c>
      <c r="C22" s="17">
        <v>2</v>
      </c>
      <c r="D22" s="9" t="s">
        <v>0</v>
      </c>
      <c r="E22" s="8">
        <v>0.9107675415329145</v>
      </c>
      <c r="F22" s="7">
        <v>4.2137811980552442E-2</v>
      </c>
      <c r="G22" s="7">
        <v>6.6883506175156038E-2</v>
      </c>
      <c r="H22" s="10">
        <v>0.23078445684192062</v>
      </c>
      <c r="I22" s="78">
        <v>0</v>
      </c>
      <c r="J22" s="78">
        <v>0</v>
      </c>
      <c r="K22" s="2">
        <v>19.763746280713729</v>
      </c>
      <c r="L22" s="2">
        <v>20.600661397472489</v>
      </c>
      <c r="M22" s="2">
        <v>19.605869284302663</v>
      </c>
      <c r="N22" s="2">
        <v>19.809030095392412</v>
      </c>
      <c r="O22" s="2">
        <v>19.183044728886866</v>
      </c>
      <c r="P22" s="2">
        <v>20.251732470550916</v>
      </c>
      <c r="Q22" s="2">
        <v>19.257307866506455</v>
      </c>
      <c r="R22" s="2">
        <v>20.009416191110439</v>
      </c>
      <c r="S22" s="2">
        <v>19.936962208174549</v>
      </c>
      <c r="T22" s="2">
        <v>20.094273775889882</v>
      </c>
      <c r="U22" s="2">
        <v>19.967116276204678</v>
      </c>
      <c r="V22" s="2">
        <v>19.596063132042001</v>
      </c>
      <c r="W22" s="2">
        <v>20.451714554757537</v>
      </c>
      <c r="X22" s="2">
        <v>19.430303202150682</v>
      </c>
      <c r="Y22" s="2">
        <v>20.125412295441741</v>
      </c>
      <c r="Z22" s="2">
        <v>20.651837043264003</v>
      </c>
      <c r="AA22" s="2">
        <v>19.001087030460145</v>
      </c>
      <c r="AB22" s="2">
        <v>20.42380599308979</v>
      </c>
      <c r="AC22" s="2">
        <v>19.637647668857191</v>
      </c>
      <c r="AD22" s="2">
        <v>20.833234187669948</v>
      </c>
      <c r="AE22" s="2">
        <v>19.818519068382081</v>
      </c>
      <c r="AF22" s="2">
        <v>19.689194812434774</v>
      </c>
      <c r="AG22" s="2">
        <v>19.989987682732149</v>
      </c>
      <c r="AH22" s="2">
        <v>19.596328637932277</v>
      </c>
      <c r="AI22" s="2">
        <v>19.948531683857333</v>
      </c>
      <c r="AJ22" s="2">
        <v>20.454033773804305</v>
      </c>
      <c r="AK22" s="2">
        <v>19.315292079507483</v>
      </c>
      <c r="AL22" s="2">
        <v>20.144796526014431</v>
      </c>
      <c r="AM22" s="2">
        <v>19.781666151055351</v>
      </c>
      <c r="AN22" s="2">
        <v>19.581047917706897</v>
      </c>
      <c r="AO22" s="2">
        <v>20.029954705002972</v>
      </c>
      <c r="AP22" s="2">
        <v>19.861407690089877</v>
      </c>
      <c r="AQ22" s="2">
        <v>20.01877347078333</v>
      </c>
      <c r="AR22" s="2">
        <v>19.24756644118337</v>
      </c>
      <c r="AS22" s="2">
        <v>19.954200232927853</v>
      </c>
      <c r="AT22" s="2">
        <v>19.184181218340779</v>
      </c>
      <c r="AU22" s="2">
        <v>19.965588980985999</v>
      </c>
      <c r="AV22" s="2">
        <v>19.79953915810086</v>
      </c>
      <c r="AW22" s="2">
        <v>19.506463782253231</v>
      </c>
      <c r="AX22" s="2">
        <v>20.040623795862377</v>
      </c>
      <c r="AY22" s="2">
        <v>19.800705348726382</v>
      </c>
      <c r="AZ22" s="2">
        <v>19.647989939143674</v>
      </c>
      <c r="BA22" s="2">
        <v>22.724333754103959</v>
      </c>
      <c r="BB22" s="2">
        <v>20.448179625099272</v>
      </c>
      <c r="BC22" s="2">
        <v>20.26519225392741</v>
      </c>
      <c r="BD22" s="2">
        <v>20.587375236758557</v>
      </c>
      <c r="BE22" s="2">
        <v>23.494087126950596</v>
      </c>
      <c r="BF22" s="2">
        <v>19.835609101897809</v>
      </c>
      <c r="BG22" s="2">
        <v>19.774753316607278</v>
      </c>
      <c r="BH22" s="2">
        <v>20.060286778888425</v>
      </c>
      <c r="BI22" s="2">
        <v>21.845889490854631</v>
      </c>
      <c r="BJ22" s="2">
        <v>20.663824529916038</v>
      </c>
      <c r="BK22" s="2">
        <v>20.131360273523054</v>
      </c>
      <c r="BL22" s="2">
        <v>19.632847768276967</v>
      </c>
      <c r="BM22" s="2">
        <v>20.578495140320619</v>
      </c>
      <c r="BN22" s="2">
        <v>20.226902095650846</v>
      </c>
      <c r="BO22" s="2">
        <v>20.11258328662549</v>
      </c>
      <c r="BP22" s="2">
        <v>19.641641832014887</v>
      </c>
      <c r="BQ22" s="2">
        <v>19.919473239627116</v>
      </c>
      <c r="BR22" s="2">
        <v>20.303928212351693</v>
      </c>
      <c r="BS22" s="2">
        <v>19.825236752732387</v>
      </c>
      <c r="BT22" s="2">
        <v>20.692021381429036</v>
      </c>
      <c r="BU22" s="2">
        <v>20.215916636845677</v>
      </c>
      <c r="BV22" s="2">
        <v>20.061710772404691</v>
      </c>
      <c r="BW22" s="2">
        <v>20.553080082808449</v>
      </c>
      <c r="BX22" s="2">
        <v>20.029954705002972</v>
      </c>
      <c r="BY22" s="2">
        <v>20.854808868052675</v>
      </c>
      <c r="BZ22" s="2">
        <v>20.184504785662689</v>
      </c>
      <c r="CA22" s="2">
        <v>20.005722093108499</v>
      </c>
      <c r="CB22" s="2">
        <v>20.185466495095621</v>
      </c>
      <c r="CC22" s="2">
        <v>20.029954705002972</v>
      </c>
      <c r="CD22" s="2">
        <v>20.041823865486602</v>
      </c>
      <c r="CE22" s="2">
        <v>20.363276153653256</v>
      </c>
      <c r="CF22" s="2">
        <v>19.893545716831923</v>
      </c>
      <c r="CG22" s="2">
        <v>20.505607091389937</v>
      </c>
      <c r="CH22" s="2">
        <v>19.614610275370929</v>
      </c>
      <c r="CI22" s="2">
        <v>20.163101665773404</v>
      </c>
      <c r="CJ22" s="2">
        <v>21.011609423267192</v>
      </c>
      <c r="CK22" s="2">
        <v>20.303309743580265</v>
      </c>
      <c r="CL22" s="2">
        <v>19.893109476323456</v>
      </c>
      <c r="CM22" s="2">
        <v>20.552610900772152</v>
      </c>
      <c r="CN22" s="2">
        <v>20.173763203705857</v>
      </c>
      <c r="CO22" s="2">
        <v>20.150444604060695</v>
      </c>
      <c r="CP22" s="2">
        <v>19.755058493757215</v>
      </c>
      <c r="CQ22" s="2">
        <v>20.305270801149167</v>
      </c>
      <c r="CR22" s="2">
        <v>19.623245571169434</v>
      </c>
      <c r="CS22" s="2">
        <v>20.228802416035609</v>
      </c>
      <c r="CT22" s="2">
        <v>20.128248448090957</v>
      </c>
      <c r="CU22" s="2">
        <v>19.448926248686792</v>
      </c>
      <c r="CV22" s="2">
        <v>20.191707868935318</v>
      </c>
      <c r="CW22" s="2">
        <v>19.466763162381312</v>
      </c>
      <c r="CX22" s="2">
        <v>19.999581353057227</v>
      </c>
      <c r="CY22" s="2">
        <v>19.948823017121939</v>
      </c>
      <c r="CZ22" s="2">
        <v>19.949538574828892</v>
      </c>
      <c r="DA22" s="2">
        <v>20.526946108627232</v>
      </c>
      <c r="DB22" s="2">
        <v>20.821543019650722</v>
      </c>
      <c r="DC22" s="2">
        <v>19.453097919104128</v>
      </c>
      <c r="DD22" s="2">
        <v>20.665103582387253</v>
      </c>
      <c r="DE22" s="2">
        <v>20.043017130868822</v>
      </c>
      <c r="DF22" s="2">
        <v>20.863459353069057</v>
      </c>
      <c r="DG22" s="2">
        <v>19.95766385276206</v>
      </c>
      <c r="DH22" s="2">
        <v>19.658783278466778</v>
      </c>
      <c r="DI22" s="2">
        <v>19.956611015103121</v>
      </c>
      <c r="DJ22" s="2">
        <v>19.222369860889234</v>
      </c>
      <c r="DK22" s="2">
        <v>20.343819509997601</v>
      </c>
      <c r="DL22" s="2">
        <v>20.274519829305316</v>
      </c>
      <c r="DM22" s="2">
        <v>20.089039078509316</v>
      </c>
      <c r="DN22" s="2">
        <v>19.815370564170092</v>
      </c>
      <c r="DO22" s="2">
        <v>19.9210659202441</v>
      </c>
      <c r="DP22" s="2">
        <v>20.029954705002972</v>
      </c>
      <c r="DQ22" s="2">
        <v>19.713168769776551</v>
      </c>
      <c r="DR22" s="2">
        <v>19.182927221192724</v>
      </c>
      <c r="DS22" s="2">
        <v>20.55036439844606</v>
      </c>
      <c r="DT22" s="2">
        <v>19.796188214222941</v>
      </c>
      <c r="DU22" s="2">
        <v>20.233566813679122</v>
      </c>
      <c r="DV22" s="2">
        <v>19.648505930812906</v>
      </c>
      <c r="DW22" s="2">
        <v>19.684368178714411</v>
      </c>
      <c r="DX22" s="2">
        <v>20.273560675861965</v>
      </c>
      <c r="DY22" s="2">
        <v>20.310613740653253</v>
      </c>
      <c r="DZ22" s="2">
        <v>20.590937425420847</v>
      </c>
      <c r="EA22" s="2">
        <v>20.778732064976644</v>
      </c>
      <c r="EB22" s="2">
        <v>20.833729890048051</v>
      </c>
      <c r="EC22" s="2">
        <v>20.403982650231324</v>
      </c>
      <c r="ED22" s="2">
        <v>20.464753662538548</v>
      </c>
      <c r="EE22" s="2">
        <v>20.282063363559054</v>
      </c>
      <c r="EF22" s="2">
        <v>20.302189822194357</v>
      </c>
      <c r="EG22" s="2">
        <v>19.125451118446307</v>
      </c>
      <c r="EH22" s="2">
        <v>19.722232817338835</v>
      </c>
      <c r="EI22" s="2">
        <v>19.116404360527074</v>
      </c>
      <c r="EJ22" s="2">
        <v>19.967425140175589</v>
      </c>
      <c r="EK22" s="2">
        <v>20.435884547458553</v>
      </c>
      <c r="EL22" s="2">
        <v>20.253531942636084</v>
      </c>
      <c r="EM22" s="2">
        <v>20.687384961968927</v>
      </c>
      <c r="EN22" s="2">
        <v>21.094425362289801</v>
      </c>
      <c r="EO22" s="2">
        <v>20.695206487791051</v>
      </c>
      <c r="EP22" s="2">
        <v>19.492001753968022</v>
      </c>
      <c r="EQ22" s="2">
        <v>20.717416091635993</v>
      </c>
      <c r="ER22" s="2">
        <v>20.43136024484027</v>
      </c>
      <c r="ES22" s="2">
        <v>20.733119093529702</v>
      </c>
      <c r="ET22" s="2">
        <v>19.756150325143409</v>
      </c>
      <c r="EU22" s="2">
        <v>20.491302925185142</v>
      </c>
      <c r="EV22" s="2">
        <v>19.575054285205901</v>
      </c>
      <c r="EW22" s="2">
        <v>19.225479246825511</v>
      </c>
      <c r="EX22" s="2">
        <v>20.15683174863744</v>
      </c>
      <c r="EY22" s="2">
        <v>20.838304706200528</v>
      </c>
      <c r="EZ22" s="2">
        <v>20.777060893855356</v>
      </c>
      <c r="FA22" s="2">
        <v>20.392717331126331</v>
      </c>
      <c r="FB22" s="2">
        <v>20.817131926359991</v>
      </c>
      <c r="FC22" s="2">
        <v>20.615820411018426</v>
      </c>
      <c r="FD22" s="2">
        <v>19.721526977717559</v>
      </c>
      <c r="FE22" s="2">
        <v>21.61262015854032</v>
      </c>
      <c r="FF22" s="2">
        <v>18.922821267067579</v>
      </c>
      <c r="FG22" s="2">
        <v>19.670075491721892</v>
      </c>
      <c r="FH22" s="2">
        <v>19.949705416796032</v>
      </c>
      <c r="FI22" s="2">
        <v>20.413224608410754</v>
      </c>
      <c r="FJ22" s="2">
        <v>20.462725590339964</v>
      </c>
      <c r="FK22" s="2">
        <v>20.48580749465415</v>
      </c>
      <c r="FL22" s="2">
        <v>21.31909900857459</v>
      </c>
      <c r="FM22" s="2">
        <v>21.072135939673814</v>
      </c>
      <c r="FN22" s="2">
        <v>19.445782814994551</v>
      </c>
      <c r="FO22" s="2">
        <v>19.771196718396194</v>
      </c>
      <c r="FP22" s="2">
        <v>20.641969442710874</v>
      </c>
      <c r="FQ22" s="2">
        <v>21.388690491312865</v>
      </c>
      <c r="FR22" s="2">
        <v>20.945165343908389</v>
      </c>
      <c r="FS22" s="2">
        <v>20.029954705002972</v>
      </c>
      <c r="FT22" s="2">
        <v>19.468979429293423</v>
      </c>
      <c r="FU22" s="2">
        <v>19.466043803326141</v>
      </c>
      <c r="FV22" s="2">
        <v>20.135241505498016</v>
      </c>
      <c r="FW22" s="2">
        <v>20.52709926291762</v>
      </c>
      <c r="FX22" s="2">
        <v>21.040547665670147</v>
      </c>
      <c r="FY22" s="2">
        <v>19.494845968045368</v>
      </c>
      <c r="FZ22" s="2">
        <v>20.572836423663489</v>
      </c>
      <c r="GA22" s="2">
        <v>19.873318697677302</v>
      </c>
      <c r="GB22" s="2">
        <v>19.492101218887996</v>
      </c>
      <c r="GC22" s="2">
        <v>20.9502133065285</v>
      </c>
      <c r="GD22" s="2">
        <v>21.164087244861534</v>
      </c>
      <c r="GE22" s="2">
        <v>20.492220291003303</v>
      </c>
      <c r="GF22" s="2">
        <v>19.94685695278919</v>
      </c>
      <c r="GG22" s="2">
        <v>19.281441229932014</v>
      </c>
      <c r="GH22" s="2">
        <v>21.075052695798032</v>
      </c>
      <c r="GI22" s="2">
        <v>20.100700048128633</v>
      </c>
      <c r="GJ22" s="2">
        <v>20.791209952229789</v>
      </c>
      <c r="GK22" s="2">
        <v>20.845994431186124</v>
      </c>
      <c r="GL22" s="2">
        <v>21.612154220895953</v>
      </c>
      <c r="GM22" s="30">
        <v>19.583915388063293</v>
      </c>
      <c r="GN22" s="30">
        <v>20.290925680606822</v>
      </c>
    </row>
    <row r="23" spans="1:196" x14ac:dyDescent="0.2">
      <c r="A23" s="17" t="s">
        <v>291</v>
      </c>
      <c r="B23" s="17">
        <v>34</v>
      </c>
      <c r="C23" s="17">
        <v>2</v>
      </c>
      <c r="D23" s="9" t="s">
        <v>0</v>
      </c>
      <c r="E23" s="8">
        <v>0.9107675415329145</v>
      </c>
      <c r="F23" s="7">
        <v>4.2137811980552442E-2</v>
      </c>
      <c r="G23" s="7">
        <v>6.6883506175156038E-2</v>
      </c>
      <c r="H23" s="10">
        <v>0.23078445684192062</v>
      </c>
      <c r="I23" s="78">
        <v>0</v>
      </c>
      <c r="J23" s="78">
        <v>0</v>
      </c>
      <c r="K23" s="2">
        <v>19.763746280713729</v>
      </c>
      <c r="L23" s="2">
        <v>20.600661397472489</v>
      </c>
      <c r="M23" s="2">
        <v>19.605869284302663</v>
      </c>
      <c r="N23" s="2">
        <v>19.809030095392412</v>
      </c>
      <c r="O23" s="2">
        <v>19.183044728886866</v>
      </c>
      <c r="P23" s="2">
        <v>20.251732470550916</v>
      </c>
      <c r="Q23" s="2">
        <v>19.257307866506455</v>
      </c>
      <c r="R23" s="2">
        <v>20.009416191110439</v>
      </c>
      <c r="S23" s="2">
        <v>19.936962208174549</v>
      </c>
      <c r="T23" s="2">
        <v>20.094273775889882</v>
      </c>
      <c r="U23" s="2">
        <v>19.967116276204678</v>
      </c>
      <c r="V23" s="2">
        <v>19.596063132042001</v>
      </c>
      <c r="W23" s="2">
        <v>20.451714554757537</v>
      </c>
      <c r="X23" s="2">
        <v>19.430303202150682</v>
      </c>
      <c r="Y23" s="2">
        <v>20.125412295441741</v>
      </c>
      <c r="Z23" s="2">
        <v>20.651837043264003</v>
      </c>
      <c r="AA23" s="2">
        <v>19.001087030460145</v>
      </c>
      <c r="AB23" s="2">
        <v>20.42380599308979</v>
      </c>
      <c r="AC23" s="2">
        <v>19.637647668857191</v>
      </c>
      <c r="AD23" s="2">
        <v>20.833234187669948</v>
      </c>
      <c r="AE23" s="2">
        <v>19.818519068382081</v>
      </c>
      <c r="AF23" s="2">
        <v>19.689194812434774</v>
      </c>
      <c r="AG23" s="2">
        <v>19.989987682732149</v>
      </c>
      <c r="AH23" s="2">
        <v>19.596328637932277</v>
      </c>
      <c r="AI23" s="2">
        <v>19.948531683857333</v>
      </c>
      <c r="AJ23" s="2">
        <v>20.454033773804305</v>
      </c>
      <c r="AK23" s="2">
        <v>19.315292079507483</v>
      </c>
      <c r="AL23" s="2">
        <v>20.144796526014431</v>
      </c>
      <c r="AM23" s="2">
        <v>19.781666151055351</v>
      </c>
      <c r="AN23" s="2">
        <v>19.581047917706897</v>
      </c>
      <c r="AO23" s="2">
        <v>20.029954705002972</v>
      </c>
      <c r="AP23" s="2">
        <v>19.861407690089877</v>
      </c>
      <c r="AQ23" s="2">
        <v>20.01877347078333</v>
      </c>
      <c r="AR23" s="2">
        <v>19.24756644118337</v>
      </c>
      <c r="AS23" s="2">
        <v>19.954200232927853</v>
      </c>
      <c r="AT23" s="2">
        <v>19.184181218340779</v>
      </c>
      <c r="AU23" s="2">
        <v>19.965588980985999</v>
      </c>
      <c r="AV23" s="2">
        <v>19.79953915810086</v>
      </c>
      <c r="AW23" s="2">
        <v>19.506463782253231</v>
      </c>
      <c r="AX23" s="2">
        <v>20.040623795862377</v>
      </c>
      <c r="AY23" s="2">
        <v>19.800705348726382</v>
      </c>
      <c r="AZ23" s="2">
        <v>19.647989939143674</v>
      </c>
      <c r="BA23" s="2">
        <v>22.724333754103959</v>
      </c>
      <c r="BB23" s="2">
        <v>20.448179625099272</v>
      </c>
      <c r="BC23" s="2">
        <v>20.26519225392741</v>
      </c>
      <c r="BD23" s="2">
        <v>20.587375236758557</v>
      </c>
      <c r="BE23" s="2">
        <v>23.494087126950596</v>
      </c>
      <c r="BF23" s="2">
        <v>19.835609101897809</v>
      </c>
      <c r="BG23" s="2">
        <v>19.774753316607278</v>
      </c>
      <c r="BH23" s="2">
        <v>20.060286778888425</v>
      </c>
      <c r="BI23" s="2">
        <v>21.845889490854631</v>
      </c>
      <c r="BJ23" s="2">
        <v>20.663824529916038</v>
      </c>
      <c r="BK23" s="2">
        <v>20.131360273523054</v>
      </c>
      <c r="BL23" s="2">
        <v>19.632847768276967</v>
      </c>
      <c r="BM23" s="2">
        <v>20.578495140320619</v>
      </c>
      <c r="BN23" s="2">
        <v>20.226902095650846</v>
      </c>
      <c r="BO23" s="2">
        <v>20.11258328662549</v>
      </c>
      <c r="BP23" s="2">
        <v>19.641641832014887</v>
      </c>
      <c r="BQ23" s="2">
        <v>19.919473239627116</v>
      </c>
      <c r="BR23" s="2">
        <v>20.303928212351693</v>
      </c>
      <c r="BS23" s="2">
        <v>19.825236752732387</v>
      </c>
      <c r="BT23" s="2">
        <v>20.692021381429036</v>
      </c>
      <c r="BU23" s="2">
        <v>20.215916636845677</v>
      </c>
      <c r="BV23" s="2">
        <v>20.061710772404691</v>
      </c>
      <c r="BW23" s="2">
        <v>20.553080082808449</v>
      </c>
      <c r="BX23" s="2">
        <v>20.029954705002972</v>
      </c>
      <c r="BY23" s="2">
        <v>20.854808868052675</v>
      </c>
      <c r="BZ23" s="2">
        <v>20.184504785662689</v>
      </c>
      <c r="CA23" s="2">
        <v>20.005722093108499</v>
      </c>
      <c r="CB23" s="2">
        <v>20.185466495095621</v>
      </c>
      <c r="CC23" s="2">
        <v>20.029954705002972</v>
      </c>
      <c r="CD23" s="2">
        <v>20.041823865486602</v>
      </c>
      <c r="CE23" s="2">
        <v>20.363276153653256</v>
      </c>
      <c r="CF23" s="2">
        <v>19.893545716831923</v>
      </c>
      <c r="CG23" s="2">
        <v>20.505607091389937</v>
      </c>
      <c r="CH23" s="2">
        <v>19.614610275370929</v>
      </c>
      <c r="CI23" s="2">
        <v>20.163101665773404</v>
      </c>
      <c r="CJ23" s="2">
        <v>21.011609423267192</v>
      </c>
      <c r="CK23" s="2">
        <v>20.303309743580265</v>
      </c>
      <c r="CL23" s="2">
        <v>19.893109476323456</v>
      </c>
      <c r="CM23" s="2">
        <v>20.552610900772152</v>
      </c>
      <c r="CN23" s="2">
        <v>20.173763203705857</v>
      </c>
      <c r="CO23" s="2">
        <v>20.150444604060695</v>
      </c>
      <c r="CP23" s="2">
        <v>19.755058493757215</v>
      </c>
      <c r="CQ23" s="2">
        <v>20.305270801149167</v>
      </c>
      <c r="CR23" s="2">
        <v>19.623245571169434</v>
      </c>
      <c r="CS23" s="2">
        <v>20.228802416035609</v>
      </c>
      <c r="CT23" s="2">
        <v>20.128248448090957</v>
      </c>
      <c r="CU23" s="2">
        <v>19.448926248686792</v>
      </c>
      <c r="CV23" s="2">
        <v>20.191707868935318</v>
      </c>
      <c r="CW23" s="2">
        <v>19.466763162381312</v>
      </c>
      <c r="CX23" s="2">
        <v>19.999581353057227</v>
      </c>
      <c r="CY23" s="2">
        <v>19.948823017121939</v>
      </c>
      <c r="CZ23" s="2">
        <v>19.949538574828892</v>
      </c>
      <c r="DA23" s="2">
        <v>20.526946108627232</v>
      </c>
      <c r="DB23" s="2">
        <v>20.821543019650722</v>
      </c>
      <c r="DC23" s="2">
        <v>19.453097919104128</v>
      </c>
      <c r="DD23" s="2">
        <v>20.665103582387253</v>
      </c>
      <c r="DE23" s="2">
        <v>20.043017130868822</v>
      </c>
      <c r="DF23" s="2">
        <v>20.863459353069057</v>
      </c>
      <c r="DG23" s="2">
        <v>19.95766385276206</v>
      </c>
      <c r="DH23" s="2">
        <v>19.658783278466778</v>
      </c>
      <c r="DI23" s="2">
        <v>19.956611015103121</v>
      </c>
      <c r="DJ23" s="2">
        <v>19.222369860889234</v>
      </c>
      <c r="DK23" s="2">
        <v>20.343819509997601</v>
      </c>
      <c r="DL23" s="2">
        <v>20.274519829305316</v>
      </c>
      <c r="DM23" s="2">
        <v>20.089039078509316</v>
      </c>
      <c r="DN23" s="2">
        <v>19.815370564170092</v>
      </c>
      <c r="DO23" s="2">
        <v>19.9210659202441</v>
      </c>
      <c r="DP23" s="2">
        <v>20.029954705002972</v>
      </c>
      <c r="DQ23" s="2">
        <v>19.713168769776551</v>
      </c>
      <c r="DR23" s="2">
        <v>19.182927221192724</v>
      </c>
      <c r="DS23" s="2">
        <v>20.55036439844606</v>
      </c>
      <c r="DT23" s="2">
        <v>19.796188214222941</v>
      </c>
      <c r="DU23" s="2">
        <v>20.233566813679122</v>
      </c>
      <c r="DV23" s="2">
        <v>19.648505930812906</v>
      </c>
      <c r="DW23" s="2">
        <v>19.684368178714411</v>
      </c>
      <c r="DX23" s="2">
        <v>20.273560675861965</v>
      </c>
      <c r="DY23" s="2">
        <v>20.310613740653253</v>
      </c>
      <c r="DZ23" s="2">
        <v>20.590937425420847</v>
      </c>
      <c r="EA23" s="2">
        <v>20.778732064976644</v>
      </c>
      <c r="EB23" s="2">
        <v>20.833729890048051</v>
      </c>
      <c r="EC23" s="2">
        <v>20.403982650231324</v>
      </c>
      <c r="ED23" s="2">
        <v>20.464753662538548</v>
      </c>
      <c r="EE23" s="2">
        <v>20.282063363559054</v>
      </c>
      <c r="EF23" s="2">
        <v>20.302189822194357</v>
      </c>
      <c r="EG23" s="2">
        <v>19.125451118446307</v>
      </c>
      <c r="EH23" s="2">
        <v>19.722232817338835</v>
      </c>
      <c r="EI23" s="2">
        <v>19.116404360527074</v>
      </c>
      <c r="EJ23" s="2">
        <v>19.967425140175589</v>
      </c>
      <c r="EK23" s="2">
        <v>20.435884547458553</v>
      </c>
      <c r="EL23" s="2">
        <v>20.253531942636084</v>
      </c>
      <c r="EM23" s="2">
        <v>20.687384961968927</v>
      </c>
      <c r="EN23" s="2">
        <v>21.094425362289801</v>
      </c>
      <c r="EO23" s="2">
        <v>20.695206487791051</v>
      </c>
      <c r="EP23" s="2">
        <v>19.492001753968022</v>
      </c>
      <c r="EQ23" s="2">
        <v>20.717416091635993</v>
      </c>
      <c r="ER23" s="2">
        <v>20.43136024484027</v>
      </c>
      <c r="ES23" s="2">
        <v>20.733119093529702</v>
      </c>
      <c r="ET23" s="2">
        <v>19.756150325143409</v>
      </c>
      <c r="EU23" s="2">
        <v>20.491302925185142</v>
      </c>
      <c r="EV23" s="2">
        <v>19.575054285205901</v>
      </c>
      <c r="EW23" s="2">
        <v>19.225479246825511</v>
      </c>
      <c r="EX23" s="2">
        <v>20.15683174863744</v>
      </c>
      <c r="EY23" s="2">
        <v>20.838304706200528</v>
      </c>
      <c r="EZ23" s="2">
        <v>20.777060893855356</v>
      </c>
      <c r="FA23" s="2">
        <v>20.392717331126331</v>
      </c>
      <c r="FB23" s="2">
        <v>20.817131926359991</v>
      </c>
      <c r="FC23" s="2">
        <v>20.615820411018426</v>
      </c>
      <c r="FD23" s="2">
        <v>19.721526977717559</v>
      </c>
      <c r="FE23" s="2">
        <v>21.61262015854032</v>
      </c>
      <c r="FF23" s="2">
        <v>18.922821267067579</v>
      </c>
      <c r="FG23" s="2">
        <v>19.670075491721892</v>
      </c>
      <c r="FH23" s="2">
        <v>19.949705416796032</v>
      </c>
      <c r="FI23" s="2">
        <v>20.413224608410754</v>
      </c>
      <c r="FJ23" s="2">
        <v>20.462725590339964</v>
      </c>
      <c r="FK23" s="2">
        <v>20.48580749465415</v>
      </c>
      <c r="FL23" s="2">
        <v>21.31909900857459</v>
      </c>
      <c r="FM23" s="2">
        <v>21.072135939673814</v>
      </c>
      <c r="FN23" s="2">
        <v>19.445782814994551</v>
      </c>
      <c r="FO23" s="2">
        <v>19.771196718396194</v>
      </c>
      <c r="FP23" s="2">
        <v>20.641969442710874</v>
      </c>
      <c r="FQ23" s="2">
        <v>21.388690491312865</v>
      </c>
      <c r="FR23" s="2">
        <v>20.945165343908389</v>
      </c>
      <c r="FS23" s="2">
        <v>20.029954705002972</v>
      </c>
      <c r="FT23" s="2">
        <v>19.468979429293423</v>
      </c>
      <c r="FU23" s="2">
        <v>19.466043803326141</v>
      </c>
      <c r="FV23" s="2">
        <v>20.135241505498016</v>
      </c>
      <c r="FW23" s="2">
        <v>20.52709926291762</v>
      </c>
      <c r="FX23" s="2">
        <v>21.040547665670147</v>
      </c>
      <c r="FY23" s="2">
        <v>19.494845968045368</v>
      </c>
      <c r="FZ23" s="2">
        <v>20.572836423663489</v>
      </c>
      <c r="GA23" s="2">
        <v>19.873318697677302</v>
      </c>
      <c r="GB23" s="2">
        <v>19.492101218887996</v>
      </c>
      <c r="GC23" s="2">
        <v>20.9502133065285</v>
      </c>
      <c r="GD23" s="2">
        <v>21.164087244861534</v>
      </c>
      <c r="GE23" s="2">
        <v>20.492220291003303</v>
      </c>
      <c r="GF23" s="2">
        <v>19.94685695278919</v>
      </c>
      <c r="GG23" s="2">
        <v>19.281441229932014</v>
      </c>
      <c r="GH23" s="2">
        <v>21.075052695798032</v>
      </c>
      <c r="GI23" s="2">
        <v>20.100700048128633</v>
      </c>
      <c r="GJ23" s="2">
        <v>20.791209952229789</v>
      </c>
      <c r="GK23" s="2">
        <v>20.845994431186124</v>
      </c>
      <c r="GL23" s="2">
        <v>21.612154220895953</v>
      </c>
      <c r="GM23" s="30">
        <v>19.583915388063293</v>
      </c>
      <c r="GN23" s="30">
        <v>20.290925680606822</v>
      </c>
    </row>
    <row r="24" spans="1:196" x14ac:dyDescent="0.2">
      <c r="A24" s="17" t="s">
        <v>95</v>
      </c>
      <c r="B24" s="17">
        <v>36</v>
      </c>
      <c r="C24" s="17">
        <v>1</v>
      </c>
      <c r="D24" s="9" t="s">
        <v>0</v>
      </c>
      <c r="E24" s="8">
        <v>0.9891912260640382</v>
      </c>
      <c r="F24" s="7">
        <v>-1.3927413328737259E-2</v>
      </c>
      <c r="G24" s="7">
        <v>3.8809061364766251E-3</v>
      </c>
      <c r="H24" s="10">
        <v>0.3318610533909272</v>
      </c>
      <c r="I24" s="78">
        <v>0</v>
      </c>
      <c r="J24" s="58" t="s">
        <v>5711</v>
      </c>
      <c r="K24" s="2">
        <v>17.795006182455179</v>
      </c>
      <c r="L24" s="2">
        <v>17.97789065126366</v>
      </c>
      <c r="M24" s="2">
        <v>17.215690864542786</v>
      </c>
      <c r="N24" s="2">
        <v>18.178490461249066</v>
      </c>
      <c r="O24" s="2">
        <v>17.609353842312874</v>
      </c>
      <c r="P24" s="2">
        <v>17.319865497351351</v>
      </c>
      <c r="Q24" s="2">
        <v>17.697702579854479</v>
      </c>
      <c r="R24" s="2">
        <v>16.858453179700859</v>
      </c>
      <c r="S24" s="2">
        <v>17.569164761856655</v>
      </c>
      <c r="T24" s="2">
        <v>17.311679133448813</v>
      </c>
      <c r="U24" s="2">
        <v>17.95542978048756</v>
      </c>
      <c r="V24" s="2">
        <v>17.945173527666661</v>
      </c>
      <c r="W24" s="2">
        <v>17.266123433693878</v>
      </c>
      <c r="X24" s="2">
        <v>17.642806306392281</v>
      </c>
      <c r="Y24" s="2">
        <v>17.764353270819722</v>
      </c>
      <c r="Z24" s="2">
        <v>17.893372144095871</v>
      </c>
      <c r="AA24" s="2">
        <v>16.388208315266688</v>
      </c>
      <c r="AB24" s="2">
        <v>17.913844859408961</v>
      </c>
      <c r="AC24" s="2">
        <v>17.466874322988581</v>
      </c>
      <c r="AD24" s="2">
        <v>18.626323390262929</v>
      </c>
      <c r="AE24" s="2">
        <v>17.481625501976495</v>
      </c>
      <c r="AF24" s="2">
        <v>17.94507863915738</v>
      </c>
      <c r="AG24" s="2">
        <v>17.038598284757647</v>
      </c>
      <c r="AH24" s="2">
        <v>18.282938460338173</v>
      </c>
      <c r="AI24" s="2">
        <v>17.568716107426102</v>
      </c>
      <c r="AJ24" s="2">
        <v>18.109265809105384</v>
      </c>
      <c r="AK24" s="2">
        <v>17.054451691018453</v>
      </c>
      <c r="AL24" s="2">
        <v>17.259167153675619</v>
      </c>
      <c r="AM24" s="2">
        <v>18.065573137810908</v>
      </c>
      <c r="AN24" s="2">
        <v>16.229052298869231</v>
      </c>
      <c r="AO24" s="2">
        <v>16.956914180696852</v>
      </c>
      <c r="AP24" s="2">
        <v>16.950290517541973</v>
      </c>
      <c r="AQ24" s="2">
        <v>17.588799511834438</v>
      </c>
      <c r="AR24" s="2">
        <v>17.252372541146247</v>
      </c>
      <c r="AS24" s="2">
        <v>17.328240841192084</v>
      </c>
      <c r="AT24" s="2">
        <v>17.0316931379935</v>
      </c>
      <c r="AU24" s="2">
        <v>16.50223544627416</v>
      </c>
      <c r="AV24" s="2">
        <v>17.160590736706098</v>
      </c>
      <c r="AW24" s="2">
        <v>18.099413384129637</v>
      </c>
      <c r="AX24" s="2">
        <v>17.914961135593899</v>
      </c>
      <c r="AY24" s="2">
        <v>17.250491298162121</v>
      </c>
      <c r="AZ24" s="2">
        <v>16.840876368842622</v>
      </c>
      <c r="BA24" s="2">
        <v>19.395414165395515</v>
      </c>
      <c r="BB24" s="2">
        <v>17.368428294876281</v>
      </c>
      <c r="BC24" s="2">
        <v>18.382522977179189</v>
      </c>
      <c r="BD24" s="2">
        <v>18.674707557860174</v>
      </c>
      <c r="BE24" s="2">
        <v>19.664997226388696</v>
      </c>
      <c r="BF24" s="2">
        <v>17.657045227818973</v>
      </c>
      <c r="BG24" s="2">
        <v>16.745411895934254</v>
      </c>
      <c r="BH24" s="2">
        <v>17.437107916098533</v>
      </c>
      <c r="BI24" s="2">
        <v>18.46556581922183</v>
      </c>
      <c r="BJ24" s="2">
        <v>18.445289630311841</v>
      </c>
      <c r="BK24" s="2">
        <v>17.471542373909838</v>
      </c>
      <c r="BL24" s="2">
        <v>18.162296092485558</v>
      </c>
      <c r="BM24" s="2">
        <v>17.570764088906092</v>
      </c>
      <c r="BN24" s="2">
        <v>18.090933099592316</v>
      </c>
      <c r="BO24" s="2">
        <v>18.139594569999925</v>
      </c>
      <c r="BP24" s="2">
        <v>17.469366989460273</v>
      </c>
      <c r="BQ24" s="2">
        <v>17.702656278682245</v>
      </c>
      <c r="BR24" s="2">
        <v>17.86069789041872</v>
      </c>
      <c r="BS24" s="2">
        <v>17.651926661364449</v>
      </c>
      <c r="BT24" s="2">
        <v>17.490330474321695</v>
      </c>
      <c r="BU24" s="2">
        <v>17.222913602030541</v>
      </c>
      <c r="BV24" s="2">
        <v>18.268687629264964</v>
      </c>
      <c r="BW24" s="2">
        <v>17.794843779716029</v>
      </c>
      <c r="BX24" s="2">
        <v>18.004561947024865</v>
      </c>
      <c r="BY24" s="2">
        <v>18.52395607118887</v>
      </c>
      <c r="BZ24" s="2">
        <v>17.035117555956223</v>
      </c>
      <c r="CA24" s="2">
        <v>17.42590489974064</v>
      </c>
      <c r="CB24" s="2">
        <v>17.389527156734626</v>
      </c>
      <c r="CC24" s="2">
        <v>17.950074011580586</v>
      </c>
      <c r="CD24" s="2">
        <v>17.430869303404123</v>
      </c>
      <c r="CE24" s="2">
        <v>18.010863341110614</v>
      </c>
      <c r="CF24" s="2">
        <v>17.260828899046352</v>
      </c>
      <c r="CG24" s="2">
        <v>17.952266120329401</v>
      </c>
      <c r="CH24" s="2">
        <v>17.611435980070873</v>
      </c>
      <c r="CI24" s="2">
        <v>17.206927419311359</v>
      </c>
      <c r="CJ24" s="2">
        <v>18.932670761082345</v>
      </c>
      <c r="CK24" s="2">
        <v>17.259394960326311</v>
      </c>
      <c r="CL24" s="2">
        <v>18.022292078937184</v>
      </c>
      <c r="CM24" s="2">
        <v>18.651989619207097</v>
      </c>
      <c r="CN24" s="2">
        <v>17.729290724911127</v>
      </c>
      <c r="CO24" s="2">
        <v>17.955374528592646</v>
      </c>
      <c r="CP24" s="2">
        <v>16.994655725618443</v>
      </c>
      <c r="CQ24" s="2">
        <v>17.557265454374473</v>
      </c>
      <c r="CR24" s="2">
        <v>16.283883547155902</v>
      </c>
      <c r="CS24" s="2">
        <v>17.734419535826319</v>
      </c>
      <c r="CT24" s="2">
        <v>17.538307451148665</v>
      </c>
      <c r="CU24" s="2">
        <v>16.957902068752457</v>
      </c>
      <c r="CV24" s="2">
        <v>17.890106363150618</v>
      </c>
      <c r="CW24" s="2">
        <v>17.560095985696375</v>
      </c>
      <c r="CX24" s="2">
        <v>17.529845728862096</v>
      </c>
      <c r="CY24" s="2">
        <v>17.716180934395958</v>
      </c>
      <c r="CZ24" s="2">
        <v>17.360064786347372</v>
      </c>
      <c r="DA24" s="2">
        <v>17.599116124468601</v>
      </c>
      <c r="DB24" s="2">
        <v>19.024008912233768</v>
      </c>
      <c r="DC24" s="2">
        <v>16.822568632559111</v>
      </c>
      <c r="DD24" s="2">
        <v>18.147559805103185</v>
      </c>
      <c r="DE24" s="2">
        <v>17.206972635242341</v>
      </c>
      <c r="DF24" s="2">
        <v>17.519381344643186</v>
      </c>
      <c r="DG24" s="2">
        <v>17.564347763204328</v>
      </c>
      <c r="DH24" s="2">
        <v>17.011473729798073</v>
      </c>
      <c r="DI24" s="2">
        <v>17.861182445166776</v>
      </c>
      <c r="DJ24" s="2">
        <v>17.621933775515107</v>
      </c>
      <c r="DK24" s="2">
        <v>18.164240230946742</v>
      </c>
      <c r="DL24" s="2">
        <v>17.975874620655247</v>
      </c>
      <c r="DM24" s="2">
        <v>17.993361338610789</v>
      </c>
      <c r="DN24" s="2">
        <v>17.61642953354454</v>
      </c>
      <c r="DO24" s="2">
        <v>17.83423460918155</v>
      </c>
      <c r="DP24" s="2">
        <v>18.21473922563511</v>
      </c>
      <c r="DQ24" s="2">
        <v>16.792652657671184</v>
      </c>
      <c r="DR24" s="2">
        <v>16.790392341901505</v>
      </c>
      <c r="DS24" s="2">
        <v>17.504910755326254</v>
      </c>
      <c r="DT24" s="2">
        <v>17.166563519604793</v>
      </c>
      <c r="DU24" s="2">
        <v>17.614797027860952</v>
      </c>
      <c r="DV24" s="2">
        <v>17.018712987494347</v>
      </c>
      <c r="DW24" s="2">
        <v>17.855184086918872</v>
      </c>
      <c r="DX24" s="2">
        <v>17.266135531155474</v>
      </c>
      <c r="DY24" s="2">
        <v>16.711178271771502</v>
      </c>
      <c r="DZ24" s="2">
        <v>19.385910050786794</v>
      </c>
      <c r="EA24" s="2">
        <v>18.369148753778127</v>
      </c>
      <c r="EB24" s="2">
        <v>17.369066653135203</v>
      </c>
      <c r="EC24" s="2">
        <v>17.910012451282523</v>
      </c>
      <c r="ED24" s="2">
        <v>18.423474128621052</v>
      </c>
      <c r="EE24" s="2">
        <v>17.056518974946243</v>
      </c>
      <c r="EF24" s="2">
        <v>17.351531839380296</v>
      </c>
      <c r="EG24" s="2">
        <v>17.262586773366351</v>
      </c>
      <c r="EH24" s="2">
        <v>17.770512558304649</v>
      </c>
      <c r="EI24" s="2">
        <v>16.225649483489686</v>
      </c>
      <c r="EJ24" s="2">
        <v>17.698202084142043</v>
      </c>
      <c r="EK24" s="2">
        <v>17.263867051269592</v>
      </c>
      <c r="EL24" s="2">
        <v>17.938794866175872</v>
      </c>
      <c r="EM24" s="2">
        <v>17.664512282936851</v>
      </c>
      <c r="EN24" s="2">
        <v>17.985585110302495</v>
      </c>
      <c r="EO24" s="2">
        <v>17.949169193956408</v>
      </c>
      <c r="EP24" s="2">
        <v>17.64179256751483</v>
      </c>
      <c r="EQ24" s="2">
        <v>18.513089873739457</v>
      </c>
      <c r="ER24" s="2">
        <v>17.688236158742967</v>
      </c>
      <c r="ES24" s="2">
        <v>17.905722831352985</v>
      </c>
      <c r="ET24" s="2">
        <v>17.688525603828104</v>
      </c>
      <c r="EU24" s="2">
        <v>18.911318269465699</v>
      </c>
      <c r="EV24" s="2">
        <v>17.718383136058833</v>
      </c>
      <c r="EW24" s="2">
        <v>17.31475931737463</v>
      </c>
      <c r="EX24" s="2">
        <v>17.428178051463476</v>
      </c>
      <c r="EY24" s="2">
        <v>18.107748510187641</v>
      </c>
      <c r="EZ24" s="2">
        <v>18.145369948346936</v>
      </c>
      <c r="FA24" s="2">
        <v>17.492535999379907</v>
      </c>
      <c r="FB24" s="2">
        <v>18.094756405405576</v>
      </c>
      <c r="FC24" s="2">
        <v>19.024256904335605</v>
      </c>
      <c r="FD24" s="2">
        <v>17.628638252220423</v>
      </c>
      <c r="FE24" s="2">
        <v>19.579773922736265</v>
      </c>
      <c r="FF24" s="2">
        <v>16.739821250988481</v>
      </c>
      <c r="FG24" s="2">
        <v>17.868555681775586</v>
      </c>
      <c r="FH24" s="2">
        <v>17.256791759070818</v>
      </c>
      <c r="FI24" s="2">
        <v>18.312873398115787</v>
      </c>
      <c r="FJ24" s="2">
        <v>17.535156689814784</v>
      </c>
      <c r="FK24" s="2">
        <v>18.071921902980506</v>
      </c>
      <c r="FL24" s="2">
        <v>19.247403441381557</v>
      </c>
      <c r="FM24" s="2">
        <v>18.367667365150552</v>
      </c>
      <c r="FN24" s="2">
        <v>17.455664395120259</v>
      </c>
      <c r="FO24" s="2">
        <v>17.913770524403681</v>
      </c>
      <c r="FP24" s="2">
        <v>18.147689886139212</v>
      </c>
      <c r="FQ24" s="2">
        <v>18.287529211020352</v>
      </c>
      <c r="FR24" s="2">
        <v>18.219682285045419</v>
      </c>
      <c r="FS24" s="2">
        <v>17.944287809646557</v>
      </c>
      <c r="FT24" s="2">
        <v>17.519693293212203</v>
      </c>
      <c r="FU24" s="2">
        <v>17.366919173467092</v>
      </c>
      <c r="FV24" s="2">
        <v>17.716135268593213</v>
      </c>
      <c r="FW24" s="2">
        <v>17.950439428487051</v>
      </c>
      <c r="FX24" s="2">
        <v>18.600650735591124</v>
      </c>
      <c r="FY24" s="2">
        <v>17.603485059961841</v>
      </c>
      <c r="FZ24" s="2">
        <v>18.152032821420011</v>
      </c>
      <c r="GA24" s="2">
        <v>18.010849914084641</v>
      </c>
      <c r="GB24" s="2">
        <v>16.958454567874821</v>
      </c>
      <c r="GC24" s="2">
        <v>18.060592468288476</v>
      </c>
      <c r="GD24" s="2">
        <v>18.659954961930875</v>
      </c>
      <c r="GE24" s="2">
        <v>17.382462560339356</v>
      </c>
      <c r="GF24" s="2">
        <v>17.155661208109095</v>
      </c>
      <c r="GG24" s="2">
        <v>17.715250271528738</v>
      </c>
      <c r="GH24" s="2">
        <v>18.547462562781245</v>
      </c>
      <c r="GI24" s="2">
        <v>17.673558697980443</v>
      </c>
      <c r="GJ24" s="2">
        <v>18.546127326482171</v>
      </c>
      <c r="GK24" s="2">
        <v>18.416188184836759</v>
      </c>
      <c r="GL24" s="2">
        <v>19.161314253536919</v>
      </c>
      <c r="GM24" s="30">
        <v>17.6330820975578</v>
      </c>
      <c r="GN24" s="30">
        <v>18.239815376528245</v>
      </c>
    </row>
    <row r="25" spans="1:196" x14ac:dyDescent="0.2">
      <c r="A25" s="17" t="s">
        <v>96</v>
      </c>
      <c r="B25" s="17">
        <v>36</v>
      </c>
      <c r="C25" s="17">
        <v>2</v>
      </c>
      <c r="D25" s="9" t="s">
        <v>0</v>
      </c>
      <c r="E25" s="8">
        <v>0.93369250016872007</v>
      </c>
      <c r="F25" s="7">
        <v>3.1361134453117501E-2</v>
      </c>
      <c r="G25" s="7">
        <v>5.05262721782751E-4</v>
      </c>
      <c r="H25" s="10">
        <v>0.35283119289216813</v>
      </c>
      <c r="I25" s="78">
        <v>0</v>
      </c>
      <c r="J25" s="58" t="s">
        <v>5711</v>
      </c>
      <c r="K25" s="2">
        <v>19.815463071242075</v>
      </c>
      <c r="L25" s="2">
        <v>20.684862657953545</v>
      </c>
      <c r="M25" s="2">
        <v>20.427482313814281</v>
      </c>
      <c r="N25" s="2">
        <v>20.48613553093681</v>
      </c>
      <c r="O25" s="2">
        <v>20.234332003205555</v>
      </c>
      <c r="P25" s="2">
        <v>20.209408154705567</v>
      </c>
      <c r="Q25" s="2">
        <v>19.933097496025127</v>
      </c>
      <c r="R25" s="2">
        <v>20.442933204792034</v>
      </c>
      <c r="S25" s="2">
        <v>20.457462564069502</v>
      </c>
      <c r="T25" s="2">
        <v>20.967649159339427</v>
      </c>
      <c r="U25" s="2">
        <v>20.521454513313866</v>
      </c>
      <c r="V25" s="2">
        <v>20.040419278087267</v>
      </c>
      <c r="W25" s="2">
        <v>20.553607905242707</v>
      </c>
      <c r="X25" s="2">
        <v>19.400606751203739</v>
      </c>
      <c r="Y25" s="2">
        <v>20.742241470708507</v>
      </c>
      <c r="Z25" s="2">
        <v>21.45143174156113</v>
      </c>
      <c r="AA25" s="2">
        <v>19.404166796188946</v>
      </c>
      <c r="AB25" s="2">
        <v>20.547606832115726</v>
      </c>
      <c r="AC25" s="2">
        <v>20.073859431131353</v>
      </c>
      <c r="AD25" s="2">
        <v>21.197486398571364</v>
      </c>
      <c r="AE25" s="2">
        <v>20.236905007510025</v>
      </c>
      <c r="AF25" s="2">
        <v>20.021290548591242</v>
      </c>
      <c r="AG25" s="2">
        <v>20.953160775397922</v>
      </c>
      <c r="AH25" s="2">
        <v>20.606062334398459</v>
      </c>
      <c r="AI25" s="2">
        <v>20.312981543186385</v>
      </c>
      <c r="AJ25" s="2">
        <v>21.237481239833386</v>
      </c>
      <c r="AK25" s="2">
        <v>19.888615920945103</v>
      </c>
      <c r="AL25" s="2">
        <v>20.720522303697379</v>
      </c>
      <c r="AM25" s="2">
        <v>21.179265449562024</v>
      </c>
      <c r="AN25" s="2">
        <v>20.033429952767669</v>
      </c>
      <c r="AO25" s="2">
        <v>19.991081436819105</v>
      </c>
      <c r="AP25" s="2">
        <v>20.318779750889373</v>
      </c>
      <c r="AQ25" s="2">
        <v>20.312220941188784</v>
      </c>
      <c r="AR25" s="2">
        <v>19.735892841589518</v>
      </c>
      <c r="AS25" s="2">
        <v>20.25805132121107</v>
      </c>
      <c r="AT25" s="2">
        <v>19.694311767672975</v>
      </c>
      <c r="AU25" s="2">
        <v>20.446788980477177</v>
      </c>
      <c r="AV25" s="2">
        <v>20.585489494206268</v>
      </c>
      <c r="AW25" s="2">
        <v>20.674936681438201</v>
      </c>
      <c r="AX25" s="2">
        <v>20.809540125672328</v>
      </c>
      <c r="AY25" s="2">
        <v>20.405344969496714</v>
      </c>
      <c r="AZ25" s="2">
        <v>19.994784162384089</v>
      </c>
      <c r="BA25" s="2">
        <v>21.842940535113794</v>
      </c>
      <c r="BB25" s="2">
        <v>21.118539945792694</v>
      </c>
      <c r="BC25" s="2">
        <v>19.990031673541445</v>
      </c>
      <c r="BD25" s="2">
        <v>21.114947363563552</v>
      </c>
      <c r="BE25" s="2">
        <v>22.545687091514246</v>
      </c>
      <c r="BF25" s="2">
        <v>20.846931428104092</v>
      </c>
      <c r="BG25" s="2">
        <v>20.325483118675677</v>
      </c>
      <c r="BH25" s="2">
        <v>20.747082576633705</v>
      </c>
      <c r="BI25" s="2">
        <v>21.573246050481032</v>
      </c>
      <c r="BJ25" s="2">
        <v>21.605801526092094</v>
      </c>
      <c r="BK25" s="2">
        <v>20.595318275428607</v>
      </c>
      <c r="BL25" s="2">
        <v>20.542335575294803</v>
      </c>
      <c r="BM25" s="2">
        <v>20.953373323458742</v>
      </c>
      <c r="BN25" s="2">
        <v>21.327793828809277</v>
      </c>
      <c r="BO25" s="2">
        <v>20.46299149827404</v>
      </c>
      <c r="BP25" s="2">
        <v>20.560033329505817</v>
      </c>
      <c r="BQ25" s="2">
        <v>21.186693244075027</v>
      </c>
      <c r="BR25" s="2">
        <v>21.153109870938273</v>
      </c>
      <c r="BS25" s="2">
        <v>21.181631161355565</v>
      </c>
      <c r="BT25" s="2">
        <v>20.702032511551803</v>
      </c>
      <c r="BU25" s="2">
        <v>20.598361450685804</v>
      </c>
      <c r="BV25" s="2">
        <v>21.065351348190749</v>
      </c>
      <c r="BW25" s="2">
        <v>21.196681505773618</v>
      </c>
      <c r="BX25" s="2">
        <v>20.95157168749731</v>
      </c>
      <c r="BY25" s="2">
        <v>21.040156506567026</v>
      </c>
      <c r="BZ25" s="2">
        <v>20.631565077041046</v>
      </c>
      <c r="CA25" s="2">
        <v>20.254694027636098</v>
      </c>
      <c r="CB25" s="2">
        <v>20.490075385470195</v>
      </c>
      <c r="CC25" s="2">
        <v>20.700476691572494</v>
      </c>
      <c r="CD25" s="2">
        <v>20.400256826885638</v>
      </c>
      <c r="CE25" s="2">
        <v>20.67395254421503</v>
      </c>
      <c r="CF25" s="2">
        <v>20.322658756450846</v>
      </c>
      <c r="CG25" s="2">
        <v>21.25342367236648</v>
      </c>
      <c r="CH25" s="2">
        <v>20.554913675204297</v>
      </c>
      <c r="CI25" s="2">
        <v>20.483610377532909</v>
      </c>
      <c r="CJ25" s="2">
        <v>21.960736351542597</v>
      </c>
      <c r="CK25" s="2">
        <v>20.723282081443056</v>
      </c>
      <c r="CL25" s="2">
        <v>20.490254389814751</v>
      </c>
      <c r="CM25" s="2">
        <v>20.884141195634342</v>
      </c>
      <c r="CN25" s="2">
        <v>21.400119349570794</v>
      </c>
      <c r="CO25" s="2">
        <v>20.560744684237473</v>
      </c>
      <c r="CP25" s="2">
        <v>20.099376188194309</v>
      </c>
      <c r="CQ25" s="2">
        <v>20.953101467525265</v>
      </c>
      <c r="CR25" s="2">
        <v>20.171583432921413</v>
      </c>
      <c r="CS25" s="2">
        <v>20.764967073427105</v>
      </c>
      <c r="CT25" s="2">
        <v>20.382174865491464</v>
      </c>
      <c r="CU25" s="2">
        <v>19.913755434829344</v>
      </c>
      <c r="CV25" s="2">
        <v>20.643144336890551</v>
      </c>
      <c r="CW25" s="2">
        <v>19.892908778839161</v>
      </c>
      <c r="CX25" s="2">
        <v>20.647568048402452</v>
      </c>
      <c r="CY25" s="2">
        <v>20.71429501794594</v>
      </c>
      <c r="CZ25" s="2">
        <v>20.029954705002972</v>
      </c>
      <c r="DA25" s="2">
        <v>20.63694679337376</v>
      </c>
      <c r="DB25" s="2">
        <v>21.258379228037906</v>
      </c>
      <c r="DC25" s="2">
        <v>20.172724955765368</v>
      </c>
      <c r="DD25" s="2">
        <v>20.871888147174243</v>
      </c>
      <c r="DE25" s="2">
        <v>20.237102619667318</v>
      </c>
      <c r="DF25" s="2">
        <v>20.899215416157524</v>
      </c>
      <c r="DG25" s="2">
        <v>20.029954705002972</v>
      </c>
      <c r="DH25" s="2">
        <v>19.186994587605803</v>
      </c>
      <c r="DI25" s="2">
        <v>20.60096987251233</v>
      </c>
      <c r="DJ25" s="2">
        <v>20.526442434430052</v>
      </c>
      <c r="DK25" s="2">
        <v>20.864473062960535</v>
      </c>
      <c r="DL25" s="2">
        <v>20.558357631463551</v>
      </c>
      <c r="DM25" s="2">
        <v>20.74958505136296</v>
      </c>
      <c r="DN25" s="2">
        <v>20.029954705002972</v>
      </c>
      <c r="DO25" s="2">
        <v>20.776381698625684</v>
      </c>
      <c r="DP25" s="2">
        <v>20.757391141159104</v>
      </c>
      <c r="DQ25" s="2">
        <v>20.201404391965699</v>
      </c>
      <c r="DR25" s="2">
        <v>20.435214555601377</v>
      </c>
      <c r="DS25" s="2">
        <v>21.001766036299049</v>
      </c>
      <c r="DT25" s="2">
        <v>20.463432246034813</v>
      </c>
      <c r="DU25" s="2">
        <v>21.114790394750187</v>
      </c>
      <c r="DV25" s="2">
        <v>19.446757917092953</v>
      </c>
      <c r="DW25" s="2">
        <v>20.831292029564342</v>
      </c>
      <c r="DX25" s="2">
        <v>20.725819589664304</v>
      </c>
      <c r="DY25" s="2">
        <v>20.36333171263831</v>
      </c>
      <c r="DZ25" s="2">
        <v>21.501502494242107</v>
      </c>
      <c r="EA25" s="2">
        <v>21.32006688088731</v>
      </c>
      <c r="EB25" s="2">
        <v>20.975547733855148</v>
      </c>
      <c r="EC25" s="2">
        <v>21.250454844489365</v>
      </c>
      <c r="ED25" s="2">
        <v>20.029954705002972</v>
      </c>
      <c r="EE25" s="2">
        <v>20.278477712755738</v>
      </c>
      <c r="EF25" s="2">
        <v>21.066370808093051</v>
      </c>
      <c r="EG25" s="2">
        <v>20.881309406246121</v>
      </c>
      <c r="EH25" s="2">
        <v>20.66112155218174</v>
      </c>
      <c r="EI25" s="2">
        <v>20.136254827106562</v>
      </c>
      <c r="EJ25" s="2">
        <v>20.634937718136449</v>
      </c>
      <c r="EK25" s="2">
        <v>21.076678630985985</v>
      </c>
      <c r="EL25" s="2">
        <v>21.273129102694416</v>
      </c>
      <c r="EM25" s="2">
        <v>20.640880850815236</v>
      </c>
      <c r="EN25" s="2">
        <v>21.148913641521947</v>
      </c>
      <c r="EO25" s="2">
        <v>20.82374311226188</v>
      </c>
      <c r="EP25" s="2">
        <v>20.296841687938837</v>
      </c>
      <c r="EQ25" s="2">
        <v>21.677697321575099</v>
      </c>
      <c r="ER25" s="2">
        <v>20.657492310637739</v>
      </c>
      <c r="ES25" s="2">
        <v>21.060136158837498</v>
      </c>
      <c r="ET25" s="2">
        <v>20.415461701495104</v>
      </c>
      <c r="EU25" s="2">
        <v>21.219438973122834</v>
      </c>
      <c r="EV25" s="2">
        <v>20.355870798501044</v>
      </c>
      <c r="EW25" s="2">
        <v>20.378811597560375</v>
      </c>
      <c r="EX25" s="2">
        <v>19.356480365709906</v>
      </c>
      <c r="EY25" s="2">
        <v>21.170229551042123</v>
      </c>
      <c r="EZ25" s="2">
        <v>21.275796635640699</v>
      </c>
      <c r="FA25" s="2">
        <v>20.912257995815118</v>
      </c>
      <c r="FB25" s="2">
        <v>21.224555205106775</v>
      </c>
      <c r="FC25" s="2">
        <v>20.826104562634114</v>
      </c>
      <c r="FD25" s="2">
        <v>20.805017688611496</v>
      </c>
      <c r="FE25" s="2">
        <v>22.296399671319179</v>
      </c>
      <c r="FF25" s="2">
        <v>20.122416140405253</v>
      </c>
      <c r="FG25" s="2">
        <v>21.018538605390219</v>
      </c>
      <c r="FH25" s="2">
        <v>20.534412056555563</v>
      </c>
      <c r="FI25" s="2">
        <v>21.127377851483931</v>
      </c>
      <c r="FJ25" s="2">
        <v>20.974237619143207</v>
      </c>
      <c r="FK25" s="2">
        <v>21.159080277543822</v>
      </c>
      <c r="FL25" s="2">
        <v>21.679405775822545</v>
      </c>
      <c r="FM25" s="2">
        <v>21.240294220612117</v>
      </c>
      <c r="FN25" s="2">
        <v>20.843393693629551</v>
      </c>
      <c r="FO25" s="2">
        <v>20.425647898529562</v>
      </c>
      <c r="FP25" s="2">
        <v>21.562898566069993</v>
      </c>
      <c r="FQ25" s="2">
        <v>21.507385753092322</v>
      </c>
      <c r="FR25" s="2">
        <v>21.167638254986738</v>
      </c>
      <c r="FS25" s="2">
        <v>21.019933588451622</v>
      </c>
      <c r="FT25" s="2">
        <v>20.45355961711164</v>
      </c>
      <c r="FU25" s="2">
        <v>20.101623550543184</v>
      </c>
      <c r="FV25" s="2">
        <v>21.243805981305332</v>
      </c>
      <c r="FW25" s="2">
        <v>21.142810949098024</v>
      </c>
      <c r="FX25" s="2">
        <v>21.602484737496866</v>
      </c>
      <c r="FY25" s="2">
        <v>19.852297173791559</v>
      </c>
      <c r="FZ25" s="2">
        <v>21.436721668793279</v>
      </c>
      <c r="GA25" s="2">
        <v>20.664248158328277</v>
      </c>
      <c r="GB25" s="2">
        <v>20.595455358187788</v>
      </c>
      <c r="GC25" s="2">
        <v>20.701038941529543</v>
      </c>
      <c r="GD25" s="2">
        <v>21.631476866821803</v>
      </c>
      <c r="GE25" s="2">
        <v>21.134367310505823</v>
      </c>
      <c r="GF25" s="2">
        <v>20.53763633515074</v>
      </c>
      <c r="GG25" s="2">
        <v>20.794811754344483</v>
      </c>
      <c r="GH25" s="2">
        <v>21.893007175927696</v>
      </c>
      <c r="GI25" s="2">
        <v>21.05920800428752</v>
      </c>
      <c r="GJ25" s="2">
        <v>21.291183659632367</v>
      </c>
      <c r="GK25" s="2">
        <v>21.120068977559654</v>
      </c>
      <c r="GL25" s="2">
        <v>21.767156512927926</v>
      </c>
      <c r="GM25" s="30">
        <v>20.582240850069102</v>
      </c>
      <c r="GN25" s="30">
        <v>21.486843587932398</v>
      </c>
    </row>
    <row r="26" spans="1:196" x14ac:dyDescent="0.2">
      <c r="A26" s="17" t="s">
        <v>97</v>
      </c>
      <c r="B26" s="17">
        <v>36</v>
      </c>
      <c r="C26" s="17">
        <v>2</v>
      </c>
      <c r="D26" s="9" t="s">
        <v>0</v>
      </c>
      <c r="E26" s="8">
        <v>0.93369250016872007</v>
      </c>
      <c r="F26" s="7">
        <v>3.1361134453117501E-2</v>
      </c>
      <c r="G26" s="7">
        <v>5.05262721782751E-4</v>
      </c>
      <c r="H26" s="10">
        <v>0.35283119289216813</v>
      </c>
      <c r="I26" s="78">
        <v>0</v>
      </c>
      <c r="J26" s="58" t="s">
        <v>5711</v>
      </c>
      <c r="K26" s="2">
        <v>19.815463071242075</v>
      </c>
      <c r="L26" s="2">
        <v>20.684862657953545</v>
      </c>
      <c r="M26" s="2">
        <v>20.427482313814281</v>
      </c>
      <c r="N26" s="2">
        <v>20.48613553093681</v>
      </c>
      <c r="O26" s="2">
        <v>20.234332003205555</v>
      </c>
      <c r="P26" s="2">
        <v>20.209408154705567</v>
      </c>
      <c r="Q26" s="2">
        <v>19.933097496025127</v>
      </c>
      <c r="R26" s="2">
        <v>20.442933204792034</v>
      </c>
      <c r="S26" s="2">
        <v>20.457462564069502</v>
      </c>
      <c r="T26" s="2">
        <v>20.967649159339427</v>
      </c>
      <c r="U26" s="2">
        <v>20.521454513313866</v>
      </c>
      <c r="V26" s="2">
        <v>20.040419278087267</v>
      </c>
      <c r="W26" s="2">
        <v>20.553607905242707</v>
      </c>
      <c r="X26" s="2">
        <v>19.400606751203739</v>
      </c>
      <c r="Y26" s="2">
        <v>20.742241470708507</v>
      </c>
      <c r="Z26" s="2">
        <v>21.45143174156113</v>
      </c>
      <c r="AA26" s="2">
        <v>19.404166796188946</v>
      </c>
      <c r="AB26" s="2">
        <v>20.547606832115726</v>
      </c>
      <c r="AC26" s="2">
        <v>20.073859431131353</v>
      </c>
      <c r="AD26" s="2">
        <v>21.197486398571364</v>
      </c>
      <c r="AE26" s="2">
        <v>20.236905007510025</v>
      </c>
      <c r="AF26" s="2">
        <v>20.021290548591242</v>
      </c>
      <c r="AG26" s="2">
        <v>20.953160775397922</v>
      </c>
      <c r="AH26" s="2">
        <v>20.606062334398459</v>
      </c>
      <c r="AI26" s="2">
        <v>20.312981543186385</v>
      </c>
      <c r="AJ26" s="2">
        <v>21.237481239833386</v>
      </c>
      <c r="AK26" s="2">
        <v>19.888615920945103</v>
      </c>
      <c r="AL26" s="2">
        <v>20.720522303697379</v>
      </c>
      <c r="AM26" s="2">
        <v>21.179265449562024</v>
      </c>
      <c r="AN26" s="2">
        <v>20.033429952767669</v>
      </c>
      <c r="AO26" s="2">
        <v>19.991081436819105</v>
      </c>
      <c r="AP26" s="2">
        <v>20.318779750889373</v>
      </c>
      <c r="AQ26" s="2">
        <v>20.312220941188784</v>
      </c>
      <c r="AR26" s="2">
        <v>19.735892841589518</v>
      </c>
      <c r="AS26" s="2">
        <v>20.25805132121107</v>
      </c>
      <c r="AT26" s="2">
        <v>19.694311767672975</v>
      </c>
      <c r="AU26" s="2">
        <v>20.446788980477177</v>
      </c>
      <c r="AV26" s="2">
        <v>20.585489494206268</v>
      </c>
      <c r="AW26" s="2">
        <v>20.674936681438201</v>
      </c>
      <c r="AX26" s="2">
        <v>20.809540125672328</v>
      </c>
      <c r="AY26" s="2">
        <v>20.405344969496714</v>
      </c>
      <c r="AZ26" s="2">
        <v>19.994784162384089</v>
      </c>
      <c r="BA26" s="2">
        <v>21.842940535113794</v>
      </c>
      <c r="BB26" s="2">
        <v>21.118539945792694</v>
      </c>
      <c r="BC26" s="2">
        <v>19.990031673541445</v>
      </c>
      <c r="BD26" s="2">
        <v>21.114947363563552</v>
      </c>
      <c r="BE26" s="2">
        <v>22.545687091514246</v>
      </c>
      <c r="BF26" s="2">
        <v>20.846931428104092</v>
      </c>
      <c r="BG26" s="2">
        <v>20.325483118675677</v>
      </c>
      <c r="BH26" s="2">
        <v>20.747082576633705</v>
      </c>
      <c r="BI26" s="2">
        <v>21.573246050481032</v>
      </c>
      <c r="BJ26" s="2">
        <v>21.605801526092094</v>
      </c>
      <c r="BK26" s="2">
        <v>20.595318275428607</v>
      </c>
      <c r="BL26" s="2">
        <v>20.542335575294803</v>
      </c>
      <c r="BM26" s="2">
        <v>20.953373323458742</v>
      </c>
      <c r="BN26" s="2">
        <v>21.327793828809277</v>
      </c>
      <c r="BO26" s="2">
        <v>20.46299149827404</v>
      </c>
      <c r="BP26" s="2">
        <v>20.560033329505817</v>
      </c>
      <c r="BQ26" s="2">
        <v>21.186693244075027</v>
      </c>
      <c r="BR26" s="2">
        <v>21.153109870938273</v>
      </c>
      <c r="BS26" s="2">
        <v>21.181631161355565</v>
      </c>
      <c r="BT26" s="2">
        <v>20.702032511551803</v>
      </c>
      <c r="BU26" s="2">
        <v>20.598361450685804</v>
      </c>
      <c r="BV26" s="2">
        <v>21.065351348190749</v>
      </c>
      <c r="BW26" s="2">
        <v>21.196681505773618</v>
      </c>
      <c r="BX26" s="2">
        <v>20.95157168749731</v>
      </c>
      <c r="BY26" s="2">
        <v>21.040156506567026</v>
      </c>
      <c r="BZ26" s="2">
        <v>20.631565077041046</v>
      </c>
      <c r="CA26" s="2">
        <v>20.254694027636098</v>
      </c>
      <c r="CB26" s="2">
        <v>20.490075385470195</v>
      </c>
      <c r="CC26" s="2">
        <v>20.700476691572494</v>
      </c>
      <c r="CD26" s="2">
        <v>20.400256826885638</v>
      </c>
      <c r="CE26" s="2">
        <v>20.67395254421503</v>
      </c>
      <c r="CF26" s="2">
        <v>20.322658756450846</v>
      </c>
      <c r="CG26" s="2">
        <v>21.25342367236648</v>
      </c>
      <c r="CH26" s="2">
        <v>20.554913675204297</v>
      </c>
      <c r="CI26" s="2">
        <v>20.483610377532909</v>
      </c>
      <c r="CJ26" s="2">
        <v>21.960736351542597</v>
      </c>
      <c r="CK26" s="2">
        <v>20.723282081443056</v>
      </c>
      <c r="CL26" s="2">
        <v>20.490254389814751</v>
      </c>
      <c r="CM26" s="2">
        <v>20.884141195634342</v>
      </c>
      <c r="CN26" s="2">
        <v>21.400119349570794</v>
      </c>
      <c r="CO26" s="2">
        <v>20.560744684237473</v>
      </c>
      <c r="CP26" s="2">
        <v>20.099376188194309</v>
      </c>
      <c r="CQ26" s="2">
        <v>20.953101467525265</v>
      </c>
      <c r="CR26" s="2">
        <v>20.171583432921413</v>
      </c>
      <c r="CS26" s="2">
        <v>20.764967073427105</v>
      </c>
      <c r="CT26" s="2">
        <v>20.382174865491464</v>
      </c>
      <c r="CU26" s="2">
        <v>19.913755434829344</v>
      </c>
      <c r="CV26" s="2">
        <v>20.643144336890551</v>
      </c>
      <c r="CW26" s="2">
        <v>19.892908778839161</v>
      </c>
      <c r="CX26" s="2">
        <v>20.647568048402452</v>
      </c>
      <c r="CY26" s="2">
        <v>20.71429501794594</v>
      </c>
      <c r="CZ26" s="2">
        <v>20.029954705002972</v>
      </c>
      <c r="DA26" s="2">
        <v>20.63694679337376</v>
      </c>
      <c r="DB26" s="2">
        <v>21.258379228037906</v>
      </c>
      <c r="DC26" s="2">
        <v>20.172724955765368</v>
      </c>
      <c r="DD26" s="2">
        <v>20.871888147174243</v>
      </c>
      <c r="DE26" s="2">
        <v>20.237102619667318</v>
      </c>
      <c r="DF26" s="2">
        <v>20.899215416157524</v>
      </c>
      <c r="DG26" s="2">
        <v>20.029954705002972</v>
      </c>
      <c r="DH26" s="2">
        <v>19.186994587605803</v>
      </c>
      <c r="DI26" s="2">
        <v>20.60096987251233</v>
      </c>
      <c r="DJ26" s="2">
        <v>20.526442434430052</v>
      </c>
      <c r="DK26" s="2">
        <v>20.864473062960535</v>
      </c>
      <c r="DL26" s="2">
        <v>20.558357631463551</v>
      </c>
      <c r="DM26" s="2">
        <v>20.74958505136296</v>
      </c>
      <c r="DN26" s="2">
        <v>20.029954705002972</v>
      </c>
      <c r="DO26" s="2">
        <v>20.776381698625684</v>
      </c>
      <c r="DP26" s="2">
        <v>20.757391141159104</v>
      </c>
      <c r="DQ26" s="2">
        <v>20.201404391965699</v>
      </c>
      <c r="DR26" s="2">
        <v>20.435214555601377</v>
      </c>
      <c r="DS26" s="2">
        <v>21.001766036299049</v>
      </c>
      <c r="DT26" s="2">
        <v>20.463432246034813</v>
      </c>
      <c r="DU26" s="2">
        <v>21.114790394750187</v>
      </c>
      <c r="DV26" s="2">
        <v>19.446757917092953</v>
      </c>
      <c r="DW26" s="2">
        <v>20.831292029564342</v>
      </c>
      <c r="DX26" s="2">
        <v>20.725819589664304</v>
      </c>
      <c r="DY26" s="2">
        <v>20.36333171263831</v>
      </c>
      <c r="DZ26" s="2">
        <v>21.501502494242107</v>
      </c>
      <c r="EA26" s="2">
        <v>21.32006688088731</v>
      </c>
      <c r="EB26" s="2">
        <v>20.975547733855148</v>
      </c>
      <c r="EC26" s="2">
        <v>21.250454844489365</v>
      </c>
      <c r="ED26" s="2">
        <v>20.029954705002972</v>
      </c>
      <c r="EE26" s="2">
        <v>20.278477712755738</v>
      </c>
      <c r="EF26" s="2">
        <v>21.066370808093051</v>
      </c>
      <c r="EG26" s="2">
        <v>20.881309406246121</v>
      </c>
      <c r="EH26" s="2">
        <v>20.66112155218174</v>
      </c>
      <c r="EI26" s="2">
        <v>20.136254827106562</v>
      </c>
      <c r="EJ26" s="2">
        <v>20.634937718136449</v>
      </c>
      <c r="EK26" s="2">
        <v>21.076678630985985</v>
      </c>
      <c r="EL26" s="2">
        <v>21.273129102694416</v>
      </c>
      <c r="EM26" s="2">
        <v>20.640880850815236</v>
      </c>
      <c r="EN26" s="2">
        <v>21.148913641521947</v>
      </c>
      <c r="EO26" s="2">
        <v>20.82374311226188</v>
      </c>
      <c r="EP26" s="2">
        <v>20.296841687938837</v>
      </c>
      <c r="EQ26" s="2">
        <v>21.677697321575099</v>
      </c>
      <c r="ER26" s="2">
        <v>20.657492310637739</v>
      </c>
      <c r="ES26" s="2">
        <v>21.060136158837498</v>
      </c>
      <c r="ET26" s="2">
        <v>20.415461701495104</v>
      </c>
      <c r="EU26" s="2">
        <v>21.219438973122834</v>
      </c>
      <c r="EV26" s="2">
        <v>20.355870798501044</v>
      </c>
      <c r="EW26" s="2">
        <v>20.378811597560375</v>
      </c>
      <c r="EX26" s="2">
        <v>19.356480365709906</v>
      </c>
      <c r="EY26" s="2">
        <v>21.170229551042123</v>
      </c>
      <c r="EZ26" s="2">
        <v>21.275796635640699</v>
      </c>
      <c r="FA26" s="2">
        <v>20.912257995815118</v>
      </c>
      <c r="FB26" s="2">
        <v>21.224555205106775</v>
      </c>
      <c r="FC26" s="2">
        <v>20.826104562634114</v>
      </c>
      <c r="FD26" s="2">
        <v>20.805017688611496</v>
      </c>
      <c r="FE26" s="2">
        <v>22.296399671319179</v>
      </c>
      <c r="FF26" s="2">
        <v>20.122416140405253</v>
      </c>
      <c r="FG26" s="2">
        <v>21.018538605390219</v>
      </c>
      <c r="FH26" s="2">
        <v>20.534412056555563</v>
      </c>
      <c r="FI26" s="2">
        <v>21.127377851483931</v>
      </c>
      <c r="FJ26" s="2">
        <v>20.974237619143207</v>
      </c>
      <c r="FK26" s="2">
        <v>21.159080277543822</v>
      </c>
      <c r="FL26" s="2">
        <v>21.679405775822545</v>
      </c>
      <c r="FM26" s="2">
        <v>21.240294220612117</v>
      </c>
      <c r="FN26" s="2">
        <v>20.843393693629551</v>
      </c>
      <c r="FO26" s="2">
        <v>20.425647898529562</v>
      </c>
      <c r="FP26" s="2">
        <v>21.562898566069993</v>
      </c>
      <c r="FQ26" s="2">
        <v>21.507385753092322</v>
      </c>
      <c r="FR26" s="2">
        <v>21.167638254986738</v>
      </c>
      <c r="FS26" s="2">
        <v>21.019933588451622</v>
      </c>
      <c r="FT26" s="2">
        <v>20.45355961711164</v>
      </c>
      <c r="FU26" s="2">
        <v>20.101623550543184</v>
      </c>
      <c r="FV26" s="2">
        <v>21.243805981305332</v>
      </c>
      <c r="FW26" s="2">
        <v>21.142810949098024</v>
      </c>
      <c r="FX26" s="2">
        <v>21.602484737496866</v>
      </c>
      <c r="FY26" s="2">
        <v>19.852297173791559</v>
      </c>
      <c r="FZ26" s="2">
        <v>21.436721668793279</v>
      </c>
      <c r="GA26" s="2">
        <v>20.664248158328277</v>
      </c>
      <c r="GB26" s="2">
        <v>20.595455358187788</v>
      </c>
      <c r="GC26" s="2">
        <v>20.701038941529543</v>
      </c>
      <c r="GD26" s="2">
        <v>21.631476866821803</v>
      </c>
      <c r="GE26" s="2">
        <v>21.134367310505823</v>
      </c>
      <c r="GF26" s="2">
        <v>20.53763633515074</v>
      </c>
      <c r="GG26" s="2">
        <v>20.794811754344483</v>
      </c>
      <c r="GH26" s="2">
        <v>21.893007175927696</v>
      </c>
      <c r="GI26" s="2">
        <v>21.05920800428752</v>
      </c>
      <c r="GJ26" s="2">
        <v>21.291183659632367</v>
      </c>
      <c r="GK26" s="2">
        <v>21.120068977559654</v>
      </c>
      <c r="GL26" s="2">
        <v>21.767156512927926</v>
      </c>
      <c r="GM26" s="30">
        <v>20.582240850069102</v>
      </c>
      <c r="GN26" s="30">
        <v>21.486843587932398</v>
      </c>
    </row>
    <row r="27" spans="1:196" x14ac:dyDescent="0.2">
      <c r="A27" s="17" t="s">
        <v>98</v>
      </c>
      <c r="B27" s="17">
        <v>36</v>
      </c>
      <c r="C27" s="17">
        <v>3</v>
      </c>
      <c r="D27" s="9" t="s">
        <v>0</v>
      </c>
      <c r="E27" s="8">
        <v>0.81945975784314362</v>
      </c>
      <c r="F27" s="7">
        <v>4.833662928182747E-2</v>
      </c>
      <c r="G27" s="7">
        <v>4.4968236949317564E-2</v>
      </c>
      <c r="H27" s="10">
        <v>0.19476667431229444</v>
      </c>
      <c r="I27" s="78">
        <v>0</v>
      </c>
      <c r="J27" s="58" t="s">
        <v>5711</v>
      </c>
      <c r="K27" s="2">
        <v>21.047048627233178</v>
      </c>
      <c r="L27" s="2">
        <v>21.568986524062424</v>
      </c>
      <c r="M27" s="2">
        <v>21.537146955407827</v>
      </c>
      <c r="N27" s="2">
        <v>21.196940300671994</v>
      </c>
      <c r="O27" s="2">
        <v>20.70120656573965</v>
      </c>
      <c r="P27" s="2">
        <v>21.682319238356786</v>
      </c>
      <c r="Q27" s="2">
        <v>20.271177379360349</v>
      </c>
      <c r="R27" s="2">
        <v>21.055153316545507</v>
      </c>
      <c r="S27" s="2">
        <v>21.391585351880995</v>
      </c>
      <c r="T27" s="2">
        <v>21.716159216102039</v>
      </c>
      <c r="U27" s="2">
        <v>21.170975321572087</v>
      </c>
      <c r="V27" s="2">
        <v>20.553846898138456</v>
      </c>
      <c r="W27" s="2">
        <v>21.609567119669631</v>
      </c>
      <c r="X27" s="2">
        <v>20.257762136660642</v>
      </c>
      <c r="Y27" s="2">
        <v>21.596650201537788</v>
      </c>
      <c r="Z27" s="2">
        <v>22.28216910397235</v>
      </c>
      <c r="AA27" s="2">
        <v>20.780623392098988</v>
      </c>
      <c r="AB27" s="2">
        <v>21.34934161124481</v>
      </c>
      <c r="AC27" s="2">
        <v>21.196534988167215</v>
      </c>
      <c r="AD27" s="2">
        <v>21.684968789079122</v>
      </c>
      <c r="AE27" s="2">
        <v>21.257236873546404</v>
      </c>
      <c r="AF27" s="2">
        <v>20.790171287685553</v>
      </c>
      <c r="AG27" s="2">
        <v>21.809263932551378</v>
      </c>
      <c r="AH27" s="2">
        <v>20.801080154345655</v>
      </c>
      <c r="AI27" s="2">
        <v>21.52403011388925</v>
      </c>
      <c r="AJ27" s="2">
        <v>21.43097104310694</v>
      </c>
      <c r="AK27" s="2">
        <v>20.627314767477397</v>
      </c>
      <c r="AL27" s="2">
        <v>21.547841291514477</v>
      </c>
      <c r="AM27" s="2">
        <v>21.712800326096669</v>
      </c>
      <c r="AN27" s="2">
        <v>21.033540818155732</v>
      </c>
      <c r="AO27" s="2">
        <v>21.497638041416636</v>
      </c>
      <c r="AP27" s="2">
        <v>21.216149412437442</v>
      </c>
      <c r="AQ27" s="2">
        <v>21.073020660327835</v>
      </c>
      <c r="AR27" s="2">
        <v>20.548222580816606</v>
      </c>
      <c r="AS27" s="2">
        <v>21.404680937595092</v>
      </c>
      <c r="AT27" s="2">
        <v>20.424488818014574</v>
      </c>
      <c r="AU27" s="2">
        <v>21.504111513514996</v>
      </c>
      <c r="AV27" s="2">
        <v>21.200492404999302</v>
      </c>
      <c r="AW27" s="2">
        <v>20.919465263753128</v>
      </c>
      <c r="AX27" s="2">
        <v>21.692198124128439</v>
      </c>
      <c r="AY27" s="2">
        <v>21.513733487225952</v>
      </c>
      <c r="AZ27" s="2">
        <v>21.107254311170028</v>
      </c>
      <c r="BA27" s="2">
        <v>22.921968512409968</v>
      </c>
      <c r="BB27" s="2">
        <v>21.811476556707571</v>
      </c>
      <c r="BC27" s="2">
        <v>20.79037786649053</v>
      </c>
      <c r="BD27" s="2">
        <v>21.881244280458585</v>
      </c>
      <c r="BE27" s="2">
        <v>23.582526196449088</v>
      </c>
      <c r="BF27" s="2">
        <v>21.557463559523931</v>
      </c>
      <c r="BG27" s="2">
        <v>21.291000319819396</v>
      </c>
      <c r="BH27" s="2">
        <v>21.569157729627371</v>
      </c>
      <c r="BI27" s="2">
        <v>22.644355925499248</v>
      </c>
      <c r="BJ27" s="2">
        <v>22.112680731572155</v>
      </c>
      <c r="BK27" s="2">
        <v>21.84455909299033</v>
      </c>
      <c r="BL27" s="2">
        <v>20.856837901061901</v>
      </c>
      <c r="BM27" s="2">
        <v>21.740184653822428</v>
      </c>
      <c r="BN27" s="2">
        <v>21.691635846066035</v>
      </c>
      <c r="BO27" s="2">
        <v>21.245238374485552</v>
      </c>
      <c r="BP27" s="2">
        <v>21.366495497819397</v>
      </c>
      <c r="BQ27" s="2">
        <v>21.465980900798108</v>
      </c>
      <c r="BR27" s="2">
        <v>21.954154413082549</v>
      </c>
      <c r="BS27" s="2">
        <v>21.69725473071254</v>
      </c>
      <c r="BT27" s="2">
        <v>22.13763293859882</v>
      </c>
      <c r="BU27" s="2">
        <v>21.41173214236759</v>
      </c>
      <c r="BV27" s="2">
        <v>21.386896704139289</v>
      </c>
      <c r="BW27" s="2">
        <v>21.632398042138249</v>
      </c>
      <c r="BX27" s="2">
        <v>21.508787478482301</v>
      </c>
      <c r="BY27" s="2">
        <v>21.762676791987598</v>
      </c>
      <c r="BZ27" s="2">
        <v>21.47859558284949</v>
      </c>
      <c r="CA27" s="2">
        <v>21.438838132039571</v>
      </c>
      <c r="CB27" s="2">
        <v>21.133052810313259</v>
      </c>
      <c r="CC27" s="2">
        <v>20.966639439998669</v>
      </c>
      <c r="CD27" s="2">
        <v>21.184001233109367</v>
      </c>
      <c r="CE27" s="2">
        <v>21.276636077655052</v>
      </c>
      <c r="CF27" s="2">
        <v>21.11718036818764</v>
      </c>
      <c r="CG27" s="2">
        <v>21.471532406920048</v>
      </c>
      <c r="CH27" s="2">
        <v>21.261541750785334</v>
      </c>
      <c r="CI27" s="2">
        <v>21.627679319328518</v>
      </c>
      <c r="CJ27" s="2">
        <v>22.499091529592334</v>
      </c>
      <c r="CK27" s="2">
        <v>21.245112355542258</v>
      </c>
      <c r="CL27" s="2">
        <v>20.871602588445214</v>
      </c>
      <c r="CM27" s="2">
        <v>21.14950604237065</v>
      </c>
      <c r="CN27" s="2">
        <v>21.963439264917323</v>
      </c>
      <c r="CO27" s="2">
        <v>21.561657119923122</v>
      </c>
      <c r="CP27" s="2">
        <v>21.135377950545454</v>
      </c>
      <c r="CQ27" s="2">
        <v>21.758523232054173</v>
      </c>
      <c r="CR27" s="2">
        <v>21.322659627148525</v>
      </c>
      <c r="CS27" s="2">
        <v>21.569544424858172</v>
      </c>
      <c r="CT27" s="2">
        <v>21.247464859956818</v>
      </c>
      <c r="CU27" s="2">
        <v>20.509545931109404</v>
      </c>
      <c r="CV27" s="2">
        <v>21.775174308581196</v>
      </c>
      <c r="CW27" s="2">
        <v>20.842433469031132</v>
      </c>
      <c r="CX27" s="2">
        <v>20.995594102401302</v>
      </c>
      <c r="CY27" s="2">
        <v>21.204224555776737</v>
      </c>
      <c r="CZ27" s="2">
        <v>21.328643880244478</v>
      </c>
      <c r="DA27" s="2">
        <v>21.845149437818559</v>
      </c>
      <c r="DB27" s="2">
        <v>21.50734000720821</v>
      </c>
      <c r="DC27" s="2">
        <v>21.196784929894616</v>
      </c>
      <c r="DD27" s="2">
        <v>21.723090395575142</v>
      </c>
      <c r="DE27" s="2">
        <v>21.223633206541759</v>
      </c>
      <c r="DF27" s="2">
        <v>22.010194846884637</v>
      </c>
      <c r="DG27" s="2">
        <v>21.216549637543554</v>
      </c>
      <c r="DH27" s="2">
        <v>20.788425534164457</v>
      </c>
      <c r="DI27" s="2">
        <v>21.308737424524214</v>
      </c>
      <c r="DJ27" s="2">
        <v>20.882706239387591</v>
      </c>
      <c r="DK27" s="2">
        <v>21.355438746062827</v>
      </c>
      <c r="DL27" s="2">
        <v>21.313806350677666</v>
      </c>
      <c r="DM27" s="2">
        <v>21.323477815022834</v>
      </c>
      <c r="DN27" s="2">
        <v>20.697052526534993</v>
      </c>
      <c r="DO27" s="2">
        <v>21.591437388697706</v>
      </c>
      <c r="DP27" s="2">
        <v>21.0599181800232</v>
      </c>
      <c r="DQ27" s="2">
        <v>21.119312662748388</v>
      </c>
      <c r="DR27" s="2">
        <v>21.669636783759486</v>
      </c>
      <c r="DS27" s="2">
        <v>22.158538651644214</v>
      </c>
      <c r="DT27" s="2">
        <v>21.269882881128982</v>
      </c>
      <c r="DU27" s="2">
        <v>21.885077234591261</v>
      </c>
      <c r="DV27" s="2">
        <v>20.686774772100318</v>
      </c>
      <c r="DW27" s="2">
        <v>21.115494162521674</v>
      </c>
      <c r="DX27" s="2">
        <v>21.503767916758601</v>
      </c>
      <c r="DY27" s="2">
        <v>21.633615350535418</v>
      </c>
      <c r="DZ27" s="2">
        <v>21.959607432159022</v>
      </c>
      <c r="EA27" s="2">
        <v>21.793978557256398</v>
      </c>
      <c r="EB27" s="2">
        <v>21.850622300360349</v>
      </c>
      <c r="EC27" s="2">
        <v>21.933343839113896</v>
      </c>
      <c r="ED27" s="2">
        <v>20.725136667903399</v>
      </c>
      <c r="EE27" s="2">
        <v>21.272540895288692</v>
      </c>
      <c r="EF27" s="2">
        <v>21.485255941250067</v>
      </c>
      <c r="EG27" s="2">
        <v>21.124737906935533</v>
      </c>
      <c r="EH27" s="2">
        <v>21.163464333483937</v>
      </c>
      <c r="EI27" s="2">
        <v>21.321130092504248</v>
      </c>
      <c r="EJ27" s="2">
        <v>21.493069420006538</v>
      </c>
      <c r="EK27" s="2">
        <v>21.854153542534259</v>
      </c>
      <c r="EL27" s="2">
        <v>21.717675817879957</v>
      </c>
      <c r="EM27" s="2">
        <v>21.606806490945104</v>
      </c>
      <c r="EN27" s="2">
        <v>21.851765512506418</v>
      </c>
      <c r="EO27" s="2">
        <v>21.891032189100624</v>
      </c>
      <c r="EP27" s="2">
        <v>20.846981021094027</v>
      </c>
      <c r="EQ27" s="2">
        <v>22.211542489786051</v>
      </c>
      <c r="ER27" s="2">
        <v>21.707821472802646</v>
      </c>
      <c r="ES27" s="2">
        <v>21.997572836866169</v>
      </c>
      <c r="ET27" s="2">
        <v>21.080379058335119</v>
      </c>
      <c r="EU27" s="2">
        <v>21.336191010469129</v>
      </c>
      <c r="EV27" s="2">
        <v>21.059922730847042</v>
      </c>
      <c r="EW27" s="2">
        <v>20.940625657488077</v>
      </c>
      <c r="EX27" s="2">
        <v>21.046875820659061</v>
      </c>
      <c r="EY27" s="2">
        <v>22.037340890900602</v>
      </c>
      <c r="EZ27" s="2">
        <v>22.186734079130304</v>
      </c>
      <c r="FA27" s="2">
        <v>21.756848535079111</v>
      </c>
      <c r="FB27" s="2">
        <v>22.090473217028322</v>
      </c>
      <c r="FC27" s="2">
        <v>21.074694237865828</v>
      </c>
      <c r="FD27" s="2">
        <v>21.605332441944142</v>
      </c>
      <c r="FE27" s="2">
        <v>22.680238086050952</v>
      </c>
      <c r="FF27" s="2">
        <v>20.972214711544861</v>
      </c>
      <c r="FG27" s="2">
        <v>21.623367691087815</v>
      </c>
      <c r="FH27" s="2">
        <v>21.473945099725416</v>
      </c>
      <c r="FI27" s="2">
        <v>21.726012789049555</v>
      </c>
      <c r="FJ27" s="2">
        <v>21.640406275799787</v>
      </c>
      <c r="FK27" s="2">
        <v>21.750889306995514</v>
      </c>
      <c r="FL27" s="2">
        <v>22.228835033809464</v>
      </c>
      <c r="FM27" s="2">
        <v>22.020681614654336</v>
      </c>
      <c r="FN27" s="2">
        <v>21.316977802195975</v>
      </c>
      <c r="FO27" s="2">
        <v>20.991393292954527</v>
      </c>
      <c r="FP27" s="2">
        <v>22.105463373992951</v>
      </c>
      <c r="FQ27" s="2">
        <v>22.38349724997434</v>
      </c>
      <c r="FR27" s="2">
        <v>21.863515675067429</v>
      </c>
      <c r="FS27" s="2">
        <v>21.445021254506592</v>
      </c>
      <c r="FT27" s="2">
        <v>20.729237473952626</v>
      </c>
      <c r="FU27" s="2">
        <v>20.854774304213418</v>
      </c>
      <c r="FV27" s="2">
        <v>21.819386435992275</v>
      </c>
      <c r="FW27" s="2">
        <v>21.570739161745053</v>
      </c>
      <c r="FX27" s="2">
        <v>21.917762696949609</v>
      </c>
      <c r="FY27" s="2">
        <v>21.055195835812015</v>
      </c>
      <c r="FZ27" s="2">
        <v>21.909820101414017</v>
      </c>
      <c r="GA27" s="2">
        <v>21.230518658397283</v>
      </c>
      <c r="GB27" s="2">
        <v>21.375836052295114</v>
      </c>
      <c r="GC27" s="2">
        <v>21.624479420253646</v>
      </c>
      <c r="GD27" s="2">
        <v>22.242952748648896</v>
      </c>
      <c r="GE27" s="2">
        <v>21.950638078816912</v>
      </c>
      <c r="GF27" s="2">
        <v>21.528546101714934</v>
      </c>
      <c r="GG27" s="2">
        <v>20.987100238709498</v>
      </c>
      <c r="GH27" s="2">
        <v>21.840198005083248</v>
      </c>
      <c r="GI27" s="2">
        <v>21.477364875816153</v>
      </c>
      <c r="GJ27" s="2">
        <v>21.749098671679477</v>
      </c>
      <c r="GK27" s="2">
        <v>21.109727700252549</v>
      </c>
      <c r="GL27" s="2">
        <v>21.958228899293921</v>
      </c>
      <c r="GM27" s="30">
        <v>21.11533205470959</v>
      </c>
      <c r="GN27" s="30">
        <v>21.720073426246721</v>
      </c>
    </row>
    <row r="28" spans="1:196" x14ac:dyDescent="0.2">
      <c r="A28" s="17" t="s">
        <v>271</v>
      </c>
      <c r="B28" s="17">
        <v>36</v>
      </c>
      <c r="C28" s="17">
        <v>4</v>
      </c>
      <c r="D28" s="9" t="s">
        <v>0</v>
      </c>
      <c r="E28" s="8">
        <v>0.61933337682368794</v>
      </c>
      <c r="F28" s="7">
        <v>0.10646587917367256</v>
      </c>
      <c r="G28" s="7">
        <v>0.29597900981581199</v>
      </c>
      <c r="H28" s="10">
        <v>0.1662863145258342</v>
      </c>
      <c r="I28" s="78">
        <v>0</v>
      </c>
      <c r="J28" s="78">
        <v>0</v>
      </c>
      <c r="K28" s="2">
        <v>18.829518049261132</v>
      </c>
      <c r="L28" s="2">
        <v>19.352103402558733</v>
      </c>
      <c r="M28" s="2">
        <v>19.661792825767947</v>
      </c>
      <c r="N28" s="2">
        <v>19.064509999504175</v>
      </c>
      <c r="O28" s="2">
        <v>18.051048457915147</v>
      </c>
      <c r="P28" s="2">
        <v>20.179403924736114</v>
      </c>
      <c r="Q28" s="2">
        <v>17.879312884511251</v>
      </c>
      <c r="R28" s="2">
        <v>18.933125583992851</v>
      </c>
      <c r="S28" s="2">
        <v>18.950205878402109</v>
      </c>
      <c r="T28" s="2">
        <v>19.45601128966327</v>
      </c>
      <c r="U28" s="2">
        <v>19.345434985975647</v>
      </c>
      <c r="V28" s="2">
        <v>17.361827155883848</v>
      </c>
      <c r="W28" s="2">
        <v>19.540237894800438</v>
      </c>
      <c r="X28" s="2">
        <v>17.861521690435566</v>
      </c>
      <c r="Y28" s="2">
        <v>19.449486628703461</v>
      </c>
      <c r="Z28" s="2">
        <v>20.439300951805532</v>
      </c>
      <c r="AA28" s="2">
        <v>18.741731746149654</v>
      </c>
      <c r="AB28" s="2">
        <v>19.098248458089817</v>
      </c>
      <c r="AC28" s="2">
        <v>19.00689820353627</v>
      </c>
      <c r="AD28" s="2">
        <v>19.199709302786825</v>
      </c>
      <c r="AE28" s="2">
        <v>19.212625295046891</v>
      </c>
      <c r="AF28" s="2">
        <v>18.165978142545342</v>
      </c>
      <c r="AG28" s="2">
        <v>20.011355110345701</v>
      </c>
      <c r="AH28" s="2">
        <v>18.165043846471011</v>
      </c>
      <c r="AI28" s="2">
        <v>19.38990924946912</v>
      </c>
      <c r="AJ28" s="2">
        <v>18.858493565622084</v>
      </c>
      <c r="AK28" s="2">
        <v>18.268509773187883</v>
      </c>
      <c r="AL28" s="2">
        <v>19.628426727595812</v>
      </c>
      <c r="AM28" s="2">
        <v>19.362200970699618</v>
      </c>
      <c r="AN28" s="2">
        <v>18.992770180705389</v>
      </c>
      <c r="AO28" s="2">
        <v>20.124926509527299</v>
      </c>
      <c r="AP28" s="2">
        <v>19.032552800380447</v>
      </c>
      <c r="AQ28" s="2">
        <v>18.75920530635759</v>
      </c>
      <c r="AR28" s="2">
        <v>18.327721449579194</v>
      </c>
      <c r="AS28" s="2">
        <v>19.692761051225141</v>
      </c>
      <c r="AT28" s="2">
        <v>18.048698015334907</v>
      </c>
      <c r="AU28" s="2">
        <v>19.730908718697972</v>
      </c>
      <c r="AV28" s="2">
        <v>18.729339305606569</v>
      </c>
      <c r="AW28" s="2">
        <v>18.378247411895941</v>
      </c>
      <c r="AX28" s="2">
        <v>19.70832502190186</v>
      </c>
      <c r="AY28" s="2">
        <v>19.506376271334705</v>
      </c>
      <c r="AZ28" s="2">
        <v>19.436069876095313</v>
      </c>
      <c r="BA28" s="2">
        <v>21.811353850324327</v>
      </c>
      <c r="BB28" s="2">
        <v>20.065598306053467</v>
      </c>
      <c r="BC28" s="2">
        <v>18.406348371826638</v>
      </c>
      <c r="BD28" s="2">
        <v>19.410754882733158</v>
      </c>
      <c r="BE28" s="2">
        <v>22.163538636645104</v>
      </c>
      <c r="BF28" s="2">
        <v>19.41885206535288</v>
      </c>
      <c r="BG28" s="2">
        <v>19.151945397669206</v>
      </c>
      <c r="BH28" s="2">
        <v>19.483863562270166</v>
      </c>
      <c r="BI28" s="2">
        <v>20.868232776952375</v>
      </c>
      <c r="BJ28" s="2">
        <v>19.244315394189844</v>
      </c>
      <c r="BK28" s="2">
        <v>20.304224174521575</v>
      </c>
      <c r="BL28" s="2">
        <v>19.0291161125316</v>
      </c>
      <c r="BM28" s="2">
        <v>19.965631214307553</v>
      </c>
      <c r="BN28" s="2">
        <v>19.069132090366772</v>
      </c>
      <c r="BO28" s="2">
        <v>19.173042452141335</v>
      </c>
      <c r="BP28" s="2">
        <v>18.908674297514029</v>
      </c>
      <c r="BQ28" s="2">
        <v>18.785284137032185</v>
      </c>
      <c r="BR28" s="2">
        <v>19.669243360414747</v>
      </c>
      <c r="BS28" s="2">
        <v>19.566926879520746</v>
      </c>
      <c r="BT28" s="2">
        <v>20.403698548822728</v>
      </c>
      <c r="BU28" s="2">
        <v>19.388089180357841</v>
      </c>
      <c r="BV28" s="2">
        <v>19.081750069482467</v>
      </c>
      <c r="BW28" s="2">
        <v>18.951355188330595</v>
      </c>
      <c r="BX28" s="2">
        <v>19.04104729465287</v>
      </c>
      <c r="BY28" s="2">
        <v>19.776624528088657</v>
      </c>
      <c r="BZ28" s="2">
        <v>19.733728854261283</v>
      </c>
      <c r="CA28" s="2">
        <v>19.500062794087182</v>
      </c>
      <c r="CB28" s="2">
        <v>19.227373265928666</v>
      </c>
      <c r="CC28" s="2">
        <v>18.490699216205371</v>
      </c>
      <c r="CD28" s="2">
        <v>19.125822163656192</v>
      </c>
      <c r="CE28" s="2">
        <v>18.996012359533637</v>
      </c>
      <c r="CF28" s="2">
        <v>18.934659628969506</v>
      </c>
      <c r="CG28" s="2">
        <v>19.483465240455271</v>
      </c>
      <c r="CH28" s="2">
        <v>18.655333440115925</v>
      </c>
      <c r="CI28" s="2">
        <v>19.893111606042801</v>
      </c>
      <c r="CJ28" s="2">
        <v>20.048206816423107</v>
      </c>
      <c r="CK28" s="2">
        <v>19.233534007297415</v>
      </c>
      <c r="CL28" s="2">
        <v>18.253416266590023</v>
      </c>
      <c r="CM28" s="2">
        <v>18.881945605794819</v>
      </c>
      <c r="CN28" s="2">
        <v>19.715152696074909</v>
      </c>
      <c r="CO28" s="2">
        <v>19.491691198960886</v>
      </c>
      <c r="CP28" s="2">
        <v>19.050842332551024</v>
      </c>
      <c r="CQ28" s="2">
        <v>19.885829310057556</v>
      </c>
      <c r="CR28" s="2">
        <v>19.479688228512011</v>
      </c>
      <c r="CS28" s="2">
        <v>19.792455295333717</v>
      </c>
      <c r="CT28" s="2">
        <v>19.215797549020976</v>
      </c>
      <c r="CU28" s="2">
        <v>17.848227307793309</v>
      </c>
      <c r="CV28" s="2">
        <v>20.029954705002972</v>
      </c>
      <c r="CW28" s="2">
        <v>18.772673006797554</v>
      </c>
      <c r="CX28" s="2">
        <v>18.498266230101517</v>
      </c>
      <c r="CY28" s="2">
        <v>18.98243987585801</v>
      </c>
      <c r="CZ28" s="2">
        <v>19.450769033509861</v>
      </c>
      <c r="DA28" s="2">
        <v>19.958788707127102</v>
      </c>
      <c r="DB28" s="2">
        <v>18.689834309022061</v>
      </c>
      <c r="DC28" s="2">
        <v>19.399665468508349</v>
      </c>
      <c r="DD28" s="2">
        <v>19.495431808786826</v>
      </c>
      <c r="DE28" s="2">
        <v>19.538477764081392</v>
      </c>
      <c r="DF28" s="2">
        <v>19.981225824924593</v>
      </c>
      <c r="DG28" s="2">
        <v>19.369624882662443</v>
      </c>
      <c r="DH28" s="2">
        <v>19.037874684825148</v>
      </c>
      <c r="DI28" s="2">
        <v>19.0617210263764</v>
      </c>
      <c r="DJ28" s="2">
        <v>18.291123750207838</v>
      </c>
      <c r="DK28" s="2">
        <v>19.013174133392891</v>
      </c>
      <c r="DL28" s="2">
        <v>18.943372188850855</v>
      </c>
      <c r="DM28" s="2">
        <v>18.850427605737242</v>
      </c>
      <c r="DN28" s="2">
        <v>18.584274937322611</v>
      </c>
      <c r="DO28" s="2">
        <v>19.248406306786819</v>
      </c>
      <c r="DP28" s="2">
        <v>18.557349501643792</v>
      </c>
      <c r="DQ28" s="2">
        <v>19.308661761564338</v>
      </c>
      <c r="DR28" s="2">
        <v>19.569591872288647</v>
      </c>
      <c r="DS28" s="2">
        <v>20.996371269554182</v>
      </c>
      <c r="DT28" s="2">
        <v>19.2150695720869</v>
      </c>
      <c r="DU28" s="2">
        <v>19.97542362594919</v>
      </c>
      <c r="DV28" s="2">
        <v>19.433337903464412</v>
      </c>
      <c r="DW28" s="2">
        <v>18.790252031869983</v>
      </c>
      <c r="DX28" s="2">
        <v>19.272877486942946</v>
      </c>
      <c r="DY28" s="2">
        <v>20.073226379924808</v>
      </c>
      <c r="DZ28" s="2">
        <v>19.842738218738109</v>
      </c>
      <c r="EA28" s="2">
        <v>19.487379635439364</v>
      </c>
      <c r="EB28" s="2">
        <v>20.029954705002972</v>
      </c>
      <c r="EC28" s="2">
        <v>19.638450267935713</v>
      </c>
      <c r="ED28" s="2">
        <v>18.354031740058655</v>
      </c>
      <c r="EE28" s="2">
        <v>19.554693526890034</v>
      </c>
      <c r="EF28" s="2">
        <v>19.180317432597445</v>
      </c>
      <c r="EG28" s="2">
        <v>18.753144296213911</v>
      </c>
      <c r="EH28" s="2">
        <v>18.586077652093092</v>
      </c>
      <c r="EI28" s="2">
        <v>19.605380280317895</v>
      </c>
      <c r="EJ28" s="2">
        <v>19.313972164956802</v>
      </c>
      <c r="EK28" s="2">
        <v>19.70699542822025</v>
      </c>
      <c r="EL28" s="2">
        <v>19.289584114267615</v>
      </c>
      <c r="EM28" s="2">
        <v>19.469182798445562</v>
      </c>
      <c r="EN28" s="2">
        <v>19.96377267607226</v>
      </c>
      <c r="EO28" s="2">
        <v>20.101965808577212</v>
      </c>
      <c r="EP28" s="2">
        <v>18.446423996933618</v>
      </c>
      <c r="EQ28" s="2">
        <v>20.273433332027093</v>
      </c>
      <c r="ER28" s="2">
        <v>19.94009402039573</v>
      </c>
      <c r="ES28" s="2">
        <v>20.048250578489828</v>
      </c>
      <c r="ET28" s="2">
        <v>18.320914765804105</v>
      </c>
      <c r="EU28" s="2">
        <v>18.429724084033953</v>
      </c>
      <c r="EV28" s="2">
        <v>18.86269859590039</v>
      </c>
      <c r="EW28" s="2">
        <v>18.648912789839791</v>
      </c>
      <c r="EX28" s="2">
        <v>19.164307248954593</v>
      </c>
      <c r="EY28" s="2">
        <v>19.895356589853908</v>
      </c>
      <c r="EZ28" s="2">
        <v>20.028594318604032</v>
      </c>
      <c r="FA28" s="2">
        <v>19.942205287349541</v>
      </c>
      <c r="FB28" s="2">
        <v>19.996090503752249</v>
      </c>
      <c r="FC28" s="2">
        <v>18.400122384996696</v>
      </c>
      <c r="FD28" s="2">
        <v>19.595918297041607</v>
      </c>
      <c r="FE28" s="2">
        <v>20.386163392751687</v>
      </c>
      <c r="FF28" s="2">
        <v>18.874458482476069</v>
      </c>
      <c r="FG28" s="2">
        <v>19.607103531239144</v>
      </c>
      <c r="FH28" s="2">
        <v>19.43129813639376</v>
      </c>
      <c r="FI28" s="2">
        <v>19.465831674618446</v>
      </c>
      <c r="FJ28" s="2">
        <v>20.041459225164722</v>
      </c>
      <c r="FK28" s="2">
        <v>20.025908080603909</v>
      </c>
      <c r="FL28" s="2">
        <v>20.020210184402142</v>
      </c>
      <c r="FM28" s="2">
        <v>20.029954705002972</v>
      </c>
      <c r="FN28" s="2">
        <v>18.760587084655551</v>
      </c>
      <c r="FO28" s="2">
        <v>18.829074391225856</v>
      </c>
      <c r="FP28" s="2">
        <v>20.213955510014234</v>
      </c>
      <c r="FQ28" s="2">
        <v>20.436960764825869</v>
      </c>
      <c r="FR28" s="2">
        <v>19.762474843744069</v>
      </c>
      <c r="FS28" s="2">
        <v>19.089966396142049</v>
      </c>
      <c r="FT28" s="2">
        <v>18.216105326125128</v>
      </c>
      <c r="FU28" s="2">
        <v>18.923659601554171</v>
      </c>
      <c r="FV28" s="2">
        <v>19.186549009756991</v>
      </c>
      <c r="FW28" s="2">
        <v>19.527422750271135</v>
      </c>
      <c r="FX28" s="2">
        <v>19.580385694488317</v>
      </c>
      <c r="FY28" s="2">
        <v>19.199306139281962</v>
      </c>
      <c r="FZ28" s="2">
        <v>19.762203876955489</v>
      </c>
      <c r="GA28" s="2">
        <v>18.899370181053833</v>
      </c>
      <c r="GB28" s="2">
        <v>19.433829557636543</v>
      </c>
      <c r="GC28" s="2">
        <v>19.694448637531114</v>
      </c>
      <c r="GD28" s="2">
        <v>19.920746793647961</v>
      </c>
      <c r="GE28" s="2">
        <v>19.874703961997355</v>
      </c>
      <c r="GF28" s="2">
        <v>19.85081009491844</v>
      </c>
      <c r="GG28" s="2">
        <v>18.196418213640506</v>
      </c>
      <c r="GH28" s="2">
        <v>19.531053019547691</v>
      </c>
      <c r="GI28" s="2">
        <v>19.019206124953751</v>
      </c>
      <c r="GJ28" s="2">
        <v>19.127987876494277</v>
      </c>
      <c r="GK28" s="2">
        <v>18.655795996538394</v>
      </c>
      <c r="GL28" s="2">
        <v>20.150408897498725</v>
      </c>
      <c r="GM28" s="30">
        <v>18.879873394887596</v>
      </c>
      <c r="GN28" s="30">
        <v>19.540700853785403</v>
      </c>
    </row>
    <row r="29" spans="1:196" x14ac:dyDescent="0.2">
      <c r="A29" s="17" t="s">
        <v>292</v>
      </c>
      <c r="B29" s="17">
        <v>36</v>
      </c>
      <c r="C29" s="17">
        <v>4</v>
      </c>
      <c r="D29" s="9" t="s">
        <v>0</v>
      </c>
      <c r="E29" s="8">
        <v>0.61933337682368794</v>
      </c>
      <c r="F29" s="7">
        <v>0.10646587917367256</v>
      </c>
      <c r="G29" s="7">
        <v>0.29597900981581199</v>
      </c>
      <c r="H29" s="10">
        <v>0.1662863145258342</v>
      </c>
      <c r="I29" s="78">
        <v>0</v>
      </c>
      <c r="J29" s="78">
        <v>0</v>
      </c>
      <c r="K29" s="2">
        <v>18.829518049261132</v>
      </c>
      <c r="L29" s="2">
        <v>19.352103402558733</v>
      </c>
      <c r="M29" s="2">
        <v>19.661792825767947</v>
      </c>
      <c r="N29" s="2">
        <v>19.064509999504175</v>
      </c>
      <c r="O29" s="2">
        <v>18.051048457915147</v>
      </c>
      <c r="P29" s="2">
        <v>20.179403924736114</v>
      </c>
      <c r="Q29" s="2">
        <v>17.879312884511251</v>
      </c>
      <c r="R29" s="2">
        <v>18.933125583992851</v>
      </c>
      <c r="S29" s="2">
        <v>18.950205878402109</v>
      </c>
      <c r="T29" s="2">
        <v>19.45601128966327</v>
      </c>
      <c r="U29" s="2">
        <v>19.345434985975647</v>
      </c>
      <c r="V29" s="2">
        <v>17.361827155883848</v>
      </c>
      <c r="W29" s="2">
        <v>19.540237894800438</v>
      </c>
      <c r="X29" s="2">
        <v>17.861521690435566</v>
      </c>
      <c r="Y29" s="2">
        <v>19.449486628703461</v>
      </c>
      <c r="Z29" s="2">
        <v>20.439300951805532</v>
      </c>
      <c r="AA29" s="2">
        <v>18.741731746149654</v>
      </c>
      <c r="AB29" s="2">
        <v>19.098248458089817</v>
      </c>
      <c r="AC29" s="2">
        <v>19.00689820353627</v>
      </c>
      <c r="AD29" s="2">
        <v>19.199709302786825</v>
      </c>
      <c r="AE29" s="2">
        <v>19.212625295046891</v>
      </c>
      <c r="AF29" s="2">
        <v>18.165978142545342</v>
      </c>
      <c r="AG29" s="2">
        <v>20.011355110345701</v>
      </c>
      <c r="AH29" s="2">
        <v>18.165043846471011</v>
      </c>
      <c r="AI29" s="2">
        <v>19.38990924946912</v>
      </c>
      <c r="AJ29" s="2">
        <v>18.858493565622084</v>
      </c>
      <c r="AK29" s="2">
        <v>18.268509773187883</v>
      </c>
      <c r="AL29" s="2">
        <v>19.628426727595812</v>
      </c>
      <c r="AM29" s="2">
        <v>19.362200970699618</v>
      </c>
      <c r="AN29" s="2">
        <v>18.992770180705389</v>
      </c>
      <c r="AO29" s="2">
        <v>20.124926509527299</v>
      </c>
      <c r="AP29" s="2">
        <v>19.032552800380447</v>
      </c>
      <c r="AQ29" s="2">
        <v>18.75920530635759</v>
      </c>
      <c r="AR29" s="2">
        <v>18.327721449579194</v>
      </c>
      <c r="AS29" s="2">
        <v>19.692761051225141</v>
      </c>
      <c r="AT29" s="2">
        <v>18.048698015334907</v>
      </c>
      <c r="AU29" s="2">
        <v>19.730908718697972</v>
      </c>
      <c r="AV29" s="2">
        <v>18.729339305606569</v>
      </c>
      <c r="AW29" s="2">
        <v>18.378247411895941</v>
      </c>
      <c r="AX29" s="2">
        <v>19.70832502190186</v>
      </c>
      <c r="AY29" s="2">
        <v>19.506376271334705</v>
      </c>
      <c r="AZ29" s="2">
        <v>19.436069876095313</v>
      </c>
      <c r="BA29" s="2">
        <v>21.811353850324327</v>
      </c>
      <c r="BB29" s="2">
        <v>20.065598306053467</v>
      </c>
      <c r="BC29" s="2">
        <v>18.406348371826638</v>
      </c>
      <c r="BD29" s="2">
        <v>19.410754882733158</v>
      </c>
      <c r="BE29" s="2">
        <v>22.163538636645104</v>
      </c>
      <c r="BF29" s="2">
        <v>19.41885206535288</v>
      </c>
      <c r="BG29" s="2">
        <v>19.151945397669206</v>
      </c>
      <c r="BH29" s="2">
        <v>19.483863562270166</v>
      </c>
      <c r="BI29" s="2">
        <v>20.868232776952375</v>
      </c>
      <c r="BJ29" s="2">
        <v>19.244315394189844</v>
      </c>
      <c r="BK29" s="2">
        <v>20.304224174521575</v>
      </c>
      <c r="BL29" s="2">
        <v>19.0291161125316</v>
      </c>
      <c r="BM29" s="2">
        <v>19.965631214307553</v>
      </c>
      <c r="BN29" s="2">
        <v>19.069132090366772</v>
      </c>
      <c r="BO29" s="2">
        <v>19.173042452141335</v>
      </c>
      <c r="BP29" s="2">
        <v>18.908674297514029</v>
      </c>
      <c r="BQ29" s="2">
        <v>18.785284137032185</v>
      </c>
      <c r="BR29" s="2">
        <v>19.669243360414747</v>
      </c>
      <c r="BS29" s="2">
        <v>19.566926879520746</v>
      </c>
      <c r="BT29" s="2">
        <v>20.403698548822728</v>
      </c>
      <c r="BU29" s="2">
        <v>19.388089180357841</v>
      </c>
      <c r="BV29" s="2">
        <v>19.081750069482467</v>
      </c>
      <c r="BW29" s="2">
        <v>18.951355188330595</v>
      </c>
      <c r="BX29" s="2">
        <v>19.04104729465287</v>
      </c>
      <c r="BY29" s="2">
        <v>19.776624528088657</v>
      </c>
      <c r="BZ29" s="2">
        <v>19.733728854261283</v>
      </c>
      <c r="CA29" s="2">
        <v>19.500062794087182</v>
      </c>
      <c r="CB29" s="2">
        <v>19.227373265928666</v>
      </c>
      <c r="CC29" s="2">
        <v>18.490699216205371</v>
      </c>
      <c r="CD29" s="2">
        <v>19.125822163656192</v>
      </c>
      <c r="CE29" s="2">
        <v>18.996012359533637</v>
      </c>
      <c r="CF29" s="2">
        <v>18.934659628969506</v>
      </c>
      <c r="CG29" s="2">
        <v>19.483465240455271</v>
      </c>
      <c r="CH29" s="2">
        <v>18.655333440115925</v>
      </c>
      <c r="CI29" s="2">
        <v>19.893111606042801</v>
      </c>
      <c r="CJ29" s="2">
        <v>20.048206816423107</v>
      </c>
      <c r="CK29" s="2">
        <v>19.233534007297415</v>
      </c>
      <c r="CL29" s="2">
        <v>18.253416266590023</v>
      </c>
      <c r="CM29" s="2">
        <v>18.881945605794819</v>
      </c>
      <c r="CN29" s="2">
        <v>19.715152696074909</v>
      </c>
      <c r="CO29" s="2">
        <v>19.491691198960886</v>
      </c>
      <c r="CP29" s="2">
        <v>19.050842332551024</v>
      </c>
      <c r="CQ29" s="2">
        <v>19.885829310057556</v>
      </c>
      <c r="CR29" s="2">
        <v>19.479688228512011</v>
      </c>
      <c r="CS29" s="2">
        <v>19.792455295333717</v>
      </c>
      <c r="CT29" s="2">
        <v>19.215797549020976</v>
      </c>
      <c r="CU29" s="2">
        <v>17.848227307793309</v>
      </c>
      <c r="CV29" s="2">
        <v>20.029954705002972</v>
      </c>
      <c r="CW29" s="2">
        <v>18.772673006797554</v>
      </c>
      <c r="CX29" s="2">
        <v>18.498266230101517</v>
      </c>
      <c r="CY29" s="2">
        <v>18.98243987585801</v>
      </c>
      <c r="CZ29" s="2">
        <v>19.450769033509861</v>
      </c>
      <c r="DA29" s="2">
        <v>19.958788707127102</v>
      </c>
      <c r="DB29" s="2">
        <v>18.689834309022061</v>
      </c>
      <c r="DC29" s="2">
        <v>19.399665468508349</v>
      </c>
      <c r="DD29" s="2">
        <v>19.495431808786826</v>
      </c>
      <c r="DE29" s="2">
        <v>19.538477764081392</v>
      </c>
      <c r="DF29" s="2">
        <v>19.981225824924593</v>
      </c>
      <c r="DG29" s="2">
        <v>19.369624882662443</v>
      </c>
      <c r="DH29" s="2">
        <v>19.037874684825148</v>
      </c>
      <c r="DI29" s="2">
        <v>19.0617210263764</v>
      </c>
      <c r="DJ29" s="2">
        <v>18.291123750207838</v>
      </c>
      <c r="DK29" s="2">
        <v>19.013174133392891</v>
      </c>
      <c r="DL29" s="2">
        <v>18.943372188850855</v>
      </c>
      <c r="DM29" s="2">
        <v>18.850427605737242</v>
      </c>
      <c r="DN29" s="2">
        <v>18.584274937322611</v>
      </c>
      <c r="DO29" s="2">
        <v>19.248406306786819</v>
      </c>
      <c r="DP29" s="2">
        <v>18.557349501643792</v>
      </c>
      <c r="DQ29" s="2">
        <v>19.308661761564338</v>
      </c>
      <c r="DR29" s="2">
        <v>19.569591872288647</v>
      </c>
      <c r="DS29" s="2">
        <v>20.996371269554182</v>
      </c>
      <c r="DT29" s="2">
        <v>19.2150695720869</v>
      </c>
      <c r="DU29" s="2">
        <v>19.97542362594919</v>
      </c>
      <c r="DV29" s="2">
        <v>19.433337903464412</v>
      </c>
      <c r="DW29" s="2">
        <v>18.790252031869983</v>
      </c>
      <c r="DX29" s="2">
        <v>19.272877486942946</v>
      </c>
      <c r="DY29" s="2">
        <v>20.073226379924808</v>
      </c>
      <c r="DZ29" s="2">
        <v>19.842738218738109</v>
      </c>
      <c r="EA29" s="2">
        <v>19.487379635439364</v>
      </c>
      <c r="EB29" s="2">
        <v>20.029954705002972</v>
      </c>
      <c r="EC29" s="2">
        <v>19.638450267935713</v>
      </c>
      <c r="ED29" s="2">
        <v>18.354031740058655</v>
      </c>
      <c r="EE29" s="2">
        <v>19.554693526890034</v>
      </c>
      <c r="EF29" s="2">
        <v>19.180317432597445</v>
      </c>
      <c r="EG29" s="2">
        <v>18.753144296213911</v>
      </c>
      <c r="EH29" s="2">
        <v>18.586077652093092</v>
      </c>
      <c r="EI29" s="2">
        <v>19.605380280317895</v>
      </c>
      <c r="EJ29" s="2">
        <v>19.313972164956802</v>
      </c>
      <c r="EK29" s="2">
        <v>19.70699542822025</v>
      </c>
      <c r="EL29" s="2">
        <v>19.289584114267615</v>
      </c>
      <c r="EM29" s="2">
        <v>19.469182798445562</v>
      </c>
      <c r="EN29" s="2">
        <v>19.96377267607226</v>
      </c>
      <c r="EO29" s="2">
        <v>20.101965808577212</v>
      </c>
      <c r="EP29" s="2">
        <v>18.446423996933618</v>
      </c>
      <c r="EQ29" s="2">
        <v>20.273433332027093</v>
      </c>
      <c r="ER29" s="2">
        <v>19.94009402039573</v>
      </c>
      <c r="ES29" s="2">
        <v>20.048250578489828</v>
      </c>
      <c r="ET29" s="2">
        <v>18.320914765804105</v>
      </c>
      <c r="EU29" s="2">
        <v>18.429724084033953</v>
      </c>
      <c r="EV29" s="2">
        <v>18.86269859590039</v>
      </c>
      <c r="EW29" s="2">
        <v>18.648912789839791</v>
      </c>
      <c r="EX29" s="2">
        <v>19.164307248954593</v>
      </c>
      <c r="EY29" s="2">
        <v>19.895356589853908</v>
      </c>
      <c r="EZ29" s="2">
        <v>20.028594318604032</v>
      </c>
      <c r="FA29" s="2">
        <v>19.942205287349541</v>
      </c>
      <c r="FB29" s="2">
        <v>19.996090503752249</v>
      </c>
      <c r="FC29" s="2">
        <v>18.400122384996696</v>
      </c>
      <c r="FD29" s="2">
        <v>19.595918297041607</v>
      </c>
      <c r="FE29" s="2">
        <v>20.386163392751687</v>
      </c>
      <c r="FF29" s="2">
        <v>18.874458482476069</v>
      </c>
      <c r="FG29" s="2">
        <v>19.607103531239144</v>
      </c>
      <c r="FH29" s="2">
        <v>19.43129813639376</v>
      </c>
      <c r="FI29" s="2">
        <v>19.465831674618446</v>
      </c>
      <c r="FJ29" s="2">
        <v>20.041459225164722</v>
      </c>
      <c r="FK29" s="2">
        <v>20.025908080603909</v>
      </c>
      <c r="FL29" s="2">
        <v>20.020210184402142</v>
      </c>
      <c r="FM29" s="2">
        <v>20.029954705002972</v>
      </c>
      <c r="FN29" s="2">
        <v>18.760587084655551</v>
      </c>
      <c r="FO29" s="2">
        <v>18.829074391225856</v>
      </c>
      <c r="FP29" s="2">
        <v>20.213955510014234</v>
      </c>
      <c r="FQ29" s="2">
        <v>20.436960764825869</v>
      </c>
      <c r="FR29" s="2">
        <v>19.762474843744069</v>
      </c>
      <c r="FS29" s="2">
        <v>19.089966396142049</v>
      </c>
      <c r="FT29" s="2">
        <v>18.216105326125128</v>
      </c>
      <c r="FU29" s="2">
        <v>18.923659601554171</v>
      </c>
      <c r="FV29" s="2">
        <v>19.186549009756991</v>
      </c>
      <c r="FW29" s="2">
        <v>19.527422750271135</v>
      </c>
      <c r="FX29" s="2">
        <v>19.580385694488317</v>
      </c>
      <c r="FY29" s="2">
        <v>19.199306139281962</v>
      </c>
      <c r="FZ29" s="2">
        <v>19.762203876955489</v>
      </c>
      <c r="GA29" s="2">
        <v>18.899370181053833</v>
      </c>
      <c r="GB29" s="2">
        <v>19.433829557636543</v>
      </c>
      <c r="GC29" s="2">
        <v>19.694448637531114</v>
      </c>
      <c r="GD29" s="2">
        <v>19.920746793647961</v>
      </c>
      <c r="GE29" s="2">
        <v>19.874703961997355</v>
      </c>
      <c r="GF29" s="2">
        <v>19.85081009491844</v>
      </c>
      <c r="GG29" s="2">
        <v>18.196418213640506</v>
      </c>
      <c r="GH29" s="2">
        <v>19.531053019547691</v>
      </c>
      <c r="GI29" s="2">
        <v>19.019206124953751</v>
      </c>
      <c r="GJ29" s="2">
        <v>19.127987876494277</v>
      </c>
      <c r="GK29" s="2">
        <v>18.655795996538394</v>
      </c>
      <c r="GL29" s="2">
        <v>20.150408897498725</v>
      </c>
      <c r="GM29" s="30">
        <v>18.879873394887596</v>
      </c>
      <c r="GN29" s="30">
        <v>19.540700853785403</v>
      </c>
    </row>
    <row r="30" spans="1:196" x14ac:dyDescent="0.2">
      <c r="A30" s="17" t="s">
        <v>21</v>
      </c>
      <c r="B30" s="17">
        <v>40</v>
      </c>
      <c r="C30" s="17">
        <v>1</v>
      </c>
      <c r="D30" s="9" t="s">
        <v>0</v>
      </c>
      <c r="E30" s="8">
        <v>6.7011947993169563E-2</v>
      </c>
      <c r="F30" s="7">
        <v>-0.16796260757276471</v>
      </c>
      <c r="G30" s="7">
        <v>0.14267538805914104</v>
      </c>
      <c r="H30" s="10">
        <v>-0.13569200720461794</v>
      </c>
      <c r="I30" s="78">
        <v>0</v>
      </c>
      <c r="J30" s="78">
        <v>0</v>
      </c>
      <c r="K30" s="2">
        <v>18.047878534104015</v>
      </c>
      <c r="L30" s="2">
        <v>17.609674016539969</v>
      </c>
      <c r="M30" s="2">
        <v>18.116633521952934</v>
      </c>
      <c r="N30" s="2">
        <v>18.13853733346884</v>
      </c>
      <c r="O30" s="2">
        <v>17.471072227133273</v>
      </c>
      <c r="P30" s="2">
        <v>17.534410966277498</v>
      </c>
      <c r="Q30" s="2">
        <v>17.344443426918843</v>
      </c>
      <c r="R30" s="2">
        <v>17.938092339648321</v>
      </c>
      <c r="S30" s="2">
        <v>18.101799184405188</v>
      </c>
      <c r="T30" s="2">
        <v>17.660291049326915</v>
      </c>
      <c r="U30" s="2">
        <v>17.474053750551537</v>
      </c>
      <c r="V30" s="2">
        <v>17.672255426713857</v>
      </c>
      <c r="W30" s="2">
        <v>17.454624310738275</v>
      </c>
      <c r="X30" s="2">
        <v>17.907656707995592</v>
      </c>
      <c r="Y30" s="2">
        <v>18.099363971183468</v>
      </c>
      <c r="Z30" s="2">
        <v>17.543518920272746</v>
      </c>
      <c r="AA30" s="2">
        <v>17.742815024272982</v>
      </c>
      <c r="AB30" s="2">
        <v>17.612103978313069</v>
      </c>
      <c r="AC30" s="2">
        <v>18.250181741119174</v>
      </c>
      <c r="AD30" s="2">
        <v>17.572425301656359</v>
      </c>
      <c r="AE30" s="2">
        <v>18.14218245633829</v>
      </c>
      <c r="AF30" s="2">
        <v>17.215699585149164</v>
      </c>
      <c r="AG30" s="2">
        <v>17.998217276884223</v>
      </c>
      <c r="AH30" s="2">
        <v>18.124913325099477</v>
      </c>
      <c r="AI30" s="2">
        <v>18.533836042104621</v>
      </c>
      <c r="AJ30" s="2">
        <v>17.72852208241196</v>
      </c>
      <c r="AK30" s="2">
        <v>17.930777185013316</v>
      </c>
      <c r="AL30" s="2">
        <v>17.710611842626317</v>
      </c>
      <c r="AM30" s="2">
        <v>17.301494304651769</v>
      </c>
      <c r="AN30" s="2">
        <v>17.789063936366698</v>
      </c>
      <c r="AO30" s="2">
        <v>18.296465331039606</v>
      </c>
      <c r="AP30" s="2">
        <v>18.135670115676465</v>
      </c>
      <c r="AQ30" s="2">
        <v>17.177269844603025</v>
      </c>
      <c r="AR30" s="2">
        <v>18.220846841080245</v>
      </c>
      <c r="AS30" s="2">
        <v>17.548723044444504</v>
      </c>
      <c r="AT30" s="2">
        <v>17.603430041618875</v>
      </c>
      <c r="AU30" s="2">
        <v>17.882132202902085</v>
      </c>
      <c r="AV30" s="2">
        <v>18.007831041345199</v>
      </c>
      <c r="AW30" s="2">
        <v>17.430582161696375</v>
      </c>
      <c r="AX30" s="2">
        <v>17.701439667473984</v>
      </c>
      <c r="AY30" s="2">
        <v>18.102989472637535</v>
      </c>
      <c r="AZ30" s="2">
        <v>18.109630687618065</v>
      </c>
      <c r="BA30" s="2">
        <v>18.326809348224302</v>
      </c>
      <c r="BB30" s="2">
        <v>17.708525872454903</v>
      </c>
      <c r="BC30" s="2">
        <v>17.598123039215448</v>
      </c>
      <c r="BD30" s="2">
        <v>17.241172510088997</v>
      </c>
      <c r="BE30" s="2">
        <v>18.247914634524513</v>
      </c>
      <c r="BF30" s="2">
        <v>18.3172379913835</v>
      </c>
      <c r="BG30" s="2">
        <v>17.023611651677957</v>
      </c>
      <c r="BH30" s="2">
        <v>18.34078190674737</v>
      </c>
      <c r="BI30" s="2">
        <v>17.514560322965913</v>
      </c>
      <c r="BJ30" s="2">
        <v>18.280808561009259</v>
      </c>
      <c r="BK30" s="2">
        <v>17.442482805120196</v>
      </c>
      <c r="BL30" s="2">
        <v>17.632749382123549</v>
      </c>
      <c r="BM30" s="2">
        <v>17.755602733548798</v>
      </c>
      <c r="BN30" s="2">
        <v>17.382146557588037</v>
      </c>
      <c r="BO30" s="2">
        <v>18.463610931035436</v>
      </c>
      <c r="BP30" s="2">
        <v>18.14198790918601</v>
      </c>
      <c r="BQ30" s="2">
        <v>18.221778375694505</v>
      </c>
      <c r="BR30" s="2">
        <v>17.21493286612121</v>
      </c>
      <c r="BS30" s="2">
        <v>16.633703486790676</v>
      </c>
      <c r="BT30" s="2">
        <v>17.930825140749235</v>
      </c>
      <c r="BU30" s="2">
        <v>17.66740396658335</v>
      </c>
      <c r="BV30" s="2">
        <v>17.728849285120351</v>
      </c>
      <c r="BW30" s="2">
        <v>17.284457431146308</v>
      </c>
      <c r="BX30" s="2">
        <v>17.625890507283341</v>
      </c>
      <c r="BY30" s="2">
        <v>16.756527745960881</v>
      </c>
      <c r="BZ30" s="2">
        <v>18.462698817617238</v>
      </c>
      <c r="CA30" s="2">
        <v>17.584464747294454</v>
      </c>
      <c r="CB30" s="2">
        <v>18.016142953393857</v>
      </c>
      <c r="CC30" s="2">
        <v>17.58438088481336</v>
      </c>
      <c r="CD30" s="2">
        <v>17.799150006463339</v>
      </c>
      <c r="CE30" s="2">
        <v>18.154264344907336</v>
      </c>
      <c r="CF30" s="2">
        <v>17.404788099232999</v>
      </c>
      <c r="CG30" s="2">
        <v>18.26410219503741</v>
      </c>
      <c r="CH30" s="2">
        <v>17.366930717512602</v>
      </c>
      <c r="CI30" s="2">
        <v>17.322521030550245</v>
      </c>
      <c r="CJ30" s="2">
        <v>17.162116290745701</v>
      </c>
      <c r="CK30" s="2">
        <v>17.170781397276386</v>
      </c>
      <c r="CL30" s="2">
        <v>18.23556834301591</v>
      </c>
      <c r="CM30" s="2">
        <v>17.895510804637109</v>
      </c>
      <c r="CN30" s="2">
        <v>17.638786344856239</v>
      </c>
      <c r="CO30" s="2">
        <v>17.315073196100908</v>
      </c>
      <c r="CP30" s="2">
        <v>18.289582593785198</v>
      </c>
      <c r="CQ30" s="2">
        <v>17.948252533159351</v>
      </c>
      <c r="CR30" s="2">
        <v>18.065493537416081</v>
      </c>
      <c r="CS30" s="2">
        <v>16.991456882510448</v>
      </c>
      <c r="CT30" s="2">
        <v>17.953683355600528</v>
      </c>
      <c r="CU30" s="2">
        <v>17.738216609869891</v>
      </c>
      <c r="CV30" s="2">
        <v>18.172257130738707</v>
      </c>
      <c r="CW30" s="2">
        <v>18.618944737818428</v>
      </c>
      <c r="CX30" s="2">
        <v>17.827754685905528</v>
      </c>
      <c r="CY30" s="2">
        <v>18.234904780399098</v>
      </c>
      <c r="CZ30" s="2">
        <v>17.780199424751356</v>
      </c>
      <c r="DA30" s="2">
        <v>17.936017125596781</v>
      </c>
      <c r="DB30" s="2">
        <v>17.904794430546534</v>
      </c>
      <c r="DC30" s="2">
        <v>17.929689153411022</v>
      </c>
      <c r="DD30" s="2">
        <v>17.436986765082477</v>
      </c>
      <c r="DE30" s="2">
        <v>18.297525046712977</v>
      </c>
      <c r="DF30" s="2">
        <v>17.950910963910506</v>
      </c>
      <c r="DG30" s="2">
        <v>17.328608398003468</v>
      </c>
      <c r="DH30" s="2">
        <v>17.775810031173386</v>
      </c>
      <c r="DI30" s="2">
        <v>18.79340891815027</v>
      </c>
      <c r="DJ30" s="2">
        <v>17.402822607364755</v>
      </c>
      <c r="DK30" s="2">
        <v>16.124976548639946</v>
      </c>
      <c r="DL30" s="2">
        <v>17.274075547222253</v>
      </c>
      <c r="DM30" s="2">
        <v>16.973012869858948</v>
      </c>
      <c r="DN30" s="2">
        <v>17.665510177922908</v>
      </c>
      <c r="DO30" s="2">
        <v>17.795547627595873</v>
      </c>
      <c r="DP30" s="2">
        <v>17.298557841290943</v>
      </c>
      <c r="DQ30" s="2">
        <v>17.527132752333049</v>
      </c>
      <c r="DR30" s="2">
        <v>18.447328933875017</v>
      </c>
      <c r="DS30" s="2">
        <v>17.640864842355917</v>
      </c>
      <c r="DT30" s="2">
        <v>17.276426138982419</v>
      </c>
      <c r="DU30" s="2">
        <v>17.416316702815426</v>
      </c>
      <c r="DV30" s="2">
        <v>18.155336999922628</v>
      </c>
      <c r="DW30" s="2">
        <v>17.50442506569442</v>
      </c>
      <c r="DX30" s="2">
        <v>17.528227693299584</v>
      </c>
      <c r="DY30" s="2">
        <v>17.374564204302516</v>
      </c>
      <c r="DZ30" s="2">
        <v>17.52772517033128</v>
      </c>
      <c r="EA30" s="2">
        <v>17.142638959818758</v>
      </c>
      <c r="EB30" s="2">
        <v>17.614996033499736</v>
      </c>
      <c r="EC30" s="2">
        <v>17.434152791862637</v>
      </c>
      <c r="ED30" s="2">
        <v>17.148924717604675</v>
      </c>
      <c r="EE30" s="2">
        <v>17.511954634054835</v>
      </c>
      <c r="EF30" s="2">
        <v>17.165486715759904</v>
      </c>
      <c r="EG30" s="2">
        <v>18.188715071148728</v>
      </c>
      <c r="EH30" s="2">
        <v>17.653854625507304</v>
      </c>
      <c r="EI30" s="2">
        <v>17.769690987625395</v>
      </c>
      <c r="EJ30" s="2">
        <v>17.572761390838082</v>
      </c>
      <c r="EK30" s="2">
        <v>17.907787044810174</v>
      </c>
      <c r="EL30" s="2">
        <v>17.541159738558893</v>
      </c>
      <c r="EM30" s="2">
        <v>17.410075379686774</v>
      </c>
      <c r="EN30" s="2">
        <v>17.391581745245894</v>
      </c>
      <c r="EO30" s="2">
        <v>17.442872647337822</v>
      </c>
      <c r="EP30" s="2">
        <v>18.09245225098179</v>
      </c>
      <c r="EQ30" s="2">
        <v>17.942095723273802</v>
      </c>
      <c r="ER30" s="2">
        <v>16.760892129402517</v>
      </c>
      <c r="ES30" s="2">
        <v>17.804287725283331</v>
      </c>
      <c r="ET30" s="2">
        <v>17.988003790057721</v>
      </c>
      <c r="EU30" s="2">
        <v>17.406860515119149</v>
      </c>
      <c r="EV30" s="2">
        <v>18.227740987985484</v>
      </c>
      <c r="EW30" s="2">
        <v>17.75919458484978</v>
      </c>
      <c r="EX30" s="2">
        <v>18.545412963098947</v>
      </c>
      <c r="EY30" s="2">
        <v>17.714724162701632</v>
      </c>
      <c r="EZ30" s="2">
        <v>17.126792044384572</v>
      </c>
      <c r="FA30" s="2">
        <v>17.373293996112764</v>
      </c>
      <c r="FB30" s="2">
        <v>17.600129455956345</v>
      </c>
      <c r="FC30" s="2">
        <v>17.794158090156571</v>
      </c>
      <c r="FD30" s="2">
        <v>17.36817560217035</v>
      </c>
      <c r="FE30" s="2">
        <v>16.683928348156808</v>
      </c>
      <c r="FF30" s="2">
        <v>17.946746918839747</v>
      </c>
      <c r="FG30" s="2">
        <v>17.310808442736626</v>
      </c>
      <c r="FH30" s="2">
        <v>17.658910865657671</v>
      </c>
      <c r="FI30" s="2">
        <v>18.091540084881952</v>
      </c>
      <c r="FJ30" s="2">
        <v>17.625714632096113</v>
      </c>
      <c r="FK30" s="2">
        <v>16.819737552388279</v>
      </c>
      <c r="FL30" s="2">
        <v>17.255597886808715</v>
      </c>
      <c r="FM30" s="2">
        <v>17.307175420291468</v>
      </c>
      <c r="FN30" s="2">
        <v>17.401930584377649</v>
      </c>
      <c r="FO30" s="2">
        <v>18.448734599970916</v>
      </c>
      <c r="FP30" s="2">
        <v>17.705473627117883</v>
      </c>
      <c r="FQ30" s="2">
        <v>17.542260588450866</v>
      </c>
      <c r="FR30" s="2">
        <v>17.853355575942853</v>
      </c>
      <c r="FS30" s="2">
        <v>17.376914809342228</v>
      </c>
      <c r="FT30" s="2">
        <v>18.17793387785937</v>
      </c>
      <c r="FU30" s="2">
        <v>18.075016100937077</v>
      </c>
      <c r="FV30" s="2">
        <v>18.248585055821785</v>
      </c>
      <c r="FW30" s="2">
        <v>17.683867768255734</v>
      </c>
      <c r="FX30" s="2">
        <v>17.438399468822766</v>
      </c>
      <c r="FY30" s="2">
        <v>16.510939695327288</v>
      </c>
      <c r="FZ30" s="2">
        <v>17.713830961484618</v>
      </c>
      <c r="GA30" s="2">
        <v>17.466824043220026</v>
      </c>
      <c r="GB30" s="2">
        <v>17.719909998832673</v>
      </c>
      <c r="GC30" s="2">
        <v>17.815002659445593</v>
      </c>
      <c r="GD30" s="2">
        <v>17.935741703877717</v>
      </c>
      <c r="GE30" s="2">
        <v>17.158456104516571</v>
      </c>
      <c r="GF30" s="2">
        <v>17.655035388159419</v>
      </c>
      <c r="GG30" s="2">
        <v>18.125353968048998</v>
      </c>
      <c r="GH30" s="2">
        <v>17.666964230626657</v>
      </c>
      <c r="GI30" s="2">
        <v>18.296223550104319</v>
      </c>
      <c r="GJ30" s="2">
        <v>18.752642608267134</v>
      </c>
      <c r="GK30" s="2">
        <v>17.25266840117089</v>
      </c>
      <c r="GL30" s="2">
        <v>17.445720858691402</v>
      </c>
      <c r="GM30" s="30">
        <v>17.655015753894972</v>
      </c>
      <c r="GN30" s="30">
        <v>17.354588497683935</v>
      </c>
    </row>
    <row r="31" spans="1:196" x14ac:dyDescent="0.2">
      <c r="A31" s="17" t="s">
        <v>21</v>
      </c>
      <c r="B31" s="17">
        <v>40</v>
      </c>
      <c r="C31" s="17">
        <v>1</v>
      </c>
      <c r="D31" s="9" t="s">
        <v>1</v>
      </c>
      <c r="E31" s="7">
        <v>0.30034676414072814</v>
      </c>
      <c r="F31" s="7">
        <v>-9.0272952217464564E-2</v>
      </c>
      <c r="G31" s="7">
        <v>0.34712025491685961</v>
      </c>
      <c r="H31" s="7">
        <v>-8.3734010544478821E-2</v>
      </c>
      <c r="I31" s="78">
        <v>0</v>
      </c>
      <c r="J31" s="78">
        <v>0</v>
      </c>
      <c r="K31" s="2">
        <v>20.976721305691633</v>
      </c>
      <c r="L31" s="2">
        <v>20.516613663865964</v>
      </c>
      <c r="M31" s="2">
        <v>21.20557667870068</v>
      </c>
      <c r="N31" s="2">
        <v>20.884994588216589</v>
      </c>
      <c r="O31" s="2">
        <v>20.828791186082775</v>
      </c>
      <c r="P31" s="2">
        <v>20.493515454630362</v>
      </c>
      <c r="Q31" s="2">
        <v>20.608980263354379</v>
      </c>
      <c r="R31" s="2">
        <v>20.553418252299519</v>
      </c>
      <c r="S31" s="2">
        <v>20.654904572186915</v>
      </c>
      <c r="T31" s="2">
        <v>20.992128289811152</v>
      </c>
      <c r="U31" s="2">
        <v>20.413576012787509</v>
      </c>
      <c r="V31" s="2">
        <v>20.259736839893716</v>
      </c>
      <c r="W31" s="2">
        <v>20.073181313374047</v>
      </c>
      <c r="X31" s="2">
        <v>20.323991253418491</v>
      </c>
      <c r="Y31" s="2">
        <v>20.844726391922077</v>
      </c>
      <c r="Z31" s="2">
        <v>20.493791616167741</v>
      </c>
      <c r="AA31" s="2">
        <v>20.480401500667199</v>
      </c>
      <c r="AB31" s="2">
        <v>20.723904154929318</v>
      </c>
      <c r="AC31" s="2">
        <v>21.023693907108701</v>
      </c>
      <c r="AD31" s="2">
        <v>20.261120295574827</v>
      </c>
      <c r="AE31" s="2">
        <v>20.75144694123761</v>
      </c>
      <c r="AF31" s="2">
        <v>20.100715684920576</v>
      </c>
      <c r="AG31" s="2">
        <v>20.860825661202</v>
      </c>
      <c r="AH31" s="2">
        <v>20.456628083896998</v>
      </c>
      <c r="AI31" s="2">
        <v>21.17298334607176</v>
      </c>
      <c r="AJ31" s="2">
        <v>20.673282606810531</v>
      </c>
      <c r="AK31" s="2">
        <v>20.477347556515792</v>
      </c>
      <c r="AL31" s="2">
        <v>20.161543225804124</v>
      </c>
      <c r="AM31" s="2">
        <v>19.911114410860211</v>
      </c>
      <c r="AN31" s="2">
        <v>20.061115519298347</v>
      </c>
      <c r="AO31" s="2">
        <v>21.170721711937539</v>
      </c>
      <c r="AP31" s="2">
        <v>20.558262876509513</v>
      </c>
      <c r="AQ31" s="2">
        <v>20.056714302009539</v>
      </c>
      <c r="AR31" s="2">
        <v>20.913266979877715</v>
      </c>
      <c r="AS31" s="2">
        <v>20.455866424764118</v>
      </c>
      <c r="AT31" s="2">
        <v>20.887761363183625</v>
      </c>
      <c r="AU31" s="2">
        <v>20.487455924170529</v>
      </c>
      <c r="AV31" s="2">
        <v>20.296577835508764</v>
      </c>
      <c r="AW31" s="2">
        <v>20.682565971915874</v>
      </c>
      <c r="AX31" s="2">
        <v>20.769670867385646</v>
      </c>
      <c r="AY31" s="2">
        <v>20.499620069052025</v>
      </c>
      <c r="AZ31" s="2">
        <v>21.049594457268082</v>
      </c>
      <c r="BA31" s="2">
        <v>21.287681415186842</v>
      </c>
      <c r="BB31" s="2">
        <v>20.706515830602651</v>
      </c>
      <c r="BC31" s="2">
        <v>20.250412185426793</v>
      </c>
      <c r="BD31" s="2">
        <v>20.180248056089052</v>
      </c>
      <c r="BE31" s="2">
        <v>20.520288268441519</v>
      </c>
      <c r="BF31" s="2">
        <v>21.056194760445297</v>
      </c>
      <c r="BG31" s="2">
        <v>19.896131186722609</v>
      </c>
      <c r="BH31" s="2">
        <v>20.849838937706011</v>
      </c>
      <c r="BI31" s="2">
        <v>19.960770481493025</v>
      </c>
      <c r="BJ31" s="2">
        <v>20.618939023995072</v>
      </c>
      <c r="BK31" s="2">
        <v>20.341699146253681</v>
      </c>
      <c r="BL31" s="2">
        <v>20.235066642965975</v>
      </c>
      <c r="BM31" s="2">
        <v>20.765177438259322</v>
      </c>
      <c r="BN31" s="2">
        <v>20.541357005983574</v>
      </c>
      <c r="BO31" s="2">
        <v>21.127608110865431</v>
      </c>
      <c r="BP31" s="2">
        <v>20.729921319069174</v>
      </c>
      <c r="BQ31" s="2">
        <v>20.752181964046592</v>
      </c>
      <c r="BR31" s="2">
        <v>19.625470320327224</v>
      </c>
      <c r="BS31" s="2">
        <v>19.684605644841451</v>
      </c>
      <c r="BT31" s="2">
        <v>21.138121765587442</v>
      </c>
      <c r="BU31" s="2">
        <v>20.378014764137319</v>
      </c>
      <c r="BV31" s="2">
        <v>20.632784766434028</v>
      </c>
      <c r="BW31" s="2">
        <v>20.227636215266315</v>
      </c>
      <c r="BX31" s="2">
        <v>20.493527958974493</v>
      </c>
      <c r="BY31" s="2">
        <v>20.091846994886559</v>
      </c>
      <c r="BZ31" s="2">
        <v>20.908982306100583</v>
      </c>
      <c r="CA31" s="2">
        <v>20.778159750995169</v>
      </c>
      <c r="CB31" s="2">
        <v>20.488721346066882</v>
      </c>
      <c r="CC31" s="2">
        <v>20.532701475358415</v>
      </c>
      <c r="CD31" s="2">
        <v>20.693763017263972</v>
      </c>
      <c r="CE31" s="2">
        <v>21.1145356873918</v>
      </c>
      <c r="CF31" s="2">
        <v>19.9375808948664</v>
      </c>
      <c r="CG31" s="2">
        <v>21.088435244398781</v>
      </c>
      <c r="CH31" s="2">
        <v>20.192843982690079</v>
      </c>
      <c r="CI31" s="2">
        <v>20.410246773755155</v>
      </c>
      <c r="CJ31" s="2">
        <v>20.17065597737156</v>
      </c>
      <c r="CK31" s="2">
        <v>20.242735887216551</v>
      </c>
      <c r="CL31" s="2">
        <v>20.635236370633503</v>
      </c>
      <c r="CM31" s="2">
        <v>20.284833972102756</v>
      </c>
      <c r="CN31" s="2">
        <v>20.316041936245348</v>
      </c>
      <c r="CO31" s="2">
        <v>20.458474070128361</v>
      </c>
      <c r="CP31" s="2">
        <v>20.840026199092836</v>
      </c>
      <c r="CQ31" s="2">
        <v>21.001743971912418</v>
      </c>
      <c r="CR31" s="2">
        <v>20.96331488143678</v>
      </c>
      <c r="CS31" s="2">
        <v>20.100053589200801</v>
      </c>
      <c r="CT31" s="2">
        <v>20.37968260063429</v>
      </c>
      <c r="CU31" s="2">
        <v>20.3801603094774</v>
      </c>
      <c r="CV31" s="2">
        <v>20.725717531409803</v>
      </c>
      <c r="CW31" s="2">
        <v>20.888509154371054</v>
      </c>
      <c r="CX31" s="2">
        <v>20.521270617842834</v>
      </c>
      <c r="CY31" s="2">
        <v>20.468508175696329</v>
      </c>
      <c r="CZ31" s="2">
        <v>20.552526961136437</v>
      </c>
      <c r="DA31" s="2">
        <v>20.975180827929144</v>
      </c>
      <c r="DB31" s="2">
        <v>20.28630091477028</v>
      </c>
      <c r="DC31" s="2">
        <v>20.94318432891124</v>
      </c>
      <c r="DD31" s="2">
        <v>20.302150361617514</v>
      </c>
      <c r="DE31" s="2">
        <v>21.146698811459345</v>
      </c>
      <c r="DF31" s="2">
        <v>20.517416067937809</v>
      </c>
      <c r="DG31" s="2">
        <v>20.353577887220425</v>
      </c>
      <c r="DH31" s="2">
        <v>20.835922927447736</v>
      </c>
      <c r="DI31" s="2">
        <v>21.484425177820285</v>
      </c>
      <c r="DJ31" s="2">
        <v>20.396045834137322</v>
      </c>
      <c r="DK31" s="2">
        <v>19.550716311331339</v>
      </c>
      <c r="DL31" s="2">
        <v>19.889224353236056</v>
      </c>
      <c r="DM31" s="2">
        <v>20.046581398018059</v>
      </c>
      <c r="DN31" s="2">
        <v>20.512875903846513</v>
      </c>
      <c r="DO31" s="2">
        <v>20.211244490522315</v>
      </c>
      <c r="DP31" s="2">
        <v>20.268427745177128</v>
      </c>
      <c r="DQ31" s="2">
        <v>20.455749473118551</v>
      </c>
      <c r="DR31" s="2">
        <v>21.037633103070512</v>
      </c>
      <c r="DS31" s="2">
        <v>20.779686931169213</v>
      </c>
      <c r="DT31" s="2">
        <v>20.52926530452757</v>
      </c>
      <c r="DU31" s="2">
        <v>20.18219718688383</v>
      </c>
      <c r="DV31" s="2">
        <v>20.579445159238524</v>
      </c>
      <c r="DW31" s="2">
        <v>21.202523916250996</v>
      </c>
      <c r="DX31" s="2">
        <v>20.167670192114212</v>
      </c>
      <c r="DY31" s="2">
        <v>20.408897682117814</v>
      </c>
      <c r="DZ31" s="2">
        <v>20.222922582321072</v>
      </c>
      <c r="EA31" s="2">
        <v>20.196538754188836</v>
      </c>
      <c r="EB31" s="2">
        <v>19.984543764434367</v>
      </c>
      <c r="EC31" s="2">
        <v>20.098977030378201</v>
      </c>
      <c r="ED31" s="2">
        <v>20.539299132340787</v>
      </c>
      <c r="EE31" s="2">
        <v>20.140664536850657</v>
      </c>
      <c r="EF31" s="2">
        <v>21.151438440930104</v>
      </c>
      <c r="EG31" s="2">
        <v>20.258709617789773</v>
      </c>
      <c r="EH31" s="2">
        <v>20.698867934897446</v>
      </c>
      <c r="EI31" s="2">
        <v>20.784941159018906</v>
      </c>
      <c r="EJ31" s="2">
        <v>20.569111532047447</v>
      </c>
      <c r="EK31" s="2">
        <v>20.321829342442786</v>
      </c>
      <c r="EL31" s="2">
        <v>20.646697883733573</v>
      </c>
      <c r="EM31" s="2">
        <v>20.015969354032965</v>
      </c>
      <c r="EN31" s="2">
        <v>20.094696619603091</v>
      </c>
      <c r="EO31" s="2">
        <v>20.074704347820621</v>
      </c>
      <c r="EP31" s="2">
        <v>20.160166361430459</v>
      </c>
      <c r="EQ31" s="2">
        <v>20.785114120707586</v>
      </c>
      <c r="ER31" s="2">
        <v>20.585257943211626</v>
      </c>
      <c r="ES31" s="2">
        <v>20.091226078001906</v>
      </c>
      <c r="ET31" s="2">
        <v>20.892305818551566</v>
      </c>
      <c r="EU31" s="2">
        <v>20.695612261662315</v>
      </c>
      <c r="EV31" s="2">
        <v>20.162189516254593</v>
      </c>
      <c r="EW31" s="2">
        <v>20.592805994402514</v>
      </c>
      <c r="EX31" s="2">
        <v>20.159816667069236</v>
      </c>
      <c r="EY31" s="2">
        <v>20.888870048473461</v>
      </c>
      <c r="EZ31" s="2">
        <v>20.555912613646665</v>
      </c>
      <c r="FA31" s="2">
        <v>20.352568523667763</v>
      </c>
      <c r="FB31" s="2">
        <v>20.457504581057474</v>
      </c>
      <c r="FC31" s="2">
        <v>20.254909539718536</v>
      </c>
      <c r="FD31" s="2">
        <v>20.557185279767669</v>
      </c>
      <c r="FE31" s="2">
        <v>20.722315917519992</v>
      </c>
      <c r="FF31" s="2">
        <v>20.024472904665192</v>
      </c>
      <c r="FG31" s="2">
        <v>20.614006150248962</v>
      </c>
      <c r="FH31" s="2">
        <v>20.009298174592455</v>
      </c>
      <c r="FI31" s="2">
        <v>20.523958432196174</v>
      </c>
      <c r="FJ31" s="2">
        <v>20.65907298758491</v>
      </c>
      <c r="FK31" s="2">
        <v>20.601135205960357</v>
      </c>
      <c r="FL31" s="2">
        <v>19.850067889392282</v>
      </c>
      <c r="FM31" s="2">
        <v>19.947698909661458</v>
      </c>
      <c r="FN31" s="2">
        <v>20.239567224109177</v>
      </c>
      <c r="FO31" s="2">
        <v>20.536654565126437</v>
      </c>
      <c r="FP31" s="2">
        <v>21.01965929499487</v>
      </c>
      <c r="FQ31" s="2">
        <v>20.711852376109771</v>
      </c>
      <c r="FR31" s="2">
        <v>20.301149759899541</v>
      </c>
      <c r="FS31" s="2">
        <v>20.622145590633824</v>
      </c>
      <c r="FT31" s="2">
        <v>20.349164664283659</v>
      </c>
      <c r="FU31" s="2">
        <v>20.612881530057351</v>
      </c>
      <c r="FV31" s="2">
        <v>20.729379052105031</v>
      </c>
      <c r="FW31" s="2">
        <v>20.739971434590565</v>
      </c>
      <c r="FX31" s="2">
        <v>20.501404041179796</v>
      </c>
      <c r="FY31" s="2">
        <v>20.100485681806667</v>
      </c>
      <c r="FZ31" s="2">
        <v>19.822564189872821</v>
      </c>
      <c r="GA31" s="2">
        <v>20.402418341941715</v>
      </c>
      <c r="GB31" s="2">
        <v>20.492759298608721</v>
      </c>
      <c r="GC31" s="2">
        <v>20.93473007707161</v>
      </c>
      <c r="GD31" s="2">
        <v>20.355742111277152</v>
      </c>
      <c r="GE31" s="2">
        <v>20.665486510351435</v>
      </c>
      <c r="GF31" s="2">
        <v>20.146790080338086</v>
      </c>
      <c r="GG31" s="2">
        <v>20.22434373075529</v>
      </c>
      <c r="GH31" s="2">
        <v>21.07284665216384</v>
      </c>
      <c r="GI31" s="2">
        <v>20.986016914674565</v>
      </c>
      <c r="GJ31" s="2">
        <v>20.147279306986988</v>
      </c>
      <c r="GK31" s="2">
        <v>20.911977787266185</v>
      </c>
      <c r="GL31" s="2">
        <v>20.472074420495986</v>
      </c>
      <c r="GM31" s="30">
        <v>20.911977787266185</v>
      </c>
      <c r="GN31" s="30">
        <v>20.472074420495986</v>
      </c>
    </row>
    <row r="32" spans="1:196" x14ac:dyDescent="0.2">
      <c r="A32" s="17" t="s">
        <v>22</v>
      </c>
      <c r="B32" s="17">
        <v>41</v>
      </c>
      <c r="C32" s="17">
        <v>1</v>
      </c>
      <c r="D32" s="9" t="s">
        <v>1</v>
      </c>
      <c r="E32" s="7">
        <v>9.6771941420269847E-2</v>
      </c>
      <c r="F32" s="7">
        <v>-0.14032222659055549</v>
      </c>
      <c r="G32" s="7">
        <v>1.5713135972954317E-2</v>
      </c>
      <c r="H32" s="7">
        <v>-0.19025882803119032</v>
      </c>
      <c r="I32" s="78">
        <v>0</v>
      </c>
      <c r="J32" s="56" t="s">
        <v>5707</v>
      </c>
      <c r="K32" s="2">
        <v>19.895864540230672</v>
      </c>
      <c r="L32" s="2">
        <v>19.765631066548533</v>
      </c>
      <c r="M32" s="2">
        <v>20.05005316094444</v>
      </c>
      <c r="N32" s="2">
        <v>19.781099131150935</v>
      </c>
      <c r="O32" s="2">
        <v>20.052111194559146</v>
      </c>
      <c r="P32" s="2">
        <v>19.658761757955556</v>
      </c>
      <c r="Q32" s="2">
        <v>19.241614838465022</v>
      </c>
      <c r="R32" s="2">
        <v>19.34471519588935</v>
      </c>
      <c r="S32" s="2">
        <v>19.627117466321248</v>
      </c>
      <c r="T32" s="2">
        <v>19.77698692790003</v>
      </c>
      <c r="U32" s="2">
        <v>19.319129908425094</v>
      </c>
      <c r="V32" s="2">
        <v>19.114351366872018</v>
      </c>
      <c r="W32" s="2">
        <v>19.190290213228817</v>
      </c>
      <c r="X32" s="2">
        <v>19.327109115114393</v>
      </c>
      <c r="Y32" s="2">
        <v>19.564038189952601</v>
      </c>
      <c r="Z32" s="2">
        <v>19.499381577762463</v>
      </c>
      <c r="AA32" s="2">
        <v>19.667736591152487</v>
      </c>
      <c r="AB32" s="2">
        <v>19.787330837334679</v>
      </c>
      <c r="AC32" s="2">
        <v>19.92847738645575</v>
      </c>
      <c r="AD32" s="2">
        <v>19.23760191909026</v>
      </c>
      <c r="AE32" s="2">
        <v>19.747375579727823</v>
      </c>
      <c r="AF32" s="2">
        <v>19.316801220936249</v>
      </c>
      <c r="AG32" s="2">
        <v>19.62371890408712</v>
      </c>
      <c r="AH32" s="2">
        <v>19.226271467061867</v>
      </c>
      <c r="AI32" s="2">
        <v>20.285546494119536</v>
      </c>
      <c r="AJ32" s="2">
        <v>19.458651194901272</v>
      </c>
      <c r="AK32" s="2">
        <v>19.720334607006048</v>
      </c>
      <c r="AL32" s="2">
        <v>19.057247090261402</v>
      </c>
      <c r="AM32" s="2">
        <v>19.520408269225573</v>
      </c>
      <c r="AN32" s="2">
        <v>19.32871349579651</v>
      </c>
      <c r="AO32" s="2">
        <v>20.384148223943146</v>
      </c>
      <c r="AP32" s="2">
        <v>19.622051592849257</v>
      </c>
      <c r="AQ32" s="2">
        <v>19.007053859656985</v>
      </c>
      <c r="AR32" s="2">
        <v>19.757663644409071</v>
      </c>
      <c r="AS32" s="2">
        <v>19.592276484869696</v>
      </c>
      <c r="AT32" s="2">
        <v>19.693989777885374</v>
      </c>
      <c r="AU32" s="2">
        <v>19.349716798314816</v>
      </c>
      <c r="AV32" s="2">
        <v>18.989848082448223</v>
      </c>
      <c r="AW32" s="2">
        <v>19.619649819658552</v>
      </c>
      <c r="AX32" s="2">
        <v>19.891950283490981</v>
      </c>
      <c r="AY32" s="2">
        <v>19.655818555543426</v>
      </c>
      <c r="AZ32" s="2">
        <v>20.128001394604947</v>
      </c>
      <c r="BA32" s="2">
        <v>20.431355619969612</v>
      </c>
      <c r="BB32" s="2">
        <v>19.50831889464849</v>
      </c>
      <c r="BC32" s="2">
        <v>19.574200528869838</v>
      </c>
      <c r="BD32" s="2">
        <v>18.984518626356742</v>
      </c>
      <c r="BE32" s="2">
        <v>19.568458537386935</v>
      </c>
      <c r="BF32" s="2">
        <v>19.762279188991702</v>
      </c>
      <c r="BG32" s="2">
        <v>19.254585047929588</v>
      </c>
      <c r="BH32" s="2">
        <v>20.059670518534578</v>
      </c>
      <c r="BI32" s="2">
        <v>18.830801691308007</v>
      </c>
      <c r="BJ32" s="2">
        <v>19.406969510476038</v>
      </c>
      <c r="BK32" s="2">
        <v>19.40841929036803</v>
      </c>
      <c r="BL32" s="2">
        <v>19.297746257651582</v>
      </c>
      <c r="BM32" s="2">
        <v>19.745281975077638</v>
      </c>
      <c r="BN32" s="2">
        <v>19.408525251985207</v>
      </c>
      <c r="BO32" s="2">
        <v>20.129829854820823</v>
      </c>
      <c r="BP32" s="2">
        <v>19.761667743926495</v>
      </c>
      <c r="BQ32" s="2">
        <v>19.538016718343812</v>
      </c>
      <c r="BR32" s="2">
        <v>18.703278548590799</v>
      </c>
      <c r="BS32" s="2">
        <v>18.567733617865287</v>
      </c>
      <c r="BT32" s="2">
        <v>20.193352191479825</v>
      </c>
      <c r="BU32" s="2">
        <v>19.529098182431433</v>
      </c>
      <c r="BV32" s="2">
        <v>19.323979565001377</v>
      </c>
      <c r="BW32" s="2">
        <v>19.17305367094308</v>
      </c>
      <c r="BX32" s="2">
        <v>19.253670242333936</v>
      </c>
      <c r="BY32" s="2">
        <v>19.250092034987404</v>
      </c>
      <c r="BZ32" s="2">
        <v>19.929930992236663</v>
      </c>
      <c r="CA32" s="2">
        <v>19.813183103654318</v>
      </c>
      <c r="CB32" s="2">
        <v>19.610094663577886</v>
      </c>
      <c r="CC32" s="2">
        <v>19.502045057798032</v>
      </c>
      <c r="CD32" s="2">
        <v>19.772869284098967</v>
      </c>
      <c r="CE32" s="2">
        <v>20.121806893568586</v>
      </c>
      <c r="CF32" s="2">
        <v>18.954633389783407</v>
      </c>
      <c r="CG32" s="2">
        <v>19.745333679817275</v>
      </c>
      <c r="CH32" s="2">
        <v>19.255057935978094</v>
      </c>
      <c r="CI32" s="2">
        <v>19.472607973462093</v>
      </c>
      <c r="CJ32" s="2">
        <v>18.952228082740554</v>
      </c>
      <c r="CK32" s="2">
        <v>19.285201049535072</v>
      </c>
      <c r="CL32" s="2">
        <v>19.52858659837538</v>
      </c>
      <c r="CM32" s="2">
        <v>18.927563022328027</v>
      </c>
      <c r="CN32" s="2">
        <v>19.313142215842152</v>
      </c>
      <c r="CO32" s="2">
        <v>19.60266700245365</v>
      </c>
      <c r="CP32" s="2">
        <v>19.939720077198043</v>
      </c>
      <c r="CQ32" s="2">
        <v>19.86324807696543</v>
      </c>
      <c r="CR32" s="2">
        <v>19.745778442513974</v>
      </c>
      <c r="CS32" s="2">
        <v>18.878549401527319</v>
      </c>
      <c r="CT32" s="2">
        <v>19.287355175678048</v>
      </c>
      <c r="CU32" s="2">
        <v>19.302475974242221</v>
      </c>
      <c r="CV32" s="2">
        <v>19.814952486394812</v>
      </c>
      <c r="CW32" s="2">
        <v>19.777938417213289</v>
      </c>
      <c r="CX32" s="2">
        <v>19.457726305616571</v>
      </c>
      <c r="CY32" s="2">
        <v>19.281160176973316</v>
      </c>
      <c r="CZ32" s="2">
        <v>19.343494758351458</v>
      </c>
      <c r="DA32" s="2">
        <v>20.279877990758276</v>
      </c>
      <c r="DB32" s="2">
        <v>19.14872175111401</v>
      </c>
      <c r="DC32" s="2">
        <v>19.869859384216223</v>
      </c>
      <c r="DD32" s="2">
        <v>19.21111551436227</v>
      </c>
      <c r="DE32" s="2">
        <v>20.152125344936522</v>
      </c>
      <c r="DF32" s="2">
        <v>19.430968858510084</v>
      </c>
      <c r="DG32" s="2">
        <v>19.48173555371767</v>
      </c>
      <c r="DH32" s="2">
        <v>20.005012229013278</v>
      </c>
      <c r="DI32" s="2">
        <v>20.215220251835071</v>
      </c>
      <c r="DJ32" s="2">
        <v>19.483541310693195</v>
      </c>
      <c r="DK32" s="2">
        <v>18.51066220722889</v>
      </c>
      <c r="DL32" s="2">
        <v>19.130894862888788</v>
      </c>
      <c r="DM32" s="2">
        <v>19.126824142016503</v>
      </c>
      <c r="DN32" s="2">
        <v>19.630443187137267</v>
      </c>
      <c r="DO32" s="2">
        <v>19.489350507092226</v>
      </c>
      <c r="DP32" s="2">
        <v>19.19266142254483</v>
      </c>
      <c r="DQ32" s="2">
        <v>19.406587346394623</v>
      </c>
      <c r="DR32" s="2">
        <v>19.488260656240698</v>
      </c>
      <c r="DS32" s="2">
        <v>19.943832628244824</v>
      </c>
      <c r="DT32" s="2">
        <v>19.37048366660591</v>
      </c>
      <c r="DU32" s="2">
        <v>18.980022097850529</v>
      </c>
      <c r="DV32" s="2">
        <v>19.526085005812647</v>
      </c>
      <c r="DW32" s="2">
        <v>20.260591462957223</v>
      </c>
      <c r="DX32" s="2">
        <v>18.92811470008478</v>
      </c>
      <c r="DY32" s="2">
        <v>19.757663644409071</v>
      </c>
      <c r="DZ32" s="2">
        <v>19.009262448574248</v>
      </c>
      <c r="EA32" s="2">
        <v>19.191950862790673</v>
      </c>
      <c r="EB32" s="2">
        <v>19.111134741039574</v>
      </c>
      <c r="EC32" s="2">
        <v>18.995753565362559</v>
      </c>
      <c r="ED32" s="2">
        <v>19.252429245773136</v>
      </c>
      <c r="EE32" s="2">
        <v>18.780234149272008</v>
      </c>
      <c r="EF32" s="2">
        <v>20.255299184290497</v>
      </c>
      <c r="EG32" s="2">
        <v>18.773237102145636</v>
      </c>
      <c r="EH32" s="2">
        <v>19.527474192895582</v>
      </c>
      <c r="EI32" s="2">
        <v>19.725057440492339</v>
      </c>
      <c r="EJ32" s="2">
        <v>19.205408285632451</v>
      </c>
      <c r="EK32" s="2">
        <v>19.178825966112882</v>
      </c>
      <c r="EL32" s="2">
        <v>19.737175128666824</v>
      </c>
      <c r="EM32" s="2">
        <v>18.560274910067676</v>
      </c>
      <c r="EN32" s="2">
        <v>19.012239586089432</v>
      </c>
      <c r="EO32" s="2">
        <v>18.936602559098223</v>
      </c>
      <c r="EP32" s="2">
        <v>19.066758499496036</v>
      </c>
      <c r="EQ32" s="2">
        <v>19.374660041190722</v>
      </c>
      <c r="ER32" s="2">
        <v>19.631151094580204</v>
      </c>
      <c r="ES32" s="2">
        <v>19.001924783691571</v>
      </c>
      <c r="ET32" s="2">
        <v>19.708859540790378</v>
      </c>
      <c r="EU32" s="2">
        <v>19.515320894206873</v>
      </c>
      <c r="EV32" s="2">
        <v>19.094458412920883</v>
      </c>
      <c r="EW32" s="2">
        <v>19.48023051731143</v>
      </c>
      <c r="EX32" s="2">
        <v>19.007815061762123</v>
      </c>
      <c r="EY32" s="2">
        <v>19.817298174693601</v>
      </c>
      <c r="EZ32" s="2">
        <v>19.173487954955146</v>
      </c>
      <c r="FA32" s="2">
        <v>19.196574545141118</v>
      </c>
      <c r="FB32" s="2">
        <v>19.13614136016017</v>
      </c>
      <c r="FC32" s="2">
        <v>18.798204535317495</v>
      </c>
      <c r="FD32" s="2">
        <v>19.465947832608911</v>
      </c>
      <c r="FE32" s="2">
        <v>19.724346187649481</v>
      </c>
      <c r="FF32" s="2">
        <v>18.621190424006389</v>
      </c>
      <c r="FG32" s="2">
        <v>19.365179526017187</v>
      </c>
      <c r="FH32" s="2">
        <v>18.786964467296237</v>
      </c>
      <c r="FI32" s="2">
        <v>19.30288790117768</v>
      </c>
      <c r="FJ32" s="2">
        <v>19.427392291820944</v>
      </c>
      <c r="FK32" s="2">
        <v>19.457488997088149</v>
      </c>
      <c r="FL32" s="2">
        <v>18.257302130562053</v>
      </c>
      <c r="FM32" s="2">
        <v>18.837808515728693</v>
      </c>
      <c r="FN32" s="2">
        <v>19.228735839720422</v>
      </c>
      <c r="FO32" s="2">
        <v>19.301807487653775</v>
      </c>
      <c r="FP32" s="2">
        <v>19.874527582229945</v>
      </c>
      <c r="FQ32" s="2">
        <v>19.931114285922504</v>
      </c>
      <c r="FR32" s="2">
        <v>19.331831349391962</v>
      </c>
      <c r="FS32" s="2">
        <v>19.475341333652036</v>
      </c>
      <c r="FT32" s="2">
        <v>19.102619551849038</v>
      </c>
      <c r="FU32" s="2">
        <v>19.596654929713139</v>
      </c>
      <c r="FV32" s="2">
        <v>19.539880907667904</v>
      </c>
      <c r="FW32" s="2">
        <v>19.591232268441285</v>
      </c>
      <c r="FX32" s="2">
        <v>18.933619172939466</v>
      </c>
      <c r="FY32" s="2">
        <v>19.130498900134324</v>
      </c>
      <c r="FZ32" s="2">
        <v>18.989546548062815</v>
      </c>
      <c r="GA32" s="2">
        <v>19.392128754693172</v>
      </c>
      <c r="GB32" s="2">
        <v>19.575568026755136</v>
      </c>
      <c r="GC32" s="2">
        <v>19.958275423886878</v>
      </c>
      <c r="GD32" s="2">
        <v>19.496454965266707</v>
      </c>
      <c r="GE32" s="2">
        <v>19.574360988402365</v>
      </c>
      <c r="GF32" s="2">
        <v>18.938381421670165</v>
      </c>
      <c r="GG32" s="2">
        <v>19.570887002396574</v>
      </c>
      <c r="GH32" s="2">
        <v>19.869421115874506</v>
      </c>
      <c r="GI32" s="2">
        <v>20.114522430664785</v>
      </c>
      <c r="GJ32" s="2">
        <v>19.099200413456018</v>
      </c>
      <c r="GK32" s="2">
        <v>19.705199703683263</v>
      </c>
      <c r="GL32" s="2">
        <v>19.286452018585656</v>
      </c>
      <c r="GM32" s="30">
        <v>19.705199703683263</v>
      </c>
      <c r="GN32" s="30">
        <v>19.286452018585656</v>
      </c>
    </row>
    <row r="33" spans="1:196" x14ac:dyDescent="0.2">
      <c r="A33" s="17" t="s">
        <v>23</v>
      </c>
      <c r="B33" s="17">
        <v>42</v>
      </c>
      <c r="C33" s="17">
        <v>1</v>
      </c>
      <c r="D33" s="9" t="s">
        <v>0</v>
      </c>
      <c r="E33" s="8">
        <v>1.6005864653789614E-2</v>
      </c>
      <c r="F33" s="7">
        <v>-0.22629959121742615</v>
      </c>
      <c r="G33" s="7">
        <v>3.2311933642522273E-2</v>
      </c>
      <c r="H33" s="10">
        <v>-0.19718601268320057</v>
      </c>
      <c r="I33" s="56" t="s">
        <v>5707</v>
      </c>
      <c r="J33" s="56" t="s">
        <v>5707</v>
      </c>
      <c r="K33" s="2">
        <v>18.840941122265619</v>
      </c>
      <c r="L33" s="2">
        <v>18.076777254204995</v>
      </c>
      <c r="M33" s="2">
        <v>18.47298556214847</v>
      </c>
      <c r="N33" s="2">
        <v>18.43285516314219</v>
      </c>
      <c r="O33" s="2">
        <v>17.956462871539724</v>
      </c>
      <c r="P33" s="2">
        <v>18.18197007873539</v>
      </c>
      <c r="Q33" s="2">
        <v>18.272101963504447</v>
      </c>
      <c r="R33" s="2">
        <v>18.596473517830383</v>
      </c>
      <c r="S33" s="2">
        <v>18.500055332421688</v>
      </c>
      <c r="T33" s="2">
        <v>18.366695558520409</v>
      </c>
      <c r="U33" s="2">
        <v>17.989499988589795</v>
      </c>
      <c r="V33" s="2">
        <v>18.050848843403518</v>
      </c>
      <c r="W33" s="2">
        <v>17.889699890544865</v>
      </c>
      <c r="X33" s="2">
        <v>18.199439036708053</v>
      </c>
      <c r="Y33" s="2">
        <v>18.447871202505354</v>
      </c>
      <c r="Z33" s="2">
        <v>17.917201373894443</v>
      </c>
      <c r="AA33" s="2">
        <v>18.435858798075671</v>
      </c>
      <c r="AB33" s="2">
        <v>18.223560515477097</v>
      </c>
      <c r="AC33" s="2">
        <v>18.673152725781435</v>
      </c>
      <c r="AD33" s="2">
        <v>17.694311117680392</v>
      </c>
      <c r="AE33" s="2">
        <v>18.674420147157914</v>
      </c>
      <c r="AF33" s="2">
        <v>17.873261985005108</v>
      </c>
      <c r="AG33" s="2">
        <v>18.1551032138719</v>
      </c>
      <c r="AH33" s="2">
        <v>18.614931967587985</v>
      </c>
      <c r="AI33" s="2">
        <v>19.005484914056378</v>
      </c>
      <c r="AJ33" s="2">
        <v>17.923951610297106</v>
      </c>
      <c r="AK33" s="2">
        <v>18.549868922107247</v>
      </c>
      <c r="AL33" s="2">
        <v>18.036826711658001</v>
      </c>
      <c r="AM33" s="2">
        <v>17.681695994336586</v>
      </c>
      <c r="AN33" s="2">
        <v>18.030069785995078</v>
      </c>
      <c r="AO33" s="2">
        <v>18.765817275734538</v>
      </c>
      <c r="AP33" s="2">
        <v>18.492277717821779</v>
      </c>
      <c r="AQ33" s="2">
        <v>17.690727961723955</v>
      </c>
      <c r="AR33" s="2">
        <v>19.094793049948766</v>
      </c>
      <c r="AS33" s="2">
        <v>18.295360393801978</v>
      </c>
      <c r="AT33" s="2">
        <v>18.429205989209372</v>
      </c>
      <c r="AU33" s="2">
        <v>18.218746299935383</v>
      </c>
      <c r="AV33" s="2">
        <v>18.472108581675187</v>
      </c>
      <c r="AW33" s="2">
        <v>17.96962510082993</v>
      </c>
      <c r="AX33" s="2">
        <v>18.177383107387044</v>
      </c>
      <c r="AY33" s="2">
        <v>18.817152449528724</v>
      </c>
      <c r="AZ33" s="2">
        <v>18.564979667575436</v>
      </c>
      <c r="BA33" s="2">
        <v>18.96235650343894</v>
      </c>
      <c r="BB33" s="2">
        <v>18.050289186541534</v>
      </c>
      <c r="BC33" s="2">
        <v>18.147355259543041</v>
      </c>
      <c r="BD33" s="2">
        <v>17.612884951002197</v>
      </c>
      <c r="BE33" s="2">
        <v>18.767117054834404</v>
      </c>
      <c r="BF33" s="2">
        <v>18.75371737097144</v>
      </c>
      <c r="BG33" s="2">
        <v>17.630994847183572</v>
      </c>
      <c r="BH33" s="2">
        <v>18.882335992148437</v>
      </c>
      <c r="BI33" s="2">
        <v>18.014799260705651</v>
      </c>
      <c r="BJ33" s="2">
        <v>18.58844329945202</v>
      </c>
      <c r="BK33" s="2">
        <v>18.198650204004259</v>
      </c>
      <c r="BL33" s="2">
        <v>18.05853899180628</v>
      </c>
      <c r="BM33" s="2">
        <v>18.393247857891261</v>
      </c>
      <c r="BN33" s="2">
        <v>17.858691488175271</v>
      </c>
      <c r="BO33" s="2">
        <v>18.904248375023485</v>
      </c>
      <c r="BP33" s="2">
        <v>18.421125719774341</v>
      </c>
      <c r="BQ33" s="2">
        <v>18.832347790223103</v>
      </c>
      <c r="BR33" s="2">
        <v>17.764143307615168</v>
      </c>
      <c r="BS33" s="2">
        <v>16.864046682811818</v>
      </c>
      <c r="BT33" s="2">
        <v>18.579351859864119</v>
      </c>
      <c r="BU33" s="2">
        <v>18.205314088714275</v>
      </c>
      <c r="BV33" s="2">
        <v>18.238869718596721</v>
      </c>
      <c r="BW33" s="2">
        <v>17.764286332937971</v>
      </c>
      <c r="BX33" s="2">
        <v>18.246617859768186</v>
      </c>
      <c r="BY33" s="2">
        <v>17.200491963167419</v>
      </c>
      <c r="BZ33" s="2">
        <v>18.976909997862077</v>
      </c>
      <c r="CA33" s="2">
        <v>18.332502141683577</v>
      </c>
      <c r="CB33" s="2">
        <v>18.159070432447049</v>
      </c>
      <c r="CC33" s="2">
        <v>18.244008801261305</v>
      </c>
      <c r="CD33" s="2">
        <v>18.365804915867898</v>
      </c>
      <c r="CE33" s="2">
        <v>18.937862109821012</v>
      </c>
      <c r="CF33" s="2">
        <v>17.688092335029605</v>
      </c>
      <c r="CG33" s="2">
        <v>18.601758380504112</v>
      </c>
      <c r="CH33" s="2">
        <v>17.75102612785901</v>
      </c>
      <c r="CI33" s="2">
        <v>17.974023577924601</v>
      </c>
      <c r="CJ33" s="2">
        <v>17.76268291266004</v>
      </c>
      <c r="CK33" s="2">
        <v>17.479183272102986</v>
      </c>
      <c r="CL33" s="2">
        <v>18.67651225537788</v>
      </c>
      <c r="CM33" s="2">
        <v>18.291440660253254</v>
      </c>
      <c r="CN33" s="2">
        <v>18.214749226548602</v>
      </c>
      <c r="CO33" s="2">
        <v>17.81330931745882</v>
      </c>
      <c r="CP33" s="2">
        <v>18.60126504514847</v>
      </c>
      <c r="CQ33" s="2">
        <v>18.48532414649258</v>
      </c>
      <c r="CR33" s="2">
        <v>18.887195281780485</v>
      </c>
      <c r="CS33" s="2">
        <v>17.332172643355669</v>
      </c>
      <c r="CT33" s="2">
        <v>18.206426360636812</v>
      </c>
      <c r="CU33" s="2">
        <v>18.657747161490757</v>
      </c>
      <c r="CV33" s="2">
        <v>18.731724376545102</v>
      </c>
      <c r="CW33" s="2">
        <v>19.078022581744882</v>
      </c>
      <c r="CX33" s="2">
        <v>18.020328589272076</v>
      </c>
      <c r="CY33" s="2">
        <v>18.663186891780995</v>
      </c>
      <c r="CZ33" s="2">
        <v>18.162643180136584</v>
      </c>
      <c r="DA33" s="2">
        <v>18.760636656802479</v>
      </c>
      <c r="DB33" s="2">
        <v>18.37582969052513</v>
      </c>
      <c r="DC33" s="2">
        <v>18.184615179360801</v>
      </c>
      <c r="DD33" s="2">
        <v>17.949116794119124</v>
      </c>
      <c r="DE33" s="2">
        <v>18.634056390471272</v>
      </c>
      <c r="DF33" s="2">
        <v>18.157933361953067</v>
      </c>
      <c r="DG33" s="2">
        <v>17.679755908491821</v>
      </c>
      <c r="DH33" s="2">
        <v>18.400898779807768</v>
      </c>
      <c r="DI33" s="2">
        <v>19.10687295122024</v>
      </c>
      <c r="DJ33" s="2">
        <v>18.498434187617445</v>
      </c>
      <c r="DK33" s="2">
        <v>17.009680523484203</v>
      </c>
      <c r="DL33" s="2">
        <v>17.92243262950549</v>
      </c>
      <c r="DM33" s="2">
        <v>17.266486745372109</v>
      </c>
      <c r="DN33" s="2">
        <v>17.993676763252939</v>
      </c>
      <c r="DO33" s="2">
        <v>18.099508037963627</v>
      </c>
      <c r="DP33" s="2">
        <v>17.822294016717613</v>
      </c>
      <c r="DQ33" s="2">
        <v>18.09363527494968</v>
      </c>
      <c r="DR33" s="2">
        <v>18.901136120670952</v>
      </c>
      <c r="DS33" s="2">
        <v>17.87440791163289</v>
      </c>
      <c r="DT33" s="2">
        <v>17.651253658600254</v>
      </c>
      <c r="DU33" s="2">
        <v>17.948773035963217</v>
      </c>
      <c r="DV33" s="2">
        <v>18.459435772766213</v>
      </c>
      <c r="DW33" s="2">
        <v>17.618972671487818</v>
      </c>
      <c r="DX33" s="2">
        <v>17.828938520011054</v>
      </c>
      <c r="DY33" s="2">
        <v>18.020740249637871</v>
      </c>
      <c r="DZ33" s="2">
        <v>17.987629173159846</v>
      </c>
      <c r="EA33" s="2">
        <v>17.451091757113556</v>
      </c>
      <c r="EB33" s="2">
        <v>17.892574792533868</v>
      </c>
      <c r="EC33" s="2">
        <v>17.906556283227285</v>
      </c>
      <c r="ED33" s="2">
        <v>17.596383957528804</v>
      </c>
      <c r="EE33" s="2">
        <v>18.228568228658315</v>
      </c>
      <c r="EF33" s="2">
        <v>17.422990813095076</v>
      </c>
      <c r="EG33" s="2">
        <v>18.29476044826022</v>
      </c>
      <c r="EH33" s="2">
        <v>18.437228593211128</v>
      </c>
      <c r="EI33" s="2">
        <v>18.124027241443581</v>
      </c>
      <c r="EJ33" s="2">
        <v>18.320734218519153</v>
      </c>
      <c r="EK33" s="2">
        <v>18.322105641566353</v>
      </c>
      <c r="EL33" s="2">
        <v>17.645852413446065</v>
      </c>
      <c r="EM33" s="2">
        <v>18.126681871435888</v>
      </c>
      <c r="EN33" s="2">
        <v>17.425632511102684</v>
      </c>
      <c r="EO33" s="2">
        <v>17.717975136577291</v>
      </c>
      <c r="EP33" s="2">
        <v>18.436705182064291</v>
      </c>
      <c r="EQ33" s="2">
        <v>18.406881722003316</v>
      </c>
      <c r="ER33" s="2">
        <v>17.322160981827302</v>
      </c>
      <c r="ES33" s="2">
        <v>18.152174014695699</v>
      </c>
      <c r="ET33" s="2">
        <v>18.521028883898758</v>
      </c>
      <c r="EU33" s="2">
        <v>17.982793017383109</v>
      </c>
      <c r="EV33" s="2">
        <v>18.649961995958208</v>
      </c>
      <c r="EW33" s="2">
        <v>18.092495727984549</v>
      </c>
      <c r="EX33" s="2">
        <v>18.957691668375745</v>
      </c>
      <c r="EY33" s="2">
        <v>18.355486537552697</v>
      </c>
      <c r="EZ33" s="2">
        <v>17.26892872302664</v>
      </c>
      <c r="FA33" s="2">
        <v>17.629439432191351</v>
      </c>
      <c r="FB33" s="2">
        <v>18.186042918584203</v>
      </c>
      <c r="FC33" s="2">
        <v>18.467004540653651</v>
      </c>
      <c r="FD33" s="2">
        <v>18.13413349246186</v>
      </c>
      <c r="FE33" s="2">
        <v>17.069019070010409</v>
      </c>
      <c r="FF33" s="2">
        <v>18.371049720366866</v>
      </c>
      <c r="FG33" s="2">
        <v>17.561547490428534</v>
      </c>
      <c r="FH33" s="2">
        <v>18.244552831150202</v>
      </c>
      <c r="FI33" s="2">
        <v>18.614178210113128</v>
      </c>
      <c r="FJ33" s="2">
        <v>18.08809709720131</v>
      </c>
      <c r="FK33" s="2">
        <v>16.603908881082681</v>
      </c>
      <c r="FL33" s="2">
        <v>17.529492988244666</v>
      </c>
      <c r="FM33" s="2">
        <v>17.953017043199509</v>
      </c>
      <c r="FN33" s="2">
        <v>17.521047236586494</v>
      </c>
      <c r="FO33" s="2">
        <v>18.87882261734579</v>
      </c>
      <c r="FP33" s="2">
        <v>18.22224976559264</v>
      </c>
      <c r="FQ33" s="2">
        <v>17.848342921943978</v>
      </c>
      <c r="FR33" s="2">
        <v>18.229148209798158</v>
      </c>
      <c r="FS33" s="2">
        <v>18.047088667570737</v>
      </c>
      <c r="FT33" s="2">
        <v>18.508499929976121</v>
      </c>
      <c r="FU33" s="2">
        <v>18.693735666765555</v>
      </c>
      <c r="FV33" s="2">
        <v>18.670276057475604</v>
      </c>
      <c r="FW33" s="2">
        <v>17.9533028945268</v>
      </c>
      <c r="FX33" s="2">
        <v>17.622874449518275</v>
      </c>
      <c r="FY33" s="2">
        <v>17.055145135824503</v>
      </c>
      <c r="FZ33" s="2">
        <v>17.989010558103157</v>
      </c>
      <c r="GA33" s="2">
        <v>18.021827058383089</v>
      </c>
      <c r="GB33" s="2">
        <v>18.331509387453842</v>
      </c>
      <c r="GC33" s="2">
        <v>18.465955834194173</v>
      </c>
      <c r="GD33" s="2">
        <v>18.19771570569052</v>
      </c>
      <c r="GE33" s="2">
        <v>17.390791459232613</v>
      </c>
      <c r="GF33" s="2">
        <v>18.367993382431283</v>
      </c>
      <c r="GG33" s="2">
        <v>18.397262170475511</v>
      </c>
      <c r="GH33" s="2">
        <v>18.029266678848366</v>
      </c>
      <c r="GI33" s="2">
        <v>18.590733556013372</v>
      </c>
      <c r="GJ33" s="2">
        <v>19.217916987231419</v>
      </c>
      <c r="GK33" s="2">
        <v>18.057457757644887</v>
      </c>
      <c r="GL33" s="2">
        <v>18.048607015336774</v>
      </c>
      <c r="GM33" s="30">
        <v>18.164762656352973</v>
      </c>
      <c r="GN33" s="30">
        <v>17.563759614104594</v>
      </c>
    </row>
    <row r="34" spans="1:196" x14ac:dyDescent="0.2">
      <c r="A34" s="17" t="s">
        <v>23</v>
      </c>
      <c r="B34" s="17">
        <v>42</v>
      </c>
      <c r="C34" s="17">
        <v>1</v>
      </c>
      <c r="D34" s="9" t="s">
        <v>1</v>
      </c>
      <c r="E34" s="7">
        <v>0.33631998306786703</v>
      </c>
      <c r="F34" s="7">
        <v>-9.5655107974447873E-2</v>
      </c>
      <c r="G34" s="7">
        <v>0.21625824064258792</v>
      </c>
      <c r="H34" s="7">
        <v>-0.11358275762977499</v>
      </c>
      <c r="I34" s="78">
        <v>0</v>
      </c>
      <c r="J34" s="78">
        <v>0</v>
      </c>
      <c r="K34" s="2">
        <v>20.718292000954211</v>
      </c>
      <c r="L34" s="2">
        <v>20.409468177731757</v>
      </c>
      <c r="M34" s="2">
        <v>20.736726445714876</v>
      </c>
      <c r="N34" s="2">
        <v>20.403370380211872</v>
      </c>
      <c r="O34" s="2">
        <v>20.583726346022249</v>
      </c>
      <c r="P34" s="2">
        <v>20.252559438509952</v>
      </c>
      <c r="Q34" s="2">
        <v>20.359732892191452</v>
      </c>
      <c r="R34" s="2">
        <v>20.242913737261556</v>
      </c>
      <c r="S34" s="2">
        <v>20.191485647349829</v>
      </c>
      <c r="T34" s="2">
        <v>20.655241549266215</v>
      </c>
      <c r="U34" s="2">
        <v>20.226837304033406</v>
      </c>
      <c r="V34" s="2">
        <v>19.810878785548056</v>
      </c>
      <c r="W34" s="2">
        <v>19.757663644409071</v>
      </c>
      <c r="X34" s="2">
        <v>20.247099467629468</v>
      </c>
      <c r="Y34" s="2">
        <v>20.478026686518238</v>
      </c>
      <c r="Z34" s="2">
        <v>20.232658161197982</v>
      </c>
      <c r="AA34" s="2">
        <v>20.366068868229402</v>
      </c>
      <c r="AB34" s="2">
        <v>20.745653348316917</v>
      </c>
      <c r="AC34" s="2">
        <v>20.795113464593854</v>
      </c>
      <c r="AD34" s="2">
        <v>19.837816177812407</v>
      </c>
      <c r="AE34" s="2">
        <v>20.478750485593665</v>
      </c>
      <c r="AF34" s="2">
        <v>19.964405816081403</v>
      </c>
      <c r="AG34" s="2">
        <v>20.412290747891472</v>
      </c>
      <c r="AH34" s="2">
        <v>20.237823150757421</v>
      </c>
      <c r="AI34" s="2">
        <v>21.100952857782509</v>
      </c>
      <c r="AJ34" s="2">
        <v>20.179619711489078</v>
      </c>
      <c r="AK34" s="2">
        <v>20.450540608328094</v>
      </c>
      <c r="AL34" s="2">
        <v>19.839903563205404</v>
      </c>
      <c r="AM34" s="2">
        <v>19.757663644409071</v>
      </c>
      <c r="AN34" s="2">
        <v>19.959309262413083</v>
      </c>
      <c r="AO34" s="2">
        <v>20.811110955462144</v>
      </c>
      <c r="AP34" s="2">
        <v>20.472473360129726</v>
      </c>
      <c r="AQ34" s="2">
        <v>19.70249207133444</v>
      </c>
      <c r="AR34" s="2">
        <v>20.663129583696811</v>
      </c>
      <c r="AS34" s="2">
        <v>20.326878387536006</v>
      </c>
      <c r="AT34" s="2">
        <v>20.594074573329397</v>
      </c>
      <c r="AU34" s="2">
        <v>20.196798365246337</v>
      </c>
      <c r="AV34" s="2">
        <v>19.998466300268905</v>
      </c>
      <c r="AW34" s="2">
        <v>20.327201180692889</v>
      </c>
      <c r="AX34" s="2">
        <v>20.548628749738967</v>
      </c>
      <c r="AY34" s="2">
        <v>20.539221582841201</v>
      </c>
      <c r="AZ34" s="2">
        <v>21.037879201658331</v>
      </c>
      <c r="BA34" s="2">
        <v>21.001562080511892</v>
      </c>
      <c r="BB34" s="2">
        <v>20.304001246738025</v>
      </c>
      <c r="BC34" s="2">
        <v>20.143694704532475</v>
      </c>
      <c r="BD34" s="2">
        <v>19.694564751297918</v>
      </c>
      <c r="BE34" s="2">
        <v>20.450284233318623</v>
      </c>
      <c r="BF34" s="2">
        <v>20.695523448579973</v>
      </c>
      <c r="BG34" s="2">
        <v>19.757663644409071</v>
      </c>
      <c r="BH34" s="2">
        <v>20.853493144796843</v>
      </c>
      <c r="BI34" s="2">
        <v>19.704204471252979</v>
      </c>
      <c r="BJ34" s="2">
        <v>20.075927030214398</v>
      </c>
      <c r="BK34" s="2">
        <v>20.204697622425595</v>
      </c>
      <c r="BL34" s="2">
        <v>20.068158156075821</v>
      </c>
      <c r="BM34" s="2">
        <v>20.353591398637583</v>
      </c>
      <c r="BN34" s="2">
        <v>20.357346140801688</v>
      </c>
      <c r="BO34" s="2">
        <v>20.847392382359121</v>
      </c>
      <c r="BP34" s="2">
        <v>20.499338046617268</v>
      </c>
      <c r="BQ34" s="2">
        <v>20.594411786642382</v>
      </c>
      <c r="BR34" s="2">
        <v>19.47446026242233</v>
      </c>
      <c r="BS34" s="2">
        <v>19.175613666278199</v>
      </c>
      <c r="BT34" s="2">
        <v>21.111401564442033</v>
      </c>
      <c r="BU34" s="2">
        <v>20.155786008791445</v>
      </c>
      <c r="BV34" s="2">
        <v>19.944688765281313</v>
      </c>
      <c r="BW34" s="2">
        <v>20.019932217586444</v>
      </c>
      <c r="BX34" s="2">
        <v>20.277685742254764</v>
      </c>
      <c r="BY34" s="2">
        <v>19.672037626792456</v>
      </c>
      <c r="BZ34" s="2">
        <v>20.655261762075636</v>
      </c>
      <c r="CA34" s="2">
        <v>20.560395618420831</v>
      </c>
      <c r="CB34" s="2">
        <v>19.996157367770781</v>
      </c>
      <c r="CC34" s="2">
        <v>20.067291894053795</v>
      </c>
      <c r="CD34" s="2">
        <v>20.342672139166389</v>
      </c>
      <c r="CE34" s="2">
        <v>21.013741854319157</v>
      </c>
      <c r="CF34" s="2">
        <v>19.705469328121069</v>
      </c>
      <c r="CG34" s="2">
        <v>21.005866260280158</v>
      </c>
      <c r="CH34" s="2">
        <v>19.876441897685922</v>
      </c>
      <c r="CI34" s="2">
        <v>20.288638715576784</v>
      </c>
      <c r="CJ34" s="2">
        <v>19.865607425748451</v>
      </c>
      <c r="CK34" s="2">
        <v>19.963482261319612</v>
      </c>
      <c r="CL34" s="2">
        <v>20.511064180597614</v>
      </c>
      <c r="CM34" s="2">
        <v>19.921482660371034</v>
      </c>
      <c r="CN34" s="2">
        <v>20.003331278913482</v>
      </c>
      <c r="CO34" s="2">
        <v>20.274018608096746</v>
      </c>
      <c r="CP34" s="2">
        <v>20.457934834067665</v>
      </c>
      <c r="CQ34" s="2">
        <v>20.632741064324279</v>
      </c>
      <c r="CR34" s="2">
        <v>20.750269452486886</v>
      </c>
      <c r="CS34" s="2">
        <v>19.602645322098123</v>
      </c>
      <c r="CT34" s="2">
        <v>20.08939714520772</v>
      </c>
      <c r="CU34" s="2">
        <v>20.310940555694504</v>
      </c>
      <c r="CV34" s="2">
        <v>20.367384799849539</v>
      </c>
      <c r="CW34" s="2">
        <v>20.680299012529694</v>
      </c>
      <c r="CX34" s="2">
        <v>20.384433224597707</v>
      </c>
      <c r="CY34" s="2">
        <v>20.118752507060353</v>
      </c>
      <c r="CZ34" s="2">
        <v>20.058226813330815</v>
      </c>
      <c r="DA34" s="2">
        <v>21.166627672237304</v>
      </c>
      <c r="DB34" s="2">
        <v>19.885107361642319</v>
      </c>
      <c r="DC34" s="2">
        <v>20.759656882443153</v>
      </c>
      <c r="DD34" s="2">
        <v>19.878226050953899</v>
      </c>
      <c r="DE34" s="2">
        <v>20.914823057203446</v>
      </c>
      <c r="DF34" s="2">
        <v>20.094912386951268</v>
      </c>
      <c r="DG34" s="2">
        <v>19.968403036790832</v>
      </c>
      <c r="DH34" s="2">
        <v>20.882969914691245</v>
      </c>
      <c r="DI34" s="2">
        <v>21.133384758267738</v>
      </c>
      <c r="DJ34" s="2">
        <v>20.452841470162468</v>
      </c>
      <c r="DK34" s="2">
        <v>19.338333337313667</v>
      </c>
      <c r="DL34" s="2">
        <v>20.04778073482764</v>
      </c>
      <c r="DM34" s="2">
        <v>19.760153206986484</v>
      </c>
      <c r="DN34" s="2">
        <v>20.522590121061398</v>
      </c>
      <c r="DO34" s="2">
        <v>20.015483463055741</v>
      </c>
      <c r="DP34" s="2">
        <v>20.05139866920025</v>
      </c>
      <c r="DQ34" s="2">
        <v>20.136431174941436</v>
      </c>
      <c r="DR34" s="2">
        <v>20.791877646227775</v>
      </c>
      <c r="DS34" s="2">
        <v>20.617506832347935</v>
      </c>
      <c r="DT34" s="2">
        <v>20.507020825198349</v>
      </c>
      <c r="DU34" s="2">
        <v>19.705266756580833</v>
      </c>
      <c r="DV34" s="2">
        <v>20.384818398505324</v>
      </c>
      <c r="DW34" s="2">
        <v>20.771318435119113</v>
      </c>
      <c r="DX34" s="2">
        <v>19.772907645798899</v>
      </c>
      <c r="DY34" s="2">
        <v>20.337604608142236</v>
      </c>
      <c r="DZ34" s="2">
        <v>19.894204515365026</v>
      </c>
      <c r="EA34" s="2">
        <v>19.964749246040846</v>
      </c>
      <c r="EB34" s="2">
        <v>19.554395899196319</v>
      </c>
      <c r="EC34" s="2">
        <v>19.763356194700687</v>
      </c>
      <c r="ED34" s="2">
        <v>20.172708365123722</v>
      </c>
      <c r="EE34" s="2">
        <v>20.013720117696785</v>
      </c>
      <c r="EF34" s="2">
        <v>20.997327205351688</v>
      </c>
      <c r="EG34" s="2">
        <v>19.668531035954867</v>
      </c>
      <c r="EH34" s="2">
        <v>20.117229169687207</v>
      </c>
      <c r="EI34" s="2">
        <v>20.593793934202598</v>
      </c>
      <c r="EJ34" s="2">
        <v>20.098088671957044</v>
      </c>
      <c r="EK34" s="2">
        <v>19.976440965607676</v>
      </c>
      <c r="EL34" s="2">
        <v>20.437118681563891</v>
      </c>
      <c r="EM34" s="2">
        <v>19.757663644409071</v>
      </c>
      <c r="EN34" s="2">
        <v>20.047726794625529</v>
      </c>
      <c r="EO34" s="2">
        <v>19.689817859338046</v>
      </c>
      <c r="EP34" s="2">
        <v>19.677921320942019</v>
      </c>
      <c r="EQ34" s="2">
        <v>20.435733557466012</v>
      </c>
      <c r="ER34" s="2">
        <v>20.202286861721863</v>
      </c>
      <c r="ES34" s="2">
        <v>19.913040455112466</v>
      </c>
      <c r="ET34" s="2">
        <v>20.714776767772619</v>
      </c>
      <c r="EU34" s="2">
        <v>20.620462658624458</v>
      </c>
      <c r="EV34" s="2">
        <v>19.869083871137928</v>
      </c>
      <c r="EW34" s="2">
        <v>20.59527527091096</v>
      </c>
      <c r="EX34" s="2">
        <v>19.989640570196784</v>
      </c>
      <c r="EY34" s="2">
        <v>20.700027203246297</v>
      </c>
      <c r="EZ34" s="2">
        <v>20.088068042329891</v>
      </c>
      <c r="FA34" s="2">
        <v>19.701707468413343</v>
      </c>
      <c r="FB34" s="2">
        <v>20.013925399244535</v>
      </c>
      <c r="FC34" s="2">
        <v>20.006165318464344</v>
      </c>
      <c r="FD34" s="2">
        <v>20.274725391074913</v>
      </c>
      <c r="FE34" s="2">
        <v>20.612389291820172</v>
      </c>
      <c r="FF34" s="2">
        <v>19.673133309231041</v>
      </c>
      <c r="FG34" s="2">
        <v>20.231314809649689</v>
      </c>
      <c r="FH34" s="2">
        <v>19.707106097530232</v>
      </c>
      <c r="FI34" s="2">
        <v>20.086071108871312</v>
      </c>
      <c r="FJ34" s="2">
        <v>20.439326995967431</v>
      </c>
      <c r="FK34" s="2">
        <v>20.316412238121568</v>
      </c>
      <c r="FL34" s="2">
        <v>19.075318443150778</v>
      </c>
      <c r="FM34" s="2">
        <v>19.757663644409071</v>
      </c>
      <c r="FN34" s="2">
        <v>19.947982557040771</v>
      </c>
      <c r="FO34" s="2">
        <v>19.958351198400052</v>
      </c>
      <c r="FP34" s="2">
        <v>20.680487000013798</v>
      </c>
      <c r="FQ34" s="2">
        <v>20.258372336976016</v>
      </c>
      <c r="FR34" s="2">
        <v>19.951651609862996</v>
      </c>
      <c r="FS34" s="2">
        <v>20.537119251444086</v>
      </c>
      <c r="FT34" s="2">
        <v>20.132701096779808</v>
      </c>
      <c r="FU34" s="2">
        <v>20.429470529647585</v>
      </c>
      <c r="FV34" s="2">
        <v>20.357497753549925</v>
      </c>
      <c r="FW34" s="2">
        <v>20.414458464900274</v>
      </c>
      <c r="FX34" s="2">
        <v>20.128202132083011</v>
      </c>
      <c r="FY34" s="2">
        <v>19.694881767545333</v>
      </c>
      <c r="FZ34" s="2">
        <v>19.618534092902191</v>
      </c>
      <c r="GA34" s="2">
        <v>19.963759909230586</v>
      </c>
      <c r="GB34" s="2">
        <v>20.420851115035365</v>
      </c>
      <c r="GC34" s="2">
        <v>20.602898096608129</v>
      </c>
      <c r="GD34" s="2">
        <v>20.256461507723305</v>
      </c>
      <c r="GE34" s="2">
        <v>20.173435462417171</v>
      </c>
      <c r="GF34" s="2">
        <v>19.757663644409071</v>
      </c>
      <c r="GG34" s="2">
        <v>20.296536685683961</v>
      </c>
      <c r="GH34" s="2">
        <v>20.427582106743536</v>
      </c>
      <c r="GI34" s="2">
        <v>20.918517602734873</v>
      </c>
      <c r="GJ34" s="2">
        <v>20.292222712258837</v>
      </c>
      <c r="GK34" s="2">
        <v>20.735592406099617</v>
      </c>
      <c r="GL34" s="2">
        <v>20.053358805882542</v>
      </c>
      <c r="GM34" s="30">
        <v>20.735592406099617</v>
      </c>
      <c r="GN34" s="30">
        <v>20.053358805882542</v>
      </c>
    </row>
    <row r="35" spans="1:196" x14ac:dyDescent="0.2">
      <c r="A35" s="17" t="s">
        <v>24</v>
      </c>
      <c r="B35" s="17">
        <v>42</v>
      </c>
      <c r="C35" s="17">
        <v>2</v>
      </c>
      <c r="D35" s="9" t="s">
        <v>1</v>
      </c>
      <c r="E35" s="7">
        <v>0.22993091866076648</v>
      </c>
      <c r="F35" s="7">
        <v>-0.11782738292357919</v>
      </c>
      <c r="G35" s="7">
        <v>0.83558931124641078</v>
      </c>
      <c r="H35" s="7">
        <v>-3.9584366717935637E-2</v>
      </c>
      <c r="I35" s="78">
        <v>0</v>
      </c>
      <c r="J35" s="78">
        <v>0</v>
      </c>
      <c r="K35" s="2">
        <v>20.047278253449218</v>
      </c>
      <c r="L35" s="2">
        <v>20.081904624916845</v>
      </c>
      <c r="M35" s="2">
        <v>20.685349348021834</v>
      </c>
      <c r="N35" s="2">
        <v>20.833558030900434</v>
      </c>
      <c r="O35" s="2">
        <v>20.487029232820635</v>
      </c>
      <c r="P35" s="2">
        <v>20.645632583828291</v>
      </c>
      <c r="Q35" s="2">
        <v>20.237267462728948</v>
      </c>
      <c r="R35" s="2">
        <v>19.840721676686456</v>
      </c>
      <c r="S35" s="2">
        <v>20.335218596244552</v>
      </c>
      <c r="T35" s="2">
        <v>20.824301410438235</v>
      </c>
      <c r="U35" s="2">
        <v>20.347356669906731</v>
      </c>
      <c r="V35" s="2">
        <v>19.321780641017039</v>
      </c>
      <c r="W35" s="2">
        <v>20.025787146523712</v>
      </c>
      <c r="X35" s="2">
        <v>19.341719714312276</v>
      </c>
      <c r="Y35" s="2">
        <v>20.479290898206202</v>
      </c>
      <c r="Z35" s="2">
        <v>20.034600788424594</v>
      </c>
      <c r="AA35" s="2">
        <v>19.898382846010591</v>
      </c>
      <c r="AB35" s="2">
        <v>19.743910104670451</v>
      </c>
      <c r="AC35" s="2">
        <v>20.307460109274157</v>
      </c>
      <c r="AD35" s="2">
        <v>19.629997464646348</v>
      </c>
      <c r="AE35" s="2">
        <v>19.964348856421253</v>
      </c>
      <c r="AF35" s="2">
        <v>19.829837865801647</v>
      </c>
      <c r="AG35" s="2">
        <v>20.698628691374406</v>
      </c>
      <c r="AH35" s="2">
        <v>19.747461091674136</v>
      </c>
      <c r="AI35" s="2">
        <v>20.308641206423289</v>
      </c>
      <c r="AJ35" s="2">
        <v>20.072814601814795</v>
      </c>
      <c r="AK35" s="2">
        <v>20.353451984556759</v>
      </c>
      <c r="AL35" s="2">
        <v>19.938597742923818</v>
      </c>
      <c r="AM35" s="2">
        <v>19.770011013186213</v>
      </c>
      <c r="AN35" s="2">
        <v>20.312808666211893</v>
      </c>
      <c r="AO35" s="2">
        <v>20.465275501127056</v>
      </c>
      <c r="AP35" s="2">
        <v>20.507713660097505</v>
      </c>
      <c r="AQ35" s="2">
        <v>19.194939172036847</v>
      </c>
      <c r="AR35" s="2">
        <v>20.61168918626068</v>
      </c>
      <c r="AS35" s="2">
        <v>20.410753704829549</v>
      </c>
      <c r="AT35" s="2">
        <v>20.51815995127059</v>
      </c>
      <c r="AU35" s="2">
        <v>20.559843324437278</v>
      </c>
      <c r="AV35" s="2">
        <v>19.740460015181917</v>
      </c>
      <c r="AW35" s="2">
        <v>20.194343944511765</v>
      </c>
      <c r="AX35" s="2">
        <v>20.109242310885481</v>
      </c>
      <c r="AY35" s="2">
        <v>20.327203502992248</v>
      </c>
      <c r="AZ35" s="2">
        <v>20.139630334083925</v>
      </c>
      <c r="BA35" s="2">
        <v>20.983810183628723</v>
      </c>
      <c r="BB35" s="2">
        <v>20.837490408700855</v>
      </c>
      <c r="BC35" s="2">
        <v>19.463634010885283</v>
      </c>
      <c r="BD35" s="2">
        <v>19.757663644409071</v>
      </c>
      <c r="BE35" s="2">
        <v>20.129773176133206</v>
      </c>
      <c r="BF35" s="2">
        <v>20.242691069876898</v>
      </c>
      <c r="BG35" s="2">
        <v>19.813002689962737</v>
      </c>
      <c r="BH35" s="2">
        <v>20.880570633003153</v>
      </c>
      <c r="BI35" s="2">
        <v>19.757663644409071</v>
      </c>
      <c r="BJ35" s="2">
        <v>20.24310700796779</v>
      </c>
      <c r="BK35" s="2">
        <v>20.472787702929782</v>
      </c>
      <c r="BL35" s="2">
        <v>20.110616473620347</v>
      </c>
      <c r="BM35" s="2">
        <v>20.015629384134002</v>
      </c>
      <c r="BN35" s="2">
        <v>19.98616593427073</v>
      </c>
      <c r="BO35" s="2">
        <v>20.154466456227535</v>
      </c>
      <c r="BP35" s="2">
        <v>20.161474620353864</v>
      </c>
      <c r="BQ35" s="2">
        <v>20.796051114920331</v>
      </c>
      <c r="BR35" s="2">
        <v>19.596565038145432</v>
      </c>
      <c r="BS35" s="2">
        <v>18.614954602530094</v>
      </c>
      <c r="BT35" s="2">
        <v>20.924818422649768</v>
      </c>
      <c r="BU35" s="2">
        <v>19.731096119747825</v>
      </c>
      <c r="BV35" s="2">
        <v>20.600326724720034</v>
      </c>
      <c r="BW35" s="2">
        <v>20.352987692104744</v>
      </c>
      <c r="BX35" s="2">
        <v>19.791354948947657</v>
      </c>
      <c r="BY35" s="2">
        <v>19.698866295779037</v>
      </c>
      <c r="BZ35" s="2">
        <v>20.301738274461325</v>
      </c>
      <c r="CA35" s="2">
        <v>20.278787185782374</v>
      </c>
      <c r="CB35" s="2">
        <v>20.120652152282247</v>
      </c>
      <c r="CC35" s="2">
        <v>20.113727148412643</v>
      </c>
      <c r="CD35" s="2">
        <v>20.311269025647139</v>
      </c>
      <c r="CE35" s="2">
        <v>20.457174307080894</v>
      </c>
      <c r="CF35" s="2">
        <v>19.547406527384805</v>
      </c>
      <c r="CG35" s="2">
        <v>20.513962564977756</v>
      </c>
      <c r="CH35" s="2">
        <v>19.854920767188744</v>
      </c>
      <c r="CI35" s="2">
        <v>19.90516907728162</v>
      </c>
      <c r="CJ35" s="2">
        <v>19.800688081042932</v>
      </c>
      <c r="CK35" s="2">
        <v>19.425980952043822</v>
      </c>
      <c r="CL35" s="2">
        <v>20.177429653702696</v>
      </c>
      <c r="CM35" s="2">
        <v>19.082801445219054</v>
      </c>
      <c r="CN35" s="2">
        <v>20.309943452985539</v>
      </c>
      <c r="CO35" s="2">
        <v>20.101765322904757</v>
      </c>
      <c r="CP35" s="2">
        <v>20.059296900516905</v>
      </c>
      <c r="CQ35" s="2">
        <v>20.367272071904647</v>
      </c>
      <c r="CR35" s="2">
        <v>20.433294773852481</v>
      </c>
      <c r="CS35" s="2">
        <v>19.433708994803297</v>
      </c>
      <c r="CT35" s="2">
        <v>19.694413237259852</v>
      </c>
      <c r="CU35" s="2">
        <v>19.748600087781256</v>
      </c>
      <c r="CV35" s="2">
        <v>20.628841334946742</v>
      </c>
      <c r="CW35" s="2">
        <v>20.046382642436608</v>
      </c>
      <c r="CX35" s="2">
        <v>19.966141703328169</v>
      </c>
      <c r="CY35" s="2">
        <v>19.852517086950623</v>
      </c>
      <c r="CZ35" s="2">
        <v>19.897449398705</v>
      </c>
      <c r="DA35" s="2">
        <v>20.838735630770252</v>
      </c>
      <c r="DB35" s="2">
        <v>19.994029412371173</v>
      </c>
      <c r="DC35" s="2">
        <v>20.875166832688656</v>
      </c>
      <c r="DD35" s="2">
        <v>20.041432513729188</v>
      </c>
      <c r="DE35" s="2">
        <v>19.824076705827299</v>
      </c>
      <c r="DF35" s="2">
        <v>19.976868027355906</v>
      </c>
      <c r="DG35" s="2">
        <v>19.923307917956834</v>
      </c>
      <c r="DH35" s="2">
        <v>20.069600839000891</v>
      </c>
      <c r="DI35" s="2">
        <v>20.790850366868654</v>
      </c>
      <c r="DJ35" s="2">
        <v>20.048352726102998</v>
      </c>
      <c r="DK35" s="2">
        <v>19.714118173702964</v>
      </c>
      <c r="DL35" s="2">
        <v>19.757663644409071</v>
      </c>
      <c r="DM35" s="2">
        <v>19.678430654163346</v>
      </c>
      <c r="DN35" s="2">
        <v>19.749882064334138</v>
      </c>
      <c r="DO35" s="2">
        <v>19.759057466748224</v>
      </c>
      <c r="DP35" s="2">
        <v>20.38793408657634</v>
      </c>
      <c r="DQ35" s="2">
        <v>20.220846162631041</v>
      </c>
      <c r="DR35" s="2">
        <v>19.516279566362904</v>
      </c>
      <c r="DS35" s="2">
        <v>20.460908194592687</v>
      </c>
      <c r="DT35" s="2">
        <v>19.757663644409071</v>
      </c>
      <c r="DU35" s="2">
        <v>19.72014526298787</v>
      </c>
      <c r="DV35" s="2">
        <v>20.086559978846108</v>
      </c>
      <c r="DW35" s="2">
        <v>19.9926064834032</v>
      </c>
      <c r="DX35" s="2">
        <v>19.938443325747652</v>
      </c>
      <c r="DY35" s="2">
        <v>20.099830688972489</v>
      </c>
      <c r="DZ35" s="2">
        <v>19.572519517984645</v>
      </c>
      <c r="EA35" s="2">
        <v>19.904509639191357</v>
      </c>
      <c r="EB35" s="2">
        <v>18.890906462436799</v>
      </c>
      <c r="EC35" s="2">
        <v>19.8839843405317</v>
      </c>
      <c r="ED35" s="2">
        <v>19.757663644409071</v>
      </c>
      <c r="EE35" s="2">
        <v>19.757663644409071</v>
      </c>
      <c r="EF35" s="2">
        <v>20.906938751629323</v>
      </c>
      <c r="EG35" s="2">
        <v>20.129994992012072</v>
      </c>
      <c r="EH35" s="2">
        <v>20.790661653771565</v>
      </c>
      <c r="EI35" s="2">
        <v>20.22769287115139</v>
      </c>
      <c r="EJ35" s="2">
        <v>19.771044390582684</v>
      </c>
      <c r="EK35" s="2">
        <v>19.7794793211471</v>
      </c>
      <c r="EL35" s="2">
        <v>20.240745760602696</v>
      </c>
      <c r="EM35" s="2">
        <v>19.407625591172717</v>
      </c>
      <c r="EN35" s="2">
        <v>19.77655985609265</v>
      </c>
      <c r="EO35" s="2">
        <v>19.824639421081731</v>
      </c>
      <c r="EP35" s="2">
        <v>19.644883115610295</v>
      </c>
      <c r="EQ35" s="2">
        <v>20.193326274510866</v>
      </c>
      <c r="ER35" s="2">
        <v>20.234038768605927</v>
      </c>
      <c r="ES35" s="2">
        <v>19.600271999680221</v>
      </c>
      <c r="ET35" s="2">
        <v>20.30209314608819</v>
      </c>
      <c r="EU35" s="2">
        <v>19.898566907866073</v>
      </c>
      <c r="EV35" s="2">
        <v>19.8424267786611</v>
      </c>
      <c r="EW35" s="2">
        <v>20.148708371223677</v>
      </c>
      <c r="EX35" s="2">
        <v>19.878586085661333</v>
      </c>
      <c r="EY35" s="2">
        <v>20.216309346914326</v>
      </c>
      <c r="EZ35" s="2">
        <v>20.201083481284233</v>
      </c>
      <c r="FA35" s="2">
        <v>20.02900729013723</v>
      </c>
      <c r="FB35" s="2">
        <v>20.000037418465723</v>
      </c>
      <c r="FC35" s="2">
        <v>19.798065133994061</v>
      </c>
      <c r="FD35" s="2">
        <v>19.970962589904271</v>
      </c>
      <c r="FE35" s="2">
        <v>20.33782746509122</v>
      </c>
      <c r="FF35" s="2">
        <v>19.32535331531362</v>
      </c>
      <c r="FG35" s="2">
        <v>20.416917554573576</v>
      </c>
      <c r="FH35" s="2">
        <v>19.815719071521425</v>
      </c>
      <c r="FI35" s="2">
        <v>19.824816440079712</v>
      </c>
      <c r="FJ35" s="2">
        <v>19.754622806097409</v>
      </c>
      <c r="FK35" s="2">
        <v>19.600200724394949</v>
      </c>
      <c r="FL35" s="2">
        <v>19.281521422199454</v>
      </c>
      <c r="FM35" s="2">
        <v>19.488959462956569</v>
      </c>
      <c r="FN35" s="2">
        <v>19.661533213494266</v>
      </c>
      <c r="FO35" s="2">
        <v>20.107164284278912</v>
      </c>
      <c r="FP35" s="2">
        <v>20.648672867564464</v>
      </c>
      <c r="FQ35" s="2">
        <v>20.021318001011409</v>
      </c>
      <c r="FR35" s="2">
        <v>20.214963568737399</v>
      </c>
      <c r="FS35" s="2">
        <v>20.088056462759425</v>
      </c>
      <c r="FT35" s="2">
        <v>20.721024638014097</v>
      </c>
      <c r="FU35" s="2">
        <v>20.45517753357225</v>
      </c>
      <c r="FV35" s="2">
        <v>20.482637819784376</v>
      </c>
      <c r="FW35" s="2">
        <v>20.641040639763165</v>
      </c>
      <c r="FX35" s="2">
        <v>19.805166763320848</v>
      </c>
      <c r="FY35" s="2">
        <v>19.368451572847555</v>
      </c>
      <c r="FZ35" s="2">
        <v>19.594989125858895</v>
      </c>
      <c r="GA35" s="2">
        <v>20.325467180876217</v>
      </c>
      <c r="GB35" s="2">
        <v>19.98221844120895</v>
      </c>
      <c r="GC35" s="2">
        <v>20.993053284014898</v>
      </c>
      <c r="GD35" s="2">
        <v>20.003544050596318</v>
      </c>
      <c r="GE35" s="2">
        <v>19.946784993287149</v>
      </c>
      <c r="GF35" s="2">
        <v>19.830006823987063</v>
      </c>
      <c r="GG35" s="2">
        <v>20.378627205636622</v>
      </c>
      <c r="GH35" s="2">
        <v>20.675399741649002</v>
      </c>
      <c r="GI35" s="2">
        <v>20.873034213706472</v>
      </c>
      <c r="GJ35" s="2">
        <v>19.9370120819977</v>
      </c>
      <c r="GK35" s="2">
        <v>20.683074356562077</v>
      </c>
      <c r="GL35" s="2">
        <v>20.239712361378867</v>
      </c>
      <c r="GM35" s="30">
        <v>20.683074356562077</v>
      </c>
      <c r="GN35" s="30">
        <v>20.239712361378867</v>
      </c>
    </row>
    <row r="36" spans="1:196" x14ac:dyDescent="0.2">
      <c r="A36" s="17" t="s">
        <v>272</v>
      </c>
      <c r="B36" s="17">
        <v>42</v>
      </c>
      <c r="C36" s="17">
        <v>2</v>
      </c>
      <c r="D36" s="9" t="s">
        <v>0</v>
      </c>
      <c r="E36" s="8">
        <v>1.4870527827036462E-2</v>
      </c>
      <c r="F36" s="7">
        <v>-0.23039231165170193</v>
      </c>
      <c r="G36" s="7">
        <v>0.67505742569801275</v>
      </c>
      <c r="H36" s="10">
        <v>-6.3410584864186603E-2</v>
      </c>
      <c r="I36" s="56" t="s">
        <v>5707</v>
      </c>
      <c r="J36" s="78">
        <v>0</v>
      </c>
      <c r="K36" s="2">
        <v>17.730724793159077</v>
      </c>
      <c r="L36" s="2">
        <v>17.557319865515648</v>
      </c>
      <c r="M36" s="2">
        <v>17.912713703037515</v>
      </c>
      <c r="N36" s="2">
        <v>18.044137913569351</v>
      </c>
      <c r="O36" s="2">
        <v>17.5380480022345</v>
      </c>
      <c r="P36" s="2">
        <v>17.903341888260318</v>
      </c>
      <c r="Q36" s="2">
        <v>17.881833079540769</v>
      </c>
      <c r="R36" s="2">
        <v>17.814242222186458</v>
      </c>
      <c r="S36" s="2">
        <v>17.946782316481031</v>
      </c>
      <c r="T36" s="2">
        <v>18.074002376119587</v>
      </c>
      <c r="U36" s="2">
        <v>17.557068339956611</v>
      </c>
      <c r="V36" s="2">
        <v>17.188185431386074</v>
      </c>
      <c r="W36" s="2">
        <v>17.821626248923003</v>
      </c>
      <c r="X36" s="2">
        <v>17.458338415049212</v>
      </c>
      <c r="Y36" s="2">
        <v>18.077539220226999</v>
      </c>
      <c r="Z36" s="2">
        <v>17.680623499620587</v>
      </c>
      <c r="AA36" s="2">
        <v>17.378999350129767</v>
      </c>
      <c r="AB36" s="2">
        <v>17.477198430894539</v>
      </c>
      <c r="AC36" s="2">
        <v>18.24416897891718</v>
      </c>
      <c r="AD36" s="2">
        <v>17.141872529093753</v>
      </c>
      <c r="AE36" s="2">
        <v>18.464497466702362</v>
      </c>
      <c r="AF36" s="2">
        <v>17.529070712063859</v>
      </c>
      <c r="AG36" s="2">
        <v>17.959653239748864</v>
      </c>
      <c r="AH36" s="2">
        <v>17.575632452441724</v>
      </c>
      <c r="AI36" s="2">
        <v>18.408711185876783</v>
      </c>
      <c r="AJ36" s="2">
        <v>17.674852034368989</v>
      </c>
      <c r="AK36" s="2">
        <v>17.741584762190779</v>
      </c>
      <c r="AL36" s="2">
        <v>17.773040623248534</v>
      </c>
      <c r="AM36" s="2">
        <v>17.286460597542103</v>
      </c>
      <c r="AN36" s="2">
        <v>17.721278053369666</v>
      </c>
      <c r="AO36" s="2">
        <v>17.984459028983103</v>
      </c>
      <c r="AP36" s="2">
        <v>18.207467327669679</v>
      </c>
      <c r="AQ36" s="2">
        <v>16.752583706413617</v>
      </c>
      <c r="AR36" s="2">
        <v>18.637158827286733</v>
      </c>
      <c r="AS36" s="2">
        <v>17.954393237018909</v>
      </c>
      <c r="AT36" s="2">
        <v>17.784335566493013</v>
      </c>
      <c r="AU36" s="2">
        <v>17.862507066315754</v>
      </c>
      <c r="AV36" s="2">
        <v>17.77453910076644</v>
      </c>
      <c r="AW36" s="2">
        <v>17.604791301470325</v>
      </c>
      <c r="AX36" s="2">
        <v>17.311444050143091</v>
      </c>
      <c r="AY36" s="2">
        <v>18.158518496487872</v>
      </c>
      <c r="AZ36" s="2">
        <v>17.604366762451377</v>
      </c>
      <c r="BA36" s="2">
        <v>18.584498956599706</v>
      </c>
      <c r="BB36" s="2">
        <v>17.907611845998908</v>
      </c>
      <c r="BC36" s="2">
        <v>17.054277220096264</v>
      </c>
      <c r="BD36" s="2">
        <v>17.612960052680592</v>
      </c>
      <c r="BE36" s="2">
        <v>18.470074151459759</v>
      </c>
      <c r="BF36" s="2">
        <v>18.169645043449908</v>
      </c>
      <c r="BG36" s="2">
        <v>17.1750370399056</v>
      </c>
      <c r="BH36" s="2">
        <v>18.64935781702485</v>
      </c>
      <c r="BI36" s="2">
        <v>17.714131585952398</v>
      </c>
      <c r="BJ36" s="2">
        <v>18.232069633432161</v>
      </c>
      <c r="BK36" s="2">
        <v>17.967218700699977</v>
      </c>
      <c r="BL36" s="2">
        <v>17.682437400125629</v>
      </c>
      <c r="BM36" s="2">
        <v>17.350747949113845</v>
      </c>
      <c r="BN36" s="2">
        <v>17.09295232246583</v>
      </c>
      <c r="BO36" s="2">
        <v>17.743328424481597</v>
      </c>
      <c r="BP36" s="2">
        <v>18.150715136055041</v>
      </c>
      <c r="BQ36" s="2">
        <v>18.538385832583231</v>
      </c>
      <c r="BR36" s="2">
        <v>17.404204959572183</v>
      </c>
      <c r="BS36" s="2">
        <v>16.175574657174554</v>
      </c>
      <c r="BT36" s="2">
        <v>18.113469505238719</v>
      </c>
      <c r="BU36" s="2">
        <v>17.419444944572291</v>
      </c>
      <c r="BV36" s="2">
        <v>18.362858697569585</v>
      </c>
      <c r="BW36" s="2">
        <v>18.045063795167891</v>
      </c>
      <c r="BX36" s="2">
        <v>17.447955481233706</v>
      </c>
      <c r="BY36" s="2">
        <v>16.742891932486277</v>
      </c>
      <c r="BZ36" s="2">
        <v>18.21422695270963</v>
      </c>
      <c r="CA36" s="2">
        <v>17.774675830057287</v>
      </c>
      <c r="CB36" s="2">
        <v>17.894546141085971</v>
      </c>
      <c r="CC36" s="2">
        <v>17.72907705233591</v>
      </c>
      <c r="CD36" s="2">
        <v>17.921133176491637</v>
      </c>
      <c r="CE36" s="2">
        <v>18.211631258483116</v>
      </c>
      <c r="CF36" s="2">
        <v>17.195605628315761</v>
      </c>
      <c r="CG36" s="2">
        <v>17.775026719955783</v>
      </c>
      <c r="CH36" s="2">
        <v>17.074172560132816</v>
      </c>
      <c r="CI36" s="2">
        <v>17.240123689504802</v>
      </c>
      <c r="CJ36" s="2">
        <v>17.300679491660091</v>
      </c>
      <c r="CK36" s="2">
        <v>17.07337617542218</v>
      </c>
      <c r="CL36" s="2">
        <v>17.89100702338931</v>
      </c>
      <c r="CM36" s="2">
        <v>17.191155410191953</v>
      </c>
      <c r="CN36" s="2">
        <v>17.915485500695716</v>
      </c>
      <c r="CO36" s="2">
        <v>17.173597442325523</v>
      </c>
      <c r="CP36" s="2">
        <v>17.62990703824758</v>
      </c>
      <c r="CQ36" s="2">
        <v>17.913293470357683</v>
      </c>
      <c r="CR36" s="2">
        <v>18.079075500787791</v>
      </c>
      <c r="CS36" s="2">
        <v>16.916449119241641</v>
      </c>
      <c r="CT36" s="2">
        <v>17.439414550272957</v>
      </c>
      <c r="CU36" s="2">
        <v>17.684156529515128</v>
      </c>
      <c r="CV36" s="2">
        <v>18.09542305983879</v>
      </c>
      <c r="CW36" s="2">
        <v>17.776994578978819</v>
      </c>
      <c r="CX36" s="2">
        <v>17.463237977471959</v>
      </c>
      <c r="CY36" s="2">
        <v>17.867246622744663</v>
      </c>
      <c r="CZ36" s="2">
        <v>17.356457348424964</v>
      </c>
      <c r="DA36" s="2">
        <v>18.28450498307177</v>
      </c>
      <c r="DB36" s="2">
        <v>17.775562801876866</v>
      </c>
      <c r="DC36" s="2">
        <v>17.979308834968315</v>
      </c>
      <c r="DD36" s="2">
        <v>17.695263985928467</v>
      </c>
      <c r="DE36" s="2">
        <v>17.331294370294252</v>
      </c>
      <c r="DF36" s="2">
        <v>17.54966185390748</v>
      </c>
      <c r="DG36" s="2">
        <v>17.474825424625255</v>
      </c>
      <c r="DH36" s="2">
        <v>17.46336312610784</v>
      </c>
      <c r="DI36" s="2">
        <v>18.546037894500383</v>
      </c>
      <c r="DJ36" s="2">
        <v>17.718663972184483</v>
      </c>
      <c r="DK36" s="2">
        <v>16.942692931850626</v>
      </c>
      <c r="DL36" s="2">
        <v>17.488064827197014</v>
      </c>
      <c r="DM36" s="2">
        <v>16.823854899716334</v>
      </c>
      <c r="DN36" s="2">
        <v>17.184527873139047</v>
      </c>
      <c r="DO36" s="2">
        <v>17.693491874318013</v>
      </c>
      <c r="DP36" s="2">
        <v>17.881374783556414</v>
      </c>
      <c r="DQ36" s="2">
        <v>17.573155499789983</v>
      </c>
      <c r="DR36" s="2">
        <v>17.05939865114415</v>
      </c>
      <c r="DS36" s="2">
        <v>17.243220053955472</v>
      </c>
      <c r="DT36" s="2">
        <v>16.866644133605032</v>
      </c>
      <c r="DU36" s="2">
        <v>17.398663716571363</v>
      </c>
      <c r="DV36" s="2">
        <v>17.330189976528033</v>
      </c>
      <c r="DW36" s="2">
        <v>17.530566658421943</v>
      </c>
      <c r="DX36" s="2">
        <v>17.34036791600829</v>
      </c>
      <c r="DY36" s="2">
        <v>17.268202810828299</v>
      </c>
      <c r="DZ36" s="2">
        <v>17.45039033187247</v>
      </c>
      <c r="EA36" s="2">
        <v>16.517706840560379</v>
      </c>
      <c r="EB36" s="2">
        <v>17.559997909013219</v>
      </c>
      <c r="EC36" s="2">
        <v>17.169502240294612</v>
      </c>
      <c r="ED36" s="2">
        <v>17.416833504790841</v>
      </c>
      <c r="EE36" s="2">
        <v>17.912138367296993</v>
      </c>
      <c r="EF36" s="2">
        <v>17.773603945589898</v>
      </c>
      <c r="EG36" s="2">
        <v>18.257064167254082</v>
      </c>
      <c r="EH36" s="2">
        <v>17.725805251233659</v>
      </c>
      <c r="EI36" s="2">
        <v>17.132692170200926</v>
      </c>
      <c r="EJ36" s="2">
        <v>17.652595528097216</v>
      </c>
      <c r="EK36" s="2">
        <v>17.618784306896472</v>
      </c>
      <c r="EL36" s="2">
        <v>17.165062976915127</v>
      </c>
      <c r="EM36" s="2">
        <v>17.461847636173523</v>
      </c>
      <c r="EN36" s="2">
        <v>17.470433950364018</v>
      </c>
      <c r="EO36" s="2">
        <v>17.040356365831386</v>
      </c>
      <c r="EP36" s="2">
        <v>17.89518946559221</v>
      </c>
      <c r="EQ36" s="2">
        <v>17.754132629013796</v>
      </c>
      <c r="ER36" s="2">
        <v>16.595334684811458</v>
      </c>
      <c r="ES36" s="2">
        <v>17.490261063407271</v>
      </c>
      <c r="ET36" s="2">
        <v>17.883973985739686</v>
      </c>
      <c r="EU36" s="2">
        <v>17.404379608554386</v>
      </c>
      <c r="EV36" s="2">
        <v>18.30453112636868</v>
      </c>
      <c r="EW36" s="2">
        <v>17.946863316694298</v>
      </c>
      <c r="EX36" s="2">
        <v>17.748056877533166</v>
      </c>
      <c r="EY36" s="2">
        <v>17.787394641716094</v>
      </c>
      <c r="EZ36" s="2">
        <v>17.360466428158645</v>
      </c>
      <c r="FA36" s="2">
        <v>17.344349026111981</v>
      </c>
      <c r="FB36" s="2">
        <v>17.947525885104586</v>
      </c>
      <c r="FC36" s="2">
        <v>17.706296443702396</v>
      </c>
      <c r="FD36" s="2">
        <v>17.509703884628447</v>
      </c>
      <c r="FE36" s="2">
        <v>16.795618058753465</v>
      </c>
      <c r="FF36" s="2">
        <v>18.029243954594303</v>
      </c>
      <c r="FG36" s="2">
        <v>17.18243453074027</v>
      </c>
      <c r="FH36" s="2">
        <v>17.575506073315353</v>
      </c>
      <c r="FI36" s="2">
        <v>17.535456393465264</v>
      </c>
      <c r="FJ36" s="2">
        <v>17.158669186636033</v>
      </c>
      <c r="FK36" s="2">
        <v>16.501392985156052</v>
      </c>
      <c r="FL36" s="2">
        <v>17.062415642334315</v>
      </c>
      <c r="FM36" s="2">
        <v>17.460623912167787</v>
      </c>
      <c r="FN36" s="2">
        <v>17.681377298743822</v>
      </c>
      <c r="FO36" s="2">
        <v>18.303808074276581</v>
      </c>
      <c r="FP36" s="2">
        <v>17.837604494298521</v>
      </c>
      <c r="FQ36" s="2">
        <v>17.800723640220806</v>
      </c>
      <c r="FR36" s="2">
        <v>17.580651709174017</v>
      </c>
      <c r="FS36" s="2">
        <v>18.277868649777623</v>
      </c>
      <c r="FT36" s="2">
        <v>18.208329252088276</v>
      </c>
      <c r="FU36" s="2">
        <v>18.163374511593762</v>
      </c>
      <c r="FV36" s="2">
        <v>18.553613633688023</v>
      </c>
      <c r="FW36" s="2">
        <v>17.18517646470363</v>
      </c>
      <c r="FX36" s="2">
        <v>17.005705466420366</v>
      </c>
      <c r="FY36" s="2">
        <v>16.117296070938636</v>
      </c>
      <c r="FZ36" s="2">
        <v>17.980164021240618</v>
      </c>
      <c r="GA36" s="2">
        <v>17.237449548014691</v>
      </c>
      <c r="GB36" s="2">
        <v>17.987832886277079</v>
      </c>
      <c r="GC36" s="2">
        <v>17.949673577509596</v>
      </c>
      <c r="GD36" s="2">
        <v>17.508449408085166</v>
      </c>
      <c r="GE36" s="2">
        <v>17.285910995095929</v>
      </c>
      <c r="GF36" s="2">
        <v>17.975555986793658</v>
      </c>
      <c r="GG36" s="2">
        <v>18.333953597097821</v>
      </c>
      <c r="GH36" s="2">
        <v>17.809660957956567</v>
      </c>
      <c r="GI36" s="2">
        <v>18.347195688241385</v>
      </c>
      <c r="GJ36" s="2">
        <v>19.131956108570048</v>
      </c>
      <c r="GK36" s="2">
        <v>17.611893522612991</v>
      </c>
      <c r="GL36" s="2">
        <v>17.558449649320711</v>
      </c>
      <c r="GM36" s="30">
        <v>18.058728151091866</v>
      </c>
      <c r="GN36" s="30">
        <v>17.606963554653941</v>
      </c>
    </row>
    <row r="37" spans="1:196" x14ac:dyDescent="0.2">
      <c r="A37" s="17" t="s">
        <v>273</v>
      </c>
      <c r="B37" s="17">
        <v>42</v>
      </c>
      <c r="C37" s="17">
        <v>2</v>
      </c>
      <c r="D37" s="9" t="s">
        <v>0</v>
      </c>
      <c r="E37" s="8">
        <v>0.50302859514105247</v>
      </c>
      <c r="F37" s="7">
        <v>-0.10874395459128294</v>
      </c>
      <c r="G37" s="7">
        <v>0.21518196058608974</v>
      </c>
      <c r="H37" s="10">
        <v>-0.1595802892804592</v>
      </c>
      <c r="I37" s="78">
        <v>0</v>
      </c>
      <c r="J37" s="78">
        <v>0</v>
      </c>
      <c r="K37" s="2">
        <v>16.835451963314814</v>
      </c>
      <c r="L37" s="2">
        <v>17.040956334220859</v>
      </c>
      <c r="M37" s="2">
        <v>16.581287619741765</v>
      </c>
      <c r="N37" s="2">
        <v>17.209287382077662</v>
      </c>
      <c r="O37" s="2">
        <v>16.611633997298263</v>
      </c>
      <c r="P37" s="2">
        <v>17.250655265462132</v>
      </c>
      <c r="Q37" s="2">
        <v>16.521269943884196</v>
      </c>
      <c r="R37" s="2">
        <v>16.50203983781163</v>
      </c>
      <c r="S37" s="2">
        <v>17.923642572002642</v>
      </c>
      <c r="T37" s="2">
        <v>17.07320116601468</v>
      </c>
      <c r="U37" s="2">
        <v>17.116513118180098</v>
      </c>
      <c r="V37" s="2">
        <v>17.692525849915306</v>
      </c>
      <c r="W37" s="2">
        <v>15.973083301345898</v>
      </c>
      <c r="X37" s="2">
        <v>17.301711142365839</v>
      </c>
      <c r="Y37" s="2">
        <v>17.051003187997985</v>
      </c>
      <c r="Z37" s="2">
        <v>16.032098435071831</v>
      </c>
      <c r="AA37" s="2">
        <v>16.232687723607693</v>
      </c>
      <c r="AB37" s="2">
        <v>15.034186720022106</v>
      </c>
      <c r="AC37" s="2">
        <v>16.576115276416672</v>
      </c>
      <c r="AD37" s="2">
        <v>16.040647235097371</v>
      </c>
      <c r="AE37" s="2">
        <v>17.375469382700039</v>
      </c>
      <c r="AF37" s="2">
        <v>17.009167524954329</v>
      </c>
      <c r="AG37" s="2">
        <v>16.217767537237815</v>
      </c>
      <c r="AH37" s="2">
        <v>17.198371510269101</v>
      </c>
      <c r="AI37" s="2">
        <v>17.062707442920271</v>
      </c>
      <c r="AJ37" s="2">
        <v>16.196122023893611</v>
      </c>
      <c r="AK37" s="2">
        <v>16.808500696370476</v>
      </c>
      <c r="AL37" s="2">
        <v>17.575849627612886</v>
      </c>
      <c r="AM37" s="2">
        <v>16.618028579833858</v>
      </c>
      <c r="AN37" s="2">
        <v>16.927983773633031</v>
      </c>
      <c r="AO37" s="2">
        <v>17.693568105319148</v>
      </c>
      <c r="AP37" s="2">
        <v>16.597707809087066</v>
      </c>
      <c r="AQ37" s="2">
        <v>17.064788965203274</v>
      </c>
      <c r="AR37" s="2">
        <v>17.667714664912349</v>
      </c>
      <c r="AS37" s="2">
        <v>17.041750151059674</v>
      </c>
      <c r="AT37" s="2">
        <v>17.038067722055903</v>
      </c>
      <c r="AU37" s="2">
        <v>17.207944544361247</v>
      </c>
      <c r="AV37" s="2">
        <v>17.516617736223701</v>
      </c>
      <c r="AW37" s="2">
        <v>16.063525376799525</v>
      </c>
      <c r="AX37" s="2">
        <v>16.570379082136572</v>
      </c>
      <c r="AY37" s="2">
        <v>15.685493723349632</v>
      </c>
      <c r="AZ37" s="2">
        <v>16.571568481174427</v>
      </c>
      <c r="BA37" s="2">
        <v>16.820669380796076</v>
      </c>
      <c r="BB37" s="2">
        <v>16.275867950014142</v>
      </c>
      <c r="BC37" s="2">
        <v>16.584928245453167</v>
      </c>
      <c r="BD37" s="2">
        <v>17.342668204475153</v>
      </c>
      <c r="BE37" s="2">
        <v>16.770109453239975</v>
      </c>
      <c r="BF37" s="2">
        <v>16.721114514168342</v>
      </c>
      <c r="BG37" s="2">
        <v>17.381297620120225</v>
      </c>
      <c r="BH37" s="2">
        <v>17.062867137893519</v>
      </c>
      <c r="BI37" s="2">
        <v>17.039178622768855</v>
      </c>
      <c r="BJ37" s="2">
        <v>17.570409545280601</v>
      </c>
      <c r="BK37" s="2">
        <v>16.775736650547387</v>
      </c>
      <c r="BL37" s="2">
        <v>16.907301578114115</v>
      </c>
      <c r="BM37" s="2">
        <v>16.120610763415797</v>
      </c>
      <c r="BN37" s="2">
        <v>15.555449332404887</v>
      </c>
      <c r="BO37" s="2">
        <v>17.950436811615393</v>
      </c>
      <c r="BP37" s="2">
        <v>16.681240113457058</v>
      </c>
      <c r="BQ37" s="2">
        <v>17.203792995029438</v>
      </c>
      <c r="BR37" s="2">
        <v>16.747160809166072</v>
      </c>
      <c r="BS37" s="2">
        <v>15.57500448253162</v>
      </c>
      <c r="BT37" s="2">
        <v>16.595303727166954</v>
      </c>
      <c r="BU37" s="2">
        <v>17.131640583273317</v>
      </c>
      <c r="BV37" s="2">
        <v>16.48721550191231</v>
      </c>
      <c r="BW37" s="2">
        <v>15.779914255191411</v>
      </c>
      <c r="BX37" s="2">
        <v>16.9126843667229</v>
      </c>
      <c r="BY37" s="2">
        <v>15.903486149237441</v>
      </c>
      <c r="BZ37" s="2">
        <v>16.8322535811531</v>
      </c>
      <c r="CA37" s="2">
        <v>16.544210000659533</v>
      </c>
      <c r="CB37" s="2">
        <v>17.222529293919571</v>
      </c>
      <c r="CC37" s="2">
        <v>17.009497116308065</v>
      </c>
      <c r="CD37" s="2">
        <v>17.346343002834839</v>
      </c>
      <c r="CE37" s="2">
        <v>15.288386410782476</v>
      </c>
      <c r="CF37" s="2">
        <v>17.191512366297957</v>
      </c>
      <c r="CG37" s="2">
        <v>17.316211301744328</v>
      </c>
      <c r="CH37" s="2">
        <v>16.417176765211561</v>
      </c>
      <c r="CI37" s="2">
        <v>15.985562757624127</v>
      </c>
      <c r="CJ37" s="2">
        <v>16.167009989775217</v>
      </c>
      <c r="CK37" s="2">
        <v>17.129225507492823</v>
      </c>
      <c r="CL37" s="2">
        <v>17.470697982087454</v>
      </c>
      <c r="CM37" s="2">
        <v>16.616577324523149</v>
      </c>
      <c r="CN37" s="2">
        <v>17.189708608943807</v>
      </c>
      <c r="CO37" s="2">
        <v>16.677738009887378</v>
      </c>
      <c r="CP37" s="2">
        <v>16.874430202715654</v>
      </c>
      <c r="CQ37" s="2">
        <v>17.606371468946097</v>
      </c>
      <c r="CR37" s="2">
        <v>17.240458252015177</v>
      </c>
      <c r="CS37" s="2">
        <v>16.923107674069829</v>
      </c>
      <c r="CT37" s="2">
        <v>17.422812959241014</v>
      </c>
      <c r="CU37" s="2">
        <v>17.072532096948493</v>
      </c>
      <c r="CV37" s="2">
        <v>17.84539457295698</v>
      </c>
      <c r="CW37" s="2">
        <v>17.466553927491361</v>
      </c>
      <c r="CX37" s="2">
        <v>17.169255230650805</v>
      </c>
      <c r="CY37" s="2">
        <v>16.675748477572917</v>
      </c>
      <c r="CZ37" s="2">
        <v>16.853409134252271</v>
      </c>
      <c r="DA37" s="2">
        <v>17.002488230262159</v>
      </c>
      <c r="DB37" s="2">
        <v>17.075111962787702</v>
      </c>
      <c r="DC37" s="2">
        <v>17.016969402535832</v>
      </c>
      <c r="DD37" s="2">
        <v>16.57829033386993</v>
      </c>
      <c r="DE37" s="2">
        <v>17.705389933258314</v>
      </c>
      <c r="DF37" s="2">
        <v>17.104381166166952</v>
      </c>
      <c r="DG37" s="2">
        <v>17.167764432515476</v>
      </c>
      <c r="DH37" s="2">
        <v>16.695103576699605</v>
      </c>
      <c r="DI37" s="2">
        <v>16.99205949735812</v>
      </c>
      <c r="DJ37" s="2">
        <v>16.565827607941724</v>
      </c>
      <c r="DK37" s="2">
        <v>15.741799425732328</v>
      </c>
      <c r="DL37" s="2">
        <v>16.623971005948718</v>
      </c>
      <c r="DM37" s="2">
        <v>16.003724411669861</v>
      </c>
      <c r="DN37" s="2">
        <v>17.389940641130281</v>
      </c>
      <c r="DO37" s="2">
        <v>16.896642916288371</v>
      </c>
      <c r="DP37" s="2">
        <v>16.241830727927407</v>
      </c>
      <c r="DQ37" s="2">
        <v>17.213705953081895</v>
      </c>
      <c r="DR37" s="2">
        <v>15.958299278241203</v>
      </c>
      <c r="DS37" s="2">
        <v>17.106498885588518</v>
      </c>
      <c r="DT37" s="2">
        <v>17.148373420373694</v>
      </c>
      <c r="DU37" s="2">
        <v>16.979399468635677</v>
      </c>
      <c r="DV37" s="2">
        <v>17.048807980326469</v>
      </c>
      <c r="DW37" s="2">
        <v>17.340152695189442</v>
      </c>
      <c r="DX37" s="2">
        <v>16.988767782068482</v>
      </c>
      <c r="DY37" s="2">
        <v>16.351359124060984</v>
      </c>
      <c r="DZ37" s="2">
        <v>16.811313968421064</v>
      </c>
      <c r="EA37" s="2">
        <v>16.653926733930454</v>
      </c>
      <c r="EB37" s="2">
        <v>17.294512028844672</v>
      </c>
      <c r="EC37" s="2">
        <v>16.415348152994213</v>
      </c>
      <c r="ED37" s="2">
        <v>16.585413107427936</v>
      </c>
      <c r="EE37" s="2">
        <v>16.860468891098044</v>
      </c>
      <c r="EF37" s="2">
        <v>16.519724130092136</v>
      </c>
      <c r="EG37" s="2">
        <v>16.838958782732398</v>
      </c>
      <c r="EH37" s="2">
        <v>17.315675003465863</v>
      </c>
      <c r="EI37" s="2">
        <v>16.530504163854363</v>
      </c>
      <c r="EJ37" s="2">
        <v>16.575288104402574</v>
      </c>
      <c r="EK37" s="2">
        <v>16.965137093448874</v>
      </c>
      <c r="EL37" s="2">
        <v>16.128239343060986</v>
      </c>
      <c r="EM37" s="2">
        <v>14.970952841885543</v>
      </c>
      <c r="EN37" s="2">
        <v>16.512838996231814</v>
      </c>
      <c r="EO37" s="2">
        <v>16.767778394699967</v>
      </c>
      <c r="EP37" s="2">
        <v>15.352451049508494</v>
      </c>
      <c r="EQ37" s="2">
        <v>16.71253066084892</v>
      </c>
      <c r="ER37" s="2">
        <v>15.486390858646709</v>
      </c>
      <c r="ES37" s="2">
        <v>16.834115257560594</v>
      </c>
      <c r="ET37" s="2">
        <v>16.583349077888879</v>
      </c>
      <c r="EU37" s="2">
        <v>16.30346139031187</v>
      </c>
      <c r="EV37" s="2">
        <v>16.846924370212275</v>
      </c>
      <c r="EW37" s="2">
        <v>17.122292991195664</v>
      </c>
      <c r="EX37" s="2">
        <v>16.934344939172263</v>
      </c>
      <c r="EY37" s="2">
        <v>16.187808908640406</v>
      </c>
      <c r="EZ37" s="2">
        <v>16.363410589540059</v>
      </c>
      <c r="FA37" s="2">
        <v>17.526806053010151</v>
      </c>
      <c r="FB37" s="2">
        <v>15.950687300748784</v>
      </c>
      <c r="FC37" s="2">
        <v>17.158750020352251</v>
      </c>
      <c r="FD37" s="2">
        <v>17.341180545185725</v>
      </c>
      <c r="FE37" s="2">
        <v>16.35706482862626</v>
      </c>
      <c r="FF37" s="2">
        <v>16.881813324561826</v>
      </c>
      <c r="FG37" s="2">
        <v>16.969848106223903</v>
      </c>
      <c r="FH37" s="2">
        <v>15.517463513200227</v>
      </c>
      <c r="FI37" s="2">
        <v>17.16240115358395</v>
      </c>
      <c r="FJ37" s="2">
        <v>17.135571393420662</v>
      </c>
      <c r="FK37" s="2">
        <v>16.504207136991539</v>
      </c>
      <c r="FL37" s="2">
        <v>16.268406850646457</v>
      </c>
      <c r="FM37" s="2">
        <v>16.774909492290337</v>
      </c>
      <c r="FN37" s="2">
        <v>15.785646034764738</v>
      </c>
      <c r="FO37" s="2">
        <v>16.614725144781453</v>
      </c>
      <c r="FP37" s="2">
        <v>17.291805868363689</v>
      </c>
      <c r="FQ37" s="2">
        <v>17.118117698190126</v>
      </c>
      <c r="FR37" s="2">
        <v>17.030475586441284</v>
      </c>
      <c r="FS37" s="2">
        <v>15.836577516461441</v>
      </c>
      <c r="FT37" s="2">
        <v>17.660990236105853</v>
      </c>
      <c r="FU37" s="2">
        <v>17.451148402124602</v>
      </c>
      <c r="FV37" s="2">
        <v>16.723450652613476</v>
      </c>
      <c r="FW37" s="2">
        <v>16.875587255338864</v>
      </c>
      <c r="FX37" s="2">
        <v>16.564054101883798</v>
      </c>
      <c r="FY37" s="2">
        <v>16.920813764440663</v>
      </c>
      <c r="FZ37" s="2">
        <v>16.24013342847606</v>
      </c>
      <c r="GA37" s="2">
        <v>15.859750139673459</v>
      </c>
      <c r="GB37" s="2">
        <v>16.203775713335116</v>
      </c>
      <c r="GC37" s="2">
        <v>16.8740801205861</v>
      </c>
      <c r="GD37" s="2">
        <v>17.43595897059603</v>
      </c>
      <c r="GE37" s="2">
        <v>16.161753429183349</v>
      </c>
      <c r="GF37" s="2">
        <v>17.088392258567772</v>
      </c>
      <c r="GG37" s="2">
        <v>16.58394073264229</v>
      </c>
      <c r="GH37" s="2">
        <v>16.181628874864352</v>
      </c>
      <c r="GI37" s="2">
        <v>16.457853505003076</v>
      </c>
      <c r="GJ37" s="2">
        <v>17.428418433810467</v>
      </c>
      <c r="GK37" s="2">
        <v>15.168981525557371</v>
      </c>
      <c r="GL37" s="2">
        <v>17.803760936687844</v>
      </c>
      <c r="GM37" s="30">
        <v>16.47374972314055</v>
      </c>
      <c r="GN37" s="30">
        <v>16.654409435543201</v>
      </c>
    </row>
    <row r="38" spans="1:196" x14ac:dyDescent="0.2">
      <c r="A38" s="17" t="s">
        <v>99</v>
      </c>
      <c r="B38" s="17">
        <v>14</v>
      </c>
      <c r="C38" s="17">
        <v>0</v>
      </c>
      <c r="D38" s="9" t="s">
        <v>0</v>
      </c>
      <c r="E38" s="8">
        <v>4.9258158027030041E-2</v>
      </c>
      <c r="F38" s="7">
        <v>-0.32023148383789568</v>
      </c>
      <c r="G38" s="7">
        <v>7.9892614832391962E-3</v>
      </c>
      <c r="H38" s="10">
        <v>-0.39942588127598455</v>
      </c>
      <c r="I38" s="56" t="s">
        <v>5707</v>
      </c>
      <c r="J38" s="56" t="s">
        <v>5707</v>
      </c>
      <c r="K38" s="2">
        <v>16.115988724961802</v>
      </c>
      <c r="L38" s="2">
        <v>15.174600232121819</v>
      </c>
      <c r="M38" s="2">
        <v>15.13861025487604</v>
      </c>
      <c r="N38" s="2">
        <v>14.409228803259527</v>
      </c>
      <c r="O38" s="2">
        <v>16.081087997564154</v>
      </c>
      <c r="P38" s="2">
        <v>15.784425949880465</v>
      </c>
      <c r="Q38" s="2">
        <v>16.636644474448385</v>
      </c>
      <c r="R38" s="2">
        <v>15.924828919954827</v>
      </c>
      <c r="S38" s="2">
        <v>14.844876730364616</v>
      </c>
      <c r="T38" s="2">
        <v>15.162434733620914</v>
      </c>
      <c r="U38" s="2">
        <v>15.955478526284775</v>
      </c>
      <c r="V38" s="2">
        <v>16.47113622673151</v>
      </c>
      <c r="W38" s="2">
        <v>14.932997630994251</v>
      </c>
      <c r="X38" s="2">
        <v>16.810360278344831</v>
      </c>
      <c r="Y38" s="2">
        <v>14.837477224124168</v>
      </c>
      <c r="Z38" s="2">
        <v>14.875042185752859</v>
      </c>
      <c r="AA38" s="2">
        <v>16.738722021482687</v>
      </c>
      <c r="AB38" s="2">
        <v>15.779285950452465</v>
      </c>
      <c r="AC38" s="2">
        <v>16.031640461700356</v>
      </c>
      <c r="AD38" s="2">
        <v>16.391608099748563</v>
      </c>
      <c r="AE38" s="2">
        <v>14.080648886005763</v>
      </c>
      <c r="AF38" s="2">
        <v>15.757156613093258</v>
      </c>
      <c r="AG38" s="2">
        <v>15.505993617254472</v>
      </c>
      <c r="AH38" s="2">
        <v>16.083444598269459</v>
      </c>
      <c r="AI38" s="2">
        <v>15.586703530610203</v>
      </c>
      <c r="AJ38" s="2">
        <v>15.834633142995074</v>
      </c>
      <c r="AK38" s="2">
        <v>15.877903193439785</v>
      </c>
      <c r="AL38" s="2">
        <v>14.263785870066611</v>
      </c>
      <c r="AM38" s="2">
        <v>15.807421365113782</v>
      </c>
      <c r="AN38" s="2">
        <v>16.727832464120937</v>
      </c>
      <c r="AO38" s="2">
        <v>15.680220580429431</v>
      </c>
      <c r="AP38" s="2">
        <v>16.812109851362834</v>
      </c>
      <c r="AQ38" s="2">
        <v>16.583784425211707</v>
      </c>
      <c r="AR38" s="2">
        <v>14.097322247515132</v>
      </c>
      <c r="AS38" s="2">
        <v>15.576827106240833</v>
      </c>
      <c r="AT38" s="2">
        <v>16.02151029042971</v>
      </c>
      <c r="AU38" s="2">
        <v>16.880346683517718</v>
      </c>
      <c r="AV38" s="2">
        <v>16.715160381158157</v>
      </c>
      <c r="AW38" s="2">
        <v>15.078710058011573</v>
      </c>
      <c r="AX38" s="2">
        <v>14.985325056622884</v>
      </c>
      <c r="AY38" s="2">
        <v>15.699478401898297</v>
      </c>
      <c r="AZ38" s="2">
        <v>16.347262036256055</v>
      </c>
      <c r="BA38" s="2">
        <v>16.094855748956171</v>
      </c>
      <c r="BB38" s="2">
        <v>16.00686927434446</v>
      </c>
      <c r="BC38" s="2">
        <v>15.448832528064056</v>
      </c>
      <c r="BD38" s="2">
        <v>15.649374992036755</v>
      </c>
      <c r="BE38" s="2">
        <v>16.095026189499848</v>
      </c>
      <c r="BF38" s="2">
        <v>14.743989453724719</v>
      </c>
      <c r="BG38" s="2">
        <v>14.282906120283718</v>
      </c>
      <c r="BH38" s="2">
        <v>15.135721726198941</v>
      </c>
      <c r="BI38" s="2">
        <v>14.078995339378874</v>
      </c>
      <c r="BJ38" s="2">
        <v>15.910838015573201</v>
      </c>
      <c r="BK38" s="2">
        <v>14.50177438365348</v>
      </c>
      <c r="BL38" s="2">
        <v>17.355028338011106</v>
      </c>
      <c r="BM38" s="2">
        <v>15.324049846668823</v>
      </c>
      <c r="BN38" s="2">
        <v>15.706037036033241</v>
      </c>
      <c r="BO38" s="2">
        <v>16.363215572901012</v>
      </c>
      <c r="BP38" s="2">
        <v>16.555276712513425</v>
      </c>
      <c r="BQ38" s="2">
        <v>16.502651765086071</v>
      </c>
      <c r="BR38" s="2">
        <v>16.283338997563529</v>
      </c>
      <c r="BS38" s="2">
        <v>16.346122536195043</v>
      </c>
      <c r="BT38" s="2">
        <v>15.608469240535198</v>
      </c>
      <c r="BU38" s="2">
        <v>15.035060002373838</v>
      </c>
      <c r="BV38" s="2">
        <v>16.233640507113684</v>
      </c>
      <c r="BW38" s="2">
        <v>15.551127473951546</v>
      </c>
      <c r="BX38" s="2">
        <v>14.898137467804478</v>
      </c>
      <c r="BY38" s="2">
        <v>14.867924446371896</v>
      </c>
      <c r="BZ38" s="2">
        <v>15.881658453944587</v>
      </c>
      <c r="CA38" s="2">
        <v>16.055339917729917</v>
      </c>
      <c r="CB38" s="2">
        <v>16.608819910832423</v>
      </c>
      <c r="CC38" s="2">
        <v>15.822530471433838</v>
      </c>
      <c r="CD38" s="2">
        <v>16.00381607675552</v>
      </c>
      <c r="CE38" s="2">
        <v>14.664662554667952</v>
      </c>
      <c r="CF38" s="2">
        <v>16.407971244038698</v>
      </c>
      <c r="CG38" s="2">
        <v>16.218885163459788</v>
      </c>
      <c r="CH38" s="2">
        <v>15.623763846360223</v>
      </c>
      <c r="CI38" s="2">
        <v>16.643245329646515</v>
      </c>
      <c r="CJ38" s="2">
        <v>15.591202181419614</v>
      </c>
      <c r="CK38" s="2">
        <v>16.014008488854699</v>
      </c>
      <c r="CL38" s="2">
        <v>16.781363564076816</v>
      </c>
      <c r="CM38" s="2">
        <v>16.850060915118863</v>
      </c>
      <c r="CN38" s="2">
        <v>15.013439690748916</v>
      </c>
      <c r="CO38" s="2">
        <v>15.715603658022967</v>
      </c>
      <c r="CP38" s="2">
        <v>16.641406484170794</v>
      </c>
      <c r="CQ38" s="2">
        <v>15.840900061016869</v>
      </c>
      <c r="CR38" s="2">
        <v>16.324224555114679</v>
      </c>
      <c r="CS38" s="2">
        <v>15.508823122807184</v>
      </c>
      <c r="CT38" s="2">
        <v>15.824704419402995</v>
      </c>
      <c r="CU38" s="2">
        <v>17.251443447888207</v>
      </c>
      <c r="CV38" s="2">
        <v>16.557308838030952</v>
      </c>
      <c r="CW38" s="2">
        <v>15.865579680466118</v>
      </c>
      <c r="CX38" s="2">
        <v>16.895987127702409</v>
      </c>
      <c r="CY38" s="2">
        <v>16.881528513873434</v>
      </c>
      <c r="CZ38" s="2">
        <v>15.68157118869714</v>
      </c>
      <c r="DA38" s="2">
        <v>14.33102228040655</v>
      </c>
      <c r="DB38" s="2">
        <v>16.764813466751775</v>
      </c>
      <c r="DC38" s="2">
        <v>15.09448254994167</v>
      </c>
      <c r="DD38" s="2">
        <v>15.206515227567467</v>
      </c>
      <c r="DE38" s="2">
        <v>16.524467716015334</v>
      </c>
      <c r="DF38" s="2">
        <v>14.878816905724619</v>
      </c>
      <c r="DG38" s="2">
        <v>16.205257569177785</v>
      </c>
      <c r="DH38" s="2">
        <v>16.884458468334937</v>
      </c>
      <c r="DI38" s="2">
        <v>14.145506408260303</v>
      </c>
      <c r="DJ38" s="2">
        <v>16.31855104601205</v>
      </c>
      <c r="DK38" s="2">
        <v>14.766580845652536</v>
      </c>
      <c r="DL38" s="2">
        <v>15.8038749519379</v>
      </c>
      <c r="DM38" s="2">
        <v>15.93534903914604</v>
      </c>
      <c r="DN38" s="2">
        <v>15.546559211092989</v>
      </c>
      <c r="DO38" s="2">
        <v>15.988684092417003</v>
      </c>
      <c r="DP38" s="2">
        <v>15.796165336077227</v>
      </c>
      <c r="DQ38" s="2">
        <v>15.967195500405005</v>
      </c>
      <c r="DR38" s="2">
        <v>14.2717412838161</v>
      </c>
      <c r="DS38" s="2">
        <v>13.965442260782588</v>
      </c>
      <c r="DT38" s="2">
        <v>15.779259549964056</v>
      </c>
      <c r="DU38" s="2">
        <v>14.465537408492914</v>
      </c>
      <c r="DV38" s="2">
        <v>16.090584788151112</v>
      </c>
      <c r="DW38" s="2">
        <v>15.235780949651861</v>
      </c>
      <c r="DX38" s="2">
        <v>15.599828768835893</v>
      </c>
      <c r="DY38" s="2">
        <v>14.806832864270834</v>
      </c>
      <c r="DZ38" s="2">
        <v>15.573775225318972</v>
      </c>
      <c r="EA38" s="2">
        <v>16.251619295282183</v>
      </c>
      <c r="EB38" s="2">
        <v>14.519045784062444</v>
      </c>
      <c r="EC38" s="2">
        <v>15.646932702843708</v>
      </c>
      <c r="ED38" s="2">
        <v>15.037530928370659</v>
      </c>
      <c r="EE38" s="2">
        <v>14.290803145710877</v>
      </c>
      <c r="EF38" s="2">
        <v>15.293089646212399</v>
      </c>
      <c r="EG38" s="2">
        <v>15.707837839504576</v>
      </c>
      <c r="EH38" s="2">
        <v>16.51873166378796</v>
      </c>
      <c r="EI38" s="2">
        <v>16.24751371620594</v>
      </c>
      <c r="EJ38" s="2">
        <v>14.802014396795391</v>
      </c>
      <c r="EK38" s="2">
        <v>15.937305300505258</v>
      </c>
      <c r="EL38" s="2">
        <v>15.647435863851429</v>
      </c>
      <c r="EM38" s="2">
        <v>15.358699618178044</v>
      </c>
      <c r="EN38" s="2">
        <v>14.232460599318763</v>
      </c>
      <c r="EO38" s="2">
        <v>16.36593562140154</v>
      </c>
      <c r="EP38" s="2">
        <v>16.08249813982842</v>
      </c>
      <c r="EQ38" s="2">
        <v>15.904869840815916</v>
      </c>
      <c r="ER38" s="2">
        <v>15.777715107614153</v>
      </c>
      <c r="ES38" s="2">
        <v>15.491571273132884</v>
      </c>
      <c r="ET38" s="2">
        <v>16.535428421220633</v>
      </c>
      <c r="EU38" s="2">
        <v>15.450144917091833</v>
      </c>
      <c r="EV38" s="2">
        <v>14.184425263874932</v>
      </c>
      <c r="EW38" s="2">
        <v>15.374458752224573</v>
      </c>
      <c r="EX38" s="2">
        <v>17.385287146826411</v>
      </c>
      <c r="EY38" s="2">
        <v>14.700796717699372</v>
      </c>
      <c r="EZ38" s="2">
        <v>13.329284219442465</v>
      </c>
      <c r="FA38" s="2">
        <v>14.865737755074305</v>
      </c>
      <c r="FB38" s="2">
        <v>14.417650393242285</v>
      </c>
      <c r="FC38" s="2">
        <v>16.297488098246038</v>
      </c>
      <c r="FD38" s="2">
        <v>15.351573002749547</v>
      </c>
      <c r="FE38" s="2">
        <v>15.651552741399446</v>
      </c>
      <c r="FF38" s="2">
        <v>15.319371693477517</v>
      </c>
      <c r="FG38" s="2">
        <v>15.769389242685428</v>
      </c>
      <c r="FH38" s="2">
        <v>14.933241785248454</v>
      </c>
      <c r="FI38" s="2">
        <v>14.328404359728021</v>
      </c>
      <c r="FJ38" s="2">
        <v>14.937858956933272</v>
      </c>
      <c r="FK38" s="2">
        <v>15.017974171523038</v>
      </c>
      <c r="FL38" s="2">
        <v>16.626633575730487</v>
      </c>
      <c r="FM38" s="2">
        <v>15.894422996543669</v>
      </c>
      <c r="FN38" s="2">
        <v>15.758985736081875</v>
      </c>
      <c r="FO38" s="2">
        <v>14.908938639489113</v>
      </c>
      <c r="FP38" s="2">
        <v>15.447665613977795</v>
      </c>
      <c r="FQ38" s="2">
        <v>14.650595707400139</v>
      </c>
      <c r="FR38" s="2">
        <v>15.692346144489459</v>
      </c>
      <c r="FS38" s="2">
        <v>15.277727652837358</v>
      </c>
      <c r="FT38" s="2">
        <v>16.768153662295266</v>
      </c>
      <c r="FU38" s="2">
        <v>16.472286674946631</v>
      </c>
      <c r="FV38" s="2">
        <v>15.297524542533742</v>
      </c>
      <c r="FW38" s="2">
        <v>14.109396978648675</v>
      </c>
      <c r="FX38" s="2">
        <v>15.398342983811524</v>
      </c>
      <c r="FY38" s="2">
        <v>15.537922718975796</v>
      </c>
      <c r="FZ38" s="2">
        <v>15.931924847547506</v>
      </c>
      <c r="GA38" s="2">
        <v>15.832170218740291</v>
      </c>
      <c r="GB38" s="2">
        <v>15.381989049151995</v>
      </c>
      <c r="GC38" s="2">
        <v>16.481335030305871</v>
      </c>
      <c r="GD38" s="2">
        <v>13.499236460804706</v>
      </c>
      <c r="GE38" s="2">
        <v>15.357222229009292</v>
      </c>
      <c r="GF38" s="2">
        <v>14.549079849364885</v>
      </c>
      <c r="GG38" s="2">
        <v>16.066652471116985</v>
      </c>
      <c r="GH38" s="2">
        <v>15.101428950698375</v>
      </c>
      <c r="GI38" s="2">
        <v>15.115437497928987</v>
      </c>
      <c r="GJ38" s="2">
        <v>16.672582384259442</v>
      </c>
      <c r="GK38" s="2">
        <v>15.755504140370672</v>
      </c>
      <c r="GL38" s="2">
        <v>14.767650172597994</v>
      </c>
      <c r="GM38" s="30">
        <v>15.727836185745311</v>
      </c>
      <c r="GN38" s="30">
        <v>15.83221764690709</v>
      </c>
    </row>
    <row r="39" spans="1:196" x14ac:dyDescent="0.2">
      <c r="A39" s="17" t="s">
        <v>100</v>
      </c>
      <c r="B39" s="17">
        <v>16</v>
      </c>
      <c r="C39" s="17">
        <v>0</v>
      </c>
      <c r="D39" s="9" t="s">
        <v>0</v>
      </c>
      <c r="E39" s="8">
        <v>0.64253193877649417</v>
      </c>
      <c r="F39" s="7">
        <v>8.774791537340576E-2</v>
      </c>
      <c r="G39" s="7">
        <v>7.1380354534231749E-3</v>
      </c>
      <c r="H39" s="10">
        <v>0.30379312499651689</v>
      </c>
      <c r="I39" s="78">
        <v>0</v>
      </c>
      <c r="J39" s="58" t="s">
        <v>5711</v>
      </c>
      <c r="K39" s="2">
        <v>22.940404474842303</v>
      </c>
      <c r="L39" s="2">
        <v>23.347192652754067</v>
      </c>
      <c r="M39" s="2">
        <v>23.231904221378937</v>
      </c>
      <c r="N39" s="2">
        <v>22.893406082382885</v>
      </c>
      <c r="O39" s="2">
        <v>22.743905803704553</v>
      </c>
      <c r="P39" s="2">
        <v>23.375227281325607</v>
      </c>
      <c r="Q39" s="2">
        <v>23.250350356159608</v>
      </c>
      <c r="R39" s="2">
        <v>23.990507426201702</v>
      </c>
      <c r="S39" s="2">
        <v>22.856049990345067</v>
      </c>
      <c r="T39" s="2">
        <v>23.413911079369417</v>
      </c>
      <c r="U39" s="2">
        <v>23.042355122810299</v>
      </c>
      <c r="V39" s="2">
        <v>23.436116359028922</v>
      </c>
      <c r="W39" s="2">
        <v>22.45815959269359</v>
      </c>
      <c r="X39" s="2">
        <v>23.230466375338167</v>
      </c>
      <c r="Y39" s="2">
        <v>22.880254504960387</v>
      </c>
      <c r="Z39" s="2">
        <v>23.34045994023489</v>
      </c>
      <c r="AA39" s="2">
        <v>23.109855232652393</v>
      </c>
      <c r="AB39" s="2">
        <v>22.872116874834717</v>
      </c>
      <c r="AC39" s="2">
        <v>23.192781113640624</v>
      </c>
      <c r="AD39" s="2">
        <v>23.203854770092704</v>
      </c>
      <c r="AE39" s="2">
        <v>23.350371388694604</v>
      </c>
      <c r="AF39" s="2">
        <v>22.689959244804992</v>
      </c>
      <c r="AG39" s="2">
        <v>23.193323768082671</v>
      </c>
      <c r="AH39" s="2">
        <v>23.047688727229108</v>
      </c>
      <c r="AI39" s="2">
        <v>23.532552513546989</v>
      </c>
      <c r="AJ39" s="2">
        <v>22.746985206482954</v>
      </c>
      <c r="AK39" s="2">
        <v>23.479707477633859</v>
      </c>
      <c r="AL39" s="2">
        <v>23.444805218808735</v>
      </c>
      <c r="AM39" s="2">
        <v>22.900248077908973</v>
      </c>
      <c r="AN39" s="2">
        <v>23.726970502905086</v>
      </c>
      <c r="AO39" s="2">
        <v>22.686545450903832</v>
      </c>
      <c r="AP39" s="2">
        <v>23.976370653778616</v>
      </c>
      <c r="AQ39" s="2">
        <v>23.473276547817495</v>
      </c>
      <c r="AR39" s="2">
        <v>22.501990891023116</v>
      </c>
      <c r="AS39" s="2">
        <v>22.953572097642017</v>
      </c>
      <c r="AT39" s="2">
        <v>23.861565228362714</v>
      </c>
      <c r="AU39" s="2">
        <v>23.885216635457923</v>
      </c>
      <c r="AV39" s="2">
        <v>24.517784686582605</v>
      </c>
      <c r="AW39" s="2">
        <v>23.131658831856591</v>
      </c>
      <c r="AX39" s="2">
        <v>23.532741363604718</v>
      </c>
      <c r="AY39" s="2">
        <v>23.110065903031515</v>
      </c>
      <c r="AZ39" s="2">
        <v>23.480329246979803</v>
      </c>
      <c r="BA39" s="2">
        <v>23.967717619301528</v>
      </c>
      <c r="BB39" s="2">
        <v>23.822079631542596</v>
      </c>
      <c r="BC39" s="2">
        <v>22.906413185560396</v>
      </c>
      <c r="BD39" s="2">
        <v>23.941413874107052</v>
      </c>
      <c r="BE39" s="2">
        <v>24.136787372430984</v>
      </c>
      <c r="BF39" s="2">
        <v>23.52165743099291</v>
      </c>
      <c r="BG39" s="2">
        <v>23.812622726559919</v>
      </c>
      <c r="BH39" s="2">
        <v>23.040114727219713</v>
      </c>
      <c r="BI39" s="2">
        <v>24.689486746877499</v>
      </c>
      <c r="BJ39" s="2">
        <v>23.886895315072415</v>
      </c>
      <c r="BK39" s="2">
        <v>23.077408341355611</v>
      </c>
      <c r="BL39" s="2">
        <v>23.436215274695154</v>
      </c>
      <c r="BM39" s="2">
        <v>24.322865978784844</v>
      </c>
      <c r="BN39" s="2">
        <v>22.963573892565577</v>
      </c>
      <c r="BO39" s="2">
        <v>23.652637342536043</v>
      </c>
      <c r="BP39" s="2">
        <v>23.53682865950649</v>
      </c>
      <c r="BQ39" s="2">
        <v>23.998387216193134</v>
      </c>
      <c r="BR39" s="2">
        <v>23.721560177403955</v>
      </c>
      <c r="BS39" s="2">
        <v>23.268519677093668</v>
      </c>
      <c r="BT39" s="2">
        <v>23.809602605579418</v>
      </c>
      <c r="BU39" s="2">
        <v>23.540230149738228</v>
      </c>
      <c r="BV39" s="2">
        <v>23.115524365019496</v>
      </c>
      <c r="BW39" s="2">
        <v>24.506057842571895</v>
      </c>
      <c r="BX39" s="2">
        <v>22.69780689436806</v>
      </c>
      <c r="BY39" s="2">
        <v>23.860955243376516</v>
      </c>
      <c r="BZ39" s="2">
        <v>24.320938751314671</v>
      </c>
      <c r="CA39" s="2">
        <v>23.610752500862336</v>
      </c>
      <c r="CB39" s="2">
        <v>24.368808695252461</v>
      </c>
      <c r="CC39" s="2">
        <v>23.746692943693027</v>
      </c>
      <c r="CD39" s="2">
        <v>23.764170827849725</v>
      </c>
      <c r="CE39" s="2">
        <v>24.10501393548159</v>
      </c>
      <c r="CF39" s="2">
        <v>23.419715163013166</v>
      </c>
      <c r="CG39" s="2">
        <v>24.362074194340973</v>
      </c>
      <c r="CH39" s="2">
        <v>23.341880015645767</v>
      </c>
      <c r="CI39" s="2">
        <v>23.55912467999703</v>
      </c>
      <c r="CJ39" s="2">
        <v>23.652107339159919</v>
      </c>
      <c r="CK39" s="2">
        <v>24.148118520740709</v>
      </c>
      <c r="CL39" s="2">
        <v>23.292238078576464</v>
      </c>
      <c r="CM39" s="2">
        <v>24.41658345307691</v>
      </c>
      <c r="CN39" s="2">
        <v>23.140810987094362</v>
      </c>
      <c r="CO39" s="2">
        <v>23.054816652283584</v>
      </c>
      <c r="CP39" s="2">
        <v>22.82434452432415</v>
      </c>
      <c r="CQ39" s="2">
        <v>23.51421668876851</v>
      </c>
      <c r="CR39" s="2">
        <v>23.665245159218742</v>
      </c>
      <c r="CS39" s="2">
        <v>23.618716323033706</v>
      </c>
      <c r="CT39" s="2">
        <v>23.042784413885038</v>
      </c>
      <c r="CU39" s="2">
        <v>23.797629366446525</v>
      </c>
      <c r="CV39" s="2">
        <v>23.360985208262591</v>
      </c>
      <c r="CW39" s="2">
        <v>22.752879575716307</v>
      </c>
      <c r="CX39" s="2">
        <v>23.706319189603612</v>
      </c>
      <c r="CY39" s="2">
        <v>23.254073788266918</v>
      </c>
      <c r="CZ39" s="2">
        <v>22.982221391011734</v>
      </c>
      <c r="DA39" s="2">
        <v>24.125230998917317</v>
      </c>
      <c r="DB39" s="2">
        <v>24.193977446718076</v>
      </c>
      <c r="DC39" s="2">
        <v>23.096586369828128</v>
      </c>
      <c r="DD39" s="2">
        <v>24.32645592721353</v>
      </c>
      <c r="DE39" s="2">
        <v>23.528726686190137</v>
      </c>
      <c r="DF39" s="2">
        <v>24.314415434809604</v>
      </c>
      <c r="DG39" s="2">
        <v>23.791852024916697</v>
      </c>
      <c r="DH39" s="2">
        <v>22.974800687054838</v>
      </c>
      <c r="DI39" s="2">
        <v>23.83542394558221</v>
      </c>
      <c r="DJ39" s="2">
        <v>23.124167625764922</v>
      </c>
      <c r="DK39" s="2">
        <v>23.74007137054512</v>
      </c>
      <c r="DL39" s="2">
        <v>22.870199992962856</v>
      </c>
      <c r="DM39" s="2">
        <v>23.313948149825908</v>
      </c>
      <c r="DN39" s="2">
        <v>22.64017003823545</v>
      </c>
      <c r="DO39" s="2">
        <v>23.518912370150595</v>
      </c>
      <c r="DP39" s="2">
        <v>23.646726189691584</v>
      </c>
      <c r="DQ39" s="2">
        <v>23.841023710769843</v>
      </c>
      <c r="DR39" s="2">
        <v>22.675289937296306</v>
      </c>
      <c r="DS39" s="2">
        <v>22.449426456446744</v>
      </c>
      <c r="DT39" s="2">
        <v>22.648376570840199</v>
      </c>
      <c r="DU39" s="2">
        <v>22.772498883095494</v>
      </c>
      <c r="DV39" s="2">
        <v>22.738649492414559</v>
      </c>
      <c r="DW39" s="2">
        <v>23.204418275203242</v>
      </c>
      <c r="DX39" s="2">
        <v>24.195050771674133</v>
      </c>
      <c r="DY39" s="2">
        <v>23.474414523668017</v>
      </c>
      <c r="DZ39" s="2">
        <v>24.091779186360668</v>
      </c>
      <c r="EA39" s="2">
        <v>23.56873935087069</v>
      </c>
      <c r="EB39" s="2">
        <v>23.040609661921302</v>
      </c>
      <c r="EC39" s="2">
        <v>24.02304350633564</v>
      </c>
      <c r="ED39" s="2">
        <v>23.370119901254096</v>
      </c>
      <c r="EE39" s="2">
        <v>24.216258325536899</v>
      </c>
      <c r="EF39" s="2">
        <v>23.293862162069626</v>
      </c>
      <c r="EG39" s="2">
        <v>23.018869392677175</v>
      </c>
      <c r="EH39" s="2">
        <v>23.758159662247671</v>
      </c>
      <c r="EI39" s="2">
        <v>23.452187510551767</v>
      </c>
      <c r="EJ39" s="2">
        <v>22.933671202414935</v>
      </c>
      <c r="EK39" s="2">
        <v>24.025087359256514</v>
      </c>
      <c r="EL39" s="2">
        <v>24.271709085200463</v>
      </c>
      <c r="EM39" s="2">
        <v>23.907249542722212</v>
      </c>
      <c r="EN39" s="2">
        <v>24.635356888844651</v>
      </c>
      <c r="EO39" s="2">
        <v>24.443396493559078</v>
      </c>
      <c r="EP39" s="2">
        <v>23.691686663013211</v>
      </c>
      <c r="EQ39" s="2">
        <v>24.017873520519821</v>
      </c>
      <c r="ER39" s="2">
        <v>23.122895932769318</v>
      </c>
      <c r="ES39" s="2">
        <v>23.930591679070361</v>
      </c>
      <c r="ET39" s="2">
        <v>24.112142591725551</v>
      </c>
      <c r="EU39" s="2">
        <v>22.05120092892032</v>
      </c>
      <c r="EV39" s="2">
        <v>22.393928264624716</v>
      </c>
      <c r="EW39" s="2">
        <v>23.188980109051414</v>
      </c>
      <c r="EX39" s="2">
        <v>23.716280285225825</v>
      </c>
      <c r="EY39" s="2">
        <v>23.70263110567118</v>
      </c>
      <c r="EZ39" s="2">
        <v>23.420119513484483</v>
      </c>
      <c r="FA39" s="2">
        <v>23.606888514548359</v>
      </c>
      <c r="FB39" s="2">
        <v>23.883084834176838</v>
      </c>
      <c r="FC39" s="2">
        <v>24.8082717055023</v>
      </c>
      <c r="FD39" s="2">
        <v>23.178651730987454</v>
      </c>
      <c r="FE39" s="2">
        <v>23.984136845806159</v>
      </c>
      <c r="FF39" s="2">
        <v>22.423897488662551</v>
      </c>
      <c r="FG39" s="2">
        <v>23.121401070023136</v>
      </c>
      <c r="FH39" s="2">
        <v>22.427243692401639</v>
      </c>
      <c r="FI39" s="2">
        <v>23.306841546475983</v>
      </c>
      <c r="FJ39" s="2">
        <v>23.270964966097644</v>
      </c>
      <c r="FK39" s="2">
        <v>23.336396327786662</v>
      </c>
      <c r="FL39" s="2">
        <v>24.156302815581459</v>
      </c>
      <c r="FM39" s="2">
        <v>24.324494422309506</v>
      </c>
      <c r="FN39" s="2">
        <v>23.112280532465075</v>
      </c>
      <c r="FO39" s="2">
        <v>24.028184416715643</v>
      </c>
      <c r="FP39" s="2">
        <v>23.956628952178637</v>
      </c>
      <c r="FQ39" s="2">
        <v>24.070363690236572</v>
      </c>
      <c r="FR39" s="2">
        <v>24.066440703676278</v>
      </c>
      <c r="FS39" s="2">
        <v>23.484993982896619</v>
      </c>
      <c r="FT39" s="2">
        <v>24.030985325888455</v>
      </c>
      <c r="FU39" s="2">
        <v>24.011135203894852</v>
      </c>
      <c r="FV39" s="2">
        <v>23.456626919173448</v>
      </c>
      <c r="FW39" s="2">
        <v>23.994145741803226</v>
      </c>
      <c r="FX39" s="2">
        <v>24.756925750567493</v>
      </c>
      <c r="FY39" s="2">
        <v>22.512678727268046</v>
      </c>
      <c r="FZ39" s="2">
        <v>23.191955283600286</v>
      </c>
      <c r="GA39" s="2">
        <v>23.674290339266637</v>
      </c>
      <c r="GB39" s="2">
        <v>23.810068597106106</v>
      </c>
      <c r="GC39" s="2">
        <v>25.096150375692599</v>
      </c>
      <c r="GD39" s="2">
        <v>24.284490351896995</v>
      </c>
      <c r="GE39" s="2">
        <v>23.565937232064588</v>
      </c>
      <c r="GF39" s="2">
        <v>23.347387756549509</v>
      </c>
      <c r="GG39" s="2">
        <v>23.707314917546789</v>
      </c>
      <c r="GH39" s="2">
        <v>25.300884912277603</v>
      </c>
      <c r="GI39" s="2">
        <v>24.588557557350132</v>
      </c>
      <c r="GJ39" s="2">
        <v>24.217771841063485</v>
      </c>
      <c r="GK39" s="2">
        <v>24.893906664310261</v>
      </c>
      <c r="GL39" s="2">
        <v>25.073237448676483</v>
      </c>
      <c r="GM39" s="30">
        <v>23.91900642424244</v>
      </c>
      <c r="GN39" s="30">
        <v>24.451792880016566</v>
      </c>
    </row>
    <row r="40" spans="1:196" x14ac:dyDescent="0.2">
      <c r="A40" s="17" t="s">
        <v>101</v>
      </c>
      <c r="B40" s="17">
        <v>18</v>
      </c>
      <c r="C40" s="17">
        <v>0</v>
      </c>
      <c r="D40" s="9" t="s">
        <v>0</v>
      </c>
      <c r="E40" s="8">
        <v>0.40374686744386185</v>
      </c>
      <c r="F40" s="7">
        <v>0.14886277649181068</v>
      </c>
      <c r="G40" s="7">
        <v>3.1422798990161649E-2</v>
      </c>
      <c r="H40" s="10">
        <v>0.2928550277455777</v>
      </c>
      <c r="I40" s="78">
        <v>0</v>
      </c>
      <c r="J40" s="58" t="s">
        <v>5711</v>
      </c>
      <c r="K40" s="2">
        <v>21.263913904946449</v>
      </c>
      <c r="L40" s="2">
        <v>21.227643738697733</v>
      </c>
      <c r="M40" s="2">
        <v>21.305484482386071</v>
      </c>
      <c r="N40" s="2">
        <v>20.834388594809248</v>
      </c>
      <c r="O40" s="2">
        <v>21.170467114009767</v>
      </c>
      <c r="P40" s="2">
        <v>21.387248278705538</v>
      </c>
      <c r="Q40" s="2">
        <v>21.70102542596775</v>
      </c>
      <c r="R40" s="2">
        <v>22.37695356687475</v>
      </c>
      <c r="S40" s="2">
        <v>20.891383297079745</v>
      </c>
      <c r="T40" s="2">
        <v>21.491969382642925</v>
      </c>
      <c r="U40" s="2">
        <v>21.157004736989311</v>
      </c>
      <c r="V40" s="2">
        <v>21.862495238463104</v>
      </c>
      <c r="W40" s="2">
        <v>20.462773459660429</v>
      </c>
      <c r="X40" s="2">
        <v>21.642586522579169</v>
      </c>
      <c r="Y40" s="2">
        <v>20.511129681547786</v>
      </c>
      <c r="Z40" s="2">
        <v>21.293839456102223</v>
      </c>
      <c r="AA40" s="2">
        <v>21.549715940990144</v>
      </c>
      <c r="AB40" s="2">
        <v>21.694965959991308</v>
      </c>
      <c r="AC40" s="2">
        <v>21.743177851902452</v>
      </c>
      <c r="AD40" s="2">
        <v>21.103433003492391</v>
      </c>
      <c r="AE40" s="2">
        <v>22.006631754217011</v>
      </c>
      <c r="AF40" s="2">
        <v>21.20838056993421</v>
      </c>
      <c r="AG40" s="2">
        <v>21.496204348663952</v>
      </c>
      <c r="AH40" s="2">
        <v>21.019718540398472</v>
      </c>
      <c r="AI40" s="2">
        <v>22.055384322025844</v>
      </c>
      <c r="AJ40" s="2">
        <v>21.132589455780685</v>
      </c>
      <c r="AK40" s="2">
        <v>21.476159625461385</v>
      </c>
      <c r="AL40" s="2">
        <v>21.505826090584357</v>
      </c>
      <c r="AM40" s="2">
        <v>21.053451910557015</v>
      </c>
      <c r="AN40" s="2">
        <v>21.60883194821967</v>
      </c>
      <c r="AO40" s="2">
        <v>21.159044615208884</v>
      </c>
      <c r="AP40" s="2">
        <v>22.262097811554703</v>
      </c>
      <c r="AQ40" s="2">
        <v>21.377475331360511</v>
      </c>
      <c r="AR40" s="2">
        <v>21.332050738384584</v>
      </c>
      <c r="AS40" s="2">
        <v>21.472172667631956</v>
      </c>
      <c r="AT40" s="2">
        <v>21.970543301934725</v>
      </c>
      <c r="AU40" s="2">
        <v>21.960855529504318</v>
      </c>
      <c r="AV40" s="2">
        <v>22.376524178785559</v>
      </c>
      <c r="AW40" s="2">
        <v>21.246839250413217</v>
      </c>
      <c r="AX40" s="2">
        <v>22.034170725161545</v>
      </c>
      <c r="AY40" s="2">
        <v>21.106059882784621</v>
      </c>
      <c r="AZ40" s="2">
        <v>22.127369123513734</v>
      </c>
      <c r="BA40" s="2">
        <v>22.589053894844877</v>
      </c>
      <c r="BB40" s="2">
        <v>21.571985717751705</v>
      </c>
      <c r="BC40" s="2">
        <v>21.323986232348474</v>
      </c>
      <c r="BD40" s="2">
        <v>22.488585146686773</v>
      </c>
      <c r="BE40" s="2">
        <v>22.087324535908831</v>
      </c>
      <c r="BF40" s="2">
        <v>21.192652087326895</v>
      </c>
      <c r="BG40" s="2">
        <v>21.990649204210211</v>
      </c>
      <c r="BH40" s="2">
        <v>20.878765028246843</v>
      </c>
      <c r="BI40" s="2">
        <v>24.380945648154526</v>
      </c>
      <c r="BJ40" s="2">
        <v>22.410977321734318</v>
      </c>
      <c r="BK40" s="2">
        <v>21.2609219393186</v>
      </c>
      <c r="BL40" s="2">
        <v>22.026613584508095</v>
      </c>
      <c r="BM40" s="2">
        <v>22.846498858302859</v>
      </c>
      <c r="BN40" s="2">
        <v>21.344241934719296</v>
      </c>
      <c r="BO40" s="2">
        <v>22.388910351447606</v>
      </c>
      <c r="BP40" s="2">
        <v>21.188710035587867</v>
      </c>
      <c r="BQ40" s="2">
        <v>21.860775948284136</v>
      </c>
      <c r="BR40" s="2">
        <v>21.445426281002014</v>
      </c>
      <c r="BS40" s="2">
        <v>21.329635466444397</v>
      </c>
      <c r="BT40" s="2">
        <v>21.990019852847752</v>
      </c>
      <c r="BU40" s="2">
        <v>21.486138989945168</v>
      </c>
      <c r="BV40" s="2">
        <v>20.710817717413313</v>
      </c>
      <c r="BW40" s="2">
        <v>22.249205164086977</v>
      </c>
      <c r="BX40" s="2">
        <v>21.043613178689885</v>
      </c>
      <c r="BY40" s="2">
        <v>22.317470705744295</v>
      </c>
      <c r="BZ40" s="2">
        <v>22.561925939727114</v>
      </c>
      <c r="CA40" s="2">
        <v>21.749031808330756</v>
      </c>
      <c r="CB40" s="2">
        <v>22.339742823801966</v>
      </c>
      <c r="CC40" s="2">
        <v>21.656332752047863</v>
      </c>
      <c r="CD40" s="2">
        <v>21.793656287235457</v>
      </c>
      <c r="CE40" s="2">
        <v>22.603922131618173</v>
      </c>
      <c r="CF40" s="2">
        <v>21.785453532268978</v>
      </c>
      <c r="CG40" s="2">
        <v>22.708163223990336</v>
      </c>
      <c r="CH40" s="2">
        <v>21.681301878084636</v>
      </c>
      <c r="CI40" s="2">
        <v>21.781244913304327</v>
      </c>
      <c r="CJ40" s="2">
        <v>21.970852609815257</v>
      </c>
      <c r="CK40" s="2">
        <v>22.071757449315783</v>
      </c>
      <c r="CL40" s="2">
        <v>21.523477035591029</v>
      </c>
      <c r="CM40" s="2">
        <v>22.65741770207168</v>
      </c>
      <c r="CN40" s="2">
        <v>20.591908465158255</v>
      </c>
      <c r="CO40" s="2">
        <v>21.259696420884794</v>
      </c>
      <c r="CP40" s="2">
        <v>20.876376765601218</v>
      </c>
      <c r="CQ40" s="2">
        <v>21.953550186980593</v>
      </c>
      <c r="CR40" s="2">
        <v>21.687918069971392</v>
      </c>
      <c r="CS40" s="2">
        <v>21.687482187661789</v>
      </c>
      <c r="CT40" s="2">
        <v>21.185727387095319</v>
      </c>
      <c r="CU40" s="2">
        <v>21.991663035835249</v>
      </c>
      <c r="CV40" s="2">
        <v>21.408932428927798</v>
      </c>
      <c r="CW40" s="2">
        <v>21.453098054539851</v>
      </c>
      <c r="CX40" s="2">
        <v>21.644672773127557</v>
      </c>
      <c r="CY40" s="2">
        <v>21.146332908135722</v>
      </c>
      <c r="CZ40" s="2">
        <v>21.201757795185355</v>
      </c>
      <c r="DA40" s="2">
        <v>22.510801192060164</v>
      </c>
      <c r="DB40" s="2">
        <v>22.423367488420755</v>
      </c>
      <c r="DC40" s="2">
        <v>21.14747977519405</v>
      </c>
      <c r="DD40" s="2">
        <v>22.646314706146295</v>
      </c>
      <c r="DE40" s="2">
        <v>22.221035759430116</v>
      </c>
      <c r="DF40" s="2">
        <v>23.083565288976217</v>
      </c>
      <c r="DG40" s="2">
        <v>22.186415041571362</v>
      </c>
      <c r="DH40" s="2">
        <v>21.481480669880522</v>
      </c>
      <c r="DI40" s="2">
        <v>22.090282284782695</v>
      </c>
      <c r="DJ40" s="2">
        <v>20.871838418769645</v>
      </c>
      <c r="DK40" s="2">
        <v>22.447468532064047</v>
      </c>
      <c r="DL40" s="2">
        <v>21.022151609563295</v>
      </c>
      <c r="DM40" s="2">
        <v>21.828776942055132</v>
      </c>
      <c r="DN40" s="2">
        <v>20.917214718455046</v>
      </c>
      <c r="DO40" s="2">
        <v>21.808932579976471</v>
      </c>
      <c r="DP40" s="2">
        <v>21.959063444243423</v>
      </c>
      <c r="DQ40" s="2">
        <v>21.925353547761432</v>
      </c>
      <c r="DR40" s="2">
        <v>21.205454619348593</v>
      </c>
      <c r="DS40" s="2">
        <v>20.752359022476167</v>
      </c>
      <c r="DT40" s="2">
        <v>20.953312365760276</v>
      </c>
      <c r="DU40" s="2">
        <v>20.93611798597901</v>
      </c>
      <c r="DV40" s="2">
        <v>21.298191232134229</v>
      </c>
      <c r="DW40" s="2">
        <v>21.500131198493339</v>
      </c>
      <c r="DX40" s="2">
        <v>22.290237234421799</v>
      </c>
      <c r="DY40" s="2">
        <v>21.832596806546789</v>
      </c>
      <c r="DZ40" s="2">
        <v>22.425472738949168</v>
      </c>
      <c r="EA40" s="2">
        <v>21.238615308719041</v>
      </c>
      <c r="EB40" s="2">
        <v>20.845538049451168</v>
      </c>
      <c r="EC40" s="2">
        <v>22.071729629119655</v>
      </c>
      <c r="ED40" s="2">
        <v>21.582386076782587</v>
      </c>
      <c r="EE40" s="2">
        <v>22.104906033315174</v>
      </c>
      <c r="EF40" s="2">
        <v>21.508005588104748</v>
      </c>
      <c r="EG40" s="2">
        <v>20.773136629444096</v>
      </c>
      <c r="EH40" s="2">
        <v>21.80778372290143</v>
      </c>
      <c r="EI40" s="2">
        <v>21.552728780266484</v>
      </c>
      <c r="EJ40" s="2">
        <v>21.383695595730664</v>
      </c>
      <c r="EK40" s="2">
        <v>22.138209658529814</v>
      </c>
      <c r="EL40" s="2">
        <v>22.772667267976008</v>
      </c>
      <c r="EM40" s="2">
        <v>22.134750807282387</v>
      </c>
      <c r="EN40" s="2">
        <v>23.277657133674392</v>
      </c>
      <c r="EO40" s="2">
        <v>22.856255597880565</v>
      </c>
      <c r="EP40" s="2">
        <v>22.077753680689888</v>
      </c>
      <c r="EQ40" s="2">
        <v>22.239377973688313</v>
      </c>
      <c r="ER40" s="2">
        <v>20.989663153994659</v>
      </c>
      <c r="ES40" s="2">
        <v>22.316496796532913</v>
      </c>
      <c r="ET40" s="2">
        <v>22.185720888699937</v>
      </c>
      <c r="EU40" s="2">
        <v>20.388953188449907</v>
      </c>
      <c r="EV40" s="2">
        <v>20.665411642944147</v>
      </c>
      <c r="EW40" s="2">
        <v>21.372580132433672</v>
      </c>
      <c r="EX40" s="2">
        <v>22.305776492592237</v>
      </c>
      <c r="EY40" s="2">
        <v>22.283344815330484</v>
      </c>
      <c r="EZ40" s="2">
        <v>21.772263626892936</v>
      </c>
      <c r="FA40" s="2">
        <v>21.988997417606306</v>
      </c>
      <c r="FB40" s="2">
        <v>22.522674110021846</v>
      </c>
      <c r="FC40" s="2">
        <v>23.575479879317029</v>
      </c>
      <c r="FD40" s="2">
        <v>20.924133678649696</v>
      </c>
      <c r="FE40" s="2">
        <v>21.843944666536053</v>
      </c>
      <c r="FF40" s="2">
        <v>20.714300551988508</v>
      </c>
      <c r="FG40" s="2">
        <v>21.450578975216292</v>
      </c>
      <c r="FH40" s="2">
        <v>20.533753325679978</v>
      </c>
      <c r="FI40" s="2">
        <v>21.648973869332803</v>
      </c>
      <c r="FJ40" s="2">
        <v>21.038622649752217</v>
      </c>
      <c r="FK40" s="2">
        <v>21.614011636776635</v>
      </c>
      <c r="FL40" s="2">
        <v>22.223248838158643</v>
      </c>
      <c r="FM40" s="2">
        <v>22.984139103881478</v>
      </c>
      <c r="FN40" s="2">
        <v>21.531367237081053</v>
      </c>
      <c r="FO40" s="2">
        <v>22.463172963027397</v>
      </c>
      <c r="FP40" s="2">
        <v>21.430351758400771</v>
      </c>
      <c r="FQ40" s="2">
        <v>22.180028240513451</v>
      </c>
      <c r="FR40" s="2">
        <v>21.984462614952932</v>
      </c>
      <c r="FS40" s="2">
        <v>21.44111088697683</v>
      </c>
      <c r="FT40" s="2">
        <v>21.988706365340541</v>
      </c>
      <c r="FU40" s="2">
        <v>21.919043868562543</v>
      </c>
      <c r="FV40" s="2">
        <v>21.769517792471429</v>
      </c>
      <c r="FW40" s="2">
        <v>22.103578025584987</v>
      </c>
      <c r="FX40" s="2">
        <v>23.095980940201713</v>
      </c>
      <c r="FY40" s="2">
        <v>20.567779636623033</v>
      </c>
      <c r="FZ40" s="2">
        <v>21.230009407062461</v>
      </c>
      <c r="GA40" s="2">
        <v>21.721554041594519</v>
      </c>
      <c r="GB40" s="2">
        <v>22.085438368749148</v>
      </c>
      <c r="GC40" s="2">
        <v>23.558913770065789</v>
      </c>
      <c r="GD40" s="2">
        <v>23.187543259535918</v>
      </c>
      <c r="GE40" s="2">
        <v>21.542395854843708</v>
      </c>
      <c r="GF40" s="2">
        <v>21.171324562523658</v>
      </c>
      <c r="GG40" s="2">
        <v>21.707739545048614</v>
      </c>
      <c r="GH40" s="2">
        <v>23.551790076772434</v>
      </c>
      <c r="GI40" s="2">
        <v>23.021166713359829</v>
      </c>
      <c r="GJ40" s="2">
        <v>21.930158163842027</v>
      </c>
      <c r="GK40" s="2">
        <v>23.195063266126514</v>
      </c>
      <c r="GL40" s="2">
        <v>23.624507516500515</v>
      </c>
      <c r="GM40" s="30">
        <v>21.919648893853399</v>
      </c>
      <c r="GN40" s="30">
        <v>22.137609739164674</v>
      </c>
    </row>
    <row r="41" spans="1:196" x14ac:dyDescent="0.2">
      <c r="A41" s="17" t="s">
        <v>102</v>
      </c>
      <c r="B41" s="17">
        <v>18</v>
      </c>
      <c r="C41" s="17">
        <v>1</v>
      </c>
      <c r="D41" s="9" t="s">
        <v>0</v>
      </c>
      <c r="E41" s="8">
        <v>0.63276471237304355</v>
      </c>
      <c r="F41" s="7">
        <v>9.7190233694675499E-2</v>
      </c>
      <c r="G41" s="7">
        <v>1.5484310799823042E-2</v>
      </c>
      <c r="H41" s="10">
        <v>0.30124526575126254</v>
      </c>
      <c r="I41" s="78">
        <v>0</v>
      </c>
      <c r="J41" s="58" t="s">
        <v>5711</v>
      </c>
      <c r="K41" s="2">
        <v>20.290563270760611</v>
      </c>
      <c r="L41" s="2">
        <v>20.706651318410003</v>
      </c>
      <c r="M41" s="2">
        <v>20.59711551653491</v>
      </c>
      <c r="N41" s="2">
        <v>20.397889890542974</v>
      </c>
      <c r="O41" s="2">
        <v>20.335995045818162</v>
      </c>
      <c r="P41" s="2">
        <v>20.129243318642427</v>
      </c>
      <c r="Q41" s="2">
        <v>20.977246018442219</v>
      </c>
      <c r="R41" s="2">
        <v>21.341011386271909</v>
      </c>
      <c r="S41" s="2">
        <v>19.354802109850628</v>
      </c>
      <c r="T41" s="2">
        <v>20.389678822764679</v>
      </c>
      <c r="U41" s="2">
        <v>20.277206519931269</v>
      </c>
      <c r="V41" s="2">
        <v>21.031464868041798</v>
      </c>
      <c r="W41" s="2">
        <v>19.532767888318279</v>
      </c>
      <c r="X41" s="2">
        <v>20.30728436767178</v>
      </c>
      <c r="Y41" s="2">
        <v>19.815915432207959</v>
      </c>
      <c r="Z41" s="2">
        <v>20.52330582258519</v>
      </c>
      <c r="AA41" s="2">
        <v>20.349249565904262</v>
      </c>
      <c r="AB41" s="2">
        <v>20.119508992008722</v>
      </c>
      <c r="AC41" s="2">
        <v>20.594563405013382</v>
      </c>
      <c r="AD41" s="2">
        <v>20.393343176557597</v>
      </c>
      <c r="AE41" s="2">
        <v>20.751387578875612</v>
      </c>
      <c r="AF41" s="2">
        <v>19.879112577300585</v>
      </c>
      <c r="AG41" s="2">
        <v>20.413129525142331</v>
      </c>
      <c r="AH41" s="2">
        <v>19.884730565736429</v>
      </c>
      <c r="AI41" s="2">
        <v>21.027120132487923</v>
      </c>
      <c r="AJ41" s="2">
        <v>20.04503537627841</v>
      </c>
      <c r="AK41" s="2">
        <v>20.81591848054552</v>
      </c>
      <c r="AL41" s="2">
        <v>20.046466641805594</v>
      </c>
      <c r="AM41" s="2">
        <v>20.203732527412022</v>
      </c>
      <c r="AN41" s="2">
        <v>21.045628657619101</v>
      </c>
      <c r="AO41" s="2">
        <v>19.775474404712366</v>
      </c>
      <c r="AP41" s="2">
        <v>20.935352403147981</v>
      </c>
      <c r="AQ41" s="2">
        <v>20.371290357381341</v>
      </c>
      <c r="AR41" s="2">
        <v>20.155367835110539</v>
      </c>
      <c r="AS41" s="2">
        <v>19.981809369546337</v>
      </c>
      <c r="AT41" s="2">
        <v>21.399132084126286</v>
      </c>
      <c r="AU41" s="2">
        <v>21.332109217037473</v>
      </c>
      <c r="AV41" s="2">
        <v>21.428254296939535</v>
      </c>
      <c r="AW41" s="2">
        <v>20.541100843944854</v>
      </c>
      <c r="AX41" s="2">
        <v>20.736195719086524</v>
      </c>
      <c r="AY41" s="2">
        <v>20.396956665594917</v>
      </c>
      <c r="AZ41" s="2">
        <v>20.79998057421755</v>
      </c>
      <c r="BA41" s="2">
        <v>21.688234861967874</v>
      </c>
      <c r="BB41" s="2">
        <v>20.693192849727563</v>
      </c>
      <c r="BC41" s="2">
        <v>20.207170894800836</v>
      </c>
      <c r="BD41" s="2">
        <v>21.061634343920751</v>
      </c>
      <c r="BE41" s="2">
        <v>22.06353184454133</v>
      </c>
      <c r="BF41" s="2">
        <v>20.322572410763506</v>
      </c>
      <c r="BG41" s="2">
        <v>20.677134789178876</v>
      </c>
      <c r="BH41" s="2">
        <v>20.16530610327381</v>
      </c>
      <c r="BI41" s="2">
        <v>22.457190103402617</v>
      </c>
      <c r="BJ41" s="2">
        <v>21.261334835463391</v>
      </c>
      <c r="BK41" s="2">
        <v>20.058023250122648</v>
      </c>
      <c r="BL41" s="2">
        <v>21.282447090936831</v>
      </c>
      <c r="BM41" s="2">
        <v>21.529936965725842</v>
      </c>
      <c r="BN41" s="2">
        <v>20.464713066213008</v>
      </c>
      <c r="BO41" s="2">
        <v>21.019165918687829</v>
      </c>
      <c r="BP41" s="2">
        <v>20.571752617771367</v>
      </c>
      <c r="BQ41" s="2">
        <v>21.598418838862905</v>
      </c>
      <c r="BR41" s="2">
        <v>20.51990000274753</v>
      </c>
      <c r="BS41" s="2">
        <v>20.369777506291083</v>
      </c>
      <c r="BT41" s="2">
        <v>21.03801640478741</v>
      </c>
      <c r="BU41" s="2">
        <v>20.533732551088345</v>
      </c>
      <c r="BV41" s="2">
        <v>20.170994351471329</v>
      </c>
      <c r="BW41" s="2">
        <v>21.536608765163159</v>
      </c>
      <c r="BX41" s="2">
        <v>19.893683711914182</v>
      </c>
      <c r="BY41" s="2">
        <v>21.22612729880651</v>
      </c>
      <c r="BZ41" s="2">
        <v>21.484938081261785</v>
      </c>
      <c r="CA41" s="2">
        <v>20.656058114928793</v>
      </c>
      <c r="CB41" s="2">
        <v>21.406079776436801</v>
      </c>
      <c r="CC41" s="2">
        <v>20.745318838215649</v>
      </c>
      <c r="CD41" s="2">
        <v>20.770265054459621</v>
      </c>
      <c r="CE41" s="2">
        <v>21.248717807305727</v>
      </c>
      <c r="CF41" s="2">
        <v>20.623971226359789</v>
      </c>
      <c r="CG41" s="2">
        <v>21.608490275491683</v>
      </c>
      <c r="CH41" s="2">
        <v>20.954598921057006</v>
      </c>
      <c r="CI41" s="2">
        <v>20.973207981255328</v>
      </c>
      <c r="CJ41" s="2">
        <v>20.631709911964961</v>
      </c>
      <c r="CK41" s="2">
        <v>20.989586331233927</v>
      </c>
      <c r="CL41" s="2">
        <v>20.90931995863296</v>
      </c>
      <c r="CM41" s="2">
        <v>21.846546992273833</v>
      </c>
      <c r="CN41" s="2">
        <v>19.946035652635011</v>
      </c>
      <c r="CO41" s="2">
        <v>20.095885679466797</v>
      </c>
      <c r="CP41" s="2">
        <v>19.901864325719504</v>
      </c>
      <c r="CQ41" s="2">
        <v>20.859159261100871</v>
      </c>
      <c r="CR41" s="2">
        <v>21.218360856098322</v>
      </c>
      <c r="CS41" s="2">
        <v>20.291722472493817</v>
      </c>
      <c r="CT41" s="2">
        <v>20.207427249193316</v>
      </c>
      <c r="CU41" s="2">
        <v>21.484965754214201</v>
      </c>
      <c r="CV41" s="2">
        <v>20.371126814165549</v>
      </c>
      <c r="CW41" s="2">
        <v>20.341641342663529</v>
      </c>
      <c r="CX41" s="2">
        <v>20.810394161839071</v>
      </c>
      <c r="CY41" s="2">
        <v>20.375733551452743</v>
      </c>
      <c r="CZ41" s="2">
        <v>19.725723151757673</v>
      </c>
      <c r="DA41" s="2">
        <v>21.252749168129846</v>
      </c>
      <c r="DB41" s="2">
        <v>21.347027437064821</v>
      </c>
      <c r="DC41" s="2">
        <v>20.46136890743955</v>
      </c>
      <c r="DD41" s="2">
        <v>21.796529092083322</v>
      </c>
      <c r="DE41" s="2">
        <v>21.063893500319296</v>
      </c>
      <c r="DF41" s="2">
        <v>21.760380404001417</v>
      </c>
      <c r="DG41" s="2">
        <v>20.966838166294249</v>
      </c>
      <c r="DH41" s="2">
        <v>20.191119571643981</v>
      </c>
      <c r="DI41" s="2">
        <v>21.092300447405449</v>
      </c>
      <c r="DJ41" s="2">
        <v>20.893226680009032</v>
      </c>
      <c r="DK41" s="2">
        <v>21.207434119374</v>
      </c>
      <c r="DL41" s="2">
        <v>19.811505631303433</v>
      </c>
      <c r="DM41" s="2">
        <v>20.588472499402027</v>
      </c>
      <c r="DN41" s="2">
        <v>19.696750026522118</v>
      </c>
      <c r="DO41" s="2">
        <v>21.130541402376139</v>
      </c>
      <c r="DP41" s="2">
        <v>21.25007036884401</v>
      </c>
      <c r="DQ41" s="2">
        <v>21.105497295575415</v>
      </c>
      <c r="DR41" s="2">
        <v>20.823949807551845</v>
      </c>
      <c r="DS41" s="2">
        <v>19.390487016121394</v>
      </c>
      <c r="DT41" s="2">
        <v>20.258301734749264</v>
      </c>
      <c r="DU41" s="2">
        <v>19.741839415114924</v>
      </c>
      <c r="DV41" s="2">
        <v>19.948615832882297</v>
      </c>
      <c r="DW41" s="2">
        <v>19.996376267167879</v>
      </c>
      <c r="DX41" s="2">
        <v>21.136409278621198</v>
      </c>
      <c r="DY41" s="2">
        <v>20.527856069494685</v>
      </c>
      <c r="DZ41" s="2">
        <v>21.653381261501874</v>
      </c>
      <c r="EA41" s="2">
        <v>20.706120365636888</v>
      </c>
      <c r="EB41" s="2">
        <v>19.472386962312388</v>
      </c>
      <c r="EC41" s="2">
        <v>21.0779112955783</v>
      </c>
      <c r="ED41" s="2">
        <v>20.791969002428118</v>
      </c>
      <c r="EE41" s="2">
        <v>20.822665485338462</v>
      </c>
      <c r="EF41" s="2">
        <v>20.497984524448867</v>
      </c>
      <c r="EG41" s="2">
        <v>20.756923296351594</v>
      </c>
      <c r="EH41" s="2">
        <v>20.912569693212614</v>
      </c>
      <c r="EI41" s="2">
        <v>20.600096306085053</v>
      </c>
      <c r="EJ41" s="2">
        <v>19.989817976195106</v>
      </c>
      <c r="EK41" s="2">
        <v>20.982962132026756</v>
      </c>
      <c r="EL41" s="2">
        <v>21.523363146507762</v>
      </c>
      <c r="EM41" s="2">
        <v>21.0166187637364</v>
      </c>
      <c r="EN41" s="2">
        <v>21.955329501375825</v>
      </c>
      <c r="EO41" s="2">
        <v>21.528595117867098</v>
      </c>
      <c r="EP41" s="2">
        <v>21.044913068258555</v>
      </c>
      <c r="EQ41" s="2">
        <v>21.391779683365556</v>
      </c>
      <c r="ER41" s="2">
        <v>20.260846855003063</v>
      </c>
      <c r="ES41" s="2">
        <v>21.292140015042143</v>
      </c>
      <c r="ET41" s="2">
        <v>21.500895256189246</v>
      </c>
      <c r="EU41" s="2">
        <v>19.126424317214383</v>
      </c>
      <c r="EV41" s="2">
        <v>19.70246696355251</v>
      </c>
      <c r="EW41" s="2">
        <v>20.260807933027124</v>
      </c>
      <c r="EX41" s="2">
        <v>20.966551498569721</v>
      </c>
      <c r="EY41" s="2">
        <v>21.114442473095504</v>
      </c>
      <c r="EZ41" s="2">
        <v>20.538077468127963</v>
      </c>
      <c r="FA41" s="2">
        <v>20.599908143508973</v>
      </c>
      <c r="FB41" s="2">
        <v>21.31923046190138</v>
      </c>
      <c r="FC41" s="2">
        <v>22.351504157165298</v>
      </c>
      <c r="FD41" s="2">
        <v>20.166641424086144</v>
      </c>
      <c r="FE41" s="2">
        <v>20.951608724671974</v>
      </c>
      <c r="FF41" s="2">
        <v>19.779655497154685</v>
      </c>
      <c r="FG41" s="2">
        <v>20.549793073916614</v>
      </c>
      <c r="FH41" s="2">
        <v>20.060993637534118</v>
      </c>
      <c r="FI41" s="2">
        <v>20.129903868902893</v>
      </c>
      <c r="FJ41" s="2">
        <v>20.545919507919763</v>
      </c>
      <c r="FK41" s="2">
        <v>20.603319768514684</v>
      </c>
      <c r="FL41" s="2">
        <v>21.043378852882089</v>
      </c>
      <c r="FM41" s="2">
        <v>21.680183237022138</v>
      </c>
      <c r="FN41" s="2">
        <v>20.491871969275486</v>
      </c>
      <c r="FO41" s="2">
        <v>21.28274853857647</v>
      </c>
      <c r="FP41" s="2">
        <v>20.499985928582053</v>
      </c>
      <c r="FQ41" s="2">
        <v>21.073288002250514</v>
      </c>
      <c r="FR41" s="2">
        <v>20.911213915799475</v>
      </c>
      <c r="FS41" s="2">
        <v>20.705123083459522</v>
      </c>
      <c r="FT41" s="2">
        <v>21.234093325986585</v>
      </c>
      <c r="FU41" s="2">
        <v>21.355056260521884</v>
      </c>
      <c r="FV41" s="2">
        <v>20.951984064533818</v>
      </c>
      <c r="FW41" s="2">
        <v>21.313728816944685</v>
      </c>
      <c r="FX41" s="2">
        <v>21.53154455493231</v>
      </c>
      <c r="FY41" s="2">
        <v>20.32791740276841</v>
      </c>
      <c r="FZ41" s="2">
        <v>20.517287370625297</v>
      </c>
      <c r="GA41" s="2">
        <v>21.384315235350527</v>
      </c>
      <c r="GB41" s="2">
        <v>21.163876051582569</v>
      </c>
      <c r="GC41" s="2">
        <v>22.419176366055542</v>
      </c>
      <c r="GD41" s="2">
        <v>21.612154502366565</v>
      </c>
      <c r="GE41" s="2">
        <v>20.810244608211654</v>
      </c>
      <c r="GF41" s="2">
        <v>20.306436854349514</v>
      </c>
      <c r="GG41" s="2">
        <v>20.699651011547882</v>
      </c>
      <c r="GH41" s="2">
        <v>22.007318590039844</v>
      </c>
      <c r="GI41" s="2">
        <v>21.829448013644384</v>
      </c>
      <c r="GJ41" s="2">
        <v>21.221683643979912</v>
      </c>
      <c r="GK41" s="2">
        <v>21.973656878807798</v>
      </c>
      <c r="GL41" s="2">
        <v>22.426545439339865</v>
      </c>
      <c r="GM41" s="30">
        <v>21.182909596916161</v>
      </c>
      <c r="GN41" s="30">
        <v>21.962604609329286</v>
      </c>
    </row>
    <row r="42" spans="1:196" x14ac:dyDescent="0.2">
      <c r="A42" s="17" t="s">
        <v>103</v>
      </c>
      <c r="B42" s="17">
        <v>20</v>
      </c>
      <c r="C42" s="17">
        <v>4</v>
      </c>
      <c r="D42" s="9" t="s">
        <v>0</v>
      </c>
      <c r="E42" s="8">
        <v>0.45671404833654217</v>
      </c>
      <c r="F42" s="7">
        <v>0.19558316656715391</v>
      </c>
      <c r="G42" s="7">
        <v>2.3266818289136015E-4</v>
      </c>
      <c r="H42" s="10">
        <v>0.67436183118078219</v>
      </c>
      <c r="I42" s="78">
        <v>0</v>
      </c>
      <c r="J42" s="58" t="s">
        <v>5711</v>
      </c>
      <c r="K42" s="2">
        <v>18.864461784141266</v>
      </c>
      <c r="L42" s="2">
        <v>19.630011659889799</v>
      </c>
      <c r="M42" s="2">
        <v>18.158820823266868</v>
      </c>
      <c r="N42" s="2">
        <v>19.050358328495051</v>
      </c>
      <c r="O42" s="2">
        <v>18.631153362109469</v>
      </c>
      <c r="P42" s="2">
        <v>18.064130300828197</v>
      </c>
      <c r="Q42" s="2">
        <v>19.707459912890769</v>
      </c>
      <c r="R42" s="2">
        <v>20.426280626785768</v>
      </c>
      <c r="S42" s="2">
        <v>18.621891320152638</v>
      </c>
      <c r="T42" s="2">
        <v>19.08265803659549</v>
      </c>
      <c r="U42" s="2">
        <v>19.182490233690189</v>
      </c>
      <c r="V42" s="2">
        <v>19.200590111492193</v>
      </c>
      <c r="W42" s="2">
        <v>17.793022987930055</v>
      </c>
      <c r="X42" s="2">
        <v>18.125741220159668</v>
      </c>
      <c r="Y42" s="2">
        <v>18.583448588973958</v>
      </c>
      <c r="Z42" s="2">
        <v>18.963286089634583</v>
      </c>
      <c r="AA42" s="2">
        <v>19.402078862958049</v>
      </c>
      <c r="AB42" s="2">
        <v>18.445472318546191</v>
      </c>
      <c r="AC42" s="2">
        <v>18.590337958602426</v>
      </c>
      <c r="AD42" s="2">
        <v>18.394907495532369</v>
      </c>
      <c r="AE42" s="2">
        <v>19.031326937029146</v>
      </c>
      <c r="AF42" s="2">
        <v>18.213531670630619</v>
      </c>
      <c r="AG42" s="2">
        <v>18.695106431092409</v>
      </c>
      <c r="AH42" s="2">
        <v>17.685970131643622</v>
      </c>
      <c r="AI42" s="2">
        <v>19.523744162225473</v>
      </c>
      <c r="AJ42" s="2">
        <v>17.584941179356846</v>
      </c>
      <c r="AK42" s="2">
        <v>19.834398748244894</v>
      </c>
      <c r="AL42" s="2">
        <v>18.213233250420071</v>
      </c>
      <c r="AM42" s="2">
        <v>18.719246753040142</v>
      </c>
      <c r="AN42" s="2">
        <v>19.796145457134831</v>
      </c>
      <c r="AO42" s="2">
        <v>17.408289120433121</v>
      </c>
      <c r="AP42" s="2">
        <v>20.117455130173909</v>
      </c>
      <c r="AQ42" s="2">
        <v>18.857329517010889</v>
      </c>
      <c r="AR42" s="2">
        <v>19.316983209648608</v>
      </c>
      <c r="AS42" s="2">
        <v>18.284274232729523</v>
      </c>
      <c r="AT42" s="2">
        <v>21.153951322831638</v>
      </c>
      <c r="AU42" s="2">
        <v>20.100002627308026</v>
      </c>
      <c r="AV42" s="2">
        <v>20.937232659644938</v>
      </c>
      <c r="AW42" s="2">
        <v>18.782832300084625</v>
      </c>
      <c r="AX42" s="2">
        <v>19.184788530103667</v>
      </c>
      <c r="AY42" s="2">
        <v>18.105172028020817</v>
      </c>
      <c r="AZ42" s="2">
        <v>19.521481171798129</v>
      </c>
      <c r="BA42" s="2">
        <v>20.727583032765949</v>
      </c>
      <c r="BB42" s="2">
        <v>19.682655375003627</v>
      </c>
      <c r="BC42" s="2">
        <v>18.615461943306421</v>
      </c>
      <c r="BD42" s="2">
        <v>19.326136046141684</v>
      </c>
      <c r="BE42" s="2">
        <v>22.093394384138595</v>
      </c>
      <c r="BF42" s="2">
        <v>18.129673354551866</v>
      </c>
      <c r="BG42" s="2">
        <v>19.971697076592445</v>
      </c>
      <c r="BH42" s="2">
        <v>17.758517769429425</v>
      </c>
      <c r="BI42" s="2">
        <v>21.451283196627358</v>
      </c>
      <c r="BJ42" s="2">
        <v>18.610653823463455</v>
      </c>
      <c r="BK42" s="2">
        <v>18.51582937880341</v>
      </c>
      <c r="BL42" s="2">
        <v>19.773067752326519</v>
      </c>
      <c r="BM42" s="2">
        <v>20.504638705286069</v>
      </c>
      <c r="BN42" s="2">
        <v>18.657810681998551</v>
      </c>
      <c r="BO42" s="2">
        <v>18.845649995954961</v>
      </c>
      <c r="BP42" s="2">
        <v>19.679744676674218</v>
      </c>
      <c r="BQ42" s="2">
        <v>20.133907961778458</v>
      </c>
      <c r="BR42" s="2">
        <v>18.732496500257689</v>
      </c>
      <c r="BS42" s="2">
        <v>18.926308152713865</v>
      </c>
      <c r="BT42" s="2">
        <v>19.166085323109588</v>
      </c>
      <c r="BU42" s="2">
        <v>19.400251828316044</v>
      </c>
      <c r="BV42" s="2">
        <v>18.365850402934043</v>
      </c>
      <c r="BW42" s="2">
        <v>20.454944826557998</v>
      </c>
      <c r="BX42" s="2">
        <v>18.25510003260894</v>
      </c>
      <c r="BY42" s="2">
        <v>20.014784067706142</v>
      </c>
      <c r="BZ42" s="2">
        <v>20.296738054167569</v>
      </c>
      <c r="CA42" s="2">
        <v>19.937734417797383</v>
      </c>
      <c r="CB42" s="2">
        <v>19.849372610234965</v>
      </c>
      <c r="CC42" s="2">
        <v>19.495134966970756</v>
      </c>
      <c r="CD42" s="2">
        <v>19.344285465167115</v>
      </c>
      <c r="CE42" s="2">
        <v>20.151795390116753</v>
      </c>
      <c r="CF42" s="2">
        <v>18.852719444625667</v>
      </c>
      <c r="CG42" s="2">
        <v>20.152802154515623</v>
      </c>
      <c r="CH42" s="2">
        <v>19.213730824221628</v>
      </c>
      <c r="CI42" s="2">
        <v>19.67841128501982</v>
      </c>
      <c r="CJ42" s="2">
        <v>19.151338342162649</v>
      </c>
      <c r="CK42" s="2">
        <v>19.608405693726258</v>
      </c>
      <c r="CL42" s="2">
        <v>19.38367238838331</v>
      </c>
      <c r="CM42" s="2">
        <v>20.224663148401969</v>
      </c>
      <c r="CN42" s="2">
        <v>18.216849605846466</v>
      </c>
      <c r="CO42" s="2">
        <v>19.844519722149943</v>
      </c>
      <c r="CP42" s="2">
        <v>18.436121977628428</v>
      </c>
      <c r="CQ42" s="2">
        <v>20.029954705002972</v>
      </c>
      <c r="CR42" s="2">
        <v>19.614262779148572</v>
      </c>
      <c r="CS42" s="2">
        <v>19.021906942092667</v>
      </c>
      <c r="CT42" s="2">
        <v>18.117213282613516</v>
      </c>
      <c r="CU42" s="2">
        <v>20.056803406577856</v>
      </c>
      <c r="CV42" s="2">
        <v>18.061363356447629</v>
      </c>
      <c r="CW42" s="2">
        <v>19.045076102164323</v>
      </c>
      <c r="CX42" s="2">
        <v>19.461702456426362</v>
      </c>
      <c r="CY42" s="2">
        <v>18.77051478448162</v>
      </c>
      <c r="CZ42" s="2">
        <v>18.226412310691273</v>
      </c>
      <c r="DA42" s="2">
        <v>20.652118455285002</v>
      </c>
      <c r="DB42" s="2">
        <v>19.711708017869078</v>
      </c>
      <c r="DC42" s="2">
        <v>18.763421357869539</v>
      </c>
      <c r="DD42" s="2">
        <v>20.985534149834013</v>
      </c>
      <c r="DE42" s="2">
        <v>19.765491862914523</v>
      </c>
      <c r="DF42" s="2">
        <v>20.210943368968955</v>
      </c>
      <c r="DG42" s="2">
        <v>19.496530120464239</v>
      </c>
      <c r="DH42" s="2">
        <v>19.407086510438894</v>
      </c>
      <c r="DI42" s="2">
        <v>20.553926406089115</v>
      </c>
      <c r="DJ42" s="2">
        <v>19.412052913511555</v>
      </c>
      <c r="DK42" s="2">
        <v>20.401852145643158</v>
      </c>
      <c r="DL42" s="2">
        <v>18.329924345118314</v>
      </c>
      <c r="DM42" s="2">
        <v>19.701565660159268</v>
      </c>
      <c r="DN42" s="2">
        <v>17.578638238867502</v>
      </c>
      <c r="DO42" s="2">
        <v>18.982561000245155</v>
      </c>
      <c r="DP42" s="2">
        <v>19.823547567234638</v>
      </c>
      <c r="DQ42" s="2">
        <v>20.145721351327218</v>
      </c>
      <c r="DR42" s="2">
        <v>18.247078135694821</v>
      </c>
      <c r="DS42" s="2">
        <v>18.046956248799088</v>
      </c>
      <c r="DT42" s="2">
        <v>18.048113219830373</v>
      </c>
      <c r="DU42" s="2">
        <v>17.137392697896871</v>
      </c>
      <c r="DV42" s="2">
        <v>18.553568179553984</v>
      </c>
      <c r="DW42" s="2">
        <v>18.647660989632119</v>
      </c>
      <c r="DX42" s="2">
        <v>20.041180441163256</v>
      </c>
      <c r="DY42" s="2">
        <v>18.214150844812433</v>
      </c>
      <c r="DZ42" s="2">
        <v>19.615776861587317</v>
      </c>
      <c r="EA42" s="2">
        <v>18.342465309411715</v>
      </c>
      <c r="EB42" s="2">
        <v>18.84432894297224</v>
      </c>
      <c r="EC42" s="2">
        <v>20.064784506895041</v>
      </c>
      <c r="ED42" s="2">
        <v>19.898917890390873</v>
      </c>
      <c r="EE42" s="2">
        <v>20.801293047684357</v>
      </c>
      <c r="EF42" s="2">
        <v>18.643980958585523</v>
      </c>
      <c r="EG42" s="2">
        <v>18.726725275032468</v>
      </c>
      <c r="EH42" s="2">
        <v>20.464180680394378</v>
      </c>
      <c r="EI42" s="2">
        <v>18.873285657486115</v>
      </c>
      <c r="EJ42" s="2">
        <v>18.723157200979642</v>
      </c>
      <c r="EK42" s="2">
        <v>19.150897350205391</v>
      </c>
      <c r="EL42" s="2">
        <v>19.950921416396525</v>
      </c>
      <c r="EM42" s="2">
        <v>19.985227315950699</v>
      </c>
      <c r="EN42" s="2">
        <v>21.143238000898602</v>
      </c>
      <c r="EO42" s="2">
        <v>20.676454633940093</v>
      </c>
      <c r="EP42" s="2">
        <v>20.029954705002972</v>
      </c>
      <c r="EQ42" s="2">
        <v>20.477975618994822</v>
      </c>
      <c r="ER42" s="2">
        <v>19.490842374020271</v>
      </c>
      <c r="ES42" s="2">
        <v>20.082138737846563</v>
      </c>
      <c r="ET42" s="2">
        <v>19.419454311844969</v>
      </c>
      <c r="EU42" s="2">
        <v>17.303018833891713</v>
      </c>
      <c r="EV42" s="2">
        <v>18.513095245761463</v>
      </c>
      <c r="EW42" s="2">
        <v>18.712940988103277</v>
      </c>
      <c r="EX42" s="2">
        <v>19.915489900674597</v>
      </c>
      <c r="EY42" s="2">
        <v>20.110427213794576</v>
      </c>
      <c r="EZ42" s="2">
        <v>19.806395804972372</v>
      </c>
      <c r="FA42" s="2">
        <v>19.777196689772122</v>
      </c>
      <c r="FB42" s="2">
        <v>20.077197020628766</v>
      </c>
      <c r="FC42" s="2">
        <v>21.711702972458088</v>
      </c>
      <c r="FD42" s="2">
        <v>18.761109426578397</v>
      </c>
      <c r="FE42" s="2">
        <v>20.089031563087815</v>
      </c>
      <c r="FF42" s="2">
        <v>18.840128147311599</v>
      </c>
      <c r="FG42" s="2">
        <v>18.900571703487177</v>
      </c>
      <c r="FH42" s="2">
        <v>18.625419651182703</v>
      </c>
      <c r="FI42" s="2">
        <v>18.129309218387952</v>
      </c>
      <c r="FJ42" s="2">
        <v>19.021890752595002</v>
      </c>
      <c r="FK42" s="2">
        <v>19.417457145421512</v>
      </c>
      <c r="FL42" s="2">
        <v>20.197157789372753</v>
      </c>
      <c r="FM42" s="2">
        <v>20.649705811546227</v>
      </c>
      <c r="FN42" s="2">
        <v>18.901896195161029</v>
      </c>
      <c r="FO42" s="2">
        <v>20.923415920588365</v>
      </c>
      <c r="FP42" s="2">
        <v>19.869745177118148</v>
      </c>
      <c r="FQ42" s="2">
        <v>19.394464457807381</v>
      </c>
      <c r="FR42" s="2">
        <v>20.093171213422107</v>
      </c>
      <c r="FS42" s="2">
        <v>19.342661789622237</v>
      </c>
      <c r="FT42" s="2">
        <v>19.764860944004937</v>
      </c>
      <c r="FU42" s="2">
        <v>20.300222835223707</v>
      </c>
      <c r="FV42" s="2">
        <v>18.59956913024833</v>
      </c>
      <c r="FW42" s="2">
        <v>19.773934887928906</v>
      </c>
      <c r="FX42" s="2">
        <v>21.478440321144859</v>
      </c>
      <c r="FY42" s="2">
        <v>19.688787136594371</v>
      </c>
      <c r="FZ42" s="2">
        <v>19.296608368030338</v>
      </c>
      <c r="GA42" s="2">
        <v>20.582606643886919</v>
      </c>
      <c r="GB42" s="2">
        <v>19.824433271265434</v>
      </c>
      <c r="GC42" s="2">
        <v>22.439752290029819</v>
      </c>
      <c r="GD42" s="2">
        <v>21.455446808149144</v>
      </c>
      <c r="GE42" s="2">
        <v>19.318445536482315</v>
      </c>
      <c r="GF42" s="2">
        <v>18.804526506655929</v>
      </c>
      <c r="GG42" s="2">
        <v>20.188295743222124</v>
      </c>
      <c r="GH42" s="2">
        <v>22.044229098894569</v>
      </c>
      <c r="GI42" s="2">
        <v>21.063788727553412</v>
      </c>
      <c r="GJ42" s="2">
        <v>19.371095417891247</v>
      </c>
      <c r="GK42" s="2">
        <v>21.553252299785491</v>
      </c>
      <c r="GL42" s="2">
        <v>22.179609916898283</v>
      </c>
      <c r="GM42" s="30">
        <v>20.543051182560315</v>
      </c>
      <c r="GN42" s="30">
        <v>19.599352209599573</v>
      </c>
    </row>
    <row r="43" spans="1:196" x14ac:dyDescent="0.2">
      <c r="A43" s="16" t="s">
        <v>104</v>
      </c>
      <c r="B43" s="16">
        <f>14+16</f>
        <v>30</v>
      </c>
      <c r="C43" s="16">
        <v>0</v>
      </c>
      <c r="D43" s="31" t="s">
        <v>0</v>
      </c>
      <c r="E43" s="93">
        <v>4.5941039969102926E-3</v>
      </c>
      <c r="F43" s="6">
        <v>-0.28054694628459842</v>
      </c>
      <c r="G43" s="6">
        <v>7.0840773311266425E-2</v>
      </c>
      <c r="H43" s="94">
        <v>-0.1838263707775738</v>
      </c>
      <c r="I43" s="119" t="s">
        <v>5707</v>
      </c>
      <c r="J43" s="89">
        <v>0</v>
      </c>
      <c r="K43" s="1">
        <v>20.539263844838985</v>
      </c>
      <c r="L43" s="1">
        <v>19.412653265397445</v>
      </c>
      <c r="M43" s="1">
        <v>19.7458753206793</v>
      </c>
      <c r="N43" s="1">
        <v>19.602337475311721</v>
      </c>
      <c r="O43" s="1">
        <v>20.305284930102228</v>
      </c>
      <c r="P43" s="1">
        <v>19.79139261293092</v>
      </c>
      <c r="Q43" s="1">
        <v>20.675018837275147</v>
      </c>
      <c r="R43" s="1">
        <v>20.37812444810109</v>
      </c>
      <c r="S43" s="1">
        <v>19.704978507452314</v>
      </c>
      <c r="T43" s="1">
        <v>19.28746391141302</v>
      </c>
      <c r="U43" s="1">
        <v>20.33323243909275</v>
      </c>
      <c r="V43" s="1">
        <v>20.887381427964009</v>
      </c>
      <c r="W43" s="1">
        <v>19.643672300155647</v>
      </c>
      <c r="X43" s="1">
        <v>20.820191141545159</v>
      </c>
      <c r="Y43" s="1">
        <v>19.816447976605307</v>
      </c>
      <c r="Z43" s="1">
        <v>19.350668021652698</v>
      </c>
      <c r="AA43" s="1">
        <v>20.570682533898633</v>
      </c>
      <c r="AB43" s="1">
        <v>20.342215148511514</v>
      </c>
      <c r="AC43" s="1">
        <v>19.67705019690472</v>
      </c>
      <c r="AD43" s="1">
        <v>20.516715440906836</v>
      </c>
      <c r="AE43" s="1">
        <v>19.982127598471561</v>
      </c>
      <c r="AF43" s="1">
        <v>20.769594250549396</v>
      </c>
      <c r="AG43" s="1">
        <v>19.500762581856151</v>
      </c>
      <c r="AH43" s="1">
        <v>20.731203900951652</v>
      </c>
      <c r="AI43" s="1">
        <v>19.964176106802782</v>
      </c>
      <c r="AJ43" s="1">
        <v>20.791419640923301</v>
      </c>
      <c r="AK43" s="1">
        <v>20.66271792308595</v>
      </c>
      <c r="AL43" s="1">
        <v>19.905600476222613</v>
      </c>
      <c r="AM43" s="1">
        <v>19.896036646488501</v>
      </c>
      <c r="AN43" s="1">
        <v>19.949088815867142</v>
      </c>
      <c r="AO43" s="1">
        <v>19.531356326620916</v>
      </c>
      <c r="AP43" s="1">
        <v>20.058142140817584</v>
      </c>
      <c r="AQ43" s="1">
        <v>20.016034336271943</v>
      </c>
      <c r="AR43" s="1">
        <v>19.711226961105563</v>
      </c>
      <c r="AS43" s="1">
        <v>19.940775559902175</v>
      </c>
      <c r="AT43" s="1">
        <v>19.79504149712789</v>
      </c>
      <c r="AU43" s="1">
        <v>20.015767304608666</v>
      </c>
      <c r="AV43" s="1">
        <v>19.995998946143533</v>
      </c>
      <c r="AW43" s="1">
        <v>19.583067030017812</v>
      </c>
      <c r="AX43" s="1">
        <v>19.045835199356866</v>
      </c>
      <c r="AY43" s="1">
        <v>19.777208646442993</v>
      </c>
      <c r="AZ43" s="1">
        <v>20.246414998045548</v>
      </c>
      <c r="BA43" s="1">
        <v>19.036120826881501</v>
      </c>
      <c r="BB43" s="1">
        <v>19.533811277052678</v>
      </c>
      <c r="BC43" s="1">
        <v>21.260620914406029</v>
      </c>
      <c r="BD43" s="1">
        <v>20.0368554391675</v>
      </c>
      <c r="BE43" s="1">
        <v>19.471842335985638</v>
      </c>
      <c r="BF43" s="1">
        <v>19.728594688468842</v>
      </c>
      <c r="BG43" s="1">
        <v>19.475925285448415</v>
      </c>
      <c r="BH43" s="1">
        <v>19.992192278752746</v>
      </c>
      <c r="BI43" s="1">
        <v>18.858257118191588</v>
      </c>
      <c r="BJ43" s="1">
        <v>20.050327977087182</v>
      </c>
      <c r="BK43" s="1">
        <v>19.321510326537677</v>
      </c>
      <c r="BL43" s="1">
        <v>20.902968959913895</v>
      </c>
      <c r="BM43" s="1">
        <v>19.38377623487866</v>
      </c>
      <c r="BN43" s="1">
        <v>20.342178693889494</v>
      </c>
      <c r="BO43" s="1">
        <v>19.666663616568769</v>
      </c>
      <c r="BP43" s="1">
        <v>20.30953301530602</v>
      </c>
      <c r="BQ43" s="1">
        <v>20.353162281184062</v>
      </c>
      <c r="BR43" s="1">
        <v>19.637535589528611</v>
      </c>
      <c r="BS43" s="1">
        <v>20.039773427893156</v>
      </c>
      <c r="BT43" s="1">
        <v>19.29198974981966</v>
      </c>
      <c r="BU43" s="1">
        <v>19.933921278432624</v>
      </c>
      <c r="BV43" s="1">
        <v>20.805607554764578</v>
      </c>
      <c r="BW43" s="1">
        <v>19.801498147026937</v>
      </c>
      <c r="BX43" s="1">
        <v>20.189708648590713</v>
      </c>
      <c r="BY43" s="1">
        <v>20.026385101668534</v>
      </c>
      <c r="BZ43" s="1">
        <v>19.414336749889959</v>
      </c>
      <c r="CA43" s="1">
        <v>19.993795955280756</v>
      </c>
      <c r="CB43" s="1">
        <v>20.029954705002972</v>
      </c>
      <c r="CC43" s="1">
        <v>19.837678388281432</v>
      </c>
      <c r="CD43" s="1">
        <v>19.720973828378174</v>
      </c>
      <c r="CE43" s="1">
        <v>20.397688718390452</v>
      </c>
      <c r="CF43" s="1">
        <v>20.239650100975965</v>
      </c>
      <c r="CG43" s="1">
        <v>19.569333790421844</v>
      </c>
      <c r="CH43" s="1">
        <v>20.129214487762848</v>
      </c>
      <c r="CI43" s="1">
        <v>19.429885572078515</v>
      </c>
      <c r="CJ43" s="1">
        <v>19.725445744503634</v>
      </c>
      <c r="CK43" s="1">
        <v>20.269258124036899</v>
      </c>
      <c r="CL43" s="1">
        <v>20.622600893690215</v>
      </c>
      <c r="CM43" s="1">
        <v>20.75596043658404</v>
      </c>
      <c r="CN43" s="1">
        <v>19.658470586395609</v>
      </c>
      <c r="CO43" s="1">
        <v>19.906250236356925</v>
      </c>
      <c r="CP43" s="1">
        <v>20.490555916581506</v>
      </c>
      <c r="CQ43" s="1">
        <v>19.779178193015841</v>
      </c>
      <c r="CR43" s="1">
        <v>20.110438186074539</v>
      </c>
      <c r="CS43" s="1">
        <v>19.685125304945569</v>
      </c>
      <c r="CT43" s="1">
        <v>20.259017148378472</v>
      </c>
      <c r="CU43" s="1">
        <v>21.327111522559584</v>
      </c>
      <c r="CV43" s="1">
        <v>20.00918613659762</v>
      </c>
      <c r="CW43" s="1">
        <v>20.643043213944186</v>
      </c>
      <c r="CX43" s="1">
        <v>20.437564543332901</v>
      </c>
      <c r="CY43" s="1">
        <v>20.329441390584151</v>
      </c>
      <c r="CZ43" s="1">
        <v>19.99839160031728</v>
      </c>
      <c r="DA43" s="1">
        <v>18.770737175706621</v>
      </c>
      <c r="DB43" s="1">
        <v>20.538151241106863</v>
      </c>
      <c r="DC43" s="1">
        <v>19.823215826977197</v>
      </c>
      <c r="DD43" s="1">
        <v>18.902109703524726</v>
      </c>
      <c r="DE43" s="1">
        <v>20.49498590353954</v>
      </c>
      <c r="DF43" s="1">
        <v>19.705161141664149</v>
      </c>
      <c r="DG43" s="1">
        <v>19.465474570394921</v>
      </c>
      <c r="DH43" s="1">
        <v>20.253026363232138</v>
      </c>
      <c r="DI43" s="1">
        <v>19.430844722156905</v>
      </c>
      <c r="DJ43" s="1">
        <v>20.207670527713645</v>
      </c>
      <c r="DK43" s="1">
        <v>20.029954705002972</v>
      </c>
      <c r="DL43" s="1">
        <v>20.671885036253446</v>
      </c>
      <c r="DM43" s="1">
        <v>19.806555688667391</v>
      </c>
      <c r="DN43" s="1">
        <v>20.749759192359083</v>
      </c>
      <c r="DO43" s="1">
        <v>20.001167027069897</v>
      </c>
      <c r="DP43" s="1">
        <v>20.321527260395357</v>
      </c>
      <c r="DQ43" s="1">
        <v>20.023610665417344</v>
      </c>
      <c r="DR43" s="1">
        <v>19.397769153949088</v>
      </c>
      <c r="DS43" s="1">
        <v>18.723179810332027</v>
      </c>
      <c r="DT43" s="1">
        <v>19.669512723273353</v>
      </c>
      <c r="DU43" s="1">
        <v>19.357999131521826</v>
      </c>
      <c r="DV43" s="1">
        <v>20.330491860598851</v>
      </c>
      <c r="DW43" s="1">
        <v>19.643511768013958</v>
      </c>
      <c r="DX43" s="1">
        <v>19.855731626755126</v>
      </c>
      <c r="DY43" s="1">
        <v>19.379329885000452</v>
      </c>
      <c r="DZ43" s="1">
        <v>18.848816108025623</v>
      </c>
      <c r="EA43" s="1">
        <v>20.490032226141381</v>
      </c>
      <c r="EB43" s="1">
        <v>19.352962104299856</v>
      </c>
      <c r="EC43" s="1">
        <v>19.580042036833998</v>
      </c>
      <c r="ED43" s="1">
        <v>20.923733187749313</v>
      </c>
      <c r="EE43" s="1">
        <v>19.063192672811585</v>
      </c>
      <c r="EF43" s="1">
        <v>19.251306298642451</v>
      </c>
      <c r="EG43" s="1">
        <v>19.753378922697902</v>
      </c>
      <c r="EH43" s="1">
        <v>19.984748004624326</v>
      </c>
      <c r="EI43" s="1">
        <v>19.207100504778005</v>
      </c>
      <c r="EJ43" s="1">
        <v>19.737684061147803</v>
      </c>
      <c r="EK43" s="1">
        <v>19.434445972448962</v>
      </c>
      <c r="EL43" s="1">
        <v>19.394498322242878</v>
      </c>
      <c r="EM43" s="1">
        <v>20.387094270398638</v>
      </c>
      <c r="EN43" s="1">
        <v>19.683160880155153</v>
      </c>
      <c r="EO43" s="1">
        <v>19.264888617140222</v>
      </c>
      <c r="EP43" s="1">
        <v>19.50541921959088</v>
      </c>
      <c r="EQ43" s="1">
        <v>18.947648273299482</v>
      </c>
      <c r="ER43" s="1">
        <v>19.712852439962905</v>
      </c>
      <c r="ES43" s="1">
        <v>19.801098190347325</v>
      </c>
      <c r="ET43" s="1">
        <v>20.337785112337517</v>
      </c>
      <c r="EU43" s="1">
        <v>20.684882845704092</v>
      </c>
      <c r="EV43" s="1">
        <v>20.427258145828507</v>
      </c>
      <c r="EW43" s="1">
        <v>20.052885537204961</v>
      </c>
      <c r="EX43" s="1">
        <v>21.082976769079636</v>
      </c>
      <c r="EY43" s="1">
        <v>19.902484450047073</v>
      </c>
      <c r="EZ43" s="1">
        <v>19.167934908905814</v>
      </c>
      <c r="FA43" s="1">
        <v>19.261723763780125</v>
      </c>
      <c r="FB43" s="1">
        <v>19.903698468797192</v>
      </c>
      <c r="FC43" s="1">
        <v>19.899842248843132</v>
      </c>
      <c r="FD43" s="1">
        <v>19.347243314423274</v>
      </c>
      <c r="FE43" s="1">
        <v>19.632293460414566</v>
      </c>
      <c r="FF43" s="1">
        <v>20.009530319974751</v>
      </c>
      <c r="FG43" s="1">
        <v>19.686480673534081</v>
      </c>
      <c r="FH43" s="1">
        <v>19.838815076441076</v>
      </c>
      <c r="FI43" s="1">
        <v>20.029954705002972</v>
      </c>
      <c r="FJ43" s="1">
        <v>20.131159686061331</v>
      </c>
      <c r="FK43" s="1">
        <v>19.818406942772103</v>
      </c>
      <c r="FL43" s="1">
        <v>19.826519718785793</v>
      </c>
      <c r="FM43" s="1">
        <v>20.221200423842369</v>
      </c>
      <c r="FN43" s="1">
        <v>19.401927594390497</v>
      </c>
      <c r="FO43" s="1">
        <v>20.415102950516882</v>
      </c>
      <c r="FP43" s="1">
        <v>19.799965269442396</v>
      </c>
      <c r="FQ43" s="1">
        <v>19.320703681206986</v>
      </c>
      <c r="FR43" s="1">
        <v>19.867674608331615</v>
      </c>
      <c r="FS43" s="1">
        <v>19.682094436797403</v>
      </c>
      <c r="FT43" s="1">
        <v>20.06393949475007</v>
      </c>
      <c r="FU43" s="1">
        <v>19.722377153729287</v>
      </c>
      <c r="FV43" s="1">
        <v>19.52440122222011</v>
      </c>
      <c r="FW43" s="1">
        <v>19.4997414312001</v>
      </c>
      <c r="FX43" s="1">
        <v>20.182432675777953</v>
      </c>
      <c r="FY43" s="1">
        <v>19.664609599973069</v>
      </c>
      <c r="FZ43" s="1">
        <v>19.655550856539129</v>
      </c>
      <c r="GA43" s="1">
        <v>19.997084535061038</v>
      </c>
      <c r="GB43" s="1">
        <v>19.262670203451233</v>
      </c>
      <c r="GC43" s="1">
        <v>19.742120170778549</v>
      </c>
      <c r="GD43" s="1">
        <v>19.605245078355001</v>
      </c>
      <c r="GE43" s="1">
        <v>19.482126720557293</v>
      </c>
      <c r="GF43" s="1">
        <v>19.331506925926767</v>
      </c>
      <c r="GG43" s="1">
        <v>19.882009827240122</v>
      </c>
      <c r="GH43" s="1">
        <v>19.020169234668472</v>
      </c>
      <c r="GI43" s="1">
        <v>19.614826679527429</v>
      </c>
      <c r="GJ43" s="1">
        <v>20.920181539726293</v>
      </c>
      <c r="GK43" s="1">
        <v>20.397872436495042</v>
      </c>
      <c r="GL43" s="1">
        <v>19.718875725662649</v>
      </c>
      <c r="GM43" s="29">
        <v>20.029954705002972</v>
      </c>
      <c r="GN43" s="29">
        <v>19.196511551894343</v>
      </c>
    </row>
    <row r="44" spans="1:196" x14ac:dyDescent="0.2">
      <c r="A44" s="17" t="s">
        <v>105</v>
      </c>
      <c r="B44" s="17">
        <v>32</v>
      </c>
      <c r="C44" s="17">
        <v>1</v>
      </c>
      <c r="D44" s="9" t="s">
        <v>0</v>
      </c>
      <c r="E44" s="8">
        <v>5.1247731188478474E-3</v>
      </c>
      <c r="F44" s="7">
        <v>-0.31654858549977405</v>
      </c>
      <c r="G44" s="7">
        <v>9.1480408487383702E-2</v>
      </c>
      <c r="H44" s="10">
        <v>-0.19856703773055528</v>
      </c>
      <c r="I44" s="56" t="s">
        <v>5707</v>
      </c>
      <c r="J44" s="78">
        <v>0</v>
      </c>
      <c r="K44" s="2">
        <v>22.527728881251992</v>
      </c>
      <c r="L44" s="2">
        <v>22.854492104173541</v>
      </c>
      <c r="M44" s="2">
        <v>21.969178141870653</v>
      </c>
      <c r="N44" s="2">
        <v>22.609294484692946</v>
      </c>
      <c r="O44" s="2">
        <v>22.188248517168798</v>
      </c>
      <c r="P44" s="2">
        <v>22.433251126201672</v>
      </c>
      <c r="Q44" s="2">
        <v>22.700171453240159</v>
      </c>
      <c r="R44" s="2">
        <v>23.28966683890879</v>
      </c>
      <c r="S44" s="2">
        <v>23.027578323836075</v>
      </c>
      <c r="T44" s="2">
        <v>22.839002092174688</v>
      </c>
      <c r="U44" s="2">
        <v>23.348122359238488</v>
      </c>
      <c r="V44" s="2">
        <v>23.766385326422121</v>
      </c>
      <c r="W44" s="2">
        <v>22.589432337550097</v>
      </c>
      <c r="X44" s="2">
        <v>23.468400101514248</v>
      </c>
      <c r="Y44" s="2">
        <v>22.487030036285297</v>
      </c>
      <c r="Z44" s="2">
        <v>22.79450693843356</v>
      </c>
      <c r="AA44" s="2">
        <v>23.169312201315904</v>
      </c>
      <c r="AB44" s="2">
        <v>23.60039274010024</v>
      </c>
      <c r="AC44" s="2">
        <v>22.484442030129134</v>
      </c>
      <c r="AD44" s="2">
        <v>23.72369487631244</v>
      </c>
      <c r="AE44" s="2">
        <v>22.450650796532557</v>
      </c>
      <c r="AF44" s="2">
        <v>23.018101238941636</v>
      </c>
      <c r="AG44" s="2">
        <v>22.542896732113793</v>
      </c>
      <c r="AH44" s="2">
        <v>23.822408390945867</v>
      </c>
      <c r="AI44" s="2">
        <v>22.949723508777655</v>
      </c>
      <c r="AJ44" s="2">
        <v>23.776336987331369</v>
      </c>
      <c r="AK44" s="2">
        <v>23.507732063482816</v>
      </c>
      <c r="AL44" s="2">
        <v>22.174570291541475</v>
      </c>
      <c r="AM44" s="2">
        <v>22.568253022475638</v>
      </c>
      <c r="AN44" s="2">
        <v>22.929148575400824</v>
      </c>
      <c r="AO44" s="2">
        <v>21.65208384447115</v>
      </c>
      <c r="AP44" s="2">
        <v>22.820167696545045</v>
      </c>
      <c r="AQ44" s="2">
        <v>23.072783394419215</v>
      </c>
      <c r="AR44" s="2">
        <v>21.646355217812602</v>
      </c>
      <c r="AS44" s="2">
        <v>22.837924484833618</v>
      </c>
      <c r="AT44" s="2">
        <v>22.287815144735049</v>
      </c>
      <c r="AU44" s="2">
        <v>22.768981023388704</v>
      </c>
      <c r="AV44" s="2">
        <v>23.302802039023661</v>
      </c>
      <c r="AW44" s="2">
        <v>22.124893612794047</v>
      </c>
      <c r="AX44" s="2">
        <v>21.695237016766423</v>
      </c>
      <c r="AY44" s="2">
        <v>22.740391491763358</v>
      </c>
      <c r="AZ44" s="2">
        <v>22.51747128274047</v>
      </c>
      <c r="BA44" s="2">
        <v>21.209847213387416</v>
      </c>
      <c r="BB44" s="2">
        <v>22.454836196210319</v>
      </c>
      <c r="BC44" s="2">
        <v>23.500642290882041</v>
      </c>
      <c r="BD44" s="2">
        <v>22.716975985225581</v>
      </c>
      <c r="BE44" s="2">
        <v>22.547585441515693</v>
      </c>
      <c r="BF44" s="2">
        <v>22.790834070109568</v>
      </c>
      <c r="BG44" s="2">
        <v>22.26735969794106</v>
      </c>
      <c r="BH44" s="2">
        <v>23.090768022531467</v>
      </c>
      <c r="BI44" s="2">
        <v>21.554400050837863</v>
      </c>
      <c r="BJ44" s="2">
        <v>23.645796240615532</v>
      </c>
      <c r="BK44" s="2">
        <v>22.308426108346726</v>
      </c>
      <c r="BL44" s="2">
        <v>23.224941973250896</v>
      </c>
      <c r="BM44" s="2">
        <v>22.114485696675214</v>
      </c>
      <c r="BN44" s="2">
        <v>23.300352350233098</v>
      </c>
      <c r="BO44" s="2">
        <v>22.690813374916065</v>
      </c>
      <c r="BP44" s="2">
        <v>23.331386928288424</v>
      </c>
      <c r="BQ44" s="2">
        <v>23.703213320037388</v>
      </c>
      <c r="BR44" s="2">
        <v>22.919251527201521</v>
      </c>
      <c r="BS44" s="2">
        <v>22.870543865009132</v>
      </c>
      <c r="BT44" s="2">
        <v>21.832835302608878</v>
      </c>
      <c r="BU44" s="2">
        <v>23.225917559303188</v>
      </c>
      <c r="BV44" s="2">
        <v>24.012417779488551</v>
      </c>
      <c r="BW44" s="2">
        <v>23.175120740083479</v>
      </c>
      <c r="BX44" s="2">
        <v>22.58305867844377</v>
      </c>
      <c r="BY44" s="2">
        <v>22.828945364412775</v>
      </c>
      <c r="BZ44" s="2">
        <v>22.420479686005141</v>
      </c>
      <c r="CA44" s="2">
        <v>22.231715127909379</v>
      </c>
      <c r="CB44" s="2">
        <v>22.941359396420566</v>
      </c>
      <c r="CC44" s="2">
        <v>22.216123436221373</v>
      </c>
      <c r="CD44" s="2">
        <v>22.443898966434769</v>
      </c>
      <c r="CE44" s="2">
        <v>23.307433679201257</v>
      </c>
      <c r="CF44" s="2">
        <v>23.720776850394529</v>
      </c>
      <c r="CG44" s="2">
        <v>22.181798243524039</v>
      </c>
      <c r="CH44" s="2">
        <v>22.832407153285228</v>
      </c>
      <c r="CI44" s="2">
        <v>23.103012724199694</v>
      </c>
      <c r="CJ44" s="2">
        <v>23.564620381085643</v>
      </c>
      <c r="CK44" s="2">
        <v>23.164149567760781</v>
      </c>
      <c r="CL44" s="2">
        <v>23.653318109849845</v>
      </c>
      <c r="CM44" s="2">
        <v>23.083495139727859</v>
      </c>
      <c r="CN44" s="2">
        <v>23.328397388396443</v>
      </c>
      <c r="CO44" s="2">
        <v>22.301122488056233</v>
      </c>
      <c r="CP44" s="2">
        <v>23.233850082119286</v>
      </c>
      <c r="CQ44" s="2">
        <v>22.686345052288935</v>
      </c>
      <c r="CR44" s="2">
        <v>22.817569857247339</v>
      </c>
      <c r="CS44" s="2">
        <v>22.199655343231534</v>
      </c>
      <c r="CT44" s="2">
        <v>23.000048304481481</v>
      </c>
      <c r="CU44" s="2">
        <v>23.67786384918703</v>
      </c>
      <c r="CV44" s="2">
        <v>23.003780007969954</v>
      </c>
      <c r="CW44" s="2">
        <v>22.483219488410029</v>
      </c>
      <c r="CX44" s="2">
        <v>24.008519166291723</v>
      </c>
      <c r="CY44" s="2">
        <v>23.343786209890276</v>
      </c>
      <c r="CZ44" s="2">
        <v>22.664975838699814</v>
      </c>
      <c r="DA44" s="2">
        <v>21.458160702326378</v>
      </c>
      <c r="DB44" s="2">
        <v>23.542661324478878</v>
      </c>
      <c r="DC44" s="2">
        <v>22.490657866692136</v>
      </c>
      <c r="DD44" s="2">
        <v>22.318373663558742</v>
      </c>
      <c r="DE44" s="2">
        <v>22.611497601862304</v>
      </c>
      <c r="DF44" s="2">
        <v>22.597044061509553</v>
      </c>
      <c r="DG44" s="2">
        <v>21.590102835938602</v>
      </c>
      <c r="DH44" s="2">
        <v>22.026060723196561</v>
      </c>
      <c r="DI44" s="2">
        <v>21.780535554342084</v>
      </c>
      <c r="DJ44" s="2">
        <v>23.235959128556267</v>
      </c>
      <c r="DK44" s="2">
        <v>22.638999514842599</v>
      </c>
      <c r="DL44" s="2">
        <v>23.647862222146816</v>
      </c>
      <c r="DM44" s="2">
        <v>22.227032083570105</v>
      </c>
      <c r="DN44" s="2">
        <v>22.904575221108708</v>
      </c>
      <c r="DO44" s="2">
        <v>22.926438725092076</v>
      </c>
      <c r="DP44" s="2">
        <v>23.552154924900002</v>
      </c>
      <c r="DQ44" s="2">
        <v>22.527461203153795</v>
      </c>
      <c r="DR44" s="2">
        <v>22.523215562677059</v>
      </c>
      <c r="DS44" s="2">
        <v>21.712625699126203</v>
      </c>
      <c r="DT44" s="2">
        <v>22.300091817569328</v>
      </c>
      <c r="DU44" s="2">
        <v>22.48460865313525</v>
      </c>
      <c r="DV44" s="2">
        <v>21.965811722320193</v>
      </c>
      <c r="DW44" s="2">
        <v>22.287798662606107</v>
      </c>
      <c r="DX44" s="2">
        <v>22.701718911539949</v>
      </c>
      <c r="DY44" s="2">
        <v>22.076859879150234</v>
      </c>
      <c r="DZ44" s="2">
        <v>21.811468051136401</v>
      </c>
      <c r="EA44" s="2">
        <v>23.852856972214905</v>
      </c>
      <c r="EB44" s="2">
        <v>22.875682937658784</v>
      </c>
      <c r="EC44" s="2">
        <v>22.296918431652102</v>
      </c>
      <c r="ED44" s="2">
        <v>23.174931758971027</v>
      </c>
      <c r="EE44" s="2">
        <v>21.734580842730235</v>
      </c>
      <c r="EF44" s="2">
        <v>22.623991026973613</v>
      </c>
      <c r="EG44" s="2">
        <v>22.181789903510222</v>
      </c>
      <c r="EH44" s="2">
        <v>23.107937147978213</v>
      </c>
      <c r="EI44" s="2">
        <v>22.178202223302414</v>
      </c>
      <c r="EJ44" s="2">
        <v>22.978777182635028</v>
      </c>
      <c r="EK44" s="2">
        <v>22.628104556645706</v>
      </c>
      <c r="EL44" s="2">
        <v>22.871872775830553</v>
      </c>
      <c r="EM44" s="2">
        <v>23.113124106400285</v>
      </c>
      <c r="EN44" s="2">
        <v>22.526059345312309</v>
      </c>
      <c r="EO44" s="2">
        <v>22.033462577152861</v>
      </c>
      <c r="EP44" s="2">
        <v>21.811443114987561</v>
      </c>
      <c r="EQ44" s="2">
        <v>22.345855294639428</v>
      </c>
      <c r="ER44" s="2">
        <v>21.912782171524245</v>
      </c>
      <c r="ES44" s="2">
        <v>22.320841465916725</v>
      </c>
      <c r="ET44" s="2">
        <v>23.033739029480273</v>
      </c>
      <c r="EU44" s="2">
        <v>23.445002339493403</v>
      </c>
      <c r="EV44" s="2">
        <v>23.509779823021798</v>
      </c>
      <c r="EW44" s="2">
        <v>22.962059563451707</v>
      </c>
      <c r="EX44" s="2">
        <v>23.227029446544265</v>
      </c>
      <c r="EY44" s="2">
        <v>22.915617888213283</v>
      </c>
      <c r="EZ44" s="2">
        <v>22.746891727954704</v>
      </c>
      <c r="FA44" s="2">
        <v>22.585183150374395</v>
      </c>
      <c r="FB44" s="2">
        <v>22.906049568156824</v>
      </c>
      <c r="FC44" s="2">
        <v>22.007761601836155</v>
      </c>
      <c r="FD44" s="2">
        <v>21.972213135795386</v>
      </c>
      <c r="FE44" s="2">
        <v>22.935989709869119</v>
      </c>
      <c r="FF44" s="2">
        <v>22.308896635443887</v>
      </c>
      <c r="FG44" s="2">
        <v>22.671339315885568</v>
      </c>
      <c r="FH44" s="2">
        <v>22.566534676634362</v>
      </c>
      <c r="FI44" s="2">
        <v>22.931913222350602</v>
      </c>
      <c r="FJ44" s="2">
        <v>22.420272641436746</v>
      </c>
      <c r="FK44" s="2">
        <v>22.37663266352034</v>
      </c>
      <c r="FL44" s="2">
        <v>22.963016724736082</v>
      </c>
      <c r="FM44" s="2">
        <v>23.525835878766838</v>
      </c>
      <c r="FN44" s="2">
        <v>22.179204328786525</v>
      </c>
      <c r="FO44" s="2">
        <v>23.202130425559133</v>
      </c>
      <c r="FP44" s="2">
        <v>22.511184374768433</v>
      </c>
      <c r="FQ44" s="2">
        <v>23.196441668838965</v>
      </c>
      <c r="FR44" s="2">
        <v>22.620217717281776</v>
      </c>
      <c r="FS44" s="2">
        <v>22.582307067727793</v>
      </c>
      <c r="FT44" s="2">
        <v>22.804701020513583</v>
      </c>
      <c r="FU44" s="2">
        <v>22.55278714186948</v>
      </c>
      <c r="FV44" s="2">
        <v>22.875063942299558</v>
      </c>
      <c r="FW44" s="2">
        <v>22.497843937370277</v>
      </c>
      <c r="FX44" s="2">
        <v>23.155718476255608</v>
      </c>
      <c r="FY44" s="2">
        <v>21.789229215238645</v>
      </c>
      <c r="FZ44" s="2">
        <v>22.900574816909735</v>
      </c>
      <c r="GA44" s="2">
        <v>22.176166626602463</v>
      </c>
      <c r="GB44" s="2">
        <v>22.188707473115578</v>
      </c>
      <c r="GC44" s="2">
        <v>22.528975712640388</v>
      </c>
      <c r="GD44" s="2">
        <v>22.007056823703362</v>
      </c>
      <c r="GE44" s="2">
        <v>22.638131176592413</v>
      </c>
      <c r="GF44" s="2">
        <v>22.396953911979455</v>
      </c>
      <c r="GG44" s="2">
        <v>22.621157512999371</v>
      </c>
      <c r="GH44" s="2">
        <v>21.821107943049228</v>
      </c>
      <c r="GI44" s="2">
        <v>21.828722723446493</v>
      </c>
      <c r="GJ44" s="2">
        <v>24.071661662904756</v>
      </c>
      <c r="GK44" s="2">
        <v>23.416148614314011</v>
      </c>
      <c r="GL44" s="2">
        <v>22.078958426728047</v>
      </c>
      <c r="GM44" s="30">
        <v>22.514091383382958</v>
      </c>
      <c r="GN44" s="30">
        <v>21.927668774900557</v>
      </c>
    </row>
    <row r="45" spans="1:196" x14ac:dyDescent="0.2">
      <c r="A45" s="17" t="s">
        <v>106</v>
      </c>
      <c r="B45" s="17">
        <v>32</v>
      </c>
      <c r="C45" s="17">
        <v>3</v>
      </c>
      <c r="D45" s="9" t="s">
        <v>0</v>
      </c>
      <c r="E45" s="8">
        <v>0.14618684251237546</v>
      </c>
      <c r="F45" s="7">
        <v>-0.2799214456015644</v>
      </c>
      <c r="G45" s="7">
        <v>5.4463569399102463E-3</v>
      </c>
      <c r="H45" s="10">
        <v>-0.46651958035619501</v>
      </c>
      <c r="I45" s="78">
        <v>0</v>
      </c>
      <c r="J45" s="56" t="s">
        <v>5707</v>
      </c>
      <c r="K45" s="2">
        <v>15.912188462090029</v>
      </c>
      <c r="L45" s="2">
        <v>13.610001437335622</v>
      </c>
      <c r="M45" s="2">
        <v>13.896102360054096</v>
      </c>
      <c r="N45" s="2">
        <v>13.306156397461525</v>
      </c>
      <c r="O45" s="2">
        <v>14.776706223740254</v>
      </c>
      <c r="P45" s="2">
        <v>13.334028138887712</v>
      </c>
      <c r="Q45" s="2">
        <v>14.476550388954248</v>
      </c>
      <c r="R45" s="2">
        <v>15.018523113947136</v>
      </c>
      <c r="S45" s="2">
        <v>13.758755282654185</v>
      </c>
      <c r="T45" s="2">
        <v>12.532903621842173</v>
      </c>
      <c r="U45" s="2">
        <v>15.031179743633251</v>
      </c>
      <c r="V45" s="2">
        <v>15.314318779348556</v>
      </c>
      <c r="W45" s="2">
        <v>14.381904577656366</v>
      </c>
      <c r="X45" s="2">
        <v>15.576448265653125</v>
      </c>
      <c r="Y45" s="2">
        <v>12.609204255951957</v>
      </c>
      <c r="Z45" s="2">
        <v>13.158725471343612</v>
      </c>
      <c r="AA45" s="2">
        <v>15.812804650981757</v>
      </c>
      <c r="AB45" s="2">
        <v>15.585055254039304</v>
      </c>
      <c r="AC45" s="2">
        <v>14.659138371498205</v>
      </c>
      <c r="AD45" s="2">
        <v>14.989493946153305</v>
      </c>
      <c r="AE45" s="2">
        <v>14.188229018704982</v>
      </c>
      <c r="AF45" s="2">
        <v>15.177052709558668</v>
      </c>
      <c r="AG45" s="2">
        <v>13.920675975141751</v>
      </c>
      <c r="AH45" s="2">
        <v>15.055236295318732</v>
      </c>
      <c r="AI45" s="2">
        <v>14.252749889230714</v>
      </c>
      <c r="AJ45" s="2">
        <v>16.482693502625036</v>
      </c>
      <c r="AK45" s="2">
        <v>15.009937883629705</v>
      </c>
      <c r="AL45" s="2">
        <v>14.146417683262388</v>
      </c>
      <c r="AM45" s="2">
        <v>14.042078956640063</v>
      </c>
      <c r="AN45" s="2">
        <v>13.625102277406848</v>
      </c>
      <c r="AO45" s="2">
        <v>14.859932836419722</v>
      </c>
      <c r="AP45" s="2">
        <v>14.965187191075632</v>
      </c>
      <c r="AQ45" s="2">
        <v>14.943005600506488</v>
      </c>
      <c r="AR45" s="2">
        <v>12.811123314488752</v>
      </c>
      <c r="AS45" s="2">
        <v>15.19854668185455</v>
      </c>
      <c r="AT45" s="2">
        <v>13.541338916948561</v>
      </c>
      <c r="AU45" s="2">
        <v>14.714391475789826</v>
      </c>
      <c r="AV45" s="2">
        <v>14.489434299562262</v>
      </c>
      <c r="AW45" s="2">
        <v>13.522525376690302</v>
      </c>
      <c r="AX45" s="2">
        <v>13.26850919661965</v>
      </c>
      <c r="AY45" s="2">
        <v>13.658912566184441</v>
      </c>
      <c r="AZ45" s="2">
        <v>14.919676497766813</v>
      </c>
      <c r="BA45" s="2">
        <v>12.879710926003716</v>
      </c>
      <c r="BB45" s="2">
        <v>13.836747962838755</v>
      </c>
      <c r="BC45" s="2">
        <v>15.871121894743499</v>
      </c>
      <c r="BD45" s="2">
        <v>13.504709035796928</v>
      </c>
      <c r="BE45" s="2">
        <v>13.104810295457522</v>
      </c>
      <c r="BF45" s="2">
        <v>13.413228518223393</v>
      </c>
      <c r="BG45" s="2">
        <v>12.810789121682912</v>
      </c>
      <c r="BH45" s="2">
        <v>13.929147070669076</v>
      </c>
      <c r="BI45" s="2">
        <v>12.304525230997237</v>
      </c>
      <c r="BJ45" s="2">
        <v>14.892514018785894</v>
      </c>
      <c r="BK45" s="2">
        <v>13.225863629307543</v>
      </c>
      <c r="BL45" s="2">
        <v>15.158013864847209</v>
      </c>
      <c r="BM45" s="2">
        <v>13.390913912570451</v>
      </c>
      <c r="BN45" s="2">
        <v>14.864630955687929</v>
      </c>
      <c r="BO45" s="2">
        <v>14.558548968300451</v>
      </c>
      <c r="BP45" s="2">
        <v>14.769550550602684</v>
      </c>
      <c r="BQ45" s="2">
        <v>13.415999723003935</v>
      </c>
      <c r="BR45" s="2">
        <v>13.866034366460921</v>
      </c>
      <c r="BS45" s="2">
        <v>14.068786078237506</v>
      </c>
      <c r="BT45" s="2">
        <v>13.878704880553174</v>
      </c>
      <c r="BU45" s="2">
        <v>14.614815750047137</v>
      </c>
      <c r="BV45" s="2">
        <v>15.244007826061225</v>
      </c>
      <c r="BW45" s="2">
        <v>13.448005296828201</v>
      </c>
      <c r="BX45" s="2">
        <v>15.141611519156051</v>
      </c>
      <c r="BY45" s="2">
        <v>14.488385231470033</v>
      </c>
      <c r="BZ45" s="2">
        <v>13.655263024330047</v>
      </c>
      <c r="CA45" s="2">
        <v>13.985610210482911</v>
      </c>
      <c r="CB45" s="2">
        <v>14.886791472945019</v>
      </c>
      <c r="CC45" s="2">
        <v>12.818266121036695</v>
      </c>
      <c r="CD45" s="2">
        <v>13.717009326862572</v>
      </c>
      <c r="CE45" s="2">
        <v>14.690803703121171</v>
      </c>
      <c r="CF45" s="2">
        <v>14.953902413680064</v>
      </c>
      <c r="CG45" s="2">
        <v>13.170191326199117</v>
      </c>
      <c r="CH45" s="2">
        <v>14.168317408476716</v>
      </c>
      <c r="CI45" s="2">
        <v>14.233086888512908</v>
      </c>
      <c r="CJ45" s="2">
        <v>12.97413346576681</v>
      </c>
      <c r="CK45" s="2">
        <v>14.510441065704265</v>
      </c>
      <c r="CL45" s="2">
        <v>15.690245018596203</v>
      </c>
      <c r="CM45" s="2">
        <v>13.915155869271796</v>
      </c>
      <c r="CN45" s="2">
        <v>13.959212545216795</v>
      </c>
      <c r="CO45" s="2">
        <v>14.264225164469183</v>
      </c>
      <c r="CP45" s="2">
        <v>15.888983790858493</v>
      </c>
      <c r="CQ45" s="2">
        <v>14.757571172369593</v>
      </c>
      <c r="CR45" s="2">
        <v>14.212645915822018</v>
      </c>
      <c r="CS45" s="2">
        <v>13.416044435113694</v>
      </c>
      <c r="CT45" s="2">
        <v>14.293518115156958</v>
      </c>
      <c r="CU45" s="2">
        <v>16.295433223199314</v>
      </c>
      <c r="CV45" s="2">
        <v>14.491535897357659</v>
      </c>
      <c r="CW45" s="2">
        <v>15.255084305378459</v>
      </c>
      <c r="CX45" s="2">
        <v>14.999017945732092</v>
      </c>
      <c r="CY45" s="2">
        <v>14.6807089647601</v>
      </c>
      <c r="CZ45" s="2">
        <v>14.638076766465504</v>
      </c>
      <c r="DA45" s="2">
        <v>12.098939434590248</v>
      </c>
      <c r="DB45" s="2">
        <v>14.091006280308312</v>
      </c>
      <c r="DC45" s="2">
        <v>13.903517638750358</v>
      </c>
      <c r="DD45" s="2">
        <v>13.065156458940981</v>
      </c>
      <c r="DE45" s="2">
        <v>15.061485412489484</v>
      </c>
      <c r="DF45" s="2">
        <v>14.565539075058842</v>
      </c>
      <c r="DG45" s="2">
        <v>14.384212520115691</v>
      </c>
      <c r="DH45" s="2">
        <v>15.678943724031967</v>
      </c>
      <c r="DI45" s="2">
        <v>13.01275001870782</v>
      </c>
      <c r="DJ45" s="2">
        <v>14.508598983295217</v>
      </c>
      <c r="DK45" s="2">
        <v>14.088221763559655</v>
      </c>
      <c r="DL45" s="2">
        <v>14.260030218713942</v>
      </c>
      <c r="DM45" s="2">
        <v>14.069169553519094</v>
      </c>
      <c r="DN45" s="2">
        <v>15.347777187537266</v>
      </c>
      <c r="DO45" s="2">
        <v>15.09960174489558</v>
      </c>
      <c r="DP45" s="2">
        <v>15.024793529080553</v>
      </c>
      <c r="DQ45" s="2">
        <v>13.482671794223236</v>
      </c>
      <c r="DR45" s="2">
        <v>15.041652469155256</v>
      </c>
      <c r="DS45" s="2">
        <v>12.881088032867476</v>
      </c>
      <c r="DT45" s="2">
        <v>14.299697796618103</v>
      </c>
      <c r="DU45" s="2">
        <v>12.912764782624736</v>
      </c>
      <c r="DV45" s="2">
        <v>15.519014524585629</v>
      </c>
      <c r="DW45" s="2">
        <v>13.131688917231045</v>
      </c>
      <c r="DX45" s="2">
        <v>13.77095906913617</v>
      </c>
      <c r="DY45" s="2">
        <v>13.655222814050095</v>
      </c>
      <c r="DZ45" s="2">
        <v>13.767080690629809</v>
      </c>
      <c r="EA45" s="2">
        <v>15.156394359665111</v>
      </c>
      <c r="EB45" s="2">
        <v>13.031577320260574</v>
      </c>
      <c r="EC45" s="2">
        <v>12.793117263652423</v>
      </c>
      <c r="ED45" s="2">
        <v>14.732628055744325</v>
      </c>
      <c r="EE45" s="2">
        <v>12.253582297726988</v>
      </c>
      <c r="EF45" s="2">
        <v>13.41087903336406</v>
      </c>
      <c r="EG45" s="2">
        <v>15.097402749861228</v>
      </c>
      <c r="EH45" s="2">
        <v>13.85374382656418</v>
      </c>
      <c r="EI45" s="2">
        <v>13.870507637592652</v>
      </c>
      <c r="EJ45" s="2">
        <v>14.509783398176927</v>
      </c>
      <c r="EK45" s="2">
        <v>13.641020633583823</v>
      </c>
      <c r="EL45" s="2">
        <v>13.77649023333243</v>
      </c>
      <c r="EM45" s="2">
        <v>15.379437955891088</v>
      </c>
      <c r="EN45" s="2">
        <v>13.308805283233951</v>
      </c>
      <c r="EO45" s="2">
        <v>13.934403514214253</v>
      </c>
      <c r="EP45" s="2">
        <v>13.41435346346516</v>
      </c>
      <c r="EQ45" s="2">
        <v>12.979906677050595</v>
      </c>
      <c r="ER45" s="2">
        <v>14.367332618875167</v>
      </c>
      <c r="ES45" s="2">
        <v>13.668646828491603</v>
      </c>
      <c r="ET45" s="2">
        <v>14.786345461292365</v>
      </c>
      <c r="EU45" s="2">
        <v>15.298420437119495</v>
      </c>
      <c r="EV45" s="2">
        <v>15.02637830146613</v>
      </c>
      <c r="EW45" s="2">
        <v>14.607598664386289</v>
      </c>
      <c r="EX45" s="2">
        <v>15.790346181171405</v>
      </c>
      <c r="EY45" s="2">
        <v>14.187247263995278</v>
      </c>
      <c r="EZ45" s="2">
        <v>12.956582110449808</v>
      </c>
      <c r="FA45" s="2">
        <v>13.474662795460574</v>
      </c>
      <c r="FB45" s="2">
        <v>14.061628099644155</v>
      </c>
      <c r="FC45" s="2">
        <v>12.127018037964381</v>
      </c>
      <c r="FD45" s="2">
        <v>12.757239736502072</v>
      </c>
      <c r="FE45" s="2">
        <v>12.881992332971377</v>
      </c>
      <c r="FF45" s="2">
        <v>14.032769828891784</v>
      </c>
      <c r="FG45" s="2">
        <v>14.261518495239336</v>
      </c>
      <c r="FH45" s="2">
        <v>14.48957570590146</v>
      </c>
      <c r="FI45" s="2">
        <v>14.231986987593299</v>
      </c>
      <c r="FJ45" s="2">
        <v>13.80050299137787</v>
      </c>
      <c r="FK45" s="2">
        <v>13.309029452509741</v>
      </c>
      <c r="FL45" s="2">
        <v>13.877435687222619</v>
      </c>
      <c r="FM45" s="2">
        <v>14.805163348886721</v>
      </c>
      <c r="FN45" s="2">
        <v>13.544256606677241</v>
      </c>
      <c r="FO45" s="2">
        <v>14.273785657842348</v>
      </c>
      <c r="FP45" s="2">
        <v>13.6748456465444</v>
      </c>
      <c r="FQ45" s="2">
        <v>13.276088939253567</v>
      </c>
      <c r="FR45" s="2">
        <v>13.198773447189073</v>
      </c>
      <c r="FS45" s="2">
        <v>13.561992090992455</v>
      </c>
      <c r="FT45" s="2">
        <v>13.213365686361795</v>
      </c>
      <c r="FU45" s="2">
        <v>13.914772853098226</v>
      </c>
      <c r="FV45" s="2">
        <v>13.351338034225153</v>
      </c>
      <c r="FW45" s="2">
        <v>14.049944494475172</v>
      </c>
      <c r="FX45" s="2">
        <v>13.6348344576845</v>
      </c>
      <c r="FY45" s="2">
        <v>14.26619031956211</v>
      </c>
      <c r="FZ45" s="2">
        <v>15.158590868493363</v>
      </c>
      <c r="GA45" s="2">
        <v>13.938469234691713</v>
      </c>
      <c r="GB45" s="2">
        <v>13.246262151596007</v>
      </c>
      <c r="GC45" s="2">
        <v>13.894496948278537</v>
      </c>
      <c r="GD45" s="2">
        <v>13.43139107484218</v>
      </c>
      <c r="GE45" s="2">
        <v>13.366984932977909</v>
      </c>
      <c r="GF45" s="2">
        <v>13.208885526554347</v>
      </c>
      <c r="GG45" s="2">
        <v>13.617757395635566</v>
      </c>
      <c r="GH45" s="2"/>
      <c r="GI45" s="2">
        <v>13.928557986390544</v>
      </c>
      <c r="GJ45" s="2">
        <v>13.901600690113058</v>
      </c>
      <c r="GK45" s="2">
        <v>14.05759241655675</v>
      </c>
      <c r="GL45" s="2">
        <v>12.746282367869528</v>
      </c>
      <c r="GM45" s="30">
        <v>13.951334060588222</v>
      </c>
      <c r="GN45" s="30">
        <v>12.384959626302491</v>
      </c>
    </row>
    <row r="46" spans="1:196" x14ac:dyDescent="0.2">
      <c r="A46" s="17" t="s">
        <v>107</v>
      </c>
      <c r="B46" s="17">
        <v>34</v>
      </c>
      <c r="C46" s="17">
        <v>4</v>
      </c>
      <c r="D46" s="9" t="s">
        <v>0</v>
      </c>
      <c r="E46" s="8">
        <v>0.12867009824831044</v>
      </c>
      <c r="F46" s="7">
        <v>-0.21620452312512484</v>
      </c>
      <c r="G46" s="7">
        <v>1.8039240376144239E-4</v>
      </c>
      <c r="H46" s="10">
        <v>-0.45665223342591688</v>
      </c>
      <c r="I46" s="78">
        <v>0</v>
      </c>
      <c r="J46" s="56" t="s">
        <v>5707</v>
      </c>
      <c r="K46" s="2">
        <v>19.24435124927022</v>
      </c>
      <c r="L46" s="2">
        <v>18.653318266198276</v>
      </c>
      <c r="M46" s="2">
        <v>17.707228232408667</v>
      </c>
      <c r="N46" s="2">
        <v>18.292512868196795</v>
      </c>
      <c r="O46" s="2">
        <v>19.043173085275239</v>
      </c>
      <c r="P46" s="2">
        <v>17.747074312298896</v>
      </c>
      <c r="Q46" s="2">
        <v>19.442713355035231</v>
      </c>
      <c r="R46" s="2">
        <v>19.77013544868603</v>
      </c>
      <c r="S46" s="2">
        <v>18.786722898317333</v>
      </c>
      <c r="T46" s="2">
        <v>17.802996633258935</v>
      </c>
      <c r="U46" s="2">
        <v>19.655999651473575</v>
      </c>
      <c r="V46" s="2">
        <v>18.6956139010817</v>
      </c>
      <c r="W46" s="2">
        <v>18.456319386739516</v>
      </c>
      <c r="X46" s="2">
        <v>19.229809373740508</v>
      </c>
      <c r="Y46" s="2">
        <v>17.958402850394211</v>
      </c>
      <c r="Z46" s="2">
        <v>18.49861882948543</v>
      </c>
      <c r="AA46" s="2">
        <v>20.266312778423252</v>
      </c>
      <c r="AB46" s="2">
        <v>19.46328304171201</v>
      </c>
      <c r="AC46" s="2">
        <v>18.768866982659652</v>
      </c>
      <c r="AD46" s="2">
        <v>18.447226180682591</v>
      </c>
      <c r="AE46" s="2">
        <v>18.84468295209755</v>
      </c>
      <c r="AF46" s="2">
        <v>19.766877844587146</v>
      </c>
      <c r="AG46" s="2">
        <v>18.77431261228207</v>
      </c>
      <c r="AH46" s="2">
        <v>19.403557812469984</v>
      </c>
      <c r="AI46" s="2">
        <v>19.120977825824035</v>
      </c>
      <c r="AJ46" s="2">
        <v>19.081247176938803</v>
      </c>
      <c r="AK46" s="2">
        <v>19.930353474240402</v>
      </c>
      <c r="AL46" s="2">
        <v>18.150269046687125</v>
      </c>
      <c r="AM46" s="2">
        <v>19.472542535667792</v>
      </c>
      <c r="AN46" s="2">
        <v>19.589365308134944</v>
      </c>
      <c r="AO46" s="2">
        <v>18.125958611229784</v>
      </c>
      <c r="AP46" s="2">
        <v>19.87302335655929</v>
      </c>
      <c r="AQ46" s="2">
        <v>18.414610906855408</v>
      </c>
      <c r="AR46" s="2">
        <v>17.9147235358</v>
      </c>
      <c r="AS46" s="2">
        <v>19.015501451996322</v>
      </c>
      <c r="AT46" s="2">
        <v>18.526233372807006</v>
      </c>
      <c r="AU46" s="2">
        <v>19.573014745162325</v>
      </c>
      <c r="AV46" s="2">
        <v>19.76047436729424</v>
      </c>
      <c r="AW46" s="2">
        <v>18.255768623502671</v>
      </c>
      <c r="AX46" s="2">
        <v>17.978366839518742</v>
      </c>
      <c r="AY46" s="2">
        <v>18.64875387597775</v>
      </c>
      <c r="AZ46" s="2">
        <v>19.156686217681017</v>
      </c>
      <c r="BA46" s="2">
        <v>17.67174528391735</v>
      </c>
      <c r="BB46" s="2">
        <v>18.71691540443117</v>
      </c>
      <c r="BC46" s="2">
        <v>19.764239145307567</v>
      </c>
      <c r="BD46" s="2">
        <v>17.806696792646314</v>
      </c>
      <c r="BE46" s="2">
        <v>18.245002732882128</v>
      </c>
      <c r="BF46" s="2">
        <v>17.92156390399575</v>
      </c>
      <c r="BG46" s="2">
        <v>18.194997677312752</v>
      </c>
      <c r="BH46" s="2">
        <v>18.518129701672429</v>
      </c>
      <c r="BI46" s="2">
        <v>17.452385879214294</v>
      </c>
      <c r="BJ46" s="2">
        <v>18.364945902645474</v>
      </c>
      <c r="BK46" s="2">
        <v>17.659946850742021</v>
      </c>
      <c r="BL46" s="2">
        <v>19.476979974509561</v>
      </c>
      <c r="BM46" s="2">
        <v>17.977515983252605</v>
      </c>
      <c r="BN46" s="2">
        <v>19.134386129372139</v>
      </c>
      <c r="BO46" s="2">
        <v>18.138624942422418</v>
      </c>
      <c r="BP46" s="2">
        <v>19.802999023643046</v>
      </c>
      <c r="BQ46" s="2">
        <v>18.934150985467255</v>
      </c>
      <c r="BR46" s="2">
        <v>18.860465441037903</v>
      </c>
      <c r="BS46" s="2">
        <v>18.82717327803811</v>
      </c>
      <c r="BT46" s="2">
        <v>17.65696784791022</v>
      </c>
      <c r="BU46" s="2">
        <v>18.942350647584821</v>
      </c>
      <c r="BV46" s="2">
        <v>19.07514243841343</v>
      </c>
      <c r="BW46" s="2">
        <v>18.006863034287559</v>
      </c>
      <c r="BX46" s="2">
        <v>19.34813971203269</v>
      </c>
      <c r="BY46" s="2">
        <v>18.53279806170783</v>
      </c>
      <c r="BZ46" s="2">
        <v>18.23931404925947</v>
      </c>
      <c r="CA46" s="2">
        <v>19.402119219574683</v>
      </c>
      <c r="CB46" s="2">
        <v>18.800272178152984</v>
      </c>
      <c r="CC46" s="2">
        <v>18.013096746231955</v>
      </c>
      <c r="CD46" s="2">
        <v>18.606114882066255</v>
      </c>
      <c r="CE46" s="2">
        <v>18.729927165077729</v>
      </c>
      <c r="CF46" s="2">
        <v>19.281210313873572</v>
      </c>
      <c r="CG46" s="2">
        <v>17.950653868838714</v>
      </c>
      <c r="CH46" s="2">
        <v>18.31238533125698</v>
      </c>
      <c r="CI46" s="2">
        <v>18.741490167187393</v>
      </c>
      <c r="CJ46" s="2">
        <v>18.119192377307254</v>
      </c>
      <c r="CK46" s="2">
        <v>18.481404319453411</v>
      </c>
      <c r="CL46" s="2">
        <v>18.910140009734214</v>
      </c>
      <c r="CM46" s="2">
        <v>18.629644571245677</v>
      </c>
      <c r="CN46" s="2">
        <v>18.924424675976891</v>
      </c>
      <c r="CO46" s="2">
        <v>18.933997548537675</v>
      </c>
      <c r="CP46" s="2">
        <v>19.828583062717282</v>
      </c>
      <c r="CQ46" s="2">
        <v>18.780410828636949</v>
      </c>
      <c r="CR46" s="2">
        <v>18.867849471545195</v>
      </c>
      <c r="CS46" s="2">
        <v>17.599493996319904</v>
      </c>
      <c r="CT46" s="2">
        <v>18.652311440289147</v>
      </c>
      <c r="CU46" s="2">
        <v>19.991099829661771</v>
      </c>
      <c r="CV46" s="2">
        <v>18.986626267755536</v>
      </c>
      <c r="CW46" s="2">
        <v>19.520897685617715</v>
      </c>
      <c r="CX46" s="2">
        <v>19.813089592023374</v>
      </c>
      <c r="CY46" s="2">
        <v>19.368491604411382</v>
      </c>
      <c r="CZ46" s="2">
        <v>19.322003099226979</v>
      </c>
      <c r="DA46" s="2">
        <v>17.713846479771142</v>
      </c>
      <c r="DB46" s="2">
        <v>18.621938636469103</v>
      </c>
      <c r="DC46" s="2">
        <v>18.813964972446282</v>
      </c>
      <c r="DD46" s="2">
        <v>17.957812623671391</v>
      </c>
      <c r="DE46" s="2">
        <v>18.865491175255258</v>
      </c>
      <c r="DF46" s="2">
        <v>18.886814194046512</v>
      </c>
      <c r="DG46" s="2">
        <v>18.103126935359011</v>
      </c>
      <c r="DH46" s="2">
        <v>19.999529552138917</v>
      </c>
      <c r="DI46" s="2">
        <v>18.069058408406807</v>
      </c>
      <c r="DJ46" s="2">
        <v>19.448472449521908</v>
      </c>
      <c r="DK46" s="2">
        <v>19.30972170403421</v>
      </c>
      <c r="DL46" s="2">
        <v>19.161351560632689</v>
      </c>
      <c r="DM46" s="2">
        <v>18.738573016822951</v>
      </c>
      <c r="DN46" s="2">
        <v>19.098222565337995</v>
      </c>
      <c r="DO46" s="2">
        <v>18.739147462206873</v>
      </c>
      <c r="DP46" s="2">
        <v>18.967980392421719</v>
      </c>
      <c r="DQ46" s="2">
        <v>19.068582638157576</v>
      </c>
      <c r="DR46" s="2">
        <v>18.720948671804635</v>
      </c>
      <c r="DS46" s="2">
        <v>17.697529237546512</v>
      </c>
      <c r="DT46" s="2">
        <v>18.345012580219198</v>
      </c>
      <c r="DU46" s="2">
        <v>18.134256572905795</v>
      </c>
      <c r="DV46" s="2">
        <v>19.114252486188867</v>
      </c>
      <c r="DW46" s="2">
        <v>18.582235976575483</v>
      </c>
      <c r="DX46" s="2">
        <v>18.874075289684335</v>
      </c>
      <c r="DY46" s="2">
        <v>18.02880583087255</v>
      </c>
      <c r="DZ46" s="2">
        <v>17.44671920959799</v>
      </c>
      <c r="EA46" s="2">
        <v>19.03519994252235</v>
      </c>
      <c r="EB46" s="2">
        <v>18.546529544480226</v>
      </c>
      <c r="EC46" s="2">
        <v>17.587407143845102</v>
      </c>
      <c r="ED46" s="2">
        <v>19.080452349004656</v>
      </c>
      <c r="EE46" s="2">
        <v>17.887184671173753</v>
      </c>
      <c r="EF46" s="2">
        <v>17.872171397401726</v>
      </c>
      <c r="EG46" s="2">
        <v>18.687864093264775</v>
      </c>
      <c r="EH46" s="2">
        <v>18.873896990417755</v>
      </c>
      <c r="EI46" s="2">
        <v>18.406890018482311</v>
      </c>
      <c r="EJ46" s="2">
        <v>18.983050484290395</v>
      </c>
      <c r="EK46" s="2">
        <v>18.058201867158679</v>
      </c>
      <c r="EL46" s="2">
        <v>18.108481469821005</v>
      </c>
      <c r="EM46" s="2">
        <v>18.765222175249974</v>
      </c>
      <c r="EN46" s="2">
        <v>17.650987396965672</v>
      </c>
      <c r="EO46" s="2">
        <v>17.978884154784172</v>
      </c>
      <c r="EP46" s="2">
        <v>18.55701508820561</v>
      </c>
      <c r="EQ46" s="2">
        <v>18.559028162464308</v>
      </c>
      <c r="ER46" s="2">
        <v>18.416278214890234</v>
      </c>
      <c r="ES46" s="2">
        <v>18.07763007352937</v>
      </c>
      <c r="ET46" s="2">
        <v>18.474602914864434</v>
      </c>
      <c r="EU46" s="2">
        <v>19.318759816603972</v>
      </c>
      <c r="EV46" s="2">
        <v>19.595089360348357</v>
      </c>
      <c r="EW46" s="2">
        <v>18.510148818941296</v>
      </c>
      <c r="EX46" s="2">
        <v>19.724376475982314</v>
      </c>
      <c r="EY46" s="2">
        <v>18.921634757695138</v>
      </c>
      <c r="EZ46" s="2">
        <v>17.982974035172852</v>
      </c>
      <c r="FA46" s="2">
        <v>17.675874782981907</v>
      </c>
      <c r="FB46" s="2">
        <v>18.525049154603067</v>
      </c>
      <c r="FC46" s="2">
        <v>18.810378775604995</v>
      </c>
      <c r="FD46" s="2">
        <v>17.869189276495359</v>
      </c>
      <c r="FE46" s="2">
        <v>16.913958023119381</v>
      </c>
      <c r="FF46" s="2">
        <v>18.788875269746939</v>
      </c>
      <c r="FG46" s="2">
        <v>18.483685285997105</v>
      </c>
      <c r="FH46" s="2">
        <v>18.282778852170757</v>
      </c>
      <c r="FI46" s="2">
        <v>17.392194503555622</v>
      </c>
      <c r="FJ46" s="2">
        <v>17.671437288926398</v>
      </c>
      <c r="FK46" s="2">
        <v>17.470289308398815</v>
      </c>
      <c r="FL46" s="2">
        <v>18.353322462885572</v>
      </c>
      <c r="FM46" s="2">
        <v>18.792362262472999</v>
      </c>
      <c r="FN46" s="2">
        <v>17.463907427859787</v>
      </c>
      <c r="FO46" s="2">
        <v>19.622193767184822</v>
      </c>
      <c r="FP46" s="2">
        <v>17.561607178147955</v>
      </c>
      <c r="FQ46" s="2">
        <v>17.710832008216453</v>
      </c>
      <c r="FR46" s="2">
        <v>17.759433282736559</v>
      </c>
      <c r="FS46" s="2">
        <v>17.464344719348311</v>
      </c>
      <c r="FT46" s="2">
        <v>18.340057721174816</v>
      </c>
      <c r="FU46" s="2">
        <v>18.595356900193124</v>
      </c>
      <c r="FV46" s="2">
        <v>18.140592345610553</v>
      </c>
      <c r="FW46" s="2">
        <v>18.348269924385725</v>
      </c>
      <c r="FX46" s="2">
        <v>18.883011116773542</v>
      </c>
      <c r="FY46" s="2">
        <v>18.948147552311884</v>
      </c>
      <c r="FZ46" s="2">
        <v>18.527167869427647</v>
      </c>
      <c r="GA46" s="2">
        <v>18.463861295221776</v>
      </c>
      <c r="GB46" s="2">
        <v>17.628335856237509</v>
      </c>
      <c r="GC46" s="2">
        <v>19.196442599318555</v>
      </c>
      <c r="GD46" s="2">
        <v>18.488137523435004</v>
      </c>
      <c r="GE46" s="2">
        <v>18.064787324396224</v>
      </c>
      <c r="GF46" s="2">
        <v>18.364725549297646</v>
      </c>
      <c r="GG46" s="2">
        <v>19.183380892703866</v>
      </c>
      <c r="GH46" s="2">
        <v>17.617814827861014</v>
      </c>
      <c r="GI46" s="2">
        <v>18.935285163631129</v>
      </c>
      <c r="GJ46" s="2">
        <v>18.030977134482772</v>
      </c>
      <c r="GK46" s="2">
        <v>18.990242633053146</v>
      </c>
      <c r="GL46" s="2">
        <v>17.818714092401134</v>
      </c>
      <c r="GM46" s="30">
        <v>17.84493539575147</v>
      </c>
      <c r="GN46" s="30">
        <v>17.422998853473082</v>
      </c>
    </row>
    <row r="47" spans="1:196" x14ac:dyDescent="0.2">
      <c r="A47" s="17" t="s">
        <v>108</v>
      </c>
      <c r="B47" s="17">
        <v>36</v>
      </c>
      <c r="C47" s="17">
        <v>6</v>
      </c>
      <c r="D47" s="9" t="s">
        <v>0</v>
      </c>
      <c r="E47" s="8">
        <v>0.71555056499351788</v>
      </c>
      <c r="F47" s="7">
        <v>-9.4022444188070153E-2</v>
      </c>
      <c r="G47" s="7">
        <v>1.0682026875791228E-3</v>
      </c>
      <c r="H47" s="10">
        <v>-0.44878941203037925</v>
      </c>
      <c r="I47" s="78">
        <v>0</v>
      </c>
      <c r="J47" s="56" t="s">
        <v>5707</v>
      </c>
      <c r="K47" s="2">
        <v>18.157809475321677</v>
      </c>
      <c r="L47" s="2">
        <v>17.551987741658444</v>
      </c>
      <c r="M47" s="2">
        <v>16.737942449206454</v>
      </c>
      <c r="N47" s="2">
        <v>16.463674517636111</v>
      </c>
      <c r="O47" s="2">
        <v>17.839212898896548</v>
      </c>
      <c r="P47" s="2">
        <v>17.125427905578896</v>
      </c>
      <c r="Q47" s="2">
        <v>17.967071417826627</v>
      </c>
      <c r="R47" s="2">
        <v>18.18574318800248</v>
      </c>
      <c r="S47" s="2">
        <v>16.608658463452265</v>
      </c>
      <c r="T47" s="2">
        <v>16.265075222271069</v>
      </c>
      <c r="U47" s="2">
        <v>17.814725207585287</v>
      </c>
      <c r="V47" s="2">
        <v>16.677870217685165</v>
      </c>
      <c r="W47" s="2">
        <v>17.070440395512147</v>
      </c>
      <c r="X47" s="2">
        <v>17.743013368438277</v>
      </c>
      <c r="Y47" s="2">
        <v>16.226493287796433</v>
      </c>
      <c r="Z47" s="2">
        <v>16.578680231655067</v>
      </c>
      <c r="AA47" s="2">
        <v>18.611172989590234</v>
      </c>
      <c r="AB47" s="2">
        <v>18.366111068248891</v>
      </c>
      <c r="AC47" s="2">
        <v>17.481207987475546</v>
      </c>
      <c r="AD47" s="2">
        <v>17.24837703205564</v>
      </c>
      <c r="AE47" s="2">
        <v>17.99139363858016</v>
      </c>
      <c r="AF47" s="2">
        <v>18.345574482122352</v>
      </c>
      <c r="AG47" s="2">
        <v>17.47621009252741</v>
      </c>
      <c r="AH47" s="2">
        <v>17.888110886008835</v>
      </c>
      <c r="AI47" s="2">
        <v>17.585485117696265</v>
      </c>
      <c r="AJ47" s="2">
        <v>17.733927868613257</v>
      </c>
      <c r="AK47" s="2">
        <v>18.085538368220977</v>
      </c>
      <c r="AL47" s="2">
        <v>17.040081296648978</v>
      </c>
      <c r="AM47" s="2">
        <v>17.822453983092913</v>
      </c>
      <c r="AN47" s="2">
        <v>17.428621174785199</v>
      </c>
      <c r="AO47" s="2">
        <v>16.836594329820404</v>
      </c>
      <c r="AP47" s="2">
        <v>18.057908263134539</v>
      </c>
      <c r="AQ47" s="2">
        <v>16.484220669733261</v>
      </c>
      <c r="AR47" s="2">
        <v>16.39449231211691</v>
      </c>
      <c r="AS47" s="2">
        <v>17.474549066858184</v>
      </c>
      <c r="AT47" s="2">
        <v>16.492862022857103</v>
      </c>
      <c r="AU47" s="2">
        <v>18.333098651125699</v>
      </c>
      <c r="AV47" s="2">
        <v>17.528207618385526</v>
      </c>
      <c r="AW47" s="2">
        <v>16.271836744024633</v>
      </c>
      <c r="AX47" s="2">
        <v>16.475747406003514</v>
      </c>
      <c r="AY47" s="2">
        <v>16.925100030355651</v>
      </c>
      <c r="AZ47" s="2">
        <v>18.705361786154171</v>
      </c>
      <c r="BA47" s="2">
        <v>16.403374750376329</v>
      </c>
      <c r="BB47" s="2">
        <v>17.080207615015492</v>
      </c>
      <c r="BC47" s="2">
        <v>17.640091516707386</v>
      </c>
      <c r="BD47" s="2">
        <v>15.798000699671526</v>
      </c>
      <c r="BE47" s="2">
        <v>15.890553660355504</v>
      </c>
      <c r="BF47" s="2">
        <v>15.933789830416384</v>
      </c>
      <c r="BG47" s="2">
        <v>16.48156218361418</v>
      </c>
      <c r="BH47" s="2">
        <v>16.996675209801925</v>
      </c>
      <c r="BI47" s="2">
        <v>15.865752018050756</v>
      </c>
      <c r="BJ47" s="2">
        <v>16.468789113196927</v>
      </c>
      <c r="BK47" s="2">
        <v>16.047266628052725</v>
      </c>
      <c r="BL47" s="2">
        <v>17.93155857766547</v>
      </c>
      <c r="BM47" s="2">
        <v>16.657458792047965</v>
      </c>
      <c r="BN47" s="2">
        <v>17.695794088698058</v>
      </c>
      <c r="BO47" s="2">
        <v>17.737278701473219</v>
      </c>
      <c r="BP47" s="2">
        <v>18.224811746742372</v>
      </c>
      <c r="BQ47" s="2">
        <v>17.264892043108755</v>
      </c>
      <c r="BR47" s="2">
        <v>16.746894869955394</v>
      </c>
      <c r="BS47" s="2">
        <v>17.048168157924977</v>
      </c>
      <c r="BT47" s="2">
        <v>16.995758595708374</v>
      </c>
      <c r="BU47" s="2">
        <v>17.179320937710258</v>
      </c>
      <c r="BV47" s="2">
        <v>17.520652438750052</v>
      </c>
      <c r="BW47" s="2">
        <v>16.41050699104656</v>
      </c>
      <c r="BX47" s="2">
        <v>17.998139974173203</v>
      </c>
      <c r="BY47" s="2">
        <v>16.949858214061724</v>
      </c>
      <c r="BZ47" s="2">
        <v>16.309685525862278</v>
      </c>
      <c r="CA47" s="2">
        <v>17.925827590578979</v>
      </c>
      <c r="CB47" s="2">
        <v>17.611099233543502</v>
      </c>
      <c r="CC47" s="2">
        <v>16.07549069970478</v>
      </c>
      <c r="CD47" s="2">
        <v>15.985268082479841</v>
      </c>
      <c r="CE47" s="2">
        <v>17.022637621708263</v>
      </c>
      <c r="CF47" s="2">
        <v>17.386947839102305</v>
      </c>
      <c r="CG47" s="2">
        <v>16.230688077138552</v>
      </c>
      <c r="CH47" s="2">
        <v>16.976749768180845</v>
      </c>
      <c r="CI47" s="2">
        <v>17.862309781296503</v>
      </c>
      <c r="CJ47" s="2">
        <v>16.59923057333534</v>
      </c>
      <c r="CK47" s="2">
        <v>17.232195074576051</v>
      </c>
      <c r="CL47" s="2">
        <v>17.072668007746387</v>
      </c>
      <c r="CM47" s="2">
        <v>16.962668725029882</v>
      </c>
      <c r="CN47" s="2">
        <v>17.398109980946284</v>
      </c>
      <c r="CO47" s="2">
        <v>17.150855286186495</v>
      </c>
      <c r="CP47" s="2">
        <v>18.210579171719544</v>
      </c>
      <c r="CQ47" s="2">
        <v>17.215343826126094</v>
      </c>
      <c r="CR47" s="2">
        <v>17.610197139527578</v>
      </c>
      <c r="CS47" s="2">
        <v>15.875165815515771</v>
      </c>
      <c r="CT47" s="2">
        <v>16.633970013195729</v>
      </c>
      <c r="CU47" s="2">
        <v>18.153937561866996</v>
      </c>
      <c r="CV47" s="2">
        <v>17.700996008578993</v>
      </c>
      <c r="CW47" s="2">
        <v>17.875276824605201</v>
      </c>
      <c r="CX47" s="2">
        <v>17.734172517357962</v>
      </c>
      <c r="CY47" s="2">
        <v>17.388074715310907</v>
      </c>
      <c r="CZ47" s="2">
        <v>17.541675620225448</v>
      </c>
      <c r="DA47" s="2">
        <v>16.126132719813882</v>
      </c>
      <c r="DB47" s="2">
        <v>16.688437810513332</v>
      </c>
      <c r="DC47" s="2">
        <v>17.775751992415362</v>
      </c>
      <c r="DD47" s="2">
        <v>15.797411704613918</v>
      </c>
      <c r="DE47" s="2">
        <v>17.595440846920642</v>
      </c>
      <c r="DF47" s="2">
        <v>17.140322858996864</v>
      </c>
      <c r="DG47" s="2">
        <v>17.666945823419571</v>
      </c>
      <c r="DH47" s="2">
        <v>18.760069814390967</v>
      </c>
      <c r="DI47" s="2">
        <v>16.487594827260473</v>
      </c>
      <c r="DJ47" s="2">
        <v>17.943509930551219</v>
      </c>
      <c r="DK47" s="2">
        <v>18.167349738954126</v>
      </c>
      <c r="DL47" s="2">
        <v>17.623720291129846</v>
      </c>
      <c r="DM47" s="2">
        <v>17.242411699045558</v>
      </c>
      <c r="DN47" s="2">
        <v>17.842571724996368</v>
      </c>
      <c r="DO47" s="2">
        <v>17.834264023936811</v>
      </c>
      <c r="DP47" s="2">
        <v>18.056867463920621</v>
      </c>
      <c r="DQ47" s="2">
        <v>16.900755791524638</v>
      </c>
      <c r="DR47" s="2">
        <v>16.882878110760988</v>
      </c>
      <c r="DS47" s="2">
        <v>17.040870927516739</v>
      </c>
      <c r="DT47" s="2">
        <v>16.369839133702801</v>
      </c>
      <c r="DU47" s="2">
        <v>17.425081045365715</v>
      </c>
      <c r="DV47" s="2">
        <v>17.650978827984922</v>
      </c>
      <c r="DW47" s="2">
        <v>17.102823227745059</v>
      </c>
      <c r="DX47" s="2">
        <v>17.743345437389912</v>
      </c>
      <c r="DY47" s="2">
        <v>16.784356611430248</v>
      </c>
      <c r="DZ47" s="2">
        <v>16.422304305154476</v>
      </c>
      <c r="EA47" s="2">
        <v>17.858781525054074</v>
      </c>
      <c r="EB47" s="2">
        <v>17.197467792519472</v>
      </c>
      <c r="EC47" s="2">
        <v>16.263573191466669</v>
      </c>
      <c r="ED47" s="2">
        <v>17.416307092877233</v>
      </c>
      <c r="EE47" s="2">
        <v>16.883939129769399</v>
      </c>
      <c r="EF47" s="2">
        <v>16.675303156926393</v>
      </c>
      <c r="EG47" s="2">
        <v>17.189924458002114</v>
      </c>
      <c r="EH47" s="2">
        <v>17.920948617330207</v>
      </c>
      <c r="EI47" s="2">
        <v>16.528871029729725</v>
      </c>
      <c r="EJ47" s="2">
        <v>17.226783077861239</v>
      </c>
      <c r="EK47" s="2">
        <v>16.235412961552058</v>
      </c>
      <c r="EL47" s="2">
        <v>16.637612251204736</v>
      </c>
      <c r="EM47" s="2">
        <v>17.106071801305351</v>
      </c>
      <c r="EN47" s="2">
        <v>15.824362107104989</v>
      </c>
      <c r="EO47" s="2">
        <v>15.868899104639901</v>
      </c>
      <c r="EP47" s="2">
        <v>16.316990574032097</v>
      </c>
      <c r="EQ47" s="2">
        <v>16.739734450727557</v>
      </c>
      <c r="ER47" s="2">
        <v>16.899175609946536</v>
      </c>
      <c r="ES47" s="2">
        <v>16.61025590960443</v>
      </c>
      <c r="ET47" s="2">
        <v>17.058897487069917</v>
      </c>
      <c r="EU47" s="2">
        <v>17.667240553125399</v>
      </c>
      <c r="EV47" s="2">
        <v>17.563294897591277</v>
      </c>
      <c r="EW47" s="2">
        <v>16.888496785534926</v>
      </c>
      <c r="EX47" s="2">
        <v>18.24948055747738</v>
      </c>
      <c r="EY47" s="2">
        <v>17.663007633449173</v>
      </c>
      <c r="EZ47" s="2">
        <v>16.312092136293131</v>
      </c>
      <c r="FA47" s="2">
        <v>16.330506759379361</v>
      </c>
      <c r="FB47" s="2">
        <v>17.105940350301424</v>
      </c>
      <c r="FC47" s="2">
        <v>16.79135660055714</v>
      </c>
      <c r="FD47" s="2">
        <v>16.735845906920275</v>
      </c>
      <c r="FE47" s="2">
        <v>15.638875615246397</v>
      </c>
      <c r="FF47" s="2">
        <v>17.685637913964982</v>
      </c>
      <c r="FG47" s="2">
        <v>16.755318335466729</v>
      </c>
      <c r="FH47" s="2">
        <v>16.872233503052254</v>
      </c>
      <c r="FI47" s="2">
        <v>16.15377231386266</v>
      </c>
      <c r="FJ47" s="2">
        <v>15.625002673639383</v>
      </c>
      <c r="FK47" s="2">
        <v>15.379052345280209</v>
      </c>
      <c r="FL47" s="2">
        <v>16.871489085195194</v>
      </c>
      <c r="FM47" s="2">
        <v>17.578869199950464</v>
      </c>
      <c r="FN47" s="2">
        <v>16.049527701733094</v>
      </c>
      <c r="FO47" s="2">
        <v>18.171379821339997</v>
      </c>
      <c r="FP47" s="2">
        <v>16.353041549517513</v>
      </c>
      <c r="FQ47" s="2">
        <v>15.6887018378021</v>
      </c>
      <c r="FR47" s="2">
        <v>15.543306601979918</v>
      </c>
      <c r="FS47" s="2">
        <v>16.680189503942533</v>
      </c>
      <c r="FT47" s="2">
        <v>16.6270276237058</v>
      </c>
      <c r="FU47" s="2">
        <v>16.733661022950869</v>
      </c>
      <c r="FV47" s="2">
        <v>16.817361505615853</v>
      </c>
      <c r="FW47" s="2">
        <v>16.564571070010427</v>
      </c>
      <c r="FX47" s="2">
        <v>17.258201299956514</v>
      </c>
      <c r="FY47" s="2">
        <v>17.269730993720533</v>
      </c>
      <c r="FZ47" s="2">
        <v>16.914856204380431</v>
      </c>
      <c r="GA47" s="2">
        <v>17.41881268809059</v>
      </c>
      <c r="GB47" s="2">
        <v>15.821154274785361</v>
      </c>
      <c r="GC47" s="2">
        <v>17.239144776003894</v>
      </c>
      <c r="GD47" s="2">
        <v>17.112660257424341</v>
      </c>
      <c r="GE47" s="2">
        <v>16.276678169810957</v>
      </c>
      <c r="GF47" s="2">
        <v>15.877379299683792</v>
      </c>
      <c r="GG47" s="2">
        <v>17.2916602703467</v>
      </c>
      <c r="GH47" s="2">
        <v>15.612895323903622</v>
      </c>
      <c r="GI47" s="2">
        <v>18.105775336732734</v>
      </c>
      <c r="GJ47" s="2">
        <v>16.266295425954333</v>
      </c>
      <c r="GK47" s="2">
        <v>17.856037213918665</v>
      </c>
      <c r="GL47" s="2">
        <v>15.984234251991836</v>
      </c>
      <c r="GM47" s="30">
        <v>16.18998419532312</v>
      </c>
      <c r="GN47" s="30">
        <v>16.472899931224688</v>
      </c>
    </row>
    <row r="48" spans="1:196" x14ac:dyDescent="0.2">
      <c r="A48" s="17" t="s">
        <v>109</v>
      </c>
      <c r="B48" s="17">
        <v>15</v>
      </c>
      <c r="C48" s="17">
        <v>0</v>
      </c>
      <c r="D48" s="9" t="s">
        <v>0</v>
      </c>
      <c r="E48" s="8">
        <v>0.87726103541101808</v>
      </c>
      <c r="F48" s="7">
        <v>5.2974355126622186E-2</v>
      </c>
      <c r="G48" s="7">
        <v>0.93003290864467858</v>
      </c>
      <c r="H48" s="10">
        <v>-3.7809519174192729E-2</v>
      </c>
      <c r="I48" s="78">
        <v>0</v>
      </c>
      <c r="J48" s="78">
        <v>0</v>
      </c>
      <c r="K48" s="2">
        <v>15.916688338082434</v>
      </c>
      <c r="L48" s="2">
        <v>16.268249554746909</v>
      </c>
      <c r="M48" s="2">
        <v>15.880073362963479</v>
      </c>
      <c r="N48" s="2">
        <v>15.254322165924741</v>
      </c>
      <c r="O48" s="2">
        <v>16.224160007077796</v>
      </c>
      <c r="P48" s="2">
        <v>16.107363473625679</v>
      </c>
      <c r="Q48" s="2">
        <v>16.49532983298127</v>
      </c>
      <c r="R48" s="2">
        <v>16.651111257888132</v>
      </c>
      <c r="S48" s="2">
        <v>14.973405926605691</v>
      </c>
      <c r="T48" s="2">
        <v>16.1932127999501</v>
      </c>
      <c r="U48" s="2">
        <v>15.754812729941763</v>
      </c>
      <c r="V48" s="2">
        <v>16.012197787598875</v>
      </c>
      <c r="W48" s="2">
        <v>15.18374661519894</v>
      </c>
      <c r="X48" s="2">
        <v>16.446685001922145</v>
      </c>
      <c r="Y48" s="2">
        <v>15.529866096845023</v>
      </c>
      <c r="Z48" s="2">
        <v>15.828704503772908</v>
      </c>
      <c r="AA48" s="2">
        <v>16.496113263895584</v>
      </c>
      <c r="AB48" s="2">
        <v>16.255707486515178</v>
      </c>
      <c r="AC48" s="2">
        <v>16.187746300293135</v>
      </c>
      <c r="AD48" s="2">
        <v>16.023041281498362</v>
      </c>
      <c r="AE48" s="2">
        <v>15.512518299757183</v>
      </c>
      <c r="AF48" s="2">
        <v>15.974840068167701</v>
      </c>
      <c r="AG48" s="2">
        <v>16.25638465375506</v>
      </c>
      <c r="AH48" s="2">
        <v>15.359808300256326</v>
      </c>
      <c r="AI48" s="2">
        <v>16.157954215344709</v>
      </c>
      <c r="AJ48" s="2">
        <v>15.434717473405861</v>
      </c>
      <c r="AK48" s="2">
        <v>15.847315728566095</v>
      </c>
      <c r="AL48" s="2">
        <v>15.33501407957842</v>
      </c>
      <c r="AM48" s="2">
        <v>16.322816324411885</v>
      </c>
      <c r="AN48" s="2">
        <v>17.346556681524852</v>
      </c>
      <c r="AO48" s="2">
        <v>16.050937914747408</v>
      </c>
      <c r="AP48" s="2">
        <v>17.241853073069674</v>
      </c>
      <c r="AQ48" s="2">
        <v>15.839935565494612</v>
      </c>
      <c r="AR48" s="2">
        <v>14.904869074355705</v>
      </c>
      <c r="AS48" s="2">
        <v>15.4619726322377</v>
      </c>
      <c r="AT48" s="2">
        <v>16.88115934733008</v>
      </c>
      <c r="AU48" s="2">
        <v>16.961531695972866</v>
      </c>
      <c r="AV48" s="2">
        <v>17.565393499806962</v>
      </c>
      <c r="AW48" s="2">
        <v>16.034876869214354</v>
      </c>
      <c r="AX48" s="2">
        <v>16.330468673933591</v>
      </c>
      <c r="AY48" s="2">
        <v>15.628916507423233</v>
      </c>
      <c r="AZ48" s="2">
        <v>16.944717939595435</v>
      </c>
      <c r="BA48" s="2">
        <v>16.979056355307186</v>
      </c>
      <c r="BB48" s="2">
        <v>16.445805549159019</v>
      </c>
      <c r="BC48" s="2">
        <v>14.949096953995813</v>
      </c>
      <c r="BD48" s="2">
        <v>16.781768964814599</v>
      </c>
      <c r="BE48" s="2">
        <v>16.612968429885413</v>
      </c>
      <c r="BF48" s="2">
        <v>15.247797635437944</v>
      </c>
      <c r="BG48" s="2">
        <v>16.591249516309158</v>
      </c>
      <c r="BH48" s="2">
        <v>15.773216060308116</v>
      </c>
      <c r="BI48" s="2">
        <v>15.126657902793319</v>
      </c>
      <c r="BJ48" s="2">
        <v>16.257986343858885</v>
      </c>
      <c r="BK48" s="2">
        <v>15.802846257372934</v>
      </c>
      <c r="BL48" s="2">
        <v>17.635965919268468</v>
      </c>
      <c r="BM48" s="2">
        <v>16.868777646508608</v>
      </c>
      <c r="BN48" s="2">
        <v>16.255550829604772</v>
      </c>
      <c r="BO48" s="2">
        <v>16.268853869345413</v>
      </c>
      <c r="BP48" s="2">
        <v>16.589573152373006</v>
      </c>
      <c r="BQ48" s="2">
        <v>16.654579904564375</v>
      </c>
      <c r="BR48" s="2">
        <v>16.374573602717973</v>
      </c>
      <c r="BS48" s="2">
        <v>15.786784017957395</v>
      </c>
      <c r="BT48" s="2">
        <v>16.779033937602527</v>
      </c>
      <c r="BU48" s="2">
        <v>15.962918225980609</v>
      </c>
      <c r="BV48" s="2">
        <v>15.951541591851289</v>
      </c>
      <c r="BW48" s="2">
        <v>16.298240744953528</v>
      </c>
      <c r="BX48" s="2">
        <v>15.475275259397545</v>
      </c>
      <c r="BY48" s="2">
        <v>16.316820753680396</v>
      </c>
      <c r="BZ48" s="2">
        <v>16.986376111303812</v>
      </c>
      <c r="CA48" s="2">
        <v>16.672631187276163</v>
      </c>
      <c r="CB48" s="2">
        <v>17.335945364854844</v>
      </c>
      <c r="CC48" s="2">
        <v>16.306673528162371</v>
      </c>
      <c r="CD48" s="2">
        <v>16.580766551919172</v>
      </c>
      <c r="CE48" s="2">
        <v>16.261950480539657</v>
      </c>
      <c r="CF48" s="2">
        <v>16.299126361597846</v>
      </c>
      <c r="CG48" s="2">
        <v>16.941204370186089</v>
      </c>
      <c r="CH48" s="2">
        <v>16.528066451141626</v>
      </c>
      <c r="CI48" s="2">
        <v>17.219399845182295</v>
      </c>
      <c r="CJ48" s="2">
        <v>15.850176063613592</v>
      </c>
      <c r="CK48" s="2">
        <v>16.498895283329446</v>
      </c>
      <c r="CL48" s="2">
        <v>16.667562927859635</v>
      </c>
      <c r="CM48" s="2">
        <v>16.87154486094618</v>
      </c>
      <c r="CN48" s="2">
        <v>15.180086090208624</v>
      </c>
      <c r="CO48" s="2">
        <v>15.560629876302787</v>
      </c>
      <c r="CP48" s="2">
        <v>15.89822021341506</v>
      </c>
      <c r="CQ48" s="2">
        <v>16.16763086517712</v>
      </c>
      <c r="CR48" s="2">
        <v>15.809252649589833</v>
      </c>
      <c r="CS48" s="2">
        <v>15.890475330241602</v>
      </c>
      <c r="CT48" s="2">
        <v>15.571166248772904</v>
      </c>
      <c r="CU48" s="2">
        <v>16.508548616186651</v>
      </c>
      <c r="CV48" s="2">
        <v>15.811668782088798</v>
      </c>
      <c r="CW48" s="2">
        <v>15.757361523386404</v>
      </c>
      <c r="CX48" s="2">
        <v>16.704937867378352</v>
      </c>
      <c r="CY48" s="2">
        <v>16.364217939399069</v>
      </c>
      <c r="CZ48" s="2">
        <v>15.626299383846311</v>
      </c>
      <c r="DA48" s="2">
        <v>16.478643227877821</v>
      </c>
      <c r="DB48" s="2">
        <v>16.632572117800997</v>
      </c>
      <c r="DC48" s="2">
        <v>15.662034693140862</v>
      </c>
      <c r="DD48" s="2">
        <v>16.819797606056088</v>
      </c>
      <c r="DE48" s="2">
        <v>16.820159473894677</v>
      </c>
      <c r="DF48" s="2">
        <v>16.651109590826209</v>
      </c>
      <c r="DG48" s="2">
        <v>16.56913414195116</v>
      </c>
      <c r="DH48" s="2">
        <v>16.681176219364161</v>
      </c>
      <c r="DI48" s="2">
        <v>16.546398732077737</v>
      </c>
      <c r="DJ48" s="2">
        <v>15.447254064519917</v>
      </c>
      <c r="DK48" s="2">
        <v>16.584070909355358</v>
      </c>
      <c r="DL48" s="2">
        <v>15.575944225001287</v>
      </c>
      <c r="DM48" s="2">
        <v>16.353597345974112</v>
      </c>
      <c r="DN48" s="2">
        <v>15.197292508784953</v>
      </c>
      <c r="DO48" s="2">
        <v>16.203962585272784</v>
      </c>
      <c r="DP48" s="2">
        <v>16.574519726181464</v>
      </c>
      <c r="DQ48" s="2">
        <v>16.936567584999352</v>
      </c>
      <c r="DR48" s="2">
        <v>14.949023764896094</v>
      </c>
      <c r="DS48" s="2">
        <v>15.433292032517214</v>
      </c>
      <c r="DT48" s="2">
        <v>15.999789698883657</v>
      </c>
      <c r="DU48" s="2">
        <v>15.263716123805247</v>
      </c>
      <c r="DV48" s="2">
        <v>16.643233386605175</v>
      </c>
      <c r="DW48" s="2">
        <v>15.898769832432272</v>
      </c>
      <c r="DX48" s="2">
        <v>17.130535939627716</v>
      </c>
      <c r="DY48" s="2">
        <v>15.325016174157135</v>
      </c>
      <c r="DZ48" s="2">
        <v>17.032098082548877</v>
      </c>
      <c r="EA48" s="2">
        <v>16.784863445091318</v>
      </c>
      <c r="EB48" s="2">
        <v>15.310405012654151</v>
      </c>
      <c r="EC48" s="2">
        <v>16.901507368619107</v>
      </c>
      <c r="ED48" s="2">
        <v>15.338237726591155</v>
      </c>
      <c r="EE48" s="2">
        <v>16.434624729517285</v>
      </c>
      <c r="EF48" s="2">
        <v>15.923021732714693</v>
      </c>
      <c r="EG48" s="2">
        <v>15.779805265608639</v>
      </c>
      <c r="EH48" s="2">
        <v>16.851492938669697</v>
      </c>
      <c r="EI48" s="2">
        <v>16.685117666587104</v>
      </c>
      <c r="EJ48" s="2">
        <v>15.132710906004878</v>
      </c>
      <c r="EK48" s="2">
        <v>16.757929181271756</v>
      </c>
      <c r="EL48" s="2">
        <v>17.12760379877831</v>
      </c>
      <c r="EM48" s="2">
        <v>16.371404808424423</v>
      </c>
      <c r="EN48" s="2">
        <v>15.636261295841809</v>
      </c>
      <c r="EO48" s="2">
        <v>17.148845377729504</v>
      </c>
      <c r="EP48" s="2">
        <v>16.348503547561819</v>
      </c>
      <c r="EQ48" s="2">
        <v>16.856895970829363</v>
      </c>
      <c r="ER48" s="2">
        <v>15.955230608116537</v>
      </c>
      <c r="ES48" s="2">
        <v>16.509381511908352</v>
      </c>
      <c r="ET48" s="2">
        <v>16.422210036648249</v>
      </c>
      <c r="EU48" s="2">
        <v>14.996615815991262</v>
      </c>
      <c r="EV48" s="2">
        <v>14.358747823704379</v>
      </c>
      <c r="EW48" s="2">
        <v>15.843455328896347</v>
      </c>
      <c r="EX48" s="2">
        <v>16.704136544321639</v>
      </c>
      <c r="EY48" s="2">
        <v>15.865375712402045</v>
      </c>
      <c r="EZ48" s="2">
        <v>15.614930539129892</v>
      </c>
      <c r="FA48" s="2">
        <v>15.510682467582328</v>
      </c>
      <c r="FB48" s="2">
        <v>15.720281690782766</v>
      </c>
      <c r="FC48" s="2">
        <v>17.741038421278692</v>
      </c>
      <c r="FD48" s="2">
        <v>15.498054479187436</v>
      </c>
      <c r="FE48" s="2">
        <v>15.951640833096242</v>
      </c>
      <c r="FF48" s="2">
        <v>14.75534772589752</v>
      </c>
      <c r="FG48" s="2">
        <v>16.029145920918545</v>
      </c>
      <c r="FH48" s="2">
        <v>15.320528283480416</v>
      </c>
      <c r="FI48" s="2">
        <v>15.415839314702424</v>
      </c>
      <c r="FJ48" s="2">
        <v>14.741894691213504</v>
      </c>
      <c r="FK48" s="2">
        <v>15.272247098296406</v>
      </c>
      <c r="FL48" s="2">
        <v>16.554275189993984</v>
      </c>
      <c r="FM48" s="2">
        <v>16.916669574026621</v>
      </c>
      <c r="FN48" s="2">
        <v>16.090017576149592</v>
      </c>
      <c r="FO48" s="2">
        <v>16.466121987569007</v>
      </c>
      <c r="FP48" s="2">
        <v>15.586095726844091</v>
      </c>
      <c r="FQ48" s="2">
        <v>16.511311278361326</v>
      </c>
      <c r="FR48" s="2">
        <v>16.159925519975697</v>
      </c>
      <c r="FS48" s="2">
        <v>15.333897201593659</v>
      </c>
      <c r="FT48" s="2">
        <v>16.777650213116445</v>
      </c>
      <c r="FU48" s="2">
        <v>16.470161321148723</v>
      </c>
      <c r="FV48" s="2">
        <v>15.883327637734572</v>
      </c>
      <c r="FW48" s="2">
        <v>16.075606452857198</v>
      </c>
      <c r="FX48" s="2">
        <v>16.906287759953781</v>
      </c>
      <c r="FY48" s="2">
        <v>15.702706009074635</v>
      </c>
      <c r="FZ48" s="2">
        <v>16.338418627403467</v>
      </c>
      <c r="GA48" s="2">
        <v>16.11835539739829</v>
      </c>
      <c r="GB48" s="2">
        <v>16.490145721899573</v>
      </c>
      <c r="GC48" s="2">
        <v>17.796341863792609</v>
      </c>
      <c r="GD48" s="2">
        <v>15.868757965008699</v>
      </c>
      <c r="GE48" s="2">
        <v>16.146668811231901</v>
      </c>
      <c r="GF48" s="2">
        <v>15.559586656872161</v>
      </c>
      <c r="GG48" s="2">
        <v>16.940917819024502</v>
      </c>
      <c r="GH48" s="2">
        <v>16.643624582188458</v>
      </c>
      <c r="GI48" s="2">
        <v>16.923783903180304</v>
      </c>
      <c r="GJ48" s="2">
        <v>17.02074873239625</v>
      </c>
      <c r="GK48" s="2">
        <v>16.72025933942291</v>
      </c>
      <c r="GL48" s="2">
        <v>16.641101360160697</v>
      </c>
      <c r="GM48" s="30">
        <v>16.842916379307582</v>
      </c>
      <c r="GN48" s="30">
        <v>17.449051006286094</v>
      </c>
    </row>
    <row r="49" spans="1:196" x14ac:dyDescent="0.2">
      <c r="A49" s="17" t="s">
        <v>110</v>
      </c>
      <c r="B49" s="17">
        <v>33</v>
      </c>
      <c r="C49" s="17">
        <v>1</v>
      </c>
      <c r="D49" s="9" t="s">
        <v>0</v>
      </c>
      <c r="E49" s="8">
        <v>2.5386889576725968E-2</v>
      </c>
      <c r="F49" s="7">
        <v>-0.15346861867950778</v>
      </c>
      <c r="G49" s="7">
        <v>0.57988002884794332</v>
      </c>
      <c r="H49" s="10">
        <v>-5.3793055955875246E-2</v>
      </c>
      <c r="I49" s="56" t="s">
        <v>5707</v>
      </c>
      <c r="J49" s="78">
        <v>0</v>
      </c>
      <c r="K49" s="2">
        <v>20.2666504992401</v>
      </c>
      <c r="L49" s="2">
        <v>20.101857573987179</v>
      </c>
      <c r="M49" s="2">
        <v>19.995108662307295</v>
      </c>
      <c r="N49" s="2">
        <v>20.420025849643626</v>
      </c>
      <c r="O49" s="2">
        <v>19.91307721456651</v>
      </c>
      <c r="P49" s="2">
        <v>20.128053876137372</v>
      </c>
      <c r="Q49" s="2">
        <v>20.204163665649194</v>
      </c>
      <c r="R49" s="2">
        <v>20.619836306499028</v>
      </c>
      <c r="S49" s="2">
        <v>20.181875880535653</v>
      </c>
      <c r="T49" s="2">
        <v>20.380333363234609</v>
      </c>
      <c r="U49" s="2">
        <v>20.453370548848923</v>
      </c>
      <c r="V49" s="2">
        <v>20.04015812875835</v>
      </c>
      <c r="W49" s="2">
        <v>19.89797593944828</v>
      </c>
      <c r="X49" s="2">
        <v>20.563468614495925</v>
      </c>
      <c r="Y49" s="2">
        <v>20.220314316603893</v>
      </c>
      <c r="Z49" s="2">
        <v>20.024777315583119</v>
      </c>
      <c r="AA49" s="2">
        <v>20.704003733958395</v>
      </c>
      <c r="AB49" s="2">
        <v>20.723080696863686</v>
      </c>
      <c r="AC49" s="2">
        <v>20.094299639038489</v>
      </c>
      <c r="AD49" s="2">
        <v>20.38833054154205</v>
      </c>
      <c r="AE49" s="2">
        <v>20.250539192646706</v>
      </c>
      <c r="AF49" s="2">
        <v>20.443664825893354</v>
      </c>
      <c r="AG49" s="2">
        <v>20.128113770961896</v>
      </c>
      <c r="AH49" s="2">
        <v>20.817238315691331</v>
      </c>
      <c r="AI49" s="2">
        <v>20.38241601014154</v>
      </c>
      <c r="AJ49" s="2">
        <v>20.53677421756171</v>
      </c>
      <c r="AK49" s="2">
        <v>20.431654225575695</v>
      </c>
      <c r="AL49" s="2">
        <v>20.416603858819485</v>
      </c>
      <c r="AM49" s="2">
        <v>20.878762802807181</v>
      </c>
      <c r="AN49" s="2">
        <v>20.807213469589193</v>
      </c>
      <c r="AO49" s="2">
        <v>19.844945169746818</v>
      </c>
      <c r="AP49" s="2">
        <v>20.408091635786612</v>
      </c>
      <c r="AQ49" s="2">
        <v>20.029954705002972</v>
      </c>
      <c r="AR49" s="2">
        <v>20.021711035492377</v>
      </c>
      <c r="AS49" s="2">
        <v>20.138485736378158</v>
      </c>
      <c r="AT49" s="2">
        <v>20.427825025821928</v>
      </c>
      <c r="AU49" s="2">
        <v>20.473084606373611</v>
      </c>
      <c r="AV49" s="2">
        <v>20.769910297184762</v>
      </c>
      <c r="AW49" s="2">
        <v>20.048239108631122</v>
      </c>
      <c r="AX49" s="2">
        <v>19.652294388648979</v>
      </c>
      <c r="AY49" s="2">
        <v>19.924462526549739</v>
      </c>
      <c r="AZ49" s="2">
        <v>20.227034644221664</v>
      </c>
      <c r="BA49" s="2">
        <v>19.750039199030319</v>
      </c>
      <c r="BB49" s="2">
        <v>20.128697799408997</v>
      </c>
      <c r="BC49" s="2">
        <v>19.863080947273879</v>
      </c>
      <c r="BD49" s="2">
        <v>19.916755573781682</v>
      </c>
      <c r="BE49" s="2">
        <v>20.199594948523877</v>
      </c>
      <c r="BF49" s="2">
        <v>20.001013872808471</v>
      </c>
      <c r="BG49" s="2">
        <v>19.936843965528986</v>
      </c>
      <c r="BH49" s="2">
        <v>20.311397649817561</v>
      </c>
      <c r="BI49" s="2">
        <v>19.334925419829617</v>
      </c>
      <c r="BJ49" s="2">
        <v>20.06664452081397</v>
      </c>
      <c r="BK49" s="2">
        <v>20.048722992881427</v>
      </c>
      <c r="BL49" s="2">
        <v>21.15742720310141</v>
      </c>
      <c r="BM49" s="2">
        <v>19.598572513008424</v>
      </c>
      <c r="BN49" s="2">
        <v>20.643827144612779</v>
      </c>
      <c r="BO49" s="2">
        <v>20.398188360820384</v>
      </c>
      <c r="BP49" s="2">
        <v>20.657042572628026</v>
      </c>
      <c r="BQ49" s="2">
        <v>20.989827224307263</v>
      </c>
      <c r="BR49" s="2">
        <v>19.997292082229539</v>
      </c>
      <c r="BS49" s="2">
        <v>20.018317089766796</v>
      </c>
      <c r="BT49" s="2">
        <v>19.970793812521283</v>
      </c>
      <c r="BU49" s="2">
        <v>20.079955786654683</v>
      </c>
      <c r="BV49" s="2">
        <v>21.012563149049122</v>
      </c>
      <c r="BW49" s="2">
        <v>20.336866923671224</v>
      </c>
      <c r="BX49" s="2">
        <v>19.946460228579184</v>
      </c>
      <c r="BY49" s="2">
        <v>20.029954705002972</v>
      </c>
      <c r="BZ49" s="2">
        <v>20.130180046713296</v>
      </c>
      <c r="CA49" s="2">
        <v>20.135830593957635</v>
      </c>
      <c r="CB49" s="2">
        <v>20.31173924640607</v>
      </c>
      <c r="CC49" s="2">
        <v>20.236295867373663</v>
      </c>
      <c r="CD49" s="2">
        <v>20.013393620450529</v>
      </c>
      <c r="CE49" s="2">
        <v>20.303170382886673</v>
      </c>
      <c r="CF49" s="2">
        <v>20.221218139448915</v>
      </c>
      <c r="CG49" s="2">
        <v>20.029954705002972</v>
      </c>
      <c r="CH49" s="2">
        <v>20.357063961988647</v>
      </c>
      <c r="CI49" s="2">
        <v>20.543364352582838</v>
      </c>
      <c r="CJ49" s="2">
        <v>19.948761821604297</v>
      </c>
      <c r="CK49" s="2">
        <v>20.256527072409355</v>
      </c>
      <c r="CL49" s="2">
        <v>20.80394979898804</v>
      </c>
      <c r="CM49" s="2">
        <v>19.745281922544017</v>
      </c>
      <c r="CN49" s="2">
        <v>20.100702281490605</v>
      </c>
      <c r="CO49" s="2">
        <v>19.599986021596919</v>
      </c>
      <c r="CP49" s="2">
        <v>20.080455692664355</v>
      </c>
      <c r="CQ49" s="2">
        <v>19.940407992304323</v>
      </c>
      <c r="CR49" s="2">
        <v>20.145366730918116</v>
      </c>
      <c r="CS49" s="2">
        <v>19.788649174601492</v>
      </c>
      <c r="CT49" s="2">
        <v>19.906968583736013</v>
      </c>
      <c r="CU49" s="2">
        <v>20.26413653657136</v>
      </c>
      <c r="CV49" s="2">
        <v>20.201668055495659</v>
      </c>
      <c r="CW49" s="2">
        <v>20.119387050763137</v>
      </c>
      <c r="CX49" s="2">
        <v>20.893789934364481</v>
      </c>
      <c r="CY49" s="2">
        <v>20.772040242822992</v>
      </c>
      <c r="CZ49" s="2">
        <v>19.996220962072055</v>
      </c>
      <c r="DA49" s="2">
        <v>19.441968471896118</v>
      </c>
      <c r="DB49" s="2">
        <v>20.505634054184235</v>
      </c>
      <c r="DC49" s="2">
        <v>20.149103519781573</v>
      </c>
      <c r="DD49" s="2">
        <v>19.91939580031179</v>
      </c>
      <c r="DE49" s="2">
        <v>19.94574186572375</v>
      </c>
      <c r="DF49" s="2">
        <v>20.152345307271439</v>
      </c>
      <c r="DG49" s="2">
        <v>19.331582755055788</v>
      </c>
      <c r="DH49" s="2">
        <v>19.665283233666386</v>
      </c>
      <c r="DI49" s="2">
        <v>20.084979783548718</v>
      </c>
      <c r="DJ49" s="2">
        <v>20.363303266651986</v>
      </c>
      <c r="DK49" s="2">
        <v>20.452221147243112</v>
      </c>
      <c r="DL49" s="2">
        <v>20.366911554628587</v>
      </c>
      <c r="DM49" s="2">
        <v>19.892756009923311</v>
      </c>
      <c r="DN49" s="2">
        <v>20.044802764699462</v>
      </c>
      <c r="DO49" s="2">
        <v>20.418587654353754</v>
      </c>
      <c r="DP49" s="2">
        <v>20.551130805356134</v>
      </c>
      <c r="DQ49" s="2">
        <v>20.537577537794167</v>
      </c>
      <c r="DR49" s="2">
        <v>20.029954705002972</v>
      </c>
      <c r="DS49" s="2">
        <v>19.679598329349719</v>
      </c>
      <c r="DT49" s="2">
        <v>20.093453714616683</v>
      </c>
      <c r="DU49" s="2">
        <v>19.772168376345583</v>
      </c>
      <c r="DV49" s="2">
        <v>20.093182262319011</v>
      </c>
      <c r="DW49" s="2">
        <v>20.132874702495467</v>
      </c>
      <c r="DX49" s="2">
        <v>20.282168120910914</v>
      </c>
      <c r="DY49" s="2">
        <v>19.617315919814367</v>
      </c>
      <c r="DZ49" s="2">
        <v>19.832016594049403</v>
      </c>
      <c r="EA49" s="2">
        <v>20.777761824381173</v>
      </c>
      <c r="EB49" s="2">
        <v>20.047945409934275</v>
      </c>
      <c r="EC49" s="2">
        <v>19.721972364041591</v>
      </c>
      <c r="ED49" s="2">
        <v>20.209713321836055</v>
      </c>
      <c r="EE49" s="2">
        <v>19.975394241382634</v>
      </c>
      <c r="EF49" s="2">
        <v>20.243747271194334</v>
      </c>
      <c r="EG49" s="2">
        <v>20.259281741338938</v>
      </c>
      <c r="EH49" s="2">
        <v>20.714498528303473</v>
      </c>
      <c r="EI49" s="2">
        <v>20.029954705002972</v>
      </c>
      <c r="EJ49" s="2">
        <v>20.371302598640593</v>
      </c>
      <c r="EK49" s="2">
        <v>20.166317764765843</v>
      </c>
      <c r="EL49" s="2">
        <v>20.352823486013978</v>
      </c>
      <c r="EM49" s="2">
        <v>19.929275171476608</v>
      </c>
      <c r="EN49" s="2">
        <v>20.146600069613275</v>
      </c>
      <c r="EO49" s="2">
        <v>19.360708002395061</v>
      </c>
      <c r="EP49" s="2">
        <v>19.988155861440269</v>
      </c>
      <c r="EQ49" s="2">
        <v>19.830774013182175</v>
      </c>
      <c r="ER49" s="2">
        <v>19.578667426317214</v>
      </c>
      <c r="ES49" s="2">
        <v>20.088484925812576</v>
      </c>
      <c r="ET49" s="2">
        <v>20.363346622947571</v>
      </c>
      <c r="EU49" s="2">
        <v>20.52177798528167</v>
      </c>
      <c r="EV49" s="2">
        <v>20.577769990582546</v>
      </c>
      <c r="EW49" s="2">
        <v>20.6772996875298</v>
      </c>
      <c r="EX49" s="2">
        <v>20.142775060646514</v>
      </c>
      <c r="EY49" s="2">
        <v>20.298697853273666</v>
      </c>
      <c r="EZ49" s="2">
        <v>19.820713389679831</v>
      </c>
      <c r="FA49" s="2">
        <v>19.759488225334845</v>
      </c>
      <c r="FB49" s="2">
        <v>20.316758803749408</v>
      </c>
      <c r="FC49" s="2">
        <v>20.19575344074315</v>
      </c>
      <c r="FD49" s="2">
        <v>19.622797629528911</v>
      </c>
      <c r="FE49" s="2">
        <v>20.375184849419767</v>
      </c>
      <c r="FF49" s="2">
        <v>20.360290683321143</v>
      </c>
      <c r="FG49" s="2">
        <v>20.276689753183579</v>
      </c>
      <c r="FH49" s="2">
        <v>20.029954705002972</v>
      </c>
      <c r="FI49" s="2">
        <v>20.155244320237998</v>
      </c>
      <c r="FJ49" s="2">
        <v>19.827701050085551</v>
      </c>
      <c r="FK49" s="2">
        <v>20.197331461369174</v>
      </c>
      <c r="FL49" s="2">
        <v>20.231746968745092</v>
      </c>
      <c r="FM49" s="2">
        <v>20.351825134221723</v>
      </c>
      <c r="FN49" s="2">
        <v>20.056356535049527</v>
      </c>
      <c r="FO49" s="2">
        <v>20.682941734296918</v>
      </c>
      <c r="FP49" s="2">
        <v>20.051018287973214</v>
      </c>
      <c r="FQ49" s="2">
        <v>20.501857248709523</v>
      </c>
      <c r="FR49" s="2">
        <v>20.406975687288874</v>
      </c>
      <c r="FS49" s="2">
        <v>20.465474994030842</v>
      </c>
      <c r="FT49" s="2">
        <v>20.475087203336567</v>
      </c>
      <c r="FU49" s="2">
        <v>20.52599159131983</v>
      </c>
      <c r="FV49" s="2">
        <v>20.173898451562021</v>
      </c>
      <c r="FW49" s="2">
        <v>20.029954705002972</v>
      </c>
      <c r="FX49" s="2">
        <v>20.029954705002972</v>
      </c>
      <c r="FY49" s="2">
        <v>19.788507975145233</v>
      </c>
      <c r="FZ49" s="2">
        <v>20.255898808790469</v>
      </c>
      <c r="GA49" s="2">
        <v>19.900729216093563</v>
      </c>
      <c r="GB49" s="2">
        <v>19.754204039591386</v>
      </c>
      <c r="GC49" s="2">
        <v>20.062015121286958</v>
      </c>
      <c r="GD49" s="2">
        <v>19.719151733609102</v>
      </c>
      <c r="GE49" s="2">
        <v>20.187217998514495</v>
      </c>
      <c r="GF49" s="2">
        <v>19.957610434360156</v>
      </c>
      <c r="GG49" s="2">
        <v>20.40784272051674</v>
      </c>
      <c r="GH49" s="2">
        <v>19.903462414177408</v>
      </c>
      <c r="GI49" s="2">
        <v>19.698212322655682</v>
      </c>
      <c r="GJ49" s="2">
        <v>21.248704431418815</v>
      </c>
      <c r="GK49" s="2">
        <v>20.391013660202372</v>
      </c>
      <c r="GL49" s="2">
        <v>19.973991317226549</v>
      </c>
      <c r="GM49" s="30">
        <v>20.309564884880231</v>
      </c>
      <c r="GN49" s="30">
        <v>20.029954705002972</v>
      </c>
    </row>
    <row r="50" spans="1:196" x14ac:dyDescent="0.2">
      <c r="A50" s="17" t="s">
        <v>111</v>
      </c>
      <c r="B50" s="17">
        <v>33</v>
      </c>
      <c r="C50" s="17">
        <v>2</v>
      </c>
      <c r="D50" s="9" t="s">
        <v>0</v>
      </c>
      <c r="E50" s="8">
        <v>0.45262547506711953</v>
      </c>
      <c r="F50" s="7">
        <v>-7.9924695272861612E-2</v>
      </c>
      <c r="G50" s="7">
        <v>1.0414923347301652E-5</v>
      </c>
      <c r="H50" s="10">
        <v>-0.33109026235125683</v>
      </c>
      <c r="I50" s="78">
        <v>0</v>
      </c>
      <c r="J50" s="56" t="s">
        <v>5707</v>
      </c>
      <c r="K50" s="2">
        <v>21.219199384288128</v>
      </c>
      <c r="L50" s="2">
        <v>21.020027847689736</v>
      </c>
      <c r="M50" s="2">
        <v>20.652122895652315</v>
      </c>
      <c r="N50" s="2">
        <v>20.665700534446831</v>
      </c>
      <c r="O50" s="2">
        <v>21.133146765502676</v>
      </c>
      <c r="P50" s="2">
        <v>21.041347648969992</v>
      </c>
      <c r="Q50" s="2">
        <v>20.714314944111461</v>
      </c>
      <c r="R50" s="2">
        <v>21.3073791290232</v>
      </c>
      <c r="S50" s="2">
        <v>21.018359781944593</v>
      </c>
      <c r="T50" s="2">
        <v>20.930737234185916</v>
      </c>
      <c r="U50" s="2">
        <v>20.89645801109404</v>
      </c>
      <c r="V50" s="2">
        <v>20.51164414663856</v>
      </c>
      <c r="W50" s="2">
        <v>21.107362209658007</v>
      </c>
      <c r="X50" s="2">
        <v>21.410872711541217</v>
      </c>
      <c r="Y50" s="2">
        <v>20.565619057013809</v>
      </c>
      <c r="Z50" s="2">
        <v>20.841017422254627</v>
      </c>
      <c r="AA50" s="2">
        <v>21.558997248568165</v>
      </c>
      <c r="AB50" s="2">
        <v>21.172714700982617</v>
      </c>
      <c r="AC50" s="2">
        <v>21.199029873114569</v>
      </c>
      <c r="AD50" s="2">
        <v>20.575230616968664</v>
      </c>
      <c r="AE50" s="2">
        <v>21.254481504626803</v>
      </c>
      <c r="AF50" s="2">
        <v>21.105229285545885</v>
      </c>
      <c r="AG50" s="2">
        <v>21.209348666163297</v>
      </c>
      <c r="AH50" s="2">
        <v>20.795289087377803</v>
      </c>
      <c r="AI50" s="2">
        <v>21.4744051977728</v>
      </c>
      <c r="AJ50" s="2">
        <v>21.227714340901059</v>
      </c>
      <c r="AK50" s="2">
        <v>21.040015980610118</v>
      </c>
      <c r="AL50" s="2">
        <v>20.952383246396575</v>
      </c>
      <c r="AM50" s="2">
        <v>21.646230835106188</v>
      </c>
      <c r="AN50" s="2">
        <v>21.606186422264393</v>
      </c>
      <c r="AO50" s="2">
        <v>21.285536925760219</v>
      </c>
      <c r="AP50" s="2">
        <v>21.382980622486869</v>
      </c>
      <c r="AQ50" s="2">
        <v>20.668980431337175</v>
      </c>
      <c r="AR50" s="2">
        <v>20.535346846515139</v>
      </c>
      <c r="AS50" s="2">
        <v>20.823439144981169</v>
      </c>
      <c r="AT50" s="2">
        <v>20.243722650637952</v>
      </c>
      <c r="AU50" s="2">
        <v>21.548923341468306</v>
      </c>
      <c r="AV50" s="2">
        <v>21.063386836871103</v>
      </c>
      <c r="AW50" s="2">
        <v>20.463345275800403</v>
      </c>
      <c r="AX50" s="2">
        <v>20.892982397406332</v>
      </c>
      <c r="AY50" s="2">
        <v>21.027543586407383</v>
      </c>
      <c r="AZ50" s="2">
        <v>21.115986802298256</v>
      </c>
      <c r="BA50" s="2">
        <v>20.602991172683272</v>
      </c>
      <c r="BB50" s="2">
        <v>20.829588996351589</v>
      </c>
      <c r="BC50" s="2">
        <v>20.576613436811535</v>
      </c>
      <c r="BD50" s="2">
        <v>20.638696850452586</v>
      </c>
      <c r="BE50" s="2">
        <v>21.090099300992488</v>
      </c>
      <c r="BF50" s="2">
        <v>20.338465905368317</v>
      </c>
      <c r="BG50" s="2">
        <v>21.228478487593737</v>
      </c>
      <c r="BH50" s="2">
        <v>21.165549648736043</v>
      </c>
      <c r="BI50" s="2">
        <v>19.819404269029665</v>
      </c>
      <c r="BJ50" s="2">
        <v>20.683684528715549</v>
      </c>
      <c r="BK50" s="2">
        <v>20.734749127451618</v>
      </c>
      <c r="BL50" s="2">
        <v>21.666201270052682</v>
      </c>
      <c r="BM50" s="2">
        <v>20.840945464003042</v>
      </c>
      <c r="BN50" s="2">
        <v>21.043248807190547</v>
      </c>
      <c r="BO50" s="2">
        <v>20.874615790205581</v>
      </c>
      <c r="BP50" s="2">
        <v>21.41464165601273</v>
      </c>
      <c r="BQ50" s="2">
        <v>20.785002671238161</v>
      </c>
      <c r="BR50" s="2">
        <v>20.930073139137377</v>
      </c>
      <c r="BS50" s="2">
        <v>20.150459496861366</v>
      </c>
      <c r="BT50" s="2">
        <v>21.043918150922224</v>
      </c>
      <c r="BU50" s="2">
        <v>21.149353740990577</v>
      </c>
      <c r="BV50" s="2">
        <v>21.11444581804556</v>
      </c>
      <c r="BW50" s="2">
        <v>20.135807433536293</v>
      </c>
      <c r="BX50" s="2">
        <v>21.344366176731214</v>
      </c>
      <c r="BY50" s="2">
        <v>20.628822287444535</v>
      </c>
      <c r="BZ50" s="2">
        <v>21.221639342116223</v>
      </c>
      <c r="CA50" s="2">
        <v>21.389505591053201</v>
      </c>
      <c r="CB50" s="2">
        <v>21.318894192284262</v>
      </c>
      <c r="CC50" s="2">
        <v>20.216926080005166</v>
      </c>
      <c r="CD50" s="2">
        <v>20.928388170307926</v>
      </c>
      <c r="CE50" s="2">
        <v>20.658854001205118</v>
      </c>
      <c r="CF50" s="2">
        <v>20.859858286029407</v>
      </c>
      <c r="CG50" s="2">
        <v>20.14591500401923</v>
      </c>
      <c r="CH50" s="2">
        <v>21.035405609323529</v>
      </c>
      <c r="CI50" s="2">
        <v>21.148601967595141</v>
      </c>
      <c r="CJ50" s="2">
        <v>20.194963563135794</v>
      </c>
      <c r="CK50" s="2">
        <v>20.509808612732851</v>
      </c>
      <c r="CL50" s="2">
        <v>21.206846820665223</v>
      </c>
      <c r="CM50" s="2">
        <v>20.52981445358143</v>
      </c>
      <c r="CN50" s="2">
        <v>20.667574626557219</v>
      </c>
      <c r="CO50" s="2">
        <v>20.029954705002972</v>
      </c>
      <c r="CP50" s="2">
        <v>21.094466601328691</v>
      </c>
      <c r="CQ50" s="2">
        <v>20.589885380199764</v>
      </c>
      <c r="CR50" s="2">
        <v>20.828123165041941</v>
      </c>
      <c r="CS50" s="2">
        <v>20.242674495628961</v>
      </c>
      <c r="CT50" s="2">
        <v>20.741029777309226</v>
      </c>
      <c r="CU50" s="2">
        <v>20.969441363086609</v>
      </c>
      <c r="CV50" s="2">
        <v>21.301058773248588</v>
      </c>
      <c r="CW50" s="2">
        <v>21.038217828542845</v>
      </c>
      <c r="CX50" s="2">
        <v>21.025809532570225</v>
      </c>
      <c r="CY50" s="2">
        <v>21.200825755882686</v>
      </c>
      <c r="CZ50" s="2">
        <v>21.217302136490751</v>
      </c>
      <c r="DA50" s="2">
        <v>20.333588685299301</v>
      </c>
      <c r="DB50" s="2">
        <v>20.358439642903047</v>
      </c>
      <c r="DC50" s="2">
        <v>20.810269322392816</v>
      </c>
      <c r="DD50" s="2">
        <v>20.33695108466193</v>
      </c>
      <c r="DE50" s="2">
        <v>20.880275491063134</v>
      </c>
      <c r="DF50" s="2">
        <v>20.950775140404712</v>
      </c>
      <c r="DG50" s="2">
        <v>20.855215947988711</v>
      </c>
      <c r="DH50" s="2">
        <v>21.15369526643693</v>
      </c>
      <c r="DI50" s="2">
        <v>20.683683779571119</v>
      </c>
      <c r="DJ50" s="2">
        <v>20.484402324991486</v>
      </c>
      <c r="DK50" s="2">
        <v>21.108472431883328</v>
      </c>
      <c r="DL50" s="2">
        <v>20.990048717503019</v>
      </c>
      <c r="DM50" s="2">
        <v>20.868958357999524</v>
      </c>
      <c r="DN50" s="2">
        <v>21.049448445236923</v>
      </c>
      <c r="DO50" s="2">
        <v>21.374480657161261</v>
      </c>
      <c r="DP50" s="2">
        <v>20.248511429941214</v>
      </c>
      <c r="DQ50" s="2">
        <v>21.041420439054345</v>
      </c>
      <c r="DR50" s="2">
        <v>21.308859695019727</v>
      </c>
      <c r="DS50" s="2">
        <v>21.142924494290359</v>
      </c>
      <c r="DT50" s="2">
        <v>21.181634791710334</v>
      </c>
      <c r="DU50" s="2">
        <v>20.738569628819985</v>
      </c>
      <c r="DV50" s="2">
        <v>21.645837158084937</v>
      </c>
      <c r="DW50" s="2">
        <v>20.746697723009401</v>
      </c>
      <c r="DX50" s="2">
        <v>21.228040207637662</v>
      </c>
      <c r="DY50" s="2">
        <v>20.65975610257539</v>
      </c>
      <c r="DZ50" s="2">
        <v>20.635202966648436</v>
      </c>
      <c r="EA50" s="2">
        <v>21.683101468442604</v>
      </c>
      <c r="EB50" s="2">
        <v>21.127035150981627</v>
      </c>
      <c r="EC50" s="2">
        <v>20.464612223535202</v>
      </c>
      <c r="ED50" s="2">
        <v>20.167852104595628</v>
      </c>
      <c r="EE50" s="2">
        <v>20.608096471483158</v>
      </c>
      <c r="EF50" s="2">
        <v>20.453095396859748</v>
      </c>
      <c r="EG50" s="2">
        <v>21.002175863756229</v>
      </c>
      <c r="EH50" s="2">
        <v>20.776178922215106</v>
      </c>
      <c r="EI50" s="2">
        <v>21.327382796703013</v>
      </c>
      <c r="EJ50" s="2">
        <v>20.670396665129967</v>
      </c>
      <c r="EK50" s="2">
        <v>21.023085292581342</v>
      </c>
      <c r="EL50" s="2">
        <v>20.734511948634598</v>
      </c>
      <c r="EM50" s="2">
        <v>20.642401392459576</v>
      </c>
      <c r="EN50" s="2">
        <v>20.052083863394792</v>
      </c>
      <c r="EO50" s="2">
        <v>20.63272966257539</v>
      </c>
      <c r="EP50" s="2">
        <v>20.624177682603225</v>
      </c>
      <c r="EQ50" s="2">
        <v>20.59529736192416</v>
      </c>
      <c r="ER50" s="2">
        <v>20.112746206970275</v>
      </c>
      <c r="ES50" s="2">
        <v>20.565651663920562</v>
      </c>
      <c r="ET50" s="2">
        <v>20.991790322015639</v>
      </c>
      <c r="EU50" s="2">
        <v>21.367451479010715</v>
      </c>
      <c r="EV50" s="2">
        <v>20.633433143951329</v>
      </c>
      <c r="EW50" s="2">
        <v>20.990297267655162</v>
      </c>
      <c r="EX50" s="2">
        <v>21.09488679247486</v>
      </c>
      <c r="EY50" s="2">
        <v>21.054435225873576</v>
      </c>
      <c r="EZ50" s="2">
        <v>20.560163418183748</v>
      </c>
      <c r="FA50" s="2">
        <v>20.612243888609143</v>
      </c>
      <c r="FB50" s="2">
        <v>20.83142081358859</v>
      </c>
      <c r="FC50" s="2">
        <v>20.415183329590317</v>
      </c>
      <c r="FD50" s="2">
        <v>20.585280469841109</v>
      </c>
      <c r="FE50" s="2">
        <v>20.029954705002972</v>
      </c>
      <c r="FF50" s="2">
        <v>21.053352209508986</v>
      </c>
      <c r="FG50" s="2">
        <v>20.826483421593384</v>
      </c>
      <c r="FH50" s="2">
        <v>21.052812213882653</v>
      </c>
      <c r="FI50" s="2">
        <v>20.579898020011296</v>
      </c>
      <c r="FJ50" s="2">
        <v>20.547591949868817</v>
      </c>
      <c r="FK50" s="2">
        <v>20.292644740346283</v>
      </c>
      <c r="FL50" s="2">
        <v>20.61818424007955</v>
      </c>
      <c r="FM50" s="2">
        <v>20.47513223094532</v>
      </c>
      <c r="FN50" s="2">
        <v>20.354597983549624</v>
      </c>
      <c r="FO50" s="2">
        <v>20.321138168879227</v>
      </c>
      <c r="FP50" s="2">
        <v>20.402994344790184</v>
      </c>
      <c r="FQ50" s="2">
        <v>21.294831345923548</v>
      </c>
      <c r="FR50" s="2">
        <v>20.320983309798827</v>
      </c>
      <c r="FS50" s="2">
        <v>20.167942967201512</v>
      </c>
      <c r="FT50" s="2">
        <v>20.784878339115959</v>
      </c>
      <c r="FU50" s="2">
        <v>20.777480094961959</v>
      </c>
      <c r="FV50" s="2">
        <v>20.844993630010947</v>
      </c>
      <c r="FW50" s="2">
        <v>20.30444392418369</v>
      </c>
      <c r="FX50" s="2">
        <v>20.413611293319935</v>
      </c>
      <c r="FY50" s="2">
        <v>20.539890062045007</v>
      </c>
      <c r="FZ50" s="2">
        <v>20.946070684590179</v>
      </c>
      <c r="GA50" s="2">
        <v>19.974414975157487</v>
      </c>
      <c r="GB50" s="2">
        <v>20.669956615601198</v>
      </c>
      <c r="GC50" s="2">
        <v>20.368554528513915</v>
      </c>
      <c r="GD50" s="2">
        <v>20.276860548601068</v>
      </c>
      <c r="GE50" s="2">
        <v>20.842931054773072</v>
      </c>
      <c r="GF50" s="2">
        <v>20.97416366087355</v>
      </c>
      <c r="GG50" s="2">
        <v>20.732773297162993</v>
      </c>
      <c r="GH50" s="2">
        <v>19.140682050853126</v>
      </c>
      <c r="GI50" s="2">
        <v>20.378889923215414</v>
      </c>
      <c r="GJ50" s="2">
        <v>21.360265259252554</v>
      </c>
      <c r="GK50" s="2">
        <v>19.875083696121706</v>
      </c>
      <c r="GL50" s="2">
        <v>19.9540339209906</v>
      </c>
      <c r="GM50" s="30">
        <v>20.532170050950825</v>
      </c>
      <c r="GN50" s="30">
        <v>20.625989650162193</v>
      </c>
    </row>
    <row r="51" spans="1:196" x14ac:dyDescent="0.2">
      <c r="A51" s="17" t="s">
        <v>112</v>
      </c>
      <c r="B51" s="17">
        <v>35</v>
      </c>
      <c r="C51" s="17">
        <v>3</v>
      </c>
      <c r="D51" s="9" t="s">
        <v>0</v>
      </c>
      <c r="E51" s="8">
        <v>0.7995439002494229</v>
      </c>
      <c r="F51" s="7">
        <v>-4.7850095860969333E-2</v>
      </c>
      <c r="G51" s="7">
        <v>8.1289603894474372E-3</v>
      </c>
      <c r="H51" s="10">
        <v>-0.2309417285309614</v>
      </c>
      <c r="I51" s="78">
        <v>0</v>
      </c>
      <c r="J51" s="56" t="s">
        <v>5707</v>
      </c>
      <c r="K51" s="2">
        <v>18.733771555799699</v>
      </c>
      <c r="L51" s="2">
        <v>18.944738612804485</v>
      </c>
      <c r="M51" s="2">
        <v>18.010946332844529</v>
      </c>
      <c r="N51" s="2">
        <v>17.719089742902288</v>
      </c>
      <c r="O51" s="2">
        <v>18.963414642955271</v>
      </c>
      <c r="P51" s="2">
        <v>18.631395666079104</v>
      </c>
      <c r="Q51" s="2">
        <v>18.56685156921591</v>
      </c>
      <c r="R51" s="2">
        <v>18.984314023922654</v>
      </c>
      <c r="S51" s="2">
        <v>19.036907400362526</v>
      </c>
      <c r="T51" s="2">
        <v>19.025603869232889</v>
      </c>
      <c r="U51" s="2">
        <v>18.312304643973604</v>
      </c>
      <c r="V51" s="2">
        <v>18.191695467082358</v>
      </c>
      <c r="W51" s="2">
        <v>18.666811576984689</v>
      </c>
      <c r="X51" s="2">
        <v>19.379219410918978</v>
      </c>
      <c r="Y51" s="2">
        <v>18.717955992828756</v>
      </c>
      <c r="Z51" s="2">
        <v>18.554342100905561</v>
      </c>
      <c r="AA51" s="2">
        <v>19.529054408353559</v>
      </c>
      <c r="AB51" s="2">
        <v>18.717980072158024</v>
      </c>
      <c r="AC51" s="2">
        <v>18.743534866606936</v>
      </c>
      <c r="AD51" s="2">
        <v>18.448293658519926</v>
      </c>
      <c r="AE51" s="2">
        <v>18.950086996726807</v>
      </c>
      <c r="AF51" s="2">
        <v>18.629386501308883</v>
      </c>
      <c r="AG51" s="2">
        <v>18.93301939784827</v>
      </c>
      <c r="AH51" s="2">
        <v>18.721594653604853</v>
      </c>
      <c r="AI51" s="2">
        <v>18.998439515021545</v>
      </c>
      <c r="AJ51" s="2">
        <v>18.837162146186326</v>
      </c>
      <c r="AK51" s="2">
        <v>18.584819520509196</v>
      </c>
      <c r="AL51" s="2">
        <v>18.919277124485088</v>
      </c>
      <c r="AM51" s="2">
        <v>19.646011226260004</v>
      </c>
      <c r="AN51" s="2">
        <v>19.309046391795675</v>
      </c>
      <c r="AO51" s="2">
        <v>18.541976602756709</v>
      </c>
      <c r="AP51" s="2">
        <v>19.138818810043102</v>
      </c>
      <c r="AQ51" s="2">
        <v>18.456505346849053</v>
      </c>
      <c r="AR51" s="2">
        <v>18.071559450563232</v>
      </c>
      <c r="AS51" s="2">
        <v>18.747913350859427</v>
      </c>
      <c r="AT51" s="2">
        <v>18.018104908860913</v>
      </c>
      <c r="AU51" s="2">
        <v>19.81089090001181</v>
      </c>
      <c r="AV51" s="2">
        <v>19.171091024565669</v>
      </c>
      <c r="AW51" s="2">
        <v>18.159067243631505</v>
      </c>
      <c r="AX51" s="2">
        <v>18.677256079556781</v>
      </c>
      <c r="AY51" s="2">
        <v>18.273634523255151</v>
      </c>
      <c r="AZ51" s="2">
        <v>18.887108858649466</v>
      </c>
      <c r="BA51" s="2">
        <v>18.123996096105884</v>
      </c>
      <c r="BB51" s="2">
        <v>18.256518953379558</v>
      </c>
      <c r="BC51" s="2">
        <v>17.964629161135544</v>
      </c>
      <c r="BD51" s="2">
        <v>18.71880272711245</v>
      </c>
      <c r="BE51" s="2">
        <v>18.349256413413379</v>
      </c>
      <c r="BF51" s="2">
        <v>18.480261383409001</v>
      </c>
      <c r="BG51" s="2">
        <v>18.987727267730047</v>
      </c>
      <c r="BH51" s="2">
        <v>18.838187441888767</v>
      </c>
      <c r="BI51" s="2">
        <v>18.127640134260943</v>
      </c>
      <c r="BJ51" s="2">
        <v>18.529546698152465</v>
      </c>
      <c r="BK51" s="2">
        <v>17.611110487101811</v>
      </c>
      <c r="BL51" s="2">
        <v>19.012206780645048</v>
      </c>
      <c r="BM51" s="2">
        <v>18.460278977843423</v>
      </c>
      <c r="BN51" s="2">
        <v>19.166402207693668</v>
      </c>
      <c r="BO51" s="2">
        <v>18.149152480302806</v>
      </c>
      <c r="BP51" s="2">
        <v>19.571802370040295</v>
      </c>
      <c r="BQ51" s="2">
        <v>18.973923145712888</v>
      </c>
      <c r="BR51" s="2">
        <v>19.078589644905538</v>
      </c>
      <c r="BS51" s="2">
        <v>17.918244284009095</v>
      </c>
      <c r="BT51" s="2">
        <v>18.24177265097153</v>
      </c>
      <c r="BU51" s="2">
        <v>19.29003298205388</v>
      </c>
      <c r="BV51" s="2">
        <v>18.9949310305979</v>
      </c>
      <c r="BW51" s="2">
        <v>18.401793960141557</v>
      </c>
      <c r="BX51" s="2">
        <v>18.844403548496562</v>
      </c>
      <c r="BY51" s="2">
        <v>18.385198846919085</v>
      </c>
      <c r="BZ51" s="2">
        <v>19.132570159411014</v>
      </c>
      <c r="CA51" s="2">
        <v>18.656458808053006</v>
      </c>
      <c r="CB51" s="2">
        <v>19.362330953898692</v>
      </c>
      <c r="CC51" s="2">
        <v>18.022193418733686</v>
      </c>
      <c r="CD51" s="2">
        <v>18.294392351046884</v>
      </c>
      <c r="CE51" s="2">
        <v>18.490648693431169</v>
      </c>
      <c r="CF51" s="2">
        <v>19.10642869748737</v>
      </c>
      <c r="CG51" s="2">
        <v>17.926741967465546</v>
      </c>
      <c r="CH51" s="2">
        <v>19.001722550227477</v>
      </c>
      <c r="CI51" s="2">
        <v>19.095002638072462</v>
      </c>
      <c r="CJ51" s="2">
        <v>18.655612210303548</v>
      </c>
      <c r="CK51" s="2">
        <v>18.350800658051913</v>
      </c>
      <c r="CL51" s="2">
        <v>19.137269514651582</v>
      </c>
      <c r="CM51" s="2">
        <v>18.319056699999802</v>
      </c>
      <c r="CN51" s="2">
        <v>18.595867233686185</v>
      </c>
      <c r="CO51" s="2">
        <v>17.549919257322511</v>
      </c>
      <c r="CP51" s="2">
        <v>19.116320466811288</v>
      </c>
      <c r="CQ51" s="2">
        <v>17.943329324430149</v>
      </c>
      <c r="CR51" s="2">
        <v>17.95768307483814</v>
      </c>
      <c r="CS51" s="2">
        <v>17.509829595696001</v>
      </c>
      <c r="CT51" s="2">
        <v>18.755125334305419</v>
      </c>
      <c r="CU51" s="2">
        <v>18.51153319085709</v>
      </c>
      <c r="CV51" s="2">
        <v>18.773843172851603</v>
      </c>
      <c r="CW51" s="2">
        <v>18.542712062731621</v>
      </c>
      <c r="CX51" s="2">
        <v>19.005967236889717</v>
      </c>
      <c r="CY51" s="2">
        <v>18.951838154291366</v>
      </c>
      <c r="CZ51" s="2">
        <v>18.698822243723232</v>
      </c>
      <c r="DA51" s="2">
        <v>18.133193847108856</v>
      </c>
      <c r="DB51" s="2">
        <v>18.612107915584623</v>
      </c>
      <c r="DC51" s="2">
        <v>18.219307559504099</v>
      </c>
      <c r="DD51" s="2">
        <v>17.791293408340451</v>
      </c>
      <c r="DE51" s="2">
        <v>18.836846721610573</v>
      </c>
      <c r="DF51" s="2">
        <v>19.095472173661172</v>
      </c>
      <c r="DG51" s="2">
        <v>18.686340949491502</v>
      </c>
      <c r="DH51" s="2">
        <v>18.832050161215655</v>
      </c>
      <c r="DI51" s="2">
        <v>18.212459929451128</v>
      </c>
      <c r="DJ51" s="2">
        <v>18.459231062212826</v>
      </c>
      <c r="DK51" s="2">
        <v>18.756361772974735</v>
      </c>
      <c r="DL51" s="2">
        <v>18.756039548392618</v>
      </c>
      <c r="DM51" s="2">
        <v>18.733280111631338</v>
      </c>
      <c r="DN51" s="2">
        <v>18.486856249679253</v>
      </c>
      <c r="DO51" s="2">
        <v>19.171304765635131</v>
      </c>
      <c r="DP51" s="2">
        <v>18.088696733183117</v>
      </c>
      <c r="DQ51" s="2">
        <v>18.806670724428411</v>
      </c>
      <c r="DR51" s="2">
        <v>18.72162600505521</v>
      </c>
      <c r="DS51" s="2">
        <v>18.252079943516847</v>
      </c>
      <c r="DT51" s="2">
        <v>18.89201610586548</v>
      </c>
      <c r="DU51" s="2">
        <v>18.744716112101312</v>
      </c>
      <c r="DV51" s="2">
        <v>18.71004491237705</v>
      </c>
      <c r="DW51" s="2">
        <v>18.885728013502945</v>
      </c>
      <c r="DX51" s="2">
        <v>19.380749479580949</v>
      </c>
      <c r="DY51" s="2">
        <v>18.648596264114687</v>
      </c>
      <c r="DZ51" s="2">
        <v>18.460646309956026</v>
      </c>
      <c r="EA51" s="2">
        <v>19.165731202007791</v>
      </c>
      <c r="EB51" s="2">
        <v>19.015635538564126</v>
      </c>
      <c r="EC51" s="2">
        <v>17.922388907047683</v>
      </c>
      <c r="ED51" s="2">
        <v>17.824526881578219</v>
      </c>
      <c r="EE51" s="2">
        <v>18.105356012862526</v>
      </c>
      <c r="EF51" s="2">
        <v>18.176759863710814</v>
      </c>
      <c r="EG51" s="2">
        <v>18.59130472794175</v>
      </c>
      <c r="EH51" s="2">
        <v>18.59990332208762</v>
      </c>
      <c r="EI51" s="2">
        <v>18.590152854935081</v>
      </c>
      <c r="EJ51" s="2">
        <v>18.436876365411372</v>
      </c>
      <c r="EK51" s="2">
        <v>19.000462934055083</v>
      </c>
      <c r="EL51" s="2">
        <v>18.990260108608258</v>
      </c>
      <c r="EM51" s="2">
        <v>18.91273089224201</v>
      </c>
      <c r="EN51" s="2">
        <v>18.3651466505553</v>
      </c>
      <c r="EO51" s="2">
        <v>18.504639937240775</v>
      </c>
      <c r="EP51" s="2">
        <v>18.810412775757737</v>
      </c>
      <c r="EQ51" s="2">
        <v>18.481967188388747</v>
      </c>
      <c r="ER51" s="2">
        <v>18.071794798968082</v>
      </c>
      <c r="ES51" s="2">
        <v>18.067527230355594</v>
      </c>
      <c r="ET51" s="2">
        <v>18.937172887296615</v>
      </c>
      <c r="EU51" s="2">
        <v>18.966318876876404</v>
      </c>
      <c r="EV51" s="2">
        <v>18.68128200253631</v>
      </c>
      <c r="EW51" s="2">
        <v>18.752340717763978</v>
      </c>
      <c r="EX51" s="2">
        <v>19.26631844865857</v>
      </c>
      <c r="EY51" s="2">
        <v>18.68141353088744</v>
      </c>
      <c r="EZ51" s="2">
        <v>18.538080771484477</v>
      </c>
      <c r="FA51" s="2">
        <v>18.166567904261793</v>
      </c>
      <c r="FB51" s="2">
        <v>18.583439520764731</v>
      </c>
      <c r="FC51" s="2">
        <v>19.178278068954548</v>
      </c>
      <c r="FD51" s="2">
        <v>18.068013039779437</v>
      </c>
      <c r="FE51" s="2">
        <v>18.044585985200278</v>
      </c>
      <c r="FF51" s="2">
        <v>18.097492156828313</v>
      </c>
      <c r="FG51" s="2">
        <v>18.773444857070256</v>
      </c>
      <c r="FH51" s="2">
        <v>18.314369912939075</v>
      </c>
      <c r="FI51" s="2">
        <v>18.272289394603764</v>
      </c>
      <c r="FJ51" s="2">
        <v>18.189069853331787</v>
      </c>
      <c r="FK51" s="2">
        <v>17.414843256922133</v>
      </c>
      <c r="FL51" s="2">
        <v>19.012147122425414</v>
      </c>
      <c r="FM51" s="2">
        <v>18.244447369810747</v>
      </c>
      <c r="FN51" s="2">
        <v>18.111295293690635</v>
      </c>
      <c r="FO51" s="2">
        <v>18.0813362079369</v>
      </c>
      <c r="FP51" s="2">
        <v>17.762299158708458</v>
      </c>
      <c r="FQ51" s="2">
        <v>18.70570066199711</v>
      </c>
      <c r="FR51" s="2">
        <v>18.588682196111968</v>
      </c>
      <c r="FS51" s="2">
        <v>17.913203588411911</v>
      </c>
      <c r="FT51" s="2">
        <v>19.443354387960646</v>
      </c>
      <c r="FU51" s="2">
        <v>18.416707555427902</v>
      </c>
      <c r="FV51" s="2">
        <v>18.556142114975913</v>
      </c>
      <c r="FW51" s="2">
        <v>18.063785697797954</v>
      </c>
      <c r="FX51" s="2">
        <v>18.338307529350342</v>
      </c>
      <c r="FY51" s="2">
        <v>18.223593803713477</v>
      </c>
      <c r="FZ51" s="2">
        <v>18.459332643049631</v>
      </c>
      <c r="GA51" s="2">
        <v>17.527784075194042</v>
      </c>
      <c r="GB51" s="2">
        <v>17.950037626658819</v>
      </c>
      <c r="GC51" s="2">
        <v>18.705562738572119</v>
      </c>
      <c r="GD51" s="2">
        <v>18.981108355840895</v>
      </c>
      <c r="GE51" s="2">
        <v>18.961374198387713</v>
      </c>
      <c r="GF51" s="2">
        <v>18.834599293091188</v>
      </c>
      <c r="GG51" s="2">
        <v>18.991113198971767</v>
      </c>
      <c r="GH51" s="2">
        <v>17.703868183937956</v>
      </c>
      <c r="GI51" s="2">
        <v>18.178568785806309</v>
      </c>
      <c r="GJ51" s="2">
        <v>19.079319904789365</v>
      </c>
      <c r="GK51" s="2">
        <v>17.817644378058713</v>
      </c>
      <c r="GL51" s="2">
        <v>18.147570444713043</v>
      </c>
      <c r="GM51" s="30">
        <v>18.409143989238778</v>
      </c>
      <c r="GN51" s="30">
        <v>18.341585464461641</v>
      </c>
    </row>
    <row r="52" spans="1:196" x14ac:dyDescent="0.2">
      <c r="A52" s="17" t="s">
        <v>113</v>
      </c>
      <c r="B52" s="17">
        <v>35</v>
      </c>
      <c r="C52" s="17">
        <v>4</v>
      </c>
      <c r="D52" s="9" t="s">
        <v>0</v>
      </c>
      <c r="E52" s="8">
        <v>0.97858281728848839</v>
      </c>
      <c r="F52" s="7">
        <v>1.6750297632924571E-2</v>
      </c>
      <c r="G52" s="7">
        <v>0.4706656880571527</v>
      </c>
      <c r="H52" s="10">
        <v>-9.69581251927778E-2</v>
      </c>
      <c r="I52" s="78">
        <v>0</v>
      </c>
      <c r="J52" s="78">
        <v>0</v>
      </c>
      <c r="K52" s="2">
        <v>18.815792744689702</v>
      </c>
      <c r="L52" s="2">
        <v>18.935389138623609</v>
      </c>
      <c r="M52" s="2">
        <v>18.278133612923284</v>
      </c>
      <c r="N52" s="2">
        <v>19.072247174471386</v>
      </c>
      <c r="O52" s="2">
        <v>19.110605237649917</v>
      </c>
      <c r="P52" s="2">
        <v>18.3153279386148</v>
      </c>
      <c r="Q52" s="2">
        <v>19.103824289324336</v>
      </c>
      <c r="R52" s="2">
        <v>19.566120929041741</v>
      </c>
      <c r="S52" s="2">
        <v>19.548790146053285</v>
      </c>
      <c r="T52" s="2">
        <v>19.058073055316015</v>
      </c>
      <c r="U52" s="2">
        <v>19.405173504387562</v>
      </c>
      <c r="V52" s="2">
        <v>17.675648935092042</v>
      </c>
      <c r="W52" s="2">
        <v>18.638260654321222</v>
      </c>
      <c r="X52" s="2">
        <v>18.856697149002752</v>
      </c>
      <c r="Y52" s="2">
        <v>18.88378398437256</v>
      </c>
      <c r="Z52" s="2">
        <v>19.138145532710155</v>
      </c>
      <c r="AA52" s="2">
        <v>20.136150467070586</v>
      </c>
      <c r="AB52" s="2">
        <v>18.999110588653416</v>
      </c>
      <c r="AC52" s="2">
        <v>19.173439861573367</v>
      </c>
      <c r="AD52" s="2">
        <v>17.874174032694302</v>
      </c>
      <c r="AE52" s="2">
        <v>19.526595783477834</v>
      </c>
      <c r="AF52" s="2">
        <v>19.079809550268983</v>
      </c>
      <c r="AG52" s="2">
        <v>19.12630869321897</v>
      </c>
      <c r="AH52" s="2">
        <v>18.814745997784129</v>
      </c>
      <c r="AI52" s="2">
        <v>19.130998850507165</v>
      </c>
      <c r="AJ52" s="2">
        <v>18.49405868468779</v>
      </c>
      <c r="AK52" s="2">
        <v>19.288116049108776</v>
      </c>
      <c r="AL52" s="2">
        <v>18.831954587533104</v>
      </c>
      <c r="AM52" s="2">
        <v>19.899097580004192</v>
      </c>
      <c r="AN52" s="2">
        <v>19.873391764454151</v>
      </c>
      <c r="AO52" s="2">
        <v>18.731971856528855</v>
      </c>
      <c r="AP52" s="2">
        <v>19.813776979564004</v>
      </c>
      <c r="AQ52" s="2">
        <v>18.076444843145286</v>
      </c>
      <c r="AR52" s="2">
        <v>19.25499692759913</v>
      </c>
      <c r="AS52" s="2">
        <v>18.438955959979857</v>
      </c>
      <c r="AT52" s="2">
        <v>19.412987891711872</v>
      </c>
      <c r="AU52" s="2">
        <v>19.814562552843483</v>
      </c>
      <c r="AV52" s="2">
        <v>19.700406367245421</v>
      </c>
      <c r="AW52" s="2">
        <v>18.712353722909143</v>
      </c>
      <c r="AX52" s="2">
        <v>18.723194282217936</v>
      </c>
      <c r="AY52" s="2">
        <v>18.860476142369922</v>
      </c>
      <c r="AZ52" s="2">
        <v>19.315323670751308</v>
      </c>
      <c r="BA52" s="2">
        <v>18.314151220761715</v>
      </c>
      <c r="BB52" s="2">
        <v>19.215110085920482</v>
      </c>
      <c r="BC52" s="2">
        <v>18.378587383108176</v>
      </c>
      <c r="BD52" s="2">
        <v>17.724102432385457</v>
      </c>
      <c r="BE52" s="2">
        <v>19.296249203991295</v>
      </c>
      <c r="BF52" s="2">
        <v>18.15030457470646</v>
      </c>
      <c r="BG52" s="2">
        <v>19.836271664342409</v>
      </c>
      <c r="BH52" s="2">
        <v>18.754285883367999</v>
      </c>
      <c r="BI52" s="2">
        <v>17.801584563651048</v>
      </c>
      <c r="BJ52" s="2">
        <v>17.56849801209756</v>
      </c>
      <c r="BK52" s="2">
        <v>18.457861839177344</v>
      </c>
      <c r="BL52" s="2">
        <v>19.668231309846984</v>
      </c>
      <c r="BM52" s="2">
        <v>18.373242643418582</v>
      </c>
      <c r="BN52" s="2">
        <v>18.851311595552481</v>
      </c>
      <c r="BO52" s="2">
        <v>17.797920198943981</v>
      </c>
      <c r="BP52" s="2">
        <v>19.665486148499227</v>
      </c>
      <c r="BQ52" s="2">
        <v>19.433710922029967</v>
      </c>
      <c r="BR52" s="2">
        <v>19.050952291010962</v>
      </c>
      <c r="BS52" s="2">
        <v>18.679983753327928</v>
      </c>
      <c r="BT52" s="2">
        <v>18.528669088137733</v>
      </c>
      <c r="BU52" s="2">
        <v>19.18044093298635</v>
      </c>
      <c r="BV52" s="2">
        <v>18.756284574827671</v>
      </c>
      <c r="BW52" s="2">
        <v>18.418240984802342</v>
      </c>
      <c r="BX52" s="2">
        <v>19.224226889130119</v>
      </c>
      <c r="BY52" s="2">
        <v>18.590127321087298</v>
      </c>
      <c r="BZ52" s="2">
        <v>19.390546710416331</v>
      </c>
      <c r="CA52" s="2">
        <v>19.826206250754165</v>
      </c>
      <c r="CB52" s="2">
        <v>18.811521087964561</v>
      </c>
      <c r="CC52" s="2">
        <v>19.037057533255897</v>
      </c>
      <c r="CD52" s="2">
        <v>18.505248471957948</v>
      </c>
      <c r="CE52" s="2">
        <v>18.508214835814115</v>
      </c>
      <c r="CF52" s="2">
        <v>18.728548365345066</v>
      </c>
      <c r="CG52" s="2">
        <v>18.427105821053093</v>
      </c>
      <c r="CH52" s="2">
        <v>18.704721264978552</v>
      </c>
      <c r="CI52" s="2">
        <v>19.23332464864324</v>
      </c>
      <c r="CJ52" s="2">
        <v>18.011589556060809</v>
      </c>
      <c r="CK52" s="2">
        <v>18.558553771009834</v>
      </c>
      <c r="CL52" s="2">
        <v>18.709691218385728</v>
      </c>
      <c r="CM52" s="2">
        <v>17.974021594756096</v>
      </c>
      <c r="CN52" s="2">
        <v>18.667713913936108</v>
      </c>
      <c r="CO52" s="2">
        <v>18.970950597328674</v>
      </c>
      <c r="CP52" s="2">
        <v>19.318244899068109</v>
      </c>
      <c r="CQ52" s="2">
        <v>18.832283039263622</v>
      </c>
      <c r="CR52" s="2">
        <v>18.931388952828431</v>
      </c>
      <c r="CS52" s="2">
        <v>18.243822022116596</v>
      </c>
      <c r="CT52" s="2">
        <v>18.024413650860392</v>
      </c>
      <c r="CU52" s="2">
        <v>18.944897180973967</v>
      </c>
      <c r="CV52" s="2">
        <v>18.527738167345369</v>
      </c>
      <c r="CW52" s="2">
        <v>19.070113601176431</v>
      </c>
      <c r="CX52" s="2">
        <v>19.469058445922208</v>
      </c>
      <c r="CY52" s="2">
        <v>19.072130229767801</v>
      </c>
      <c r="CZ52" s="2">
        <v>18.925241943518003</v>
      </c>
      <c r="DA52" s="2">
        <v>19.154677519945793</v>
      </c>
      <c r="DB52" s="2">
        <v>18.273554135041806</v>
      </c>
      <c r="DC52" s="2">
        <v>19.104455723011309</v>
      </c>
      <c r="DD52" s="2">
        <v>18.88228457124934</v>
      </c>
      <c r="DE52" s="2">
        <v>19.15554196794605</v>
      </c>
      <c r="DF52" s="2">
        <v>19.088555152428608</v>
      </c>
      <c r="DG52" s="2">
        <v>18.462531315582932</v>
      </c>
      <c r="DH52" s="2">
        <v>19.754263303733975</v>
      </c>
      <c r="DI52" s="2">
        <v>19.249496577229895</v>
      </c>
      <c r="DJ52" s="2">
        <v>18.93126384982989</v>
      </c>
      <c r="DK52" s="2">
        <v>19.577041009517334</v>
      </c>
      <c r="DL52" s="2">
        <v>18.941550981798954</v>
      </c>
      <c r="DM52" s="2">
        <v>19.077515367526612</v>
      </c>
      <c r="DN52" s="2">
        <v>18.629841052605453</v>
      </c>
      <c r="DO52" s="2">
        <v>18.400910169163069</v>
      </c>
      <c r="DP52" s="2">
        <v>18.648676581843155</v>
      </c>
      <c r="DQ52" s="2">
        <v>19.70951406310477</v>
      </c>
      <c r="DR52" s="2">
        <v>18.554178382597883</v>
      </c>
      <c r="DS52" s="2">
        <v>18.574141336040345</v>
      </c>
      <c r="DT52" s="2">
        <v>18.508827883982686</v>
      </c>
      <c r="DU52" s="2">
        <v>18.438418733273618</v>
      </c>
      <c r="DV52" s="2">
        <v>19.173719583053334</v>
      </c>
      <c r="DW52" s="2">
        <v>19.271070611007779</v>
      </c>
      <c r="DX52" s="2">
        <v>19.304135042094426</v>
      </c>
      <c r="DY52" s="2">
        <v>18.280041824876985</v>
      </c>
      <c r="DZ52" s="2">
        <v>17.981798388030796</v>
      </c>
      <c r="EA52" s="2">
        <v>18.978713319862447</v>
      </c>
      <c r="EB52" s="2">
        <v>19.19410338152133</v>
      </c>
      <c r="EC52" s="2">
        <v>18.454872063299266</v>
      </c>
      <c r="ED52" s="2">
        <v>18.597550240801926</v>
      </c>
      <c r="EE52" s="2">
        <v>19.500686253172656</v>
      </c>
      <c r="EF52" s="2">
        <v>18.374916572826134</v>
      </c>
      <c r="EG52" s="2">
        <v>18.960298247427119</v>
      </c>
      <c r="EH52" s="2">
        <v>19.67284744531894</v>
      </c>
      <c r="EI52" s="2">
        <v>18.96463241693117</v>
      </c>
      <c r="EJ52" s="2">
        <v>18.893568322107324</v>
      </c>
      <c r="EK52" s="2">
        <v>18.802319887480476</v>
      </c>
      <c r="EL52" s="2">
        <v>18.808689626355388</v>
      </c>
      <c r="EM52" s="2">
        <v>18.721517311534416</v>
      </c>
      <c r="EN52" s="2">
        <v>18.265062459597644</v>
      </c>
      <c r="EO52" s="2">
        <v>18.5244279268159</v>
      </c>
      <c r="EP52" s="2">
        <v>19.398519353065215</v>
      </c>
      <c r="EQ52" s="2">
        <v>19.234436883224056</v>
      </c>
      <c r="ER52" s="2">
        <v>19.075875586225035</v>
      </c>
      <c r="ES52" s="2">
        <v>18.73648781148378</v>
      </c>
      <c r="ET52" s="2">
        <v>18.521077909659205</v>
      </c>
      <c r="EU52" s="2">
        <v>18.729649145945825</v>
      </c>
      <c r="EV52" s="2">
        <v>19.325651167330602</v>
      </c>
      <c r="EW52" s="2">
        <v>19.155939252261554</v>
      </c>
      <c r="EX52" s="2">
        <v>19.237735169279169</v>
      </c>
      <c r="EY52" s="2">
        <v>19.162797043916783</v>
      </c>
      <c r="EZ52" s="2">
        <v>18.739575257265027</v>
      </c>
      <c r="FA52" s="2">
        <v>18.291287522301349</v>
      </c>
      <c r="FB52" s="2">
        <v>18.928355079186616</v>
      </c>
      <c r="FC52" s="2">
        <v>19.42739547194077</v>
      </c>
      <c r="FD52" s="2">
        <v>18.69352164973391</v>
      </c>
      <c r="FE52" s="2">
        <v>17.805179216412792</v>
      </c>
      <c r="FF52" s="2">
        <v>19.610413183040198</v>
      </c>
      <c r="FG52" s="2">
        <v>18.669922567610293</v>
      </c>
      <c r="FH52" s="2">
        <v>18.522679387969646</v>
      </c>
      <c r="FI52" s="2">
        <v>17.534168700293666</v>
      </c>
      <c r="FJ52" s="2">
        <v>18.040494978378085</v>
      </c>
      <c r="FK52" s="2">
        <v>18.351045089088309</v>
      </c>
      <c r="FL52" s="2">
        <v>18.702730238733267</v>
      </c>
      <c r="FM52" s="2">
        <v>18.418185975917645</v>
      </c>
      <c r="FN52" s="2">
        <v>18.422038692605518</v>
      </c>
      <c r="FO52" s="2">
        <v>19.636129117753672</v>
      </c>
      <c r="FP52" s="2">
        <v>18.580982439320273</v>
      </c>
      <c r="FQ52" s="2">
        <v>18.491491237085892</v>
      </c>
      <c r="FR52" s="2">
        <v>18.432482216766076</v>
      </c>
      <c r="FS52" s="2">
        <v>18.548938310854854</v>
      </c>
      <c r="FT52" s="2">
        <v>18.746430815850957</v>
      </c>
      <c r="FU52" s="2">
        <v>19.207620282373281</v>
      </c>
      <c r="FV52" s="2">
        <v>18.461248445383841</v>
      </c>
      <c r="FW52" s="2">
        <v>18.521292504514935</v>
      </c>
      <c r="FX52" s="2">
        <v>19.136842831179028</v>
      </c>
      <c r="FY52" s="2">
        <v>19.294539991374528</v>
      </c>
      <c r="FZ52" s="2">
        <v>18.42618433103749</v>
      </c>
      <c r="GA52" s="2">
        <v>18.453233680495522</v>
      </c>
      <c r="GB52" s="2">
        <v>18.575692237476478</v>
      </c>
      <c r="GC52" s="2">
        <v>19.694484251039292</v>
      </c>
      <c r="GD52" s="2">
        <v>19.137265306186876</v>
      </c>
      <c r="GE52" s="2">
        <v>18.701405182567616</v>
      </c>
      <c r="GF52" s="2">
        <v>19.054105597434599</v>
      </c>
      <c r="GG52" s="2">
        <v>19.520820909455622</v>
      </c>
      <c r="GH52" s="2">
        <v>18.448341594634407</v>
      </c>
      <c r="GI52" s="2">
        <v>19.372626098154608</v>
      </c>
      <c r="GJ52" s="2">
        <v>18.736383780663612</v>
      </c>
      <c r="GK52" s="2">
        <v>19.146073349634122</v>
      </c>
      <c r="GL52" s="2">
        <v>18.555812165109032</v>
      </c>
      <c r="GM52" s="30">
        <v>19.041877956192518</v>
      </c>
      <c r="GN52" s="30">
        <v>18.281504513500639</v>
      </c>
    </row>
    <row r="53" spans="1:196" x14ac:dyDescent="0.2">
      <c r="A53" s="17" t="s">
        <v>114</v>
      </c>
      <c r="B53" s="17">
        <v>37</v>
      </c>
      <c r="C53" s="17">
        <v>6</v>
      </c>
      <c r="D53" s="9" t="s">
        <v>0</v>
      </c>
      <c r="E53" s="8">
        <v>0.29625825841044207</v>
      </c>
      <c r="F53" s="7">
        <v>0.14958130333112507</v>
      </c>
      <c r="G53" s="7">
        <v>0.42853417533382965</v>
      </c>
      <c r="H53" s="10">
        <v>-0.11911437336115682</v>
      </c>
      <c r="I53" s="78">
        <v>0</v>
      </c>
      <c r="J53" s="78">
        <v>0</v>
      </c>
      <c r="K53" s="2">
        <v>18.032103665964993</v>
      </c>
      <c r="L53" s="2">
        <v>18.27687396672076</v>
      </c>
      <c r="M53" s="2">
        <v>17.691851296195441</v>
      </c>
      <c r="N53" s="2">
        <v>17.82278058052195</v>
      </c>
      <c r="O53" s="2">
        <v>18.175638332928457</v>
      </c>
      <c r="P53" s="2">
        <v>18.136782104887725</v>
      </c>
      <c r="Q53" s="2">
        <v>17.583754126371808</v>
      </c>
      <c r="R53" s="2">
        <v>18.797759229684111</v>
      </c>
      <c r="S53" s="2">
        <v>17.919974688116444</v>
      </c>
      <c r="T53" s="2">
        <v>18.035445922653111</v>
      </c>
      <c r="U53" s="2">
        <v>18.122523816053594</v>
      </c>
      <c r="V53" s="2">
        <v>16.112885807292411</v>
      </c>
      <c r="W53" s="2">
        <v>17.819072145955285</v>
      </c>
      <c r="X53" s="2">
        <v>17.731517626820665</v>
      </c>
      <c r="Y53" s="2">
        <v>17.515878129053867</v>
      </c>
      <c r="Z53" s="2">
        <v>17.476969729815753</v>
      </c>
      <c r="AA53" s="2">
        <v>18.883750558450114</v>
      </c>
      <c r="AB53" s="2">
        <v>18.258522262426229</v>
      </c>
      <c r="AC53" s="2">
        <v>17.738256910927742</v>
      </c>
      <c r="AD53" s="2">
        <v>17.304919448145075</v>
      </c>
      <c r="AE53" s="2">
        <v>18.69490181637067</v>
      </c>
      <c r="AF53" s="2">
        <v>18.398939950120273</v>
      </c>
      <c r="AG53" s="2">
        <v>18.233958462478501</v>
      </c>
      <c r="AH53" s="2">
        <v>17.814513063488491</v>
      </c>
      <c r="AI53" s="2">
        <v>17.690577003994132</v>
      </c>
      <c r="AJ53" s="2">
        <v>17.528061737886606</v>
      </c>
      <c r="AK53" s="2">
        <v>17.931194788955676</v>
      </c>
      <c r="AL53" s="2">
        <v>17.938378245343682</v>
      </c>
      <c r="AM53" s="2">
        <v>18.944468260649334</v>
      </c>
      <c r="AN53" s="2">
        <v>18.389630511716657</v>
      </c>
      <c r="AO53" s="2">
        <v>17.97400125410849</v>
      </c>
      <c r="AP53" s="2">
        <v>18.363646827305921</v>
      </c>
      <c r="AQ53" s="2">
        <v>16.909772169189647</v>
      </c>
      <c r="AR53" s="2">
        <v>17.982856151771145</v>
      </c>
      <c r="AS53" s="2">
        <v>17.475843162479837</v>
      </c>
      <c r="AT53" s="2">
        <v>17.818415935932784</v>
      </c>
      <c r="AU53" s="2">
        <v>19.030262204571834</v>
      </c>
      <c r="AV53" s="2">
        <v>18.329838607680546</v>
      </c>
      <c r="AW53" s="2">
        <v>17.604481754980387</v>
      </c>
      <c r="AX53" s="2">
        <v>17.555975916862984</v>
      </c>
      <c r="AY53" s="2">
        <v>17.889824222337236</v>
      </c>
      <c r="AZ53" s="2">
        <v>19.232464544471092</v>
      </c>
      <c r="BA53" s="2">
        <v>17.838278389482706</v>
      </c>
      <c r="BB53" s="2">
        <v>18.082238333621742</v>
      </c>
      <c r="BC53" s="2">
        <v>16.692130142369173</v>
      </c>
      <c r="BD53" s="2">
        <v>16.616651982229204</v>
      </c>
      <c r="BE53" s="2">
        <v>17.094482929367079</v>
      </c>
      <c r="BF53" s="2">
        <v>16.852833633189636</v>
      </c>
      <c r="BG53" s="2">
        <v>18.305931162662045</v>
      </c>
      <c r="BH53" s="2">
        <v>18.015358557924291</v>
      </c>
      <c r="BI53" s="2">
        <v>16.553516282136492</v>
      </c>
      <c r="BJ53" s="2">
        <v>16.472001839347911</v>
      </c>
      <c r="BK53" s="2">
        <v>17.800842928558612</v>
      </c>
      <c r="BL53" s="2">
        <v>18.451633306563533</v>
      </c>
      <c r="BM53" s="2">
        <v>17.45025987734936</v>
      </c>
      <c r="BN53" s="2">
        <v>17.730020875405998</v>
      </c>
      <c r="BO53" s="2">
        <v>18.409350057283685</v>
      </c>
      <c r="BP53" s="2">
        <v>18.276630196446273</v>
      </c>
      <c r="BQ53" s="2">
        <v>18.334862013057887</v>
      </c>
      <c r="BR53" s="2">
        <v>17.956695188000634</v>
      </c>
      <c r="BS53" s="2">
        <v>17.502572797129726</v>
      </c>
      <c r="BT53" s="2">
        <v>18.237724994177043</v>
      </c>
      <c r="BU53" s="2">
        <v>17.512001654275334</v>
      </c>
      <c r="BV53" s="2">
        <v>17.846980356475417</v>
      </c>
      <c r="BW53" s="2">
        <v>16.325297991416392</v>
      </c>
      <c r="BX53" s="2">
        <v>18.003144321930769</v>
      </c>
      <c r="BY53" s="2">
        <v>17.279388361713323</v>
      </c>
      <c r="BZ53" s="2">
        <v>18.204572858913121</v>
      </c>
      <c r="CA53" s="2">
        <v>18.392686181703525</v>
      </c>
      <c r="CB53" s="2">
        <v>18.186415679483144</v>
      </c>
      <c r="CC53" s="2">
        <v>18.101790832779553</v>
      </c>
      <c r="CD53" s="2">
        <v>16.976316596790102</v>
      </c>
      <c r="CE53" s="2">
        <v>17.164211168407647</v>
      </c>
      <c r="CF53" s="2">
        <v>17.555352760225478</v>
      </c>
      <c r="CG53" s="2">
        <v>17.290725920322753</v>
      </c>
      <c r="CH53" s="2">
        <v>17.725636548349033</v>
      </c>
      <c r="CI53" s="2">
        <v>19.053361423018359</v>
      </c>
      <c r="CJ53" s="2">
        <v>17.059415707921133</v>
      </c>
      <c r="CK53" s="2">
        <v>17.699870930687091</v>
      </c>
      <c r="CL53" s="2">
        <v>17.503833776741725</v>
      </c>
      <c r="CM53" s="2">
        <v>16.42664215462306</v>
      </c>
      <c r="CN53" s="2">
        <v>17.644350814510741</v>
      </c>
      <c r="CO53" s="2">
        <v>17.287985440185285</v>
      </c>
      <c r="CP53" s="2">
        <v>18.335154431461191</v>
      </c>
      <c r="CQ53" s="2">
        <v>17.540563213606067</v>
      </c>
      <c r="CR53" s="2">
        <v>18.151124635601473</v>
      </c>
      <c r="CS53" s="2">
        <v>16.988813787570688</v>
      </c>
      <c r="CT53" s="2">
        <v>17.233047282446183</v>
      </c>
      <c r="CU53" s="2">
        <v>17.719159325072006</v>
      </c>
      <c r="CV53" s="2">
        <v>17.827745069500594</v>
      </c>
      <c r="CW53" s="2">
        <v>17.817069606810737</v>
      </c>
      <c r="CX53" s="2">
        <v>17.956840927522741</v>
      </c>
      <c r="CY53" s="2">
        <v>17.937185906534992</v>
      </c>
      <c r="CZ53" s="2">
        <v>17.946483230865503</v>
      </c>
      <c r="DA53" s="2">
        <v>17.652572170548854</v>
      </c>
      <c r="DB53" s="2">
        <v>17.165591926362335</v>
      </c>
      <c r="DC53" s="2">
        <v>18.310502874877344</v>
      </c>
      <c r="DD53" s="2">
        <v>17.779503772744391</v>
      </c>
      <c r="DE53" s="2">
        <v>18.570255288292756</v>
      </c>
      <c r="DF53" s="2">
        <v>17.869398352435923</v>
      </c>
      <c r="DG53" s="2">
        <v>18.553898749449598</v>
      </c>
      <c r="DH53" s="2">
        <v>18.734331392919273</v>
      </c>
      <c r="DI53" s="2">
        <v>18.139467906291404</v>
      </c>
      <c r="DJ53" s="2">
        <v>17.732537305464898</v>
      </c>
      <c r="DK53" s="2">
        <v>19.10233660979269</v>
      </c>
      <c r="DL53" s="2">
        <v>17.19467909854437</v>
      </c>
      <c r="DM53" s="2">
        <v>18.105490858835442</v>
      </c>
      <c r="DN53" s="2">
        <v>18.002123567806759</v>
      </c>
      <c r="DO53" s="2">
        <v>18.262434188157041</v>
      </c>
      <c r="DP53" s="2">
        <v>18.361739028691968</v>
      </c>
      <c r="DQ53" s="2">
        <v>18.354383499610691</v>
      </c>
      <c r="DR53" s="2">
        <v>17.564746931760908</v>
      </c>
      <c r="DS53" s="2">
        <v>18.487255644870846</v>
      </c>
      <c r="DT53" s="2">
        <v>17.191853580401968</v>
      </c>
      <c r="DU53" s="2">
        <v>18.218395768863658</v>
      </c>
      <c r="DV53" s="2">
        <v>18.501612459142656</v>
      </c>
      <c r="DW53" s="2">
        <v>18.261400087473064</v>
      </c>
      <c r="DX53" s="2">
        <v>18.680018791651328</v>
      </c>
      <c r="DY53" s="2">
        <v>17.723277738732715</v>
      </c>
      <c r="DZ53" s="2">
        <v>17.663379168445434</v>
      </c>
      <c r="EA53" s="2">
        <v>18.335253921041677</v>
      </c>
      <c r="EB53" s="2">
        <v>18.54627223191066</v>
      </c>
      <c r="EC53" s="2">
        <v>17.463685800887284</v>
      </c>
      <c r="ED53" s="2">
        <v>17.105647187010291</v>
      </c>
      <c r="EE53" s="2">
        <v>18.385931048059494</v>
      </c>
      <c r="EF53" s="2">
        <v>17.717805162949684</v>
      </c>
      <c r="EG53" s="2">
        <v>18.071372357166808</v>
      </c>
      <c r="EH53" s="2">
        <v>18.922168096886541</v>
      </c>
      <c r="EI53" s="2">
        <v>17.546020630833688</v>
      </c>
      <c r="EJ53" s="2">
        <v>17.449602298262963</v>
      </c>
      <c r="EK53" s="2">
        <v>17.428986699267753</v>
      </c>
      <c r="EL53" s="2">
        <v>17.824937508879756</v>
      </c>
      <c r="EM53" s="2">
        <v>17.360256616989709</v>
      </c>
      <c r="EN53" s="2">
        <v>17.070018654641089</v>
      </c>
      <c r="EO53" s="2">
        <v>16.780599349514148</v>
      </c>
      <c r="EP53" s="2">
        <v>17.527922147809178</v>
      </c>
      <c r="EQ53" s="2">
        <v>17.732186739937745</v>
      </c>
      <c r="ER53" s="2">
        <v>17.397394498216077</v>
      </c>
      <c r="ES53" s="2">
        <v>17.468320895796335</v>
      </c>
      <c r="ET53" s="2">
        <v>17.495668771480119</v>
      </c>
      <c r="EU53" s="2">
        <v>17.794519777306</v>
      </c>
      <c r="EV53" s="2">
        <v>17.831915447883631</v>
      </c>
      <c r="EW53" s="2">
        <v>17.855344760046883</v>
      </c>
      <c r="EX53" s="2">
        <v>18.403569968223501</v>
      </c>
      <c r="EY53" s="2">
        <v>18.304115831112867</v>
      </c>
      <c r="EZ53" s="2">
        <v>17.46422553520668</v>
      </c>
      <c r="FA53" s="2">
        <v>17.237134352614081</v>
      </c>
      <c r="FB53" s="2">
        <v>18.0849617886464</v>
      </c>
      <c r="FC53" s="2">
        <v>18.073863706538127</v>
      </c>
      <c r="FD53" s="2">
        <v>17.901541604348004</v>
      </c>
      <c r="FE53" s="2">
        <v>17.063527570976024</v>
      </c>
      <c r="FF53" s="2">
        <v>18.996761579973796</v>
      </c>
      <c r="FG53" s="2">
        <v>17.279014109035998</v>
      </c>
      <c r="FH53" s="2">
        <v>17.863155999152013</v>
      </c>
      <c r="FI53" s="2">
        <v>16.743345168085625</v>
      </c>
      <c r="FJ53" s="2">
        <v>16.257327301458488</v>
      </c>
      <c r="FK53" s="2">
        <v>16.392021250732952</v>
      </c>
      <c r="FL53" s="2">
        <v>17.629516414330183</v>
      </c>
      <c r="FM53" s="2">
        <v>17.78227842447593</v>
      </c>
      <c r="FN53" s="2">
        <v>17.285450540429601</v>
      </c>
      <c r="FO53" s="2">
        <v>18.23184862390961</v>
      </c>
      <c r="FP53" s="2">
        <v>17.332978236813315</v>
      </c>
      <c r="FQ53" s="2">
        <v>17.368388817170935</v>
      </c>
      <c r="FR53" s="2">
        <v>17.024445132938823</v>
      </c>
      <c r="FS53" s="2">
        <v>18.121011930050212</v>
      </c>
      <c r="FT53" s="2">
        <v>17.56343119446403</v>
      </c>
      <c r="FU53" s="2">
        <v>18.198954612578678</v>
      </c>
      <c r="FV53" s="2">
        <v>18.119715981903404</v>
      </c>
      <c r="FW53" s="2">
        <v>17.362149390495109</v>
      </c>
      <c r="FX53" s="2">
        <v>18.026109813648958</v>
      </c>
      <c r="FY53" s="2">
        <v>18.092102942969756</v>
      </c>
      <c r="FZ53" s="2">
        <v>17.479684934480403</v>
      </c>
      <c r="GA53" s="2">
        <v>17.620405799805397</v>
      </c>
      <c r="GB53" s="2">
        <v>17.246947903374846</v>
      </c>
      <c r="GC53" s="2">
        <v>18.209427931387673</v>
      </c>
      <c r="GD53" s="2">
        <v>18.169988737354128</v>
      </c>
      <c r="GE53" s="2">
        <v>17.489899579299422</v>
      </c>
      <c r="GF53" s="2">
        <v>17.380585428736236</v>
      </c>
      <c r="GG53" s="2">
        <v>18.223210576896467</v>
      </c>
      <c r="GH53" s="2">
        <v>17.271231072053979</v>
      </c>
      <c r="GI53" s="2">
        <v>19.060325445720654</v>
      </c>
      <c r="GJ53" s="2">
        <v>17.58714901900856</v>
      </c>
      <c r="GK53" s="2">
        <v>18.210595884775429</v>
      </c>
      <c r="GL53" s="2">
        <v>16.504349231903795</v>
      </c>
      <c r="GM53" s="30">
        <v>17.595944468246842</v>
      </c>
      <c r="GN53" s="30">
        <v>17.840746715318435</v>
      </c>
    </row>
    <row r="54" spans="1:196" x14ac:dyDescent="0.2">
      <c r="A54" s="17" t="s">
        <v>115</v>
      </c>
      <c r="B54" s="17">
        <v>32</v>
      </c>
      <c r="C54" s="17">
        <v>0</v>
      </c>
      <c r="D54" s="9" t="s">
        <v>0</v>
      </c>
      <c r="E54" s="8">
        <v>2.9673205924171886E-2</v>
      </c>
      <c r="F54" s="7">
        <v>-0.11381447866871497</v>
      </c>
      <c r="G54" s="7">
        <v>1.1077785357971659E-2</v>
      </c>
      <c r="H54" s="10">
        <v>0.12557073829932719</v>
      </c>
      <c r="I54" s="56" t="s">
        <v>5707</v>
      </c>
      <c r="J54" s="58" t="s">
        <v>5711</v>
      </c>
      <c r="K54" s="2">
        <v>22.619191859698546</v>
      </c>
      <c r="L54" s="2">
        <v>22.562521755101695</v>
      </c>
      <c r="M54" s="2">
        <v>22.946648307390578</v>
      </c>
      <c r="N54" s="2">
        <v>23.085030693489376</v>
      </c>
      <c r="O54" s="2">
        <v>22.376735013949592</v>
      </c>
      <c r="P54" s="2">
        <v>22.768556256101121</v>
      </c>
      <c r="Q54" s="2">
        <v>22.846662232070909</v>
      </c>
      <c r="R54" s="2">
        <v>22.912308699895586</v>
      </c>
      <c r="S54" s="2">
        <v>22.854215951341683</v>
      </c>
      <c r="T54" s="2">
        <v>22.914830721468238</v>
      </c>
      <c r="U54" s="2">
        <v>22.593896320780676</v>
      </c>
      <c r="V54" s="2">
        <v>22.905180997831227</v>
      </c>
      <c r="W54" s="2">
        <v>22.718277106876272</v>
      </c>
      <c r="X54" s="2">
        <v>22.829580524721525</v>
      </c>
      <c r="Y54" s="2">
        <v>22.927485662495727</v>
      </c>
      <c r="Z54" s="2">
        <v>22.68689309344288</v>
      </c>
      <c r="AA54" s="2">
        <v>22.63943051750153</v>
      </c>
      <c r="AB54" s="2">
        <v>22.586126642455344</v>
      </c>
      <c r="AC54" s="2">
        <v>22.422775264927765</v>
      </c>
      <c r="AD54" s="2">
        <v>22.728654705880025</v>
      </c>
      <c r="AE54" s="2">
        <v>23.017379845692012</v>
      </c>
      <c r="AF54" s="2">
        <v>22.595716648010026</v>
      </c>
      <c r="AG54" s="2">
        <v>22.434162811737487</v>
      </c>
      <c r="AH54" s="2">
        <v>22.730142078531717</v>
      </c>
      <c r="AI54" s="2">
        <v>22.913470303584706</v>
      </c>
      <c r="AJ54" s="2">
        <v>22.547624356000441</v>
      </c>
      <c r="AK54" s="2">
        <v>22.946059925207717</v>
      </c>
      <c r="AL54" s="2">
        <v>22.511696453853478</v>
      </c>
      <c r="AM54" s="2">
        <v>22.518827861403324</v>
      </c>
      <c r="AN54" s="2">
        <v>22.701723723886346</v>
      </c>
      <c r="AO54" s="2">
        <v>22.468432002748099</v>
      </c>
      <c r="AP54" s="2">
        <v>22.755709861150677</v>
      </c>
      <c r="AQ54" s="2">
        <v>22.47464059140156</v>
      </c>
      <c r="AR54" s="2">
        <v>23.044625562366814</v>
      </c>
      <c r="AS54" s="2">
        <v>22.376183774243088</v>
      </c>
      <c r="AT54" s="2">
        <v>23.441268339683525</v>
      </c>
      <c r="AU54" s="2">
        <v>22.712017372508139</v>
      </c>
      <c r="AV54" s="2">
        <v>22.899451168069884</v>
      </c>
      <c r="AW54" s="2">
        <v>22.220103578497891</v>
      </c>
      <c r="AX54" s="2">
        <v>22.420690592650946</v>
      </c>
      <c r="AY54" s="2">
        <v>22.801142625193052</v>
      </c>
      <c r="AZ54" s="2">
        <v>22.724701556187473</v>
      </c>
      <c r="BA54" s="2">
        <v>22.473058332939384</v>
      </c>
      <c r="BB54" s="2">
        <v>22.775918614961917</v>
      </c>
      <c r="BC54" s="2">
        <v>22.982762539340591</v>
      </c>
      <c r="BD54" s="2">
        <v>22.726443592476205</v>
      </c>
      <c r="BE54" s="2">
        <v>23.03651205913777</v>
      </c>
      <c r="BF54" s="2">
        <v>22.977926069331051</v>
      </c>
      <c r="BG54" s="2">
        <v>23.13964151461515</v>
      </c>
      <c r="BH54" s="2">
        <v>22.880084630519491</v>
      </c>
      <c r="BI54" s="2">
        <v>22.938705029104586</v>
      </c>
      <c r="BJ54" s="2">
        <v>22.936609915538604</v>
      </c>
      <c r="BK54" s="2">
        <v>22.972250854458768</v>
      </c>
      <c r="BL54" s="2">
        <v>22.769906783925379</v>
      </c>
      <c r="BM54" s="2">
        <v>22.732680531008292</v>
      </c>
      <c r="BN54" s="2">
        <v>22.382106621659972</v>
      </c>
      <c r="BO54" s="2">
        <v>22.600752668446312</v>
      </c>
      <c r="BP54" s="2">
        <v>22.863781253941415</v>
      </c>
      <c r="BQ54" s="2">
        <v>23.277301762624024</v>
      </c>
      <c r="BR54" s="2">
        <v>22.706410862445129</v>
      </c>
      <c r="BS54" s="2">
        <v>22.720829536315332</v>
      </c>
      <c r="BT54" s="2">
        <v>22.810178066792169</v>
      </c>
      <c r="BU54" s="2">
        <v>22.77677315901418</v>
      </c>
      <c r="BV54" s="2">
        <v>23.054248424152117</v>
      </c>
      <c r="BW54" s="2">
        <v>23.33107411579185</v>
      </c>
      <c r="BX54" s="2">
        <v>22.389689874317071</v>
      </c>
      <c r="BY54" s="2">
        <v>22.363241206842218</v>
      </c>
      <c r="BZ54" s="2">
        <v>22.864708880200325</v>
      </c>
      <c r="CA54" s="2">
        <v>22.865373826872588</v>
      </c>
      <c r="CB54" s="2">
        <v>22.887520187549573</v>
      </c>
      <c r="CC54" s="2">
        <v>23.187123429353313</v>
      </c>
      <c r="CD54" s="2">
        <v>22.678430308442824</v>
      </c>
      <c r="CE54" s="2">
        <v>22.69235540562347</v>
      </c>
      <c r="CF54" s="2">
        <v>22.792381477685275</v>
      </c>
      <c r="CG54" s="2">
        <v>23.057551609775501</v>
      </c>
      <c r="CH54" s="2">
        <v>22.598151127332969</v>
      </c>
      <c r="CI54" s="2">
        <v>22.195776848308849</v>
      </c>
      <c r="CJ54" s="2">
        <v>22.600102580191667</v>
      </c>
      <c r="CK54" s="2">
        <v>23.011519575079845</v>
      </c>
      <c r="CL54" s="2">
        <v>22.911777459942911</v>
      </c>
      <c r="CM54" s="2">
        <v>23.008867688908925</v>
      </c>
      <c r="CN54" s="2">
        <v>22.78140394197964</v>
      </c>
      <c r="CO54" s="2">
        <v>22.507354117844269</v>
      </c>
      <c r="CP54" s="2">
        <v>22.860437281835527</v>
      </c>
      <c r="CQ54" s="2">
        <v>22.740341750138416</v>
      </c>
      <c r="CR54" s="2">
        <v>23.200055664137999</v>
      </c>
      <c r="CS54" s="2">
        <v>22.935489602603138</v>
      </c>
      <c r="CT54" s="2">
        <v>22.74494527256417</v>
      </c>
      <c r="CU54" s="2">
        <v>23.216829222502017</v>
      </c>
      <c r="CV54" s="2">
        <v>22.750787348073882</v>
      </c>
      <c r="CW54" s="2">
        <v>22.85811065698962</v>
      </c>
      <c r="CX54" s="2">
        <v>22.877451632531049</v>
      </c>
      <c r="CY54" s="2">
        <v>22.614384816165693</v>
      </c>
      <c r="CZ54" s="2">
        <v>22.429251677633072</v>
      </c>
      <c r="DA54" s="2">
        <v>22.791182094907736</v>
      </c>
      <c r="DB54" s="2">
        <v>22.875375701178967</v>
      </c>
      <c r="DC54" s="2">
        <v>22.828424256776355</v>
      </c>
      <c r="DD54" s="2">
        <v>22.90448547717185</v>
      </c>
      <c r="DE54" s="2">
        <v>23.071016183219832</v>
      </c>
      <c r="DF54" s="2">
        <v>22.699233167979827</v>
      </c>
      <c r="DG54" s="2">
        <v>22.440973447589741</v>
      </c>
      <c r="DH54" s="2">
        <v>22.417214660814405</v>
      </c>
      <c r="DI54" s="2">
        <v>23.140180140299435</v>
      </c>
      <c r="DJ54" s="2">
        <v>22.407387635999147</v>
      </c>
      <c r="DK54" s="2">
        <v>22.371286874779049</v>
      </c>
      <c r="DL54" s="2">
        <v>22.690740493950067</v>
      </c>
      <c r="DM54" s="2">
        <v>22.383816358666571</v>
      </c>
      <c r="DN54" s="2">
        <v>22.671201350040874</v>
      </c>
      <c r="DO54" s="2">
        <v>22.558776749578428</v>
      </c>
      <c r="DP54" s="2">
        <v>22.423193418303658</v>
      </c>
      <c r="DQ54" s="2">
        <v>22.946494630672387</v>
      </c>
      <c r="DR54" s="2">
        <v>22.556314911495566</v>
      </c>
      <c r="DS54" s="2">
        <v>22.303998339209237</v>
      </c>
      <c r="DT54" s="2">
        <v>22.37799287406105</v>
      </c>
      <c r="DU54" s="2">
        <v>22.750522899403911</v>
      </c>
      <c r="DV54" s="2">
        <v>22.480478995388228</v>
      </c>
      <c r="DW54" s="2">
        <v>22.811725843774777</v>
      </c>
      <c r="DX54" s="2">
        <v>22.535045980904819</v>
      </c>
      <c r="DY54" s="2">
        <v>22.588608251278117</v>
      </c>
      <c r="DZ54" s="2">
        <v>22.198383113533893</v>
      </c>
      <c r="EA54" s="2">
        <v>22.776296911368973</v>
      </c>
      <c r="EB54" s="2">
        <v>22.764228438025373</v>
      </c>
      <c r="EC54" s="2">
        <v>22.876032963217657</v>
      </c>
      <c r="ED54" s="2">
        <v>22.988902835628217</v>
      </c>
      <c r="EE54" s="2">
        <v>22.835526478992513</v>
      </c>
      <c r="EF54" s="2">
        <v>22.587779425377907</v>
      </c>
      <c r="EG54" s="2">
        <v>22.949509291804286</v>
      </c>
      <c r="EH54" s="2">
        <v>22.893314563623932</v>
      </c>
      <c r="EI54" s="2">
        <v>22.533598920985167</v>
      </c>
      <c r="EJ54" s="2">
        <v>22.392468222016099</v>
      </c>
      <c r="EK54" s="2">
        <v>22.424757900328061</v>
      </c>
      <c r="EL54" s="2">
        <v>22.423882538745104</v>
      </c>
      <c r="EM54" s="2">
        <v>22.609636263881903</v>
      </c>
      <c r="EN54" s="2">
        <v>23.131359161876144</v>
      </c>
      <c r="EO54" s="2">
        <v>22.752636236055483</v>
      </c>
      <c r="EP54" s="2">
        <v>22.923060410361771</v>
      </c>
      <c r="EQ54" s="2">
        <v>22.653407665567773</v>
      </c>
      <c r="ER54" s="2">
        <v>22.445501043511257</v>
      </c>
      <c r="ES54" s="2">
        <v>22.947257996490574</v>
      </c>
      <c r="ET54" s="2">
        <v>22.814826389131529</v>
      </c>
      <c r="EU54" s="2">
        <v>22.683877068828469</v>
      </c>
      <c r="EV54" s="2">
        <v>22.999808995051698</v>
      </c>
      <c r="EW54" s="2">
        <v>22.954835802143677</v>
      </c>
      <c r="EX54" s="2">
        <v>23.124660735980012</v>
      </c>
      <c r="EY54" s="2">
        <v>22.79853000363606</v>
      </c>
      <c r="EZ54" s="2">
        <v>22.476157426804861</v>
      </c>
      <c r="FA54" s="2">
        <v>22.923420547820474</v>
      </c>
      <c r="FB54" s="2">
        <v>22.922546410816039</v>
      </c>
      <c r="FC54" s="2">
        <v>22.680376640360329</v>
      </c>
      <c r="FD54" s="2">
        <v>22.753550918968827</v>
      </c>
      <c r="FE54" s="2">
        <v>22.907781252170302</v>
      </c>
      <c r="FF54" s="2">
        <v>23.024850424920647</v>
      </c>
      <c r="FG54" s="2">
        <v>22.633533570958143</v>
      </c>
      <c r="FH54" s="2">
        <v>23.036223324169423</v>
      </c>
      <c r="FI54" s="2">
        <v>23.090413935145833</v>
      </c>
      <c r="FJ54" s="2">
        <v>22.829043862307614</v>
      </c>
      <c r="FK54" s="2">
        <v>23.319873888431299</v>
      </c>
      <c r="FL54" s="2">
        <v>22.879217367052387</v>
      </c>
      <c r="FM54" s="2">
        <v>22.67632084624632</v>
      </c>
      <c r="FN54" s="2">
        <v>22.482218666194484</v>
      </c>
      <c r="FO54" s="2">
        <v>22.991664295319246</v>
      </c>
      <c r="FP54" s="2">
        <v>23.281217016808476</v>
      </c>
      <c r="FQ54" s="2">
        <v>22.579028327896239</v>
      </c>
      <c r="FR54" s="2">
        <v>22.891673319722361</v>
      </c>
      <c r="FS54" s="2">
        <v>23.121940921387939</v>
      </c>
      <c r="FT54" s="2">
        <v>23.031742482281093</v>
      </c>
      <c r="FU54" s="2">
        <v>22.94176311841133</v>
      </c>
      <c r="FV54" s="2">
        <v>23.047272140395965</v>
      </c>
      <c r="FW54" s="2">
        <v>22.564157871640202</v>
      </c>
      <c r="FX54" s="2">
        <v>23.299097736172008</v>
      </c>
      <c r="FY54" s="2">
        <v>22.392373616637379</v>
      </c>
      <c r="FZ54" s="2">
        <v>22.361191549643245</v>
      </c>
      <c r="GA54" s="2">
        <v>22.488651028612566</v>
      </c>
      <c r="GB54" s="2">
        <v>22.836773288448466</v>
      </c>
      <c r="GC54" s="2">
        <v>22.939529391847618</v>
      </c>
      <c r="GD54" s="2">
        <v>22.946824356247433</v>
      </c>
      <c r="GE54" s="2">
        <v>22.82820831882869</v>
      </c>
      <c r="GF54" s="2">
        <v>22.830598153314732</v>
      </c>
      <c r="GG54" s="2">
        <v>23.000232654742646</v>
      </c>
      <c r="GH54" s="2">
        <v>23.037001000362419</v>
      </c>
      <c r="GI54" s="2">
        <v>23.230864377077161</v>
      </c>
      <c r="GJ54" s="2">
        <v>23.742429798336271</v>
      </c>
      <c r="GK54" s="2">
        <v>23.067852661617998</v>
      </c>
      <c r="GL54" s="2">
        <v>23.45008344110693</v>
      </c>
      <c r="GM54" s="30">
        <v>23.306954820843142</v>
      </c>
      <c r="GN54" s="30">
        <v>22.60036564629447</v>
      </c>
    </row>
    <row r="55" spans="1:196" x14ac:dyDescent="0.2">
      <c r="A55" s="17" t="s">
        <v>116</v>
      </c>
      <c r="B55" s="17">
        <v>34</v>
      </c>
      <c r="C55" s="17">
        <v>0</v>
      </c>
      <c r="D55" s="9" t="s">
        <v>0</v>
      </c>
      <c r="E55" s="8">
        <v>6.7730844092017239E-2</v>
      </c>
      <c r="F55" s="7">
        <v>-0.11490956687122633</v>
      </c>
      <c r="G55" s="7">
        <v>0.20482559082918722</v>
      </c>
      <c r="H55" s="10">
        <v>8.3358980780378289E-2</v>
      </c>
      <c r="I55" s="78">
        <v>0</v>
      </c>
      <c r="J55" s="78">
        <v>0</v>
      </c>
      <c r="K55" s="2">
        <v>20.891132007496566</v>
      </c>
      <c r="L55" s="2">
        <v>20.291800507083028</v>
      </c>
      <c r="M55" s="2">
        <v>20.51954242831631</v>
      </c>
      <c r="N55" s="2">
        <v>20.747474407739237</v>
      </c>
      <c r="O55" s="2">
        <v>20.221973651380591</v>
      </c>
      <c r="P55" s="2">
        <v>20.312269697061119</v>
      </c>
      <c r="Q55" s="2">
        <v>20.517638806527071</v>
      </c>
      <c r="R55" s="2">
        <v>20.492017112998887</v>
      </c>
      <c r="S55" s="2">
        <v>20.667512726850727</v>
      </c>
      <c r="T55" s="2">
        <v>20.262743669943163</v>
      </c>
      <c r="U55" s="2">
        <v>20.158458203082098</v>
      </c>
      <c r="V55" s="2">
        <v>20.573795915538444</v>
      </c>
      <c r="W55" s="2">
        <v>20.069561353158051</v>
      </c>
      <c r="X55" s="2">
        <v>20.732805737618161</v>
      </c>
      <c r="Y55" s="2">
        <v>20.408013658592687</v>
      </c>
      <c r="Z55" s="2">
        <v>20.282607414996839</v>
      </c>
      <c r="AA55" s="2">
        <v>20.537155644539585</v>
      </c>
      <c r="AB55" s="2">
        <v>20.441117932074828</v>
      </c>
      <c r="AC55" s="2">
        <v>20.555089820868986</v>
      </c>
      <c r="AD55" s="2">
        <v>19.965157805882914</v>
      </c>
      <c r="AE55" s="2">
        <v>21.079295705226819</v>
      </c>
      <c r="AF55" s="2">
        <v>20.4075117923046</v>
      </c>
      <c r="AG55" s="2">
        <v>20.029954705002972</v>
      </c>
      <c r="AH55" s="2">
        <v>20.430261608641697</v>
      </c>
      <c r="AI55" s="2">
        <v>20.494233884802934</v>
      </c>
      <c r="AJ55" s="2">
        <v>19.992143841693867</v>
      </c>
      <c r="AK55" s="2">
        <v>20.452649428468646</v>
      </c>
      <c r="AL55" s="2">
        <v>20.166967059566549</v>
      </c>
      <c r="AM55" s="2">
        <v>20.476027703443982</v>
      </c>
      <c r="AN55" s="2">
        <v>20.134830476479447</v>
      </c>
      <c r="AO55" s="2">
        <v>20.647308233759404</v>
      </c>
      <c r="AP55" s="2">
        <v>20.531707597442239</v>
      </c>
      <c r="AQ55" s="2">
        <v>19.999828336401031</v>
      </c>
      <c r="AR55" s="2">
        <v>21.003491964556368</v>
      </c>
      <c r="AS55" s="2">
        <v>20.199219022785293</v>
      </c>
      <c r="AT55" s="2">
        <v>20.670982182109906</v>
      </c>
      <c r="AU55" s="2">
        <v>20.248105946439097</v>
      </c>
      <c r="AV55" s="2">
        <v>20.648273587914748</v>
      </c>
      <c r="AW55" s="2">
        <v>20.057683684299892</v>
      </c>
      <c r="AX55" s="2">
        <v>20.394009677253141</v>
      </c>
      <c r="AY55" s="2">
        <v>20.710586200415349</v>
      </c>
      <c r="AZ55" s="2">
        <v>20.679301355509562</v>
      </c>
      <c r="BA55" s="2">
        <v>20.418596873834943</v>
      </c>
      <c r="BB55" s="2">
        <v>19.996361159653894</v>
      </c>
      <c r="BC55" s="2">
        <v>20.522925112680802</v>
      </c>
      <c r="BD55" s="2">
        <v>20.468375588777761</v>
      </c>
      <c r="BE55" s="2">
        <v>20.29981668338036</v>
      </c>
      <c r="BF55" s="2">
        <v>20.450793865472733</v>
      </c>
      <c r="BG55" s="2">
        <v>20.680467131136666</v>
      </c>
      <c r="BH55" s="2">
        <v>20.492191700346105</v>
      </c>
      <c r="BI55" s="2">
        <v>21.436431743179529</v>
      </c>
      <c r="BJ55" s="2">
        <v>20.889947741341217</v>
      </c>
      <c r="BK55" s="2">
        <v>20.575247622785689</v>
      </c>
      <c r="BL55" s="2">
        <v>20.830390484441846</v>
      </c>
      <c r="BM55" s="2">
        <v>20.596500534362548</v>
      </c>
      <c r="BN55" s="2">
        <v>20.029954705002972</v>
      </c>
      <c r="BO55" s="2">
        <v>20.442475716603148</v>
      </c>
      <c r="BP55" s="2">
        <v>20.558877750568296</v>
      </c>
      <c r="BQ55" s="2">
        <v>20.44967712722357</v>
      </c>
      <c r="BR55" s="2">
        <v>20.088998362598939</v>
      </c>
      <c r="BS55" s="2">
        <v>20.243712187093593</v>
      </c>
      <c r="BT55" s="2">
        <v>20.485549895776504</v>
      </c>
      <c r="BU55" s="2">
        <v>20.133672798289297</v>
      </c>
      <c r="BV55" s="2">
        <v>20.029954705002972</v>
      </c>
      <c r="BW55" s="2">
        <v>20.538864631584744</v>
      </c>
      <c r="BX55" s="2">
        <v>20.381506419076096</v>
      </c>
      <c r="BY55" s="2">
        <v>19.947944372886344</v>
      </c>
      <c r="BZ55" s="2">
        <v>20.309813040701616</v>
      </c>
      <c r="CA55" s="2">
        <v>20.689390326752008</v>
      </c>
      <c r="CB55" s="2">
        <v>20.66392391751469</v>
      </c>
      <c r="CC55" s="2">
        <v>20.792909512792832</v>
      </c>
      <c r="CD55" s="2">
        <v>20.290879184720179</v>
      </c>
      <c r="CE55" s="2">
        <v>20.376032107209085</v>
      </c>
      <c r="CF55" s="2">
        <v>20.737107690275067</v>
      </c>
      <c r="CG55" s="2">
        <v>20.999690820655022</v>
      </c>
      <c r="CH55" s="2">
        <v>20.194547468026379</v>
      </c>
      <c r="CI55" s="2">
        <v>20.087378627652651</v>
      </c>
      <c r="CJ55" s="2">
        <v>20.121698815928632</v>
      </c>
      <c r="CK55" s="2">
        <v>20.388572795505485</v>
      </c>
      <c r="CL55" s="2">
        <v>20.265485616266051</v>
      </c>
      <c r="CM55" s="2">
        <v>20.536861667367852</v>
      </c>
      <c r="CN55" s="2">
        <v>20.113442242624501</v>
      </c>
      <c r="CO55" s="2">
        <v>20.034917692722381</v>
      </c>
      <c r="CP55" s="2">
        <v>20.21124017260221</v>
      </c>
      <c r="CQ55" s="2">
        <v>20.310272925247236</v>
      </c>
      <c r="CR55" s="2">
        <v>20.70161670974958</v>
      </c>
      <c r="CS55" s="2">
        <v>20.479190188166729</v>
      </c>
      <c r="CT55" s="2">
        <v>20.232848998442012</v>
      </c>
      <c r="CU55" s="2">
        <v>20.60678460306379</v>
      </c>
      <c r="CV55" s="2">
        <v>20.676438808577846</v>
      </c>
      <c r="CW55" s="2">
        <v>20.868139926433134</v>
      </c>
      <c r="CX55" s="2">
        <v>20.309962677474299</v>
      </c>
      <c r="CY55" s="2">
        <v>20.280764129493178</v>
      </c>
      <c r="CZ55" s="2">
        <v>20.085122692323168</v>
      </c>
      <c r="DA55" s="2">
        <v>20.508329834823009</v>
      </c>
      <c r="DB55" s="2">
        <v>20.76620672023051</v>
      </c>
      <c r="DC55" s="2">
        <v>20.039496806279896</v>
      </c>
      <c r="DD55" s="2">
        <v>20.356337809003627</v>
      </c>
      <c r="DE55" s="2">
        <v>20.601718236706635</v>
      </c>
      <c r="DF55" s="2">
        <v>20.446186199105931</v>
      </c>
      <c r="DG55" s="2">
        <v>20.26330599312293</v>
      </c>
      <c r="DH55" s="2">
        <v>20.257031070285784</v>
      </c>
      <c r="DI55" s="2">
        <v>20.701619563175889</v>
      </c>
      <c r="DJ55" s="2">
        <v>20.390268256169339</v>
      </c>
      <c r="DK55" s="2">
        <v>20.173265130824557</v>
      </c>
      <c r="DL55" s="2">
        <v>19.940985195798891</v>
      </c>
      <c r="DM55" s="2">
        <v>20.106578909767766</v>
      </c>
      <c r="DN55" s="2">
        <v>20.250835870533948</v>
      </c>
      <c r="DO55" s="2">
        <v>20.472195577158352</v>
      </c>
      <c r="DP55" s="2">
        <v>20.144445857522328</v>
      </c>
      <c r="DQ55" s="2">
        <v>20.392827850712564</v>
      </c>
      <c r="DR55" s="2">
        <v>20.558213982794353</v>
      </c>
      <c r="DS55" s="2">
        <v>19.815227048934872</v>
      </c>
      <c r="DT55" s="2">
        <v>20.086314466458724</v>
      </c>
      <c r="DU55" s="2">
        <v>20.386765165353857</v>
      </c>
      <c r="DV55" s="2">
        <v>20.641770928566014</v>
      </c>
      <c r="DW55" s="2">
        <v>20.492630449548255</v>
      </c>
      <c r="DX55" s="2">
        <v>20.235135009770321</v>
      </c>
      <c r="DY55" s="2">
        <v>20.260382058734752</v>
      </c>
      <c r="DZ55" s="2">
        <v>20.029954705002972</v>
      </c>
      <c r="EA55" s="2">
        <v>20.127129649272089</v>
      </c>
      <c r="EB55" s="2">
        <v>20.058744557655352</v>
      </c>
      <c r="EC55" s="2">
        <v>20.244449405275986</v>
      </c>
      <c r="ED55" s="2">
        <v>20.205554401057462</v>
      </c>
      <c r="EE55" s="2">
        <v>20.526671287596326</v>
      </c>
      <c r="EF55" s="2">
        <v>19.944543339915565</v>
      </c>
      <c r="EG55" s="2">
        <v>20.961328170966137</v>
      </c>
      <c r="EH55" s="2">
        <v>20.517521955141724</v>
      </c>
      <c r="EI55" s="2">
        <v>20.178127147844673</v>
      </c>
      <c r="EJ55" s="2">
        <v>20.25098212073619</v>
      </c>
      <c r="EK55" s="2">
        <v>20.117698996549077</v>
      </c>
      <c r="EL55" s="2">
        <v>20.028927722455805</v>
      </c>
      <c r="EM55" s="2">
        <v>20.023692847517303</v>
      </c>
      <c r="EN55" s="2">
        <v>20.814478356757267</v>
      </c>
      <c r="EO55" s="2">
        <v>20.757912227312275</v>
      </c>
      <c r="EP55" s="2">
        <v>20.700398438543477</v>
      </c>
      <c r="EQ55" s="2">
        <v>20.183108714409467</v>
      </c>
      <c r="ER55" s="2">
        <v>19.967256683912201</v>
      </c>
      <c r="ES55" s="2">
        <v>20.542382462223806</v>
      </c>
      <c r="ET55" s="2">
        <v>20.391002662044347</v>
      </c>
      <c r="EU55" s="2">
        <v>20.53441756976882</v>
      </c>
      <c r="EV55" s="2">
        <v>20.728599620132854</v>
      </c>
      <c r="EW55" s="2">
        <v>20.691405908776748</v>
      </c>
      <c r="EX55" s="2">
        <v>20.985033639415438</v>
      </c>
      <c r="EY55" s="2">
        <v>20.432403017379698</v>
      </c>
      <c r="EZ55" s="2">
        <v>20.132771616952461</v>
      </c>
      <c r="FA55" s="2">
        <v>20.575937585719284</v>
      </c>
      <c r="FB55" s="2">
        <v>20.450612533093004</v>
      </c>
      <c r="FC55" s="2">
        <v>20.869122558471624</v>
      </c>
      <c r="FD55" s="2">
        <v>20.217308722793121</v>
      </c>
      <c r="FE55" s="2">
        <v>20.423257679816327</v>
      </c>
      <c r="FF55" s="2">
        <v>20.783889728593817</v>
      </c>
      <c r="FG55" s="2">
        <v>20.543293043409879</v>
      </c>
      <c r="FH55" s="2">
        <v>20.669311330844579</v>
      </c>
      <c r="FI55" s="2">
        <v>20.409443526905974</v>
      </c>
      <c r="FJ55" s="2">
        <v>20.104651943378261</v>
      </c>
      <c r="FK55" s="2">
        <v>20.661002433430752</v>
      </c>
      <c r="FL55" s="2">
        <v>20.33712882781974</v>
      </c>
      <c r="FM55" s="2">
        <v>20.443484762915102</v>
      </c>
      <c r="FN55" s="2">
        <v>20.029954705002972</v>
      </c>
      <c r="FO55" s="2">
        <v>20.688748841600351</v>
      </c>
      <c r="FP55" s="2">
        <v>20.760335646824853</v>
      </c>
      <c r="FQ55" s="2">
        <v>19.986201972280671</v>
      </c>
      <c r="FR55" s="2">
        <v>20.596638010252523</v>
      </c>
      <c r="FS55" s="2">
        <v>20.332692582681787</v>
      </c>
      <c r="FT55" s="2">
        <v>20.939150603751852</v>
      </c>
      <c r="FU55" s="2">
        <v>20.781734836547965</v>
      </c>
      <c r="FV55" s="2">
        <v>20.528705457681159</v>
      </c>
      <c r="FW55" s="2">
        <v>20.110549695856829</v>
      </c>
      <c r="FX55" s="2">
        <v>20.866962395000225</v>
      </c>
      <c r="FY55" s="2">
        <v>20.22353276638971</v>
      </c>
      <c r="FZ55" s="2">
        <v>19.825539530804843</v>
      </c>
      <c r="GA55" s="2">
        <v>20.11708778805966</v>
      </c>
      <c r="GB55" s="2">
        <v>20.625080809895969</v>
      </c>
      <c r="GC55" s="2">
        <v>20.784673019272159</v>
      </c>
      <c r="GD55" s="2">
        <v>21.05778610579063</v>
      </c>
      <c r="GE55" s="2">
        <v>19.99160299309391</v>
      </c>
      <c r="GF55" s="2">
        <v>20.201235211922693</v>
      </c>
      <c r="GG55" s="2">
        <v>20.546478863673084</v>
      </c>
      <c r="GH55" s="2">
        <v>20.511305363189429</v>
      </c>
      <c r="GI55" s="2">
        <v>20.909726924578706</v>
      </c>
      <c r="GJ55" s="2">
        <v>21.022673313082997</v>
      </c>
      <c r="GK55" s="2">
        <v>20.546011662641781</v>
      </c>
      <c r="GL55" s="2">
        <v>21.49402073556751</v>
      </c>
      <c r="GM55" s="30">
        <v>20.845829111814634</v>
      </c>
      <c r="GN55" s="30">
        <v>20.137559658464447</v>
      </c>
    </row>
    <row r="56" spans="1:196" x14ac:dyDescent="0.2">
      <c r="A56" s="17" t="s">
        <v>117</v>
      </c>
      <c r="B56" s="17">
        <v>34</v>
      </c>
      <c r="C56" s="17">
        <v>1</v>
      </c>
      <c r="D56" s="9" t="s">
        <v>0</v>
      </c>
      <c r="E56" s="8">
        <v>0.1270480684604276</v>
      </c>
      <c r="F56" s="7">
        <v>-8.5642476990940963E-2</v>
      </c>
      <c r="G56" s="7">
        <v>1.5100786876922068E-2</v>
      </c>
      <c r="H56" s="10">
        <v>0.12118433988701227</v>
      </c>
      <c r="I56" s="78">
        <v>0</v>
      </c>
      <c r="J56" s="58" t="s">
        <v>5711</v>
      </c>
      <c r="K56" s="2">
        <v>25.708535904459506</v>
      </c>
      <c r="L56" s="2">
        <v>25.736653749916822</v>
      </c>
      <c r="M56" s="2">
        <v>26.009027575760545</v>
      </c>
      <c r="N56" s="2">
        <v>26.198848441133439</v>
      </c>
      <c r="O56" s="2">
        <v>25.330823835880352</v>
      </c>
      <c r="P56" s="2">
        <v>25.798084182324985</v>
      </c>
      <c r="Q56" s="2">
        <v>25.81745930087493</v>
      </c>
      <c r="R56" s="2">
        <v>26.327293090489867</v>
      </c>
      <c r="S56" s="2">
        <v>25.96754215014619</v>
      </c>
      <c r="T56" s="2">
        <v>25.89929428816512</v>
      </c>
      <c r="U56" s="2">
        <v>25.825332836734614</v>
      </c>
      <c r="V56" s="2">
        <v>25.912577390598351</v>
      </c>
      <c r="W56" s="2">
        <v>25.561970781361548</v>
      </c>
      <c r="X56" s="2">
        <v>25.92146614874633</v>
      </c>
      <c r="Y56" s="2">
        <v>26.066947586784913</v>
      </c>
      <c r="Z56" s="2">
        <v>25.749761884330628</v>
      </c>
      <c r="AA56" s="2">
        <v>25.913439075238106</v>
      </c>
      <c r="AB56" s="2">
        <v>25.613385428019221</v>
      </c>
      <c r="AC56" s="2">
        <v>25.750545257508485</v>
      </c>
      <c r="AD56" s="2">
        <v>26.132627152292951</v>
      </c>
      <c r="AE56" s="2">
        <v>26.107252528672532</v>
      </c>
      <c r="AF56" s="2">
        <v>25.807994481031262</v>
      </c>
      <c r="AG56" s="2">
        <v>25.655965157071783</v>
      </c>
      <c r="AH56" s="2">
        <v>26.218287923370841</v>
      </c>
      <c r="AI56" s="2">
        <v>26.054467670836896</v>
      </c>
      <c r="AJ56" s="2">
        <v>25.838691137913123</v>
      </c>
      <c r="AK56" s="2">
        <v>25.95259219560727</v>
      </c>
      <c r="AL56" s="2">
        <v>26.107528284804872</v>
      </c>
      <c r="AM56" s="2">
        <v>25.91999159112553</v>
      </c>
      <c r="AN56" s="2">
        <v>25.842651788368965</v>
      </c>
      <c r="AO56" s="2">
        <v>25.534891348642002</v>
      </c>
      <c r="AP56" s="2">
        <v>25.770873609445928</v>
      </c>
      <c r="AQ56" s="2">
        <v>25.753726999715262</v>
      </c>
      <c r="AR56" s="2">
        <v>25.948714161781908</v>
      </c>
      <c r="AS56" s="2">
        <v>25.662483521453144</v>
      </c>
      <c r="AT56" s="2">
        <v>26.214428508941882</v>
      </c>
      <c r="AU56" s="2">
        <v>25.871030876986442</v>
      </c>
      <c r="AV56" s="2">
        <v>26.198882702325296</v>
      </c>
      <c r="AW56" s="2">
        <v>25.512669507537748</v>
      </c>
      <c r="AX56" s="2">
        <v>25.586840969527572</v>
      </c>
      <c r="AY56" s="2">
        <v>25.737317141943763</v>
      </c>
      <c r="AZ56" s="2">
        <v>25.796800785029824</v>
      </c>
      <c r="BA56" s="2">
        <v>25.516224964860676</v>
      </c>
      <c r="BB56" s="2">
        <v>25.921334068227374</v>
      </c>
      <c r="BC56" s="2">
        <v>25.803939552430101</v>
      </c>
      <c r="BD56" s="2">
        <v>25.783194134269952</v>
      </c>
      <c r="BE56" s="2">
        <v>26.261826828450161</v>
      </c>
      <c r="BF56" s="2">
        <v>26.229187626289452</v>
      </c>
      <c r="BG56" s="2">
        <v>25.716610847373246</v>
      </c>
      <c r="BH56" s="2">
        <v>25.912836904775332</v>
      </c>
      <c r="BI56" s="2">
        <v>25.826519288006704</v>
      </c>
      <c r="BJ56" s="2">
        <v>26.020354445050302</v>
      </c>
      <c r="BK56" s="2">
        <v>25.824025242125728</v>
      </c>
      <c r="BL56" s="2">
        <v>25.809833739287431</v>
      </c>
      <c r="BM56" s="2">
        <v>25.867855421489317</v>
      </c>
      <c r="BN56" s="2">
        <v>25.879351871637748</v>
      </c>
      <c r="BO56" s="2">
        <v>25.9910332497079</v>
      </c>
      <c r="BP56" s="2">
        <v>25.985337760285191</v>
      </c>
      <c r="BQ56" s="2">
        <v>26.582423188369646</v>
      </c>
      <c r="BR56" s="2">
        <v>25.954770695609238</v>
      </c>
      <c r="BS56" s="2">
        <v>26.078622177206519</v>
      </c>
      <c r="BT56" s="2">
        <v>25.656164424161211</v>
      </c>
      <c r="BU56" s="2">
        <v>25.800118546012893</v>
      </c>
      <c r="BV56" s="2">
        <v>26.317655188951981</v>
      </c>
      <c r="BW56" s="2">
        <v>26.42563547137361</v>
      </c>
      <c r="BX56" s="2">
        <v>25.502488566036185</v>
      </c>
      <c r="BY56" s="2">
        <v>25.581069891348811</v>
      </c>
      <c r="BZ56" s="2">
        <v>25.907624850015448</v>
      </c>
      <c r="CA56" s="2">
        <v>25.665814537915324</v>
      </c>
      <c r="CB56" s="2">
        <v>25.932275159314798</v>
      </c>
      <c r="CC56" s="2">
        <v>26.148941734043497</v>
      </c>
      <c r="CD56" s="2">
        <v>25.85264254611581</v>
      </c>
      <c r="CE56" s="2">
        <v>25.846487524621807</v>
      </c>
      <c r="CF56" s="2">
        <v>25.910054599862544</v>
      </c>
      <c r="CG56" s="2">
        <v>26.033780220438882</v>
      </c>
      <c r="CH56" s="2">
        <v>25.785245598843016</v>
      </c>
      <c r="CI56" s="2">
        <v>25.525403500397125</v>
      </c>
      <c r="CJ56" s="2">
        <v>26.144653299916076</v>
      </c>
      <c r="CK56" s="2">
        <v>26.172307906555819</v>
      </c>
      <c r="CL56" s="2">
        <v>26.126565662875812</v>
      </c>
      <c r="CM56" s="2">
        <v>25.966683710093811</v>
      </c>
      <c r="CN56" s="2">
        <v>25.992111861912068</v>
      </c>
      <c r="CO56" s="2">
        <v>25.349685222505208</v>
      </c>
      <c r="CP56" s="2">
        <v>25.807682751688354</v>
      </c>
      <c r="CQ56" s="2">
        <v>25.81980097094241</v>
      </c>
      <c r="CR56" s="2">
        <v>26.016181634859176</v>
      </c>
      <c r="CS56" s="2">
        <v>25.792475796607132</v>
      </c>
      <c r="CT56" s="2">
        <v>25.811280471471754</v>
      </c>
      <c r="CU56" s="2">
        <v>25.944651114218434</v>
      </c>
      <c r="CV56" s="2">
        <v>25.964473007503358</v>
      </c>
      <c r="CW56" s="2">
        <v>25.950247033560633</v>
      </c>
      <c r="CX56" s="2">
        <v>26.174525600608813</v>
      </c>
      <c r="CY56" s="2">
        <v>26.28135121668819</v>
      </c>
      <c r="CZ56" s="2">
        <v>25.659010853590566</v>
      </c>
      <c r="DA56" s="2">
        <v>25.525826885936794</v>
      </c>
      <c r="DB56" s="2">
        <v>26.03243317358757</v>
      </c>
      <c r="DC56" s="2">
        <v>25.718493105017224</v>
      </c>
      <c r="DD56" s="2">
        <v>25.812238727611891</v>
      </c>
      <c r="DE56" s="2">
        <v>26.007732071394393</v>
      </c>
      <c r="DF56" s="2">
        <v>25.917750185438006</v>
      </c>
      <c r="DG56" s="2">
        <v>25.510449784423145</v>
      </c>
      <c r="DH56" s="2">
        <v>25.192770989267004</v>
      </c>
      <c r="DI56" s="2">
        <v>25.956642882124466</v>
      </c>
      <c r="DJ56" s="2">
        <v>25.886050613538654</v>
      </c>
      <c r="DK56" s="2">
        <v>25.666511442274551</v>
      </c>
      <c r="DL56" s="2">
        <v>25.924884074532816</v>
      </c>
      <c r="DM56" s="2">
        <v>25.372994419429173</v>
      </c>
      <c r="DN56" s="2">
        <v>25.654131152369633</v>
      </c>
      <c r="DO56" s="2">
        <v>25.895555485871732</v>
      </c>
      <c r="DP56" s="2">
        <v>26.187249347360563</v>
      </c>
      <c r="DQ56" s="2">
        <v>26.004175465640525</v>
      </c>
      <c r="DR56" s="2">
        <v>26.134601426662126</v>
      </c>
      <c r="DS56" s="2">
        <v>25.496795717344817</v>
      </c>
      <c r="DT56" s="2">
        <v>25.599675222822246</v>
      </c>
      <c r="DU56" s="2">
        <v>25.652538003143857</v>
      </c>
      <c r="DV56" s="2">
        <v>25.401661551878014</v>
      </c>
      <c r="DW56" s="2">
        <v>25.927091426329696</v>
      </c>
      <c r="DX56" s="2">
        <v>25.89748972225016</v>
      </c>
      <c r="DY56" s="2">
        <v>25.840875875759373</v>
      </c>
      <c r="DZ56" s="2">
        <v>25.671008759483122</v>
      </c>
      <c r="EA56" s="2">
        <v>25.911544814120692</v>
      </c>
      <c r="EB56" s="2">
        <v>25.803802009169068</v>
      </c>
      <c r="EC56" s="2">
        <v>25.744317249533939</v>
      </c>
      <c r="ED56" s="2">
        <v>25.954493530156967</v>
      </c>
      <c r="EE56" s="2">
        <v>26.030097170341797</v>
      </c>
      <c r="EF56" s="2">
        <v>26.008364149614945</v>
      </c>
      <c r="EG56" s="2">
        <v>26.079728860688018</v>
      </c>
      <c r="EH56" s="2">
        <v>25.987478208211048</v>
      </c>
      <c r="EI56" s="2">
        <v>25.682659356862501</v>
      </c>
      <c r="EJ56" s="2">
        <v>25.890175281370372</v>
      </c>
      <c r="EK56" s="2">
        <v>25.851086465560847</v>
      </c>
      <c r="EL56" s="2">
        <v>26.266531584881605</v>
      </c>
      <c r="EM56" s="2">
        <v>25.510043559574573</v>
      </c>
      <c r="EN56" s="2">
        <v>26.332985334433577</v>
      </c>
      <c r="EO56" s="2">
        <v>25.433789359602656</v>
      </c>
      <c r="EP56" s="2">
        <v>26.138483579126042</v>
      </c>
      <c r="EQ56" s="2">
        <v>25.568228967527855</v>
      </c>
      <c r="ER56" s="2">
        <v>25.41418946332174</v>
      </c>
      <c r="ES56" s="2">
        <v>25.678961932095071</v>
      </c>
      <c r="ET56" s="2">
        <v>26.08356528194647</v>
      </c>
      <c r="EU56" s="2">
        <v>25.791608196558538</v>
      </c>
      <c r="EV56" s="2">
        <v>26.215734999268062</v>
      </c>
      <c r="EW56" s="2">
        <v>26.219757158510141</v>
      </c>
      <c r="EX56" s="2">
        <v>25.875310434575635</v>
      </c>
      <c r="EY56" s="2">
        <v>25.959765345099267</v>
      </c>
      <c r="EZ56" s="2">
        <v>25.678861348924833</v>
      </c>
      <c r="FA56" s="2">
        <v>25.94180805438787</v>
      </c>
      <c r="FB56" s="2">
        <v>26.063943101605304</v>
      </c>
      <c r="FC56" s="2">
        <v>25.589746394803136</v>
      </c>
      <c r="FD56" s="2">
        <v>25.806223019430337</v>
      </c>
      <c r="FE56" s="2">
        <v>26.312370119725333</v>
      </c>
      <c r="FF56" s="2">
        <v>25.97556661649697</v>
      </c>
      <c r="FG56" s="2">
        <v>25.995754036659342</v>
      </c>
      <c r="FH56" s="2">
        <v>26.025888632604335</v>
      </c>
      <c r="FI56" s="2">
        <v>26.239200886285222</v>
      </c>
      <c r="FJ56" s="2">
        <v>25.986640267162656</v>
      </c>
      <c r="FK56" s="2">
        <v>26.226246078715938</v>
      </c>
      <c r="FL56" s="2">
        <v>26.121356391054398</v>
      </c>
      <c r="FM56" s="2">
        <v>26.104695478569692</v>
      </c>
      <c r="FN56" s="2">
        <v>25.745069426772048</v>
      </c>
      <c r="FO56" s="2">
        <v>26.157593030075603</v>
      </c>
      <c r="FP56" s="2">
        <v>26.28661582901157</v>
      </c>
      <c r="FQ56" s="2">
        <v>25.929906916143796</v>
      </c>
      <c r="FR56" s="2">
        <v>26.558914233662453</v>
      </c>
      <c r="FS56" s="2">
        <v>26.404479442308954</v>
      </c>
      <c r="FT56" s="2">
        <v>26.097139671768485</v>
      </c>
      <c r="FU56" s="2">
        <v>26.202685737870294</v>
      </c>
      <c r="FV56" s="2">
        <v>26.050678823329825</v>
      </c>
      <c r="FW56" s="2">
        <v>25.782335656564054</v>
      </c>
      <c r="FX56" s="2">
        <v>26.05389456493851</v>
      </c>
      <c r="FY56" s="2">
        <v>25.506798347747271</v>
      </c>
      <c r="FZ56" s="2">
        <v>25.660076162268609</v>
      </c>
      <c r="GA56" s="2">
        <v>25.443921537085778</v>
      </c>
      <c r="GB56" s="2">
        <v>25.603669050048612</v>
      </c>
      <c r="GC56" s="2">
        <v>25.981775894956119</v>
      </c>
      <c r="GD56" s="2">
        <v>25.761306309690401</v>
      </c>
      <c r="GE56" s="2">
        <v>25.925191565842219</v>
      </c>
      <c r="GF56" s="2">
        <v>25.906324709151356</v>
      </c>
      <c r="GG56" s="2">
        <v>26.128216552576312</v>
      </c>
      <c r="GH56" s="2">
        <v>26.868791430356232</v>
      </c>
      <c r="GI56" s="2">
        <v>26.289024452016537</v>
      </c>
      <c r="GJ56" s="2">
        <v>26.632979622573611</v>
      </c>
      <c r="GK56" s="2">
        <v>26.260606661353936</v>
      </c>
      <c r="GL56" s="2">
        <v>26.336966569387844</v>
      </c>
      <c r="GM56" s="30">
        <v>26.14992257220344</v>
      </c>
      <c r="GN56" s="30">
        <v>25.90429839331221</v>
      </c>
    </row>
    <row r="57" spans="1:196" x14ac:dyDescent="0.2">
      <c r="A57" s="17" t="s">
        <v>274</v>
      </c>
      <c r="B57" s="17">
        <v>34</v>
      </c>
      <c r="C57" s="17">
        <v>2</v>
      </c>
      <c r="D57" s="9" t="s">
        <v>0</v>
      </c>
      <c r="E57" s="8">
        <v>0.18637845448339446</v>
      </c>
      <c r="F57" s="7">
        <v>-7.4707298356457841E-2</v>
      </c>
      <c r="G57" s="7">
        <v>8.9586847332489117E-2</v>
      </c>
      <c r="H57" s="10">
        <v>8.7381921002631202E-2</v>
      </c>
      <c r="I57" s="78">
        <v>0</v>
      </c>
      <c r="J57" s="78">
        <v>0</v>
      </c>
      <c r="K57" s="2">
        <v>26.470399742267151</v>
      </c>
      <c r="L57" s="2">
        <v>26.419933134040139</v>
      </c>
      <c r="M57" s="2">
        <v>26.917603498113682</v>
      </c>
      <c r="N57" s="2">
        <v>26.783332720864038</v>
      </c>
      <c r="O57" s="2">
        <v>26.210520077507219</v>
      </c>
      <c r="P57" s="2">
        <v>26.805334178424246</v>
      </c>
      <c r="Q57" s="2">
        <v>26.574628052921927</v>
      </c>
      <c r="R57" s="2">
        <v>27.077102277957827</v>
      </c>
      <c r="S57" s="2">
        <v>26.899724927065176</v>
      </c>
      <c r="T57" s="2">
        <v>26.725381335141801</v>
      </c>
      <c r="U57" s="2">
        <v>26.63892134239072</v>
      </c>
      <c r="V57" s="2">
        <v>26.776418051877791</v>
      </c>
      <c r="W57" s="2">
        <v>26.477606603597888</v>
      </c>
      <c r="X57" s="2">
        <v>26.699805114453245</v>
      </c>
      <c r="Y57" s="2">
        <v>26.580251543137759</v>
      </c>
      <c r="Z57" s="2">
        <v>26.476009650731118</v>
      </c>
      <c r="AA57" s="2">
        <v>26.647174448568983</v>
      </c>
      <c r="AB57" s="2">
        <v>26.048876777331404</v>
      </c>
      <c r="AC57" s="2">
        <v>26.447368238888259</v>
      </c>
      <c r="AD57" s="2">
        <v>26.610383890510857</v>
      </c>
      <c r="AE57" s="2">
        <v>26.994326826536327</v>
      </c>
      <c r="AF57" s="2">
        <v>26.304694612590296</v>
      </c>
      <c r="AG57" s="2">
        <v>26.299083398867843</v>
      </c>
      <c r="AH57" s="2">
        <v>26.699176266909628</v>
      </c>
      <c r="AI57" s="2">
        <v>26.842153113721555</v>
      </c>
      <c r="AJ57" s="2">
        <v>26.526012039006321</v>
      </c>
      <c r="AK57" s="2">
        <v>26.553743308990637</v>
      </c>
      <c r="AL57" s="2">
        <v>27.14201003638113</v>
      </c>
      <c r="AM57" s="2">
        <v>26.537921209164796</v>
      </c>
      <c r="AN57" s="2">
        <v>26.858495782310005</v>
      </c>
      <c r="AO57" s="2">
        <v>26.493380615221994</v>
      </c>
      <c r="AP57" s="2">
        <v>26.548962050219426</v>
      </c>
      <c r="AQ57" s="2">
        <v>26.623565055169081</v>
      </c>
      <c r="AR57" s="2">
        <v>26.959110198518051</v>
      </c>
      <c r="AS57" s="2">
        <v>26.466251290630272</v>
      </c>
      <c r="AT57" s="2">
        <v>26.753073168660318</v>
      </c>
      <c r="AU57" s="2">
        <v>26.683252272284722</v>
      </c>
      <c r="AV57" s="2">
        <v>26.802156074443605</v>
      </c>
      <c r="AW57" s="2">
        <v>26.048699063588224</v>
      </c>
      <c r="AX57" s="2">
        <v>26.667572599754553</v>
      </c>
      <c r="AY57" s="2">
        <v>26.611590876343314</v>
      </c>
      <c r="AZ57" s="2">
        <v>26.737042329166687</v>
      </c>
      <c r="BA57" s="2">
        <v>26.3465831105914</v>
      </c>
      <c r="BB57" s="2">
        <v>26.76239132064978</v>
      </c>
      <c r="BC57" s="2">
        <v>26.44852042845304</v>
      </c>
      <c r="BD57" s="2">
        <v>26.79378844013819</v>
      </c>
      <c r="BE57" s="2">
        <v>27.024185329886144</v>
      </c>
      <c r="BF57" s="2">
        <v>27.131660244102125</v>
      </c>
      <c r="BG57" s="2">
        <v>26.708525307420985</v>
      </c>
      <c r="BH57" s="2">
        <v>26.710848533995257</v>
      </c>
      <c r="BI57" s="2">
        <v>26.725139766282414</v>
      </c>
      <c r="BJ57" s="2">
        <v>26.54192697318225</v>
      </c>
      <c r="BK57" s="2">
        <v>26.602484712950471</v>
      </c>
      <c r="BL57" s="2">
        <v>26.483246558341353</v>
      </c>
      <c r="BM57" s="2">
        <v>26.772191649741917</v>
      </c>
      <c r="BN57" s="2">
        <v>26.28988651675726</v>
      </c>
      <c r="BO57" s="2">
        <v>26.811826753077046</v>
      </c>
      <c r="BP57" s="2">
        <v>26.75675673988723</v>
      </c>
      <c r="BQ57" s="2">
        <v>26.885910821058623</v>
      </c>
      <c r="BR57" s="2">
        <v>26.862499263373696</v>
      </c>
      <c r="BS57" s="2">
        <v>26.6273521391748</v>
      </c>
      <c r="BT57" s="2">
        <v>26.654102441115199</v>
      </c>
      <c r="BU57" s="2">
        <v>26.699247065593934</v>
      </c>
      <c r="BV57" s="2">
        <v>26.920315693991331</v>
      </c>
      <c r="BW57" s="2">
        <v>26.993025577139306</v>
      </c>
      <c r="BX57" s="2">
        <v>26.361921529168463</v>
      </c>
      <c r="BY57" s="2">
        <v>26.15284909520512</v>
      </c>
      <c r="BZ57" s="2">
        <v>26.781486533587145</v>
      </c>
      <c r="CA57" s="2">
        <v>26.502416384116259</v>
      </c>
      <c r="CB57" s="2">
        <v>27.000303214244489</v>
      </c>
      <c r="CC57" s="2">
        <v>26.812530494824653</v>
      </c>
      <c r="CD57" s="2">
        <v>26.825263941206106</v>
      </c>
      <c r="CE57" s="2">
        <v>26.530421498149238</v>
      </c>
      <c r="CF57" s="2">
        <v>26.811928281781295</v>
      </c>
      <c r="CG57" s="2">
        <v>26.721538108946778</v>
      </c>
      <c r="CH57" s="2">
        <v>26.567283976427454</v>
      </c>
      <c r="CI57" s="2">
        <v>26.178745946465675</v>
      </c>
      <c r="CJ57" s="2">
        <v>26.925931965748457</v>
      </c>
      <c r="CK57" s="2">
        <v>26.849259728608615</v>
      </c>
      <c r="CL57" s="2">
        <v>26.789690450599167</v>
      </c>
      <c r="CM57" s="2">
        <v>26.798969119138103</v>
      </c>
      <c r="CN57" s="2">
        <v>26.786686157418576</v>
      </c>
      <c r="CO57" s="2">
        <v>26.200026948237351</v>
      </c>
      <c r="CP57" s="2">
        <v>26.644250448741232</v>
      </c>
      <c r="CQ57" s="2">
        <v>26.744070346008812</v>
      </c>
      <c r="CR57" s="2">
        <v>26.849612312574866</v>
      </c>
      <c r="CS57" s="2">
        <v>26.810670630923997</v>
      </c>
      <c r="CT57" s="2">
        <v>26.560051422496599</v>
      </c>
      <c r="CU57" s="2">
        <v>26.666912727287222</v>
      </c>
      <c r="CV57" s="2">
        <v>26.733868815798179</v>
      </c>
      <c r="CW57" s="2">
        <v>26.822823783549246</v>
      </c>
      <c r="CX57" s="2">
        <v>26.840201574114747</v>
      </c>
      <c r="CY57" s="2">
        <v>26.866385649613068</v>
      </c>
      <c r="CZ57" s="2">
        <v>26.570182109057619</v>
      </c>
      <c r="DA57" s="2">
        <v>26.431781286526526</v>
      </c>
      <c r="DB57" s="2">
        <v>26.557512042874944</v>
      </c>
      <c r="DC57" s="2">
        <v>26.658561848263112</v>
      </c>
      <c r="DD57" s="2">
        <v>26.382869713449505</v>
      </c>
      <c r="DE57" s="2">
        <v>26.761985199316182</v>
      </c>
      <c r="DF57" s="2">
        <v>26.783576276593553</v>
      </c>
      <c r="DG57" s="2">
        <v>26.542437763391288</v>
      </c>
      <c r="DH57" s="2">
        <v>26.17602488645937</v>
      </c>
      <c r="DI57" s="2">
        <v>26.924604114522136</v>
      </c>
      <c r="DJ57" s="2">
        <v>26.343014534525921</v>
      </c>
      <c r="DK57" s="2">
        <v>26.256475588955553</v>
      </c>
      <c r="DL57" s="2">
        <v>26.491899006114664</v>
      </c>
      <c r="DM57" s="2">
        <v>26.070894437159176</v>
      </c>
      <c r="DN57" s="2">
        <v>26.695924557907293</v>
      </c>
      <c r="DO57" s="2">
        <v>26.529953414739801</v>
      </c>
      <c r="DP57" s="2">
        <v>26.384306387637093</v>
      </c>
      <c r="DQ57" s="2">
        <v>26.736781494462043</v>
      </c>
      <c r="DR57" s="2">
        <v>26.760218763783726</v>
      </c>
      <c r="DS57" s="2">
        <v>26.572619483722367</v>
      </c>
      <c r="DT57" s="2">
        <v>26.592730292225156</v>
      </c>
      <c r="DU57" s="2">
        <v>26.482152335302555</v>
      </c>
      <c r="DV57" s="2">
        <v>26.531339222772431</v>
      </c>
      <c r="DW57" s="2">
        <v>26.742688971260911</v>
      </c>
      <c r="DX57" s="2">
        <v>26.506128849500616</v>
      </c>
      <c r="DY57" s="2">
        <v>26.964760268659692</v>
      </c>
      <c r="DZ57" s="2">
        <v>26.413847950807153</v>
      </c>
      <c r="EA57" s="2">
        <v>26.656391539518136</v>
      </c>
      <c r="EB57" s="2">
        <v>26.785317180655273</v>
      </c>
      <c r="EC57" s="2">
        <v>26.430616913866196</v>
      </c>
      <c r="ED57" s="2">
        <v>26.548647990238369</v>
      </c>
      <c r="EE57" s="2">
        <v>26.853358987622407</v>
      </c>
      <c r="EF57" s="2">
        <v>26.75561663967731</v>
      </c>
      <c r="EG57" s="2">
        <v>26.641345602145137</v>
      </c>
      <c r="EH57" s="2">
        <v>26.48762034569625</v>
      </c>
      <c r="EI57" s="2">
        <v>26.704438306404271</v>
      </c>
      <c r="EJ57" s="2">
        <v>26.670283406139614</v>
      </c>
      <c r="EK57" s="2">
        <v>26.618657824483257</v>
      </c>
      <c r="EL57" s="2">
        <v>26.95515014858988</v>
      </c>
      <c r="EM57" s="2">
        <v>26.266055023888669</v>
      </c>
      <c r="EN57" s="2">
        <v>27.079549493251076</v>
      </c>
      <c r="EO57" s="2">
        <v>26.499573657918628</v>
      </c>
      <c r="EP57" s="2">
        <v>27.004028985760872</v>
      </c>
      <c r="EQ57" s="2">
        <v>26.284642345941258</v>
      </c>
      <c r="ER57" s="2">
        <v>26.212514827872461</v>
      </c>
      <c r="ES57" s="2">
        <v>26.297646491534152</v>
      </c>
      <c r="ET57" s="2">
        <v>26.747165511317213</v>
      </c>
      <c r="EU57" s="2">
        <v>26.38821480205041</v>
      </c>
      <c r="EV57" s="2">
        <v>26.790135724064491</v>
      </c>
      <c r="EW57" s="2">
        <v>26.871644799397817</v>
      </c>
      <c r="EX57" s="2">
        <v>26.766328612999857</v>
      </c>
      <c r="EY57" s="2">
        <v>26.545769329691698</v>
      </c>
      <c r="EZ57" s="2">
        <v>26.465271592337864</v>
      </c>
      <c r="FA57" s="2">
        <v>26.961195767033821</v>
      </c>
      <c r="FB57" s="2">
        <v>26.740277171576061</v>
      </c>
      <c r="FC57" s="2">
        <v>26.329668399786652</v>
      </c>
      <c r="FD57" s="2">
        <v>26.87423880069111</v>
      </c>
      <c r="FE57" s="2">
        <v>26.887849019283887</v>
      </c>
      <c r="FF57" s="2">
        <v>26.837097438027815</v>
      </c>
      <c r="FG57" s="2">
        <v>26.796146001183828</v>
      </c>
      <c r="FH57" s="2">
        <v>26.826487950209785</v>
      </c>
      <c r="FI57" s="2">
        <v>26.966944385135925</v>
      </c>
      <c r="FJ57" s="2">
        <v>27.141883699716509</v>
      </c>
      <c r="FK57" s="2">
        <v>27.299240514123326</v>
      </c>
      <c r="FL57" s="2">
        <v>26.853726566120123</v>
      </c>
      <c r="FM57" s="2">
        <v>26.576873525630262</v>
      </c>
      <c r="FN57" s="2">
        <v>26.352321310869677</v>
      </c>
      <c r="FO57" s="2">
        <v>26.41701986164319</v>
      </c>
      <c r="FP57" s="2">
        <v>27.255704220848909</v>
      </c>
      <c r="FQ57" s="2">
        <v>26.611786802466643</v>
      </c>
      <c r="FR57" s="2">
        <v>27.282566653876437</v>
      </c>
      <c r="FS57" s="2">
        <v>26.844711272471454</v>
      </c>
      <c r="FT57" s="2">
        <v>26.899674699837792</v>
      </c>
      <c r="FU57" s="2">
        <v>26.80084901577888</v>
      </c>
      <c r="FV57" s="2">
        <v>26.906921003341861</v>
      </c>
      <c r="FW57" s="2">
        <v>26.469562244073252</v>
      </c>
      <c r="FX57" s="2">
        <v>26.920053971074946</v>
      </c>
      <c r="FY57" s="2">
        <v>26.22773868721648</v>
      </c>
      <c r="FZ57" s="2">
        <v>26.308848929531496</v>
      </c>
      <c r="GA57" s="2">
        <v>26.408343813199867</v>
      </c>
      <c r="GB57" s="2">
        <v>26.53710194711347</v>
      </c>
      <c r="GC57" s="2">
        <v>26.620379372936522</v>
      </c>
      <c r="GD57" s="2">
        <v>26.580028685840183</v>
      </c>
      <c r="GE57" s="2">
        <v>26.745599637526261</v>
      </c>
      <c r="GF57" s="2">
        <v>26.878424104789381</v>
      </c>
      <c r="GG57" s="2">
        <v>26.780981070480877</v>
      </c>
      <c r="GH57" s="2">
        <v>27.394247042471665</v>
      </c>
      <c r="GI57" s="2">
        <v>26.848201738028514</v>
      </c>
      <c r="GJ57" s="2">
        <v>27.317803796719122</v>
      </c>
      <c r="GK57" s="2">
        <v>26.714249856055012</v>
      </c>
      <c r="GL57" s="2">
        <v>27.139939974353652</v>
      </c>
      <c r="GM57" s="30">
        <v>26.973099508088712</v>
      </c>
      <c r="GN57" s="30">
        <v>26.603111925392721</v>
      </c>
    </row>
    <row r="58" spans="1:196" x14ac:dyDescent="0.2">
      <c r="A58" s="17" t="s">
        <v>293</v>
      </c>
      <c r="B58" s="17">
        <v>34</v>
      </c>
      <c r="C58" s="17">
        <v>2</v>
      </c>
      <c r="D58" s="9" t="s">
        <v>0</v>
      </c>
      <c r="E58" s="8">
        <v>0.18637845448339446</v>
      </c>
      <c r="F58" s="7">
        <v>-7.4707298356457841E-2</v>
      </c>
      <c r="G58" s="7">
        <v>8.9586847332489117E-2</v>
      </c>
      <c r="H58" s="10">
        <v>8.7381921002631202E-2</v>
      </c>
      <c r="I58" s="78">
        <v>0</v>
      </c>
      <c r="J58" s="78">
        <v>0</v>
      </c>
      <c r="K58" s="2">
        <v>26.470399742267151</v>
      </c>
      <c r="L58" s="2">
        <v>26.419933134040139</v>
      </c>
      <c r="M58" s="2">
        <v>26.917603498113682</v>
      </c>
      <c r="N58" s="2">
        <v>26.783332720864038</v>
      </c>
      <c r="O58" s="2">
        <v>26.210520077507219</v>
      </c>
      <c r="P58" s="2">
        <v>26.805334178424246</v>
      </c>
      <c r="Q58" s="2">
        <v>26.574628052921927</v>
      </c>
      <c r="R58" s="2">
        <v>27.077102277957827</v>
      </c>
      <c r="S58" s="2">
        <v>26.899724927065176</v>
      </c>
      <c r="T58" s="2">
        <v>26.725381335141801</v>
      </c>
      <c r="U58" s="2">
        <v>26.63892134239072</v>
      </c>
      <c r="V58" s="2">
        <v>26.776418051877791</v>
      </c>
      <c r="W58" s="2">
        <v>26.477606603597888</v>
      </c>
      <c r="X58" s="2">
        <v>26.699805114453245</v>
      </c>
      <c r="Y58" s="2">
        <v>26.580251543137759</v>
      </c>
      <c r="Z58" s="2">
        <v>26.476009650731118</v>
      </c>
      <c r="AA58" s="2">
        <v>26.647174448568983</v>
      </c>
      <c r="AB58" s="2">
        <v>26.048876777331404</v>
      </c>
      <c r="AC58" s="2">
        <v>26.447368238888259</v>
      </c>
      <c r="AD58" s="2">
        <v>26.610383890510857</v>
      </c>
      <c r="AE58" s="2">
        <v>26.994326826536327</v>
      </c>
      <c r="AF58" s="2">
        <v>26.304694612590296</v>
      </c>
      <c r="AG58" s="2">
        <v>26.299083398867843</v>
      </c>
      <c r="AH58" s="2">
        <v>26.699176266909628</v>
      </c>
      <c r="AI58" s="2">
        <v>26.842153113721555</v>
      </c>
      <c r="AJ58" s="2">
        <v>26.526012039006321</v>
      </c>
      <c r="AK58" s="2">
        <v>26.553743308990637</v>
      </c>
      <c r="AL58" s="2">
        <v>27.14201003638113</v>
      </c>
      <c r="AM58" s="2">
        <v>26.537921209164796</v>
      </c>
      <c r="AN58" s="2">
        <v>26.858495782310005</v>
      </c>
      <c r="AO58" s="2">
        <v>26.493380615221994</v>
      </c>
      <c r="AP58" s="2">
        <v>26.548962050219426</v>
      </c>
      <c r="AQ58" s="2">
        <v>26.623565055169081</v>
      </c>
      <c r="AR58" s="2">
        <v>26.959110198518051</v>
      </c>
      <c r="AS58" s="2">
        <v>26.466251290630272</v>
      </c>
      <c r="AT58" s="2">
        <v>26.753073168660318</v>
      </c>
      <c r="AU58" s="2">
        <v>26.683252272284722</v>
      </c>
      <c r="AV58" s="2">
        <v>26.802156074443605</v>
      </c>
      <c r="AW58" s="2">
        <v>26.048699063588224</v>
      </c>
      <c r="AX58" s="2">
        <v>26.667572599754553</v>
      </c>
      <c r="AY58" s="2">
        <v>26.611590876343314</v>
      </c>
      <c r="AZ58" s="2">
        <v>26.737042329166687</v>
      </c>
      <c r="BA58" s="2">
        <v>26.3465831105914</v>
      </c>
      <c r="BB58" s="2">
        <v>26.76239132064978</v>
      </c>
      <c r="BC58" s="2">
        <v>26.44852042845304</v>
      </c>
      <c r="BD58" s="2">
        <v>26.79378844013819</v>
      </c>
      <c r="BE58" s="2">
        <v>27.024185329886144</v>
      </c>
      <c r="BF58" s="2">
        <v>27.131660244102125</v>
      </c>
      <c r="BG58" s="2">
        <v>26.708525307420985</v>
      </c>
      <c r="BH58" s="2">
        <v>26.710848533995257</v>
      </c>
      <c r="BI58" s="2">
        <v>26.725139766282414</v>
      </c>
      <c r="BJ58" s="2">
        <v>26.54192697318225</v>
      </c>
      <c r="BK58" s="2">
        <v>26.602484712950471</v>
      </c>
      <c r="BL58" s="2">
        <v>26.483246558341353</v>
      </c>
      <c r="BM58" s="2">
        <v>26.772191649741917</v>
      </c>
      <c r="BN58" s="2">
        <v>26.28988651675726</v>
      </c>
      <c r="BO58" s="2">
        <v>26.811826753077046</v>
      </c>
      <c r="BP58" s="2">
        <v>26.75675673988723</v>
      </c>
      <c r="BQ58" s="2">
        <v>26.885910821058623</v>
      </c>
      <c r="BR58" s="2">
        <v>26.862499263373696</v>
      </c>
      <c r="BS58" s="2">
        <v>26.6273521391748</v>
      </c>
      <c r="BT58" s="2">
        <v>26.654102441115199</v>
      </c>
      <c r="BU58" s="2">
        <v>26.699247065593934</v>
      </c>
      <c r="BV58" s="2">
        <v>26.920315693991331</v>
      </c>
      <c r="BW58" s="2">
        <v>26.993025577139306</v>
      </c>
      <c r="BX58" s="2">
        <v>26.361921529168463</v>
      </c>
      <c r="BY58" s="2">
        <v>26.15284909520512</v>
      </c>
      <c r="BZ58" s="2">
        <v>26.781486533587145</v>
      </c>
      <c r="CA58" s="2">
        <v>26.502416384116259</v>
      </c>
      <c r="CB58" s="2">
        <v>27.000303214244489</v>
      </c>
      <c r="CC58" s="2">
        <v>26.812530494824653</v>
      </c>
      <c r="CD58" s="2">
        <v>26.825263941206106</v>
      </c>
      <c r="CE58" s="2">
        <v>26.530421498149238</v>
      </c>
      <c r="CF58" s="2">
        <v>26.811928281781295</v>
      </c>
      <c r="CG58" s="2">
        <v>26.721538108946778</v>
      </c>
      <c r="CH58" s="2">
        <v>26.567283976427454</v>
      </c>
      <c r="CI58" s="2">
        <v>26.178745946465675</v>
      </c>
      <c r="CJ58" s="2">
        <v>26.925931965748457</v>
      </c>
      <c r="CK58" s="2">
        <v>26.849259728608615</v>
      </c>
      <c r="CL58" s="2">
        <v>26.789690450599167</v>
      </c>
      <c r="CM58" s="2">
        <v>26.798969119138103</v>
      </c>
      <c r="CN58" s="2">
        <v>26.786686157418576</v>
      </c>
      <c r="CO58" s="2">
        <v>26.200026948237351</v>
      </c>
      <c r="CP58" s="2">
        <v>26.644250448741232</v>
      </c>
      <c r="CQ58" s="2">
        <v>26.744070346008812</v>
      </c>
      <c r="CR58" s="2">
        <v>26.849612312574866</v>
      </c>
      <c r="CS58" s="2">
        <v>26.810670630923997</v>
      </c>
      <c r="CT58" s="2">
        <v>26.560051422496599</v>
      </c>
      <c r="CU58" s="2">
        <v>26.666912727287222</v>
      </c>
      <c r="CV58" s="2">
        <v>26.733868815798179</v>
      </c>
      <c r="CW58" s="2">
        <v>26.822823783549246</v>
      </c>
      <c r="CX58" s="2">
        <v>26.840201574114747</v>
      </c>
      <c r="CY58" s="2">
        <v>26.866385649613068</v>
      </c>
      <c r="CZ58" s="2">
        <v>26.570182109057619</v>
      </c>
      <c r="DA58" s="2">
        <v>26.431781286526526</v>
      </c>
      <c r="DB58" s="2">
        <v>26.557512042874944</v>
      </c>
      <c r="DC58" s="2">
        <v>26.658561848263112</v>
      </c>
      <c r="DD58" s="2">
        <v>26.382869713449505</v>
      </c>
      <c r="DE58" s="2">
        <v>26.761985199316182</v>
      </c>
      <c r="DF58" s="2">
        <v>26.783576276593553</v>
      </c>
      <c r="DG58" s="2">
        <v>26.542437763391288</v>
      </c>
      <c r="DH58" s="2">
        <v>26.17602488645937</v>
      </c>
      <c r="DI58" s="2">
        <v>26.924604114522136</v>
      </c>
      <c r="DJ58" s="2">
        <v>26.343014534525921</v>
      </c>
      <c r="DK58" s="2">
        <v>26.256475588955553</v>
      </c>
      <c r="DL58" s="2">
        <v>26.491899006114664</v>
      </c>
      <c r="DM58" s="2">
        <v>26.070894437159176</v>
      </c>
      <c r="DN58" s="2">
        <v>26.695924557907293</v>
      </c>
      <c r="DO58" s="2">
        <v>26.529953414739801</v>
      </c>
      <c r="DP58" s="2">
        <v>26.384306387637093</v>
      </c>
      <c r="DQ58" s="2">
        <v>26.736781494462043</v>
      </c>
      <c r="DR58" s="2">
        <v>26.760218763783726</v>
      </c>
      <c r="DS58" s="2">
        <v>26.572619483722367</v>
      </c>
      <c r="DT58" s="2">
        <v>26.592730292225156</v>
      </c>
      <c r="DU58" s="2">
        <v>26.482152335302555</v>
      </c>
      <c r="DV58" s="2">
        <v>26.531339222772431</v>
      </c>
      <c r="DW58" s="2">
        <v>26.742688971260911</v>
      </c>
      <c r="DX58" s="2">
        <v>26.506128849500616</v>
      </c>
      <c r="DY58" s="2">
        <v>26.964760268659692</v>
      </c>
      <c r="DZ58" s="2">
        <v>26.413847950807153</v>
      </c>
      <c r="EA58" s="2">
        <v>26.656391539518136</v>
      </c>
      <c r="EB58" s="2">
        <v>26.785317180655273</v>
      </c>
      <c r="EC58" s="2">
        <v>26.430616913866196</v>
      </c>
      <c r="ED58" s="2">
        <v>26.548647990238369</v>
      </c>
      <c r="EE58" s="2">
        <v>26.853358987622407</v>
      </c>
      <c r="EF58" s="2">
        <v>26.75561663967731</v>
      </c>
      <c r="EG58" s="2">
        <v>26.641345602145137</v>
      </c>
      <c r="EH58" s="2">
        <v>26.48762034569625</v>
      </c>
      <c r="EI58" s="2">
        <v>26.704438306404271</v>
      </c>
      <c r="EJ58" s="2">
        <v>26.670283406139614</v>
      </c>
      <c r="EK58" s="2">
        <v>26.618657824483257</v>
      </c>
      <c r="EL58" s="2">
        <v>26.95515014858988</v>
      </c>
      <c r="EM58" s="2">
        <v>26.266055023888669</v>
      </c>
      <c r="EN58" s="2">
        <v>27.079549493251076</v>
      </c>
      <c r="EO58" s="2">
        <v>26.499573657918628</v>
      </c>
      <c r="EP58" s="2">
        <v>27.004028985760872</v>
      </c>
      <c r="EQ58" s="2">
        <v>26.284642345941258</v>
      </c>
      <c r="ER58" s="2">
        <v>26.212514827872461</v>
      </c>
      <c r="ES58" s="2">
        <v>26.297646491534152</v>
      </c>
      <c r="ET58" s="2">
        <v>26.747165511317213</v>
      </c>
      <c r="EU58" s="2">
        <v>26.38821480205041</v>
      </c>
      <c r="EV58" s="2">
        <v>26.790135724064491</v>
      </c>
      <c r="EW58" s="2">
        <v>26.871644799397817</v>
      </c>
      <c r="EX58" s="2">
        <v>26.766328612999857</v>
      </c>
      <c r="EY58" s="2">
        <v>26.545769329691698</v>
      </c>
      <c r="EZ58" s="2">
        <v>26.465271592337864</v>
      </c>
      <c r="FA58" s="2">
        <v>26.961195767033821</v>
      </c>
      <c r="FB58" s="2">
        <v>26.740277171576061</v>
      </c>
      <c r="FC58" s="2">
        <v>26.329668399786652</v>
      </c>
      <c r="FD58" s="2">
        <v>26.87423880069111</v>
      </c>
      <c r="FE58" s="2">
        <v>26.887849019283887</v>
      </c>
      <c r="FF58" s="2">
        <v>26.837097438027815</v>
      </c>
      <c r="FG58" s="2">
        <v>26.796146001183828</v>
      </c>
      <c r="FH58" s="2">
        <v>26.826487950209785</v>
      </c>
      <c r="FI58" s="2">
        <v>26.966944385135925</v>
      </c>
      <c r="FJ58" s="2">
        <v>27.141883699716509</v>
      </c>
      <c r="FK58" s="2">
        <v>27.299240514123326</v>
      </c>
      <c r="FL58" s="2">
        <v>26.853726566120123</v>
      </c>
      <c r="FM58" s="2">
        <v>26.576873525630262</v>
      </c>
      <c r="FN58" s="2">
        <v>26.352321310869677</v>
      </c>
      <c r="FO58" s="2">
        <v>26.41701986164319</v>
      </c>
      <c r="FP58" s="2">
        <v>27.255704220848909</v>
      </c>
      <c r="FQ58" s="2">
        <v>26.611786802466643</v>
      </c>
      <c r="FR58" s="2">
        <v>27.282566653876437</v>
      </c>
      <c r="FS58" s="2">
        <v>26.844711272471454</v>
      </c>
      <c r="FT58" s="2">
        <v>26.899674699837792</v>
      </c>
      <c r="FU58" s="2">
        <v>26.80084901577888</v>
      </c>
      <c r="FV58" s="2">
        <v>26.906921003341861</v>
      </c>
      <c r="FW58" s="2">
        <v>26.469562244073252</v>
      </c>
      <c r="FX58" s="2">
        <v>26.920053971074946</v>
      </c>
      <c r="FY58" s="2">
        <v>26.22773868721648</v>
      </c>
      <c r="FZ58" s="2">
        <v>26.308848929531496</v>
      </c>
      <c r="GA58" s="2">
        <v>26.408343813199867</v>
      </c>
      <c r="GB58" s="2">
        <v>26.53710194711347</v>
      </c>
      <c r="GC58" s="2">
        <v>26.620379372936522</v>
      </c>
      <c r="GD58" s="2">
        <v>26.580028685840183</v>
      </c>
      <c r="GE58" s="2">
        <v>26.745599637526261</v>
      </c>
      <c r="GF58" s="2">
        <v>26.878424104789381</v>
      </c>
      <c r="GG58" s="2">
        <v>26.780981070480877</v>
      </c>
      <c r="GH58" s="2">
        <v>27.394247042471665</v>
      </c>
      <c r="GI58" s="2">
        <v>26.848201738028514</v>
      </c>
      <c r="GJ58" s="2">
        <v>27.317803796719122</v>
      </c>
      <c r="GK58" s="2">
        <v>26.714249856055012</v>
      </c>
      <c r="GL58" s="2">
        <v>27.139939974353652</v>
      </c>
      <c r="GM58" s="30">
        <v>26.973099508088712</v>
      </c>
      <c r="GN58" s="30">
        <v>26.603111925392721</v>
      </c>
    </row>
    <row r="59" spans="1:196" x14ac:dyDescent="0.2">
      <c r="A59" s="17" t="s">
        <v>294</v>
      </c>
      <c r="B59" s="17">
        <v>34</v>
      </c>
      <c r="C59" s="17">
        <v>3</v>
      </c>
      <c r="D59" s="9" t="s">
        <v>0</v>
      </c>
      <c r="E59" s="8">
        <v>2.4516491987488509E-3</v>
      </c>
      <c r="F59" s="7">
        <v>-0.27610551722396082</v>
      </c>
      <c r="G59" s="7">
        <v>3.4392321314336005E-3</v>
      </c>
      <c r="H59" s="10">
        <v>-0.25798255774956402</v>
      </c>
      <c r="I59" s="56" t="s">
        <v>5707</v>
      </c>
      <c r="J59" s="56" t="s">
        <v>5707</v>
      </c>
      <c r="K59" s="2">
        <v>22.265876027740351</v>
      </c>
      <c r="L59" s="2">
        <v>21.501487612239387</v>
      </c>
      <c r="M59" s="2">
        <v>21.841762697698336</v>
      </c>
      <c r="N59" s="2">
        <v>21.877042524733142</v>
      </c>
      <c r="O59" s="2">
        <v>21.571496331775354</v>
      </c>
      <c r="P59" s="2">
        <v>21.45676508699405</v>
      </c>
      <c r="Q59" s="2">
        <v>21.813144636580237</v>
      </c>
      <c r="R59" s="2">
        <v>22.35183065705635</v>
      </c>
      <c r="S59" s="2">
        <v>21.929503544575518</v>
      </c>
      <c r="T59" s="2">
        <v>21.425491017292536</v>
      </c>
      <c r="U59" s="2">
        <v>22.006991496951375</v>
      </c>
      <c r="V59" s="2">
        <v>22.409658045008175</v>
      </c>
      <c r="W59" s="2">
        <v>21.874414316287869</v>
      </c>
      <c r="X59" s="2">
        <v>22.615020442914705</v>
      </c>
      <c r="Y59" s="2">
        <v>20.866917689510533</v>
      </c>
      <c r="Z59" s="2">
        <v>21.53974178260837</v>
      </c>
      <c r="AA59" s="2">
        <v>22.372242845958752</v>
      </c>
      <c r="AB59" s="2">
        <v>22.16347567804603</v>
      </c>
      <c r="AC59" s="2">
        <v>21.843159113130259</v>
      </c>
      <c r="AD59" s="2">
        <v>22.367125426048624</v>
      </c>
      <c r="AE59" s="2">
        <v>22.241061316074958</v>
      </c>
      <c r="AF59" s="2">
        <v>21.789277960850598</v>
      </c>
      <c r="AG59" s="2">
        <v>21.373522707892537</v>
      </c>
      <c r="AH59" s="2">
        <v>22.247763878025765</v>
      </c>
      <c r="AI59" s="2">
        <v>22.313328567023042</v>
      </c>
      <c r="AJ59" s="2">
        <v>22.802219126209849</v>
      </c>
      <c r="AK59" s="2">
        <v>22.425567654496309</v>
      </c>
      <c r="AL59" s="2">
        <v>21.430527384060589</v>
      </c>
      <c r="AM59" s="2">
        <v>21.490873643730026</v>
      </c>
      <c r="AN59" s="2">
        <v>21.066816401635641</v>
      </c>
      <c r="AO59" s="2">
        <v>21.902655333315085</v>
      </c>
      <c r="AP59" s="2">
        <v>21.943569741841756</v>
      </c>
      <c r="AQ59" s="2">
        <v>22.259376117274702</v>
      </c>
      <c r="AR59" s="2">
        <v>21.158293618776131</v>
      </c>
      <c r="AS59" s="2">
        <v>21.807910656948181</v>
      </c>
      <c r="AT59" s="2">
        <v>21.615512632345084</v>
      </c>
      <c r="AU59" s="2">
        <v>21.96712256830676</v>
      </c>
      <c r="AV59" s="2">
        <v>21.956357842328931</v>
      </c>
      <c r="AW59" s="2">
        <v>21.245367926813774</v>
      </c>
      <c r="AX59" s="2">
        <v>21.814850580617115</v>
      </c>
      <c r="AY59" s="2">
        <v>21.470357710461954</v>
      </c>
      <c r="AZ59" s="2">
        <v>21.893303749152128</v>
      </c>
      <c r="BA59" s="2">
        <v>21.151362609717641</v>
      </c>
      <c r="BB59" s="2">
        <v>21.604958924546242</v>
      </c>
      <c r="BC59" s="2">
        <v>22.452531972604248</v>
      </c>
      <c r="BD59" s="2">
        <v>21.376678466891278</v>
      </c>
      <c r="BE59" s="2">
        <v>21.518811082926781</v>
      </c>
      <c r="BF59" s="2">
        <v>21.550233788351928</v>
      </c>
      <c r="BG59" s="2">
        <v>21.120686213418207</v>
      </c>
      <c r="BH59" s="2">
        <v>21.915263984836734</v>
      </c>
      <c r="BI59" s="2">
        <v>20.525419867643098</v>
      </c>
      <c r="BJ59" s="2">
        <v>22.146444525512806</v>
      </c>
      <c r="BK59" s="2">
        <v>21.593919771515512</v>
      </c>
      <c r="BL59" s="2">
        <v>21.823292774341891</v>
      </c>
      <c r="BM59" s="2">
        <v>21.805894819829117</v>
      </c>
      <c r="BN59" s="2">
        <v>21.981595511239508</v>
      </c>
      <c r="BO59" s="2">
        <v>22.098416893202884</v>
      </c>
      <c r="BP59" s="2">
        <v>22.129032169185837</v>
      </c>
      <c r="BQ59" s="2">
        <v>21.644848644177344</v>
      </c>
      <c r="BR59" s="2">
        <v>21.930266482528133</v>
      </c>
      <c r="BS59" s="2">
        <v>21.655715986760317</v>
      </c>
      <c r="BT59" s="2">
        <v>22.098046609120154</v>
      </c>
      <c r="BU59" s="2">
        <v>22.299985055017153</v>
      </c>
      <c r="BV59" s="2">
        <v>22.302721857179204</v>
      </c>
      <c r="BW59" s="2">
        <v>21.473359361892459</v>
      </c>
      <c r="BX59" s="2">
        <v>21.895271328876397</v>
      </c>
      <c r="BY59" s="2">
        <v>21.460522319313682</v>
      </c>
      <c r="BZ59" s="2">
        <v>21.747780807597412</v>
      </c>
      <c r="CA59" s="2">
        <v>21.642731451708279</v>
      </c>
      <c r="CB59" s="2">
        <v>22.466867054784284</v>
      </c>
      <c r="CC59" s="2">
        <v>21.471339648172016</v>
      </c>
      <c r="CD59" s="2">
        <v>21.280211641533946</v>
      </c>
      <c r="CE59" s="2">
        <v>21.686227684813463</v>
      </c>
      <c r="CF59" s="2">
        <v>22.007901364273621</v>
      </c>
      <c r="CG59" s="2">
        <v>21.269391367392526</v>
      </c>
      <c r="CH59" s="2">
        <v>21.696326969502152</v>
      </c>
      <c r="CI59" s="2">
        <v>21.534692490931931</v>
      </c>
      <c r="CJ59" s="2">
        <v>21.782693159554988</v>
      </c>
      <c r="CK59" s="2">
        <v>21.888070170365133</v>
      </c>
      <c r="CL59" s="2">
        <v>22.641998840541895</v>
      </c>
      <c r="CM59" s="2">
        <v>21.911414591262446</v>
      </c>
      <c r="CN59" s="2">
        <v>21.410074691286585</v>
      </c>
      <c r="CO59" s="2">
        <v>21.254364190019544</v>
      </c>
      <c r="CP59" s="2">
        <v>22.704264621103718</v>
      </c>
      <c r="CQ59" s="2">
        <v>22.236788375823881</v>
      </c>
      <c r="CR59" s="2">
        <v>21.700887851330226</v>
      </c>
      <c r="CS59" s="2">
        <v>21.831587035337456</v>
      </c>
      <c r="CT59" s="2">
        <v>21.657286287448848</v>
      </c>
      <c r="CU59" s="2">
        <v>22.599749611701082</v>
      </c>
      <c r="CV59" s="2">
        <v>21.601175914131499</v>
      </c>
      <c r="CW59" s="2">
        <v>22.035308259626738</v>
      </c>
      <c r="CX59" s="2">
        <v>22.347514713529982</v>
      </c>
      <c r="CY59" s="2">
        <v>21.869560181067545</v>
      </c>
      <c r="CZ59" s="2">
        <v>21.370534168491965</v>
      </c>
      <c r="DA59" s="2">
        <v>21.041146516802108</v>
      </c>
      <c r="DB59" s="2">
        <v>21.705498033763838</v>
      </c>
      <c r="DC59" s="2">
        <v>21.182758498307795</v>
      </c>
      <c r="DD59" s="2">
        <v>20.896962713572126</v>
      </c>
      <c r="DE59" s="2">
        <v>21.970907141626455</v>
      </c>
      <c r="DF59" s="2">
        <v>21.946368283476719</v>
      </c>
      <c r="DG59" s="2">
        <v>21.434122250109063</v>
      </c>
      <c r="DH59" s="2">
        <v>21.909540638487734</v>
      </c>
      <c r="DI59" s="2">
        <v>21.426122111887974</v>
      </c>
      <c r="DJ59" s="2">
        <v>21.514905411338194</v>
      </c>
      <c r="DK59" s="2">
        <v>21.320791035437779</v>
      </c>
      <c r="DL59" s="2">
        <v>21.453097369509177</v>
      </c>
      <c r="DM59" s="2">
        <v>21.055783231549011</v>
      </c>
      <c r="DN59" s="2">
        <v>22.035893433623393</v>
      </c>
      <c r="DO59" s="2">
        <v>22.4021004395861</v>
      </c>
      <c r="DP59" s="2">
        <v>22.194849216209455</v>
      </c>
      <c r="DQ59" s="2">
        <v>20.988444584238554</v>
      </c>
      <c r="DR59" s="2">
        <v>22.197930616890432</v>
      </c>
      <c r="DS59" s="2">
        <v>21.439131413530863</v>
      </c>
      <c r="DT59" s="2">
        <v>21.396869031485167</v>
      </c>
      <c r="DU59" s="2">
        <v>21.137872762218585</v>
      </c>
      <c r="DV59" s="2">
        <v>21.92460198213448</v>
      </c>
      <c r="DW59" s="2">
        <v>21.557109904880321</v>
      </c>
      <c r="DX59" s="2">
        <v>21.588222079960275</v>
      </c>
      <c r="DY59" s="2">
        <v>21.436707896144252</v>
      </c>
      <c r="DZ59" s="2">
        <v>21.464611393508498</v>
      </c>
      <c r="EA59" s="2">
        <v>22.543430136940319</v>
      </c>
      <c r="EB59" s="2">
        <v>21.282334455625683</v>
      </c>
      <c r="EC59" s="2">
        <v>20.86780976153134</v>
      </c>
      <c r="ED59" s="2">
        <v>21.920683985356071</v>
      </c>
      <c r="EE59" s="2">
        <v>21.313885824453514</v>
      </c>
      <c r="EF59" s="2">
        <v>21.165035575757472</v>
      </c>
      <c r="EG59" s="2">
        <v>22.319991640989016</v>
      </c>
      <c r="EH59" s="2">
        <v>21.823827741172931</v>
      </c>
      <c r="EI59" s="2">
        <v>21.365965574295807</v>
      </c>
      <c r="EJ59" s="2">
        <v>21.636895006453049</v>
      </c>
      <c r="EK59" s="2">
        <v>21.52650098888526</v>
      </c>
      <c r="EL59" s="2">
        <v>21.89440257049678</v>
      </c>
      <c r="EM59" s="2">
        <v>21.882158028447396</v>
      </c>
      <c r="EN59" s="2">
        <v>21.22599454652341</v>
      </c>
      <c r="EO59" s="2">
        <v>21.579245638272543</v>
      </c>
      <c r="EP59" s="2">
        <v>20.99121104396006</v>
      </c>
      <c r="EQ59" s="2">
        <v>21.015576325711475</v>
      </c>
      <c r="ER59" s="2">
        <v>20.998243440662218</v>
      </c>
      <c r="ES59" s="2">
        <v>21.649074326339687</v>
      </c>
      <c r="ET59" s="2">
        <v>22.095089351677586</v>
      </c>
      <c r="EU59" s="2">
        <v>22.297959314547942</v>
      </c>
      <c r="EV59" s="2">
        <v>22.128332517547886</v>
      </c>
      <c r="EW59" s="2">
        <v>22.297524922234672</v>
      </c>
      <c r="EX59" s="2">
        <v>22.682391867139458</v>
      </c>
      <c r="EY59" s="2">
        <v>21.802501666857449</v>
      </c>
      <c r="EZ59" s="2">
        <v>21.087320450411347</v>
      </c>
      <c r="FA59" s="2">
        <v>21.592925449437221</v>
      </c>
      <c r="FB59" s="2">
        <v>21.448329225439366</v>
      </c>
      <c r="FC59" s="2">
        <v>20.166537684745354</v>
      </c>
      <c r="FD59" s="2">
        <v>20.955916931246161</v>
      </c>
      <c r="FE59" s="2">
        <v>21.381763300455926</v>
      </c>
      <c r="FF59" s="2">
        <v>21.731112882071347</v>
      </c>
      <c r="FG59" s="2">
        <v>21.840831077367476</v>
      </c>
      <c r="FH59" s="2">
        <v>22.292145436775428</v>
      </c>
      <c r="FI59" s="2">
        <v>21.817439371645754</v>
      </c>
      <c r="FJ59" s="2">
        <v>21.634102287314512</v>
      </c>
      <c r="FK59" s="2">
        <v>21.70020043953101</v>
      </c>
      <c r="FL59" s="2">
        <v>21.902456068493731</v>
      </c>
      <c r="FM59" s="2">
        <v>22.266537490527597</v>
      </c>
      <c r="FN59" s="2">
        <v>21.100046260901564</v>
      </c>
      <c r="FO59" s="2">
        <v>21.800706506963703</v>
      </c>
      <c r="FP59" s="2">
        <v>22.087150761530616</v>
      </c>
      <c r="FQ59" s="2">
        <v>21.586874016357417</v>
      </c>
      <c r="FR59" s="2">
        <v>21.214903617739861</v>
      </c>
      <c r="FS59" s="2">
        <v>21.586687137455538</v>
      </c>
      <c r="FT59" s="2">
        <v>21.395996655268615</v>
      </c>
      <c r="FU59" s="2">
        <v>21.686626727814833</v>
      </c>
      <c r="FV59" s="2">
        <v>21.790462360984154</v>
      </c>
      <c r="FW59" s="2">
        <v>21.476433140957056</v>
      </c>
      <c r="FX59" s="2">
        <v>21.642487511921384</v>
      </c>
      <c r="FY59" s="2">
        <v>21.232830737651096</v>
      </c>
      <c r="FZ59" s="2">
        <v>22.293553402694204</v>
      </c>
      <c r="GA59" s="2">
        <v>21.106467913454708</v>
      </c>
      <c r="GB59" s="2">
        <v>21.233053934941122</v>
      </c>
      <c r="GC59" s="2">
        <v>21.427046238887289</v>
      </c>
      <c r="GD59" s="2">
        <v>21.203286520951622</v>
      </c>
      <c r="GE59" s="2">
        <v>21.2010295951874</v>
      </c>
      <c r="GF59" s="2">
        <v>20.894463630612726</v>
      </c>
      <c r="GG59" s="2">
        <v>21.297475301928532</v>
      </c>
      <c r="GH59" s="2">
        <v>20.310119497207289</v>
      </c>
      <c r="GI59" s="2">
        <v>22.354871134801421</v>
      </c>
      <c r="GJ59" s="2">
        <v>22.564066150839931</v>
      </c>
      <c r="GK59" s="2">
        <v>21.725348648096773</v>
      </c>
      <c r="GL59" s="2">
        <v>20.980830441896057</v>
      </c>
      <c r="GM59" s="30">
        <v>21.282216499338116</v>
      </c>
      <c r="GN59" s="30">
        <v>20.758885146722264</v>
      </c>
    </row>
    <row r="60" spans="1:196" x14ac:dyDescent="0.2">
      <c r="A60" s="17" t="s">
        <v>118</v>
      </c>
      <c r="B60" s="17">
        <v>35</v>
      </c>
      <c r="C60" s="17">
        <v>1</v>
      </c>
      <c r="D60" s="9" t="s">
        <v>0</v>
      </c>
      <c r="E60" s="8">
        <v>0.79228348429220652</v>
      </c>
      <c r="F60" s="7">
        <v>-3.1815643118275005E-2</v>
      </c>
      <c r="G60" s="7">
        <v>0.91988951317932344</v>
      </c>
      <c r="H60" s="10">
        <v>1.8225393595745487E-2</v>
      </c>
      <c r="I60" s="78">
        <v>0</v>
      </c>
      <c r="J60" s="78">
        <v>0</v>
      </c>
      <c r="K60" s="2">
        <v>20.476497064326981</v>
      </c>
      <c r="L60" s="2">
        <v>20.207004244808846</v>
      </c>
      <c r="M60" s="2">
        <v>20.463363783738266</v>
      </c>
      <c r="N60" s="2">
        <v>20.95333800227267</v>
      </c>
      <c r="O60" s="2">
        <v>20.114209087858857</v>
      </c>
      <c r="P60" s="2">
        <v>20.331059099918889</v>
      </c>
      <c r="Q60" s="2">
        <v>20.4246086038942</v>
      </c>
      <c r="R60" s="2">
        <v>20.435483457027857</v>
      </c>
      <c r="S60" s="2">
        <v>20.507488304854551</v>
      </c>
      <c r="T60" s="2">
        <v>20.424598487700067</v>
      </c>
      <c r="U60" s="2">
        <v>20.393948312551167</v>
      </c>
      <c r="V60" s="2">
        <v>20.066618184668965</v>
      </c>
      <c r="W60" s="2">
        <v>20.119753329487857</v>
      </c>
      <c r="X60" s="2">
        <v>20.630200400934203</v>
      </c>
      <c r="Y60" s="2">
        <v>20.435611552700333</v>
      </c>
      <c r="Z60" s="2">
        <v>20.257544448290655</v>
      </c>
      <c r="AA60" s="2">
        <v>20.679635466720793</v>
      </c>
      <c r="AB60" s="2">
        <v>20.401801360700279</v>
      </c>
      <c r="AC60" s="2">
        <v>20.348673950426804</v>
      </c>
      <c r="AD60" s="2">
        <v>20.025032557497092</v>
      </c>
      <c r="AE60" s="2">
        <v>20.68260523491546</v>
      </c>
      <c r="AF60" s="2">
        <v>20.414545922528887</v>
      </c>
      <c r="AG60" s="2">
        <v>20.256352705382501</v>
      </c>
      <c r="AH60" s="2">
        <v>20.994304008019633</v>
      </c>
      <c r="AI60" s="2">
        <v>20.887953668344565</v>
      </c>
      <c r="AJ60" s="2">
        <v>20.196859958582145</v>
      </c>
      <c r="AK60" s="2">
        <v>20.3622036032341</v>
      </c>
      <c r="AL60" s="2">
        <v>20.493717147405611</v>
      </c>
      <c r="AM60" s="2">
        <v>21.298448096014653</v>
      </c>
      <c r="AN60" s="2">
        <v>20.822802253506982</v>
      </c>
      <c r="AO60" s="2">
        <v>20.372671735760555</v>
      </c>
      <c r="AP60" s="2">
        <v>20.500642523793022</v>
      </c>
      <c r="AQ60" s="2">
        <v>20.038242297924157</v>
      </c>
      <c r="AR60" s="2">
        <v>20.885543175555508</v>
      </c>
      <c r="AS60" s="2">
        <v>20.276694621722005</v>
      </c>
      <c r="AT60" s="2">
        <v>21.079910000257833</v>
      </c>
      <c r="AU60" s="2">
        <v>20.425082886892184</v>
      </c>
      <c r="AV60" s="2">
        <v>20.659998120009451</v>
      </c>
      <c r="AW60" s="2">
        <v>20.43461698587711</v>
      </c>
      <c r="AX60" s="2">
        <v>20.064768133922193</v>
      </c>
      <c r="AY60" s="2">
        <v>20.373584939422532</v>
      </c>
      <c r="AZ60" s="2">
        <v>20.36509025174475</v>
      </c>
      <c r="BA60" s="2">
        <v>20.247086521381288</v>
      </c>
      <c r="BB60" s="2">
        <v>20.575823092258599</v>
      </c>
      <c r="BC60" s="2">
        <v>19.832733399357384</v>
      </c>
      <c r="BD60" s="2">
        <v>20.029954705002972</v>
      </c>
      <c r="BE60" s="2">
        <v>20.319788120486912</v>
      </c>
      <c r="BF60" s="2">
        <v>20.245819321134164</v>
      </c>
      <c r="BG60" s="2">
        <v>20.305195732613711</v>
      </c>
      <c r="BH60" s="2">
        <v>20.342486677707139</v>
      </c>
      <c r="BI60" s="2">
        <v>19.709662715213373</v>
      </c>
      <c r="BJ60" s="2">
        <v>20.256942903869234</v>
      </c>
      <c r="BK60" s="2">
        <v>20.328504461921423</v>
      </c>
      <c r="BL60" s="2">
        <v>20.895913617682204</v>
      </c>
      <c r="BM60" s="2">
        <v>20.131214892562518</v>
      </c>
      <c r="BN60" s="2">
        <v>20.548110918662925</v>
      </c>
      <c r="BO60" s="2">
        <v>20.690811264001205</v>
      </c>
      <c r="BP60" s="2">
        <v>20.724563164433505</v>
      </c>
      <c r="BQ60" s="2">
        <v>20.827341501393352</v>
      </c>
      <c r="BR60" s="2">
        <v>20.136540230249029</v>
      </c>
      <c r="BS60" s="2">
        <v>20.158871140258881</v>
      </c>
      <c r="BT60" s="2">
        <v>20.393183729106948</v>
      </c>
      <c r="BU60" s="2">
        <v>19.922599280840426</v>
      </c>
      <c r="BV60" s="2">
        <v>20.637949614331223</v>
      </c>
      <c r="BW60" s="2">
        <v>20.531050365586733</v>
      </c>
      <c r="BX60" s="2">
        <v>20.170535940650176</v>
      </c>
      <c r="BY60" s="2">
        <v>20.154362462451353</v>
      </c>
      <c r="BZ60" s="2">
        <v>20.321011696953605</v>
      </c>
      <c r="CA60" s="2">
        <v>20.394567672656684</v>
      </c>
      <c r="CB60" s="2">
        <v>20.427802155081231</v>
      </c>
      <c r="CC60" s="2">
        <v>20.806139375589726</v>
      </c>
      <c r="CD60" s="2">
        <v>20.2791636631801</v>
      </c>
      <c r="CE60" s="2">
        <v>20.193814475082387</v>
      </c>
      <c r="CF60" s="2">
        <v>20.117812031225412</v>
      </c>
      <c r="CG60" s="2">
        <v>20.38233332641266</v>
      </c>
      <c r="CH60" s="2">
        <v>20.412706164182531</v>
      </c>
      <c r="CI60" s="2">
        <v>20.456973652166006</v>
      </c>
      <c r="CJ60" s="2">
        <v>19.952150469036017</v>
      </c>
      <c r="CK60" s="2">
        <v>20.208417801584748</v>
      </c>
      <c r="CL60" s="2">
        <v>20.633402078220477</v>
      </c>
      <c r="CM60" s="2">
        <v>20.029954705002972</v>
      </c>
      <c r="CN60" s="2">
        <v>20.15847859789827</v>
      </c>
      <c r="CO60" s="2">
        <v>19.947915865636805</v>
      </c>
      <c r="CP60" s="2">
        <v>20.025528304299055</v>
      </c>
      <c r="CQ60" s="2">
        <v>20.096570132584301</v>
      </c>
      <c r="CR60" s="2">
        <v>20.260779498460181</v>
      </c>
      <c r="CS60" s="2">
        <v>19.988318632106861</v>
      </c>
      <c r="CT60" s="2">
        <v>19.763112868675062</v>
      </c>
      <c r="CU60" s="2">
        <v>20.172100607734716</v>
      </c>
      <c r="CV60" s="2">
        <v>20.302935413430905</v>
      </c>
      <c r="CW60" s="2">
        <v>20.499212270345673</v>
      </c>
      <c r="CX60" s="2">
        <v>20.559224520994619</v>
      </c>
      <c r="CY60" s="2">
        <v>20.748059998525459</v>
      </c>
      <c r="CZ60" s="2">
        <v>20.023563562940645</v>
      </c>
      <c r="DA60" s="2">
        <v>20.21908042911743</v>
      </c>
      <c r="DB60" s="2">
        <v>20.549928812834324</v>
      </c>
      <c r="DC60" s="2">
        <v>20.498799888688776</v>
      </c>
      <c r="DD60" s="2">
        <v>20.365921452623695</v>
      </c>
      <c r="DE60" s="2">
        <v>20.485820855088772</v>
      </c>
      <c r="DF60" s="2">
        <v>20.292406147653715</v>
      </c>
      <c r="DG60" s="2">
        <v>19.886890598468778</v>
      </c>
      <c r="DH60" s="2">
        <v>19.861038394623058</v>
      </c>
      <c r="DI60" s="2">
        <v>20.738724912871273</v>
      </c>
      <c r="DJ60" s="2">
        <v>20.585250779182619</v>
      </c>
      <c r="DK60" s="2">
        <v>20.560422825389416</v>
      </c>
      <c r="DL60" s="2">
        <v>20.282344989584466</v>
      </c>
      <c r="DM60" s="2">
        <v>20.389967434151174</v>
      </c>
      <c r="DN60" s="2">
        <v>20.105118800017394</v>
      </c>
      <c r="DO60" s="2">
        <v>20.431451265971425</v>
      </c>
      <c r="DP60" s="2">
        <v>20.469561115151347</v>
      </c>
      <c r="DQ60" s="2">
        <v>20.785327938943993</v>
      </c>
      <c r="DR60" s="2">
        <v>21.148994701726458</v>
      </c>
      <c r="DS60" s="2">
        <v>20.235490160997653</v>
      </c>
      <c r="DT60" s="2">
        <v>20.380810014866039</v>
      </c>
      <c r="DU60" s="2">
        <v>20.132273935514412</v>
      </c>
      <c r="DV60" s="2">
        <v>20.08681117426185</v>
      </c>
      <c r="DW60" s="2">
        <v>20.487122303817934</v>
      </c>
      <c r="DX60" s="2">
        <v>20.515565678895868</v>
      </c>
      <c r="DY60" s="2">
        <v>20.045499466409247</v>
      </c>
      <c r="DZ60" s="2">
        <v>20.234623984974988</v>
      </c>
      <c r="EA60" s="2">
        <v>20.461853227556041</v>
      </c>
      <c r="EB60" s="2">
        <v>20.086995067327788</v>
      </c>
      <c r="EC60" s="2">
        <v>20.133532987517555</v>
      </c>
      <c r="ED60" s="2">
        <v>20.232879614014767</v>
      </c>
      <c r="EE60" s="2">
        <v>20.327003762301874</v>
      </c>
      <c r="EF60" s="2">
        <v>20.19514717813539</v>
      </c>
      <c r="EG60" s="2">
        <v>20.628305070621025</v>
      </c>
      <c r="EH60" s="2">
        <v>20.725058979941043</v>
      </c>
      <c r="EI60" s="2">
        <v>20.258587660382929</v>
      </c>
      <c r="EJ60" s="2">
        <v>20.482735398972551</v>
      </c>
      <c r="EK60" s="2">
        <v>20.116015949439909</v>
      </c>
      <c r="EL60" s="2">
        <v>20.59350011456895</v>
      </c>
      <c r="EM60" s="2">
        <v>19.826256258441504</v>
      </c>
      <c r="EN60" s="2">
        <v>20.221895672640823</v>
      </c>
      <c r="EO60" s="2">
        <v>19.749589565339818</v>
      </c>
      <c r="EP60" s="2">
        <v>20.715566654197882</v>
      </c>
      <c r="EQ60" s="2">
        <v>20.529174204182222</v>
      </c>
      <c r="ER60" s="2">
        <v>19.819404584729551</v>
      </c>
      <c r="ES60" s="2">
        <v>20.361494124932488</v>
      </c>
      <c r="ET60" s="2">
        <v>20.567233972859352</v>
      </c>
      <c r="EU60" s="2">
        <v>20.626360919429533</v>
      </c>
      <c r="EV60" s="2">
        <v>20.741416399861574</v>
      </c>
      <c r="EW60" s="2">
        <v>20.764078480315661</v>
      </c>
      <c r="EX60" s="2">
        <v>20.029954705002972</v>
      </c>
      <c r="EY60" s="2">
        <v>20.4998212639657</v>
      </c>
      <c r="EZ60" s="2">
        <v>19.974553994798608</v>
      </c>
      <c r="FA60" s="2">
        <v>20.029954705002972</v>
      </c>
      <c r="FB60" s="2">
        <v>20.600227094693427</v>
      </c>
      <c r="FC60" s="2">
        <v>20.526664658963799</v>
      </c>
      <c r="FD60" s="2">
        <v>20.183312954558634</v>
      </c>
      <c r="FE60" s="2">
        <v>20.556262274411928</v>
      </c>
      <c r="FF60" s="2">
        <v>20.877089518139851</v>
      </c>
      <c r="FG60" s="2">
        <v>20.476609690282341</v>
      </c>
      <c r="FH60" s="2">
        <v>20.364908547138604</v>
      </c>
      <c r="FI60" s="2">
        <v>20.375597007868077</v>
      </c>
      <c r="FJ60" s="2">
        <v>19.800047996762537</v>
      </c>
      <c r="FK60" s="2">
        <v>20.374903440979811</v>
      </c>
      <c r="FL60" s="2">
        <v>20.286380938191126</v>
      </c>
      <c r="FM60" s="2">
        <v>20.109240670897343</v>
      </c>
      <c r="FN60" s="2">
        <v>20.366274975312553</v>
      </c>
      <c r="FO60" s="2">
        <v>21.042527598443755</v>
      </c>
      <c r="FP60" s="2">
        <v>20.223599903819753</v>
      </c>
      <c r="FQ60" s="2">
        <v>20.314770800500135</v>
      </c>
      <c r="FR60" s="2">
        <v>20.485907858056269</v>
      </c>
      <c r="FS60" s="2">
        <v>20.966299752751926</v>
      </c>
      <c r="FT60" s="2">
        <v>20.478559865642421</v>
      </c>
      <c r="FU60" s="2">
        <v>21.072417726066643</v>
      </c>
      <c r="FV60" s="2">
        <v>20.554743835645894</v>
      </c>
      <c r="FW60" s="2">
        <v>20.292669062680517</v>
      </c>
      <c r="FX60" s="2">
        <v>20.141946446406692</v>
      </c>
      <c r="FY60" s="2">
        <v>20.147204317107335</v>
      </c>
      <c r="FZ60" s="2">
        <v>20.399361242216443</v>
      </c>
      <c r="GA60" s="2">
        <v>20.050653163600138</v>
      </c>
      <c r="GB60" s="2">
        <v>20.089541935130732</v>
      </c>
      <c r="GC60" s="2">
        <v>20.271839654642871</v>
      </c>
      <c r="GD60" s="2">
        <v>20.288352559844444</v>
      </c>
      <c r="GE60" s="2">
        <v>20.413350517508331</v>
      </c>
      <c r="GF60" s="2">
        <v>20.178491087066721</v>
      </c>
      <c r="GG60" s="2">
        <v>20.862695000243797</v>
      </c>
      <c r="GH60" s="2">
        <v>20.294578293475166</v>
      </c>
      <c r="GI60" s="2">
        <v>20.6759166419276</v>
      </c>
      <c r="GJ60" s="2">
        <v>20.7178254064405</v>
      </c>
      <c r="GK60" s="2">
        <v>20.168541200222304</v>
      </c>
      <c r="GL60" s="2">
        <v>19.95801601480311</v>
      </c>
      <c r="GM60" s="30">
        <v>20.428023206810792</v>
      </c>
      <c r="GN60" s="30">
        <v>20.419260709904385</v>
      </c>
    </row>
    <row r="61" spans="1:196" x14ac:dyDescent="0.2">
      <c r="A61" s="17" t="s">
        <v>119</v>
      </c>
      <c r="B61" s="17">
        <v>36</v>
      </c>
      <c r="C61" s="17">
        <v>1</v>
      </c>
      <c r="D61" s="9" t="s">
        <v>0</v>
      </c>
      <c r="E61" s="8">
        <v>5.9456947271506466E-2</v>
      </c>
      <c r="F61" s="7">
        <v>-0.1117249901738937</v>
      </c>
      <c r="G61" s="7">
        <v>0.85138866993215934</v>
      </c>
      <c r="H61" s="10">
        <v>2.4270765421441354E-2</v>
      </c>
      <c r="I61" s="78">
        <v>0</v>
      </c>
      <c r="J61" s="78">
        <v>0</v>
      </c>
      <c r="K61" s="2">
        <v>23.838931011219994</v>
      </c>
      <c r="L61" s="2">
        <v>23.780556260236256</v>
      </c>
      <c r="M61" s="2">
        <v>23.880125610603375</v>
      </c>
      <c r="N61" s="2">
        <v>24.150479344531565</v>
      </c>
      <c r="O61" s="2">
        <v>23.564144708361976</v>
      </c>
      <c r="P61" s="2">
        <v>23.639644818390952</v>
      </c>
      <c r="Q61" s="2">
        <v>24.043001573353553</v>
      </c>
      <c r="R61" s="2">
        <v>24.293903060005718</v>
      </c>
      <c r="S61" s="2">
        <v>23.938639559513106</v>
      </c>
      <c r="T61" s="2">
        <v>23.697841123748891</v>
      </c>
      <c r="U61" s="2">
        <v>23.837703156561702</v>
      </c>
      <c r="V61" s="2">
        <v>24.29046733418658</v>
      </c>
      <c r="W61" s="2">
        <v>23.574844826283343</v>
      </c>
      <c r="X61" s="2">
        <v>24.350881885115623</v>
      </c>
      <c r="Y61" s="2">
        <v>23.833898718494282</v>
      </c>
      <c r="Z61" s="2">
        <v>23.449805401258551</v>
      </c>
      <c r="AA61" s="2">
        <v>24.170365088830927</v>
      </c>
      <c r="AB61" s="2">
        <v>24.043580834054122</v>
      </c>
      <c r="AC61" s="2">
        <v>23.902810825242145</v>
      </c>
      <c r="AD61" s="2">
        <v>24.181133015347321</v>
      </c>
      <c r="AE61" s="2">
        <v>24.286604964558688</v>
      </c>
      <c r="AF61" s="2">
        <v>23.867798136134986</v>
      </c>
      <c r="AG61" s="2">
        <v>23.382893604033772</v>
      </c>
      <c r="AH61" s="2">
        <v>24.437332348400023</v>
      </c>
      <c r="AI61" s="2">
        <v>24.247082272878821</v>
      </c>
      <c r="AJ61" s="2">
        <v>23.9901884753864</v>
      </c>
      <c r="AK61" s="2">
        <v>24.158810514110233</v>
      </c>
      <c r="AL61" s="2">
        <v>24.0792834157782</v>
      </c>
      <c r="AM61" s="2">
        <v>23.982340519111538</v>
      </c>
      <c r="AN61" s="2">
        <v>23.732895119689399</v>
      </c>
      <c r="AO61" s="2">
        <v>23.624759701743564</v>
      </c>
      <c r="AP61" s="2">
        <v>23.877359842623235</v>
      </c>
      <c r="AQ61" s="2">
        <v>23.958793755846994</v>
      </c>
      <c r="AR61" s="2">
        <v>24.213942952410527</v>
      </c>
      <c r="AS61" s="2">
        <v>23.873728695573583</v>
      </c>
      <c r="AT61" s="2">
        <v>24.007080677745797</v>
      </c>
      <c r="AU61" s="2">
        <v>23.556510790009096</v>
      </c>
      <c r="AV61" s="2">
        <v>24.367313095035328</v>
      </c>
      <c r="AW61" s="2">
        <v>23.638658861257898</v>
      </c>
      <c r="AX61" s="2">
        <v>23.738232608654414</v>
      </c>
      <c r="AY61" s="2">
        <v>23.897102566211913</v>
      </c>
      <c r="AZ61" s="2">
        <v>23.883483642622394</v>
      </c>
      <c r="BA61" s="2">
        <v>23.452277896376469</v>
      </c>
      <c r="BB61" s="2">
        <v>23.428416158966773</v>
      </c>
      <c r="BC61" s="2">
        <v>23.891312607522831</v>
      </c>
      <c r="BD61" s="2">
        <v>24.031614879297084</v>
      </c>
      <c r="BE61" s="2">
        <v>23.671097048729958</v>
      </c>
      <c r="BF61" s="2">
        <v>23.976392773490868</v>
      </c>
      <c r="BG61" s="2">
        <v>23.331235732069469</v>
      </c>
      <c r="BH61" s="2">
        <v>23.650686149322887</v>
      </c>
      <c r="BI61" s="2">
        <v>24.027659776749491</v>
      </c>
      <c r="BJ61" s="2">
        <v>24.477272492319887</v>
      </c>
      <c r="BK61" s="2">
        <v>23.737096067389974</v>
      </c>
      <c r="BL61" s="2">
        <v>24.292102307661473</v>
      </c>
      <c r="BM61" s="2">
        <v>23.840064380266657</v>
      </c>
      <c r="BN61" s="2">
        <v>24.163305816656184</v>
      </c>
      <c r="BO61" s="2">
        <v>24.198729434525088</v>
      </c>
      <c r="BP61" s="2">
        <v>23.914313192479096</v>
      </c>
      <c r="BQ61" s="2">
        <v>24.416930869469969</v>
      </c>
      <c r="BR61" s="2">
        <v>23.568195625283824</v>
      </c>
      <c r="BS61" s="2">
        <v>23.805352248333207</v>
      </c>
      <c r="BT61" s="2">
        <v>23.537668239970262</v>
      </c>
      <c r="BU61" s="2">
        <v>23.469920095432514</v>
      </c>
      <c r="BV61" s="2">
        <v>24.012949638469703</v>
      </c>
      <c r="BW61" s="2">
        <v>24.157376366648467</v>
      </c>
      <c r="BX61" s="2">
        <v>23.716733464244488</v>
      </c>
      <c r="BY61" s="2">
        <v>23.650716874266681</v>
      </c>
      <c r="BZ61" s="2">
        <v>23.654937431349516</v>
      </c>
      <c r="CA61" s="2">
        <v>23.771120814699742</v>
      </c>
      <c r="CB61" s="2">
        <v>23.907621434944641</v>
      </c>
      <c r="CC61" s="2">
        <v>24.002842691935509</v>
      </c>
      <c r="CD61" s="2">
        <v>23.518029108799883</v>
      </c>
      <c r="CE61" s="2">
        <v>23.996631080092641</v>
      </c>
      <c r="CF61" s="2">
        <v>24.067047849898994</v>
      </c>
      <c r="CG61" s="2">
        <v>24.061979101555874</v>
      </c>
      <c r="CH61" s="2">
        <v>23.870937174779598</v>
      </c>
      <c r="CI61" s="2">
        <v>23.506148812536161</v>
      </c>
      <c r="CJ61" s="2">
        <v>24.279787453614677</v>
      </c>
      <c r="CK61" s="2">
        <v>23.768767977461316</v>
      </c>
      <c r="CL61" s="2">
        <v>24.248837239859668</v>
      </c>
      <c r="CM61" s="2">
        <v>23.784581277728655</v>
      </c>
      <c r="CN61" s="2">
        <v>23.631213122433767</v>
      </c>
      <c r="CO61" s="2">
        <v>23.444745617408326</v>
      </c>
      <c r="CP61" s="2">
        <v>23.552089720267155</v>
      </c>
      <c r="CQ61" s="2">
        <v>23.706381478997336</v>
      </c>
      <c r="CR61" s="2">
        <v>23.960745397619355</v>
      </c>
      <c r="CS61" s="2">
        <v>23.616874066357251</v>
      </c>
      <c r="CT61" s="2">
        <v>23.652432442585607</v>
      </c>
      <c r="CU61" s="2">
        <v>24.21608627139749</v>
      </c>
      <c r="CV61" s="2">
        <v>23.840257435195085</v>
      </c>
      <c r="CW61" s="2">
        <v>24.222641534083746</v>
      </c>
      <c r="CX61" s="2">
        <v>24.128501784371679</v>
      </c>
      <c r="CY61" s="2">
        <v>24.210957714456356</v>
      </c>
      <c r="CZ61" s="2">
        <v>23.564399916247371</v>
      </c>
      <c r="DA61" s="2">
        <v>23.406376326435854</v>
      </c>
      <c r="DB61" s="2">
        <v>24.361910322542393</v>
      </c>
      <c r="DC61" s="2">
        <v>23.37095930964934</v>
      </c>
      <c r="DD61" s="2">
        <v>23.555580636691417</v>
      </c>
      <c r="DE61" s="2">
        <v>24.087434949569733</v>
      </c>
      <c r="DF61" s="2">
        <v>23.930596680426227</v>
      </c>
      <c r="DG61" s="2">
        <v>23.427352480681144</v>
      </c>
      <c r="DH61" s="2">
        <v>23.524803101248718</v>
      </c>
      <c r="DI61" s="2">
        <v>23.762190176348291</v>
      </c>
      <c r="DJ61" s="2">
        <v>24.11243649737159</v>
      </c>
      <c r="DK61" s="2">
        <v>23.711453691814835</v>
      </c>
      <c r="DL61" s="2">
        <v>23.774972528845609</v>
      </c>
      <c r="DM61" s="2">
        <v>23.505664776483634</v>
      </c>
      <c r="DN61" s="2">
        <v>23.868194106951563</v>
      </c>
      <c r="DO61" s="2">
        <v>24.035274664674322</v>
      </c>
      <c r="DP61" s="2">
        <v>24.359921424806036</v>
      </c>
      <c r="DQ61" s="2">
        <v>23.907270565668522</v>
      </c>
      <c r="DR61" s="2">
        <v>24.256963420760361</v>
      </c>
      <c r="DS61" s="2">
        <v>23.438906215307632</v>
      </c>
      <c r="DT61" s="2">
        <v>23.776815554366451</v>
      </c>
      <c r="DU61" s="2">
        <v>23.87404529525444</v>
      </c>
      <c r="DV61" s="2">
        <v>23.603648070618476</v>
      </c>
      <c r="DW61" s="2">
        <v>23.876736189124927</v>
      </c>
      <c r="DX61" s="2">
        <v>23.579078016218595</v>
      </c>
      <c r="DY61" s="2">
        <v>23.592551451026825</v>
      </c>
      <c r="DZ61" s="2">
        <v>23.88823226007224</v>
      </c>
      <c r="EA61" s="2">
        <v>23.793432237030519</v>
      </c>
      <c r="EB61" s="2">
        <v>23.427556758182874</v>
      </c>
      <c r="EC61" s="2">
        <v>23.265281286653213</v>
      </c>
      <c r="ED61" s="2">
        <v>23.945971277118883</v>
      </c>
      <c r="EE61" s="2">
        <v>23.458187237637436</v>
      </c>
      <c r="EF61" s="2">
        <v>23.911162547496819</v>
      </c>
      <c r="EG61" s="2">
        <v>24.319677536455735</v>
      </c>
      <c r="EH61" s="2">
        <v>23.757407915940533</v>
      </c>
      <c r="EI61" s="2">
        <v>23.690560422517724</v>
      </c>
      <c r="EJ61" s="2">
        <v>24.078436044775426</v>
      </c>
      <c r="EK61" s="2">
        <v>23.772022188308334</v>
      </c>
      <c r="EL61" s="2">
        <v>24.200905879797627</v>
      </c>
      <c r="EM61" s="2">
        <v>23.39729562231577</v>
      </c>
      <c r="EN61" s="2">
        <v>23.952729210079198</v>
      </c>
      <c r="EO61" s="2">
        <v>23.633876982181221</v>
      </c>
      <c r="EP61" s="2">
        <v>24.256450805327844</v>
      </c>
      <c r="EQ61" s="2">
        <v>23.483239345552636</v>
      </c>
      <c r="ER61" s="2">
        <v>23.349066160432873</v>
      </c>
      <c r="ES61" s="2">
        <v>23.775839227672652</v>
      </c>
      <c r="ET61" s="2">
        <v>24.211655430297427</v>
      </c>
      <c r="EU61" s="2">
        <v>24.088444306858467</v>
      </c>
      <c r="EV61" s="2">
        <v>24.459006399433317</v>
      </c>
      <c r="EW61" s="2">
        <v>24.110570290019929</v>
      </c>
      <c r="EX61" s="2">
        <v>24.081140191853457</v>
      </c>
      <c r="EY61" s="2">
        <v>23.948136243758253</v>
      </c>
      <c r="EZ61" s="2">
        <v>23.576609669468962</v>
      </c>
      <c r="FA61" s="2">
        <v>23.845001509346716</v>
      </c>
      <c r="FB61" s="2">
        <v>24.010544971327342</v>
      </c>
      <c r="FC61" s="2">
        <v>23.839669133398793</v>
      </c>
      <c r="FD61" s="2">
        <v>23.727997189410573</v>
      </c>
      <c r="FE61" s="2">
        <v>24.1645494910432</v>
      </c>
      <c r="FF61" s="2">
        <v>24.099401987382503</v>
      </c>
      <c r="FG61" s="2">
        <v>24.134899313918449</v>
      </c>
      <c r="FH61" s="2">
        <v>23.750847503848352</v>
      </c>
      <c r="FI61" s="2">
        <v>24.027718357488297</v>
      </c>
      <c r="FJ61" s="2">
        <v>23.55967114093853</v>
      </c>
      <c r="FK61" s="2">
        <v>24.288883219535286</v>
      </c>
      <c r="FL61" s="2">
        <v>24.007929887908997</v>
      </c>
      <c r="FM61" s="2">
        <v>24.116209060871732</v>
      </c>
      <c r="FN61" s="2">
        <v>23.663414279966911</v>
      </c>
      <c r="FO61" s="2">
        <v>24.245034635512983</v>
      </c>
      <c r="FP61" s="2">
        <v>23.82436393502886</v>
      </c>
      <c r="FQ61" s="2">
        <v>23.783561255499198</v>
      </c>
      <c r="FR61" s="2">
        <v>24.147189093276037</v>
      </c>
      <c r="FS61" s="2">
        <v>24.147645730978894</v>
      </c>
      <c r="FT61" s="2">
        <v>24.127660681382388</v>
      </c>
      <c r="FU61" s="2">
        <v>24.21900043076765</v>
      </c>
      <c r="FV61" s="2">
        <v>24.018222446022175</v>
      </c>
      <c r="FW61" s="2">
        <v>23.523708740392308</v>
      </c>
      <c r="FX61" s="2">
        <v>23.793918641647995</v>
      </c>
      <c r="FY61" s="2">
        <v>23.530788564370429</v>
      </c>
      <c r="FZ61" s="2">
        <v>23.488730749055904</v>
      </c>
      <c r="GA61" s="2">
        <v>23.640733884824503</v>
      </c>
      <c r="GB61" s="2">
        <v>23.507328588210171</v>
      </c>
      <c r="GC61" s="2">
        <v>23.865744435608025</v>
      </c>
      <c r="GD61" s="2">
        <v>23.737266022019043</v>
      </c>
      <c r="GE61" s="2">
        <v>23.649949104069197</v>
      </c>
      <c r="GF61" s="2">
        <v>23.68609102609064</v>
      </c>
      <c r="GG61" s="2">
        <v>23.803704059092695</v>
      </c>
      <c r="GH61" s="2">
        <v>24.342512484355407</v>
      </c>
      <c r="GI61" s="2">
        <v>24.112927021559241</v>
      </c>
      <c r="GJ61" s="2">
        <v>24.617081874982134</v>
      </c>
      <c r="GK61" s="2">
        <v>24.013810499984132</v>
      </c>
      <c r="GL61" s="2">
        <v>23.882858570648111</v>
      </c>
      <c r="GM61" s="30">
        <v>23.737211655298736</v>
      </c>
      <c r="GN61" s="30">
        <v>23.797727800093789</v>
      </c>
    </row>
    <row r="62" spans="1:196" x14ac:dyDescent="0.2">
      <c r="A62" s="17" t="s">
        <v>120</v>
      </c>
      <c r="B62" s="17">
        <v>36</v>
      </c>
      <c r="C62" s="17">
        <v>3</v>
      </c>
      <c r="D62" s="9" t="s">
        <v>0</v>
      </c>
      <c r="E62" s="8">
        <v>0.53512784436611271</v>
      </c>
      <c r="F62" s="7">
        <v>-5.6749758917476356E-2</v>
      </c>
      <c r="G62" s="7">
        <v>0.61350073117475212</v>
      </c>
      <c r="H62" s="10">
        <v>4.8064645307018594E-2</v>
      </c>
      <c r="I62" s="78">
        <v>0</v>
      </c>
      <c r="J62" s="78">
        <v>0</v>
      </c>
      <c r="K62" s="2">
        <v>24.987423218321336</v>
      </c>
      <c r="L62" s="2">
        <v>25.211353921161685</v>
      </c>
      <c r="M62" s="2">
        <v>24.867785524367356</v>
      </c>
      <c r="N62" s="2">
        <v>24.728255318604415</v>
      </c>
      <c r="O62" s="2">
        <v>24.810645617964376</v>
      </c>
      <c r="P62" s="2">
        <v>24.998715568737875</v>
      </c>
      <c r="Q62" s="2">
        <v>25.036876452313432</v>
      </c>
      <c r="R62" s="2">
        <v>25.495002155012454</v>
      </c>
      <c r="S62" s="2">
        <v>25.558403362425814</v>
      </c>
      <c r="T62" s="2">
        <v>25.444453740162928</v>
      </c>
      <c r="U62" s="2">
        <v>24.85604981121649</v>
      </c>
      <c r="V62" s="2">
        <v>25.354684079674463</v>
      </c>
      <c r="W62" s="2">
        <v>25.077025663284726</v>
      </c>
      <c r="X62" s="2">
        <v>25.357309648760772</v>
      </c>
      <c r="Y62" s="2">
        <v>25.115800039361861</v>
      </c>
      <c r="Z62" s="2">
        <v>25.011559789891486</v>
      </c>
      <c r="AA62" s="2">
        <v>25.229263764382196</v>
      </c>
      <c r="AB62" s="2">
        <v>24.920408808656418</v>
      </c>
      <c r="AC62" s="2">
        <v>24.93145206171619</v>
      </c>
      <c r="AD62" s="2">
        <v>25.297507221777384</v>
      </c>
      <c r="AE62" s="2">
        <v>25.45007949980808</v>
      </c>
      <c r="AF62" s="2">
        <v>24.792647610788183</v>
      </c>
      <c r="AG62" s="2">
        <v>24.872796140298441</v>
      </c>
      <c r="AH62" s="2">
        <v>25.326450085524833</v>
      </c>
      <c r="AI62" s="2">
        <v>25.268867271631137</v>
      </c>
      <c r="AJ62" s="2">
        <v>25.041469014778059</v>
      </c>
      <c r="AK62" s="2">
        <v>24.944873848722157</v>
      </c>
      <c r="AL62" s="2">
        <v>25.660255249648404</v>
      </c>
      <c r="AM62" s="2">
        <v>25.272888491111928</v>
      </c>
      <c r="AN62" s="2">
        <v>25.224041652731728</v>
      </c>
      <c r="AO62" s="2">
        <v>24.580914589359427</v>
      </c>
      <c r="AP62" s="2">
        <v>25.108296227596465</v>
      </c>
      <c r="AQ62" s="2">
        <v>25.124032923270295</v>
      </c>
      <c r="AR62" s="2">
        <v>24.901813119844892</v>
      </c>
      <c r="AS62" s="2">
        <v>25.036114860785162</v>
      </c>
      <c r="AT62" s="2">
        <v>24.973465130680388</v>
      </c>
      <c r="AU62" s="2">
        <v>25.485622793535178</v>
      </c>
      <c r="AV62" s="2">
        <v>25.476926123753252</v>
      </c>
      <c r="AW62" s="2">
        <v>24.45782406120065</v>
      </c>
      <c r="AX62" s="2">
        <v>25.172508902038214</v>
      </c>
      <c r="AY62" s="2">
        <v>24.762612778221271</v>
      </c>
      <c r="AZ62" s="2">
        <v>25.077526810235252</v>
      </c>
      <c r="BA62" s="2">
        <v>24.50131642690231</v>
      </c>
      <c r="BB62" s="2">
        <v>24.932979731973806</v>
      </c>
      <c r="BC62" s="2">
        <v>24.975431787416632</v>
      </c>
      <c r="BD62" s="2">
        <v>25.28849489684017</v>
      </c>
      <c r="BE62" s="2">
        <v>25.339982546692173</v>
      </c>
      <c r="BF62" s="2">
        <v>25.590152391489507</v>
      </c>
      <c r="BG62" s="2">
        <v>25.401954209854573</v>
      </c>
      <c r="BH62" s="2">
        <v>25.150664172267348</v>
      </c>
      <c r="BI62" s="2">
        <v>25.469968823250774</v>
      </c>
      <c r="BJ62" s="2">
        <v>25.572272404421035</v>
      </c>
      <c r="BK62" s="2">
        <v>24.403106496189451</v>
      </c>
      <c r="BL62" s="2">
        <v>24.825568380660826</v>
      </c>
      <c r="BM62" s="2">
        <v>25.256274077408875</v>
      </c>
      <c r="BN62" s="2">
        <v>25.269850074988074</v>
      </c>
      <c r="BO62" s="2">
        <v>24.931516393825209</v>
      </c>
      <c r="BP62" s="2">
        <v>25.675563392639134</v>
      </c>
      <c r="BQ62" s="2">
        <v>25.69140402280162</v>
      </c>
      <c r="BR62" s="2">
        <v>25.60423347877386</v>
      </c>
      <c r="BS62" s="2">
        <v>25.053838621559354</v>
      </c>
      <c r="BT62" s="2">
        <v>24.877706427272756</v>
      </c>
      <c r="BU62" s="2">
        <v>25.575394317363493</v>
      </c>
      <c r="BV62" s="2">
        <v>25.462816823335114</v>
      </c>
      <c r="BW62" s="2">
        <v>25.746959600766356</v>
      </c>
      <c r="BX62" s="2">
        <v>24.805201066893762</v>
      </c>
      <c r="BY62" s="2">
        <v>24.796187485179651</v>
      </c>
      <c r="BZ62" s="2">
        <v>25.418689228254134</v>
      </c>
      <c r="CA62" s="2">
        <v>24.759092538050929</v>
      </c>
      <c r="CB62" s="2">
        <v>25.701889846563557</v>
      </c>
      <c r="CC62" s="2">
        <v>24.891234469092307</v>
      </c>
      <c r="CD62" s="2">
        <v>24.991835284377711</v>
      </c>
      <c r="CE62" s="2">
        <v>25.147314982761859</v>
      </c>
      <c r="CF62" s="2">
        <v>25.6383737350037</v>
      </c>
      <c r="CG62" s="2">
        <v>25.237044654289953</v>
      </c>
      <c r="CH62" s="2">
        <v>25.225428709678084</v>
      </c>
      <c r="CI62" s="2">
        <v>24.890855220270854</v>
      </c>
      <c r="CJ62" s="2">
        <v>25.779878988386969</v>
      </c>
      <c r="CK62" s="2">
        <v>25.523088091837849</v>
      </c>
      <c r="CL62" s="2">
        <v>25.374525475953305</v>
      </c>
      <c r="CM62" s="2">
        <v>25.446292955933778</v>
      </c>
      <c r="CN62" s="2">
        <v>25.449242066611284</v>
      </c>
      <c r="CO62" s="2">
        <v>24.51607445699722</v>
      </c>
      <c r="CP62" s="2">
        <v>25.3546271486507</v>
      </c>
      <c r="CQ62" s="2">
        <v>25.00465237740411</v>
      </c>
      <c r="CR62" s="2">
        <v>24.899461286032373</v>
      </c>
      <c r="CS62" s="2">
        <v>24.816031931014798</v>
      </c>
      <c r="CT62" s="2">
        <v>25.282893326274905</v>
      </c>
      <c r="CU62" s="2">
        <v>25.176524139778472</v>
      </c>
      <c r="CV62" s="2">
        <v>25.258988514905578</v>
      </c>
      <c r="CW62" s="2">
        <v>25.170653178774788</v>
      </c>
      <c r="CX62" s="2">
        <v>25.536985930346074</v>
      </c>
      <c r="CY62" s="2">
        <v>25.294819147026189</v>
      </c>
      <c r="CZ62" s="2">
        <v>24.953480527093127</v>
      </c>
      <c r="DA62" s="2">
        <v>24.945996824084542</v>
      </c>
      <c r="DB62" s="2">
        <v>25.323337621440043</v>
      </c>
      <c r="DC62" s="2">
        <v>24.849343567829504</v>
      </c>
      <c r="DD62" s="2">
        <v>24.72399770045093</v>
      </c>
      <c r="DE62" s="2">
        <v>25.24121134847335</v>
      </c>
      <c r="DF62" s="2">
        <v>25.436643242997459</v>
      </c>
      <c r="DG62" s="2">
        <v>25.031955751791408</v>
      </c>
      <c r="DH62" s="2">
        <v>24.688247192263972</v>
      </c>
      <c r="DI62" s="2">
        <v>25.162681101453231</v>
      </c>
      <c r="DJ62" s="2">
        <v>25.010876134743178</v>
      </c>
      <c r="DK62" s="2">
        <v>24.760974333261299</v>
      </c>
      <c r="DL62" s="2">
        <v>25.27925420199837</v>
      </c>
      <c r="DM62" s="2">
        <v>24.774485243738873</v>
      </c>
      <c r="DN62" s="2">
        <v>24.973612745910557</v>
      </c>
      <c r="DO62" s="2">
        <v>25.289603910367454</v>
      </c>
      <c r="DP62" s="2">
        <v>24.763897810279552</v>
      </c>
      <c r="DQ62" s="2">
        <v>25.118426930544075</v>
      </c>
      <c r="DR62" s="2">
        <v>25.227161059733636</v>
      </c>
      <c r="DS62" s="2">
        <v>24.715878306973824</v>
      </c>
      <c r="DT62" s="2">
        <v>25.021444504236001</v>
      </c>
      <c r="DU62" s="2">
        <v>25.294642100837443</v>
      </c>
      <c r="DV62" s="2">
        <v>24.599483475566672</v>
      </c>
      <c r="DW62" s="2">
        <v>25.262765130564926</v>
      </c>
      <c r="DX62" s="2">
        <v>25.250844209120874</v>
      </c>
      <c r="DY62" s="2">
        <v>25.334196846340284</v>
      </c>
      <c r="DZ62" s="2">
        <v>25.015619068628567</v>
      </c>
      <c r="EA62" s="2">
        <v>25.470092366535297</v>
      </c>
      <c r="EB62" s="2">
        <v>25.558091354684773</v>
      </c>
      <c r="EC62" s="2">
        <v>24.796006045537538</v>
      </c>
      <c r="ED62" s="2">
        <v>24.949976785402374</v>
      </c>
      <c r="EE62" s="2">
        <v>24.995810544729075</v>
      </c>
      <c r="EF62" s="2">
        <v>25.085166276176924</v>
      </c>
      <c r="EG62" s="2">
        <v>25.004972480282873</v>
      </c>
      <c r="EH62" s="2">
        <v>24.864598536803676</v>
      </c>
      <c r="EI62" s="2">
        <v>24.883477577893022</v>
      </c>
      <c r="EJ62" s="2">
        <v>25.176050264611771</v>
      </c>
      <c r="EK62" s="2">
        <v>25.449777010008582</v>
      </c>
      <c r="EL62" s="2">
        <v>25.699522974457327</v>
      </c>
      <c r="EM62" s="2">
        <v>25.173293865825368</v>
      </c>
      <c r="EN62" s="2">
        <v>25.648573753212304</v>
      </c>
      <c r="EO62" s="2">
        <v>25.273318443524499</v>
      </c>
      <c r="EP62" s="2">
        <v>25.619779679075595</v>
      </c>
      <c r="EQ62" s="2">
        <v>25.037161137602528</v>
      </c>
      <c r="ER62" s="2">
        <v>24.717787967771269</v>
      </c>
      <c r="ES62" s="2">
        <v>24.675572906560397</v>
      </c>
      <c r="ET62" s="2">
        <v>25.39751783208418</v>
      </c>
      <c r="EU62" s="2">
        <v>25.094109791181214</v>
      </c>
      <c r="EV62" s="2">
        <v>25.323892141665961</v>
      </c>
      <c r="EW62" s="2">
        <v>25.36780592681329</v>
      </c>
      <c r="EX62" s="2">
        <v>25.624074660428072</v>
      </c>
      <c r="EY62" s="2">
        <v>25.008567879682374</v>
      </c>
      <c r="EZ62" s="2">
        <v>25.166338319852404</v>
      </c>
      <c r="FA62" s="2">
        <v>25.27063445615298</v>
      </c>
      <c r="FB62" s="2">
        <v>25.154438710757251</v>
      </c>
      <c r="FC62" s="2">
        <v>25.025310204566178</v>
      </c>
      <c r="FD62" s="2">
        <v>25.17677187733203</v>
      </c>
      <c r="FE62" s="2">
        <v>25.376214722308557</v>
      </c>
      <c r="FF62" s="2">
        <v>24.773571256722487</v>
      </c>
      <c r="FG62" s="2">
        <v>25.176253861226346</v>
      </c>
      <c r="FH62" s="2">
        <v>25.105973057943604</v>
      </c>
      <c r="FI62" s="2">
        <v>25.424479140240162</v>
      </c>
      <c r="FJ62" s="2">
        <v>25.425247021836388</v>
      </c>
      <c r="FK62" s="2">
        <v>24.958995116340169</v>
      </c>
      <c r="FL62" s="2">
        <v>25.64424645116182</v>
      </c>
      <c r="FM62" s="2">
        <v>25.182937138890143</v>
      </c>
      <c r="FN62" s="2">
        <v>24.978176779676975</v>
      </c>
      <c r="FO62" s="2">
        <v>24.875408441779321</v>
      </c>
      <c r="FP62" s="2">
        <v>25.345846990954346</v>
      </c>
      <c r="FQ62" s="2">
        <v>25.086242904552879</v>
      </c>
      <c r="FR62" s="2">
        <v>25.879884311105954</v>
      </c>
      <c r="FS62" s="2">
        <v>25.000221112915284</v>
      </c>
      <c r="FT62" s="2">
        <v>25.857560770315551</v>
      </c>
      <c r="FU62" s="2">
        <v>25.086567960805016</v>
      </c>
      <c r="FV62" s="2">
        <v>25.278211471907749</v>
      </c>
      <c r="FW62" s="2">
        <v>24.791058283286183</v>
      </c>
      <c r="FX62" s="2">
        <v>25.515179101925003</v>
      </c>
      <c r="FY62" s="2">
        <v>24.528908349769274</v>
      </c>
      <c r="FZ62" s="2">
        <v>24.778475867471496</v>
      </c>
      <c r="GA62" s="2">
        <v>24.466407253185462</v>
      </c>
      <c r="GB62" s="2">
        <v>24.742278197453032</v>
      </c>
      <c r="GC62" s="2">
        <v>25.399311309928578</v>
      </c>
      <c r="GD62" s="2">
        <v>25.54577753450857</v>
      </c>
      <c r="GE62" s="2">
        <v>25.427390726203107</v>
      </c>
      <c r="GF62" s="2">
        <v>25.46977655185675</v>
      </c>
      <c r="GG62" s="2">
        <v>25.34470272262611</v>
      </c>
      <c r="GH62" s="2">
        <v>25.981885113596647</v>
      </c>
      <c r="GI62" s="2">
        <v>25.214771674712946</v>
      </c>
      <c r="GJ62" s="2">
        <v>25.796680251539769</v>
      </c>
      <c r="GK62" s="2">
        <v>25.031955284039938</v>
      </c>
      <c r="GL62" s="2">
        <v>25.709519951236683</v>
      </c>
      <c r="GM62" s="30">
        <v>25.206980844255003</v>
      </c>
      <c r="GN62" s="30">
        <v>24.999866725857526</v>
      </c>
    </row>
    <row r="63" spans="1:196" x14ac:dyDescent="0.2">
      <c r="A63" s="17" t="s">
        <v>121</v>
      </c>
      <c r="B63" s="17">
        <v>36</v>
      </c>
      <c r="C63" s="17">
        <v>4</v>
      </c>
      <c r="D63" s="9" t="s">
        <v>0</v>
      </c>
      <c r="E63" s="8">
        <v>0.66886554368769657</v>
      </c>
      <c r="F63" s="7">
        <v>-4.7509009201178287E-2</v>
      </c>
      <c r="G63" s="7">
        <v>1.3423148533510565E-2</v>
      </c>
      <c r="H63" s="10">
        <v>0.16024013477387911</v>
      </c>
      <c r="I63" s="78">
        <v>0</v>
      </c>
      <c r="J63" s="58" t="s">
        <v>5711</v>
      </c>
      <c r="K63" s="2">
        <v>25.32367806356929</v>
      </c>
      <c r="L63" s="2">
        <v>25.551369183555057</v>
      </c>
      <c r="M63" s="2">
        <v>25.505778963527689</v>
      </c>
      <c r="N63" s="2">
        <v>26.113445693865014</v>
      </c>
      <c r="O63" s="2">
        <v>25.340374112695017</v>
      </c>
      <c r="P63" s="2">
        <v>25.298741486647344</v>
      </c>
      <c r="Q63" s="2">
        <v>25.774449451718144</v>
      </c>
      <c r="R63" s="2">
        <v>26.284108023972731</v>
      </c>
      <c r="S63" s="2">
        <v>26.101261756959836</v>
      </c>
      <c r="T63" s="2">
        <v>25.853571793255771</v>
      </c>
      <c r="U63" s="2">
        <v>25.820985991198313</v>
      </c>
      <c r="V63" s="2">
        <v>25.372226236800778</v>
      </c>
      <c r="W63" s="2">
        <v>25.390732390795186</v>
      </c>
      <c r="X63" s="2">
        <v>25.378100915349332</v>
      </c>
      <c r="Y63" s="2">
        <v>25.603043655583452</v>
      </c>
      <c r="Z63" s="2">
        <v>25.712028961475028</v>
      </c>
      <c r="AA63" s="2">
        <v>25.847387215448993</v>
      </c>
      <c r="AB63" s="2">
        <v>25.082212433888621</v>
      </c>
      <c r="AC63" s="2">
        <v>25.389258581377479</v>
      </c>
      <c r="AD63" s="2">
        <v>25.166781650624774</v>
      </c>
      <c r="AE63" s="2">
        <v>25.973955297025658</v>
      </c>
      <c r="AF63" s="2">
        <v>25.412443564276685</v>
      </c>
      <c r="AG63" s="2">
        <v>25.288017364236982</v>
      </c>
      <c r="AH63" s="2">
        <v>25.701488321324547</v>
      </c>
      <c r="AI63" s="2">
        <v>25.690742555432333</v>
      </c>
      <c r="AJ63" s="2">
        <v>25.059419346139038</v>
      </c>
      <c r="AK63" s="2">
        <v>25.905210083816812</v>
      </c>
      <c r="AL63" s="2">
        <v>25.831692384097842</v>
      </c>
      <c r="AM63" s="2">
        <v>25.742158096622646</v>
      </c>
      <c r="AN63" s="2">
        <v>25.887180188243821</v>
      </c>
      <c r="AO63" s="2">
        <v>25.144901862938898</v>
      </c>
      <c r="AP63" s="2">
        <v>25.88449205106183</v>
      </c>
      <c r="AQ63" s="2">
        <v>25.259418091427211</v>
      </c>
      <c r="AR63" s="2">
        <v>26.154349988622858</v>
      </c>
      <c r="AS63" s="2">
        <v>25.171040908331811</v>
      </c>
      <c r="AT63" s="2">
        <v>26.481352748907685</v>
      </c>
      <c r="AU63" s="2">
        <v>25.744750523560054</v>
      </c>
      <c r="AV63" s="2">
        <v>26.292777089629908</v>
      </c>
      <c r="AW63" s="2">
        <v>25.250171215609928</v>
      </c>
      <c r="AX63" s="2">
        <v>25.637703111077524</v>
      </c>
      <c r="AY63" s="2">
        <v>25.479300340924009</v>
      </c>
      <c r="AZ63" s="2">
        <v>25.672613915429572</v>
      </c>
      <c r="BA63" s="2">
        <v>25.141995842103658</v>
      </c>
      <c r="BB63" s="2">
        <v>25.964732638912228</v>
      </c>
      <c r="BC63" s="2">
        <v>25.458214910889495</v>
      </c>
      <c r="BD63" s="2">
        <v>25.109495229818656</v>
      </c>
      <c r="BE63" s="2">
        <v>26.227796757038384</v>
      </c>
      <c r="BF63" s="2">
        <v>25.731154570935029</v>
      </c>
      <c r="BG63" s="2">
        <v>26.17816262009584</v>
      </c>
      <c r="BH63" s="2">
        <v>25.521513911187338</v>
      </c>
      <c r="BI63" s="2">
        <v>25.519222981957967</v>
      </c>
      <c r="BJ63" s="2">
        <v>25.124633796706142</v>
      </c>
      <c r="BK63" s="2">
        <v>25.549662819422991</v>
      </c>
      <c r="BL63" s="2">
        <v>25.478041076615277</v>
      </c>
      <c r="BM63" s="2">
        <v>25.557419743656141</v>
      </c>
      <c r="BN63" s="2">
        <v>25.151893737321632</v>
      </c>
      <c r="BO63" s="2">
        <v>25.163248585781677</v>
      </c>
      <c r="BP63" s="2">
        <v>26.031564053506475</v>
      </c>
      <c r="BQ63" s="2">
        <v>26.269249072101854</v>
      </c>
      <c r="BR63" s="2">
        <v>25.844280226059546</v>
      </c>
      <c r="BS63" s="2">
        <v>25.74471115607421</v>
      </c>
      <c r="BT63" s="2">
        <v>25.412521193785754</v>
      </c>
      <c r="BU63" s="2">
        <v>25.687892412140304</v>
      </c>
      <c r="BV63" s="2">
        <v>25.710757388103477</v>
      </c>
      <c r="BW63" s="2">
        <v>25.932561427198344</v>
      </c>
      <c r="BX63" s="2">
        <v>25.286423618668191</v>
      </c>
      <c r="BY63" s="2">
        <v>25.254689857626481</v>
      </c>
      <c r="BZ63" s="2">
        <v>25.827010661316859</v>
      </c>
      <c r="CA63" s="2">
        <v>25.901533578624235</v>
      </c>
      <c r="CB63" s="2">
        <v>25.621822029919443</v>
      </c>
      <c r="CC63" s="2">
        <v>25.997744185989362</v>
      </c>
      <c r="CD63" s="2">
        <v>25.504120664310239</v>
      </c>
      <c r="CE63" s="2">
        <v>25.522562899468603</v>
      </c>
      <c r="CF63" s="2">
        <v>25.605460824911265</v>
      </c>
      <c r="CG63" s="2">
        <v>25.825782934656086</v>
      </c>
      <c r="CH63" s="2">
        <v>25.398666523494004</v>
      </c>
      <c r="CI63" s="2">
        <v>25.200255536007734</v>
      </c>
      <c r="CJ63" s="2">
        <v>25.564324247214966</v>
      </c>
      <c r="CK63" s="2">
        <v>25.898532575907716</v>
      </c>
      <c r="CL63" s="2">
        <v>25.433822200821993</v>
      </c>
      <c r="CM63" s="2">
        <v>25.617545585386054</v>
      </c>
      <c r="CN63" s="2">
        <v>25.858983876563574</v>
      </c>
      <c r="CO63" s="2">
        <v>25.573281953953177</v>
      </c>
      <c r="CP63" s="2">
        <v>25.720541502328739</v>
      </c>
      <c r="CQ63" s="2">
        <v>25.815761067564196</v>
      </c>
      <c r="CR63" s="2">
        <v>25.92614125039195</v>
      </c>
      <c r="CS63" s="2">
        <v>25.667750171989432</v>
      </c>
      <c r="CT63" s="2">
        <v>25.150011137915858</v>
      </c>
      <c r="CU63" s="2">
        <v>25.689749523409397</v>
      </c>
      <c r="CV63" s="2">
        <v>25.353155121486115</v>
      </c>
      <c r="CW63" s="2">
        <v>25.876170190234429</v>
      </c>
      <c r="CX63" s="2">
        <v>26.09450724904405</v>
      </c>
      <c r="CY63" s="2">
        <v>25.797042404655521</v>
      </c>
      <c r="CZ63" s="2">
        <v>25.539743190359427</v>
      </c>
      <c r="DA63" s="2">
        <v>25.864505924763201</v>
      </c>
      <c r="DB63" s="2">
        <v>25.267632292003672</v>
      </c>
      <c r="DC63" s="2">
        <v>25.718595589672276</v>
      </c>
      <c r="DD63" s="2">
        <v>25.729135710440225</v>
      </c>
      <c r="DE63" s="2">
        <v>25.755329768100914</v>
      </c>
      <c r="DF63" s="2">
        <v>25.68756447120078</v>
      </c>
      <c r="DG63" s="2">
        <v>25.195918429351757</v>
      </c>
      <c r="DH63" s="2">
        <v>25.429214739661727</v>
      </c>
      <c r="DI63" s="2">
        <v>26.207686906784947</v>
      </c>
      <c r="DJ63" s="2">
        <v>25.609074691498702</v>
      </c>
      <c r="DK63" s="2">
        <v>25.524317587468047</v>
      </c>
      <c r="DL63" s="2">
        <v>25.533433593630146</v>
      </c>
      <c r="DM63" s="2">
        <v>25.257078414335055</v>
      </c>
      <c r="DN63" s="2">
        <v>25.28960530277763</v>
      </c>
      <c r="DO63" s="2">
        <v>25.199341781401063</v>
      </c>
      <c r="DP63" s="2">
        <v>25.34122410685654</v>
      </c>
      <c r="DQ63" s="2">
        <v>26.038132435838044</v>
      </c>
      <c r="DR63" s="2">
        <v>25.575892546076467</v>
      </c>
      <c r="DS63" s="2">
        <v>25.22558181376073</v>
      </c>
      <c r="DT63" s="2">
        <v>25.138660123247739</v>
      </c>
      <c r="DU63" s="2">
        <v>25.262307291204696</v>
      </c>
      <c r="DV63" s="2">
        <v>25.402590518834629</v>
      </c>
      <c r="DW63" s="2">
        <v>25.76186020924402</v>
      </c>
      <c r="DX63" s="2">
        <v>25.542885378580088</v>
      </c>
      <c r="DY63" s="2">
        <v>25.344386716027309</v>
      </c>
      <c r="DZ63" s="2">
        <v>25.098377717398922</v>
      </c>
      <c r="EA63" s="2">
        <v>25.507575570760562</v>
      </c>
      <c r="EB63" s="2">
        <v>25.852018554188824</v>
      </c>
      <c r="EC63" s="2">
        <v>25.559856518629097</v>
      </c>
      <c r="ED63" s="2">
        <v>25.638245009609275</v>
      </c>
      <c r="EE63" s="2">
        <v>26.233106657446157</v>
      </c>
      <c r="EF63" s="2">
        <v>25.664047453158599</v>
      </c>
      <c r="EG63" s="2">
        <v>25.61720041837432</v>
      </c>
      <c r="EH63" s="2">
        <v>25.761211321598182</v>
      </c>
      <c r="EI63" s="2">
        <v>25.484376036002718</v>
      </c>
      <c r="EJ63" s="2">
        <v>25.767776870533595</v>
      </c>
      <c r="EK63" s="2">
        <v>25.510767976844093</v>
      </c>
      <c r="EL63" s="2">
        <v>25.751078807346698</v>
      </c>
      <c r="EM63" s="2">
        <v>25.230777725216349</v>
      </c>
      <c r="EN63" s="2">
        <v>26.010105774741085</v>
      </c>
      <c r="EO63" s="2">
        <v>25.543866586604185</v>
      </c>
      <c r="EP63" s="2">
        <v>26.46956343546476</v>
      </c>
      <c r="EQ63" s="2">
        <v>25.714497284003169</v>
      </c>
      <c r="ER63" s="2">
        <v>25.542778236012435</v>
      </c>
      <c r="ES63" s="2">
        <v>25.347616671586</v>
      </c>
      <c r="ET63" s="2">
        <v>25.532682922127616</v>
      </c>
      <c r="EU63" s="2">
        <v>25.132798700399942</v>
      </c>
      <c r="EV63" s="2">
        <v>26.077060366271954</v>
      </c>
      <c r="EW63" s="2">
        <v>25.928963023210432</v>
      </c>
      <c r="EX63" s="2">
        <v>25.699399757089989</v>
      </c>
      <c r="EY63" s="2">
        <v>25.694432001920017</v>
      </c>
      <c r="EZ63" s="2">
        <v>25.654009461164012</v>
      </c>
      <c r="FA63" s="2">
        <v>25.817337483064982</v>
      </c>
      <c r="FB63" s="2">
        <v>25.81930126528529</v>
      </c>
      <c r="FC63" s="2">
        <v>25.759704466641214</v>
      </c>
      <c r="FD63" s="2">
        <v>25.924872980717602</v>
      </c>
      <c r="FE63" s="2">
        <v>25.667374957510354</v>
      </c>
      <c r="FF63" s="2">
        <v>26.079141460691336</v>
      </c>
      <c r="FG63" s="2">
        <v>25.592287663456069</v>
      </c>
      <c r="FH63" s="2">
        <v>25.704313932601238</v>
      </c>
      <c r="FI63" s="2">
        <v>25.321545881330085</v>
      </c>
      <c r="FJ63" s="2">
        <v>25.661206270040495</v>
      </c>
      <c r="FK63" s="2">
        <v>26.178209082075551</v>
      </c>
      <c r="FL63" s="2">
        <v>25.725188671944824</v>
      </c>
      <c r="FM63" s="2">
        <v>25.404277903681994</v>
      </c>
      <c r="FN63" s="2">
        <v>25.327946439612834</v>
      </c>
      <c r="FO63" s="2">
        <v>26.082642860989615</v>
      </c>
      <c r="FP63" s="2">
        <v>26.154473199853513</v>
      </c>
      <c r="FQ63" s="2">
        <v>25.209487645183987</v>
      </c>
      <c r="FR63" s="2">
        <v>26.122342484381328</v>
      </c>
      <c r="FS63" s="2">
        <v>25.888998592826212</v>
      </c>
      <c r="FT63" s="2">
        <v>25.952018057088537</v>
      </c>
      <c r="FU63" s="2">
        <v>26.029769357989629</v>
      </c>
      <c r="FV63" s="2">
        <v>25.581226897008811</v>
      </c>
      <c r="FW63" s="2">
        <v>25.386428236940716</v>
      </c>
      <c r="FX63" s="2">
        <v>26.405681607162691</v>
      </c>
      <c r="FY63" s="2">
        <v>25.533495600579329</v>
      </c>
      <c r="FZ63" s="2">
        <v>25.132012254813734</v>
      </c>
      <c r="GA63" s="2">
        <v>25.580139463361991</v>
      </c>
      <c r="GB63" s="2">
        <v>25.47320006981311</v>
      </c>
      <c r="GC63" s="2">
        <v>26.124357286274027</v>
      </c>
      <c r="GD63" s="2">
        <v>25.971809071551867</v>
      </c>
      <c r="GE63" s="2">
        <v>25.622759953385163</v>
      </c>
      <c r="GF63" s="2">
        <v>25.903396258334194</v>
      </c>
      <c r="GG63" s="2">
        <v>26.083927642710069</v>
      </c>
      <c r="GH63" s="2">
        <v>26.974125420247628</v>
      </c>
      <c r="GI63" s="2">
        <v>26.289165356058334</v>
      </c>
      <c r="GJ63" s="2">
        <v>25.861407720311991</v>
      </c>
      <c r="GK63" s="2">
        <v>26.220962216340411</v>
      </c>
      <c r="GL63" s="2">
        <v>26.285344410220898</v>
      </c>
      <c r="GM63" s="30">
        <v>26.121855317292837</v>
      </c>
      <c r="GN63" s="30">
        <v>25.390579505188494</v>
      </c>
    </row>
    <row r="64" spans="1:196" x14ac:dyDescent="0.2">
      <c r="A64" s="17" t="s">
        <v>122</v>
      </c>
      <c r="B64" s="17">
        <v>38</v>
      </c>
      <c r="C64" s="17">
        <v>4</v>
      </c>
      <c r="D64" s="9" t="s">
        <v>0</v>
      </c>
      <c r="E64" s="8">
        <v>2.74931630039887E-5</v>
      </c>
      <c r="F64" s="7">
        <v>-0.31208387494386258</v>
      </c>
      <c r="G64" s="7">
        <v>1.2054544812996948E-2</v>
      </c>
      <c r="H64" s="10">
        <v>-0.18575493009928579</v>
      </c>
      <c r="I64" s="56" t="s">
        <v>5707</v>
      </c>
      <c r="J64" s="56" t="s">
        <v>5707</v>
      </c>
      <c r="K64" s="2">
        <v>22.349206049493883</v>
      </c>
      <c r="L64" s="2">
        <v>22.22998086658075</v>
      </c>
      <c r="M64" s="2">
        <v>21.73698525883372</v>
      </c>
      <c r="N64" s="2">
        <v>22.598142171537788</v>
      </c>
      <c r="O64" s="2">
        <v>21.962414254494675</v>
      </c>
      <c r="P64" s="2">
        <v>22.077695071345779</v>
      </c>
      <c r="Q64" s="2">
        <v>22.255478823551417</v>
      </c>
      <c r="R64" s="2">
        <v>23.570258953960458</v>
      </c>
      <c r="S64" s="2">
        <v>22.787109784536636</v>
      </c>
      <c r="T64" s="2">
        <v>22.251778169117802</v>
      </c>
      <c r="U64" s="2">
        <v>22.307118348623224</v>
      </c>
      <c r="V64" s="2">
        <v>22.223916972225744</v>
      </c>
      <c r="W64" s="2">
        <v>22.224455064662802</v>
      </c>
      <c r="X64" s="2">
        <v>22.594507224189417</v>
      </c>
      <c r="Y64" s="2">
        <v>22.606099265200132</v>
      </c>
      <c r="Z64" s="2">
        <v>22.300306486253685</v>
      </c>
      <c r="AA64" s="2">
        <v>22.980368458568993</v>
      </c>
      <c r="AB64" s="2">
        <v>22.441002925395786</v>
      </c>
      <c r="AC64" s="2">
        <v>22.48574800827851</v>
      </c>
      <c r="AD64" s="2">
        <v>21.790838340296755</v>
      </c>
      <c r="AE64" s="2">
        <v>22.148881797814038</v>
      </c>
      <c r="AF64" s="2">
        <v>22.34740139162173</v>
      </c>
      <c r="AG64" s="2">
        <v>21.807935020309127</v>
      </c>
      <c r="AH64" s="2">
        <v>22.898591584369036</v>
      </c>
      <c r="AI64" s="2">
        <v>22.705007644459091</v>
      </c>
      <c r="AJ64" s="2">
        <v>22.099012923394145</v>
      </c>
      <c r="AK64" s="2">
        <v>22.836214849707893</v>
      </c>
      <c r="AL64" s="2">
        <v>21.868256200284218</v>
      </c>
      <c r="AM64" s="2">
        <v>22.012751319383984</v>
      </c>
      <c r="AN64" s="2">
        <v>22.397024865374668</v>
      </c>
      <c r="AO64" s="2">
        <v>22.297422060064886</v>
      </c>
      <c r="AP64" s="2">
        <v>22.608648855916197</v>
      </c>
      <c r="AQ64" s="2">
        <v>22.267314988781777</v>
      </c>
      <c r="AR64" s="2">
        <v>22.808304210577447</v>
      </c>
      <c r="AS64" s="2">
        <v>22.222932810191825</v>
      </c>
      <c r="AT64" s="2">
        <v>22.526660954962029</v>
      </c>
      <c r="AU64" s="2">
        <v>22.188462485303173</v>
      </c>
      <c r="AV64" s="2">
        <v>22.798167511165406</v>
      </c>
      <c r="AW64" s="2">
        <v>21.761080881731584</v>
      </c>
      <c r="AX64" s="2">
        <v>22.143953351463331</v>
      </c>
      <c r="AY64" s="2">
        <v>22.361166947941154</v>
      </c>
      <c r="AZ64" s="2">
        <v>21.922958460303121</v>
      </c>
      <c r="BA64" s="2">
        <v>21.846801496317639</v>
      </c>
      <c r="BB64" s="2">
        <v>22.082906160346781</v>
      </c>
      <c r="BC64" s="2">
        <v>22.549259521569443</v>
      </c>
      <c r="BD64" s="2">
        <v>22.130647105410514</v>
      </c>
      <c r="BE64" s="2">
        <v>22.450263544207452</v>
      </c>
      <c r="BF64" s="2">
        <v>22.315278148757887</v>
      </c>
      <c r="BG64" s="2">
        <v>22.264376211606567</v>
      </c>
      <c r="BH64" s="2">
        <v>22.392970519233575</v>
      </c>
      <c r="BI64" s="2">
        <v>22.469321481593632</v>
      </c>
      <c r="BJ64" s="2">
        <v>22.420858873993094</v>
      </c>
      <c r="BK64" s="2">
        <v>22.276654060658505</v>
      </c>
      <c r="BL64" s="2">
        <v>21.95495052151756</v>
      </c>
      <c r="BM64" s="2">
        <v>21.918774488426255</v>
      </c>
      <c r="BN64" s="2">
        <v>22.766440833745527</v>
      </c>
      <c r="BO64" s="2">
        <v>21.288446582324855</v>
      </c>
      <c r="BP64" s="2">
        <v>22.959182871997314</v>
      </c>
      <c r="BQ64" s="2">
        <v>23.351344921259535</v>
      </c>
      <c r="BR64" s="2">
        <v>22.483522990071158</v>
      </c>
      <c r="BS64" s="2">
        <v>22.27648437118803</v>
      </c>
      <c r="BT64" s="2">
        <v>21.405046852176444</v>
      </c>
      <c r="BU64" s="2">
        <v>22.634522884366131</v>
      </c>
      <c r="BV64" s="2">
        <v>22.453544105486941</v>
      </c>
      <c r="BW64" s="2">
        <v>22.638525042819342</v>
      </c>
      <c r="BX64" s="2">
        <v>21.890669835882882</v>
      </c>
      <c r="BY64" s="2">
        <v>21.804618305052635</v>
      </c>
      <c r="BZ64" s="2">
        <v>22.398886270027177</v>
      </c>
      <c r="CA64" s="2">
        <v>22.435405721948797</v>
      </c>
      <c r="CB64" s="2">
        <v>22.088042096321349</v>
      </c>
      <c r="CC64" s="2">
        <v>22.379569905823448</v>
      </c>
      <c r="CD64" s="2">
        <v>22.200072953197818</v>
      </c>
      <c r="CE64" s="2">
        <v>22.44427517205887</v>
      </c>
      <c r="CF64" s="2">
        <v>22.706030728231937</v>
      </c>
      <c r="CG64" s="2">
        <v>22.026386271379813</v>
      </c>
      <c r="CH64" s="2">
        <v>22.147785245039827</v>
      </c>
      <c r="CI64" s="2">
        <v>21.723167180249735</v>
      </c>
      <c r="CJ64" s="2">
        <v>22.463171504663986</v>
      </c>
      <c r="CK64" s="2">
        <v>22.322075583089287</v>
      </c>
      <c r="CL64" s="2">
        <v>22.069311117471997</v>
      </c>
      <c r="CM64" s="2">
        <v>21.987376200204285</v>
      </c>
      <c r="CN64" s="2">
        <v>22.232302202582101</v>
      </c>
      <c r="CO64" s="2">
        <v>22.386433987830273</v>
      </c>
      <c r="CP64" s="2">
        <v>22.62998850718208</v>
      </c>
      <c r="CQ64" s="2">
        <v>21.932152573515832</v>
      </c>
      <c r="CR64" s="2">
        <v>22.496746927230035</v>
      </c>
      <c r="CS64" s="2">
        <v>21.885110353857222</v>
      </c>
      <c r="CT64" s="2">
        <v>22.038530742603861</v>
      </c>
      <c r="CU64" s="2">
        <v>22.741393429391245</v>
      </c>
      <c r="CV64" s="2">
        <v>22.396317314824461</v>
      </c>
      <c r="CW64" s="2">
        <v>22.969439133940867</v>
      </c>
      <c r="CX64" s="2">
        <v>22.948646099019857</v>
      </c>
      <c r="CY64" s="2">
        <v>22.80194798699581</v>
      </c>
      <c r="CZ64" s="2">
        <v>22.112208727392453</v>
      </c>
      <c r="DA64" s="2">
        <v>21.907410411499015</v>
      </c>
      <c r="DB64" s="2">
        <v>22.220400993529644</v>
      </c>
      <c r="DC64" s="2">
        <v>21.313197048318205</v>
      </c>
      <c r="DD64" s="2">
        <v>22.304751194532926</v>
      </c>
      <c r="DE64" s="2">
        <v>22.382919893961237</v>
      </c>
      <c r="DF64" s="2">
        <v>22.487244174710455</v>
      </c>
      <c r="DG64" s="2">
        <v>21.374560746462627</v>
      </c>
      <c r="DH64" s="2">
        <v>22.385587891621952</v>
      </c>
      <c r="DI64" s="2">
        <v>21.9377193506274</v>
      </c>
      <c r="DJ64" s="2">
        <v>22.289060625143875</v>
      </c>
      <c r="DK64" s="2">
        <v>22.147851285050535</v>
      </c>
      <c r="DL64" s="2">
        <v>22.277826624457532</v>
      </c>
      <c r="DM64" s="2">
        <v>21.741546516666165</v>
      </c>
      <c r="DN64" s="2">
        <v>21.649488571560653</v>
      </c>
      <c r="DO64" s="2">
        <v>22.169851812714388</v>
      </c>
      <c r="DP64" s="2">
        <v>21.972515808215388</v>
      </c>
      <c r="DQ64" s="2">
        <v>22.629027181859378</v>
      </c>
      <c r="DR64" s="2">
        <v>22.124839503550124</v>
      </c>
      <c r="DS64" s="2">
        <v>21.188980888984155</v>
      </c>
      <c r="DT64" s="2">
        <v>21.792620532842193</v>
      </c>
      <c r="DU64" s="2">
        <v>21.743060101860937</v>
      </c>
      <c r="DV64" s="2">
        <v>21.593439866209906</v>
      </c>
      <c r="DW64" s="2">
        <v>22.191372310934206</v>
      </c>
      <c r="DX64" s="2">
        <v>22.01458552074071</v>
      </c>
      <c r="DY64" s="2">
        <v>21.949713483013788</v>
      </c>
      <c r="DZ64" s="2">
        <v>21.677579271322553</v>
      </c>
      <c r="EA64" s="2">
        <v>22.014500358300939</v>
      </c>
      <c r="EB64" s="2">
        <v>21.977722470084288</v>
      </c>
      <c r="EC64" s="2">
        <v>21.657836960013377</v>
      </c>
      <c r="ED64" s="2">
        <v>22.200338873141529</v>
      </c>
      <c r="EE64" s="2">
        <v>21.791528130795555</v>
      </c>
      <c r="EF64" s="2">
        <v>21.745745611007504</v>
      </c>
      <c r="EG64" s="2">
        <v>21.741022529085996</v>
      </c>
      <c r="EH64" s="2">
        <v>22.128406184254516</v>
      </c>
      <c r="EI64" s="2">
        <v>21.720604621734843</v>
      </c>
      <c r="EJ64" s="2">
        <v>22.193930996846927</v>
      </c>
      <c r="EK64" s="2">
        <v>22.400827490615217</v>
      </c>
      <c r="EL64" s="2">
        <v>22.215679833362998</v>
      </c>
      <c r="EM64" s="2">
        <v>22.295007382077056</v>
      </c>
      <c r="EN64" s="2">
        <v>22.426125106389474</v>
      </c>
      <c r="EO64" s="2">
        <v>22.040110786106055</v>
      </c>
      <c r="EP64" s="2">
        <v>22.515722765535646</v>
      </c>
      <c r="EQ64" s="2">
        <v>22.13794332600455</v>
      </c>
      <c r="ER64" s="2">
        <v>21.648648337288602</v>
      </c>
      <c r="ES64" s="2">
        <v>22.168118962313269</v>
      </c>
      <c r="ET64" s="2">
        <v>22.501485913109654</v>
      </c>
      <c r="EU64" s="2">
        <v>22.143003869972514</v>
      </c>
      <c r="EV64" s="2">
        <v>22.684919444008198</v>
      </c>
      <c r="EW64" s="2">
        <v>22.191489926254523</v>
      </c>
      <c r="EX64" s="2">
        <v>22.658684282697937</v>
      </c>
      <c r="EY64" s="2">
        <v>22.447183253512332</v>
      </c>
      <c r="EZ64" s="2">
        <v>22.341401816138809</v>
      </c>
      <c r="FA64" s="2">
        <v>21.89758641829706</v>
      </c>
      <c r="FB64" s="2">
        <v>22.399829005627321</v>
      </c>
      <c r="FC64" s="2">
        <v>22.422614295529261</v>
      </c>
      <c r="FD64" s="2">
        <v>21.725005369921842</v>
      </c>
      <c r="FE64" s="2">
        <v>22.131587853482927</v>
      </c>
      <c r="FF64" s="2">
        <v>21.553812213915474</v>
      </c>
      <c r="FG64" s="2">
        <v>22.137391527458689</v>
      </c>
      <c r="FH64" s="2">
        <v>22.236391736658614</v>
      </c>
      <c r="FI64" s="2">
        <v>22.010410445662995</v>
      </c>
      <c r="FJ64" s="2">
        <v>21.789842717648117</v>
      </c>
      <c r="FK64" s="2">
        <v>21.56849066368142</v>
      </c>
      <c r="FL64" s="2">
        <v>22.3238584118942</v>
      </c>
      <c r="FM64" s="2">
        <v>22.271374153517279</v>
      </c>
      <c r="FN64" s="2">
        <v>21.303200795713778</v>
      </c>
      <c r="FO64" s="2">
        <v>23.043473275546003</v>
      </c>
      <c r="FP64" s="2">
        <v>21.701924102848668</v>
      </c>
      <c r="FQ64" s="2">
        <v>22.040955741479888</v>
      </c>
      <c r="FR64" s="2">
        <v>22.312707728626272</v>
      </c>
      <c r="FS64" s="2">
        <v>22.232776031148774</v>
      </c>
      <c r="FT64" s="2">
        <v>22.553349963904015</v>
      </c>
      <c r="FU64" s="2">
        <v>22.274583065233177</v>
      </c>
      <c r="FV64" s="2">
        <v>22.240335082443202</v>
      </c>
      <c r="FW64" s="2">
        <v>21.785377058543396</v>
      </c>
      <c r="FX64" s="2">
        <v>22.605466716687282</v>
      </c>
      <c r="FY64" s="2">
        <v>21.831271374447912</v>
      </c>
      <c r="FZ64" s="2">
        <v>21.842572456161211</v>
      </c>
      <c r="GA64" s="2">
        <v>21.401567201866268</v>
      </c>
      <c r="GB64" s="2">
        <v>21.372276765253613</v>
      </c>
      <c r="GC64" s="2">
        <v>22.877194317979001</v>
      </c>
      <c r="GD64" s="2">
        <v>22.764719070749113</v>
      </c>
      <c r="GE64" s="2">
        <v>22.193554602040916</v>
      </c>
      <c r="GF64" s="2">
        <v>22.314903140732458</v>
      </c>
      <c r="GG64" s="2">
        <v>22.133765767643592</v>
      </c>
      <c r="GH64" s="2">
        <v>22.429427774615061</v>
      </c>
      <c r="GI64" s="2">
        <v>21.780225453861981</v>
      </c>
      <c r="GJ64" s="2">
        <v>22.585603486857877</v>
      </c>
      <c r="GK64" s="2">
        <v>22.244480671837497</v>
      </c>
      <c r="GL64" s="2">
        <v>22.109713221535536</v>
      </c>
      <c r="GM64" s="30">
        <v>22.517369004969549</v>
      </c>
      <c r="GN64" s="30">
        <v>21.315518224108317</v>
      </c>
    </row>
    <row r="65" spans="1:196" x14ac:dyDescent="0.2">
      <c r="A65" s="17" t="s">
        <v>275</v>
      </c>
      <c r="B65" s="17">
        <v>40</v>
      </c>
      <c r="C65" s="17">
        <v>5</v>
      </c>
      <c r="D65" s="9" t="s">
        <v>0</v>
      </c>
      <c r="E65" s="8">
        <v>3.5939603034385037E-5</v>
      </c>
      <c r="F65" s="7">
        <v>-0.39683477277075596</v>
      </c>
      <c r="G65" s="7">
        <v>0.84381056673594323</v>
      </c>
      <c r="H65" s="10">
        <v>-4.3539965891810084E-2</v>
      </c>
      <c r="I65" s="56" t="s">
        <v>5707</v>
      </c>
      <c r="J65" s="78">
        <v>0</v>
      </c>
      <c r="K65" s="2">
        <v>22.462129788035895</v>
      </c>
      <c r="L65" s="2">
        <v>22.057219514096204</v>
      </c>
      <c r="M65" s="2">
        <v>22.25767464528073</v>
      </c>
      <c r="N65" s="2">
        <v>23.114261971730954</v>
      </c>
      <c r="O65" s="2">
        <v>22.357341981156576</v>
      </c>
      <c r="P65" s="2">
        <v>22.180625989172317</v>
      </c>
      <c r="Q65" s="2">
        <v>22.790350437296958</v>
      </c>
      <c r="R65" s="2">
        <v>23.685695852350186</v>
      </c>
      <c r="S65" s="2">
        <v>23.09872724438117</v>
      </c>
      <c r="T65" s="2">
        <v>22.463855420154001</v>
      </c>
      <c r="U65" s="2">
        <v>22.700754650727802</v>
      </c>
      <c r="V65" s="2">
        <v>22.340976446973873</v>
      </c>
      <c r="W65" s="2">
        <v>22.071603898370135</v>
      </c>
      <c r="X65" s="2">
        <v>22.311661447521598</v>
      </c>
      <c r="Y65" s="2">
        <v>22.770961643942947</v>
      </c>
      <c r="Z65" s="2">
        <v>22.449546708272841</v>
      </c>
      <c r="AA65" s="2">
        <v>23.01877400498968</v>
      </c>
      <c r="AB65" s="2">
        <v>22.656572792542391</v>
      </c>
      <c r="AC65" s="2">
        <v>23.022227985234448</v>
      </c>
      <c r="AD65" s="2">
        <v>21.950201013637496</v>
      </c>
      <c r="AE65" s="2">
        <v>22.616845963041424</v>
      </c>
      <c r="AF65" s="2">
        <v>22.1543675031823</v>
      </c>
      <c r="AG65" s="2">
        <v>21.635896904242021</v>
      </c>
      <c r="AH65" s="2">
        <v>22.942816739499246</v>
      </c>
      <c r="AI65" s="2">
        <v>23.286276203007031</v>
      </c>
      <c r="AJ65" s="2">
        <v>22.357803403048798</v>
      </c>
      <c r="AK65" s="2">
        <v>23.245834584781505</v>
      </c>
      <c r="AL65" s="2">
        <v>22.195932288204624</v>
      </c>
      <c r="AM65" s="2">
        <v>22.351304219444227</v>
      </c>
      <c r="AN65" s="2">
        <v>22.473892327645654</v>
      </c>
      <c r="AO65" s="2">
        <v>22.514476432101635</v>
      </c>
      <c r="AP65" s="2">
        <v>22.790495695286804</v>
      </c>
      <c r="AQ65" s="2">
        <v>22.492397308361099</v>
      </c>
      <c r="AR65" s="2">
        <v>23.881648325999258</v>
      </c>
      <c r="AS65" s="2">
        <v>22.682891722687444</v>
      </c>
      <c r="AT65" s="2">
        <v>23.34033143844605</v>
      </c>
      <c r="AU65" s="2">
        <v>22.499699656866728</v>
      </c>
      <c r="AV65" s="2">
        <v>22.909045524619049</v>
      </c>
      <c r="AW65" s="2">
        <v>22.569634334871431</v>
      </c>
      <c r="AX65" s="2">
        <v>22.588030492387119</v>
      </c>
      <c r="AY65" s="2">
        <v>22.813039744857289</v>
      </c>
      <c r="AZ65" s="2">
        <v>21.757579673618068</v>
      </c>
      <c r="BA65" s="2">
        <v>22.107756969519148</v>
      </c>
      <c r="BB65" s="2">
        <v>22.172040985520646</v>
      </c>
      <c r="BC65" s="2">
        <v>22.476027687705972</v>
      </c>
      <c r="BD65" s="2">
        <v>22.187384834419309</v>
      </c>
      <c r="BE65" s="2">
        <v>22.782189070689309</v>
      </c>
      <c r="BF65" s="2">
        <v>22.287635014912482</v>
      </c>
      <c r="BG65" s="2">
        <v>22.981334808706222</v>
      </c>
      <c r="BH65" s="2">
        <v>22.778960613721555</v>
      </c>
      <c r="BI65" s="2">
        <v>23.005226905026966</v>
      </c>
      <c r="BJ65" s="2">
        <v>21.88619391193258</v>
      </c>
      <c r="BK65" s="2">
        <v>22.442808536354228</v>
      </c>
      <c r="BL65" s="2">
        <v>22.123736191978868</v>
      </c>
      <c r="BM65" s="2">
        <v>21.857726014744056</v>
      </c>
      <c r="BN65" s="2">
        <v>22.702554655275208</v>
      </c>
      <c r="BO65" s="2">
        <v>22.342017384300483</v>
      </c>
      <c r="BP65" s="2">
        <v>22.878910656645001</v>
      </c>
      <c r="BQ65" s="2">
        <v>23.609269928965979</v>
      </c>
      <c r="BR65" s="2">
        <v>22.784466277647244</v>
      </c>
      <c r="BS65" s="2">
        <v>22.466484943878637</v>
      </c>
      <c r="BT65" s="2">
        <v>21.43214748649925</v>
      </c>
      <c r="BU65" s="2">
        <v>22.836714532327505</v>
      </c>
      <c r="BV65" s="2">
        <v>22.768121477152107</v>
      </c>
      <c r="BW65" s="2">
        <v>22.775763205113755</v>
      </c>
      <c r="BX65" s="2">
        <v>22.483453501905284</v>
      </c>
      <c r="BY65" s="2">
        <v>22.102933428519716</v>
      </c>
      <c r="BZ65" s="2">
        <v>22.23429266151739</v>
      </c>
      <c r="CA65" s="2">
        <v>22.949830147173198</v>
      </c>
      <c r="CB65" s="2">
        <v>22.283629871305191</v>
      </c>
      <c r="CC65" s="2">
        <v>22.777877092160775</v>
      </c>
      <c r="CD65" s="2">
        <v>21.938392461187263</v>
      </c>
      <c r="CE65" s="2">
        <v>22.061569566804231</v>
      </c>
      <c r="CF65" s="2">
        <v>22.793677410193897</v>
      </c>
      <c r="CG65" s="2">
        <v>22.222229882877905</v>
      </c>
      <c r="CH65" s="2">
        <v>22.619814859822682</v>
      </c>
      <c r="CI65" s="2">
        <v>21.273889875845768</v>
      </c>
      <c r="CJ65" s="2">
        <v>22.566057267136618</v>
      </c>
      <c r="CK65" s="2">
        <v>22.610370880382295</v>
      </c>
      <c r="CL65" s="2">
        <v>22.039886063085259</v>
      </c>
      <c r="CM65" s="2">
        <v>22.376661484832351</v>
      </c>
      <c r="CN65" s="2">
        <v>23.026458255791351</v>
      </c>
      <c r="CO65" s="2">
        <v>22.550651333446886</v>
      </c>
      <c r="CP65" s="2">
        <v>22.512221978394269</v>
      </c>
      <c r="CQ65" s="2">
        <v>22.252563486056356</v>
      </c>
      <c r="CR65" s="2">
        <v>23.026429833806649</v>
      </c>
      <c r="CS65" s="2">
        <v>21.945521949607524</v>
      </c>
      <c r="CT65" s="2">
        <v>21.878243085654145</v>
      </c>
      <c r="CU65" s="2">
        <v>23.305456643269398</v>
      </c>
      <c r="CV65" s="2">
        <v>22.278235355173599</v>
      </c>
      <c r="CW65" s="2">
        <v>23.013188406493892</v>
      </c>
      <c r="CX65" s="2">
        <v>22.995134812915534</v>
      </c>
      <c r="CY65" s="2">
        <v>23.021815420845538</v>
      </c>
      <c r="CZ65" s="2">
        <v>22.437745931454533</v>
      </c>
      <c r="DA65" s="2">
        <v>21.827636062403275</v>
      </c>
      <c r="DB65" s="2">
        <v>22.190477143773748</v>
      </c>
      <c r="DC65" s="2">
        <v>21.340881216564057</v>
      </c>
      <c r="DD65" s="2">
        <v>22.365547019457882</v>
      </c>
      <c r="DE65" s="2">
        <v>22.357629275788565</v>
      </c>
      <c r="DF65" s="2">
        <v>22.257711279936011</v>
      </c>
      <c r="DG65" s="2">
        <v>21.411682967141605</v>
      </c>
      <c r="DH65" s="2">
        <v>22.788637528409655</v>
      </c>
      <c r="DI65" s="2">
        <v>21.790648497604668</v>
      </c>
      <c r="DJ65" s="2">
        <v>22.656826799146359</v>
      </c>
      <c r="DK65" s="2">
        <v>22.410646570106287</v>
      </c>
      <c r="DL65" s="2">
        <v>22.464960180204624</v>
      </c>
      <c r="DM65" s="2">
        <v>21.74107837674396</v>
      </c>
      <c r="DN65" s="2">
        <v>21.731172936834604</v>
      </c>
      <c r="DO65" s="2">
        <v>21.826288159940816</v>
      </c>
      <c r="DP65" s="2">
        <v>22.083050337033381</v>
      </c>
      <c r="DQ65" s="2">
        <v>23.386105671023678</v>
      </c>
      <c r="DR65" s="2">
        <v>22.635383626758614</v>
      </c>
      <c r="DS65" s="2">
        <v>21.39793501400294</v>
      </c>
      <c r="DT65" s="2">
        <v>21.637112083203878</v>
      </c>
      <c r="DU65" s="2">
        <v>21.464833848269663</v>
      </c>
      <c r="DV65" s="2">
        <v>21.644980195318514</v>
      </c>
      <c r="DW65" s="2">
        <v>22.091655992612708</v>
      </c>
      <c r="DX65" s="2">
        <v>21.755520797917907</v>
      </c>
      <c r="DY65" s="2">
        <v>21.670744125635306</v>
      </c>
      <c r="DZ65" s="2">
        <v>21.656077025290525</v>
      </c>
      <c r="EA65" s="2">
        <v>21.772269144321854</v>
      </c>
      <c r="EB65" s="2">
        <v>22.091996884881382</v>
      </c>
      <c r="EC65" s="2">
        <v>21.861556122877065</v>
      </c>
      <c r="ED65" s="2">
        <v>22.932700184949145</v>
      </c>
      <c r="EE65" s="2">
        <v>22.171938567180444</v>
      </c>
      <c r="EF65" s="2">
        <v>21.995873720856988</v>
      </c>
      <c r="EG65" s="2">
        <v>22.192470339961293</v>
      </c>
      <c r="EH65" s="2">
        <v>22.580259774406091</v>
      </c>
      <c r="EI65" s="2">
        <v>21.891771674449807</v>
      </c>
      <c r="EJ65" s="2">
        <v>22.664270913366007</v>
      </c>
      <c r="EK65" s="2">
        <v>22.519303557180493</v>
      </c>
      <c r="EL65" s="2">
        <v>22.084944323375492</v>
      </c>
      <c r="EM65" s="2">
        <v>22.420634106720048</v>
      </c>
      <c r="EN65" s="2">
        <v>22.752015754532376</v>
      </c>
      <c r="EO65" s="2">
        <v>21.880140847865846</v>
      </c>
      <c r="EP65" s="2">
        <v>23.155454350743671</v>
      </c>
      <c r="EQ65" s="2">
        <v>22.52981906114832</v>
      </c>
      <c r="ER65" s="2">
        <v>21.737010129644975</v>
      </c>
      <c r="ES65" s="2">
        <v>22.105839007998785</v>
      </c>
      <c r="ET65" s="2">
        <v>22.714361668989518</v>
      </c>
      <c r="EU65" s="2">
        <v>22.279617681823698</v>
      </c>
      <c r="EV65" s="2">
        <v>23.136263226175323</v>
      </c>
      <c r="EW65" s="2">
        <v>22.147065247569248</v>
      </c>
      <c r="EX65" s="2">
        <v>22.737201047533794</v>
      </c>
      <c r="EY65" s="2">
        <v>22.964190627690492</v>
      </c>
      <c r="EZ65" s="2">
        <v>22.807778734928956</v>
      </c>
      <c r="FA65" s="2">
        <v>22.177434367088516</v>
      </c>
      <c r="FB65" s="2">
        <v>22.989221273458504</v>
      </c>
      <c r="FC65" s="2">
        <v>23.115590772763117</v>
      </c>
      <c r="FD65" s="2">
        <v>22.100674947548331</v>
      </c>
      <c r="FE65" s="2">
        <v>22.925994931196996</v>
      </c>
      <c r="FF65" s="2">
        <v>22.202148473979801</v>
      </c>
      <c r="FG65" s="2">
        <v>22.179686909939448</v>
      </c>
      <c r="FH65" s="2">
        <v>22.330886807793515</v>
      </c>
      <c r="FI65" s="2">
        <v>22.034294683701649</v>
      </c>
      <c r="FJ65" s="2">
        <v>22.178565414352725</v>
      </c>
      <c r="FK65" s="2">
        <v>21.856049272264496</v>
      </c>
      <c r="FL65" s="2">
        <v>23.057176913136914</v>
      </c>
      <c r="FM65" s="2">
        <v>22.421449511550396</v>
      </c>
      <c r="FN65" s="2">
        <v>22.049712893184584</v>
      </c>
      <c r="FO65" s="2">
        <v>23.213912096374454</v>
      </c>
      <c r="FP65" s="2">
        <v>22.162720642882054</v>
      </c>
      <c r="FQ65" s="2">
        <v>21.971082601167442</v>
      </c>
      <c r="FR65" s="2">
        <v>23.254958552026235</v>
      </c>
      <c r="FS65" s="2">
        <v>22.853110385021104</v>
      </c>
      <c r="FT65" s="2">
        <v>22.538244990342253</v>
      </c>
      <c r="FU65" s="2">
        <v>22.407654372061803</v>
      </c>
      <c r="FV65" s="2">
        <v>22.304335504229282</v>
      </c>
      <c r="FW65" s="2">
        <v>21.953022251940872</v>
      </c>
      <c r="FX65" s="2">
        <v>23.312100441605196</v>
      </c>
      <c r="FY65" s="2">
        <v>21.91525470907343</v>
      </c>
      <c r="FZ65" s="2">
        <v>22.033445947840185</v>
      </c>
      <c r="GA65" s="2">
        <v>21.911606315584162</v>
      </c>
      <c r="GB65" s="2">
        <v>21.993237172496801</v>
      </c>
      <c r="GC65" s="2">
        <v>22.939438861231913</v>
      </c>
      <c r="GD65" s="2">
        <v>22.892067072967425</v>
      </c>
      <c r="GE65" s="2">
        <v>22.397179013245545</v>
      </c>
      <c r="GF65" s="2">
        <v>22.693472960345975</v>
      </c>
      <c r="GG65" s="2">
        <v>21.938010577648591</v>
      </c>
      <c r="GH65" s="2">
        <v>23.68108893607393</v>
      </c>
      <c r="GI65" s="2">
        <v>23.213055265525394</v>
      </c>
      <c r="GJ65" s="2">
        <v>22.52944195148396</v>
      </c>
      <c r="GK65" s="2">
        <v>23.395293274986013</v>
      </c>
      <c r="GL65" s="2">
        <v>22.58085828096759</v>
      </c>
      <c r="GM65" s="30">
        <v>23.102325552738165</v>
      </c>
      <c r="GN65" s="30">
        <v>21.137654435129296</v>
      </c>
    </row>
    <row r="66" spans="1:196" x14ac:dyDescent="0.2">
      <c r="A66" s="17" t="s">
        <v>295</v>
      </c>
      <c r="B66" s="17">
        <v>38</v>
      </c>
      <c r="C66" s="17">
        <v>5</v>
      </c>
      <c r="D66" s="9" t="s">
        <v>0</v>
      </c>
      <c r="E66" s="8">
        <v>0.20733749644674759</v>
      </c>
      <c r="F66" s="7">
        <v>-0.1011966852367685</v>
      </c>
      <c r="G66" s="7">
        <v>0.56806770877854407</v>
      </c>
      <c r="H66" s="10">
        <v>5.7034621415088083E-2</v>
      </c>
      <c r="I66" s="78">
        <v>0</v>
      </c>
      <c r="J66" s="78">
        <v>0</v>
      </c>
      <c r="K66" s="2">
        <v>22.433487837128322</v>
      </c>
      <c r="L66" s="2">
        <v>22.511204968972002</v>
      </c>
      <c r="M66" s="2">
        <v>22.814663621655313</v>
      </c>
      <c r="N66" s="2">
        <v>22.961966322968134</v>
      </c>
      <c r="O66" s="2">
        <v>22.090545901801367</v>
      </c>
      <c r="P66" s="2">
        <v>22.079324618863243</v>
      </c>
      <c r="Q66" s="2">
        <v>22.44674296336683</v>
      </c>
      <c r="R66" s="2">
        <v>23.546417060452026</v>
      </c>
      <c r="S66" s="2">
        <v>22.995946298427153</v>
      </c>
      <c r="T66" s="2">
        <v>22.833803442640487</v>
      </c>
      <c r="U66" s="2">
        <v>22.421318927367878</v>
      </c>
      <c r="V66" s="2">
        <v>22.322569025127184</v>
      </c>
      <c r="W66" s="2">
        <v>22.411090376137221</v>
      </c>
      <c r="X66" s="2">
        <v>22.480782056440336</v>
      </c>
      <c r="Y66" s="2">
        <v>22.423616043113519</v>
      </c>
      <c r="Z66" s="2">
        <v>22.679488443675073</v>
      </c>
      <c r="AA66" s="2">
        <v>23.26961095255017</v>
      </c>
      <c r="AB66" s="2">
        <v>22.41492762565948</v>
      </c>
      <c r="AC66" s="2">
        <v>22.421907297759905</v>
      </c>
      <c r="AD66" s="2">
        <v>21.810493451471384</v>
      </c>
      <c r="AE66" s="2">
        <v>23.711202767842664</v>
      </c>
      <c r="AF66" s="2">
        <v>22.387485710376353</v>
      </c>
      <c r="AG66" s="2">
        <v>22.395918099755896</v>
      </c>
      <c r="AH66" s="2">
        <v>22.652251713581951</v>
      </c>
      <c r="AI66" s="2">
        <v>22.938011212375468</v>
      </c>
      <c r="AJ66" s="2">
        <v>22.161473908013296</v>
      </c>
      <c r="AK66" s="2">
        <v>22.911936517983673</v>
      </c>
      <c r="AL66" s="2">
        <v>22.367434211727801</v>
      </c>
      <c r="AM66" s="2">
        <v>22.518343871995242</v>
      </c>
      <c r="AN66" s="2">
        <v>22.689010828533412</v>
      </c>
      <c r="AO66" s="2">
        <v>22.713612989828633</v>
      </c>
      <c r="AP66" s="2">
        <v>22.819239188434199</v>
      </c>
      <c r="AQ66" s="2">
        <v>22.498774526474861</v>
      </c>
      <c r="AR66" s="2">
        <v>22.929182954871678</v>
      </c>
      <c r="AS66" s="2">
        <v>22.101693469946689</v>
      </c>
      <c r="AT66" s="2">
        <v>23.252319106343545</v>
      </c>
      <c r="AU66" s="2">
        <v>22.933582365753978</v>
      </c>
      <c r="AV66" s="2">
        <v>23.167536193671676</v>
      </c>
      <c r="AW66" s="2">
        <v>22.22310441500608</v>
      </c>
      <c r="AX66" s="2">
        <v>22.528482954627055</v>
      </c>
      <c r="AY66" s="2">
        <v>22.710831091238841</v>
      </c>
      <c r="AZ66" s="2">
        <v>22.7095441738022</v>
      </c>
      <c r="BA66" s="2">
        <v>22.181476553523538</v>
      </c>
      <c r="BB66" s="2">
        <v>22.683154346102665</v>
      </c>
      <c r="BC66" s="2">
        <v>22.674525605061891</v>
      </c>
      <c r="BD66" s="2">
        <v>22.170327637230045</v>
      </c>
      <c r="BE66" s="2">
        <v>22.81786028302453</v>
      </c>
      <c r="BF66" s="2">
        <v>22.622295054220299</v>
      </c>
      <c r="BG66" s="2">
        <v>22.676389710255275</v>
      </c>
      <c r="BH66" s="2">
        <v>22.253826173885859</v>
      </c>
      <c r="BI66" s="2">
        <v>22.472053359561759</v>
      </c>
      <c r="BJ66" s="2">
        <v>22.642441217028932</v>
      </c>
      <c r="BK66" s="2">
        <v>22.444705040286799</v>
      </c>
      <c r="BL66" s="2">
        <v>22.591210302534769</v>
      </c>
      <c r="BM66" s="2">
        <v>22.185875876257263</v>
      </c>
      <c r="BN66" s="2">
        <v>22.761955682281197</v>
      </c>
      <c r="BO66" s="2">
        <v>23.102510433671856</v>
      </c>
      <c r="BP66" s="2">
        <v>23.049019550505289</v>
      </c>
      <c r="BQ66" s="2">
        <v>23.450030309165193</v>
      </c>
      <c r="BR66" s="2">
        <v>22.696563414773703</v>
      </c>
      <c r="BS66" s="2">
        <v>22.859463060515822</v>
      </c>
      <c r="BT66" s="2">
        <v>22.174286446260872</v>
      </c>
      <c r="BU66" s="2">
        <v>22.78151035421747</v>
      </c>
      <c r="BV66" s="2">
        <v>22.670185064311799</v>
      </c>
      <c r="BW66" s="2">
        <v>23.172629006022163</v>
      </c>
      <c r="BX66" s="2">
        <v>22.136220813620039</v>
      </c>
      <c r="BY66" s="2">
        <v>22.102961387900976</v>
      </c>
      <c r="BZ66" s="2">
        <v>22.932003889608868</v>
      </c>
      <c r="CA66" s="2">
        <v>22.703439340230275</v>
      </c>
      <c r="CB66" s="2">
        <v>22.491094436113848</v>
      </c>
      <c r="CC66" s="2">
        <v>22.982832896761956</v>
      </c>
      <c r="CD66" s="2">
        <v>22.380678083765119</v>
      </c>
      <c r="CE66" s="2">
        <v>22.705377953157551</v>
      </c>
      <c r="CF66" s="2">
        <v>22.543587194548845</v>
      </c>
      <c r="CG66" s="2">
        <v>22.824383828221691</v>
      </c>
      <c r="CH66" s="2">
        <v>22.525410570594509</v>
      </c>
      <c r="CI66" s="2">
        <v>22.128097778701374</v>
      </c>
      <c r="CJ66" s="2">
        <v>22.981496729996739</v>
      </c>
      <c r="CK66" s="2">
        <v>22.86053264924627</v>
      </c>
      <c r="CL66" s="2">
        <v>22.396860768568001</v>
      </c>
      <c r="CM66" s="2">
        <v>22.370341133049681</v>
      </c>
      <c r="CN66" s="2">
        <v>22.256018818337374</v>
      </c>
      <c r="CO66" s="2">
        <v>22.355709793281836</v>
      </c>
      <c r="CP66" s="2">
        <v>22.70086823624462</v>
      </c>
      <c r="CQ66" s="2">
        <v>22.566456868249261</v>
      </c>
      <c r="CR66" s="2">
        <v>23.00480820691897</v>
      </c>
      <c r="CS66" s="2">
        <v>22.670202224940262</v>
      </c>
      <c r="CT66" s="2">
        <v>22.114953152812912</v>
      </c>
      <c r="CU66" s="2">
        <v>22.542218394731865</v>
      </c>
      <c r="CV66" s="2">
        <v>22.491169754274196</v>
      </c>
      <c r="CW66" s="2">
        <v>23.089915451046064</v>
      </c>
      <c r="CX66" s="2">
        <v>23.001834389022189</v>
      </c>
      <c r="CY66" s="2">
        <v>22.598951049074763</v>
      </c>
      <c r="CZ66" s="2">
        <v>22.288437071942127</v>
      </c>
      <c r="DA66" s="2">
        <v>22.45277491235926</v>
      </c>
      <c r="DB66" s="2">
        <v>22.399900662897142</v>
      </c>
      <c r="DC66" s="2">
        <v>22.462620205294172</v>
      </c>
      <c r="DD66" s="2">
        <v>22.711817296041733</v>
      </c>
      <c r="DE66" s="2">
        <v>22.972264361472853</v>
      </c>
      <c r="DF66" s="2">
        <v>22.820977335474744</v>
      </c>
      <c r="DG66" s="2">
        <v>22.053003388225772</v>
      </c>
      <c r="DH66" s="2">
        <v>22.726371529412894</v>
      </c>
      <c r="DI66" s="2">
        <v>22.608750230189585</v>
      </c>
      <c r="DJ66" s="2">
        <v>22.720038320218123</v>
      </c>
      <c r="DK66" s="2">
        <v>22.437663453302271</v>
      </c>
      <c r="DL66" s="2">
        <v>22.007730756090965</v>
      </c>
      <c r="DM66" s="2">
        <v>22.254650304069358</v>
      </c>
      <c r="DN66" s="2">
        <v>22.495751615929336</v>
      </c>
      <c r="DO66" s="2">
        <v>22.420083117065047</v>
      </c>
      <c r="DP66" s="2">
        <v>22.824778626110241</v>
      </c>
      <c r="DQ66" s="2">
        <v>22.849364224823656</v>
      </c>
      <c r="DR66" s="2">
        <v>22.806904352567866</v>
      </c>
      <c r="DS66" s="2">
        <v>21.846874003660627</v>
      </c>
      <c r="DT66" s="2">
        <v>22.128447366754877</v>
      </c>
      <c r="DU66" s="2">
        <v>22.192041328000553</v>
      </c>
      <c r="DV66" s="2">
        <v>22.551534738527142</v>
      </c>
      <c r="DW66" s="2">
        <v>22.765728083972029</v>
      </c>
      <c r="DX66" s="2">
        <v>22.760431086649536</v>
      </c>
      <c r="DY66" s="2">
        <v>22.785533365913324</v>
      </c>
      <c r="DZ66" s="2">
        <v>22.015963152757365</v>
      </c>
      <c r="EA66" s="2">
        <v>22.453816015931345</v>
      </c>
      <c r="EB66" s="2">
        <v>22.399764812324396</v>
      </c>
      <c r="EC66" s="2">
        <v>22.26827250128483</v>
      </c>
      <c r="ED66" s="2">
        <v>22.372580098287699</v>
      </c>
      <c r="EE66" s="2">
        <v>23.054307551657768</v>
      </c>
      <c r="EF66" s="2">
        <v>22.573644627354703</v>
      </c>
      <c r="EG66" s="2">
        <v>22.748900429966366</v>
      </c>
      <c r="EH66" s="2">
        <v>22.578581502321939</v>
      </c>
      <c r="EI66" s="2">
        <v>22.292216179835474</v>
      </c>
      <c r="EJ66" s="2">
        <v>22.374357882916247</v>
      </c>
      <c r="EK66" s="2">
        <v>22.67675298839681</v>
      </c>
      <c r="EL66" s="2">
        <v>22.842642300641952</v>
      </c>
      <c r="EM66" s="2">
        <v>22.20420778446805</v>
      </c>
      <c r="EN66" s="2">
        <v>23.096440327480476</v>
      </c>
      <c r="EO66" s="2">
        <v>22.380020912427444</v>
      </c>
      <c r="EP66" s="2">
        <v>22.867796918368693</v>
      </c>
      <c r="EQ66" s="2">
        <v>22.577644581950533</v>
      </c>
      <c r="ER66" s="2">
        <v>22.288328938101326</v>
      </c>
      <c r="ES66" s="2">
        <v>22.478105679184733</v>
      </c>
      <c r="ET66" s="2">
        <v>22.812070834290473</v>
      </c>
      <c r="EU66" s="2">
        <v>22.109997440397997</v>
      </c>
      <c r="EV66" s="2">
        <v>22.941292483030686</v>
      </c>
      <c r="EW66" s="2">
        <v>22.957320533796342</v>
      </c>
      <c r="EX66" s="2">
        <v>23.301080966669257</v>
      </c>
      <c r="EY66" s="2">
        <v>22.824145938434913</v>
      </c>
      <c r="EZ66" s="2">
        <v>22.516639768758377</v>
      </c>
      <c r="FA66" s="2">
        <v>22.420950782097574</v>
      </c>
      <c r="FB66" s="2">
        <v>22.743214177545799</v>
      </c>
      <c r="FC66" s="2">
        <v>22.331314109396892</v>
      </c>
      <c r="FD66" s="2">
        <v>22.181268313192056</v>
      </c>
      <c r="FE66" s="2">
        <v>22.63751677522373</v>
      </c>
      <c r="FF66" s="2">
        <v>22.931428825939637</v>
      </c>
      <c r="FG66" s="2">
        <v>22.450556703871634</v>
      </c>
      <c r="FH66" s="2">
        <v>22.762446888533454</v>
      </c>
      <c r="FI66" s="2">
        <v>22.177176919983168</v>
      </c>
      <c r="FJ66" s="2">
        <v>22.547449718479847</v>
      </c>
      <c r="FK66" s="2">
        <v>22.817006480060549</v>
      </c>
      <c r="FL66" s="2">
        <v>22.672859182009816</v>
      </c>
      <c r="FM66" s="2">
        <v>23.074877967601473</v>
      </c>
      <c r="FN66" s="2">
        <v>21.891892210065805</v>
      </c>
      <c r="FO66" s="2">
        <v>23.193948385198901</v>
      </c>
      <c r="FP66" s="2">
        <v>22.964404166281604</v>
      </c>
      <c r="FQ66" s="2">
        <v>22.085067761706004</v>
      </c>
      <c r="FR66" s="2">
        <v>22.755509836616326</v>
      </c>
      <c r="FS66" s="2">
        <v>22.845719890197707</v>
      </c>
      <c r="FT66" s="2">
        <v>22.966236453771629</v>
      </c>
      <c r="FU66" s="2">
        <v>23.040824134608744</v>
      </c>
      <c r="FV66" s="2">
        <v>22.522654989100051</v>
      </c>
      <c r="FW66" s="2">
        <v>22.439179956601134</v>
      </c>
      <c r="FX66" s="2">
        <v>22.863767360129966</v>
      </c>
      <c r="FY66" s="2">
        <v>22.266154152226107</v>
      </c>
      <c r="FZ66" s="2">
        <v>22.221401327727833</v>
      </c>
      <c r="GA66" s="2">
        <v>22.115645606186046</v>
      </c>
      <c r="GB66" s="2">
        <v>22.229097792865055</v>
      </c>
      <c r="GC66" s="2">
        <v>23.15268892686387</v>
      </c>
      <c r="GD66" s="2">
        <v>23.02140069452329</v>
      </c>
      <c r="GE66" s="2">
        <v>22.309594232397785</v>
      </c>
      <c r="GF66" s="2">
        <v>22.462770947124451</v>
      </c>
      <c r="GG66" s="2">
        <v>22.973279257233873</v>
      </c>
      <c r="GH66" s="2">
        <v>23.475909384417982</v>
      </c>
      <c r="GI66" s="2">
        <v>23.540005580879505</v>
      </c>
      <c r="GJ66" s="2">
        <v>23.020250424216851</v>
      </c>
      <c r="GK66" s="2">
        <v>22.909796413249165</v>
      </c>
      <c r="GL66" s="2">
        <v>22.956752219565615</v>
      </c>
      <c r="GM66" s="30">
        <v>22.871164893932029</v>
      </c>
      <c r="GN66" s="30">
        <v>22.431093350778774</v>
      </c>
    </row>
    <row r="67" spans="1:196" x14ac:dyDescent="0.2">
      <c r="A67" s="17" t="s">
        <v>123</v>
      </c>
      <c r="B67" s="17">
        <v>40</v>
      </c>
      <c r="C67" s="17">
        <v>6</v>
      </c>
      <c r="D67" s="9" t="s">
        <v>0</v>
      </c>
      <c r="E67" s="8">
        <v>0.52786187233351112</v>
      </c>
      <c r="F67" s="7">
        <v>6.7481867234619131E-2</v>
      </c>
      <c r="G67" s="7">
        <v>1.1176040579819913E-2</v>
      </c>
      <c r="H67" s="10">
        <v>0.18359992047375684</v>
      </c>
      <c r="I67" s="78">
        <v>0</v>
      </c>
      <c r="J67" s="58" t="s">
        <v>5711</v>
      </c>
      <c r="K67" s="2">
        <v>24.15725528722102</v>
      </c>
      <c r="L67" s="2">
        <v>24.50446260313613</v>
      </c>
      <c r="M67" s="2">
        <v>24.527037718081303</v>
      </c>
      <c r="N67" s="2">
        <v>24.791224894219365</v>
      </c>
      <c r="O67" s="2">
        <v>23.995019300019958</v>
      </c>
      <c r="P67" s="2">
        <v>24.674446896900388</v>
      </c>
      <c r="Q67" s="2">
        <v>24.401699511312369</v>
      </c>
      <c r="R67" s="2">
        <v>25.130598310565734</v>
      </c>
      <c r="S67" s="2">
        <v>24.437975208787073</v>
      </c>
      <c r="T67" s="2">
        <v>24.613044504879834</v>
      </c>
      <c r="U67" s="2">
        <v>24.364668728589749</v>
      </c>
      <c r="V67" s="2">
        <v>23.772948060303669</v>
      </c>
      <c r="W67" s="2">
        <v>24.300709091275539</v>
      </c>
      <c r="X67" s="2">
        <v>23.868262566901674</v>
      </c>
      <c r="Y67" s="2">
        <v>24.119613835077608</v>
      </c>
      <c r="Z67" s="2">
        <v>24.27781264981429</v>
      </c>
      <c r="AA67" s="2">
        <v>24.503277068613361</v>
      </c>
      <c r="AB67" s="2">
        <v>24.031590787412807</v>
      </c>
      <c r="AC67" s="2">
        <v>24.02806298764618</v>
      </c>
      <c r="AD67" s="2">
        <v>24.282879460379498</v>
      </c>
      <c r="AE67" s="2">
        <v>25.206009399136963</v>
      </c>
      <c r="AF67" s="2">
        <v>24.290079288799916</v>
      </c>
      <c r="AG67" s="2">
        <v>24.004230399414581</v>
      </c>
      <c r="AH67" s="2">
        <v>24.372366514539614</v>
      </c>
      <c r="AI67" s="2">
        <v>24.441361124379132</v>
      </c>
      <c r="AJ67" s="2">
        <v>23.803497582464221</v>
      </c>
      <c r="AK67" s="2">
        <v>24.538543753946993</v>
      </c>
      <c r="AL67" s="2">
        <v>24.675636014959451</v>
      </c>
      <c r="AM67" s="2">
        <v>24.371769409563083</v>
      </c>
      <c r="AN67" s="2">
        <v>24.304165986431332</v>
      </c>
      <c r="AO67" s="2">
        <v>23.867582990521317</v>
      </c>
      <c r="AP67" s="2">
        <v>24.451087192344836</v>
      </c>
      <c r="AQ67" s="2">
        <v>23.984958422310758</v>
      </c>
      <c r="AR67" s="2">
        <v>24.851807029844139</v>
      </c>
      <c r="AS67" s="2">
        <v>23.905290383812222</v>
      </c>
      <c r="AT67" s="2">
        <v>24.860175181885211</v>
      </c>
      <c r="AU67" s="2">
        <v>24.628145446145986</v>
      </c>
      <c r="AV67" s="2">
        <v>24.676627330495865</v>
      </c>
      <c r="AW67" s="2">
        <v>23.834457712534352</v>
      </c>
      <c r="AX67" s="2">
        <v>24.416534824581266</v>
      </c>
      <c r="AY67" s="2">
        <v>24.405815285556677</v>
      </c>
      <c r="AZ67" s="2">
        <v>25.082739879731321</v>
      </c>
      <c r="BA67" s="2">
        <v>24.249479484779727</v>
      </c>
      <c r="BB67" s="2">
        <v>24.756010985328402</v>
      </c>
      <c r="BC67" s="2">
        <v>23.836512638117526</v>
      </c>
      <c r="BD67" s="2">
        <v>23.840722728431111</v>
      </c>
      <c r="BE67" s="2">
        <v>24.454118427574684</v>
      </c>
      <c r="BF67" s="2">
        <v>24.341792599967821</v>
      </c>
      <c r="BG67" s="2">
        <v>24.805459021046268</v>
      </c>
      <c r="BH67" s="2">
        <v>24.195440400369549</v>
      </c>
      <c r="BI67" s="2">
        <v>24.257257711746171</v>
      </c>
      <c r="BJ67" s="2">
        <v>23.61402562591568</v>
      </c>
      <c r="BK67" s="2">
        <v>24.38555582328495</v>
      </c>
      <c r="BL67" s="2">
        <v>24.153621643654532</v>
      </c>
      <c r="BM67" s="2">
        <v>24.392370329683988</v>
      </c>
      <c r="BN67" s="2">
        <v>23.952881237320216</v>
      </c>
      <c r="BO67" s="2">
        <v>24.974195451857689</v>
      </c>
      <c r="BP67" s="2">
        <v>24.634846220314504</v>
      </c>
      <c r="BQ67" s="2">
        <v>24.98247324184274</v>
      </c>
      <c r="BR67" s="2">
        <v>24.669609957545017</v>
      </c>
      <c r="BS67" s="2">
        <v>24.579237085999072</v>
      </c>
      <c r="BT67" s="2">
        <v>24.611843193895588</v>
      </c>
      <c r="BU67" s="2">
        <v>24.183457087083301</v>
      </c>
      <c r="BV67" s="2">
        <v>24.46995789099412</v>
      </c>
      <c r="BW67" s="2">
        <v>24.633693832687207</v>
      </c>
      <c r="BX67" s="2">
        <v>24.041760844893506</v>
      </c>
      <c r="BY67" s="2">
        <v>23.768198829590251</v>
      </c>
      <c r="BZ67" s="2">
        <v>24.538493310308091</v>
      </c>
      <c r="CA67" s="2">
        <v>24.490721418474863</v>
      </c>
      <c r="CB67" s="2">
        <v>24.772494656119225</v>
      </c>
      <c r="CC67" s="2">
        <v>24.897817115783656</v>
      </c>
      <c r="CD67" s="2">
        <v>23.8685223428499</v>
      </c>
      <c r="CE67" s="2">
        <v>23.822540058570983</v>
      </c>
      <c r="CF67" s="2">
        <v>24.312965486891972</v>
      </c>
      <c r="CG67" s="2">
        <v>24.476256783657409</v>
      </c>
      <c r="CH67" s="2">
        <v>24.176792825176626</v>
      </c>
      <c r="CI67" s="2">
        <v>24.503668096313781</v>
      </c>
      <c r="CJ67" s="2">
        <v>24.463708412117509</v>
      </c>
      <c r="CK67" s="2">
        <v>24.743526594806426</v>
      </c>
      <c r="CL67" s="2">
        <v>23.870918831202836</v>
      </c>
      <c r="CM67" s="2">
        <v>24.06941021592387</v>
      </c>
      <c r="CN67" s="2">
        <v>24.576109150138024</v>
      </c>
      <c r="CO67" s="2">
        <v>24.13932472746453</v>
      </c>
      <c r="CP67" s="2">
        <v>24.419393537062167</v>
      </c>
      <c r="CQ67" s="2">
        <v>24.632991066672172</v>
      </c>
      <c r="CR67" s="2">
        <v>24.85250083470714</v>
      </c>
      <c r="CS67" s="2">
        <v>24.278829037838179</v>
      </c>
      <c r="CT67" s="2">
        <v>23.81495047495951</v>
      </c>
      <c r="CU67" s="2">
        <v>24.359026570450556</v>
      </c>
      <c r="CV67" s="2">
        <v>24.199216104672388</v>
      </c>
      <c r="CW67" s="2">
        <v>24.436966110947306</v>
      </c>
      <c r="CX67" s="2">
        <v>24.761357425870866</v>
      </c>
      <c r="CY67" s="2">
        <v>24.320398874399878</v>
      </c>
      <c r="CZ67" s="2">
        <v>24.30958781668857</v>
      </c>
      <c r="DA67" s="2">
        <v>24.522065218561274</v>
      </c>
      <c r="DB67" s="2">
        <v>23.904880203583346</v>
      </c>
      <c r="DC67" s="2">
        <v>24.836530297642664</v>
      </c>
      <c r="DD67" s="2">
        <v>24.36030563006068</v>
      </c>
      <c r="DE67" s="2">
        <v>24.787629378305315</v>
      </c>
      <c r="DF67" s="2">
        <v>24.247274222510086</v>
      </c>
      <c r="DG67" s="2">
        <v>24.697038029627969</v>
      </c>
      <c r="DH67" s="2">
        <v>24.493882914703228</v>
      </c>
      <c r="DI67" s="2">
        <v>24.927329223835446</v>
      </c>
      <c r="DJ67" s="2">
        <v>24.387161912942773</v>
      </c>
      <c r="DK67" s="2">
        <v>24.842401997520042</v>
      </c>
      <c r="DL67" s="2">
        <v>24.091177262982427</v>
      </c>
      <c r="DM67" s="2">
        <v>23.93095025901798</v>
      </c>
      <c r="DN67" s="2">
        <v>24.338351038093677</v>
      </c>
      <c r="DO67" s="2">
        <v>24.354025234264718</v>
      </c>
      <c r="DP67" s="2">
        <v>24.723336177204835</v>
      </c>
      <c r="DQ67" s="2">
        <v>24.649425895566718</v>
      </c>
      <c r="DR67" s="2">
        <v>23.985534471989368</v>
      </c>
      <c r="DS67" s="2">
        <v>24.711963129729174</v>
      </c>
      <c r="DT67" s="2">
        <v>23.731807465141312</v>
      </c>
      <c r="DU67" s="2">
        <v>24.543724206689419</v>
      </c>
      <c r="DV67" s="2">
        <v>24.220292558341477</v>
      </c>
      <c r="DW67" s="2">
        <v>24.681401701989248</v>
      </c>
      <c r="DX67" s="2">
        <v>24.53229844520877</v>
      </c>
      <c r="DY67" s="2">
        <v>24.497886104985369</v>
      </c>
      <c r="DZ67" s="2">
        <v>24.158447473536292</v>
      </c>
      <c r="EA67" s="2">
        <v>24.407927022796617</v>
      </c>
      <c r="EB67" s="2">
        <v>24.91634843623271</v>
      </c>
      <c r="EC67" s="2">
        <v>24.402645023971402</v>
      </c>
      <c r="ED67" s="2">
        <v>24.33729867045874</v>
      </c>
      <c r="EE67" s="2">
        <v>25.307597203146337</v>
      </c>
      <c r="EF67" s="2">
        <v>24.66593429240157</v>
      </c>
      <c r="EG67" s="2">
        <v>24.579987871576158</v>
      </c>
      <c r="EH67" s="2">
        <v>24.925956880946337</v>
      </c>
      <c r="EI67" s="2">
        <v>23.891618815417196</v>
      </c>
      <c r="EJ67" s="2">
        <v>24.343842045568557</v>
      </c>
      <c r="EK67" s="2">
        <v>23.957599457527831</v>
      </c>
      <c r="EL67" s="2">
        <v>24.608456898320096</v>
      </c>
      <c r="EM67" s="2">
        <v>23.803792564695048</v>
      </c>
      <c r="EN67" s="2">
        <v>24.882952253414896</v>
      </c>
      <c r="EO67" s="2">
        <v>23.801733534391786</v>
      </c>
      <c r="EP67" s="2">
        <v>24.766100162916324</v>
      </c>
      <c r="EQ67" s="2">
        <v>24.149060723722208</v>
      </c>
      <c r="ER67" s="2">
        <v>24.150229168377571</v>
      </c>
      <c r="ES67" s="2">
        <v>24.003395656962216</v>
      </c>
      <c r="ET67" s="2">
        <v>24.269267443618126</v>
      </c>
      <c r="EU67" s="2">
        <v>23.814540737323064</v>
      </c>
      <c r="EV67" s="2">
        <v>24.619229682858006</v>
      </c>
      <c r="EW67" s="2">
        <v>24.526860448383836</v>
      </c>
      <c r="EX67" s="2">
        <v>24.514757024328684</v>
      </c>
      <c r="EY67" s="2">
        <v>24.641897054312476</v>
      </c>
      <c r="EZ67" s="2">
        <v>24.294816383180137</v>
      </c>
      <c r="FA67" s="2">
        <v>24.639580287450695</v>
      </c>
      <c r="FB67" s="2">
        <v>24.71632427702756</v>
      </c>
      <c r="FC67" s="2">
        <v>24.176816844175153</v>
      </c>
      <c r="FD67" s="2">
        <v>24.933504173510102</v>
      </c>
      <c r="FE67" s="2">
        <v>24.687114801992639</v>
      </c>
      <c r="FF67" s="2">
        <v>25.293343341365919</v>
      </c>
      <c r="FG67" s="2">
        <v>24.1441881089149</v>
      </c>
      <c r="FH67" s="2">
        <v>24.573236725207572</v>
      </c>
      <c r="FI67" s="2">
        <v>24.240607771893789</v>
      </c>
      <c r="FJ67" s="2">
        <v>24.068618154618566</v>
      </c>
      <c r="FK67" s="2">
        <v>24.460549770599844</v>
      </c>
      <c r="FL67" s="2">
        <v>24.660532160149337</v>
      </c>
      <c r="FM67" s="2">
        <v>24.701294909986597</v>
      </c>
      <c r="FN67" s="2">
        <v>24.069664891160713</v>
      </c>
      <c r="FO67" s="2">
        <v>24.783608859487348</v>
      </c>
      <c r="FP67" s="2">
        <v>24.988432683313455</v>
      </c>
      <c r="FQ67" s="2">
        <v>23.906234272114773</v>
      </c>
      <c r="FR67" s="2">
        <v>24.867947337244079</v>
      </c>
      <c r="FS67" s="2">
        <v>25.207264452021388</v>
      </c>
      <c r="FT67" s="2">
        <v>24.527025361300325</v>
      </c>
      <c r="FU67" s="2">
        <v>24.795104832878575</v>
      </c>
      <c r="FV67" s="2">
        <v>24.587647447383269</v>
      </c>
      <c r="FW67" s="2">
        <v>24.060787287671175</v>
      </c>
      <c r="FX67" s="2">
        <v>25.118797765563759</v>
      </c>
      <c r="FY67" s="2">
        <v>24.420745528697822</v>
      </c>
      <c r="FZ67" s="2">
        <v>23.869563110573861</v>
      </c>
      <c r="GA67" s="2">
        <v>24.599723780062686</v>
      </c>
      <c r="GB67" s="2">
        <v>23.889078447843598</v>
      </c>
      <c r="GC67" s="2">
        <v>24.701264454256879</v>
      </c>
      <c r="GD67" s="2">
        <v>24.816440698824291</v>
      </c>
      <c r="GE67" s="2">
        <v>24.182739430750409</v>
      </c>
      <c r="GF67" s="2">
        <v>24.208081057021246</v>
      </c>
      <c r="GG67" s="2">
        <v>24.694302291431359</v>
      </c>
      <c r="GH67" s="2">
        <v>25.556488251884577</v>
      </c>
      <c r="GI67" s="2">
        <v>25.512649985035178</v>
      </c>
      <c r="GJ67" s="2">
        <v>24.378030932701904</v>
      </c>
      <c r="GK67" s="2">
        <v>25.143523837851067</v>
      </c>
      <c r="GL67" s="2">
        <v>24.770944527264909</v>
      </c>
      <c r="GM67" s="30">
        <v>24.738667790327941</v>
      </c>
      <c r="GN67" s="30">
        <v>24.563466874248132</v>
      </c>
    </row>
    <row r="68" spans="1:196" x14ac:dyDescent="0.2">
      <c r="A68" s="17" t="s">
        <v>124</v>
      </c>
      <c r="B68" s="17">
        <v>32</v>
      </c>
      <c r="C68" s="17">
        <v>0</v>
      </c>
      <c r="D68" s="9" t="s">
        <v>0</v>
      </c>
      <c r="E68" s="8">
        <v>0.18637159344881193</v>
      </c>
      <c r="F68" s="7">
        <v>-9.2909530667402151E-2</v>
      </c>
      <c r="G68" s="7">
        <v>0.99990876889889113</v>
      </c>
      <c r="H68" s="10">
        <v>6.3159696489734074E-4</v>
      </c>
      <c r="I68" s="78">
        <v>0</v>
      </c>
      <c r="J68" s="78">
        <v>0</v>
      </c>
      <c r="K68" s="2">
        <v>20.209244561714016</v>
      </c>
      <c r="L68" s="2">
        <v>20.288923568838211</v>
      </c>
      <c r="M68" s="2">
        <v>20.377713320355358</v>
      </c>
      <c r="N68" s="2">
        <v>20.559916294652314</v>
      </c>
      <c r="O68" s="2">
        <v>19.579693086509984</v>
      </c>
      <c r="P68" s="2">
        <v>20.419687161064452</v>
      </c>
      <c r="Q68" s="2">
        <v>20.260694090963728</v>
      </c>
      <c r="R68" s="2">
        <v>20.201115425630348</v>
      </c>
      <c r="S68" s="2">
        <v>20.280628620964624</v>
      </c>
      <c r="T68" s="2">
        <v>20.50228552269683</v>
      </c>
      <c r="U68" s="2">
        <v>20.417659439702192</v>
      </c>
      <c r="V68" s="2">
        <v>20.303517350437708</v>
      </c>
      <c r="W68" s="2">
        <v>20.313536761176326</v>
      </c>
      <c r="X68" s="2">
        <v>20.228470857232026</v>
      </c>
      <c r="Y68" s="2">
        <v>20.314502714204206</v>
      </c>
      <c r="Z68" s="2">
        <v>20.00770508093715</v>
      </c>
      <c r="AA68" s="2">
        <v>20.153223989884829</v>
      </c>
      <c r="AB68" s="2">
        <v>19.597539423455117</v>
      </c>
      <c r="AC68" s="2">
        <v>20.063306496755292</v>
      </c>
      <c r="AD68" s="2">
        <v>19.835590038313008</v>
      </c>
      <c r="AE68" s="2">
        <v>20.770720370743501</v>
      </c>
      <c r="AF68" s="2">
        <v>19.837915066192576</v>
      </c>
      <c r="AG68" s="2">
        <v>20.230652991402085</v>
      </c>
      <c r="AH68" s="2">
        <v>20.029954705002972</v>
      </c>
      <c r="AI68" s="2">
        <v>20.230309698832155</v>
      </c>
      <c r="AJ68" s="2">
        <v>19.872557066834016</v>
      </c>
      <c r="AK68" s="2">
        <v>20.350027826695413</v>
      </c>
      <c r="AL68" s="2">
        <v>20.238687108366413</v>
      </c>
      <c r="AM68" s="2">
        <v>19.901056506942705</v>
      </c>
      <c r="AN68" s="2">
        <v>20.446830716281745</v>
      </c>
      <c r="AO68" s="2">
        <v>20.212964056165301</v>
      </c>
      <c r="AP68" s="2">
        <v>20.229736718455147</v>
      </c>
      <c r="AQ68" s="2">
        <v>20.020516775772599</v>
      </c>
      <c r="AR68" s="2">
        <v>20.780703445358455</v>
      </c>
      <c r="AS68" s="2">
        <v>20.333245668719641</v>
      </c>
      <c r="AT68" s="2">
        <v>20.502314519562773</v>
      </c>
      <c r="AU68" s="2">
        <v>20.059604092120171</v>
      </c>
      <c r="AV68" s="2">
        <v>20.339013400771481</v>
      </c>
      <c r="AW68" s="2">
        <v>19.616265533095454</v>
      </c>
      <c r="AX68" s="2">
        <v>19.80293683009377</v>
      </c>
      <c r="AY68" s="2">
        <v>20.444573470159909</v>
      </c>
      <c r="AZ68" s="2">
        <v>19.917931714444691</v>
      </c>
      <c r="BA68" s="2">
        <v>20.725706915500027</v>
      </c>
      <c r="BB68" s="2">
        <v>20.422322849989609</v>
      </c>
      <c r="BC68" s="2">
        <v>20.132953654567192</v>
      </c>
      <c r="BD68" s="2">
        <v>20.19448945218387</v>
      </c>
      <c r="BE68" s="2">
        <v>20.578648033498006</v>
      </c>
      <c r="BF68" s="2">
        <v>20.617059934568747</v>
      </c>
      <c r="BG68" s="2">
        <v>20.486366793705454</v>
      </c>
      <c r="BH68" s="2">
        <v>20.434868804404516</v>
      </c>
      <c r="BI68" s="2">
        <v>20.365818475058987</v>
      </c>
      <c r="BJ68" s="2">
        <v>19.996770092838162</v>
      </c>
      <c r="BK68" s="2">
        <v>20.342588252695929</v>
      </c>
      <c r="BL68" s="2">
        <v>19.987271241456703</v>
      </c>
      <c r="BM68" s="2">
        <v>20.007880792061258</v>
      </c>
      <c r="BN68" s="2">
        <v>19.591562090186894</v>
      </c>
      <c r="BO68" s="2">
        <v>20.215046030062105</v>
      </c>
      <c r="BP68" s="2">
        <v>20.480609021937809</v>
      </c>
      <c r="BQ68" s="2">
        <v>20.742387848196955</v>
      </c>
      <c r="BR68" s="2">
        <v>20.029954705002972</v>
      </c>
      <c r="BS68" s="2">
        <v>19.503924515654013</v>
      </c>
      <c r="BT68" s="2">
        <v>20.240788157409696</v>
      </c>
      <c r="BU68" s="2">
        <v>20.31583025691954</v>
      </c>
      <c r="BV68" s="2">
        <v>20.249332754386806</v>
      </c>
      <c r="BW68" s="2">
        <v>20.531731817735341</v>
      </c>
      <c r="BX68" s="2">
        <v>20.017688398955592</v>
      </c>
      <c r="BY68" s="2">
        <v>19.256315642651209</v>
      </c>
      <c r="BZ68" s="2">
        <v>20.320687562964935</v>
      </c>
      <c r="CA68" s="2">
        <v>20.217610750250458</v>
      </c>
      <c r="CB68" s="2">
        <v>20.517683716372169</v>
      </c>
      <c r="CC68" s="2">
        <v>20.312789103586809</v>
      </c>
      <c r="CD68" s="2">
        <v>20.587594896184203</v>
      </c>
      <c r="CE68" s="2">
        <v>20.16559657510312</v>
      </c>
      <c r="CF68" s="2">
        <v>20.182094471941344</v>
      </c>
      <c r="CG68" s="2">
        <v>20.662286320067949</v>
      </c>
      <c r="CH68" s="2">
        <v>19.730306011162238</v>
      </c>
      <c r="CI68" s="2">
        <v>19.400583095115774</v>
      </c>
      <c r="CJ68" s="2">
        <v>20.148515755473124</v>
      </c>
      <c r="CK68" s="2">
        <v>20.078130496815941</v>
      </c>
      <c r="CL68" s="2">
        <v>20.084090968833234</v>
      </c>
      <c r="CM68" s="2">
        <v>20.284502543859777</v>
      </c>
      <c r="CN68" s="2">
        <v>20.131737028969475</v>
      </c>
      <c r="CO68" s="2">
        <v>19.559251918659385</v>
      </c>
      <c r="CP68" s="2">
        <v>20.492034600018773</v>
      </c>
      <c r="CQ68" s="2">
        <v>20.153205900502588</v>
      </c>
      <c r="CR68" s="2">
        <v>20.786144506352908</v>
      </c>
      <c r="CS68" s="2">
        <v>20.178711769435676</v>
      </c>
      <c r="CT68" s="2">
        <v>20.399326856717774</v>
      </c>
      <c r="CU68" s="2">
        <v>20.374611324868724</v>
      </c>
      <c r="CV68" s="2">
        <v>20.665480806238598</v>
      </c>
      <c r="CW68" s="2">
        <v>20.19332186253526</v>
      </c>
      <c r="CX68" s="2">
        <v>20.181583820587637</v>
      </c>
      <c r="CY68" s="2">
        <v>20.18666896976897</v>
      </c>
      <c r="CZ68" s="2">
        <v>20.212764103034125</v>
      </c>
      <c r="DA68" s="2">
        <v>20.522402481836721</v>
      </c>
      <c r="DB68" s="2">
        <v>20.029954705002972</v>
      </c>
      <c r="DC68" s="2">
        <v>20.742076680933877</v>
      </c>
      <c r="DD68" s="2">
        <v>20.25804310359521</v>
      </c>
      <c r="DE68" s="2">
        <v>20.203266257471387</v>
      </c>
      <c r="DF68" s="2">
        <v>20.251019561100048</v>
      </c>
      <c r="DG68" s="2">
        <v>20.134942220889712</v>
      </c>
      <c r="DH68" s="2">
        <v>19.77175281159024</v>
      </c>
      <c r="DI68" s="2">
        <v>20.547688174637571</v>
      </c>
      <c r="DJ68" s="2">
        <v>20.039872386653943</v>
      </c>
      <c r="DK68" s="2">
        <v>19.477994372433997</v>
      </c>
      <c r="DL68" s="2">
        <v>20.043053058557742</v>
      </c>
      <c r="DM68" s="2">
        <v>19.452483060448568</v>
      </c>
      <c r="DN68" s="2">
        <v>20.147782671782309</v>
      </c>
      <c r="DO68" s="2">
        <v>20.317156556463932</v>
      </c>
      <c r="DP68" s="2">
        <v>19.78971239592277</v>
      </c>
      <c r="DQ68" s="2">
        <v>20.323563129744159</v>
      </c>
      <c r="DR68" s="2">
        <v>20.148978014516818</v>
      </c>
      <c r="DS68" s="2">
        <v>19.905300187588477</v>
      </c>
      <c r="DT68" s="2">
        <v>20.401389253604506</v>
      </c>
      <c r="DU68" s="2">
        <v>20.232129541131545</v>
      </c>
      <c r="DV68" s="2">
        <v>20.031384079103312</v>
      </c>
      <c r="DW68" s="2">
        <v>20.15907703383332</v>
      </c>
      <c r="DX68" s="2">
        <v>20.018026495355976</v>
      </c>
      <c r="DY68" s="2">
        <v>19.980446131843454</v>
      </c>
      <c r="DZ68" s="2">
        <v>20.028871779230652</v>
      </c>
      <c r="EA68" s="2">
        <v>19.791346765204189</v>
      </c>
      <c r="EB68" s="2">
        <v>20.408676861675765</v>
      </c>
      <c r="EC68" s="2">
        <v>20.029954705002972</v>
      </c>
      <c r="ED68" s="2">
        <v>20.217326733170754</v>
      </c>
      <c r="EE68" s="2">
        <v>20.09830867179517</v>
      </c>
      <c r="EF68" s="2">
        <v>19.990617568652198</v>
      </c>
      <c r="EG68" s="2">
        <v>20.408824919122477</v>
      </c>
      <c r="EH68" s="2">
        <v>19.873483367275281</v>
      </c>
      <c r="EI68" s="2">
        <v>20.499487699104037</v>
      </c>
      <c r="EJ68" s="2">
        <v>20.410480476070713</v>
      </c>
      <c r="EK68" s="2">
        <v>19.764312818727038</v>
      </c>
      <c r="EL68" s="2">
        <v>20.029954705002972</v>
      </c>
      <c r="EM68" s="2">
        <v>19.784141881874959</v>
      </c>
      <c r="EN68" s="2">
        <v>20.44370596534295</v>
      </c>
      <c r="EO68" s="2">
        <v>19.888435920747508</v>
      </c>
      <c r="EP68" s="2">
        <v>20.492289830677585</v>
      </c>
      <c r="EQ68" s="2">
        <v>19.857043137253267</v>
      </c>
      <c r="ER68" s="2">
        <v>19.455053223914955</v>
      </c>
      <c r="ES68" s="2">
        <v>20.294514825272817</v>
      </c>
      <c r="ET68" s="2">
        <v>20.232653076531086</v>
      </c>
      <c r="EU68" s="2">
        <v>20.030788859047426</v>
      </c>
      <c r="EV68" s="2">
        <v>20.257342784904818</v>
      </c>
      <c r="EW68" s="2">
        <v>20.503495053775151</v>
      </c>
      <c r="EX68" s="2">
        <v>20.299530833879242</v>
      </c>
      <c r="EY68" s="2">
        <v>20.107084940345892</v>
      </c>
      <c r="EZ68" s="2">
        <v>19.783242388160193</v>
      </c>
      <c r="FA68" s="2">
        <v>20.449157986550933</v>
      </c>
      <c r="FB68" s="2">
        <v>20.238883501904795</v>
      </c>
      <c r="FC68" s="2">
        <v>19.661068324337769</v>
      </c>
      <c r="FD68" s="2">
        <v>20.074812791898992</v>
      </c>
      <c r="FE68" s="2">
        <v>19.495679365129224</v>
      </c>
      <c r="FF68" s="2">
        <v>20.559892924105977</v>
      </c>
      <c r="FG68" s="2">
        <v>20.233654491089347</v>
      </c>
      <c r="FH68" s="2">
        <v>20.781470215103443</v>
      </c>
      <c r="FI68" s="2">
        <v>20.519637205469039</v>
      </c>
      <c r="FJ68" s="2">
        <v>20.535164043591276</v>
      </c>
      <c r="FK68" s="2">
        <v>20.396291040471841</v>
      </c>
      <c r="FL68" s="2">
        <v>19.851695113160964</v>
      </c>
      <c r="FM68" s="2">
        <v>19.86861444976212</v>
      </c>
      <c r="FN68" s="2">
        <v>19.86562537959453</v>
      </c>
      <c r="FO68" s="2">
        <v>20.021943388800697</v>
      </c>
      <c r="FP68" s="2">
        <v>20.487133518037574</v>
      </c>
      <c r="FQ68" s="2">
        <v>20.029954705002972</v>
      </c>
      <c r="FR68" s="2">
        <v>20.06516619447229</v>
      </c>
      <c r="FS68" s="2">
        <v>20.316205089080114</v>
      </c>
      <c r="FT68" s="2">
        <v>20.754887941026372</v>
      </c>
      <c r="FU68" s="2">
        <v>20.42214693644021</v>
      </c>
      <c r="FV68" s="2">
        <v>20.565179037115449</v>
      </c>
      <c r="FW68" s="2">
        <v>19.721013448024468</v>
      </c>
      <c r="FX68" s="2">
        <v>20.572468476703783</v>
      </c>
      <c r="FY68" s="2">
        <v>20.002485974256292</v>
      </c>
      <c r="FZ68" s="2">
        <v>19.98069072963774</v>
      </c>
      <c r="GA68" s="2">
        <v>20.029954705002972</v>
      </c>
      <c r="GB68" s="2">
        <v>20.560140074009237</v>
      </c>
      <c r="GC68" s="2">
        <v>20.342403893514163</v>
      </c>
      <c r="GD68" s="2">
        <v>20.009497314597272</v>
      </c>
      <c r="GE68" s="2">
        <v>20.131930193843154</v>
      </c>
      <c r="GF68" s="2">
        <v>20.420485234074661</v>
      </c>
      <c r="GG68" s="2">
        <v>20.228096635119897</v>
      </c>
      <c r="GH68" s="2">
        <v>20.172267978680082</v>
      </c>
      <c r="GI68" s="2">
        <v>20.20235979373895</v>
      </c>
      <c r="GJ68" s="2">
        <v>20.934902468045845</v>
      </c>
      <c r="GK68" s="2">
        <v>20.230495280943668</v>
      </c>
      <c r="GL68" s="2">
        <v>20.282269849332536</v>
      </c>
      <c r="GM68" s="30">
        <v>20.529245238818771</v>
      </c>
      <c r="GN68" s="30">
        <v>19.820669962101359</v>
      </c>
    </row>
    <row r="69" spans="1:196" x14ac:dyDescent="0.2">
      <c r="A69" s="17" t="s">
        <v>125</v>
      </c>
      <c r="B69" s="17">
        <v>16</v>
      </c>
      <c r="C69" s="17">
        <v>1</v>
      </c>
      <c r="D69" s="9" t="s">
        <v>0</v>
      </c>
      <c r="E69" s="8">
        <v>0.20623265805923374</v>
      </c>
      <c r="F69" s="7">
        <v>-0.2083319139624038</v>
      </c>
      <c r="G69" s="7">
        <v>3.7298260229979396E-2</v>
      </c>
      <c r="H69" s="10">
        <v>-0.29786162627459589</v>
      </c>
      <c r="I69" s="78">
        <v>0</v>
      </c>
      <c r="J69" s="56" t="s">
        <v>5707</v>
      </c>
      <c r="K69" s="2">
        <v>15.844251681691194</v>
      </c>
      <c r="L69" s="2">
        <v>16.750806354371122</v>
      </c>
      <c r="M69" s="2">
        <v>16.283831891761078</v>
      </c>
      <c r="N69" s="2">
        <v>15.457286483602765</v>
      </c>
      <c r="O69" s="2">
        <v>16.361877062340294</v>
      </c>
      <c r="P69" s="2">
        <v>16.527145063780466</v>
      </c>
      <c r="Q69" s="2">
        <v>17.302495716351146</v>
      </c>
      <c r="R69" s="2">
        <v>16.628661665952656</v>
      </c>
      <c r="S69" s="2">
        <v>16.331639700468305</v>
      </c>
      <c r="T69" s="2">
        <v>16.805525052095348</v>
      </c>
      <c r="U69" s="2">
        <v>16.877902424978807</v>
      </c>
      <c r="V69" s="2">
        <v>17.133796084770108</v>
      </c>
      <c r="W69" s="2">
        <v>15.904597173476478</v>
      </c>
      <c r="X69" s="2">
        <v>16.832357293405789</v>
      </c>
      <c r="Y69" s="2">
        <v>16.070195274534356</v>
      </c>
      <c r="Z69" s="2">
        <v>16.316524080680271</v>
      </c>
      <c r="AA69" s="2">
        <v>17.282721743462144</v>
      </c>
      <c r="AB69" s="2">
        <v>17.049443686189957</v>
      </c>
      <c r="AC69" s="2">
        <v>16.169638877680956</v>
      </c>
      <c r="AD69" s="2">
        <v>16.854582677683819</v>
      </c>
      <c r="AE69" s="2">
        <v>15.370162802520257</v>
      </c>
      <c r="AF69" s="2">
        <v>16.509094000824174</v>
      </c>
      <c r="AG69" s="2">
        <v>16.861298343479024</v>
      </c>
      <c r="AH69" s="2">
        <v>16.146958234345586</v>
      </c>
      <c r="AI69" s="2">
        <v>16.379904159688543</v>
      </c>
      <c r="AJ69" s="2">
        <v>16.261647321956627</v>
      </c>
      <c r="AK69" s="2">
        <v>16.743946457654257</v>
      </c>
      <c r="AL69" s="2">
        <v>15.067369392114848</v>
      </c>
      <c r="AM69" s="2">
        <v>16.78178142686766</v>
      </c>
      <c r="AN69" s="2">
        <v>18.029021487729377</v>
      </c>
      <c r="AO69" s="2">
        <v>15.939328319182131</v>
      </c>
      <c r="AP69" s="2">
        <v>17.343939651094779</v>
      </c>
      <c r="AQ69" s="2">
        <v>17.262996813397603</v>
      </c>
      <c r="AR69" s="2">
        <v>14.714090913065029</v>
      </c>
      <c r="AS69" s="2">
        <v>15.66816354523845</v>
      </c>
      <c r="AT69" s="2">
        <v>17.350885536275587</v>
      </c>
      <c r="AU69" s="2">
        <v>17.6740178044837</v>
      </c>
      <c r="AV69" s="2">
        <v>17.715776413043542</v>
      </c>
      <c r="AW69" s="2">
        <v>16.413594896749384</v>
      </c>
      <c r="AX69" s="2">
        <v>16.42415472226239</v>
      </c>
      <c r="AY69" s="2">
        <v>16.89376837499832</v>
      </c>
      <c r="AZ69" s="2">
        <v>17.406354206067462</v>
      </c>
      <c r="BA69" s="2">
        <v>17.227488500620669</v>
      </c>
      <c r="BB69" s="2">
        <v>17.01913363988081</v>
      </c>
      <c r="BC69" s="2">
        <v>15.3678621110872</v>
      </c>
      <c r="BD69" s="2">
        <v>16.676606983663479</v>
      </c>
      <c r="BE69" s="2">
        <v>18.097424658822089</v>
      </c>
      <c r="BF69" s="2">
        <v>16.118687516737896</v>
      </c>
      <c r="BG69" s="2">
        <v>16.472710327393962</v>
      </c>
      <c r="BH69" s="2">
        <v>16.329425162250086</v>
      </c>
      <c r="BI69" s="2">
        <v>15.193751294299537</v>
      </c>
      <c r="BJ69" s="2">
        <v>17.599022658852057</v>
      </c>
      <c r="BK69" s="2">
        <v>16.149766296929368</v>
      </c>
      <c r="BL69" s="2">
        <v>17.25754481992351</v>
      </c>
      <c r="BM69" s="2">
        <v>16.837300664431815</v>
      </c>
      <c r="BN69" s="2">
        <v>16.617526669482121</v>
      </c>
      <c r="BO69" s="2">
        <v>16.705667905453954</v>
      </c>
      <c r="BP69" s="2">
        <v>17.34499397832786</v>
      </c>
      <c r="BQ69" s="2">
        <v>17.813831995683639</v>
      </c>
      <c r="BR69" s="2">
        <v>16.826551496396117</v>
      </c>
      <c r="BS69" s="2">
        <v>17.242897858890952</v>
      </c>
      <c r="BT69" s="2">
        <v>16.508879268160751</v>
      </c>
      <c r="BU69" s="2">
        <v>16.717901431849199</v>
      </c>
      <c r="BV69" s="2">
        <v>17.016189369578132</v>
      </c>
      <c r="BW69" s="2">
        <v>17.210700545020011</v>
      </c>
      <c r="BX69" s="2">
        <v>15.023846619278737</v>
      </c>
      <c r="BY69" s="2">
        <v>15.454410746605383</v>
      </c>
      <c r="BZ69" s="2">
        <v>17.306949828041073</v>
      </c>
      <c r="CA69" s="2">
        <v>16.880854422974124</v>
      </c>
      <c r="CB69" s="2">
        <v>17.393635170457291</v>
      </c>
      <c r="CC69" s="2">
        <v>17.009122467374979</v>
      </c>
      <c r="CD69" s="2">
        <v>16.841114655312275</v>
      </c>
      <c r="CE69" s="2">
        <v>15.832278535713819</v>
      </c>
      <c r="CF69" s="2">
        <v>17.466517779820091</v>
      </c>
      <c r="CG69" s="2">
        <v>17.753809458556827</v>
      </c>
      <c r="CH69" s="2">
        <v>16.438136938691528</v>
      </c>
      <c r="CI69" s="2">
        <v>17.963933293681094</v>
      </c>
      <c r="CJ69" s="2">
        <v>16.916532823268518</v>
      </c>
      <c r="CK69" s="2">
        <v>16.793545297524602</v>
      </c>
      <c r="CL69" s="2">
        <v>17.343448232682178</v>
      </c>
      <c r="CM69" s="2">
        <v>16.988264798428045</v>
      </c>
      <c r="CN69" s="2">
        <v>16.463315397211922</v>
      </c>
      <c r="CO69" s="2">
        <v>16.366581302220748</v>
      </c>
      <c r="CP69" s="2">
        <v>16.355623466009572</v>
      </c>
      <c r="CQ69" s="2">
        <v>17.038061210920091</v>
      </c>
      <c r="CR69" s="2">
        <v>17.249185616631411</v>
      </c>
      <c r="CS69" s="2">
        <v>15.953504954201744</v>
      </c>
      <c r="CT69" s="2">
        <v>16.362909412456375</v>
      </c>
      <c r="CU69" s="2">
        <v>17.654523163684768</v>
      </c>
      <c r="CV69" s="2">
        <v>16.993727792243916</v>
      </c>
      <c r="CW69" s="2">
        <v>15.94682246971219</v>
      </c>
      <c r="CX69" s="2">
        <v>18.062282402839909</v>
      </c>
      <c r="CY69" s="2">
        <v>17.134817096402255</v>
      </c>
      <c r="CZ69" s="2">
        <v>15.958662708990513</v>
      </c>
      <c r="DA69" s="2">
        <v>16.292498195523461</v>
      </c>
      <c r="DB69" s="2">
        <v>17.838337155336685</v>
      </c>
      <c r="DC69" s="2">
        <v>15.856034431879889</v>
      </c>
      <c r="DD69" s="2">
        <v>16.751887389236497</v>
      </c>
      <c r="DE69" s="2">
        <v>16.734984320466321</v>
      </c>
      <c r="DF69" s="2">
        <v>16.612364451287419</v>
      </c>
      <c r="DG69" s="2">
        <v>16.947003578467346</v>
      </c>
      <c r="DH69" s="2">
        <v>16.574601098935844</v>
      </c>
      <c r="DI69" s="2">
        <v>16.134390104135136</v>
      </c>
      <c r="DJ69" s="2">
        <v>16.805128688856083</v>
      </c>
      <c r="DK69" s="2">
        <v>16.28866289829686</v>
      </c>
      <c r="DL69" s="2">
        <v>15.996217970194394</v>
      </c>
      <c r="DM69" s="2">
        <v>16.470394736587306</v>
      </c>
      <c r="DN69" s="2">
        <v>15.980520715026589</v>
      </c>
      <c r="DO69" s="2">
        <v>16.7216427378624</v>
      </c>
      <c r="DP69" s="2">
        <v>16.898989583935467</v>
      </c>
      <c r="DQ69" s="2">
        <v>16.483854376431523</v>
      </c>
      <c r="DR69" s="2">
        <v>16.250703600159209</v>
      </c>
      <c r="DS69" s="2">
        <v>15.501192029644949</v>
      </c>
      <c r="DT69" s="2">
        <v>15.972772832947946</v>
      </c>
      <c r="DU69" s="2">
        <v>15.606100314581973</v>
      </c>
      <c r="DV69" s="2">
        <v>16.061247781844596</v>
      </c>
      <c r="DW69" s="2">
        <v>16.584372682504068</v>
      </c>
      <c r="DX69" s="2">
        <v>16.583639048634005</v>
      </c>
      <c r="DY69" s="2">
        <v>15.652922457439331</v>
      </c>
      <c r="DZ69" s="2">
        <v>16.602270679541327</v>
      </c>
      <c r="EA69" s="2">
        <v>17.494863672603856</v>
      </c>
      <c r="EB69" s="2">
        <v>15.927036831458093</v>
      </c>
      <c r="EC69" s="2">
        <v>17.348520578606326</v>
      </c>
      <c r="ED69" s="2">
        <v>15.316296543819705</v>
      </c>
      <c r="EE69" s="2">
        <v>15.94226738537108</v>
      </c>
      <c r="EF69" s="2">
        <v>16.587469885797734</v>
      </c>
      <c r="EG69" s="2">
        <v>16.379125453296009</v>
      </c>
      <c r="EH69" s="2">
        <v>17.149041967151554</v>
      </c>
      <c r="EI69" s="2">
        <v>17.218139566240037</v>
      </c>
      <c r="EJ69" s="2">
        <v>15.742716865233509</v>
      </c>
      <c r="EK69" s="2">
        <v>17.082278973076008</v>
      </c>
      <c r="EL69" s="2">
        <v>17.003115980226063</v>
      </c>
      <c r="EM69" s="2">
        <v>16.262249897447454</v>
      </c>
      <c r="EN69" s="2">
        <v>15.411363463902367</v>
      </c>
      <c r="EO69" s="2">
        <v>18.058526262720278</v>
      </c>
      <c r="EP69" s="2">
        <v>16.814667443308768</v>
      </c>
      <c r="EQ69" s="2">
        <v>17.72634892015191</v>
      </c>
      <c r="ER69" s="2">
        <v>16.399792928273687</v>
      </c>
      <c r="ES69" s="2">
        <v>16.417753057599967</v>
      </c>
      <c r="ET69" s="2">
        <v>16.938148510192235</v>
      </c>
      <c r="EU69" s="2">
        <v>15.809323602704278</v>
      </c>
      <c r="EV69" s="2">
        <v>14.675195799804376</v>
      </c>
      <c r="EW69" s="2">
        <v>16.628707227091162</v>
      </c>
      <c r="EX69" s="2">
        <v>17.621984520473749</v>
      </c>
      <c r="EY69" s="2">
        <v>15.151719604060904</v>
      </c>
      <c r="EZ69" s="2">
        <v>14.741509542359719</v>
      </c>
      <c r="FA69" s="2">
        <v>16.134394309024078</v>
      </c>
      <c r="FB69" s="2">
        <v>15.217651403595163</v>
      </c>
      <c r="FC69" s="2">
        <v>16.220822385804265</v>
      </c>
      <c r="FD69" s="2">
        <v>16.046804661465686</v>
      </c>
      <c r="FE69" s="2">
        <v>16.596985092669925</v>
      </c>
      <c r="FF69" s="2">
        <v>16.057980274270037</v>
      </c>
      <c r="FG69" s="2">
        <v>17.135116219436167</v>
      </c>
      <c r="FH69" s="2">
        <v>15.89076559619348</v>
      </c>
      <c r="FI69" s="2">
        <v>15.331794849984369</v>
      </c>
      <c r="FJ69" s="2">
        <v>15.648984400368743</v>
      </c>
      <c r="FK69" s="2">
        <v>16.683144252987692</v>
      </c>
      <c r="FL69" s="2">
        <v>17.108725308457135</v>
      </c>
      <c r="FM69" s="2">
        <v>16.815413255516606</v>
      </c>
      <c r="FN69" s="2">
        <v>16.742168282254248</v>
      </c>
      <c r="FO69" s="2">
        <v>16.147993062188629</v>
      </c>
      <c r="FP69" s="2">
        <v>16.217052841330805</v>
      </c>
      <c r="FQ69" s="2">
        <v>15.755088310701698</v>
      </c>
      <c r="FR69" s="2">
        <v>16.845586587903821</v>
      </c>
      <c r="FS69" s="2">
        <v>15.816779379251541</v>
      </c>
      <c r="FT69" s="2">
        <v>17.799694948751284</v>
      </c>
      <c r="FU69" s="2">
        <v>17.764243525993997</v>
      </c>
      <c r="FV69" s="2">
        <v>16.611701179838551</v>
      </c>
      <c r="FW69" s="2">
        <v>15.29638864978156</v>
      </c>
      <c r="FX69" s="2">
        <v>16.250242355695342</v>
      </c>
      <c r="FY69" s="2">
        <v>16.057343811422172</v>
      </c>
      <c r="FZ69" s="2">
        <v>16.719665627260849</v>
      </c>
      <c r="GA69" s="2">
        <v>15.918194564793577</v>
      </c>
      <c r="GB69" s="2">
        <v>17.207009502464906</v>
      </c>
      <c r="GC69" s="2">
        <v>17.541183048564584</v>
      </c>
      <c r="GD69" s="2">
        <v>15.71769079237529</v>
      </c>
      <c r="GE69" s="2">
        <v>16.543894008396418</v>
      </c>
      <c r="GF69" s="2">
        <v>16.56908414673001</v>
      </c>
      <c r="GG69" s="2">
        <v>17.594939075692185</v>
      </c>
      <c r="GH69" s="2">
        <v>16.506464735981666</v>
      </c>
      <c r="GI69" s="2">
        <v>16.434656012930215</v>
      </c>
      <c r="GJ69" s="2">
        <v>17.46832440878427</v>
      </c>
      <c r="GK69" s="2">
        <v>16.120676751183652</v>
      </c>
      <c r="GL69" s="2">
        <v>16.176502266491141</v>
      </c>
      <c r="GM69" s="30">
        <v>17.067595122209337</v>
      </c>
      <c r="GN69" s="30">
        <v>17.533025356732459</v>
      </c>
    </row>
    <row r="70" spans="1:196" x14ac:dyDescent="0.2">
      <c r="A70" s="17" t="s">
        <v>126</v>
      </c>
      <c r="B70" s="17">
        <v>32</v>
      </c>
      <c r="C70" s="17">
        <v>2</v>
      </c>
      <c r="D70" s="32" t="s">
        <v>0</v>
      </c>
      <c r="E70" s="8">
        <v>3.0351471327317359E-2</v>
      </c>
      <c r="F70" s="8">
        <v>-0.24510709018578325</v>
      </c>
      <c r="G70" s="8">
        <v>3.1105720137425408E-6</v>
      </c>
      <c r="H70" s="20">
        <v>-0.52262317280936799</v>
      </c>
      <c r="I70" s="57" t="s">
        <v>5707</v>
      </c>
      <c r="J70" s="57" t="s">
        <v>5707</v>
      </c>
      <c r="K70" s="21">
        <v>21.711499152756318</v>
      </c>
      <c r="L70" s="21">
        <v>20.736522495868133</v>
      </c>
      <c r="M70" s="21">
        <v>20.678693169780704</v>
      </c>
      <c r="N70" s="21">
        <v>20.19502382557636</v>
      </c>
      <c r="O70" s="21">
        <v>21.035124235678282</v>
      </c>
      <c r="P70" s="21">
        <v>20.707011606751031</v>
      </c>
      <c r="Q70" s="21">
        <v>21.161695731810884</v>
      </c>
      <c r="R70" s="21">
        <v>21.592687284511385</v>
      </c>
      <c r="S70" s="21">
        <v>20.556391310920095</v>
      </c>
      <c r="T70" s="21">
        <v>19.913445364579882</v>
      </c>
      <c r="U70" s="21">
        <v>21.414888680356359</v>
      </c>
      <c r="V70" s="21">
        <v>21.214106166427214</v>
      </c>
      <c r="W70" s="21">
        <v>20.915636860093361</v>
      </c>
      <c r="X70" s="21">
        <v>21.886627570515895</v>
      </c>
      <c r="Y70" s="21">
        <v>20.370825764461319</v>
      </c>
      <c r="Z70" s="21">
        <v>20.510868660544439</v>
      </c>
      <c r="AA70" s="21">
        <v>21.750995922475013</v>
      </c>
      <c r="AB70" s="21">
        <v>21.412722361414318</v>
      </c>
      <c r="AC70" s="21">
        <v>21.166605129512668</v>
      </c>
      <c r="AD70" s="21">
        <v>21.46071362192043</v>
      </c>
      <c r="AE70" s="21">
        <v>20.972885698201459</v>
      </c>
      <c r="AF70" s="21">
        <v>21.643480799109799</v>
      </c>
      <c r="AG70" s="21">
        <v>21.063016907549954</v>
      </c>
      <c r="AH70" s="21">
        <v>21.647007544757297</v>
      </c>
      <c r="AI70" s="21">
        <v>21.512481215528521</v>
      </c>
      <c r="AJ70" s="21">
        <v>21.711400491240379</v>
      </c>
      <c r="AK70" s="21">
        <v>21.433397528886683</v>
      </c>
      <c r="AL70" s="21">
        <v>20.986877043586897</v>
      </c>
      <c r="AM70" s="21">
        <v>21.225848430624005</v>
      </c>
      <c r="AN70" s="21">
        <v>21.432845380425661</v>
      </c>
      <c r="AO70" s="21">
        <v>21.093697607102445</v>
      </c>
      <c r="AP70" s="21">
        <v>21.552723841372266</v>
      </c>
      <c r="AQ70" s="21">
        <v>21.26607293421063</v>
      </c>
      <c r="AR70" s="21">
        <v>19.861442039980233</v>
      </c>
      <c r="AS70" s="21">
        <v>21.36926958936656</v>
      </c>
      <c r="AT70" s="21">
        <v>20.008178661698189</v>
      </c>
      <c r="AU70" s="21">
        <v>21.508911931529717</v>
      </c>
      <c r="AV70" s="21">
        <v>21.101500129454113</v>
      </c>
      <c r="AW70" s="21">
        <v>20.30897466301575</v>
      </c>
      <c r="AX70" s="21">
        <v>20.312684874972991</v>
      </c>
      <c r="AY70" s="21">
        <v>21.056805225405707</v>
      </c>
      <c r="AZ70" s="21">
        <v>21.200383604300256</v>
      </c>
      <c r="BA70" s="21">
        <v>20.213939084461469</v>
      </c>
      <c r="BB70" s="21">
        <v>20.768545277921366</v>
      </c>
      <c r="BC70" s="21">
        <v>21.898015069223941</v>
      </c>
      <c r="BD70" s="21">
        <v>20.446657913909569</v>
      </c>
      <c r="BE70" s="21">
        <v>20.171224462749024</v>
      </c>
      <c r="BF70" s="21">
        <v>20.628813345737381</v>
      </c>
      <c r="BG70" s="21">
        <v>19.954267010536761</v>
      </c>
      <c r="BH70" s="21">
        <v>21.180509169114121</v>
      </c>
      <c r="BI70" s="21">
        <v>19.874689727759584</v>
      </c>
      <c r="BJ70" s="21">
        <v>21.274961314245179</v>
      </c>
      <c r="BK70" s="21">
        <v>20.488113342291637</v>
      </c>
      <c r="BL70" s="21">
        <v>21.431104687544369</v>
      </c>
      <c r="BM70" s="21">
        <v>20.481989424906853</v>
      </c>
      <c r="BN70" s="21">
        <v>21.317343605353507</v>
      </c>
      <c r="BO70" s="21">
        <v>21.190103125891124</v>
      </c>
      <c r="BP70" s="21">
        <v>21.651139468374168</v>
      </c>
      <c r="BQ70" s="21">
        <v>20.748299878098631</v>
      </c>
      <c r="BR70" s="21">
        <v>20.834082807072683</v>
      </c>
      <c r="BS70" s="21">
        <v>20.674428411760346</v>
      </c>
      <c r="BT70" s="21">
        <v>20.326005371471894</v>
      </c>
      <c r="BU70" s="21">
        <v>21.21951343263186</v>
      </c>
      <c r="BV70" s="21">
        <v>21.402989410408178</v>
      </c>
      <c r="BW70" s="21">
        <v>20.19277428037724</v>
      </c>
      <c r="BX70" s="21">
        <v>21.464986256211365</v>
      </c>
      <c r="BY70" s="21">
        <v>20.881744151127009</v>
      </c>
      <c r="BZ70" s="21">
        <v>20.591808885185802</v>
      </c>
      <c r="CA70" s="21">
        <v>21.173105580181794</v>
      </c>
      <c r="CB70" s="21">
        <v>21.467283554272473</v>
      </c>
      <c r="CC70" s="21">
        <v>19.912989193872669</v>
      </c>
      <c r="CD70" s="21">
        <v>21.136839600540597</v>
      </c>
      <c r="CE70" s="21">
        <v>21.172362118544523</v>
      </c>
      <c r="CF70" s="21">
        <v>21.721418203498732</v>
      </c>
      <c r="CG70" s="21">
        <v>20.021076160374523</v>
      </c>
      <c r="CH70" s="21">
        <v>20.737776260555233</v>
      </c>
      <c r="CI70" s="21">
        <v>20.686508462598582</v>
      </c>
      <c r="CJ70" s="21">
        <v>20.592441204922618</v>
      </c>
      <c r="CK70" s="21">
        <v>20.909041001263059</v>
      </c>
      <c r="CL70" s="21">
        <v>21.531992035256167</v>
      </c>
      <c r="CM70" s="21">
        <v>21.19830500379318</v>
      </c>
      <c r="CN70" s="21">
        <v>21.29254202829873</v>
      </c>
      <c r="CO70" s="21">
        <v>20.67058610873152</v>
      </c>
      <c r="CP70" s="21">
        <v>21.911995432182408</v>
      </c>
      <c r="CQ70" s="21">
        <v>20.994418290301141</v>
      </c>
      <c r="CR70" s="21">
        <v>21.025661245324994</v>
      </c>
      <c r="CS70" s="21">
        <v>20.274911632528426</v>
      </c>
      <c r="CT70" s="21">
        <v>21.400892274771412</v>
      </c>
      <c r="CU70" s="21">
        <v>21.837566172545511</v>
      </c>
      <c r="CV70" s="21">
        <v>21.876528926348318</v>
      </c>
      <c r="CW70" s="21">
        <v>21.821172731033407</v>
      </c>
      <c r="CX70" s="21">
        <v>21.447263924365828</v>
      </c>
      <c r="CY70" s="21">
        <v>21.486602881837939</v>
      </c>
      <c r="CZ70" s="21">
        <v>21.46855641068268</v>
      </c>
      <c r="DA70" s="21">
        <v>19.504239351321083</v>
      </c>
      <c r="DB70" s="21">
        <v>20.992159912196989</v>
      </c>
      <c r="DC70" s="21">
        <v>21.059994251943571</v>
      </c>
      <c r="DD70" s="21">
        <v>20.18947396737358</v>
      </c>
      <c r="DE70" s="21">
        <v>21.117303693114216</v>
      </c>
      <c r="DF70" s="21">
        <v>21.309508571009868</v>
      </c>
      <c r="DG70" s="21">
        <v>20.688970690173512</v>
      </c>
      <c r="DH70" s="21">
        <v>21.523614706234802</v>
      </c>
      <c r="DI70" s="21">
        <v>19.939791431195186</v>
      </c>
      <c r="DJ70" s="21">
        <v>21.084559421348711</v>
      </c>
      <c r="DK70" s="21">
        <v>20.865949152372306</v>
      </c>
      <c r="DL70" s="21">
        <v>21.644570524728277</v>
      </c>
      <c r="DM70" s="21">
        <v>20.627579678499618</v>
      </c>
      <c r="DN70" s="21">
        <v>21.561101473647206</v>
      </c>
      <c r="DO70" s="21">
        <v>21.451983501352888</v>
      </c>
      <c r="DP70" s="21">
        <v>20.687610733705188</v>
      </c>
      <c r="DQ70" s="21">
        <v>20.933026458031577</v>
      </c>
      <c r="DR70" s="21">
        <v>21.404505805182019</v>
      </c>
      <c r="DS70" s="21">
        <v>20.423828519467204</v>
      </c>
      <c r="DT70" s="21">
        <v>21.161722572526909</v>
      </c>
      <c r="DU70" s="21">
        <v>20.759152255305004</v>
      </c>
      <c r="DV70" s="21">
        <v>21.38698258203318</v>
      </c>
      <c r="DW70" s="21">
        <v>20.30303484292963</v>
      </c>
      <c r="DX70" s="21">
        <v>20.915736876359777</v>
      </c>
      <c r="DY70" s="21">
        <v>21.009386341862932</v>
      </c>
      <c r="DZ70" s="21">
        <v>20.098353409535214</v>
      </c>
      <c r="EA70" s="21">
        <v>21.798330908388174</v>
      </c>
      <c r="EB70" s="21">
        <v>20.819145561622477</v>
      </c>
      <c r="EC70" s="21">
        <v>19.844987718033639</v>
      </c>
      <c r="ED70" s="21">
        <v>20.770507507798669</v>
      </c>
      <c r="EE70" s="21">
        <v>19.518159370391892</v>
      </c>
      <c r="EF70" s="21">
        <v>20.029954705002972</v>
      </c>
      <c r="EG70" s="21">
        <v>20.834245509738533</v>
      </c>
      <c r="EH70" s="21">
        <v>20.298835095268341</v>
      </c>
      <c r="EI70" s="21">
        <v>21.044210588827607</v>
      </c>
      <c r="EJ70" s="21">
        <v>21.073312137959046</v>
      </c>
      <c r="EK70" s="21">
        <v>20.599937507810381</v>
      </c>
      <c r="EL70" s="21">
        <v>20.685506869200868</v>
      </c>
      <c r="EM70" s="21">
        <v>21.226204548143993</v>
      </c>
      <c r="EN70" s="21">
        <v>20.157225416971574</v>
      </c>
      <c r="EO70" s="21">
        <v>20.383460133451592</v>
      </c>
      <c r="EP70" s="21">
        <v>20.344220906344844</v>
      </c>
      <c r="EQ70" s="21">
        <v>20.275821681830781</v>
      </c>
      <c r="ER70" s="21">
        <v>20.213191274203872</v>
      </c>
      <c r="ES70" s="21">
        <v>20.558622077498331</v>
      </c>
      <c r="ET70" s="21">
        <v>21.192634994771751</v>
      </c>
      <c r="EU70" s="21">
        <v>21.815047285994414</v>
      </c>
      <c r="EV70" s="21">
        <v>21.304961611318742</v>
      </c>
      <c r="EW70" s="21">
        <v>20.920728417963005</v>
      </c>
      <c r="EX70" s="21">
        <v>21.663098927962352</v>
      </c>
      <c r="EY70" s="21">
        <v>20.959952755887176</v>
      </c>
      <c r="EZ70" s="21">
        <v>20.131860731492559</v>
      </c>
      <c r="FA70" s="21">
        <v>20.123852564167581</v>
      </c>
      <c r="FB70" s="21">
        <v>20.924661909268643</v>
      </c>
      <c r="FC70" s="21">
        <v>20.002660704627623</v>
      </c>
      <c r="FD70" s="21">
        <v>20.029954705002972</v>
      </c>
      <c r="FE70" s="21">
        <v>19.917419191772783</v>
      </c>
      <c r="FF70" s="21">
        <v>20.846859695800781</v>
      </c>
      <c r="FG70" s="21">
        <v>20.807099887671438</v>
      </c>
      <c r="FH70" s="21">
        <v>20.87418986238113</v>
      </c>
      <c r="FI70" s="21">
        <v>20.634355690232418</v>
      </c>
      <c r="FJ70" s="21">
        <v>20.429354786343833</v>
      </c>
      <c r="FK70" s="21">
        <v>19.814497665079575</v>
      </c>
      <c r="FL70" s="21">
        <v>20.727625908892595</v>
      </c>
      <c r="FM70" s="21">
        <v>21.322952113999918</v>
      </c>
      <c r="FN70" s="21">
        <v>20.004118992261233</v>
      </c>
      <c r="FO70" s="21">
        <v>20.806131293306265</v>
      </c>
      <c r="FP70" s="21">
        <v>20.198718356703349</v>
      </c>
      <c r="FQ70" s="21">
        <v>20.875691584847939</v>
      </c>
      <c r="FR70" s="21">
        <v>19.972614159785099</v>
      </c>
      <c r="FS70" s="21">
        <v>19.871254625785063</v>
      </c>
      <c r="FT70" s="21">
        <v>20.507526745491088</v>
      </c>
      <c r="FU70" s="21">
        <v>20.469150698866379</v>
      </c>
      <c r="FV70" s="21">
        <v>20.714842891496442</v>
      </c>
      <c r="FW70" s="21">
        <v>20.335517561004139</v>
      </c>
      <c r="FX70" s="21">
        <v>20.403638478267943</v>
      </c>
      <c r="FY70" s="21">
        <v>20.345015550467874</v>
      </c>
      <c r="FZ70" s="21">
        <v>21.000407433879555</v>
      </c>
      <c r="GA70" s="21">
        <v>20.377537310648233</v>
      </c>
      <c r="GB70" s="21">
        <v>20.026298133152675</v>
      </c>
      <c r="GC70" s="21">
        <v>20.459759932877542</v>
      </c>
      <c r="GD70" s="21">
        <v>20.052160117331766</v>
      </c>
      <c r="GE70" s="21">
        <v>20.628418401481525</v>
      </c>
      <c r="GF70" s="21">
        <v>20.704097334778016</v>
      </c>
      <c r="GG70" s="21">
        <v>20.563552355090849</v>
      </c>
      <c r="GH70" s="21">
        <v>18.839879596143632</v>
      </c>
      <c r="GI70" s="21">
        <v>20.235973879008153</v>
      </c>
      <c r="GJ70" s="21">
        <v>21.034176153299253</v>
      </c>
      <c r="GK70" s="21">
        <v>20.228947974724438</v>
      </c>
      <c r="GL70" s="21">
        <v>19.952669967838037</v>
      </c>
      <c r="GM70" s="30">
        <v>20.072236670255652</v>
      </c>
      <c r="GN70" s="30">
        <v>20.16537030270533</v>
      </c>
    </row>
    <row r="71" spans="1:196" x14ac:dyDescent="0.2">
      <c r="A71" s="17" t="s">
        <v>276</v>
      </c>
      <c r="B71" s="17">
        <v>34</v>
      </c>
      <c r="C71" s="17">
        <v>3</v>
      </c>
      <c r="D71" s="9" t="s">
        <v>0</v>
      </c>
      <c r="E71" s="8">
        <v>1.3287134821129531E-2</v>
      </c>
      <c r="F71" s="7">
        <v>-0.20957183783222177</v>
      </c>
      <c r="G71" s="157">
        <v>1.6859544427649809E-5</v>
      </c>
      <c r="H71" s="10">
        <v>-0.34128408539804411</v>
      </c>
      <c r="I71" s="56" t="s">
        <v>5707</v>
      </c>
      <c r="J71" s="56" t="s">
        <v>5707</v>
      </c>
      <c r="K71" s="2">
        <v>21.168146314716559</v>
      </c>
      <c r="L71" s="2">
        <v>21.501297679764846</v>
      </c>
      <c r="M71" s="2">
        <v>21.495990659425672</v>
      </c>
      <c r="N71" s="2">
        <v>21.097509154896361</v>
      </c>
      <c r="O71" s="2">
        <v>21.019690301266706</v>
      </c>
      <c r="P71" s="2">
        <v>21.177577175993004</v>
      </c>
      <c r="Q71" s="2">
        <v>20.931085264609912</v>
      </c>
      <c r="R71" s="2">
        <v>21.940801076124639</v>
      </c>
      <c r="S71" s="2">
        <v>21.486529004660735</v>
      </c>
      <c r="T71" s="2">
        <v>21.548938460305404</v>
      </c>
      <c r="U71" s="2">
        <v>21.588768085112562</v>
      </c>
      <c r="V71" s="2">
        <v>21.6551430731881</v>
      </c>
      <c r="W71" s="2">
        <v>21.591643260431418</v>
      </c>
      <c r="X71" s="2">
        <v>21.428595344381304</v>
      </c>
      <c r="Y71" s="2">
        <v>20.907045270861332</v>
      </c>
      <c r="Z71" s="2">
        <v>21.772671767271714</v>
      </c>
      <c r="AA71" s="2">
        <v>21.885505444558934</v>
      </c>
      <c r="AB71" s="2">
        <v>21.688478328194563</v>
      </c>
      <c r="AC71" s="2">
        <v>21.264124997392504</v>
      </c>
      <c r="AD71" s="2">
        <v>21.604335168924173</v>
      </c>
      <c r="AE71" s="2">
        <v>21.219356589441833</v>
      </c>
      <c r="AF71" s="2">
        <v>21.346758192556937</v>
      </c>
      <c r="AG71" s="2">
        <v>21.881250117797638</v>
      </c>
      <c r="AH71" s="2">
        <v>21.589248622161701</v>
      </c>
      <c r="AI71" s="2">
        <v>22.04894343574507</v>
      </c>
      <c r="AJ71" s="2">
        <v>21.79038415432592</v>
      </c>
      <c r="AK71" s="2">
        <v>22.135523111577427</v>
      </c>
      <c r="AL71" s="2">
        <v>21.242026063329657</v>
      </c>
      <c r="AM71" s="2">
        <v>21.494315896998174</v>
      </c>
      <c r="AN71" s="2">
        <v>22.312952921366215</v>
      </c>
      <c r="AO71" s="2">
        <v>21.303070202768911</v>
      </c>
      <c r="AP71" s="2">
        <v>21.747801551943411</v>
      </c>
      <c r="AQ71" s="2">
        <v>21.571826293243255</v>
      </c>
      <c r="AR71" s="2">
        <v>20.76610764890081</v>
      </c>
      <c r="AS71" s="2">
        <v>21.437659377957697</v>
      </c>
      <c r="AT71" s="2">
        <v>20.84816734372777</v>
      </c>
      <c r="AU71" s="2">
        <v>21.892781956846147</v>
      </c>
      <c r="AV71" s="2">
        <v>21.480926171281865</v>
      </c>
      <c r="AW71" s="2">
        <v>20.983890265477605</v>
      </c>
      <c r="AX71" s="2">
        <v>21.50524530473157</v>
      </c>
      <c r="AY71" s="2">
        <v>22.067540561124034</v>
      </c>
      <c r="AZ71" s="2">
        <v>21.549052760584878</v>
      </c>
      <c r="BA71" s="2">
        <v>20.581585416447364</v>
      </c>
      <c r="BB71" s="2">
        <v>21.271391608241519</v>
      </c>
      <c r="BC71" s="2">
        <v>21.41699346040426</v>
      </c>
      <c r="BD71" s="2">
        <v>21.107257609710519</v>
      </c>
      <c r="BE71" s="2">
        <v>21.58287662633478</v>
      </c>
      <c r="BF71" s="2">
        <v>21.434604317102579</v>
      </c>
      <c r="BG71" s="2">
        <v>21.320000124469399</v>
      </c>
      <c r="BH71" s="2">
        <v>21.827516646219721</v>
      </c>
      <c r="BI71" s="2">
        <v>20.395457274391926</v>
      </c>
      <c r="BJ71" s="2">
        <v>22.154351525356105</v>
      </c>
      <c r="BK71" s="2">
        <v>21.412888772298125</v>
      </c>
      <c r="BL71" s="2">
        <v>21.231514219148423</v>
      </c>
      <c r="BM71" s="2">
        <v>21.22192614734956</v>
      </c>
      <c r="BN71" s="2">
        <v>21.535920661420796</v>
      </c>
      <c r="BO71" s="2">
        <v>21.4363061620225</v>
      </c>
      <c r="BP71" s="2">
        <v>22.037009625474141</v>
      </c>
      <c r="BQ71" s="2">
        <v>21.518771622800081</v>
      </c>
      <c r="BR71" s="2">
        <v>21.546225328646539</v>
      </c>
      <c r="BS71" s="2">
        <v>21.393893396936456</v>
      </c>
      <c r="BT71" s="2">
        <v>21.338901319977847</v>
      </c>
      <c r="BU71" s="2">
        <v>21.821061276544537</v>
      </c>
      <c r="BV71" s="2">
        <v>21.988060328436667</v>
      </c>
      <c r="BW71" s="2">
        <v>21.253218029316628</v>
      </c>
      <c r="BX71" s="2">
        <v>21.589113885644515</v>
      </c>
      <c r="BY71" s="2">
        <v>21.158914756088691</v>
      </c>
      <c r="BZ71" s="2">
        <v>21.858639366558698</v>
      </c>
      <c r="CA71" s="2">
        <v>21.703567081849542</v>
      </c>
      <c r="CB71" s="2">
        <v>21.828091834255982</v>
      </c>
      <c r="CC71" s="2">
        <v>20.825612598768064</v>
      </c>
      <c r="CD71" s="2">
        <v>21.225875917743853</v>
      </c>
      <c r="CE71" s="2">
        <v>21.690017910620199</v>
      </c>
      <c r="CF71" s="2">
        <v>21.989090191415215</v>
      </c>
      <c r="CG71" s="2">
        <v>20.759838447023714</v>
      </c>
      <c r="CH71" s="2">
        <v>21.551479214659466</v>
      </c>
      <c r="CI71" s="2">
        <v>21.675739636033835</v>
      </c>
      <c r="CJ71" s="2">
        <v>21.859029039174509</v>
      </c>
      <c r="CK71" s="2">
        <v>21.197738095503542</v>
      </c>
      <c r="CL71" s="2">
        <v>21.846960382408234</v>
      </c>
      <c r="CM71" s="2">
        <v>21.562315218717352</v>
      </c>
      <c r="CN71" s="2">
        <v>22.104896109225422</v>
      </c>
      <c r="CO71" s="2">
        <v>21.137905209737056</v>
      </c>
      <c r="CP71" s="2">
        <v>21.731601490418278</v>
      </c>
      <c r="CQ71" s="2">
        <v>21.590838799216545</v>
      </c>
      <c r="CR71" s="2">
        <v>22.042996195545005</v>
      </c>
      <c r="CS71" s="2">
        <v>20.752592412893542</v>
      </c>
      <c r="CT71" s="2">
        <v>21.519351674535486</v>
      </c>
      <c r="CU71" s="2">
        <v>21.650181590845083</v>
      </c>
      <c r="CV71" s="2">
        <v>22.010960373038476</v>
      </c>
      <c r="CW71" s="2">
        <v>21.34882126526546</v>
      </c>
      <c r="CX71" s="2">
        <v>22.1212296806792</v>
      </c>
      <c r="CY71" s="2">
        <v>21.448813945073443</v>
      </c>
      <c r="CZ71" s="2">
        <v>21.449313540547898</v>
      </c>
      <c r="DA71" s="2">
        <v>20.904297988222869</v>
      </c>
      <c r="DB71" s="2">
        <v>21.4784557132764</v>
      </c>
      <c r="DC71" s="2">
        <v>21.694399276788136</v>
      </c>
      <c r="DD71" s="2">
        <v>21.305123423721422</v>
      </c>
      <c r="DE71" s="2">
        <v>21.039895991768237</v>
      </c>
      <c r="DF71" s="2">
        <v>21.684915145851036</v>
      </c>
      <c r="DG71" s="2">
        <v>20.975930104834006</v>
      </c>
      <c r="DH71" s="2">
        <v>21.012884289772494</v>
      </c>
      <c r="DI71" s="2">
        <v>20.740020328446647</v>
      </c>
      <c r="DJ71" s="2">
        <v>21.46119711369721</v>
      </c>
      <c r="DK71" s="2">
        <v>20.646938721321074</v>
      </c>
      <c r="DL71" s="2">
        <v>21.663844794899664</v>
      </c>
      <c r="DM71" s="2">
        <v>20.961162517764738</v>
      </c>
      <c r="DN71" s="2">
        <v>21.351975554464893</v>
      </c>
      <c r="DO71" s="2">
        <v>21.821147708215342</v>
      </c>
      <c r="DP71" s="2">
        <v>20.916995175615167</v>
      </c>
      <c r="DQ71" s="2">
        <v>21.512806783195281</v>
      </c>
      <c r="DR71" s="2">
        <v>22.22741034789701</v>
      </c>
      <c r="DS71" s="2">
        <v>21.465174095728582</v>
      </c>
      <c r="DT71" s="2">
        <v>21.407069746044112</v>
      </c>
      <c r="DU71" s="2">
        <v>21.490201317582475</v>
      </c>
      <c r="DV71" s="2">
        <v>21.105438311938219</v>
      </c>
      <c r="DW71" s="2">
        <v>21.238507472689491</v>
      </c>
      <c r="DX71" s="2">
        <v>21.63584377710151</v>
      </c>
      <c r="DY71" s="2">
        <v>21.243796372418018</v>
      </c>
      <c r="DZ71" s="2">
        <v>20.95182753756216</v>
      </c>
      <c r="EA71" s="2">
        <v>22.086034965687205</v>
      </c>
      <c r="EB71" s="2">
        <v>21.936245816514226</v>
      </c>
      <c r="EC71" s="2">
        <v>20.820129667201964</v>
      </c>
      <c r="ED71" s="2">
        <v>20.624987778916335</v>
      </c>
      <c r="EE71" s="2">
        <v>20.398939145553328</v>
      </c>
      <c r="EF71" s="2">
        <v>21.335044518097149</v>
      </c>
      <c r="EG71" s="2">
        <v>21.392578495028523</v>
      </c>
      <c r="EH71" s="2">
        <v>20.8439739134208</v>
      </c>
      <c r="EI71" s="2">
        <v>21.86023700485811</v>
      </c>
      <c r="EJ71" s="2">
        <v>21.345260109125711</v>
      </c>
      <c r="EK71" s="2">
        <v>21.493108620626835</v>
      </c>
      <c r="EL71" s="2">
        <v>21.452896509100935</v>
      </c>
      <c r="EM71" s="2">
        <v>21.571613422534487</v>
      </c>
      <c r="EN71" s="2">
        <v>20.664862555044198</v>
      </c>
      <c r="EO71" s="2">
        <v>21.304698846441628</v>
      </c>
      <c r="EP71" s="2">
        <v>20.719487048309894</v>
      </c>
      <c r="EQ71" s="2">
        <v>21.579377467665996</v>
      </c>
      <c r="ER71" s="2">
        <v>20.756479250002076</v>
      </c>
      <c r="ES71" s="2">
        <v>20.890832505248067</v>
      </c>
      <c r="ET71" s="2">
        <v>21.740330482284314</v>
      </c>
      <c r="EU71" s="2">
        <v>21.789892148492026</v>
      </c>
      <c r="EV71" s="2">
        <v>21.739361089778932</v>
      </c>
      <c r="EW71" s="2">
        <v>21.226606852091582</v>
      </c>
      <c r="EX71" s="2">
        <v>21.454116093474831</v>
      </c>
      <c r="EY71" s="2">
        <v>21.408267812140913</v>
      </c>
      <c r="EZ71" s="2">
        <v>21.367453129208918</v>
      </c>
      <c r="FA71" s="2">
        <v>21.448439597342347</v>
      </c>
      <c r="FB71" s="2">
        <v>21.394822392103062</v>
      </c>
      <c r="FC71" s="2">
        <v>20.50850559557394</v>
      </c>
      <c r="FD71" s="2">
        <v>20.809320590089779</v>
      </c>
      <c r="FE71" s="2">
        <v>20.576145118062492</v>
      </c>
      <c r="FF71" s="2">
        <v>21.44185826731152</v>
      </c>
      <c r="FG71" s="2">
        <v>21.760305668675294</v>
      </c>
      <c r="FH71" s="2">
        <v>21.426173381782043</v>
      </c>
      <c r="FI71" s="2">
        <v>21.406149469203267</v>
      </c>
      <c r="FJ71" s="2">
        <v>21.094707459130415</v>
      </c>
      <c r="FK71" s="2">
        <v>20.829439709794453</v>
      </c>
      <c r="FL71" s="2">
        <v>20.964077975307262</v>
      </c>
      <c r="FM71" s="2">
        <v>21.750332883946353</v>
      </c>
      <c r="FN71" s="2">
        <v>20.902302810291921</v>
      </c>
      <c r="FO71" s="2">
        <v>21.339275993123422</v>
      </c>
      <c r="FP71" s="2">
        <v>20.884434211854931</v>
      </c>
      <c r="FQ71" s="2">
        <v>21.689305475664476</v>
      </c>
      <c r="FR71" s="2">
        <v>21.015385492396423</v>
      </c>
      <c r="FS71" s="2">
        <v>20.663182628729242</v>
      </c>
      <c r="FT71" s="2">
        <v>21.449728909252514</v>
      </c>
      <c r="FU71" s="2">
        <v>21.55158899418538</v>
      </c>
      <c r="FV71" s="2">
        <v>21.531989755062856</v>
      </c>
      <c r="FW71" s="2">
        <v>20.912636363486602</v>
      </c>
      <c r="FX71" s="2">
        <v>20.883537577209431</v>
      </c>
      <c r="FY71" s="2">
        <v>20.563385709502427</v>
      </c>
      <c r="FZ71" s="2">
        <v>21.583143506047502</v>
      </c>
      <c r="GA71" s="2">
        <v>20.665282918066261</v>
      </c>
      <c r="GB71" s="2">
        <v>21.659082473010912</v>
      </c>
      <c r="GC71" s="2">
        <v>21.121014930689565</v>
      </c>
      <c r="GD71" s="2">
        <v>20.469055350566208</v>
      </c>
      <c r="GE71" s="2">
        <v>21.41144266462619</v>
      </c>
      <c r="GF71" s="2">
        <v>21.822088451744548</v>
      </c>
      <c r="GG71" s="2">
        <v>21.517930993634302</v>
      </c>
      <c r="GH71" s="2">
        <v>20.084678572214735</v>
      </c>
      <c r="GI71" s="2">
        <v>19.948639639324021</v>
      </c>
      <c r="GJ71" s="2">
        <v>21.992097041551517</v>
      </c>
      <c r="GK71" s="2">
        <v>20.916565594272889</v>
      </c>
      <c r="GL71" s="2">
        <v>20.304735883847414</v>
      </c>
      <c r="GM71" s="30">
        <v>21.034455083689618</v>
      </c>
      <c r="GN71" s="30">
        <v>21.117933618255321</v>
      </c>
    </row>
    <row r="72" spans="1:196" x14ac:dyDescent="0.2">
      <c r="A72" s="17" t="s">
        <v>277</v>
      </c>
      <c r="B72" s="17">
        <v>36</v>
      </c>
      <c r="C72" s="17">
        <v>5</v>
      </c>
      <c r="D72" s="9" t="s">
        <v>0</v>
      </c>
      <c r="E72" s="8">
        <v>0.1602166848681037</v>
      </c>
      <c r="F72" s="7">
        <v>-0.15885221169882868</v>
      </c>
      <c r="G72" s="7">
        <v>1.8784843648537275E-2</v>
      </c>
      <c r="H72" s="10">
        <v>-0.23267932261178714</v>
      </c>
      <c r="I72" s="78">
        <v>0</v>
      </c>
      <c r="J72" s="56" t="s">
        <v>5707</v>
      </c>
      <c r="K72" s="2">
        <v>18.714456042963739</v>
      </c>
      <c r="L72" s="2">
        <v>19.118676025641854</v>
      </c>
      <c r="M72" s="2">
        <v>18.397159186028492</v>
      </c>
      <c r="N72" s="2">
        <v>19.08638387036444</v>
      </c>
      <c r="O72" s="2">
        <v>18.758491594268722</v>
      </c>
      <c r="P72" s="2">
        <v>17.979359612846647</v>
      </c>
      <c r="Q72" s="2">
        <v>19.136632331001927</v>
      </c>
      <c r="R72" s="2">
        <v>19.742807962000501</v>
      </c>
      <c r="S72" s="2">
        <v>19.341770662496149</v>
      </c>
      <c r="T72" s="2">
        <v>19.302268232375273</v>
      </c>
      <c r="U72" s="2">
        <v>19.492754682850876</v>
      </c>
      <c r="V72" s="2">
        <v>18.72099440838829</v>
      </c>
      <c r="W72" s="2">
        <v>18.843899339263739</v>
      </c>
      <c r="X72" s="2">
        <v>18.693379806161143</v>
      </c>
      <c r="Y72" s="2">
        <v>18.565385253445822</v>
      </c>
      <c r="Z72" s="2">
        <v>19.429815888634302</v>
      </c>
      <c r="AA72" s="2">
        <v>20.029954705002972</v>
      </c>
      <c r="AB72" s="2">
        <v>19.510649141863215</v>
      </c>
      <c r="AC72" s="2">
        <v>18.93607943022274</v>
      </c>
      <c r="AD72" s="2">
        <v>18.394145749028084</v>
      </c>
      <c r="AE72" s="2">
        <v>18.974455380346317</v>
      </c>
      <c r="AF72" s="2">
        <v>19.302688607344024</v>
      </c>
      <c r="AG72" s="2">
        <v>19.302636361503481</v>
      </c>
      <c r="AH72" s="2">
        <v>19.251905456208164</v>
      </c>
      <c r="AI72" s="2">
        <v>19.321447103113162</v>
      </c>
      <c r="AJ72" s="2">
        <v>18.82919536964873</v>
      </c>
      <c r="AK72" s="2">
        <v>20.079165273113695</v>
      </c>
      <c r="AL72" s="2">
        <v>18.315214235256825</v>
      </c>
      <c r="AM72" s="2">
        <v>19.402552448251637</v>
      </c>
      <c r="AN72" s="2">
        <v>20.042800318579051</v>
      </c>
      <c r="AO72" s="2">
        <v>18.197364878035188</v>
      </c>
      <c r="AP72" s="2">
        <v>19.760802916229341</v>
      </c>
      <c r="AQ72" s="2">
        <v>18.698928183595275</v>
      </c>
      <c r="AR72" s="2">
        <v>18.762138506732363</v>
      </c>
      <c r="AS72" s="2">
        <v>18.721540561164499</v>
      </c>
      <c r="AT72" s="2">
        <v>19.003948472147108</v>
      </c>
      <c r="AU72" s="2">
        <v>19.682175188917473</v>
      </c>
      <c r="AV72" s="2">
        <v>19.965970873665086</v>
      </c>
      <c r="AW72" s="2">
        <v>18.891919148512066</v>
      </c>
      <c r="AX72" s="2">
        <v>18.696077885442964</v>
      </c>
      <c r="AY72" s="2">
        <v>19.480134692293156</v>
      </c>
      <c r="AZ72" s="2">
        <v>19.213138197674404</v>
      </c>
      <c r="BA72" s="2">
        <v>17.601785878990068</v>
      </c>
      <c r="BB72" s="2">
        <v>19.073947185272054</v>
      </c>
      <c r="BC72" s="2">
        <v>19.083673757511825</v>
      </c>
      <c r="BD72" s="2">
        <v>17.977166052074836</v>
      </c>
      <c r="BE72" s="2">
        <v>18.943720870455859</v>
      </c>
      <c r="BF72" s="2">
        <v>18.307960661213183</v>
      </c>
      <c r="BG72" s="2">
        <v>19.251604233695975</v>
      </c>
      <c r="BH72" s="2">
        <v>18.954487964161043</v>
      </c>
      <c r="BI72" s="2">
        <v>17.8796079944774</v>
      </c>
      <c r="BJ72" s="2">
        <v>18.75021429033054</v>
      </c>
      <c r="BK72" s="2">
        <v>18.4448938198679</v>
      </c>
      <c r="BL72" s="2">
        <v>19.055963511355966</v>
      </c>
      <c r="BM72" s="2">
        <v>18.347768515224757</v>
      </c>
      <c r="BN72" s="2">
        <v>19.116603855595528</v>
      </c>
      <c r="BO72" s="2">
        <v>18.091579460364095</v>
      </c>
      <c r="BP72" s="2">
        <v>19.891286567902508</v>
      </c>
      <c r="BQ72" s="2">
        <v>19.850303597089443</v>
      </c>
      <c r="BR72" s="2">
        <v>19.198288227793544</v>
      </c>
      <c r="BS72" s="2">
        <v>19.121071897436913</v>
      </c>
      <c r="BT72" s="2">
        <v>18.216382911756163</v>
      </c>
      <c r="BU72" s="2">
        <v>19.574876987970178</v>
      </c>
      <c r="BV72" s="2">
        <v>19.363146064672424</v>
      </c>
      <c r="BW72" s="2">
        <v>18.910198844203737</v>
      </c>
      <c r="BX72" s="2">
        <v>19.071226401515204</v>
      </c>
      <c r="BY72" s="2">
        <v>18.817208918533975</v>
      </c>
      <c r="BZ72" s="2">
        <v>19.213788366959694</v>
      </c>
      <c r="CA72" s="2">
        <v>19.569782636282937</v>
      </c>
      <c r="CB72" s="2">
        <v>18.843319363428247</v>
      </c>
      <c r="CC72" s="2">
        <v>18.649164736703366</v>
      </c>
      <c r="CD72" s="2">
        <v>18.577574004886184</v>
      </c>
      <c r="CE72" s="2">
        <v>19.382479096333391</v>
      </c>
      <c r="CF72" s="2">
        <v>19.352643752668456</v>
      </c>
      <c r="CG72" s="2">
        <v>18.478331441569242</v>
      </c>
      <c r="CH72" s="2">
        <v>19.079441461066171</v>
      </c>
      <c r="CI72" s="2">
        <v>19.32798157178885</v>
      </c>
      <c r="CJ72" s="2">
        <v>18.915098151416075</v>
      </c>
      <c r="CK72" s="2">
        <v>18.515079677176452</v>
      </c>
      <c r="CL72" s="2">
        <v>19.124726552235014</v>
      </c>
      <c r="CM72" s="2">
        <v>18.819528495573778</v>
      </c>
      <c r="CN72" s="2">
        <v>19.370355797466381</v>
      </c>
      <c r="CO72" s="2">
        <v>19.18092674277483</v>
      </c>
      <c r="CP72" s="2">
        <v>19.494512622992442</v>
      </c>
      <c r="CQ72" s="2">
        <v>19.189094310793635</v>
      </c>
      <c r="CR72" s="2">
        <v>19.796337942970748</v>
      </c>
      <c r="CS72" s="2">
        <v>17.991769458089124</v>
      </c>
      <c r="CT72" s="2">
        <v>18.521621296566813</v>
      </c>
      <c r="CU72" s="2">
        <v>19.590200456014752</v>
      </c>
      <c r="CV72" s="2">
        <v>19.079432016602965</v>
      </c>
      <c r="CW72" s="2">
        <v>19.133938714723449</v>
      </c>
      <c r="CX72" s="2">
        <v>20.121090937283821</v>
      </c>
      <c r="CY72" s="2">
        <v>19.043904882024538</v>
      </c>
      <c r="CZ72" s="2">
        <v>19.039860351931665</v>
      </c>
      <c r="DA72" s="2">
        <v>19.034717208686278</v>
      </c>
      <c r="DB72" s="2">
        <v>18.84869291209878</v>
      </c>
      <c r="DC72" s="2">
        <v>19.437507536525452</v>
      </c>
      <c r="DD72" s="2">
        <v>19.126043732848633</v>
      </c>
      <c r="DE72" s="2">
        <v>18.672645768273778</v>
      </c>
      <c r="DF72" s="2">
        <v>19.1978522756656</v>
      </c>
      <c r="DG72" s="2">
        <v>18.026315971572718</v>
      </c>
      <c r="DH72" s="2">
        <v>19.245027658043689</v>
      </c>
      <c r="DI72" s="2">
        <v>18.397280912615457</v>
      </c>
      <c r="DJ72" s="2">
        <v>19.539508007426857</v>
      </c>
      <c r="DK72" s="2">
        <v>18.847942645752806</v>
      </c>
      <c r="DL72" s="2">
        <v>19.260825013064949</v>
      </c>
      <c r="DM72" s="2">
        <v>18.820438315446836</v>
      </c>
      <c r="DN72" s="2">
        <v>18.687032199570872</v>
      </c>
      <c r="DO72" s="2">
        <v>18.646091362891291</v>
      </c>
      <c r="DP72" s="2">
        <v>19.140996419192088</v>
      </c>
      <c r="DQ72" s="2">
        <v>19.577125399086757</v>
      </c>
      <c r="DR72" s="2">
        <v>19.399206611168804</v>
      </c>
      <c r="DS72" s="2">
        <v>18.384418006141438</v>
      </c>
      <c r="DT72" s="2">
        <v>18.374816811460924</v>
      </c>
      <c r="DU72" s="2">
        <v>18.699065023854434</v>
      </c>
      <c r="DV72" s="2">
        <v>18.517989564025605</v>
      </c>
      <c r="DW72" s="2">
        <v>19.21931746364309</v>
      </c>
      <c r="DX72" s="2">
        <v>19.2328922540371</v>
      </c>
      <c r="DY72" s="2">
        <v>18.047264849487423</v>
      </c>
      <c r="DZ72" s="2">
        <v>17.857756875567539</v>
      </c>
      <c r="EA72" s="2">
        <v>19.002887081174041</v>
      </c>
      <c r="EB72" s="2">
        <v>19.335484181195614</v>
      </c>
      <c r="EC72" s="2">
        <v>18.472481349169872</v>
      </c>
      <c r="ED72" s="2">
        <v>18.583044783763675</v>
      </c>
      <c r="EE72" s="2">
        <v>18.511866048894952</v>
      </c>
      <c r="EF72" s="2">
        <v>18.529732322331391</v>
      </c>
      <c r="EG72" s="2">
        <v>18.836386484182324</v>
      </c>
      <c r="EH72" s="2">
        <v>19.096106148192177</v>
      </c>
      <c r="EI72" s="2">
        <v>19.001318878989551</v>
      </c>
      <c r="EJ72" s="2">
        <v>19.118743558350474</v>
      </c>
      <c r="EK72" s="2">
        <v>18.607589069558959</v>
      </c>
      <c r="EL72" s="2">
        <v>18.760725614865713</v>
      </c>
      <c r="EM72" s="2">
        <v>19.274245239111178</v>
      </c>
      <c r="EN72" s="2">
        <v>18.308660781708131</v>
      </c>
      <c r="EO72" s="2">
        <v>18.71928515510038</v>
      </c>
      <c r="EP72" s="2">
        <v>18.9654296317022</v>
      </c>
      <c r="EQ72" s="2">
        <v>19.718935801429097</v>
      </c>
      <c r="ER72" s="2">
        <v>18.783286865008431</v>
      </c>
      <c r="ES72" s="2">
        <v>18.380724821352224</v>
      </c>
      <c r="ET72" s="2">
        <v>18.94129455076963</v>
      </c>
      <c r="EU72" s="2">
        <v>19.052213393901209</v>
      </c>
      <c r="EV72" s="2">
        <v>20.029954705002972</v>
      </c>
      <c r="EW72" s="2">
        <v>18.920650448794216</v>
      </c>
      <c r="EX72" s="2">
        <v>19.443271952024563</v>
      </c>
      <c r="EY72" s="2">
        <v>19.016151828873127</v>
      </c>
      <c r="EZ72" s="2">
        <v>19.071368414756076</v>
      </c>
      <c r="FA72" s="2">
        <v>18.531903799355121</v>
      </c>
      <c r="FB72" s="2">
        <v>18.997961063668551</v>
      </c>
      <c r="FC72" s="2">
        <v>18.920600757822196</v>
      </c>
      <c r="FD72" s="2">
        <v>18.463109605906574</v>
      </c>
      <c r="FE72" s="2">
        <v>17.872502654322005</v>
      </c>
      <c r="FF72" s="2">
        <v>19.251745060714128</v>
      </c>
      <c r="FG72" s="2">
        <v>18.969128149288149</v>
      </c>
      <c r="FH72" s="2">
        <v>18.626768700499742</v>
      </c>
      <c r="FI72" s="2">
        <v>17.927095981486776</v>
      </c>
      <c r="FJ72" s="2">
        <v>18.05890405289491</v>
      </c>
      <c r="FK72" s="2">
        <v>18.438038305310894</v>
      </c>
      <c r="FL72" s="2">
        <v>18.161386797081668</v>
      </c>
      <c r="FM72" s="2">
        <v>19.214411878142915</v>
      </c>
      <c r="FN72" s="2">
        <v>18.254925032165371</v>
      </c>
      <c r="FO72" s="2">
        <v>20.089104682407843</v>
      </c>
      <c r="FP72" s="2">
        <v>18.227588557749566</v>
      </c>
      <c r="FQ72" s="2">
        <v>18.347333336327015</v>
      </c>
      <c r="FR72" s="2">
        <v>18.304826055818161</v>
      </c>
      <c r="FS72" s="2">
        <v>17.945691166361943</v>
      </c>
      <c r="FT72" s="2">
        <v>18.952612134606742</v>
      </c>
      <c r="FU72" s="2">
        <v>19.313408527328015</v>
      </c>
      <c r="FV72" s="2">
        <v>18.929625112013287</v>
      </c>
      <c r="FW72" s="2">
        <v>18.599199586104632</v>
      </c>
      <c r="FX72" s="2">
        <v>19.06632874446953</v>
      </c>
      <c r="FY72" s="2">
        <v>18.775084894867902</v>
      </c>
      <c r="FZ72" s="2">
        <v>18.814319331577753</v>
      </c>
      <c r="GA72" s="2">
        <v>18.631369934102377</v>
      </c>
      <c r="GB72" s="2">
        <v>18.916057990550378</v>
      </c>
      <c r="GC72" s="2">
        <v>19.593506984083081</v>
      </c>
      <c r="GD72" s="2">
        <v>18.500198634358412</v>
      </c>
      <c r="GE72" s="2">
        <v>18.753555417309951</v>
      </c>
      <c r="GF72" s="2">
        <v>19.44599572136946</v>
      </c>
      <c r="GG72" s="2">
        <v>19.528712766351539</v>
      </c>
      <c r="GH72" s="2">
        <v>18.657444424456344</v>
      </c>
      <c r="GI72" s="2">
        <v>18.448128542974906</v>
      </c>
      <c r="GJ72" s="2">
        <v>18.846128338732289</v>
      </c>
      <c r="GK72" s="2">
        <v>19.501139443364071</v>
      </c>
      <c r="GL72" s="2">
        <v>18.348185154456157</v>
      </c>
      <c r="GM72" s="30">
        <v>18.73151660191596</v>
      </c>
      <c r="GN72" s="30">
        <v>18.241558633153169</v>
      </c>
    </row>
    <row r="73" spans="1:196" x14ac:dyDescent="0.2">
      <c r="A73" s="17" t="s">
        <v>296</v>
      </c>
      <c r="B73" s="17">
        <v>36</v>
      </c>
      <c r="C73" s="17">
        <v>5</v>
      </c>
      <c r="D73" s="9" t="s">
        <v>0</v>
      </c>
      <c r="E73" s="8">
        <v>0.99901199977825406</v>
      </c>
      <c r="F73" s="7">
        <v>-5.3026808565128647E-3</v>
      </c>
      <c r="G73" s="7">
        <v>0.22053324403380759</v>
      </c>
      <c r="H73" s="10">
        <v>0.20723829325028476</v>
      </c>
      <c r="I73" s="78">
        <v>0</v>
      </c>
      <c r="J73" s="78">
        <v>0</v>
      </c>
      <c r="K73" s="2">
        <v>20.735156195295573</v>
      </c>
      <c r="L73" s="2">
        <v>21.778947463834353</v>
      </c>
      <c r="M73" s="2">
        <v>20.033374749137195</v>
      </c>
      <c r="N73" s="2">
        <v>21.014111677637942</v>
      </c>
      <c r="O73" s="2">
        <v>21.475182225748721</v>
      </c>
      <c r="P73" s="2">
        <v>19.873990942691698</v>
      </c>
      <c r="Q73" s="2">
        <v>20.998513673968151</v>
      </c>
      <c r="R73" s="2">
        <v>21.737351629443229</v>
      </c>
      <c r="S73" s="2">
        <v>21.894572258443894</v>
      </c>
      <c r="T73" s="2">
        <v>21.434521155030055</v>
      </c>
      <c r="U73" s="2">
        <v>21.292236690524362</v>
      </c>
      <c r="V73" s="2">
        <v>20.942288753830056</v>
      </c>
      <c r="W73" s="2">
        <v>20.592739258094248</v>
      </c>
      <c r="X73" s="2">
        <v>20.760667484439619</v>
      </c>
      <c r="Y73" s="2">
        <v>20.375714352426769</v>
      </c>
      <c r="Z73" s="2">
        <v>21.085450002996829</v>
      </c>
      <c r="AA73" s="2">
        <v>22.305546864041155</v>
      </c>
      <c r="AB73" s="2">
        <v>21.457150906922944</v>
      </c>
      <c r="AC73" s="2">
        <v>20.601495910620564</v>
      </c>
      <c r="AD73" s="2">
        <v>20.595648740784807</v>
      </c>
      <c r="AE73" s="2">
        <v>23.766451970071763</v>
      </c>
      <c r="AF73" s="2">
        <v>21.491894361169962</v>
      </c>
      <c r="AG73" s="2">
        <v>20.568921698664077</v>
      </c>
      <c r="AH73" s="2">
        <v>21.125644628936808</v>
      </c>
      <c r="AI73" s="2">
        <v>21.148968197856007</v>
      </c>
      <c r="AJ73" s="2">
        <v>20.724622943303729</v>
      </c>
      <c r="AK73" s="2">
        <v>21.877278323412444</v>
      </c>
      <c r="AL73" s="2">
        <v>19.892440637835801</v>
      </c>
      <c r="AM73" s="2">
        <v>21.454820951831753</v>
      </c>
      <c r="AN73" s="2">
        <v>20.842582922058078</v>
      </c>
      <c r="AO73" s="2">
        <v>20.190927455256336</v>
      </c>
      <c r="AP73" s="2">
        <v>21.888483166582187</v>
      </c>
      <c r="AQ73" s="2">
        <v>20.858350796262592</v>
      </c>
      <c r="AR73" s="2">
        <v>20.323540246228315</v>
      </c>
      <c r="AS73" s="2">
        <v>20.432594142189618</v>
      </c>
      <c r="AT73" s="2">
        <v>21.293254067871189</v>
      </c>
      <c r="AU73" s="2">
        <v>21.030471307322298</v>
      </c>
      <c r="AV73" s="2">
        <v>22.320578368440035</v>
      </c>
      <c r="AW73" s="2">
        <v>20.359960120787232</v>
      </c>
      <c r="AX73" s="2">
        <v>20.440676424449073</v>
      </c>
      <c r="AY73" s="2">
        <v>20.273849663744635</v>
      </c>
      <c r="AZ73" s="2">
        <v>21.996741801745859</v>
      </c>
      <c r="BA73" s="2">
        <v>19.573339299440896</v>
      </c>
      <c r="BB73" s="2">
        <v>21.371961868154074</v>
      </c>
      <c r="BC73" s="2">
        <v>21.697488070526415</v>
      </c>
      <c r="BD73" s="2">
        <v>20.146101483609261</v>
      </c>
      <c r="BE73" s="2">
        <v>21.303711064206208</v>
      </c>
      <c r="BF73" s="2">
        <v>20.676380946628264</v>
      </c>
      <c r="BG73" s="2">
        <v>21.545481030142948</v>
      </c>
      <c r="BH73" s="2">
        <v>20.085709930295838</v>
      </c>
      <c r="BI73" s="2">
        <v>19.031548837213286</v>
      </c>
      <c r="BJ73" s="2">
        <v>20.793017816101067</v>
      </c>
      <c r="BK73" s="2">
        <v>19.816406116114617</v>
      </c>
      <c r="BL73" s="2">
        <v>21.753478459287692</v>
      </c>
      <c r="BM73" s="2">
        <v>20.537546174430485</v>
      </c>
      <c r="BN73" s="2">
        <v>20.893879062431349</v>
      </c>
      <c r="BO73" s="2">
        <v>23.679873242832606</v>
      </c>
      <c r="BP73" s="2">
        <v>21.914328334958814</v>
      </c>
      <c r="BQ73" s="2">
        <v>21.228409548297488</v>
      </c>
      <c r="BR73" s="2">
        <v>21.047641539238253</v>
      </c>
      <c r="BS73" s="2">
        <v>21.398670791270813</v>
      </c>
      <c r="BT73" s="2">
        <v>21.116292969407649</v>
      </c>
      <c r="BU73" s="2">
        <v>21.329678466559621</v>
      </c>
      <c r="BV73" s="2">
        <v>20.580201782976783</v>
      </c>
      <c r="BW73" s="2">
        <v>21.216792460364129</v>
      </c>
      <c r="BX73" s="2">
        <v>20.999979691065054</v>
      </c>
      <c r="BY73" s="2">
        <v>21.021439953796026</v>
      </c>
      <c r="BZ73" s="2">
        <v>20.780022414431581</v>
      </c>
      <c r="CA73" s="2">
        <v>21.525122742447728</v>
      </c>
      <c r="CB73" s="2">
        <v>20.89945593405897</v>
      </c>
      <c r="CC73" s="2">
        <v>21.875142471220837</v>
      </c>
      <c r="CD73" s="2">
        <v>20.454170345412869</v>
      </c>
      <c r="CE73" s="2">
        <v>20.92781384731888</v>
      </c>
      <c r="CF73" s="2">
        <v>20.653316754965417</v>
      </c>
      <c r="CG73" s="2">
        <v>20.958659859191307</v>
      </c>
      <c r="CH73" s="2">
        <v>20.628004482827262</v>
      </c>
      <c r="CI73" s="2">
        <v>21.469575252025709</v>
      </c>
      <c r="CJ73" s="2">
        <v>21.623891655435667</v>
      </c>
      <c r="CK73" s="2">
        <v>21.448185501795756</v>
      </c>
      <c r="CL73" s="2">
        <v>21.450589793830336</v>
      </c>
      <c r="CM73" s="2">
        <v>20.879182459498683</v>
      </c>
      <c r="CN73" s="2">
        <v>20.070325100532671</v>
      </c>
      <c r="CO73" s="2">
        <v>21.117835754433596</v>
      </c>
      <c r="CP73" s="2">
        <v>21.587225376871778</v>
      </c>
      <c r="CQ73" s="2">
        <v>21.56209716377391</v>
      </c>
      <c r="CR73" s="2">
        <v>21.011562615888167</v>
      </c>
      <c r="CS73" s="2">
        <v>21.302671792384846</v>
      </c>
      <c r="CT73" s="2">
        <v>20.310644882840222</v>
      </c>
      <c r="CU73" s="2">
        <v>21.490981078361699</v>
      </c>
      <c r="CV73" s="2">
        <v>20.129314419330772</v>
      </c>
      <c r="CW73" s="2">
        <v>20.989020240843221</v>
      </c>
      <c r="CX73" s="2">
        <v>22.376803816437693</v>
      </c>
      <c r="CY73" s="2">
        <v>21.141247959907233</v>
      </c>
      <c r="CZ73" s="2">
        <v>20.75628637108386</v>
      </c>
      <c r="DA73" s="2">
        <v>21.874858454981812</v>
      </c>
      <c r="DB73" s="2">
        <v>20.668779058978192</v>
      </c>
      <c r="DC73" s="2">
        <v>21.887398305841142</v>
      </c>
      <c r="DD73" s="2">
        <v>20.516962895774945</v>
      </c>
      <c r="DE73" s="2">
        <v>21.772051691174724</v>
      </c>
      <c r="DF73" s="2">
        <v>21.022669766537685</v>
      </c>
      <c r="DG73" s="2">
        <v>20.792581373229275</v>
      </c>
      <c r="DH73" s="2">
        <v>21.721190383110123</v>
      </c>
      <c r="DI73" s="2">
        <v>21.417010344177985</v>
      </c>
      <c r="DJ73" s="2">
        <v>21.232596152610693</v>
      </c>
      <c r="DK73" s="2">
        <v>21.667666416182538</v>
      </c>
      <c r="DL73" s="2">
        <v>20.343380685315328</v>
      </c>
      <c r="DM73" s="2">
        <v>21.01286615226093</v>
      </c>
      <c r="DN73" s="2">
        <v>21.437316926267993</v>
      </c>
      <c r="DO73" s="2">
        <v>20.68899323754049</v>
      </c>
      <c r="DP73" s="2">
        <v>21.691223556951709</v>
      </c>
      <c r="DQ73" s="2">
        <v>20.923904968017457</v>
      </c>
      <c r="DR73" s="2">
        <v>20.176326906398621</v>
      </c>
      <c r="DS73" s="2">
        <v>20.904019164628579</v>
      </c>
      <c r="DT73" s="2">
        <v>19.559067740900229</v>
      </c>
      <c r="DU73" s="2">
        <v>20.83242152371054</v>
      </c>
      <c r="DV73" s="2">
        <v>21.653863571370007</v>
      </c>
      <c r="DW73" s="2">
        <v>21.03561914589854</v>
      </c>
      <c r="DX73" s="2">
        <v>21.877289595825367</v>
      </c>
      <c r="DY73" s="2">
        <v>21.245933879376096</v>
      </c>
      <c r="DZ73" s="2">
        <v>20.103024165805284</v>
      </c>
      <c r="EA73" s="2">
        <v>21.814826767433424</v>
      </c>
      <c r="EB73" s="2">
        <v>21.088891805132679</v>
      </c>
      <c r="EC73" s="2">
        <v>20.907219672410218</v>
      </c>
      <c r="ED73" s="2">
        <v>21.354088765161471</v>
      </c>
      <c r="EE73" s="2">
        <v>22.262644488826687</v>
      </c>
      <c r="EF73" s="2">
        <v>20.453540470949758</v>
      </c>
      <c r="EG73" s="2">
        <v>21.455229033899407</v>
      </c>
      <c r="EH73" s="2">
        <v>22.068545138168858</v>
      </c>
      <c r="EI73" s="2">
        <v>20.085366152499006</v>
      </c>
      <c r="EJ73" s="2">
        <v>20.739635030257741</v>
      </c>
      <c r="EK73" s="2">
        <v>20.299479301722105</v>
      </c>
      <c r="EL73" s="2">
        <v>21.161958381478037</v>
      </c>
      <c r="EM73" s="2">
        <v>20.465484232866437</v>
      </c>
      <c r="EN73" s="2">
        <v>20.131120703192895</v>
      </c>
      <c r="EO73" s="2">
        <v>21.306283444758709</v>
      </c>
      <c r="EP73" s="2">
        <v>20.886444562181978</v>
      </c>
      <c r="EQ73" s="2">
        <v>21.172097599825808</v>
      </c>
      <c r="ER73" s="2">
        <v>21.59687919334209</v>
      </c>
      <c r="ES73" s="2">
        <v>20.979582742035529</v>
      </c>
      <c r="ET73" s="2">
        <v>22.428076791229206</v>
      </c>
      <c r="EU73" s="2">
        <v>20.515134062981684</v>
      </c>
      <c r="EV73" s="2">
        <v>21.964430786607032</v>
      </c>
      <c r="EW73" s="2">
        <v>22.032412579996837</v>
      </c>
      <c r="EX73" s="2">
        <v>22.642908349460303</v>
      </c>
      <c r="EY73" s="2">
        <v>21.408023086049372</v>
      </c>
      <c r="EZ73" s="2">
        <v>20.622887711235936</v>
      </c>
      <c r="FA73" s="2">
        <v>20.623931311987693</v>
      </c>
      <c r="FB73" s="2">
        <v>21.047524885980827</v>
      </c>
      <c r="FC73" s="2">
        <v>20.500566194634683</v>
      </c>
      <c r="FD73" s="2">
        <v>21.047078624025151</v>
      </c>
      <c r="FE73" s="2">
        <v>20.170734986214264</v>
      </c>
      <c r="FF73" s="2">
        <v>22.460777613850034</v>
      </c>
      <c r="FG73" s="2">
        <v>20.602653747525999</v>
      </c>
      <c r="FH73" s="2">
        <v>21.738269273760192</v>
      </c>
      <c r="FI73" s="2">
        <v>20.234395324627933</v>
      </c>
      <c r="FJ73" s="2">
        <v>20.448283134885486</v>
      </c>
      <c r="FK73" s="2">
        <v>20.480261789472419</v>
      </c>
      <c r="FL73" s="2">
        <v>21.143862549585744</v>
      </c>
      <c r="FM73" s="2">
        <v>21.480930894534438</v>
      </c>
      <c r="FN73" s="2">
        <v>20.007662070403864</v>
      </c>
      <c r="FO73" s="2">
        <v>21.611169044637862</v>
      </c>
      <c r="FP73" s="2">
        <v>22.332453734116189</v>
      </c>
      <c r="FQ73" s="2">
        <v>20.107442241071677</v>
      </c>
      <c r="FR73" s="2">
        <v>20.489240680886176</v>
      </c>
      <c r="FS73" s="2">
        <v>21.307882197868494</v>
      </c>
      <c r="FT73" s="2">
        <v>21.187547318869051</v>
      </c>
      <c r="FU73" s="2">
        <v>21.647013987848123</v>
      </c>
      <c r="FV73" s="2">
        <v>20.791008295911912</v>
      </c>
      <c r="FW73" s="2">
        <v>20.865424099434161</v>
      </c>
      <c r="FX73" s="2">
        <v>22.09651121809074</v>
      </c>
      <c r="FY73" s="2">
        <v>21.493497174102089</v>
      </c>
      <c r="FZ73" s="2">
        <v>20.258927786015352</v>
      </c>
      <c r="GA73" s="2">
        <v>21.231246511476467</v>
      </c>
      <c r="GB73" s="2">
        <v>20.691866001250041</v>
      </c>
      <c r="GC73" s="2">
        <v>22.325919426498736</v>
      </c>
      <c r="GD73" s="2">
        <v>21.684384374965116</v>
      </c>
      <c r="GE73" s="2">
        <v>20.221244269150898</v>
      </c>
      <c r="GF73" s="2">
        <v>20.328618471806287</v>
      </c>
      <c r="GG73" s="2">
        <v>22.123632919091921</v>
      </c>
      <c r="GH73" s="2">
        <v>21.516455109400773</v>
      </c>
      <c r="GI73" s="2">
        <v>24.686161813126329</v>
      </c>
      <c r="GJ73" s="2">
        <v>21.267293156431869</v>
      </c>
      <c r="GK73" s="2">
        <v>22.462112716107988</v>
      </c>
      <c r="GL73" s="2">
        <v>21.248700344273924</v>
      </c>
      <c r="GM73" s="30">
        <v>21.101549299407711</v>
      </c>
      <c r="GN73" s="30">
        <v>20.908568317944685</v>
      </c>
    </row>
    <row r="74" spans="1:196" x14ac:dyDescent="0.2">
      <c r="A74" s="17" t="s">
        <v>127</v>
      </c>
      <c r="B74" s="17">
        <v>38</v>
      </c>
      <c r="C74" s="17">
        <v>7</v>
      </c>
      <c r="D74" s="9" t="s">
        <v>0</v>
      </c>
      <c r="E74" s="8">
        <v>0.95922959143113939</v>
      </c>
      <c r="F74" s="7">
        <v>-2.5520518768022527E-2</v>
      </c>
      <c r="G74" s="7">
        <v>1.056752326430721E-2</v>
      </c>
      <c r="H74" s="10">
        <v>-0.27836699917871144</v>
      </c>
      <c r="I74" s="78">
        <v>0</v>
      </c>
      <c r="J74" s="56" t="s">
        <v>5707</v>
      </c>
      <c r="K74" s="2">
        <v>17.2214836836676</v>
      </c>
      <c r="L74" s="2">
        <v>18.172646972557345</v>
      </c>
      <c r="M74" s="2">
        <v>17.140871724548031</v>
      </c>
      <c r="N74" s="2">
        <v>16.93060561662606</v>
      </c>
      <c r="O74" s="2">
        <v>17.400113809262411</v>
      </c>
      <c r="P74" s="2">
        <v>17.41815316146204</v>
      </c>
      <c r="Q74" s="2">
        <v>16.995983487094648</v>
      </c>
      <c r="R74" s="2">
        <v>18.25393849467326</v>
      </c>
      <c r="S74" s="2">
        <v>17.409038488425477</v>
      </c>
      <c r="T74" s="2">
        <v>17.601606980360781</v>
      </c>
      <c r="U74" s="2">
        <v>17.762350026638188</v>
      </c>
      <c r="V74" s="2">
        <v>16.613298077406522</v>
      </c>
      <c r="W74" s="2">
        <v>17.509801854778562</v>
      </c>
      <c r="X74" s="2">
        <v>17.166595586176843</v>
      </c>
      <c r="Y74" s="2">
        <v>16.503912678972842</v>
      </c>
      <c r="Z74" s="2">
        <v>17.700986333728142</v>
      </c>
      <c r="AA74" s="2">
        <v>18.34053275290022</v>
      </c>
      <c r="AB74" s="2">
        <v>18.215716232985425</v>
      </c>
      <c r="AC74" s="2">
        <v>17.246061609814255</v>
      </c>
      <c r="AD74" s="2">
        <v>17.085469438368147</v>
      </c>
      <c r="AE74" s="2">
        <v>18.166616335742773</v>
      </c>
      <c r="AF74" s="2">
        <v>17.899590739227282</v>
      </c>
      <c r="AG74" s="2">
        <v>18.152805729416464</v>
      </c>
      <c r="AH74" s="2">
        <v>17.700275244201535</v>
      </c>
      <c r="AI74" s="2">
        <v>17.582801415434606</v>
      </c>
      <c r="AJ74" s="2">
        <v>17.262374807145012</v>
      </c>
      <c r="AK74" s="2">
        <v>18.503004153945277</v>
      </c>
      <c r="AL74" s="2">
        <v>16.796795315573952</v>
      </c>
      <c r="AM74" s="2">
        <v>17.614465598309895</v>
      </c>
      <c r="AN74" s="2">
        <v>18.153330320662306</v>
      </c>
      <c r="AO74" s="2">
        <v>16.502168969006441</v>
      </c>
      <c r="AP74" s="2">
        <v>18.153545616108335</v>
      </c>
      <c r="AQ74" s="2">
        <v>17.044787131245442</v>
      </c>
      <c r="AR74" s="2">
        <v>16.970927436417323</v>
      </c>
      <c r="AS74" s="2">
        <v>17.164450285720683</v>
      </c>
      <c r="AT74" s="2">
        <v>16.990104337831951</v>
      </c>
      <c r="AU74" s="2">
        <v>18.709823753934586</v>
      </c>
      <c r="AV74" s="2">
        <v>18.076929578701908</v>
      </c>
      <c r="AW74" s="2">
        <v>16.968813895196078</v>
      </c>
      <c r="AX74" s="2">
        <v>17.362428943054361</v>
      </c>
      <c r="AY74" s="2">
        <v>17.925720392104225</v>
      </c>
      <c r="AZ74" s="2">
        <v>18.867370716480671</v>
      </c>
      <c r="BA74" s="2">
        <v>16.540926779603556</v>
      </c>
      <c r="BB74" s="2">
        <v>17.479988133729091</v>
      </c>
      <c r="BC74" s="2">
        <v>17.048095289131204</v>
      </c>
      <c r="BD74" s="2">
        <v>16.135636732481856</v>
      </c>
      <c r="BE74" s="2">
        <v>16.649388382557177</v>
      </c>
      <c r="BF74" s="2">
        <v>16.715318213670265</v>
      </c>
      <c r="BG74" s="2">
        <v>17.720136235583738</v>
      </c>
      <c r="BH74" s="2">
        <v>17.499485463634041</v>
      </c>
      <c r="BI74" s="2">
        <v>16.380939888779682</v>
      </c>
      <c r="BJ74" s="2">
        <v>17.276194457007204</v>
      </c>
      <c r="BK74" s="2">
        <v>17.202191749399443</v>
      </c>
      <c r="BL74" s="2">
        <v>17.370306644163481</v>
      </c>
      <c r="BM74" s="2">
        <v>17.023143861366908</v>
      </c>
      <c r="BN74" s="2">
        <v>17.564607065106909</v>
      </c>
      <c r="BO74" s="2">
        <v>17.869166449229446</v>
      </c>
      <c r="BP74" s="2">
        <v>18.19222798167818</v>
      </c>
      <c r="BQ74" s="2">
        <v>17.974476686909835</v>
      </c>
      <c r="BR74" s="2">
        <v>17.507680422882189</v>
      </c>
      <c r="BS74" s="2">
        <v>17.417860511217562</v>
      </c>
      <c r="BT74" s="2">
        <v>17.662867827795157</v>
      </c>
      <c r="BU74" s="2">
        <v>17.744163564569945</v>
      </c>
      <c r="BV74" s="2">
        <v>17.535666265017365</v>
      </c>
      <c r="BW74" s="2">
        <v>17.073638195518999</v>
      </c>
      <c r="BX74" s="2">
        <v>17.732672897545459</v>
      </c>
      <c r="BY74" s="2">
        <v>16.72329954248837</v>
      </c>
      <c r="BZ74" s="2">
        <v>17.61409962668251</v>
      </c>
      <c r="CA74" s="2">
        <v>18.127229288593405</v>
      </c>
      <c r="CB74" s="2">
        <v>17.745076169850698</v>
      </c>
      <c r="CC74" s="2">
        <v>17.342981146766597</v>
      </c>
      <c r="CD74" s="2">
        <v>16.30279634139897</v>
      </c>
      <c r="CE74" s="2">
        <v>17.152400630508971</v>
      </c>
      <c r="CF74" s="2">
        <v>17.594337831755478</v>
      </c>
      <c r="CG74" s="2">
        <v>16.829625095886694</v>
      </c>
      <c r="CH74" s="2">
        <v>17.616179178038081</v>
      </c>
      <c r="CI74" s="2">
        <v>18.72085694630837</v>
      </c>
      <c r="CJ74" s="2">
        <v>17.370631060917887</v>
      </c>
      <c r="CK74" s="2">
        <v>17.25369885440109</v>
      </c>
      <c r="CL74" s="2">
        <v>17.343507061783672</v>
      </c>
      <c r="CM74" s="2">
        <v>16.772112269555159</v>
      </c>
      <c r="CN74" s="2">
        <v>17.840665621066734</v>
      </c>
      <c r="CO74" s="2">
        <v>17.327244568260163</v>
      </c>
      <c r="CP74" s="2">
        <v>18.082273503185959</v>
      </c>
      <c r="CQ74" s="2">
        <v>17.552535818169464</v>
      </c>
      <c r="CR74" s="2">
        <v>18.49491833320354</v>
      </c>
      <c r="CS74" s="2">
        <v>16.225537684935833</v>
      </c>
      <c r="CT74" s="2">
        <v>16.996557800008887</v>
      </c>
      <c r="CU74" s="2">
        <v>17.636435494660851</v>
      </c>
      <c r="CV74" s="2">
        <v>17.640944000043618</v>
      </c>
      <c r="CW74" s="2">
        <v>17.249685454575506</v>
      </c>
      <c r="CX74" s="2">
        <v>18.351121602746264</v>
      </c>
      <c r="CY74" s="2">
        <v>16.929314522184676</v>
      </c>
      <c r="CZ74" s="2">
        <v>17.402254215977241</v>
      </c>
      <c r="DA74" s="2">
        <v>17.315201380184931</v>
      </c>
      <c r="DB74" s="2">
        <v>17.331777664842942</v>
      </c>
      <c r="DC74" s="2">
        <v>18.04588470470922</v>
      </c>
      <c r="DD74" s="2">
        <v>17.391904356125995</v>
      </c>
      <c r="DE74" s="2">
        <v>17.478811146057733</v>
      </c>
      <c r="DF74" s="2">
        <v>17.546948731335185</v>
      </c>
      <c r="DG74" s="2">
        <v>17.607403765915009</v>
      </c>
      <c r="DH74" s="2">
        <v>17.836882424274599</v>
      </c>
      <c r="DI74" s="2">
        <v>16.995921557700889</v>
      </c>
      <c r="DJ74" s="2">
        <v>17.905716220469543</v>
      </c>
      <c r="DK74" s="2">
        <v>18.056219572724917</v>
      </c>
      <c r="DL74" s="2">
        <v>17.616580127536409</v>
      </c>
      <c r="DM74" s="2">
        <v>17.402751132218942</v>
      </c>
      <c r="DN74" s="2">
        <v>17.396648058949122</v>
      </c>
      <c r="DO74" s="2">
        <v>17.753845030895928</v>
      </c>
      <c r="DP74" s="2">
        <v>17.886637448035266</v>
      </c>
      <c r="DQ74" s="2">
        <v>17.657311909277531</v>
      </c>
      <c r="DR74" s="2">
        <v>17.729479217993426</v>
      </c>
      <c r="DS74" s="2">
        <v>18.053200581577524</v>
      </c>
      <c r="DT74" s="2">
        <v>16.472327458856643</v>
      </c>
      <c r="DU74" s="2">
        <v>18.296445081799646</v>
      </c>
      <c r="DV74" s="2">
        <v>17.028223104165317</v>
      </c>
      <c r="DW74" s="2">
        <v>17.607528224257319</v>
      </c>
      <c r="DX74" s="2">
        <v>18.060519000714567</v>
      </c>
      <c r="DY74" s="2">
        <v>16.715426773495857</v>
      </c>
      <c r="DZ74" s="2">
        <v>16.835694025657318</v>
      </c>
      <c r="EA74" s="2">
        <v>17.958080744963816</v>
      </c>
      <c r="EB74" s="2">
        <v>18.49700712781269</v>
      </c>
      <c r="EC74" s="2">
        <v>17.125225400597106</v>
      </c>
      <c r="ED74" s="2">
        <v>16.774217743457129</v>
      </c>
      <c r="EE74" s="2">
        <v>17.295412758651409</v>
      </c>
      <c r="EF74" s="2">
        <v>17.339605485295063</v>
      </c>
      <c r="EG74" s="2">
        <v>17.107135347240494</v>
      </c>
      <c r="EH74" s="2">
        <v>18.092295399127213</v>
      </c>
      <c r="EI74" s="2">
        <v>17.200520567111113</v>
      </c>
      <c r="EJ74" s="2">
        <v>17.280934953801211</v>
      </c>
      <c r="EK74" s="2">
        <v>17.056065828057477</v>
      </c>
      <c r="EL74" s="2">
        <v>17.050934615611336</v>
      </c>
      <c r="EM74" s="2">
        <v>17.402130956697263</v>
      </c>
      <c r="EN74" s="2">
        <v>16.71570913162029</v>
      </c>
      <c r="EO74" s="2">
        <v>16.499520955628562</v>
      </c>
      <c r="EP74" s="2">
        <v>16.533114466372176</v>
      </c>
      <c r="EQ74" s="2">
        <v>17.587129726826916</v>
      </c>
      <c r="ER74" s="2">
        <v>16.745609503082182</v>
      </c>
      <c r="ES74" s="2">
        <v>16.735843648044135</v>
      </c>
      <c r="ET74" s="2">
        <v>17.370729864034359</v>
      </c>
      <c r="EU74" s="2">
        <v>17.495376131750632</v>
      </c>
      <c r="EV74" s="2">
        <v>18.00907446904743</v>
      </c>
      <c r="EW74" s="2">
        <v>17.28229353605191</v>
      </c>
      <c r="EX74" s="2">
        <v>18.152451960630394</v>
      </c>
      <c r="EY74" s="2">
        <v>17.685052802403614</v>
      </c>
      <c r="EZ74" s="2">
        <v>17.140007102311948</v>
      </c>
      <c r="FA74" s="2">
        <v>17.098185398680361</v>
      </c>
      <c r="FB74" s="2">
        <v>17.307296086017821</v>
      </c>
      <c r="FC74" s="2">
        <v>16.641119418498274</v>
      </c>
      <c r="FD74" s="2">
        <v>17.254227180308455</v>
      </c>
      <c r="FE74" s="2">
        <v>16.51834664342276</v>
      </c>
      <c r="FF74" s="2">
        <v>18.040925989463453</v>
      </c>
      <c r="FG74" s="2">
        <v>17.224847208662926</v>
      </c>
      <c r="FH74" s="2">
        <v>17.093502890785604</v>
      </c>
      <c r="FI74" s="2">
        <v>16.694064569231568</v>
      </c>
      <c r="FJ74" s="2">
        <v>16.183657162681889</v>
      </c>
      <c r="FK74" s="2">
        <v>16.304139401411863</v>
      </c>
      <c r="FL74" s="2">
        <v>16.335504007760235</v>
      </c>
      <c r="FM74" s="2">
        <v>17.953005394266611</v>
      </c>
      <c r="FN74" s="2">
        <v>16.701807692427938</v>
      </c>
      <c r="FO74" s="2">
        <v>18.215453425936289</v>
      </c>
      <c r="FP74" s="2">
        <v>16.885593538236069</v>
      </c>
      <c r="FQ74" s="2">
        <v>16.600847545907857</v>
      </c>
      <c r="FR74" s="2">
        <v>16.342796598012107</v>
      </c>
      <c r="FS74" s="2">
        <v>17.144918373212654</v>
      </c>
      <c r="FT74" s="2">
        <v>17.166221198835135</v>
      </c>
      <c r="FU74" s="2">
        <v>17.76854470540146</v>
      </c>
      <c r="FV74" s="2">
        <v>17.708054651236299</v>
      </c>
      <c r="FW74" s="2">
        <v>16.612288346885034</v>
      </c>
      <c r="FX74" s="2">
        <v>17.748299774333375</v>
      </c>
      <c r="FY74" s="2">
        <v>17.139685283465191</v>
      </c>
      <c r="FZ74" s="2">
        <v>17.310497472384441</v>
      </c>
      <c r="GA74" s="2">
        <v>17.239344853253975</v>
      </c>
      <c r="GB74" s="2">
        <v>17.423288123644443</v>
      </c>
      <c r="GC74" s="2">
        <v>17.557529814380274</v>
      </c>
      <c r="GD74" s="2">
        <v>17.411078400553201</v>
      </c>
      <c r="GE74" s="2">
        <v>17.172396954887756</v>
      </c>
      <c r="GF74" s="2">
        <v>17.284988972009938</v>
      </c>
      <c r="GG74" s="2">
        <v>17.845121273580308</v>
      </c>
      <c r="GH74" s="2">
        <v>16.422193977638798</v>
      </c>
      <c r="GI74" s="2">
        <v>17.917738765768334</v>
      </c>
      <c r="GJ74" s="2">
        <v>16.872658639412936</v>
      </c>
      <c r="GK74" s="2">
        <v>18.035053981863005</v>
      </c>
      <c r="GL74" s="2">
        <v>15.978316169918376</v>
      </c>
      <c r="GM74" s="30">
        <v>16.686199741321762</v>
      </c>
      <c r="GN74" s="30">
        <v>17.249494319238732</v>
      </c>
    </row>
    <row r="75" spans="1:196" x14ac:dyDescent="0.2">
      <c r="A75" s="17" t="s">
        <v>128</v>
      </c>
      <c r="B75" s="17">
        <v>17</v>
      </c>
      <c r="C75" s="17">
        <v>0</v>
      </c>
      <c r="D75" s="9" t="s">
        <v>0</v>
      </c>
      <c r="E75" s="8">
        <v>0.23738055975557421</v>
      </c>
      <c r="F75" s="7">
        <v>0.20093532120155189</v>
      </c>
      <c r="G75" s="7">
        <v>5.6865544283349445E-2</v>
      </c>
      <c r="H75" s="10">
        <v>0.2801927972867766</v>
      </c>
      <c r="I75" s="78">
        <v>0</v>
      </c>
      <c r="J75" s="78">
        <v>0</v>
      </c>
      <c r="K75" s="2">
        <v>16.712242394248559</v>
      </c>
      <c r="L75" s="2">
        <v>16.854252363083155</v>
      </c>
      <c r="M75" s="2">
        <v>16.41773453738724</v>
      </c>
      <c r="N75" s="2">
        <v>16.143471604463116</v>
      </c>
      <c r="O75" s="2">
        <v>16.679253908195346</v>
      </c>
      <c r="P75" s="2">
        <v>16.611275469953643</v>
      </c>
      <c r="Q75" s="2">
        <v>16.787804884307075</v>
      </c>
      <c r="R75" s="2">
        <v>17.380851713162539</v>
      </c>
      <c r="S75" s="2">
        <v>16.142675030794887</v>
      </c>
      <c r="T75" s="2">
        <v>16.485446448996775</v>
      </c>
      <c r="U75" s="2">
        <v>16.383208097491469</v>
      </c>
      <c r="V75" s="2">
        <v>16.354250099475536</v>
      </c>
      <c r="W75" s="2">
        <v>15.768156531005907</v>
      </c>
      <c r="X75" s="2">
        <v>16.887784103934528</v>
      </c>
      <c r="Y75" s="2">
        <v>16.152103791832243</v>
      </c>
      <c r="Z75" s="2">
        <v>16.66259508165442</v>
      </c>
      <c r="AA75" s="2">
        <v>16.556778612734245</v>
      </c>
      <c r="AB75" s="2">
        <v>16.569322880185066</v>
      </c>
      <c r="AC75" s="2">
        <v>17.074533165382881</v>
      </c>
      <c r="AD75" s="2">
        <v>16.307226389617931</v>
      </c>
      <c r="AE75" s="2">
        <v>16.812329127832417</v>
      </c>
      <c r="AF75" s="2">
        <v>16.204508157478898</v>
      </c>
      <c r="AG75" s="2">
        <v>17.101301862140659</v>
      </c>
      <c r="AH75" s="2">
        <v>15.975946939313456</v>
      </c>
      <c r="AI75" s="2">
        <v>16.664922183178948</v>
      </c>
      <c r="AJ75" s="2">
        <v>15.96744684894858</v>
      </c>
      <c r="AK75" s="2">
        <v>16.1035937157097</v>
      </c>
      <c r="AL75" s="2">
        <v>17.068743220801824</v>
      </c>
      <c r="AM75" s="2">
        <v>17.0629855388534</v>
      </c>
      <c r="AN75" s="2">
        <v>17.576925685902374</v>
      </c>
      <c r="AO75" s="2">
        <v>16.280917138163268</v>
      </c>
      <c r="AP75" s="2">
        <v>17.947852103522465</v>
      </c>
      <c r="AQ75" s="2">
        <v>16.077201096245357</v>
      </c>
      <c r="AR75" s="2">
        <v>16.668316721806669</v>
      </c>
      <c r="AS75" s="2">
        <v>16.49094870262811</v>
      </c>
      <c r="AT75" s="2">
        <v>17.683247994418746</v>
      </c>
      <c r="AU75" s="2">
        <v>17.599896231722006</v>
      </c>
      <c r="AV75" s="2">
        <v>18.034841085196859</v>
      </c>
      <c r="AW75" s="2">
        <v>17.012133744160213</v>
      </c>
      <c r="AX75" s="2">
        <v>17.400750922773305</v>
      </c>
      <c r="AY75" s="2">
        <v>16.570142149406344</v>
      </c>
      <c r="AZ75" s="2">
        <v>17.447217652440607</v>
      </c>
      <c r="BA75" s="2">
        <v>17.970500721578954</v>
      </c>
      <c r="BB75" s="2">
        <v>17.243371866500734</v>
      </c>
      <c r="BC75" s="2">
        <v>15.671510847801962</v>
      </c>
      <c r="BD75" s="2">
        <v>17.458357409562556</v>
      </c>
      <c r="BE75" s="2">
        <v>17.661156191699188</v>
      </c>
      <c r="BF75" s="2">
        <v>16.018576630253186</v>
      </c>
      <c r="BG75" s="2">
        <v>17.45266930217602</v>
      </c>
      <c r="BH75" s="2">
        <v>16.480055470360767</v>
      </c>
      <c r="BI75" s="2">
        <v>18.553781287746627</v>
      </c>
      <c r="BJ75" s="2">
        <v>17.112962116825809</v>
      </c>
      <c r="BK75" s="2">
        <v>16.293857421954911</v>
      </c>
      <c r="BL75" s="2">
        <v>17.678031144641864</v>
      </c>
      <c r="BM75" s="2">
        <v>18.04631335869351</v>
      </c>
      <c r="BN75" s="2">
        <v>16.593587487766044</v>
      </c>
      <c r="BO75" s="2">
        <v>17.511430098124343</v>
      </c>
      <c r="BP75" s="2">
        <v>16.805167341800555</v>
      </c>
      <c r="BQ75" s="2">
        <v>17.193112746192643</v>
      </c>
      <c r="BR75" s="2">
        <v>16.953907571623816</v>
      </c>
      <c r="BS75" s="2">
        <v>16.045420682215024</v>
      </c>
      <c r="BT75" s="2">
        <v>17.701551264531361</v>
      </c>
      <c r="BU75" s="2">
        <v>16.424862802216502</v>
      </c>
      <c r="BV75" s="2">
        <v>15.916969373552559</v>
      </c>
      <c r="BW75" s="2">
        <v>17.537315231903204</v>
      </c>
      <c r="BX75" s="2">
        <v>16.2998097855621</v>
      </c>
      <c r="BY75" s="2">
        <v>17.680553150042847</v>
      </c>
      <c r="BZ75" s="2">
        <v>17.700596134666842</v>
      </c>
      <c r="CA75" s="2">
        <v>17.268523495010324</v>
      </c>
      <c r="CB75" s="2">
        <v>17.6458225856673</v>
      </c>
      <c r="CC75" s="2">
        <v>17.045301354175031</v>
      </c>
      <c r="CD75" s="2">
        <v>17.150103977879578</v>
      </c>
      <c r="CE75" s="2">
        <v>17.651811824585266</v>
      </c>
      <c r="CF75" s="2">
        <v>16.560441777498074</v>
      </c>
      <c r="CG75" s="2">
        <v>17.859214219009196</v>
      </c>
      <c r="CH75" s="2">
        <v>16.897326018308753</v>
      </c>
      <c r="CI75" s="2">
        <v>17.466574916064385</v>
      </c>
      <c r="CJ75" s="2">
        <v>16.572774030425609</v>
      </c>
      <c r="CK75" s="2">
        <v>17.132332153759005</v>
      </c>
      <c r="CL75" s="2">
        <v>16.433763042539944</v>
      </c>
      <c r="CM75" s="2">
        <v>17.308909720689503</v>
      </c>
      <c r="CN75" s="2">
        <v>15.660989921450613</v>
      </c>
      <c r="CO75" s="2">
        <v>16.57297723819746</v>
      </c>
      <c r="CP75" s="2">
        <v>16.076323247604726</v>
      </c>
      <c r="CQ75" s="2">
        <v>16.790391471238614</v>
      </c>
      <c r="CR75" s="2">
        <v>16.980939452489313</v>
      </c>
      <c r="CS75" s="2">
        <v>16.853776695279887</v>
      </c>
      <c r="CT75" s="2">
        <v>16.059579264954419</v>
      </c>
      <c r="CU75" s="2">
        <v>16.60056487814451</v>
      </c>
      <c r="CV75" s="2">
        <v>16.646865708752102</v>
      </c>
      <c r="CW75" s="2">
        <v>16.155560856704469</v>
      </c>
      <c r="CX75" s="2">
        <v>16.766776289929904</v>
      </c>
      <c r="CY75" s="2">
        <v>16.165209972227665</v>
      </c>
      <c r="CZ75" s="2">
        <v>16.034532793621327</v>
      </c>
      <c r="DA75" s="2">
        <v>18.145422611466156</v>
      </c>
      <c r="DB75" s="2">
        <v>17.74383420613399</v>
      </c>
      <c r="DC75" s="2">
        <v>16.794073511267662</v>
      </c>
      <c r="DD75" s="2">
        <v>18.193148501951061</v>
      </c>
      <c r="DE75" s="2">
        <v>17.336384542298394</v>
      </c>
      <c r="DF75" s="2">
        <v>18.159439565434322</v>
      </c>
      <c r="DG75" s="2">
        <v>17.455995631687337</v>
      </c>
      <c r="DH75" s="2">
        <v>16.561958474102642</v>
      </c>
      <c r="DI75" s="2">
        <v>18.081668901366065</v>
      </c>
      <c r="DJ75" s="2">
        <v>16.334425938119548</v>
      </c>
      <c r="DK75" s="2">
        <v>17.336219975781272</v>
      </c>
      <c r="DL75" s="2">
        <v>16.127541622579578</v>
      </c>
      <c r="DM75" s="2">
        <v>17.598115115838116</v>
      </c>
      <c r="DN75" s="2">
        <v>15.940808733178706</v>
      </c>
      <c r="DO75" s="2">
        <v>17.092194419200254</v>
      </c>
      <c r="DP75" s="2">
        <v>16.676601142618924</v>
      </c>
      <c r="DQ75" s="2">
        <v>17.676720588943237</v>
      </c>
      <c r="DR75" s="2">
        <v>16.499942841801658</v>
      </c>
      <c r="DS75" s="2">
        <v>15.924640234242261</v>
      </c>
      <c r="DT75" s="2">
        <v>16.573352079380925</v>
      </c>
      <c r="DU75" s="2">
        <v>15.450908948583448</v>
      </c>
      <c r="DV75" s="2">
        <v>16.112741995617014</v>
      </c>
      <c r="DW75" s="2">
        <v>16.340529075977948</v>
      </c>
      <c r="DX75" s="2">
        <v>17.346668019138363</v>
      </c>
      <c r="DY75" s="2">
        <v>16.976298161515079</v>
      </c>
      <c r="DZ75" s="2">
        <v>17.931872825655155</v>
      </c>
      <c r="EA75" s="2">
        <v>16.750651157121119</v>
      </c>
      <c r="EB75" s="2">
        <v>16.266405832660883</v>
      </c>
      <c r="EC75" s="2">
        <v>17.330222045044579</v>
      </c>
      <c r="ED75" s="2">
        <v>16.660805782593631</v>
      </c>
      <c r="EE75" s="2">
        <v>17.668334430223428</v>
      </c>
      <c r="EF75" s="2">
        <v>16.717841103113276</v>
      </c>
      <c r="EG75" s="2">
        <v>15.737603266169307</v>
      </c>
      <c r="EH75" s="2">
        <v>17.053415867350644</v>
      </c>
      <c r="EI75" s="2">
        <v>17.00743012685238</v>
      </c>
      <c r="EJ75" s="2">
        <v>16.058257789984861</v>
      </c>
      <c r="EK75" s="2">
        <v>17.461935791891172</v>
      </c>
      <c r="EL75" s="2">
        <v>17.865866395763426</v>
      </c>
      <c r="EM75" s="2">
        <v>17.344810523706904</v>
      </c>
      <c r="EN75" s="2">
        <v>18.216731049779817</v>
      </c>
      <c r="EO75" s="2">
        <v>18.158800032779162</v>
      </c>
      <c r="EP75" s="2">
        <v>17.492274792801823</v>
      </c>
      <c r="EQ75" s="2">
        <v>17.985473593528827</v>
      </c>
      <c r="ER75" s="2">
        <v>16.167947538838348</v>
      </c>
      <c r="ES75" s="2">
        <v>17.593104616781009</v>
      </c>
      <c r="ET75" s="2">
        <v>17.558042542017894</v>
      </c>
      <c r="EU75" s="2">
        <v>15.45298627989586</v>
      </c>
      <c r="EV75" s="2">
        <v>15.735628318232761</v>
      </c>
      <c r="EW75" s="2">
        <v>16.563967212987006</v>
      </c>
      <c r="EX75" s="2">
        <v>17.213760904842715</v>
      </c>
      <c r="EY75" s="2">
        <v>17.481964914946047</v>
      </c>
      <c r="EZ75" s="2">
        <v>16.728543160495782</v>
      </c>
      <c r="FA75" s="2">
        <v>16.750137774156869</v>
      </c>
      <c r="FB75" s="2">
        <v>17.677292660206994</v>
      </c>
      <c r="FC75" s="2">
        <v>19.409534479483575</v>
      </c>
      <c r="FD75" s="2">
        <v>16.093928167939637</v>
      </c>
      <c r="FE75" s="2">
        <v>17.117018524587564</v>
      </c>
      <c r="FF75" s="2">
        <v>16.193347107718886</v>
      </c>
      <c r="FG75" s="2">
        <v>16.609489999389815</v>
      </c>
      <c r="FH75" s="2">
        <v>15.597157732404812</v>
      </c>
      <c r="FI75" s="2">
        <v>16.502936558863954</v>
      </c>
      <c r="FJ75" s="2">
        <v>16.041223441819177</v>
      </c>
      <c r="FK75" s="2">
        <v>16.4044236813018</v>
      </c>
      <c r="FL75" s="2">
        <v>17.137375946444802</v>
      </c>
      <c r="FM75" s="2">
        <v>17.331274714808075</v>
      </c>
      <c r="FN75" s="2">
        <v>16.905804371784356</v>
      </c>
      <c r="FO75" s="2">
        <v>17.649596745095071</v>
      </c>
      <c r="FP75" s="2">
        <v>16.659080573968783</v>
      </c>
      <c r="FQ75" s="2">
        <v>17.507372064348139</v>
      </c>
      <c r="FR75" s="2">
        <v>16.857136448393177</v>
      </c>
      <c r="FS75" s="2">
        <v>16.625693878132477</v>
      </c>
      <c r="FT75" s="2">
        <v>17.204599365526754</v>
      </c>
      <c r="FU75" s="2">
        <v>17.56109207494594</v>
      </c>
      <c r="FV75" s="2">
        <v>16.700844910268607</v>
      </c>
      <c r="FW75" s="2">
        <v>17.592725660998642</v>
      </c>
      <c r="FX75" s="2">
        <v>17.920741302540737</v>
      </c>
      <c r="FY75" s="2">
        <v>16.121812870947444</v>
      </c>
      <c r="FZ75" s="2">
        <v>16.796063540247477</v>
      </c>
      <c r="GA75" s="2">
        <v>17.029115428643998</v>
      </c>
      <c r="GB75" s="2">
        <v>17.237807785623048</v>
      </c>
      <c r="GC75" s="2">
        <v>19.03390468458981</v>
      </c>
      <c r="GD75" s="2">
        <v>18.248217890811762</v>
      </c>
      <c r="GE75" s="2">
        <v>17.054050689856471</v>
      </c>
      <c r="GF75" s="2">
        <v>16.519916241599585</v>
      </c>
      <c r="GG75" s="2">
        <v>17.419818972696884</v>
      </c>
      <c r="GH75" s="2">
        <v>18.561449677668094</v>
      </c>
      <c r="GI75" s="2">
        <v>17.798356412891831</v>
      </c>
      <c r="GJ75" s="2">
        <v>17.066950229568931</v>
      </c>
      <c r="GK75" s="2">
        <v>18.069820825812755</v>
      </c>
      <c r="GL75" s="2">
        <v>18.575232786264177</v>
      </c>
      <c r="GM75" s="30">
        <v>17.303813193421206</v>
      </c>
      <c r="GN75" s="30">
        <v>17.977013739375728</v>
      </c>
    </row>
    <row r="76" spans="1:196" x14ac:dyDescent="0.2">
      <c r="A76" s="17" t="s">
        <v>129</v>
      </c>
      <c r="B76" s="17">
        <v>35</v>
      </c>
      <c r="C76" s="17">
        <v>1</v>
      </c>
      <c r="D76" s="9" t="s">
        <v>0</v>
      </c>
      <c r="E76" s="8">
        <v>0.79228348429220652</v>
      </c>
      <c r="F76" s="7">
        <v>-3.1815643118275005E-2</v>
      </c>
      <c r="G76" s="7">
        <v>0.91988951317932344</v>
      </c>
      <c r="H76" s="10">
        <v>1.8225393595745487E-2</v>
      </c>
      <c r="I76" s="78">
        <v>0</v>
      </c>
      <c r="J76" s="78">
        <v>0</v>
      </c>
      <c r="K76" s="2">
        <v>20.476497064326981</v>
      </c>
      <c r="L76" s="2">
        <v>20.207004244808846</v>
      </c>
      <c r="M76" s="2">
        <v>20.463363783738266</v>
      </c>
      <c r="N76" s="2">
        <v>20.95333800227267</v>
      </c>
      <c r="O76" s="2">
        <v>20.114209087858857</v>
      </c>
      <c r="P76" s="2">
        <v>20.331059099918889</v>
      </c>
      <c r="Q76" s="2">
        <v>20.4246086038942</v>
      </c>
      <c r="R76" s="2">
        <v>20.435483457027857</v>
      </c>
      <c r="S76" s="2">
        <v>20.507488304854551</v>
      </c>
      <c r="T76" s="2">
        <v>20.424598487700067</v>
      </c>
      <c r="U76" s="2">
        <v>20.393948312551167</v>
      </c>
      <c r="V76" s="2">
        <v>20.066618184668965</v>
      </c>
      <c r="W76" s="2">
        <v>20.119753329487857</v>
      </c>
      <c r="X76" s="2">
        <v>20.630200400934203</v>
      </c>
      <c r="Y76" s="2">
        <v>20.435611552700333</v>
      </c>
      <c r="Z76" s="2">
        <v>20.257544448290655</v>
      </c>
      <c r="AA76" s="2">
        <v>20.679635466720793</v>
      </c>
      <c r="AB76" s="2">
        <v>20.401801360700279</v>
      </c>
      <c r="AC76" s="2">
        <v>20.348673950426804</v>
      </c>
      <c r="AD76" s="2">
        <v>20.025032557497092</v>
      </c>
      <c r="AE76" s="2">
        <v>20.68260523491546</v>
      </c>
      <c r="AF76" s="2">
        <v>20.414545922528887</v>
      </c>
      <c r="AG76" s="2">
        <v>20.256352705382501</v>
      </c>
      <c r="AH76" s="2">
        <v>20.994304008019633</v>
      </c>
      <c r="AI76" s="2">
        <v>20.887953668344565</v>
      </c>
      <c r="AJ76" s="2">
        <v>20.196859958582145</v>
      </c>
      <c r="AK76" s="2">
        <v>20.3622036032341</v>
      </c>
      <c r="AL76" s="2">
        <v>20.493717147405611</v>
      </c>
      <c r="AM76" s="2">
        <v>21.298448096014653</v>
      </c>
      <c r="AN76" s="2">
        <v>20.822802253506982</v>
      </c>
      <c r="AO76" s="2">
        <v>20.372671735760555</v>
      </c>
      <c r="AP76" s="2">
        <v>20.500642523793022</v>
      </c>
      <c r="AQ76" s="2">
        <v>20.038242297924157</v>
      </c>
      <c r="AR76" s="2">
        <v>20.885543175555508</v>
      </c>
      <c r="AS76" s="2">
        <v>20.276694621722005</v>
      </c>
      <c r="AT76" s="2">
        <v>21.079910000257833</v>
      </c>
      <c r="AU76" s="2">
        <v>20.425082886892184</v>
      </c>
      <c r="AV76" s="2">
        <v>20.659998120009451</v>
      </c>
      <c r="AW76" s="2">
        <v>20.43461698587711</v>
      </c>
      <c r="AX76" s="2">
        <v>20.064768133922193</v>
      </c>
      <c r="AY76" s="2">
        <v>20.373584939422532</v>
      </c>
      <c r="AZ76" s="2">
        <v>20.36509025174475</v>
      </c>
      <c r="BA76" s="2">
        <v>20.247086521381288</v>
      </c>
      <c r="BB76" s="2">
        <v>20.575823092258599</v>
      </c>
      <c r="BC76" s="2">
        <v>19.832733399357384</v>
      </c>
      <c r="BD76" s="2">
        <v>20.029954705002972</v>
      </c>
      <c r="BE76" s="2">
        <v>20.319788120486912</v>
      </c>
      <c r="BF76" s="2">
        <v>20.245819321134164</v>
      </c>
      <c r="BG76" s="2">
        <v>20.305195732613711</v>
      </c>
      <c r="BH76" s="2">
        <v>20.342486677707139</v>
      </c>
      <c r="BI76" s="2">
        <v>19.709662715213373</v>
      </c>
      <c r="BJ76" s="2">
        <v>20.256942903869234</v>
      </c>
      <c r="BK76" s="2">
        <v>20.328504461921423</v>
      </c>
      <c r="BL76" s="2">
        <v>20.895913617682204</v>
      </c>
      <c r="BM76" s="2">
        <v>20.131214892562518</v>
      </c>
      <c r="BN76" s="2">
        <v>20.548110918662925</v>
      </c>
      <c r="BO76" s="2">
        <v>20.690811264001205</v>
      </c>
      <c r="BP76" s="2">
        <v>20.724563164433505</v>
      </c>
      <c r="BQ76" s="2">
        <v>20.827341501393352</v>
      </c>
      <c r="BR76" s="2">
        <v>20.136540230249029</v>
      </c>
      <c r="BS76" s="2">
        <v>20.158871140258881</v>
      </c>
      <c r="BT76" s="2">
        <v>20.393183729106948</v>
      </c>
      <c r="BU76" s="2">
        <v>19.922599280840426</v>
      </c>
      <c r="BV76" s="2">
        <v>20.637949614331223</v>
      </c>
      <c r="BW76" s="2">
        <v>20.531050365586733</v>
      </c>
      <c r="BX76" s="2">
        <v>20.170535940650176</v>
      </c>
      <c r="BY76" s="2">
        <v>20.154362462451353</v>
      </c>
      <c r="BZ76" s="2">
        <v>20.321011696953605</v>
      </c>
      <c r="CA76" s="2">
        <v>20.394567672656684</v>
      </c>
      <c r="CB76" s="2">
        <v>20.427802155081231</v>
      </c>
      <c r="CC76" s="2">
        <v>20.806139375589726</v>
      </c>
      <c r="CD76" s="2">
        <v>20.2791636631801</v>
      </c>
      <c r="CE76" s="2">
        <v>20.193814475082387</v>
      </c>
      <c r="CF76" s="2">
        <v>20.117812031225412</v>
      </c>
      <c r="CG76" s="2">
        <v>20.38233332641266</v>
      </c>
      <c r="CH76" s="2">
        <v>20.412706164182531</v>
      </c>
      <c r="CI76" s="2">
        <v>20.456973652166006</v>
      </c>
      <c r="CJ76" s="2">
        <v>19.952150469036017</v>
      </c>
      <c r="CK76" s="2">
        <v>20.208417801584748</v>
      </c>
      <c r="CL76" s="2">
        <v>20.633402078220477</v>
      </c>
      <c r="CM76" s="2">
        <v>20.029954705002972</v>
      </c>
      <c r="CN76" s="2">
        <v>20.15847859789827</v>
      </c>
      <c r="CO76" s="2">
        <v>19.947915865636805</v>
      </c>
      <c r="CP76" s="2">
        <v>20.025528304299055</v>
      </c>
      <c r="CQ76" s="2">
        <v>20.096570132584301</v>
      </c>
      <c r="CR76" s="2">
        <v>20.260779498460181</v>
      </c>
      <c r="CS76" s="2">
        <v>19.988318632106861</v>
      </c>
      <c r="CT76" s="2">
        <v>19.763112868675062</v>
      </c>
      <c r="CU76" s="2">
        <v>20.172100607734716</v>
      </c>
      <c r="CV76" s="2">
        <v>20.302935413430905</v>
      </c>
      <c r="CW76" s="2">
        <v>20.499212270345673</v>
      </c>
      <c r="CX76" s="2">
        <v>20.559224520994619</v>
      </c>
      <c r="CY76" s="2">
        <v>20.748059998525459</v>
      </c>
      <c r="CZ76" s="2">
        <v>20.023563562940645</v>
      </c>
      <c r="DA76" s="2">
        <v>20.21908042911743</v>
      </c>
      <c r="DB76" s="2">
        <v>20.549928812834324</v>
      </c>
      <c r="DC76" s="2">
        <v>20.498799888688776</v>
      </c>
      <c r="DD76" s="2">
        <v>20.365921452623695</v>
      </c>
      <c r="DE76" s="2">
        <v>20.485820855088772</v>
      </c>
      <c r="DF76" s="2">
        <v>20.292406147653715</v>
      </c>
      <c r="DG76" s="2">
        <v>19.886890598468778</v>
      </c>
      <c r="DH76" s="2">
        <v>19.861038394623058</v>
      </c>
      <c r="DI76" s="2">
        <v>20.738724912871273</v>
      </c>
      <c r="DJ76" s="2">
        <v>20.585250779182619</v>
      </c>
      <c r="DK76" s="2">
        <v>20.560422825389416</v>
      </c>
      <c r="DL76" s="2">
        <v>20.282344989584466</v>
      </c>
      <c r="DM76" s="2">
        <v>20.389967434151174</v>
      </c>
      <c r="DN76" s="2">
        <v>20.105118800017394</v>
      </c>
      <c r="DO76" s="2">
        <v>20.431451265971425</v>
      </c>
      <c r="DP76" s="2">
        <v>20.469561115151347</v>
      </c>
      <c r="DQ76" s="2">
        <v>20.785327938943993</v>
      </c>
      <c r="DR76" s="2">
        <v>21.148994701726458</v>
      </c>
      <c r="DS76" s="2">
        <v>20.235490160997653</v>
      </c>
      <c r="DT76" s="2">
        <v>20.380810014866039</v>
      </c>
      <c r="DU76" s="2">
        <v>20.132273935514412</v>
      </c>
      <c r="DV76" s="2">
        <v>20.08681117426185</v>
      </c>
      <c r="DW76" s="2">
        <v>20.487122303817934</v>
      </c>
      <c r="DX76" s="2">
        <v>20.515565678895868</v>
      </c>
      <c r="DY76" s="2">
        <v>20.045499466409247</v>
      </c>
      <c r="DZ76" s="2">
        <v>20.234623984974988</v>
      </c>
      <c r="EA76" s="2">
        <v>20.461853227556041</v>
      </c>
      <c r="EB76" s="2">
        <v>20.086995067327788</v>
      </c>
      <c r="EC76" s="2">
        <v>20.133532987517555</v>
      </c>
      <c r="ED76" s="2">
        <v>20.232879614014767</v>
      </c>
      <c r="EE76" s="2">
        <v>20.327003762301874</v>
      </c>
      <c r="EF76" s="2">
        <v>20.19514717813539</v>
      </c>
      <c r="EG76" s="2">
        <v>20.628305070621025</v>
      </c>
      <c r="EH76" s="2">
        <v>20.725058979941043</v>
      </c>
      <c r="EI76" s="2">
        <v>20.258587660382929</v>
      </c>
      <c r="EJ76" s="2">
        <v>20.482735398972551</v>
      </c>
      <c r="EK76" s="2">
        <v>20.116015949439909</v>
      </c>
      <c r="EL76" s="2">
        <v>20.59350011456895</v>
      </c>
      <c r="EM76" s="2">
        <v>19.826256258441504</v>
      </c>
      <c r="EN76" s="2">
        <v>20.221895672640823</v>
      </c>
      <c r="EO76" s="2">
        <v>19.749589565339818</v>
      </c>
      <c r="EP76" s="2">
        <v>20.715566654197882</v>
      </c>
      <c r="EQ76" s="2">
        <v>20.529174204182222</v>
      </c>
      <c r="ER76" s="2">
        <v>19.819404584729551</v>
      </c>
      <c r="ES76" s="2">
        <v>20.361494124932488</v>
      </c>
      <c r="ET76" s="2">
        <v>20.567233972859352</v>
      </c>
      <c r="EU76" s="2">
        <v>20.626360919429533</v>
      </c>
      <c r="EV76" s="2">
        <v>20.741416399861574</v>
      </c>
      <c r="EW76" s="2">
        <v>20.764078480315661</v>
      </c>
      <c r="EX76" s="2">
        <v>20.029954705002972</v>
      </c>
      <c r="EY76" s="2">
        <v>20.4998212639657</v>
      </c>
      <c r="EZ76" s="2">
        <v>19.974553994798608</v>
      </c>
      <c r="FA76" s="2">
        <v>20.029954705002972</v>
      </c>
      <c r="FB76" s="2">
        <v>20.600227094693427</v>
      </c>
      <c r="FC76" s="2">
        <v>20.526664658963799</v>
      </c>
      <c r="FD76" s="2">
        <v>20.183312954558634</v>
      </c>
      <c r="FE76" s="2">
        <v>20.556262274411928</v>
      </c>
      <c r="FF76" s="2">
        <v>20.877089518139851</v>
      </c>
      <c r="FG76" s="2">
        <v>20.476609690282341</v>
      </c>
      <c r="FH76" s="2">
        <v>20.364908547138604</v>
      </c>
      <c r="FI76" s="2">
        <v>20.375597007868077</v>
      </c>
      <c r="FJ76" s="2">
        <v>19.800047996762537</v>
      </c>
      <c r="FK76" s="2">
        <v>20.374903440979811</v>
      </c>
      <c r="FL76" s="2">
        <v>20.286380938191126</v>
      </c>
      <c r="FM76" s="2">
        <v>20.109240670897343</v>
      </c>
      <c r="FN76" s="2">
        <v>20.366274975312553</v>
      </c>
      <c r="FO76" s="2">
        <v>21.042527598443755</v>
      </c>
      <c r="FP76" s="2">
        <v>20.223599903819753</v>
      </c>
      <c r="FQ76" s="2">
        <v>20.314770800500135</v>
      </c>
      <c r="FR76" s="2">
        <v>20.485907858056269</v>
      </c>
      <c r="FS76" s="2">
        <v>20.966299752751926</v>
      </c>
      <c r="FT76" s="2">
        <v>20.478559865642421</v>
      </c>
      <c r="FU76" s="2">
        <v>21.072417726066643</v>
      </c>
      <c r="FV76" s="2">
        <v>20.554743835645894</v>
      </c>
      <c r="FW76" s="2">
        <v>20.292669062680517</v>
      </c>
      <c r="FX76" s="2">
        <v>20.141946446406692</v>
      </c>
      <c r="FY76" s="2">
        <v>20.147204317107335</v>
      </c>
      <c r="FZ76" s="2">
        <v>20.399361242216443</v>
      </c>
      <c r="GA76" s="2">
        <v>20.050653163600138</v>
      </c>
      <c r="GB76" s="2">
        <v>20.089541935130732</v>
      </c>
      <c r="GC76" s="2">
        <v>20.271839654642871</v>
      </c>
      <c r="GD76" s="2">
        <v>20.288352559844444</v>
      </c>
      <c r="GE76" s="2">
        <v>20.413350517508331</v>
      </c>
      <c r="GF76" s="2">
        <v>20.178491087066721</v>
      </c>
      <c r="GG76" s="2">
        <v>20.862695000243797</v>
      </c>
      <c r="GH76" s="2">
        <v>20.294578293475166</v>
      </c>
      <c r="GI76" s="2">
        <v>20.6759166419276</v>
      </c>
      <c r="GJ76" s="2">
        <v>20.7178254064405</v>
      </c>
      <c r="GK76" s="2">
        <v>20.168541200222304</v>
      </c>
      <c r="GL76" s="2">
        <v>19.95801601480311</v>
      </c>
      <c r="GM76" s="30">
        <v>20.428023206810792</v>
      </c>
      <c r="GN76" s="30">
        <v>20.419260709904385</v>
      </c>
    </row>
    <row r="77" spans="1:196" x14ac:dyDescent="0.2">
      <c r="A77" s="17" t="s">
        <v>278</v>
      </c>
      <c r="B77" s="17">
        <v>35</v>
      </c>
      <c r="C77" s="17">
        <v>2</v>
      </c>
      <c r="D77" s="9" t="s">
        <v>0</v>
      </c>
      <c r="E77" s="8">
        <v>0.97603745602489211</v>
      </c>
      <c r="F77" s="7">
        <v>1.4361556055835223E-2</v>
      </c>
      <c r="G77" s="7">
        <v>0.13206836088171975</v>
      </c>
      <c r="H77" s="10">
        <v>-0.1323534958838728</v>
      </c>
      <c r="I77" s="78">
        <v>0</v>
      </c>
      <c r="J77" s="78">
        <v>0</v>
      </c>
      <c r="K77" s="2">
        <v>20.258848532119142</v>
      </c>
      <c r="L77" s="2">
        <v>19.98314917212123</v>
      </c>
      <c r="M77" s="2">
        <v>20.493627972696672</v>
      </c>
      <c r="N77" s="2">
        <v>20.241968748406514</v>
      </c>
      <c r="O77" s="2">
        <v>20.593677405259783</v>
      </c>
      <c r="P77" s="2">
        <v>21.01408850524712</v>
      </c>
      <c r="Q77" s="2">
        <v>20.512895200063472</v>
      </c>
      <c r="R77" s="2">
        <v>20.60890336779541</v>
      </c>
      <c r="S77" s="2">
        <v>20.56641712823297</v>
      </c>
      <c r="T77" s="2">
        <v>20.407334294768813</v>
      </c>
      <c r="U77" s="2">
        <v>20.214138943785134</v>
      </c>
      <c r="V77" s="2">
        <v>19.897819373712174</v>
      </c>
      <c r="W77" s="2">
        <v>20.484809475394311</v>
      </c>
      <c r="X77" s="2">
        <v>20.774729819833809</v>
      </c>
      <c r="Y77" s="2">
        <v>20.465350492228218</v>
      </c>
      <c r="Z77" s="2">
        <v>20.581092429847711</v>
      </c>
      <c r="AA77" s="2">
        <v>20.407238095358281</v>
      </c>
      <c r="AB77" s="2">
        <v>20.355979317610352</v>
      </c>
      <c r="AC77" s="2">
        <v>20.340879778436857</v>
      </c>
      <c r="AD77" s="2">
        <v>20.252608028273436</v>
      </c>
      <c r="AE77" s="2">
        <v>20.944142030927967</v>
      </c>
      <c r="AF77" s="2">
        <v>20.328883435977726</v>
      </c>
      <c r="AG77" s="2">
        <v>20.697611696858257</v>
      </c>
      <c r="AH77" s="2">
        <v>20.648090590098732</v>
      </c>
      <c r="AI77" s="2">
        <v>21.261684921781153</v>
      </c>
      <c r="AJ77" s="2">
        <v>20.063980981156142</v>
      </c>
      <c r="AK77" s="2">
        <v>20.233902606118395</v>
      </c>
      <c r="AL77" s="2">
        <v>21.311584424747828</v>
      </c>
      <c r="AM77" s="2">
        <v>21.742087163332634</v>
      </c>
      <c r="AN77" s="2">
        <v>21.65836645012476</v>
      </c>
      <c r="AO77" s="2">
        <v>20.808918550809437</v>
      </c>
      <c r="AP77" s="2">
        <v>20.533421571057698</v>
      </c>
      <c r="AQ77" s="2">
        <v>20.53332277392871</v>
      </c>
      <c r="AR77" s="2">
        <v>20.846587942663717</v>
      </c>
      <c r="AS77" s="2">
        <v>20.151773895670807</v>
      </c>
      <c r="AT77" s="2">
        <v>20.417307517913432</v>
      </c>
      <c r="AU77" s="2">
        <v>20.123528433117961</v>
      </c>
      <c r="AV77" s="2">
        <v>20.21409245406614</v>
      </c>
      <c r="AW77" s="2">
        <v>20.18605439057162</v>
      </c>
      <c r="AX77" s="2">
        <v>20.935475056769299</v>
      </c>
      <c r="AY77" s="2">
        <v>20.490263877268912</v>
      </c>
      <c r="AZ77" s="2">
        <v>20.799967288563256</v>
      </c>
      <c r="BA77" s="2">
        <v>20.448170939829325</v>
      </c>
      <c r="BB77" s="2">
        <v>20.82503146043322</v>
      </c>
      <c r="BC77" s="2">
        <v>19.766484827990517</v>
      </c>
      <c r="BD77" s="2">
        <v>20.673447530315507</v>
      </c>
      <c r="BE77" s="2">
        <v>20.109346276929781</v>
      </c>
      <c r="BF77" s="2">
        <v>20.496094547727406</v>
      </c>
      <c r="BG77" s="2">
        <v>20.859659823040282</v>
      </c>
      <c r="BH77" s="2">
        <v>20.547632281754851</v>
      </c>
      <c r="BI77" s="2">
        <v>19.419939907322387</v>
      </c>
      <c r="BJ77" s="2">
        <v>20.00546846602326</v>
      </c>
      <c r="BK77" s="2">
        <v>20.430270680975575</v>
      </c>
      <c r="BL77" s="2">
        <v>20.779963658720256</v>
      </c>
      <c r="BM77" s="2">
        <v>20.524880856463593</v>
      </c>
      <c r="BN77" s="2">
        <v>20.321123164318344</v>
      </c>
      <c r="BO77" s="2">
        <v>20.965709214591982</v>
      </c>
      <c r="BP77" s="2">
        <v>20.882156373613292</v>
      </c>
      <c r="BQ77" s="2">
        <v>20.029954705002972</v>
      </c>
      <c r="BR77" s="2">
        <v>20.313107901781574</v>
      </c>
      <c r="BS77" s="2">
        <v>19.748240828993332</v>
      </c>
      <c r="BT77" s="2">
        <v>20.874529627144931</v>
      </c>
      <c r="BU77" s="2">
        <v>20.081599894109768</v>
      </c>
      <c r="BV77" s="2">
        <v>20.733316117108998</v>
      </c>
      <c r="BW77" s="2">
        <v>20.424161899189318</v>
      </c>
      <c r="BX77" s="2">
        <v>20.922411526011182</v>
      </c>
      <c r="BY77" s="2">
        <v>20.468112670664588</v>
      </c>
      <c r="BZ77" s="2">
        <v>20.875222372835875</v>
      </c>
      <c r="CA77" s="2">
        <v>20.478040587951941</v>
      </c>
      <c r="CB77" s="2">
        <v>21.14777759813709</v>
      </c>
      <c r="CC77" s="2">
        <v>20.592199664766603</v>
      </c>
      <c r="CD77" s="2">
        <v>20.596835026189559</v>
      </c>
      <c r="CE77" s="2">
        <v>20.397230290727734</v>
      </c>
      <c r="CF77" s="2">
        <v>19.931164477457749</v>
      </c>
      <c r="CG77" s="2">
        <v>19.839593414699973</v>
      </c>
      <c r="CH77" s="2">
        <v>20.903145251976138</v>
      </c>
      <c r="CI77" s="2">
        <v>20.147877772034246</v>
      </c>
      <c r="CJ77" s="2">
        <v>19.83850223469781</v>
      </c>
      <c r="CK77" s="2">
        <v>20.157943807856146</v>
      </c>
      <c r="CL77" s="2">
        <v>20.402121183866598</v>
      </c>
      <c r="CM77" s="2">
        <v>20.301965133764707</v>
      </c>
      <c r="CN77" s="2">
        <v>19.653065535987132</v>
      </c>
      <c r="CO77" s="2">
        <v>19.940080785997733</v>
      </c>
      <c r="CP77" s="2">
        <v>19.967032033033508</v>
      </c>
      <c r="CQ77" s="2">
        <v>19.937660652268015</v>
      </c>
      <c r="CR77" s="2">
        <v>20.020280210597807</v>
      </c>
      <c r="CS77" s="2">
        <v>20.209289755533302</v>
      </c>
      <c r="CT77" s="2">
        <v>20.034470911931475</v>
      </c>
      <c r="CU77" s="2">
        <v>20.029954705002972</v>
      </c>
      <c r="CV77" s="2">
        <v>20.783112814380402</v>
      </c>
      <c r="CW77" s="2">
        <v>20.50934282808738</v>
      </c>
      <c r="CX77" s="2">
        <v>20.197278100827358</v>
      </c>
      <c r="CY77" s="2">
        <v>20.734292085543377</v>
      </c>
      <c r="CZ77" s="2">
        <v>20.395615387820719</v>
      </c>
      <c r="DA77" s="2">
        <v>20.306837393155636</v>
      </c>
      <c r="DB77" s="2">
        <v>19.943624847054217</v>
      </c>
      <c r="DC77" s="2">
        <v>20.821260548682506</v>
      </c>
      <c r="DD77" s="2">
        <v>19.827809359067842</v>
      </c>
      <c r="DE77" s="2">
        <v>20.546867249647324</v>
      </c>
      <c r="DF77" s="2">
        <v>20.048406255925332</v>
      </c>
      <c r="DG77" s="2">
        <v>19.944589533602993</v>
      </c>
      <c r="DH77" s="2">
        <v>19.978933138114648</v>
      </c>
      <c r="DI77" s="2">
        <v>20.731050901738787</v>
      </c>
      <c r="DJ77" s="2">
        <v>20.264953981331836</v>
      </c>
      <c r="DK77" s="2">
        <v>20.67193303599673</v>
      </c>
      <c r="DL77" s="2">
        <v>20.358892446351955</v>
      </c>
      <c r="DM77" s="2">
        <v>20.804197030800417</v>
      </c>
      <c r="DN77" s="2">
        <v>20.821293084140439</v>
      </c>
      <c r="DO77" s="2">
        <v>20.732960107843841</v>
      </c>
      <c r="DP77" s="2">
        <v>19.832966155679706</v>
      </c>
      <c r="DQ77" s="2">
        <v>20.894984168164324</v>
      </c>
      <c r="DR77" s="2">
        <v>20.821518899908117</v>
      </c>
      <c r="DS77" s="2">
        <v>21.13266209647303</v>
      </c>
      <c r="DT77" s="2">
        <v>20.942687609700172</v>
      </c>
      <c r="DU77" s="2">
        <v>20.080608161937363</v>
      </c>
      <c r="DV77" s="2">
        <v>21.03937497109283</v>
      </c>
      <c r="DW77" s="2">
        <v>20.588346414295565</v>
      </c>
      <c r="DX77" s="2">
        <v>21.030092760578128</v>
      </c>
      <c r="DY77" s="2">
        <v>20.736583001143408</v>
      </c>
      <c r="DZ77" s="2">
        <v>20.497209220126344</v>
      </c>
      <c r="EA77" s="2">
        <v>20.696051202199122</v>
      </c>
      <c r="EB77" s="2">
        <v>20.378996264562133</v>
      </c>
      <c r="EC77" s="2">
        <v>20.087801632255211</v>
      </c>
      <c r="ED77" s="2">
        <v>19.938248667814143</v>
      </c>
      <c r="EE77" s="2">
        <v>20.647506162557352</v>
      </c>
      <c r="EF77" s="2">
        <v>20.299143323139543</v>
      </c>
      <c r="EG77" s="2">
        <v>20.680301741288186</v>
      </c>
      <c r="EH77" s="2">
        <v>20.068163965164999</v>
      </c>
      <c r="EI77" s="2">
        <v>21.166773170981354</v>
      </c>
      <c r="EJ77" s="2">
        <v>20.467270819523296</v>
      </c>
      <c r="EK77" s="2">
        <v>20.436608265191715</v>
      </c>
      <c r="EL77" s="2">
        <v>20.871691750107143</v>
      </c>
      <c r="EM77" s="2">
        <v>19.172920804255948</v>
      </c>
      <c r="EN77" s="2">
        <v>20.260051698547681</v>
      </c>
      <c r="EO77" s="2">
        <v>20.120006634615763</v>
      </c>
      <c r="EP77" s="2">
        <v>20.697488504747614</v>
      </c>
      <c r="EQ77" s="2">
        <v>20.558104983439996</v>
      </c>
      <c r="ER77" s="2">
        <v>19.966757496563986</v>
      </c>
      <c r="ES77" s="2">
        <v>20.035777526050829</v>
      </c>
      <c r="ET77" s="2">
        <v>20.639930196726244</v>
      </c>
      <c r="EU77" s="2">
        <v>20.808681225258375</v>
      </c>
      <c r="EV77" s="2">
        <v>20.583529420431283</v>
      </c>
      <c r="EW77" s="2">
        <v>20.580413085682277</v>
      </c>
      <c r="EX77" s="2">
        <v>20.234215139327382</v>
      </c>
      <c r="EY77" s="2">
        <v>20.570090784617669</v>
      </c>
      <c r="EZ77" s="2">
        <v>20.04213055143985</v>
      </c>
      <c r="FA77" s="2">
        <v>20.07301176547961</v>
      </c>
      <c r="FB77" s="2">
        <v>20.575208812855699</v>
      </c>
      <c r="FC77" s="2">
        <v>19.725054305173682</v>
      </c>
      <c r="FD77" s="2">
        <v>20.36352027108509</v>
      </c>
      <c r="FE77" s="2">
        <v>19.910219555622565</v>
      </c>
      <c r="FF77" s="2">
        <v>20.981734193482943</v>
      </c>
      <c r="FG77" s="2">
        <v>20.890464091522343</v>
      </c>
      <c r="FH77" s="2">
        <v>20.590253278016064</v>
      </c>
      <c r="FI77" s="2">
        <v>20.323137752884254</v>
      </c>
      <c r="FJ77" s="2">
        <v>20.088095709106142</v>
      </c>
      <c r="FK77" s="2">
        <v>20.423758550352115</v>
      </c>
      <c r="FL77" s="2">
        <v>20.500686570489172</v>
      </c>
      <c r="FM77" s="2">
        <v>20.227819883793817</v>
      </c>
      <c r="FN77" s="2">
        <v>20.187590257249099</v>
      </c>
      <c r="FO77" s="2">
        <v>20.141227807896357</v>
      </c>
      <c r="FP77" s="2">
        <v>20.084762922902417</v>
      </c>
      <c r="FQ77" s="2">
        <v>20.392579125080331</v>
      </c>
      <c r="FR77" s="2">
        <v>20.766394236406395</v>
      </c>
      <c r="FS77" s="2">
        <v>20.177487418398311</v>
      </c>
      <c r="FT77" s="2">
        <v>20.591890871192426</v>
      </c>
      <c r="FU77" s="2">
        <v>20.56379624242409</v>
      </c>
      <c r="FV77" s="2">
        <v>20.451006529454752</v>
      </c>
      <c r="FW77" s="2">
        <v>20.043250104574998</v>
      </c>
      <c r="FX77" s="2">
        <v>19.993775968000964</v>
      </c>
      <c r="FY77" s="2">
        <v>20.298963193494526</v>
      </c>
      <c r="FZ77" s="2">
        <v>20.135687098435138</v>
      </c>
      <c r="GA77" s="2">
        <v>20.206144538885361</v>
      </c>
      <c r="GB77" s="2">
        <v>20.695041564443805</v>
      </c>
      <c r="GC77" s="2">
        <v>20.022345004897133</v>
      </c>
      <c r="GD77" s="2">
        <v>20.118591456419608</v>
      </c>
      <c r="GE77" s="2">
        <v>20.75185485406266</v>
      </c>
      <c r="GF77" s="2">
        <v>20.348924603208182</v>
      </c>
      <c r="GG77" s="2">
        <v>21.31070442872532</v>
      </c>
      <c r="GH77" s="2">
        <v>19.163271269348396</v>
      </c>
      <c r="GI77" s="2">
        <v>19.954422054391753</v>
      </c>
      <c r="GJ77" s="2">
        <v>21.090711928836903</v>
      </c>
      <c r="GK77" s="2">
        <v>19.472849432638238</v>
      </c>
      <c r="GL77" s="2">
        <v>19.689669849396942</v>
      </c>
      <c r="GM77" s="30">
        <v>20.113632353856634</v>
      </c>
      <c r="GN77" s="30">
        <v>20.565033087724828</v>
      </c>
    </row>
    <row r="78" spans="1:196" x14ac:dyDescent="0.2">
      <c r="A78" s="17" t="s">
        <v>279</v>
      </c>
      <c r="B78" s="17">
        <v>35</v>
      </c>
      <c r="C78" s="17">
        <v>2</v>
      </c>
      <c r="D78" s="9" t="s">
        <v>0</v>
      </c>
      <c r="E78" s="8">
        <v>0.88192083711585967</v>
      </c>
      <c r="F78" s="7">
        <v>2.1389132396766541E-2</v>
      </c>
      <c r="G78" s="7">
        <v>0.14959310141973481</v>
      </c>
      <c r="H78" s="10">
        <v>-8.3457771803875147E-2</v>
      </c>
      <c r="I78" s="78">
        <v>0</v>
      </c>
      <c r="J78" s="78">
        <v>0</v>
      </c>
      <c r="K78" s="2">
        <v>21.937674834854494</v>
      </c>
      <c r="L78" s="2">
        <v>21.856485441690069</v>
      </c>
      <c r="M78" s="2">
        <v>21.995553421987452</v>
      </c>
      <c r="N78" s="2">
        <v>22.036430925645327</v>
      </c>
      <c r="O78" s="2">
        <v>21.728150657894979</v>
      </c>
      <c r="P78" s="2">
        <v>22.193200576203211</v>
      </c>
      <c r="Q78" s="2">
        <v>21.763470736973904</v>
      </c>
      <c r="R78" s="2">
        <v>22.051181224818446</v>
      </c>
      <c r="S78" s="2">
        <v>21.992225730239738</v>
      </c>
      <c r="T78" s="2">
        <v>21.901423379999176</v>
      </c>
      <c r="U78" s="2">
        <v>21.760952379297073</v>
      </c>
      <c r="V78" s="2">
        <v>21.950684811643196</v>
      </c>
      <c r="W78" s="2">
        <v>21.787438453999595</v>
      </c>
      <c r="X78" s="2">
        <v>22.23869242750736</v>
      </c>
      <c r="Y78" s="2">
        <v>21.865092886606458</v>
      </c>
      <c r="Z78" s="2">
        <v>21.779917772843358</v>
      </c>
      <c r="AA78" s="2">
        <v>22.149245163226713</v>
      </c>
      <c r="AB78" s="2">
        <v>21.797814210022459</v>
      </c>
      <c r="AC78" s="2">
        <v>22.035785264919291</v>
      </c>
      <c r="AD78" s="2">
        <v>21.489709194078436</v>
      </c>
      <c r="AE78" s="2">
        <v>22.193043119819691</v>
      </c>
      <c r="AF78" s="2">
        <v>21.662715178481836</v>
      </c>
      <c r="AG78" s="2">
        <v>21.795632268148591</v>
      </c>
      <c r="AH78" s="2">
        <v>21.840092408397012</v>
      </c>
      <c r="AI78" s="2">
        <v>22.524457568347401</v>
      </c>
      <c r="AJ78" s="2">
        <v>21.618536839821438</v>
      </c>
      <c r="AK78" s="2">
        <v>21.482433158234386</v>
      </c>
      <c r="AL78" s="2">
        <v>22.020700954351216</v>
      </c>
      <c r="AM78" s="2">
        <v>22.443297088433219</v>
      </c>
      <c r="AN78" s="2">
        <v>22.276058608511875</v>
      </c>
      <c r="AO78" s="2">
        <v>22.078758711004607</v>
      </c>
      <c r="AP78" s="2">
        <v>22.14442034881613</v>
      </c>
      <c r="AQ78" s="2">
        <v>21.764866873452728</v>
      </c>
      <c r="AR78" s="2">
        <v>22.256762525011663</v>
      </c>
      <c r="AS78" s="2">
        <v>21.720139194746061</v>
      </c>
      <c r="AT78" s="2">
        <v>21.829735691703554</v>
      </c>
      <c r="AU78" s="2">
        <v>22.09295217409538</v>
      </c>
      <c r="AV78" s="2">
        <v>21.731768204010763</v>
      </c>
      <c r="AW78" s="2">
        <v>21.596937541607545</v>
      </c>
      <c r="AX78" s="2">
        <v>22.360275721675624</v>
      </c>
      <c r="AY78" s="2">
        <v>21.893082225347971</v>
      </c>
      <c r="AZ78" s="2">
        <v>22.059384766761745</v>
      </c>
      <c r="BA78" s="2">
        <v>21.870000453506982</v>
      </c>
      <c r="BB78" s="2">
        <v>21.900228522920646</v>
      </c>
      <c r="BC78" s="2">
        <v>21.420596972738057</v>
      </c>
      <c r="BD78" s="2">
        <v>21.845006783249861</v>
      </c>
      <c r="BE78" s="2">
        <v>21.886633760466726</v>
      </c>
      <c r="BF78" s="2">
        <v>21.945561226370835</v>
      </c>
      <c r="BG78" s="2">
        <v>22.062670166193733</v>
      </c>
      <c r="BH78" s="2">
        <v>22.010953192987539</v>
      </c>
      <c r="BI78" s="2">
        <v>21.417270608465991</v>
      </c>
      <c r="BJ78" s="2">
        <v>21.805745871257727</v>
      </c>
      <c r="BK78" s="2">
        <v>22.101975491061001</v>
      </c>
      <c r="BL78" s="2">
        <v>22.251860362689126</v>
      </c>
      <c r="BM78" s="2">
        <v>21.994009918847745</v>
      </c>
      <c r="BN78" s="2">
        <v>21.665961593616462</v>
      </c>
      <c r="BO78" s="2">
        <v>22.322706551719996</v>
      </c>
      <c r="BP78" s="2">
        <v>21.937696862208174</v>
      </c>
      <c r="BQ78" s="2">
        <v>21.569942534546854</v>
      </c>
      <c r="BR78" s="2">
        <v>21.877078252826244</v>
      </c>
      <c r="BS78" s="2">
        <v>21.56871415419976</v>
      </c>
      <c r="BT78" s="2">
        <v>22.216453395182658</v>
      </c>
      <c r="BU78" s="2">
        <v>21.650433771588851</v>
      </c>
      <c r="BV78" s="2">
        <v>21.613008894185207</v>
      </c>
      <c r="BW78" s="2">
        <v>21.68064704001992</v>
      </c>
      <c r="BX78" s="2">
        <v>21.821661756496809</v>
      </c>
      <c r="BY78" s="2">
        <v>21.605473674115331</v>
      </c>
      <c r="BZ78" s="2">
        <v>22.20197872608993</v>
      </c>
      <c r="CA78" s="2">
        <v>21.989769569112379</v>
      </c>
      <c r="CB78" s="2">
        <v>22.058085187248675</v>
      </c>
      <c r="CC78" s="2">
        <v>21.974942847520747</v>
      </c>
      <c r="CD78" s="2">
        <v>21.841201374311829</v>
      </c>
      <c r="CE78" s="2">
        <v>21.682283706543508</v>
      </c>
      <c r="CF78" s="2">
        <v>21.83104536606967</v>
      </c>
      <c r="CG78" s="2">
        <v>21.566475988685198</v>
      </c>
      <c r="CH78" s="2">
        <v>21.985731040351578</v>
      </c>
      <c r="CI78" s="2">
        <v>21.950927258896044</v>
      </c>
      <c r="CJ78" s="2">
        <v>21.796728256597721</v>
      </c>
      <c r="CK78" s="2">
        <v>21.584939124827645</v>
      </c>
      <c r="CL78" s="2">
        <v>21.841454767135151</v>
      </c>
      <c r="CM78" s="2">
        <v>21.684819567197106</v>
      </c>
      <c r="CN78" s="2">
        <v>21.816571597700094</v>
      </c>
      <c r="CO78" s="2">
        <v>21.450056900654982</v>
      </c>
      <c r="CP78" s="2">
        <v>21.666104249069196</v>
      </c>
      <c r="CQ78" s="2">
        <v>21.899287576433647</v>
      </c>
      <c r="CR78" s="2">
        <v>21.837166449544547</v>
      </c>
      <c r="CS78" s="2">
        <v>21.667193413061085</v>
      </c>
      <c r="CT78" s="2">
        <v>21.675109520012892</v>
      </c>
      <c r="CU78" s="2">
        <v>21.727559720185859</v>
      </c>
      <c r="CV78" s="2">
        <v>21.999552653103244</v>
      </c>
      <c r="CW78" s="2">
        <v>21.915694326271648</v>
      </c>
      <c r="CX78" s="2">
        <v>21.840223556919742</v>
      </c>
      <c r="CY78" s="2">
        <v>21.811553937598031</v>
      </c>
      <c r="CZ78" s="2">
        <v>21.836910808211755</v>
      </c>
      <c r="DA78" s="2">
        <v>21.869741330379199</v>
      </c>
      <c r="DB78" s="2">
        <v>21.760853915119114</v>
      </c>
      <c r="DC78" s="2">
        <v>22.03683295160004</v>
      </c>
      <c r="DD78" s="2">
        <v>21.530680608003493</v>
      </c>
      <c r="DE78" s="2">
        <v>21.995378800708771</v>
      </c>
      <c r="DF78" s="2">
        <v>22.018586238654471</v>
      </c>
      <c r="DG78" s="2">
        <v>21.825337951215378</v>
      </c>
      <c r="DH78" s="2">
        <v>21.866290835752888</v>
      </c>
      <c r="DI78" s="2">
        <v>22.482770907980832</v>
      </c>
      <c r="DJ78" s="2">
        <v>21.48611796531118</v>
      </c>
      <c r="DK78" s="2">
        <v>21.682197472630165</v>
      </c>
      <c r="DL78" s="2">
        <v>21.75108424685385</v>
      </c>
      <c r="DM78" s="2">
        <v>21.992482397541455</v>
      </c>
      <c r="DN78" s="2">
        <v>22.11411673511261</v>
      </c>
      <c r="DO78" s="2">
        <v>22.160971419949071</v>
      </c>
      <c r="DP78" s="2">
        <v>21.09112911681035</v>
      </c>
      <c r="DQ78" s="2">
        <v>22.215527874808515</v>
      </c>
      <c r="DR78" s="2">
        <v>22.59105161131189</v>
      </c>
      <c r="DS78" s="2">
        <v>22.332980751436018</v>
      </c>
      <c r="DT78" s="2">
        <v>22.246177986373542</v>
      </c>
      <c r="DU78" s="2">
        <v>21.863080185797635</v>
      </c>
      <c r="DV78" s="2">
        <v>22.19667212574392</v>
      </c>
      <c r="DW78" s="2">
        <v>21.923548699395113</v>
      </c>
      <c r="DX78" s="2">
        <v>22.068558734417444</v>
      </c>
      <c r="DY78" s="2">
        <v>21.980654646716214</v>
      </c>
      <c r="DZ78" s="2">
        <v>21.955298025129299</v>
      </c>
      <c r="EA78" s="2">
        <v>22.050274207439688</v>
      </c>
      <c r="EB78" s="2">
        <v>21.890413215401782</v>
      </c>
      <c r="EC78" s="2">
        <v>21.708026916490937</v>
      </c>
      <c r="ED78" s="2">
        <v>21.416788597990632</v>
      </c>
      <c r="EE78" s="2">
        <v>21.922574183303826</v>
      </c>
      <c r="EF78" s="2">
        <v>21.699782029486464</v>
      </c>
      <c r="EG78" s="2">
        <v>21.966568535179537</v>
      </c>
      <c r="EH78" s="2">
        <v>21.597706226921272</v>
      </c>
      <c r="EI78" s="2">
        <v>22.289894700595486</v>
      </c>
      <c r="EJ78" s="2">
        <v>21.832080084657839</v>
      </c>
      <c r="EK78" s="2">
        <v>21.841780957474828</v>
      </c>
      <c r="EL78" s="2">
        <v>21.982897525469909</v>
      </c>
      <c r="EM78" s="2">
        <v>21.303465327877738</v>
      </c>
      <c r="EN78" s="2">
        <v>21.406053239872371</v>
      </c>
      <c r="EO78" s="2">
        <v>21.830218865797232</v>
      </c>
      <c r="EP78" s="2">
        <v>22.221660208318909</v>
      </c>
      <c r="EQ78" s="2">
        <v>21.918600326288541</v>
      </c>
      <c r="ER78" s="2">
        <v>21.525675734686775</v>
      </c>
      <c r="ES78" s="2">
        <v>21.696301303912872</v>
      </c>
      <c r="ET78" s="2">
        <v>22.03418763915375</v>
      </c>
      <c r="EU78" s="2">
        <v>22.035451954008277</v>
      </c>
      <c r="EV78" s="2">
        <v>21.926630776338463</v>
      </c>
      <c r="EW78" s="2">
        <v>22.141079552525376</v>
      </c>
      <c r="EX78" s="2">
        <v>22.072120724401564</v>
      </c>
      <c r="EY78" s="2">
        <v>21.900799602295077</v>
      </c>
      <c r="EZ78" s="2">
        <v>21.737696563996654</v>
      </c>
      <c r="FA78" s="2">
        <v>22.058520533022136</v>
      </c>
      <c r="FB78" s="2">
        <v>21.89859201349018</v>
      </c>
      <c r="FC78" s="2">
        <v>21.530742266437219</v>
      </c>
      <c r="FD78" s="2">
        <v>22.111218734862888</v>
      </c>
      <c r="FE78" s="2">
        <v>21.709064166793073</v>
      </c>
      <c r="FF78" s="2">
        <v>22.399782344629724</v>
      </c>
      <c r="FG78" s="2">
        <v>22.160705379182698</v>
      </c>
      <c r="FH78" s="2">
        <v>22.121928886351764</v>
      </c>
      <c r="FI78" s="2">
        <v>22.005066874111861</v>
      </c>
      <c r="FJ78" s="2">
        <v>21.407339105420245</v>
      </c>
      <c r="FK78" s="2">
        <v>21.814218596074234</v>
      </c>
      <c r="FL78" s="2">
        <v>22.075388752822295</v>
      </c>
      <c r="FM78" s="2">
        <v>21.378956045209279</v>
      </c>
      <c r="FN78" s="2">
        <v>21.774346299830736</v>
      </c>
      <c r="FO78" s="2">
        <v>21.452031726385783</v>
      </c>
      <c r="FP78" s="2">
        <v>21.735882713654416</v>
      </c>
      <c r="FQ78" s="2">
        <v>22.091385902404653</v>
      </c>
      <c r="FR78" s="2">
        <v>21.733189673049296</v>
      </c>
      <c r="FS78" s="2">
        <v>21.816724907058884</v>
      </c>
      <c r="FT78" s="2">
        <v>21.734366425091789</v>
      </c>
      <c r="FU78" s="2">
        <v>22.065954306938465</v>
      </c>
      <c r="FV78" s="2">
        <v>21.955108293089776</v>
      </c>
      <c r="FW78" s="2">
        <v>21.454692980933327</v>
      </c>
      <c r="FX78" s="2">
        <v>21.451093513222578</v>
      </c>
      <c r="FY78" s="2">
        <v>21.716770659782423</v>
      </c>
      <c r="FZ78" s="2">
        <v>21.861684615942412</v>
      </c>
      <c r="GA78" s="2">
        <v>21.34688899798244</v>
      </c>
      <c r="GB78" s="2">
        <v>21.992371683807935</v>
      </c>
      <c r="GC78" s="2">
        <v>21.433311990339217</v>
      </c>
      <c r="GD78" s="2">
        <v>21.676517811768484</v>
      </c>
      <c r="GE78" s="2">
        <v>21.984805138534718</v>
      </c>
      <c r="GF78" s="2">
        <v>22.146920643798722</v>
      </c>
      <c r="GG78" s="2">
        <v>22.10499940222747</v>
      </c>
      <c r="GH78" s="2">
        <v>20.927166899996294</v>
      </c>
      <c r="GI78" s="2">
        <v>21.639028847146736</v>
      </c>
      <c r="GJ78" s="2">
        <v>22.117523026069396</v>
      </c>
      <c r="GK78" s="2">
        <v>21.143335676947771</v>
      </c>
      <c r="GL78" s="2">
        <v>21.363274297372776</v>
      </c>
      <c r="GM78" s="30">
        <v>21.708575985785657</v>
      </c>
      <c r="GN78" s="30">
        <v>21.964380704484515</v>
      </c>
    </row>
    <row r="79" spans="1:196" x14ac:dyDescent="0.2">
      <c r="A79" s="17" t="s">
        <v>130</v>
      </c>
      <c r="B79" s="17">
        <v>37</v>
      </c>
      <c r="C79" s="17">
        <v>3</v>
      </c>
      <c r="D79" s="9" t="s">
        <v>0</v>
      </c>
      <c r="E79" s="8">
        <v>0.3780616752051712</v>
      </c>
      <c r="F79" s="7">
        <v>9.3878220624343811E-2</v>
      </c>
      <c r="G79" s="7">
        <v>0.91772714578241776</v>
      </c>
      <c r="H79" s="10">
        <v>2.6183425906801006E-2</v>
      </c>
      <c r="I79" s="78">
        <v>0</v>
      </c>
      <c r="J79" s="78">
        <v>0</v>
      </c>
      <c r="K79" s="2">
        <v>18.49988873403386</v>
      </c>
      <c r="L79" s="2">
        <v>18.767534054859706</v>
      </c>
      <c r="M79" s="2">
        <v>18.251274308528103</v>
      </c>
      <c r="N79" s="2">
        <v>18.142702616094784</v>
      </c>
      <c r="O79" s="2">
        <v>18.847843631616101</v>
      </c>
      <c r="P79" s="2">
        <v>18.774908214574868</v>
      </c>
      <c r="Q79" s="2">
        <v>18.489210776940375</v>
      </c>
      <c r="R79" s="2">
        <v>18.984685672266835</v>
      </c>
      <c r="S79" s="2">
        <v>19.132646868151703</v>
      </c>
      <c r="T79" s="2">
        <v>19.129675440848537</v>
      </c>
      <c r="U79" s="2">
        <v>17.863150651714065</v>
      </c>
      <c r="V79" s="2">
        <v>18.312884889462183</v>
      </c>
      <c r="W79" s="2">
        <v>18.659917496143844</v>
      </c>
      <c r="X79" s="2">
        <v>18.974027556847957</v>
      </c>
      <c r="Y79" s="2">
        <v>18.744434360439001</v>
      </c>
      <c r="Z79" s="2">
        <v>18.418762574428751</v>
      </c>
      <c r="AA79" s="2">
        <v>19.175840757004892</v>
      </c>
      <c r="AB79" s="2">
        <v>18.237973331393963</v>
      </c>
      <c r="AC79" s="2">
        <v>18.286951485689151</v>
      </c>
      <c r="AD79" s="2">
        <v>17.881445843539169</v>
      </c>
      <c r="AE79" s="2">
        <v>18.707717566316326</v>
      </c>
      <c r="AF79" s="2">
        <v>18.255523748460337</v>
      </c>
      <c r="AG79" s="2">
        <v>18.394302405003941</v>
      </c>
      <c r="AH79" s="2">
        <v>18.520798776132441</v>
      </c>
      <c r="AI79" s="2">
        <v>18.867894377902704</v>
      </c>
      <c r="AJ79" s="2">
        <v>18.018987077163569</v>
      </c>
      <c r="AK79" s="2">
        <v>17.871708461152021</v>
      </c>
      <c r="AL79" s="2">
        <v>19.301025302093347</v>
      </c>
      <c r="AM79" s="2">
        <v>19.471544713894122</v>
      </c>
      <c r="AN79" s="2">
        <v>18.973625929545324</v>
      </c>
      <c r="AO79" s="2">
        <v>18.598622978913134</v>
      </c>
      <c r="AP79" s="2">
        <v>18.925016709557916</v>
      </c>
      <c r="AQ79" s="2">
        <v>18.393227371248226</v>
      </c>
      <c r="AR79" s="2">
        <v>18.874875139050221</v>
      </c>
      <c r="AS79" s="2">
        <v>18.654892378497617</v>
      </c>
      <c r="AT79" s="2">
        <v>18.692025946361529</v>
      </c>
      <c r="AU79" s="2">
        <v>19.569760875215028</v>
      </c>
      <c r="AV79" s="2">
        <v>18.870552946490672</v>
      </c>
      <c r="AW79" s="2">
        <v>17.969923415195559</v>
      </c>
      <c r="AX79" s="2">
        <v>19.001689760140898</v>
      </c>
      <c r="AY79" s="2">
        <v>18.134878573850067</v>
      </c>
      <c r="AZ79" s="2">
        <v>19.104514056968782</v>
      </c>
      <c r="BA79" s="2">
        <v>18.197637405095289</v>
      </c>
      <c r="BB79" s="2">
        <v>18.36035513873011</v>
      </c>
      <c r="BC79" s="2">
        <v>17.825653941825813</v>
      </c>
      <c r="BD79" s="2">
        <v>18.838285760610642</v>
      </c>
      <c r="BE79" s="2">
        <v>18.436137630068202</v>
      </c>
      <c r="BF79" s="2">
        <v>18.637601957387133</v>
      </c>
      <c r="BG79" s="2">
        <v>19.195936522865491</v>
      </c>
      <c r="BH79" s="2">
        <v>18.428813160779107</v>
      </c>
      <c r="BI79" s="2">
        <v>18.903117281188646</v>
      </c>
      <c r="BJ79" s="2">
        <v>18.320288492765467</v>
      </c>
      <c r="BK79" s="2">
        <v>17.724840677475637</v>
      </c>
      <c r="BL79" s="2">
        <v>18.635615508170201</v>
      </c>
      <c r="BM79" s="2">
        <v>18.479003737695628</v>
      </c>
      <c r="BN79" s="2">
        <v>18.71593586570274</v>
      </c>
      <c r="BO79" s="2">
        <v>18.232420992806254</v>
      </c>
      <c r="BP79" s="2">
        <v>19.207852115829549</v>
      </c>
      <c r="BQ79" s="2">
        <v>18.660725353733223</v>
      </c>
      <c r="BR79" s="2">
        <v>19.17491728220546</v>
      </c>
      <c r="BS79" s="2">
        <v>18.162638725470877</v>
      </c>
      <c r="BT79" s="2">
        <v>18.380000530472881</v>
      </c>
      <c r="BU79" s="2">
        <v>18.73979187655036</v>
      </c>
      <c r="BV79" s="2">
        <v>18.453549310251496</v>
      </c>
      <c r="BW79" s="2">
        <v>18.096948760262489</v>
      </c>
      <c r="BX79" s="2">
        <v>18.318698191062317</v>
      </c>
      <c r="BY79" s="2">
        <v>17.988895271406076</v>
      </c>
      <c r="BZ79" s="2">
        <v>19.080424031811901</v>
      </c>
      <c r="CA79" s="2">
        <v>18.508039424636426</v>
      </c>
      <c r="CB79" s="2">
        <v>19.392951843487722</v>
      </c>
      <c r="CC79" s="2">
        <v>18.486178196167138</v>
      </c>
      <c r="CD79" s="2">
        <v>18.404131213790357</v>
      </c>
      <c r="CE79" s="2">
        <v>18.22181346488243</v>
      </c>
      <c r="CF79" s="2">
        <v>19.017359380848387</v>
      </c>
      <c r="CG79" s="2">
        <v>18.535851185527694</v>
      </c>
      <c r="CH79" s="2">
        <v>18.875468944782924</v>
      </c>
      <c r="CI79" s="2">
        <v>19.226376270488725</v>
      </c>
      <c r="CJ79" s="2">
        <v>18.874213096204475</v>
      </c>
      <c r="CK79" s="2">
        <v>18.54917437479784</v>
      </c>
      <c r="CL79" s="2">
        <v>18.602624050657219</v>
      </c>
      <c r="CM79" s="2">
        <v>18.290771340728543</v>
      </c>
      <c r="CN79" s="2">
        <v>18.873073826329211</v>
      </c>
      <c r="CO79" s="2">
        <v>17.548940661104545</v>
      </c>
      <c r="CP79" s="2">
        <v>18.692073403453282</v>
      </c>
      <c r="CQ79" s="2">
        <v>18.352377261502031</v>
      </c>
      <c r="CR79" s="2">
        <v>18.121872181182315</v>
      </c>
      <c r="CS79" s="2">
        <v>18.183899436782333</v>
      </c>
      <c r="CT79" s="2">
        <v>18.455264573797649</v>
      </c>
      <c r="CU79" s="2">
        <v>18.493544234914577</v>
      </c>
      <c r="CV79" s="2">
        <v>18.47533704334926</v>
      </c>
      <c r="CW79" s="2">
        <v>18.563894885086626</v>
      </c>
      <c r="CX79" s="2">
        <v>18.647559332165283</v>
      </c>
      <c r="CY79" s="2">
        <v>18.66623243632614</v>
      </c>
      <c r="CZ79" s="2">
        <v>18.540602183005362</v>
      </c>
      <c r="DA79" s="2">
        <v>18.611629643640072</v>
      </c>
      <c r="DB79" s="2">
        <v>18.655086806764512</v>
      </c>
      <c r="DC79" s="2">
        <v>18.507441304780542</v>
      </c>
      <c r="DD79" s="2">
        <v>17.953093646827543</v>
      </c>
      <c r="DE79" s="2">
        <v>18.717422679557206</v>
      </c>
      <c r="DF79" s="2">
        <v>18.986243082962783</v>
      </c>
      <c r="DG79" s="2">
        <v>19.020648920623469</v>
      </c>
      <c r="DH79" s="2">
        <v>18.650295230451707</v>
      </c>
      <c r="DI79" s="2">
        <v>19.078911082537985</v>
      </c>
      <c r="DJ79" s="2">
        <v>18.370262269889292</v>
      </c>
      <c r="DK79" s="2">
        <v>18.272212350867786</v>
      </c>
      <c r="DL79" s="2">
        <v>18.551036942034902</v>
      </c>
      <c r="DM79" s="2">
        <v>18.97621039296946</v>
      </c>
      <c r="DN79" s="2">
        <v>18.583267260853521</v>
      </c>
      <c r="DO79" s="2">
        <v>18.838960482070725</v>
      </c>
      <c r="DP79" s="2">
        <v>17.611851127150359</v>
      </c>
      <c r="DQ79" s="2">
        <v>18.940558593987468</v>
      </c>
      <c r="DR79" s="2">
        <v>18.869578737371516</v>
      </c>
      <c r="DS79" s="2">
        <v>18.415818490493269</v>
      </c>
      <c r="DT79" s="2">
        <v>18.969773132830099</v>
      </c>
      <c r="DU79" s="2">
        <v>18.746579070089055</v>
      </c>
      <c r="DV79" s="2">
        <v>18.506624039595451</v>
      </c>
      <c r="DW79" s="2">
        <v>18.947828795185782</v>
      </c>
      <c r="DX79" s="2">
        <v>19.052297627561476</v>
      </c>
      <c r="DY79" s="2">
        <v>18.781687312696622</v>
      </c>
      <c r="DZ79" s="2">
        <v>18.570914201524115</v>
      </c>
      <c r="EA79" s="2">
        <v>18.511479266510083</v>
      </c>
      <c r="EB79" s="2">
        <v>19.015671869746399</v>
      </c>
      <c r="EC79" s="2">
        <v>18.063349395913729</v>
      </c>
      <c r="ED79" s="2">
        <v>17.944703846599918</v>
      </c>
      <c r="EE79" s="2">
        <v>18.918715025316097</v>
      </c>
      <c r="EF79" s="2">
        <v>18.591326545486126</v>
      </c>
      <c r="EG79" s="2">
        <v>18.428147039103422</v>
      </c>
      <c r="EH79" s="2">
        <v>18.429067119701095</v>
      </c>
      <c r="EI79" s="2">
        <v>18.612656804338656</v>
      </c>
      <c r="EJ79" s="2">
        <v>18.538379098355538</v>
      </c>
      <c r="EK79" s="2">
        <v>18.897819117797408</v>
      </c>
      <c r="EL79" s="2">
        <v>19.212216595665922</v>
      </c>
      <c r="EM79" s="2">
        <v>18.557625472662433</v>
      </c>
      <c r="EN79" s="2">
        <v>18.925346595809927</v>
      </c>
      <c r="EO79" s="2">
        <v>18.75106728148565</v>
      </c>
      <c r="EP79" s="2">
        <v>19.856784229027131</v>
      </c>
      <c r="EQ79" s="2">
        <v>18.699718907389475</v>
      </c>
      <c r="ER79" s="2">
        <v>18.316945866620795</v>
      </c>
      <c r="ES79" s="2">
        <v>18.067970871320977</v>
      </c>
      <c r="ET79" s="2">
        <v>18.898132857846885</v>
      </c>
      <c r="EU79" s="2">
        <v>18.541167349358247</v>
      </c>
      <c r="EV79" s="2">
        <v>18.732921265337634</v>
      </c>
      <c r="EW79" s="2">
        <v>18.865276554145183</v>
      </c>
      <c r="EX79" s="2">
        <v>19.310554379257141</v>
      </c>
      <c r="EY79" s="2">
        <v>18.523917388832313</v>
      </c>
      <c r="EZ79" s="2">
        <v>18.693276823000652</v>
      </c>
      <c r="FA79" s="2">
        <v>18.771038784619638</v>
      </c>
      <c r="FB79" s="2">
        <v>18.303894036225323</v>
      </c>
      <c r="FC79" s="2">
        <v>19.353663345401817</v>
      </c>
      <c r="FD79" s="2">
        <v>18.962202088743442</v>
      </c>
      <c r="FE79" s="2">
        <v>18.885087278128186</v>
      </c>
      <c r="FF79" s="2">
        <v>18.608189223638391</v>
      </c>
      <c r="FG79" s="2">
        <v>18.7284901506987</v>
      </c>
      <c r="FH79" s="2">
        <v>18.274470516488389</v>
      </c>
      <c r="FI79" s="2">
        <v>18.589754493849497</v>
      </c>
      <c r="FJ79" s="2">
        <v>18.35392685749402</v>
      </c>
      <c r="FK79" s="2">
        <v>18.241849285990916</v>
      </c>
      <c r="FL79" s="2">
        <v>19.209500362629431</v>
      </c>
      <c r="FM79" s="2">
        <v>17.891368216333241</v>
      </c>
      <c r="FN79" s="2">
        <v>18.754381946912915</v>
      </c>
      <c r="FO79" s="2">
        <v>17.860456223372559</v>
      </c>
      <c r="FP79" s="2">
        <v>18.378736329967243</v>
      </c>
      <c r="FQ79" s="2">
        <v>18.270718097449393</v>
      </c>
      <c r="FR79" s="2">
        <v>19.47546718634716</v>
      </c>
      <c r="FS79" s="2">
        <v>18.319832105193463</v>
      </c>
      <c r="FT79" s="2">
        <v>19.478587976411124</v>
      </c>
      <c r="FU79" s="2">
        <v>18.463966618520491</v>
      </c>
      <c r="FV79" s="2">
        <v>18.630852496004515</v>
      </c>
      <c r="FW79" s="2">
        <v>17.984244776187012</v>
      </c>
      <c r="FX79" s="2">
        <v>18.358174661740314</v>
      </c>
      <c r="FY79" s="2">
        <v>18.379629668714145</v>
      </c>
      <c r="FZ79" s="2">
        <v>18.276193791477105</v>
      </c>
      <c r="GA79" s="2">
        <v>17.545970030030148</v>
      </c>
      <c r="GB79" s="2">
        <v>18.193040535691114</v>
      </c>
      <c r="GC79" s="2">
        <v>18.509867236361153</v>
      </c>
      <c r="GD79" s="2">
        <v>19.455978775080361</v>
      </c>
      <c r="GE79" s="2">
        <v>18.835963689718344</v>
      </c>
      <c r="GF79" s="2">
        <v>19.345360015921806</v>
      </c>
      <c r="GG79" s="2">
        <v>18.968437567953547</v>
      </c>
      <c r="GH79" s="2">
        <v>19.15641596468463</v>
      </c>
      <c r="GI79" s="2">
        <v>18.362711774838303</v>
      </c>
      <c r="GJ79" s="2">
        <v>18.90233275970029</v>
      </c>
      <c r="GK79" s="2">
        <v>17.814997482661934</v>
      </c>
      <c r="GL79" s="2">
        <v>18.819304883751904</v>
      </c>
      <c r="GM79" s="30">
        <v>18.682986093352024</v>
      </c>
      <c r="GN79" s="30">
        <v>18.388488632616905</v>
      </c>
    </row>
    <row r="80" spans="1:196" x14ac:dyDescent="0.2">
      <c r="A80" s="17" t="s">
        <v>280</v>
      </c>
      <c r="B80" s="17">
        <v>37</v>
      </c>
      <c r="C80" s="17">
        <v>4</v>
      </c>
      <c r="D80" s="9" t="s">
        <v>0</v>
      </c>
      <c r="E80" s="8">
        <v>0.82336821567760032</v>
      </c>
      <c r="F80" s="7">
        <v>5.7334189763803778E-2</v>
      </c>
      <c r="G80" s="7">
        <v>0.92408311060868864</v>
      </c>
      <c r="H80" s="10">
        <v>3.4988467827297143E-2</v>
      </c>
      <c r="I80" s="78">
        <v>0</v>
      </c>
      <c r="J80" s="78">
        <v>0</v>
      </c>
      <c r="K80" s="2">
        <v>18.474253988627471</v>
      </c>
      <c r="L80" s="2">
        <v>18.631664046161955</v>
      </c>
      <c r="M80" s="2">
        <v>18.592065713454478</v>
      </c>
      <c r="N80" s="2">
        <v>19.429778870606466</v>
      </c>
      <c r="O80" s="2">
        <v>19.398600466820294</v>
      </c>
      <c r="P80" s="2">
        <v>18.998264092023287</v>
      </c>
      <c r="Q80" s="2">
        <v>19.616393857196673</v>
      </c>
      <c r="R80" s="2">
        <v>19.52791295259577</v>
      </c>
      <c r="S80" s="2">
        <v>19.73027705605222</v>
      </c>
      <c r="T80" s="2">
        <v>19.448907187359506</v>
      </c>
      <c r="U80" s="2">
        <v>19.23624689725391</v>
      </c>
      <c r="V80" s="2">
        <v>17.703323632871641</v>
      </c>
      <c r="W80" s="2">
        <v>18.958720564433516</v>
      </c>
      <c r="X80" s="2">
        <v>18.717256978976099</v>
      </c>
      <c r="Y80" s="2">
        <v>19.240504554064064</v>
      </c>
      <c r="Z80" s="2">
        <v>19.259622532219932</v>
      </c>
      <c r="AA80" s="2">
        <v>19.58850972353461</v>
      </c>
      <c r="AB80" s="2">
        <v>18.658675687747699</v>
      </c>
      <c r="AC80" s="2">
        <v>18.804021350877282</v>
      </c>
      <c r="AD80" s="2">
        <v>17.883196155594209</v>
      </c>
      <c r="AE80" s="2">
        <v>19.478154210826318</v>
      </c>
      <c r="AF80" s="2">
        <v>18.950500759102688</v>
      </c>
      <c r="AG80" s="2">
        <v>19.267467820556202</v>
      </c>
      <c r="AH80" s="2">
        <v>18.981914850545841</v>
      </c>
      <c r="AI80" s="2">
        <v>19.715086209183703</v>
      </c>
      <c r="AJ80" s="2">
        <v>17.700979339164387</v>
      </c>
      <c r="AK80" s="2">
        <v>19.347783053509705</v>
      </c>
      <c r="AL80" s="2">
        <v>19.432947785767595</v>
      </c>
      <c r="AM80" s="2">
        <v>20.645190497868452</v>
      </c>
      <c r="AN80" s="2">
        <v>20.411176090094759</v>
      </c>
      <c r="AO80" s="2">
        <v>18.708160197621549</v>
      </c>
      <c r="AP80" s="2">
        <v>19.505902706849884</v>
      </c>
      <c r="AQ80" s="2">
        <v>18.707560575180597</v>
      </c>
      <c r="AR80" s="2">
        <v>20.051980165344109</v>
      </c>
      <c r="AS80" s="2">
        <v>18.475421877810085</v>
      </c>
      <c r="AT80" s="2">
        <v>20.249545742795277</v>
      </c>
      <c r="AU80" s="2">
        <v>19.240515166564411</v>
      </c>
      <c r="AV80" s="2">
        <v>19.52740720682846</v>
      </c>
      <c r="AW80" s="2">
        <v>18.949992763981914</v>
      </c>
      <c r="AX80" s="2">
        <v>19.246188424107757</v>
      </c>
      <c r="AY80" s="2">
        <v>18.819590832318738</v>
      </c>
      <c r="AZ80" s="2">
        <v>19.132113007941616</v>
      </c>
      <c r="BA80" s="2">
        <v>18.616634740495236</v>
      </c>
      <c r="BB80" s="2">
        <v>19.824375393983868</v>
      </c>
      <c r="BC80" s="2">
        <v>18.262214690443773</v>
      </c>
      <c r="BD80" s="2">
        <v>18.223510346106785</v>
      </c>
      <c r="BE80" s="2">
        <v>18.928311815581608</v>
      </c>
      <c r="BF80" s="2">
        <v>18.476334999255986</v>
      </c>
      <c r="BG80" s="2">
        <v>20.265148182593233</v>
      </c>
      <c r="BH80" s="2">
        <v>18.835924227637225</v>
      </c>
      <c r="BI80" s="2">
        <v>17.982116183232623</v>
      </c>
      <c r="BJ80" s="2">
        <v>17.500465074722058</v>
      </c>
      <c r="BK80" s="2">
        <v>18.80864325500713</v>
      </c>
      <c r="BL80" s="2">
        <v>19.233774323314147</v>
      </c>
      <c r="BM80" s="2">
        <v>18.443560533436393</v>
      </c>
      <c r="BN80" s="2">
        <v>18.641745733800285</v>
      </c>
      <c r="BO80" s="2">
        <v>18.289729384270789</v>
      </c>
      <c r="BP80" s="2">
        <v>19.953300832779512</v>
      </c>
      <c r="BQ80" s="2">
        <v>19.223816857720358</v>
      </c>
      <c r="BR80" s="2">
        <v>18.888395127049012</v>
      </c>
      <c r="BS80" s="2">
        <v>18.485349924373985</v>
      </c>
      <c r="BT80" s="2">
        <v>18.953712972209896</v>
      </c>
      <c r="BU80" s="2">
        <v>18.714212821822759</v>
      </c>
      <c r="BV80" s="2">
        <v>19.083499392691206</v>
      </c>
      <c r="BW80" s="2">
        <v>19.176125334900114</v>
      </c>
      <c r="BX80" s="2">
        <v>19.446605827529766</v>
      </c>
      <c r="BY80" s="2">
        <v>19.052398698106042</v>
      </c>
      <c r="BZ80" s="2">
        <v>19.372271903767942</v>
      </c>
      <c r="CA80" s="2">
        <v>19.69146377229816</v>
      </c>
      <c r="CB80" s="2">
        <v>19.156314585634654</v>
      </c>
      <c r="CC80" s="2">
        <v>19.507315542080001</v>
      </c>
      <c r="CD80" s="2">
        <v>18.958655312667748</v>
      </c>
      <c r="CE80" s="2">
        <v>18.670453660739355</v>
      </c>
      <c r="CF80" s="2">
        <v>18.509565289910171</v>
      </c>
      <c r="CG80" s="2">
        <v>18.762318951285877</v>
      </c>
      <c r="CH80" s="2">
        <v>19.051309369446923</v>
      </c>
      <c r="CI80" s="2">
        <v>18.858206075662629</v>
      </c>
      <c r="CJ80" s="2">
        <v>17.878752986395394</v>
      </c>
      <c r="CK80" s="2">
        <v>18.405676217815493</v>
      </c>
      <c r="CL80" s="2">
        <v>18.468156556287745</v>
      </c>
      <c r="CM80" s="2">
        <v>18.166910108535998</v>
      </c>
      <c r="CN80" s="2">
        <v>18.436473628941858</v>
      </c>
      <c r="CO80" s="2">
        <v>19.232767406430263</v>
      </c>
      <c r="CP80" s="2">
        <v>18.703126927718777</v>
      </c>
      <c r="CQ80" s="2">
        <v>18.474637663397662</v>
      </c>
      <c r="CR80" s="2">
        <v>18.826407619669126</v>
      </c>
      <c r="CS80" s="2">
        <v>18.709070867065204</v>
      </c>
      <c r="CT80" s="2">
        <v>17.742501615566116</v>
      </c>
      <c r="CU80" s="2">
        <v>18.809996956888018</v>
      </c>
      <c r="CV80" s="2">
        <v>18.511091438706273</v>
      </c>
      <c r="CW80" s="2">
        <v>19.019841894655595</v>
      </c>
      <c r="CX80" s="2">
        <v>19.098566921004061</v>
      </c>
      <c r="CY80" s="2">
        <v>19.399029321640896</v>
      </c>
      <c r="CZ80" s="2">
        <v>18.979861587193959</v>
      </c>
      <c r="DA80" s="2">
        <v>19.729651298599066</v>
      </c>
      <c r="DB80" s="2">
        <v>18.293086304855606</v>
      </c>
      <c r="DC80" s="2">
        <v>19.623183132441881</v>
      </c>
      <c r="DD80" s="2">
        <v>19.290030870140825</v>
      </c>
      <c r="DE80" s="2">
        <v>19.136360633000066</v>
      </c>
      <c r="DF80" s="2">
        <v>18.447379084870146</v>
      </c>
      <c r="DG80" s="2">
        <v>18.21593755598488</v>
      </c>
      <c r="DH80" s="2">
        <v>19.210090622449201</v>
      </c>
      <c r="DI80" s="2">
        <v>19.984475645506063</v>
      </c>
      <c r="DJ80" s="2">
        <v>19.12335399066675</v>
      </c>
      <c r="DK80" s="2">
        <v>19.561562888270089</v>
      </c>
      <c r="DL80" s="2">
        <v>18.923803825810715</v>
      </c>
      <c r="DM80" s="2">
        <v>19.7242589526501</v>
      </c>
      <c r="DN80" s="2">
        <v>18.804474786014502</v>
      </c>
      <c r="DO80" s="2">
        <v>18.488013514366074</v>
      </c>
      <c r="DP80" s="2">
        <v>18.490986276305655</v>
      </c>
      <c r="DQ80" s="2">
        <v>20.029954705002972</v>
      </c>
      <c r="DR80" s="2">
        <v>18.402406764485121</v>
      </c>
      <c r="DS80" s="2">
        <v>19.001356991312097</v>
      </c>
      <c r="DT80" s="2">
        <v>18.664920907110471</v>
      </c>
      <c r="DU80" s="2">
        <v>18.156104732829888</v>
      </c>
      <c r="DV80" s="2">
        <v>19.18892801504057</v>
      </c>
      <c r="DW80" s="2">
        <v>19.583884281287208</v>
      </c>
      <c r="DX80" s="2">
        <v>19.626860703258448</v>
      </c>
      <c r="DY80" s="2">
        <v>18.605237189335909</v>
      </c>
      <c r="DZ80" s="2">
        <v>18.278970441153028</v>
      </c>
      <c r="EA80" s="2">
        <v>18.600628051050755</v>
      </c>
      <c r="EB80" s="2">
        <v>19.204988776975039</v>
      </c>
      <c r="EC80" s="2">
        <v>18.592456394263738</v>
      </c>
      <c r="ED80" s="2">
        <v>18.787725368548717</v>
      </c>
      <c r="EE80" s="2">
        <v>20.05872574505899</v>
      </c>
      <c r="EF80" s="2">
        <v>18.659795334926436</v>
      </c>
      <c r="EG80" s="2">
        <v>19.369860779030574</v>
      </c>
      <c r="EH80" s="2">
        <v>19.494970162293701</v>
      </c>
      <c r="EI80" s="2">
        <v>19.306752227222841</v>
      </c>
      <c r="EJ80" s="2">
        <v>19.243711309132895</v>
      </c>
      <c r="EK80" s="2">
        <v>18.431632788360346</v>
      </c>
      <c r="EL80" s="2">
        <v>19.037333232979528</v>
      </c>
      <c r="EM80" s="2">
        <v>17.69345757234219</v>
      </c>
      <c r="EN80" s="2">
        <v>18.82941706424608</v>
      </c>
      <c r="EO80" s="2">
        <v>18.581877710740322</v>
      </c>
      <c r="EP80" s="2">
        <v>19.985875001227761</v>
      </c>
      <c r="EQ80" s="2">
        <v>19.741596118656044</v>
      </c>
      <c r="ER80" s="2">
        <v>19.039629597098092</v>
      </c>
      <c r="ES80" s="2">
        <v>18.580687419267491</v>
      </c>
      <c r="ET80" s="2">
        <v>18.801224987138045</v>
      </c>
      <c r="EU80" s="2">
        <v>18.662593850579849</v>
      </c>
      <c r="EV80" s="2">
        <v>19.812777665049833</v>
      </c>
      <c r="EW80" s="2">
        <v>19.159451355658511</v>
      </c>
      <c r="EX80" s="2">
        <v>19.124039271253586</v>
      </c>
      <c r="EY80" s="2">
        <v>19.505075833654892</v>
      </c>
      <c r="EZ80" s="2">
        <v>18.944202778813121</v>
      </c>
      <c r="FA80" s="2">
        <v>18.408335671378321</v>
      </c>
      <c r="FB80" s="2">
        <v>19.352923417466851</v>
      </c>
      <c r="FC80" s="2">
        <v>19.032236520390263</v>
      </c>
      <c r="FD80" s="2">
        <v>18.991249737172172</v>
      </c>
      <c r="FE80" s="2">
        <v>18.533603313113488</v>
      </c>
      <c r="FF80" s="2">
        <v>20.204389831774854</v>
      </c>
      <c r="FG80" s="2">
        <v>18.987909369537636</v>
      </c>
      <c r="FH80" s="2">
        <v>18.758133692371068</v>
      </c>
      <c r="FI80" s="2">
        <v>17.841425548967582</v>
      </c>
      <c r="FJ80" s="2">
        <v>18.02932205964261</v>
      </c>
      <c r="FK80" s="2">
        <v>18.834247287848928</v>
      </c>
      <c r="FL80" s="2">
        <v>18.940787614055747</v>
      </c>
      <c r="FM80" s="2">
        <v>18.586257055376628</v>
      </c>
      <c r="FN80" s="2">
        <v>18.81967668169175</v>
      </c>
      <c r="FO80" s="2">
        <v>19.828913375885943</v>
      </c>
      <c r="FP80" s="2">
        <v>18.639164273318229</v>
      </c>
      <c r="FQ80" s="2">
        <v>18.084233864371289</v>
      </c>
      <c r="FR80" s="2">
        <v>19.051581481061554</v>
      </c>
      <c r="FS80" s="2">
        <v>19.058007356766694</v>
      </c>
      <c r="FT80" s="2">
        <v>19.083929817045902</v>
      </c>
      <c r="FU80" s="2">
        <v>19.703158521821791</v>
      </c>
      <c r="FV80" s="2">
        <v>18.832678766145637</v>
      </c>
      <c r="FW80" s="2">
        <v>18.668728685013658</v>
      </c>
      <c r="FX80" s="2">
        <v>19.331508814523012</v>
      </c>
      <c r="FY80" s="2">
        <v>19.552589886708752</v>
      </c>
      <c r="FZ80" s="2">
        <v>18.409908565681999</v>
      </c>
      <c r="GA80" s="2">
        <v>18.904943466303163</v>
      </c>
      <c r="GB80" s="2">
        <v>19.179277420781737</v>
      </c>
      <c r="GC80" s="2">
        <v>19.664219886562858</v>
      </c>
      <c r="GD80" s="2">
        <v>19.730663142019825</v>
      </c>
      <c r="GE80" s="2">
        <v>19.007064162072403</v>
      </c>
      <c r="GF80" s="2">
        <v>19.018701580304487</v>
      </c>
      <c r="GG80" s="2">
        <v>20.385585569607873</v>
      </c>
      <c r="GH80" s="2">
        <v>18.360618474830257</v>
      </c>
      <c r="GI80" s="2">
        <v>19.520479269532494</v>
      </c>
      <c r="GJ80" s="2">
        <v>18.773639284269329</v>
      </c>
      <c r="GK80" s="2">
        <v>19.02166146210476</v>
      </c>
      <c r="GL80" s="2">
        <v>18.581000919611782</v>
      </c>
      <c r="GM80" s="30">
        <v>19.297239793327218</v>
      </c>
      <c r="GN80" s="30">
        <v>18.586086396883989</v>
      </c>
    </row>
    <row r="81" spans="1:196" x14ac:dyDescent="0.2">
      <c r="A81" s="17" t="s">
        <v>282</v>
      </c>
      <c r="B81" s="17">
        <v>37</v>
      </c>
      <c r="C81" s="17">
        <v>4</v>
      </c>
      <c r="D81" s="9" t="s">
        <v>0</v>
      </c>
      <c r="E81" s="8">
        <v>0.36589132027606813</v>
      </c>
      <c r="F81" s="7">
        <v>0.11058578571224231</v>
      </c>
      <c r="G81" s="7">
        <v>0.22778246440555633</v>
      </c>
      <c r="H81" s="10">
        <v>0.13049679024422289</v>
      </c>
      <c r="I81" s="78">
        <v>0</v>
      </c>
      <c r="J81" s="78">
        <v>0</v>
      </c>
      <c r="K81" s="2">
        <v>19.966375506884116</v>
      </c>
      <c r="L81" s="2">
        <v>20.258831188672229</v>
      </c>
      <c r="M81" s="2">
        <v>19.826924877976811</v>
      </c>
      <c r="N81" s="2">
        <v>21.131575521903134</v>
      </c>
      <c r="O81" s="2">
        <v>20.167306272108654</v>
      </c>
      <c r="P81" s="2">
        <v>19.976272538324206</v>
      </c>
      <c r="Q81" s="2">
        <v>20.395765456199509</v>
      </c>
      <c r="R81" s="2">
        <v>20.746552624285354</v>
      </c>
      <c r="S81" s="2">
        <v>20.941550573612709</v>
      </c>
      <c r="T81" s="2">
        <v>20.759229388527327</v>
      </c>
      <c r="U81" s="2">
        <v>20.410099359994643</v>
      </c>
      <c r="V81" s="2">
        <v>19.418347306066707</v>
      </c>
      <c r="W81" s="2">
        <v>20.103418130350754</v>
      </c>
      <c r="X81" s="2">
        <v>20.029954705002972</v>
      </c>
      <c r="Y81" s="2">
        <v>20.50086273306022</v>
      </c>
      <c r="Z81" s="2">
        <v>20.453978574228771</v>
      </c>
      <c r="AA81" s="2">
        <v>20.880611319864911</v>
      </c>
      <c r="AB81" s="2">
        <v>19.756041844392396</v>
      </c>
      <c r="AC81" s="2">
        <v>20.248581600902956</v>
      </c>
      <c r="AD81" s="2">
        <v>19.019097574391964</v>
      </c>
      <c r="AE81" s="2">
        <v>20.72977386034281</v>
      </c>
      <c r="AF81" s="2">
        <v>20.029954705002972</v>
      </c>
      <c r="AG81" s="2">
        <v>20.137411253608885</v>
      </c>
      <c r="AH81" s="2">
        <v>20.023608402097469</v>
      </c>
      <c r="AI81" s="2">
        <v>20.716637073171441</v>
      </c>
      <c r="AJ81" s="2">
        <v>19.285639171250654</v>
      </c>
      <c r="AK81" s="2">
        <v>20.039970459588321</v>
      </c>
      <c r="AL81" s="2">
        <v>20.209739114222756</v>
      </c>
      <c r="AM81" s="2">
        <v>21.191718123803206</v>
      </c>
      <c r="AN81" s="2">
        <v>20.926689859352546</v>
      </c>
      <c r="AO81" s="2">
        <v>20.083512255459386</v>
      </c>
      <c r="AP81" s="2">
        <v>20.894475211018715</v>
      </c>
      <c r="AQ81" s="2">
        <v>19.575669512867066</v>
      </c>
      <c r="AR81" s="2">
        <v>21.233646252279705</v>
      </c>
      <c r="AS81" s="2">
        <v>19.763148408338498</v>
      </c>
      <c r="AT81" s="2">
        <v>21.490522427043217</v>
      </c>
      <c r="AU81" s="2">
        <v>20.86884185215343</v>
      </c>
      <c r="AV81" s="2">
        <v>20.828432450944788</v>
      </c>
      <c r="AW81" s="2">
        <v>20.163053053461475</v>
      </c>
      <c r="AX81" s="2">
        <v>20.444356633452887</v>
      </c>
      <c r="AY81" s="2">
        <v>20.315114081820763</v>
      </c>
      <c r="AZ81" s="2">
        <v>20.578336094386987</v>
      </c>
      <c r="BA81" s="2">
        <v>20.083233325554918</v>
      </c>
      <c r="BB81" s="2">
        <v>20.822855972268801</v>
      </c>
      <c r="BC81" s="2">
        <v>19.410605251982119</v>
      </c>
      <c r="BD81" s="2">
        <v>19.344948453785982</v>
      </c>
      <c r="BE81" s="2">
        <v>20.780438356646894</v>
      </c>
      <c r="BF81" s="2">
        <v>19.661998884967257</v>
      </c>
      <c r="BG81" s="2">
        <v>21.309146521999018</v>
      </c>
      <c r="BH81" s="2">
        <v>20.029954705002972</v>
      </c>
      <c r="BI81" s="2">
        <v>19.770358717931828</v>
      </c>
      <c r="BJ81" s="2">
        <v>19.041812881309639</v>
      </c>
      <c r="BK81" s="2">
        <v>20.361679833983057</v>
      </c>
      <c r="BL81" s="2">
        <v>20.406142827779483</v>
      </c>
      <c r="BM81" s="2">
        <v>19.962160533705898</v>
      </c>
      <c r="BN81" s="2">
        <v>19.692856821425668</v>
      </c>
      <c r="BO81" s="2">
        <v>19.654379202483128</v>
      </c>
      <c r="BP81" s="2">
        <v>20.699372362916385</v>
      </c>
      <c r="BQ81" s="2">
        <v>20.735440904022653</v>
      </c>
      <c r="BR81" s="2">
        <v>20.404171091996201</v>
      </c>
      <c r="BS81" s="2">
        <v>20.302635336601071</v>
      </c>
      <c r="BT81" s="2">
        <v>20.267126544691369</v>
      </c>
      <c r="BU81" s="2">
        <v>20.038321242410554</v>
      </c>
      <c r="BV81" s="2">
        <v>19.779898398453863</v>
      </c>
      <c r="BW81" s="2">
        <v>20.185974864017137</v>
      </c>
      <c r="BX81" s="2">
        <v>20.137400846445612</v>
      </c>
      <c r="BY81" s="2">
        <v>19.758422081079754</v>
      </c>
      <c r="BZ81" s="2">
        <v>20.671087180986746</v>
      </c>
      <c r="CA81" s="2">
        <v>20.898441454281315</v>
      </c>
      <c r="CB81" s="2">
        <v>19.984084928420263</v>
      </c>
      <c r="CC81" s="2">
        <v>20.885532682547975</v>
      </c>
      <c r="CD81" s="2">
        <v>20.040218601909686</v>
      </c>
      <c r="CE81" s="2">
        <v>19.765661002344199</v>
      </c>
      <c r="CF81" s="2">
        <v>19.871938715181937</v>
      </c>
      <c r="CG81" s="2">
        <v>20.397688273777383</v>
      </c>
      <c r="CH81" s="2">
        <v>19.9807002086362</v>
      </c>
      <c r="CI81" s="2">
        <v>20.401135230021367</v>
      </c>
      <c r="CJ81" s="2">
        <v>19.706933784094247</v>
      </c>
      <c r="CK81" s="2">
        <v>20.023385331742311</v>
      </c>
      <c r="CL81" s="2">
        <v>19.785948076201006</v>
      </c>
      <c r="CM81" s="2">
        <v>19.40639093976921</v>
      </c>
      <c r="CN81" s="2">
        <v>20.108150462665254</v>
      </c>
      <c r="CO81" s="2">
        <v>20.283214674182844</v>
      </c>
      <c r="CP81" s="2">
        <v>20.092844024106725</v>
      </c>
      <c r="CQ81" s="2">
        <v>20.230906411334843</v>
      </c>
      <c r="CR81" s="2">
        <v>20.480861349282105</v>
      </c>
      <c r="CS81" s="2">
        <v>20.066024292844464</v>
      </c>
      <c r="CT81" s="2">
        <v>19.261834247160721</v>
      </c>
      <c r="CU81" s="2">
        <v>20.0129387852277</v>
      </c>
      <c r="CV81" s="2">
        <v>19.686029215937211</v>
      </c>
      <c r="CW81" s="2">
        <v>20.404083054963298</v>
      </c>
      <c r="CX81" s="2">
        <v>20.490657094780286</v>
      </c>
      <c r="CY81" s="2">
        <v>20.23304530686864</v>
      </c>
      <c r="CZ81" s="2">
        <v>20.18731645512382</v>
      </c>
      <c r="DA81" s="2">
        <v>21.13941655190294</v>
      </c>
      <c r="DB81" s="2">
        <v>19.868427298389495</v>
      </c>
      <c r="DC81" s="2">
        <v>20.64713926592821</v>
      </c>
      <c r="DD81" s="2">
        <v>20.673079563611161</v>
      </c>
      <c r="DE81" s="2">
        <v>20.518744158409852</v>
      </c>
      <c r="DF81" s="2">
        <v>20.283582458550907</v>
      </c>
      <c r="DG81" s="2">
        <v>19.930354470296997</v>
      </c>
      <c r="DH81" s="2">
        <v>20.82459208724369</v>
      </c>
      <c r="DI81" s="2">
        <v>21.36201773631679</v>
      </c>
      <c r="DJ81" s="2">
        <v>20.297177818562812</v>
      </c>
      <c r="DK81" s="2">
        <v>20.512933195443772</v>
      </c>
      <c r="DL81" s="2">
        <v>19.992039109125074</v>
      </c>
      <c r="DM81" s="2">
        <v>20.528122633400802</v>
      </c>
      <c r="DN81" s="2">
        <v>20.062108641458519</v>
      </c>
      <c r="DO81" s="2">
        <v>19.659408798740309</v>
      </c>
      <c r="DP81" s="2">
        <v>19.81685987574475</v>
      </c>
      <c r="DQ81" s="2">
        <v>21.071336337019201</v>
      </c>
      <c r="DR81" s="2">
        <v>20.478860110597793</v>
      </c>
      <c r="DS81" s="2">
        <v>20.281211359510493</v>
      </c>
      <c r="DT81" s="2">
        <v>19.994345830724068</v>
      </c>
      <c r="DU81" s="2">
        <v>19.893325953800989</v>
      </c>
      <c r="DV81" s="2">
        <v>20.184760559408666</v>
      </c>
      <c r="DW81" s="2">
        <v>20.604922268413805</v>
      </c>
      <c r="DX81" s="2">
        <v>20.41163873582077</v>
      </c>
      <c r="DY81" s="2">
        <v>19.986921537926531</v>
      </c>
      <c r="DZ81" s="2">
        <v>19.624500684769078</v>
      </c>
      <c r="EA81" s="2">
        <v>19.772621905918008</v>
      </c>
      <c r="EB81" s="2">
        <v>20.500522074509657</v>
      </c>
      <c r="EC81" s="2">
        <v>20.052875817314337</v>
      </c>
      <c r="ED81" s="2">
        <v>20.035588955921476</v>
      </c>
      <c r="EE81" s="2">
        <v>21.259650791305415</v>
      </c>
      <c r="EF81" s="2">
        <v>20.028683913679529</v>
      </c>
      <c r="EG81" s="2">
        <v>20.305693855672434</v>
      </c>
      <c r="EH81" s="2">
        <v>20.794185365049188</v>
      </c>
      <c r="EI81" s="2">
        <v>20.337194098521017</v>
      </c>
      <c r="EJ81" s="2">
        <v>20.418737547488767</v>
      </c>
      <c r="EK81" s="2">
        <v>20.029954705002972</v>
      </c>
      <c r="EL81" s="2">
        <v>20.241701718405601</v>
      </c>
      <c r="EM81" s="2">
        <v>19.556658150930112</v>
      </c>
      <c r="EN81" s="2">
        <v>19.994959029209966</v>
      </c>
      <c r="EO81" s="2">
        <v>20.083841441712515</v>
      </c>
      <c r="EP81" s="2">
        <v>21.348514077378088</v>
      </c>
      <c r="EQ81" s="2">
        <v>20.889019029083695</v>
      </c>
      <c r="ER81" s="2">
        <v>20.389472306087804</v>
      </c>
      <c r="ES81" s="2">
        <v>20.199177480360508</v>
      </c>
      <c r="ET81" s="2">
        <v>20.029954705002972</v>
      </c>
      <c r="EU81" s="2">
        <v>19.759294138177374</v>
      </c>
      <c r="EV81" s="2">
        <v>20.522825574655617</v>
      </c>
      <c r="EW81" s="2">
        <v>20.653361892879254</v>
      </c>
      <c r="EX81" s="2">
        <v>20.363174231818061</v>
      </c>
      <c r="EY81" s="2">
        <v>20.508205790470981</v>
      </c>
      <c r="EZ81" s="2">
        <v>20.365254705843938</v>
      </c>
      <c r="FA81" s="2">
        <v>20.234089761269409</v>
      </c>
      <c r="FB81" s="2">
        <v>20.401944100569171</v>
      </c>
      <c r="FC81" s="2">
        <v>20.701389997074578</v>
      </c>
      <c r="FD81" s="2">
        <v>20.624354906025484</v>
      </c>
      <c r="FE81" s="2">
        <v>20.221782266258892</v>
      </c>
      <c r="FF81" s="2">
        <v>21.349937614444343</v>
      </c>
      <c r="FG81" s="2">
        <v>20.207279414262651</v>
      </c>
      <c r="FH81" s="2">
        <v>20.217439011598263</v>
      </c>
      <c r="FI81" s="2">
        <v>19.350396374524486</v>
      </c>
      <c r="FJ81" s="2">
        <v>19.224087309295058</v>
      </c>
      <c r="FK81" s="2">
        <v>20.387543043971728</v>
      </c>
      <c r="FL81" s="2">
        <v>20.17875511737617</v>
      </c>
      <c r="FM81" s="2">
        <v>19.713977434004047</v>
      </c>
      <c r="FN81" s="2">
        <v>20.282842880604392</v>
      </c>
      <c r="FO81" s="2">
        <v>20.976087899576861</v>
      </c>
      <c r="FP81" s="2">
        <v>20.434758216435124</v>
      </c>
      <c r="FQ81" s="2">
        <v>19.648216729771498</v>
      </c>
      <c r="FR81" s="2">
        <v>19.913107168364188</v>
      </c>
      <c r="FS81" s="2">
        <v>20.669661739763935</v>
      </c>
      <c r="FT81" s="2">
        <v>20.260164809659848</v>
      </c>
      <c r="FU81" s="2">
        <v>21.014221416696735</v>
      </c>
      <c r="FV81" s="2">
        <v>20.14951093144996</v>
      </c>
      <c r="FW81" s="2">
        <v>19.868479184202791</v>
      </c>
      <c r="FX81" s="2">
        <v>20.647275942758483</v>
      </c>
      <c r="FY81" s="2">
        <v>20.712037459255562</v>
      </c>
      <c r="FZ81" s="2">
        <v>19.823131006636807</v>
      </c>
      <c r="GA81" s="2">
        <v>20.00434298908608</v>
      </c>
      <c r="GB81" s="2">
        <v>20.515006977593291</v>
      </c>
      <c r="GC81" s="2">
        <v>20.814111093814809</v>
      </c>
      <c r="GD81" s="2">
        <v>20.932785255901873</v>
      </c>
      <c r="GE81" s="2">
        <v>20.245249363375635</v>
      </c>
      <c r="GF81" s="2">
        <v>20.693837424427226</v>
      </c>
      <c r="GG81" s="2">
        <v>20.924763840875837</v>
      </c>
      <c r="GH81" s="2">
        <v>20.675098553299339</v>
      </c>
      <c r="GI81" s="2">
        <v>20.937157392442682</v>
      </c>
      <c r="GJ81" s="2">
        <v>20.029954705002972</v>
      </c>
      <c r="GK81" s="2">
        <v>20.542905823168095</v>
      </c>
      <c r="GL81" s="2">
        <v>20.213517691639389</v>
      </c>
      <c r="GM81" s="30">
        <v>20.774276657652059</v>
      </c>
      <c r="GN81" s="30">
        <v>19.801069635682659</v>
      </c>
    </row>
    <row r="82" spans="1:196" x14ac:dyDescent="0.2">
      <c r="A82" s="17" t="s">
        <v>131</v>
      </c>
      <c r="B82" s="17">
        <v>39</v>
      </c>
      <c r="C82" s="17">
        <v>6</v>
      </c>
      <c r="D82" s="9" t="s">
        <v>0</v>
      </c>
      <c r="E82" s="8">
        <v>2.3495680236711891E-2</v>
      </c>
      <c r="F82" s="7">
        <v>0.27496304533395133</v>
      </c>
      <c r="G82" s="7">
        <v>0.41139009092437662</v>
      </c>
      <c r="H82" s="10">
        <v>0.12277067144974652</v>
      </c>
      <c r="I82" s="58" t="s">
        <v>5711</v>
      </c>
      <c r="J82" s="78">
        <v>0</v>
      </c>
      <c r="K82" s="2">
        <v>18.250183591180196</v>
      </c>
      <c r="L82" s="2">
        <v>18.65423069754538</v>
      </c>
      <c r="M82" s="2">
        <v>18.181606987547685</v>
      </c>
      <c r="N82" s="2">
        <v>18.894767483531709</v>
      </c>
      <c r="O82" s="2">
        <v>18.460963653149516</v>
      </c>
      <c r="P82" s="2">
        <v>18.84085442007645</v>
      </c>
      <c r="Q82" s="2">
        <v>18.411979901414206</v>
      </c>
      <c r="R82" s="2">
        <v>18.891494046945137</v>
      </c>
      <c r="S82" s="2">
        <v>18.324714513109221</v>
      </c>
      <c r="T82" s="2">
        <v>18.718945047124297</v>
      </c>
      <c r="U82" s="2">
        <v>18.372846866444434</v>
      </c>
      <c r="V82" s="2">
        <v>17.116418031616682</v>
      </c>
      <c r="W82" s="2">
        <v>18.186253725912685</v>
      </c>
      <c r="X82" s="2">
        <v>18.005383715607664</v>
      </c>
      <c r="Y82" s="2">
        <v>18.115432935890361</v>
      </c>
      <c r="Z82" s="2">
        <v>18.109580189673128</v>
      </c>
      <c r="AA82" s="2">
        <v>18.962373716315057</v>
      </c>
      <c r="AB82" s="2">
        <v>18.112579891015375</v>
      </c>
      <c r="AC82" s="2">
        <v>18.365992726011406</v>
      </c>
      <c r="AD82" s="2">
        <v>17.430179110554672</v>
      </c>
      <c r="AE82" s="2">
        <v>19.496629591505855</v>
      </c>
      <c r="AF82" s="2">
        <v>18.571025953823007</v>
      </c>
      <c r="AG82" s="2">
        <v>18.212077139329097</v>
      </c>
      <c r="AH82" s="2">
        <v>18.142331993719456</v>
      </c>
      <c r="AI82" s="2">
        <v>18.554919061066894</v>
      </c>
      <c r="AJ82" s="2">
        <v>17.356130719239129</v>
      </c>
      <c r="AK82" s="2">
        <v>18.117034386915517</v>
      </c>
      <c r="AL82" s="2">
        <v>18.606644467723406</v>
      </c>
      <c r="AM82" s="2">
        <v>19.027796320805265</v>
      </c>
      <c r="AN82" s="2">
        <v>18.626628464551384</v>
      </c>
      <c r="AO82" s="2">
        <v>18.025547049962924</v>
      </c>
      <c r="AP82" s="2">
        <v>18.759935654493745</v>
      </c>
      <c r="AQ82" s="2">
        <v>17.507663091268427</v>
      </c>
      <c r="AR82" s="2">
        <v>19.273610913724454</v>
      </c>
      <c r="AS82" s="2">
        <v>17.774708043635865</v>
      </c>
      <c r="AT82" s="2">
        <v>19.280078727639829</v>
      </c>
      <c r="AU82" s="2">
        <v>19.204701618904291</v>
      </c>
      <c r="AV82" s="2">
        <v>18.674452300756286</v>
      </c>
      <c r="AW82" s="2">
        <v>17.951510959443763</v>
      </c>
      <c r="AX82" s="2">
        <v>18.605225538417692</v>
      </c>
      <c r="AY82" s="2">
        <v>18.349126938670054</v>
      </c>
      <c r="AZ82" s="2">
        <v>19.613579625762753</v>
      </c>
      <c r="BA82" s="2">
        <v>18.426925202172789</v>
      </c>
      <c r="BB82" s="2">
        <v>18.742674805114078</v>
      </c>
      <c r="BC82" s="2">
        <v>17.019728236912929</v>
      </c>
      <c r="BD82" s="2">
        <v>17.28160956631346</v>
      </c>
      <c r="BE82" s="2">
        <v>17.908978737791077</v>
      </c>
      <c r="BF82" s="2">
        <v>17.6511431975342</v>
      </c>
      <c r="BG82" s="2">
        <v>19.159040403225848</v>
      </c>
      <c r="BH82" s="2">
        <v>17.982575510480295</v>
      </c>
      <c r="BI82" s="2">
        <v>17.608821190762569</v>
      </c>
      <c r="BJ82" s="2">
        <v>16.67950219170255</v>
      </c>
      <c r="BK82" s="2">
        <v>18.630924018756858</v>
      </c>
      <c r="BL82" s="2">
        <v>18.625237101704528</v>
      </c>
      <c r="BM82" s="2">
        <v>18.215821090939375</v>
      </c>
      <c r="BN82" s="2">
        <v>17.90095373592187</v>
      </c>
      <c r="BO82" s="2">
        <v>19.174948729292542</v>
      </c>
      <c r="BP82" s="2">
        <v>18.462908460601227</v>
      </c>
      <c r="BQ82" s="2">
        <v>18.682753212041106</v>
      </c>
      <c r="BR82" s="2">
        <v>18.556001495048555</v>
      </c>
      <c r="BS82" s="2">
        <v>18.156411358115818</v>
      </c>
      <c r="BT82" s="2">
        <v>19.02370401832572</v>
      </c>
      <c r="BU82" s="2">
        <v>17.769350215257067</v>
      </c>
      <c r="BV82" s="2">
        <v>17.704228208765127</v>
      </c>
      <c r="BW82" s="2">
        <v>17.849859354427018</v>
      </c>
      <c r="BX82" s="2">
        <v>18.228911164656655</v>
      </c>
      <c r="BY82" s="2">
        <v>17.590848834803996</v>
      </c>
      <c r="BZ82" s="2">
        <v>18.463009062399262</v>
      </c>
      <c r="CA82" s="2">
        <v>19.022023879872005</v>
      </c>
      <c r="CB82" s="2">
        <v>18.587428520071683</v>
      </c>
      <c r="CC82" s="2">
        <v>19.083005172515687</v>
      </c>
      <c r="CD82" s="2">
        <v>17.327602710176546</v>
      </c>
      <c r="CE82" s="2">
        <v>17.117868094027649</v>
      </c>
      <c r="CF82" s="2">
        <v>17.80811784505012</v>
      </c>
      <c r="CG82" s="2">
        <v>18.193254285184867</v>
      </c>
      <c r="CH82" s="2">
        <v>18.242142865520627</v>
      </c>
      <c r="CI82" s="2">
        <v>19.511116682953467</v>
      </c>
      <c r="CJ82" s="2">
        <v>17.868317795670304</v>
      </c>
      <c r="CK82" s="2">
        <v>18.302217182393708</v>
      </c>
      <c r="CL82" s="2">
        <v>17.64265752978103</v>
      </c>
      <c r="CM82" s="2">
        <v>17.246095686938968</v>
      </c>
      <c r="CN82" s="2">
        <v>18.33965892801691</v>
      </c>
      <c r="CO82" s="2">
        <v>17.969595819108303</v>
      </c>
      <c r="CP82" s="2">
        <v>18.292101487839179</v>
      </c>
      <c r="CQ82" s="2">
        <v>18.417893709687025</v>
      </c>
      <c r="CR82" s="2">
        <v>18.766979442809081</v>
      </c>
      <c r="CS82" s="2">
        <v>17.684889511399358</v>
      </c>
      <c r="CT82" s="2">
        <v>17.433397689680351</v>
      </c>
      <c r="CU82" s="2">
        <v>17.95896251352125</v>
      </c>
      <c r="CV82" s="2">
        <v>17.755530563342734</v>
      </c>
      <c r="CW82" s="2">
        <v>18.051714068905891</v>
      </c>
      <c r="CX82" s="2">
        <v>18.444951247093865</v>
      </c>
      <c r="CY82" s="2">
        <v>18.146888676699138</v>
      </c>
      <c r="CZ82" s="2">
        <v>18.215919045189636</v>
      </c>
      <c r="DA82" s="2">
        <v>19.053043408687543</v>
      </c>
      <c r="DB82" s="2">
        <v>17.955130797746861</v>
      </c>
      <c r="DC82" s="2">
        <v>19.070882842539671</v>
      </c>
      <c r="DD82" s="2">
        <v>18.462426044688304</v>
      </c>
      <c r="DE82" s="2">
        <v>19.085198507463542</v>
      </c>
      <c r="DF82" s="2">
        <v>18.116911452987289</v>
      </c>
      <c r="DG82" s="2">
        <v>19.189588796183411</v>
      </c>
      <c r="DH82" s="2">
        <v>19.047787305002711</v>
      </c>
      <c r="DI82" s="2">
        <v>19.480797644001012</v>
      </c>
      <c r="DJ82" s="2">
        <v>18.158372147645181</v>
      </c>
      <c r="DK82" s="2">
        <v>19.467625027643287</v>
      </c>
      <c r="DL82" s="2">
        <v>17.852655857275284</v>
      </c>
      <c r="DM82" s="2">
        <v>18.659989625596587</v>
      </c>
      <c r="DN82" s="2">
        <v>18.476898440161943</v>
      </c>
      <c r="DO82" s="2">
        <v>18.486555442930808</v>
      </c>
      <c r="DP82" s="2">
        <v>18.728524424882714</v>
      </c>
      <c r="DQ82" s="2">
        <v>19.015613730672015</v>
      </c>
      <c r="DR82" s="2">
        <v>17.901025531248312</v>
      </c>
      <c r="DS82" s="2">
        <v>19.277966967227034</v>
      </c>
      <c r="DT82" s="2">
        <v>17.898198246834319</v>
      </c>
      <c r="DU82" s="2">
        <v>18.717625456664003</v>
      </c>
      <c r="DV82" s="2">
        <v>18.55917253515495</v>
      </c>
      <c r="DW82" s="2">
        <v>19.108003267218098</v>
      </c>
      <c r="DX82" s="2">
        <v>18.756269654251408</v>
      </c>
      <c r="DY82" s="2">
        <v>18.40176954926137</v>
      </c>
      <c r="DZ82" s="2">
        <v>18.155979460020944</v>
      </c>
      <c r="EA82" s="2">
        <v>17.995581686676417</v>
      </c>
      <c r="EB82" s="2">
        <v>19.048350992943103</v>
      </c>
      <c r="EC82" s="2">
        <v>18.472690228459793</v>
      </c>
      <c r="ED82" s="2">
        <v>18.075752744831444</v>
      </c>
      <c r="EE82" s="2">
        <v>19.771080036909268</v>
      </c>
      <c r="EF82" s="2">
        <v>18.29789007178217</v>
      </c>
      <c r="EG82" s="2">
        <v>18.495344336995259</v>
      </c>
      <c r="EH82" s="2">
        <v>19.387240725247665</v>
      </c>
      <c r="EI82" s="2">
        <v>17.955598508203042</v>
      </c>
      <c r="EJ82" s="2">
        <v>18.3942334045881</v>
      </c>
      <c r="EK82" s="2">
        <v>17.579780903550169</v>
      </c>
      <c r="EL82" s="2">
        <v>18.306263173958438</v>
      </c>
      <c r="EM82" s="2">
        <v>17.585622735810485</v>
      </c>
      <c r="EN82" s="2">
        <v>18.224652820170554</v>
      </c>
      <c r="EO82" s="2">
        <v>17.659581777922771</v>
      </c>
      <c r="EP82" s="2">
        <v>18.879219478451372</v>
      </c>
      <c r="EQ82" s="2">
        <v>18.426274387267433</v>
      </c>
      <c r="ER82" s="2">
        <v>18.184618006132219</v>
      </c>
      <c r="ES82" s="2">
        <v>18.056752289176373</v>
      </c>
      <c r="ET82" s="2">
        <v>18.036898733485017</v>
      </c>
      <c r="EU82" s="2">
        <v>17.706632863902122</v>
      </c>
      <c r="EV82" s="2">
        <v>18.324231648268164</v>
      </c>
      <c r="EW82" s="2">
        <v>18.642503950831948</v>
      </c>
      <c r="EX82" s="2">
        <v>18.665049386187043</v>
      </c>
      <c r="EY82" s="2">
        <v>18.819864768952158</v>
      </c>
      <c r="EZ82" s="2">
        <v>18.078686704400418</v>
      </c>
      <c r="FA82" s="2">
        <v>18.309288871394184</v>
      </c>
      <c r="FB82" s="2">
        <v>18.815911100662632</v>
      </c>
      <c r="FC82" s="2">
        <v>18.582109822329205</v>
      </c>
      <c r="FD82" s="2">
        <v>19.241031403235805</v>
      </c>
      <c r="FE82" s="2">
        <v>18.312266398799085</v>
      </c>
      <c r="FF82" s="2">
        <v>20.029954705002972</v>
      </c>
      <c r="FG82" s="2">
        <v>17.96411210986772</v>
      </c>
      <c r="FH82" s="2">
        <v>18.261305044011049</v>
      </c>
      <c r="FI82" s="2">
        <v>17.699536949909465</v>
      </c>
      <c r="FJ82" s="2">
        <v>16.893489152811618</v>
      </c>
      <c r="FK82" s="2">
        <v>17.741654823586774</v>
      </c>
      <c r="FL82" s="2">
        <v>18.269566526426484</v>
      </c>
      <c r="FM82" s="2">
        <v>18.281496034864045</v>
      </c>
      <c r="FN82" s="2">
        <v>18.193738382626389</v>
      </c>
      <c r="FO82" s="2">
        <v>18.839187071989318</v>
      </c>
      <c r="FP82" s="2">
        <v>18.484804850588233</v>
      </c>
      <c r="FQ82" s="2">
        <v>17.372450601768293</v>
      </c>
      <c r="FR82" s="2">
        <v>17.899597509609041</v>
      </c>
      <c r="FS82" s="2">
        <v>19.630133024622641</v>
      </c>
      <c r="FT82" s="2">
        <v>18.194275850612708</v>
      </c>
      <c r="FU82" s="2">
        <v>19.060315811059809</v>
      </c>
      <c r="FV82" s="2">
        <v>18.515719992143403</v>
      </c>
      <c r="FW82" s="2">
        <v>17.608260910227131</v>
      </c>
      <c r="FX82" s="2">
        <v>18.785206897851889</v>
      </c>
      <c r="FY82" s="2">
        <v>19.036767090831685</v>
      </c>
      <c r="FZ82" s="2">
        <v>18.058952775423549</v>
      </c>
      <c r="GA82" s="2">
        <v>18.466185771132153</v>
      </c>
      <c r="GB82" s="2">
        <v>18.152110130182255</v>
      </c>
      <c r="GC82" s="2">
        <v>18.498633990846752</v>
      </c>
      <c r="GD82" s="2">
        <v>19.223277841795408</v>
      </c>
      <c r="GE82" s="2">
        <v>18.041831012059777</v>
      </c>
      <c r="GF82" s="2">
        <v>18.040629663625708</v>
      </c>
      <c r="GG82" s="2">
        <v>18.724444228041897</v>
      </c>
      <c r="GH82" s="2">
        <v>18.377360452786618</v>
      </c>
      <c r="GI82" s="2">
        <v>19.963244898950457</v>
      </c>
      <c r="GJ82" s="2">
        <v>17.704798210067676</v>
      </c>
      <c r="GK82" s="2">
        <v>18.851129822990849</v>
      </c>
      <c r="GL82" s="2">
        <v>17.484448713628748</v>
      </c>
      <c r="GM82" s="30">
        <v>18.483904712270196</v>
      </c>
      <c r="GN82" s="30">
        <v>18.500096984167172</v>
      </c>
    </row>
    <row r="83" spans="1:196" x14ac:dyDescent="0.2">
      <c r="A83" s="17" t="s">
        <v>132</v>
      </c>
      <c r="B83" s="17">
        <v>36</v>
      </c>
      <c r="C83" s="17">
        <v>1</v>
      </c>
      <c r="D83" s="9" t="s">
        <v>0</v>
      </c>
      <c r="E83" s="8">
        <v>5.9456947271506466E-2</v>
      </c>
      <c r="F83" s="7">
        <v>-0.1117249901738937</v>
      </c>
      <c r="G83" s="7">
        <v>0.85138866993215934</v>
      </c>
      <c r="H83" s="10">
        <v>2.4270765421441354E-2</v>
      </c>
      <c r="I83" s="78">
        <v>0</v>
      </c>
      <c r="J83" s="78">
        <v>0</v>
      </c>
      <c r="K83" s="2">
        <v>23.838931011219994</v>
      </c>
      <c r="L83" s="2">
        <v>23.780556260236256</v>
      </c>
      <c r="M83" s="2">
        <v>23.880125610603375</v>
      </c>
      <c r="N83" s="2">
        <v>24.150479344531565</v>
      </c>
      <c r="O83" s="2">
        <v>23.564144708361976</v>
      </c>
      <c r="P83" s="2">
        <v>23.639644818390952</v>
      </c>
      <c r="Q83" s="2">
        <v>24.043001573353553</v>
      </c>
      <c r="R83" s="2">
        <v>24.293903060005718</v>
      </c>
      <c r="S83" s="2">
        <v>23.938639559513106</v>
      </c>
      <c r="T83" s="2">
        <v>23.697841123748891</v>
      </c>
      <c r="U83" s="2">
        <v>23.837703156561702</v>
      </c>
      <c r="V83" s="2">
        <v>24.29046733418658</v>
      </c>
      <c r="W83" s="2">
        <v>23.574844826283343</v>
      </c>
      <c r="X83" s="2">
        <v>24.350881885115623</v>
      </c>
      <c r="Y83" s="2">
        <v>23.833898718494282</v>
      </c>
      <c r="Z83" s="2">
        <v>23.449805401258551</v>
      </c>
      <c r="AA83" s="2">
        <v>24.170365088830927</v>
      </c>
      <c r="AB83" s="2">
        <v>24.043580834054122</v>
      </c>
      <c r="AC83" s="2">
        <v>23.902810825242145</v>
      </c>
      <c r="AD83" s="2">
        <v>24.181133015347321</v>
      </c>
      <c r="AE83" s="2">
        <v>24.286604964558688</v>
      </c>
      <c r="AF83" s="2">
        <v>23.867798136134986</v>
      </c>
      <c r="AG83" s="2">
        <v>23.382893604033772</v>
      </c>
      <c r="AH83" s="2">
        <v>24.437332348400023</v>
      </c>
      <c r="AI83" s="2">
        <v>24.247082272878821</v>
      </c>
      <c r="AJ83" s="2">
        <v>23.9901884753864</v>
      </c>
      <c r="AK83" s="2">
        <v>24.158810514110233</v>
      </c>
      <c r="AL83" s="2">
        <v>24.0792834157782</v>
      </c>
      <c r="AM83" s="2">
        <v>23.982340519111538</v>
      </c>
      <c r="AN83" s="2">
        <v>23.732895119689399</v>
      </c>
      <c r="AO83" s="2">
        <v>23.624759701743564</v>
      </c>
      <c r="AP83" s="2">
        <v>23.877359842623235</v>
      </c>
      <c r="AQ83" s="2">
        <v>23.958793755846994</v>
      </c>
      <c r="AR83" s="2">
        <v>24.213942952410527</v>
      </c>
      <c r="AS83" s="2">
        <v>23.873728695573583</v>
      </c>
      <c r="AT83" s="2">
        <v>24.007080677745797</v>
      </c>
      <c r="AU83" s="2">
        <v>23.556510790009096</v>
      </c>
      <c r="AV83" s="2">
        <v>24.367313095035328</v>
      </c>
      <c r="AW83" s="2">
        <v>23.638658861257898</v>
      </c>
      <c r="AX83" s="2">
        <v>23.738232608654414</v>
      </c>
      <c r="AY83" s="2">
        <v>23.897102566211913</v>
      </c>
      <c r="AZ83" s="2">
        <v>23.883483642622394</v>
      </c>
      <c r="BA83" s="2">
        <v>23.452277896376469</v>
      </c>
      <c r="BB83" s="2">
        <v>23.428416158966773</v>
      </c>
      <c r="BC83" s="2">
        <v>23.891312607522831</v>
      </c>
      <c r="BD83" s="2">
        <v>24.031614879297084</v>
      </c>
      <c r="BE83" s="2">
        <v>23.671097048729958</v>
      </c>
      <c r="BF83" s="2">
        <v>23.976392773490868</v>
      </c>
      <c r="BG83" s="2">
        <v>23.331235732069469</v>
      </c>
      <c r="BH83" s="2">
        <v>23.650686149322887</v>
      </c>
      <c r="BI83" s="2">
        <v>24.027659776749491</v>
      </c>
      <c r="BJ83" s="2">
        <v>24.477272492319887</v>
      </c>
      <c r="BK83" s="2">
        <v>23.737096067389974</v>
      </c>
      <c r="BL83" s="2">
        <v>24.292102307661473</v>
      </c>
      <c r="BM83" s="2">
        <v>23.840064380266657</v>
      </c>
      <c r="BN83" s="2">
        <v>24.163305816656184</v>
      </c>
      <c r="BO83" s="2">
        <v>24.198729434525088</v>
      </c>
      <c r="BP83" s="2">
        <v>23.914313192479096</v>
      </c>
      <c r="BQ83" s="2">
        <v>24.416930869469969</v>
      </c>
      <c r="BR83" s="2">
        <v>23.568195625283824</v>
      </c>
      <c r="BS83" s="2">
        <v>23.805352248333207</v>
      </c>
      <c r="BT83" s="2">
        <v>23.537668239970262</v>
      </c>
      <c r="BU83" s="2">
        <v>23.469920095432514</v>
      </c>
      <c r="BV83" s="2">
        <v>24.012949638469703</v>
      </c>
      <c r="BW83" s="2">
        <v>24.157376366648467</v>
      </c>
      <c r="BX83" s="2">
        <v>23.716733464244488</v>
      </c>
      <c r="BY83" s="2">
        <v>23.650716874266681</v>
      </c>
      <c r="BZ83" s="2">
        <v>23.654937431349516</v>
      </c>
      <c r="CA83" s="2">
        <v>23.771120814699742</v>
      </c>
      <c r="CB83" s="2">
        <v>23.907621434944641</v>
      </c>
      <c r="CC83" s="2">
        <v>24.002842691935509</v>
      </c>
      <c r="CD83" s="2">
        <v>23.518029108799883</v>
      </c>
      <c r="CE83" s="2">
        <v>23.996631080092641</v>
      </c>
      <c r="CF83" s="2">
        <v>24.067047849898994</v>
      </c>
      <c r="CG83" s="2">
        <v>24.061979101555874</v>
      </c>
      <c r="CH83" s="2">
        <v>23.870937174779598</v>
      </c>
      <c r="CI83" s="2">
        <v>23.506148812536161</v>
      </c>
      <c r="CJ83" s="2">
        <v>24.279787453614677</v>
      </c>
      <c r="CK83" s="2">
        <v>23.768767977461316</v>
      </c>
      <c r="CL83" s="2">
        <v>24.248837239859668</v>
      </c>
      <c r="CM83" s="2">
        <v>23.784581277728655</v>
      </c>
      <c r="CN83" s="2">
        <v>23.631213122433767</v>
      </c>
      <c r="CO83" s="2">
        <v>23.444745617408326</v>
      </c>
      <c r="CP83" s="2">
        <v>23.552089720267155</v>
      </c>
      <c r="CQ83" s="2">
        <v>23.706381478997336</v>
      </c>
      <c r="CR83" s="2">
        <v>23.960745397619355</v>
      </c>
      <c r="CS83" s="2">
        <v>23.616874066357251</v>
      </c>
      <c r="CT83" s="2">
        <v>23.652432442585607</v>
      </c>
      <c r="CU83" s="2">
        <v>24.21608627139749</v>
      </c>
      <c r="CV83" s="2">
        <v>23.840257435195085</v>
      </c>
      <c r="CW83" s="2">
        <v>24.222641534083746</v>
      </c>
      <c r="CX83" s="2">
        <v>24.128501784371679</v>
      </c>
      <c r="CY83" s="2">
        <v>24.210957714456356</v>
      </c>
      <c r="CZ83" s="2">
        <v>23.564399916247371</v>
      </c>
      <c r="DA83" s="2">
        <v>23.406376326435854</v>
      </c>
      <c r="DB83" s="2">
        <v>24.361910322542393</v>
      </c>
      <c r="DC83" s="2">
        <v>23.37095930964934</v>
      </c>
      <c r="DD83" s="2">
        <v>23.555580636691417</v>
      </c>
      <c r="DE83" s="2">
        <v>24.087434949569733</v>
      </c>
      <c r="DF83" s="2">
        <v>23.930596680426227</v>
      </c>
      <c r="DG83" s="2">
        <v>23.427352480681144</v>
      </c>
      <c r="DH83" s="2">
        <v>23.524803101248718</v>
      </c>
      <c r="DI83" s="2">
        <v>23.762190176348291</v>
      </c>
      <c r="DJ83" s="2">
        <v>24.11243649737159</v>
      </c>
      <c r="DK83" s="2">
        <v>23.711453691814835</v>
      </c>
      <c r="DL83" s="2">
        <v>23.774972528845609</v>
      </c>
      <c r="DM83" s="2">
        <v>23.505664776483634</v>
      </c>
      <c r="DN83" s="2">
        <v>23.868194106951563</v>
      </c>
      <c r="DO83" s="2">
        <v>24.035274664674322</v>
      </c>
      <c r="DP83" s="2">
        <v>24.359921424806036</v>
      </c>
      <c r="DQ83" s="2">
        <v>23.907270565668522</v>
      </c>
      <c r="DR83" s="2">
        <v>24.256963420760361</v>
      </c>
      <c r="DS83" s="2">
        <v>23.438906215307632</v>
      </c>
      <c r="DT83" s="2">
        <v>23.776815554366451</v>
      </c>
      <c r="DU83" s="2">
        <v>23.87404529525444</v>
      </c>
      <c r="DV83" s="2">
        <v>23.603648070618476</v>
      </c>
      <c r="DW83" s="2">
        <v>23.876736189124927</v>
      </c>
      <c r="DX83" s="2">
        <v>23.579078016218595</v>
      </c>
      <c r="DY83" s="2">
        <v>23.592551451026825</v>
      </c>
      <c r="DZ83" s="2">
        <v>23.88823226007224</v>
      </c>
      <c r="EA83" s="2">
        <v>23.793432237030519</v>
      </c>
      <c r="EB83" s="2">
        <v>23.427556758182874</v>
      </c>
      <c r="EC83" s="2">
        <v>23.265281286653213</v>
      </c>
      <c r="ED83" s="2">
        <v>23.945971277118883</v>
      </c>
      <c r="EE83" s="2">
        <v>23.458187237637436</v>
      </c>
      <c r="EF83" s="2">
        <v>23.911162547496819</v>
      </c>
      <c r="EG83" s="2">
        <v>24.319677536455735</v>
      </c>
      <c r="EH83" s="2">
        <v>23.757407915940533</v>
      </c>
      <c r="EI83" s="2">
        <v>23.690560422517724</v>
      </c>
      <c r="EJ83" s="2">
        <v>24.078436044775426</v>
      </c>
      <c r="EK83" s="2">
        <v>23.772022188308334</v>
      </c>
      <c r="EL83" s="2">
        <v>24.200905879797627</v>
      </c>
      <c r="EM83" s="2">
        <v>23.39729562231577</v>
      </c>
      <c r="EN83" s="2">
        <v>23.952729210079198</v>
      </c>
      <c r="EO83" s="2">
        <v>23.633876982181221</v>
      </c>
      <c r="EP83" s="2">
        <v>24.256450805327844</v>
      </c>
      <c r="EQ83" s="2">
        <v>23.483239345552636</v>
      </c>
      <c r="ER83" s="2">
        <v>23.349066160432873</v>
      </c>
      <c r="ES83" s="2">
        <v>23.775839227672652</v>
      </c>
      <c r="ET83" s="2">
        <v>24.211655430297427</v>
      </c>
      <c r="EU83" s="2">
        <v>24.088444306858467</v>
      </c>
      <c r="EV83" s="2">
        <v>24.459006399433317</v>
      </c>
      <c r="EW83" s="2">
        <v>24.110570290019929</v>
      </c>
      <c r="EX83" s="2">
        <v>24.081140191853457</v>
      </c>
      <c r="EY83" s="2">
        <v>23.948136243758253</v>
      </c>
      <c r="EZ83" s="2">
        <v>23.576609669468962</v>
      </c>
      <c r="FA83" s="2">
        <v>23.845001509346716</v>
      </c>
      <c r="FB83" s="2">
        <v>24.010544971327342</v>
      </c>
      <c r="FC83" s="2">
        <v>23.839669133398793</v>
      </c>
      <c r="FD83" s="2">
        <v>23.727997189410573</v>
      </c>
      <c r="FE83" s="2">
        <v>24.1645494910432</v>
      </c>
      <c r="FF83" s="2">
        <v>24.099401987382503</v>
      </c>
      <c r="FG83" s="2">
        <v>24.134899313918449</v>
      </c>
      <c r="FH83" s="2">
        <v>23.750847503848352</v>
      </c>
      <c r="FI83" s="2">
        <v>24.027718357488297</v>
      </c>
      <c r="FJ83" s="2">
        <v>23.55967114093853</v>
      </c>
      <c r="FK83" s="2">
        <v>24.288883219535286</v>
      </c>
      <c r="FL83" s="2">
        <v>24.007929887908997</v>
      </c>
      <c r="FM83" s="2">
        <v>24.116209060871732</v>
      </c>
      <c r="FN83" s="2">
        <v>23.663414279966911</v>
      </c>
      <c r="FO83" s="2">
        <v>24.245034635512983</v>
      </c>
      <c r="FP83" s="2">
        <v>23.82436393502886</v>
      </c>
      <c r="FQ83" s="2">
        <v>23.783561255499198</v>
      </c>
      <c r="FR83" s="2">
        <v>24.147189093276037</v>
      </c>
      <c r="FS83" s="2">
        <v>24.147645730978894</v>
      </c>
      <c r="FT83" s="2">
        <v>24.127660681382388</v>
      </c>
      <c r="FU83" s="2">
        <v>24.21900043076765</v>
      </c>
      <c r="FV83" s="2">
        <v>24.018222446022175</v>
      </c>
      <c r="FW83" s="2">
        <v>23.523708740392308</v>
      </c>
      <c r="FX83" s="2">
        <v>23.793918641647995</v>
      </c>
      <c r="FY83" s="2">
        <v>23.530788564370429</v>
      </c>
      <c r="FZ83" s="2">
        <v>23.488730749055904</v>
      </c>
      <c r="GA83" s="2">
        <v>23.640733884824503</v>
      </c>
      <c r="GB83" s="2">
        <v>23.507328588210171</v>
      </c>
      <c r="GC83" s="2">
        <v>23.865744435608025</v>
      </c>
      <c r="GD83" s="2">
        <v>23.737266022019043</v>
      </c>
      <c r="GE83" s="2">
        <v>23.649949104069197</v>
      </c>
      <c r="GF83" s="2">
        <v>23.68609102609064</v>
      </c>
      <c r="GG83" s="2">
        <v>23.803704059092695</v>
      </c>
      <c r="GH83" s="2">
        <v>24.342512484355407</v>
      </c>
      <c r="GI83" s="2">
        <v>24.112927021559241</v>
      </c>
      <c r="GJ83" s="2">
        <v>24.617081874982134</v>
      </c>
      <c r="GK83" s="2">
        <v>24.013810499984132</v>
      </c>
      <c r="GL83" s="2">
        <v>23.882858570648111</v>
      </c>
      <c r="GM83" s="30">
        <v>23.737211655298736</v>
      </c>
      <c r="GN83" s="30">
        <v>23.797727800093789</v>
      </c>
    </row>
    <row r="84" spans="1:196" x14ac:dyDescent="0.2">
      <c r="A84" s="17" t="s">
        <v>133</v>
      </c>
      <c r="B84" s="17">
        <v>36</v>
      </c>
      <c r="C84" s="17">
        <v>2</v>
      </c>
      <c r="D84" s="33" t="s">
        <v>0</v>
      </c>
      <c r="E84" s="22">
        <v>0.22128237997307104</v>
      </c>
      <c r="F84" s="23">
        <v>-6.8075175315144065E-2</v>
      </c>
      <c r="G84" s="23">
        <v>0.94288170440408525</v>
      </c>
      <c r="H84" s="24">
        <v>1.2465178291023449E-2</v>
      </c>
      <c r="I84" s="84">
        <v>0</v>
      </c>
      <c r="J84" s="84">
        <v>0</v>
      </c>
      <c r="K84" s="25">
        <v>25.681351211201353</v>
      </c>
      <c r="L84" s="25">
        <v>25.859133771226631</v>
      </c>
      <c r="M84" s="25">
        <v>26.108066912307013</v>
      </c>
      <c r="N84" s="25">
        <v>25.986153341655996</v>
      </c>
      <c r="O84" s="25">
        <v>25.674304589725121</v>
      </c>
      <c r="P84" s="25">
        <v>26.016416038240365</v>
      </c>
      <c r="Q84" s="25">
        <v>26.031117153542183</v>
      </c>
      <c r="R84" s="25">
        <v>26.424167878454785</v>
      </c>
      <c r="S84" s="25">
        <v>26.012207632958848</v>
      </c>
      <c r="T84" s="25">
        <v>25.814821707665192</v>
      </c>
      <c r="U84" s="25">
        <v>25.981135562133112</v>
      </c>
      <c r="V84" s="25">
        <v>26.404379245546615</v>
      </c>
      <c r="W84" s="25">
        <v>25.837623377905434</v>
      </c>
      <c r="X84" s="25">
        <v>26.201556947766875</v>
      </c>
      <c r="Y84" s="25">
        <v>25.80090828651587</v>
      </c>
      <c r="Z84" s="25">
        <v>25.677031147390835</v>
      </c>
      <c r="AA84" s="25">
        <v>26.083610226084105</v>
      </c>
      <c r="AB84" s="25">
        <v>25.514775564232359</v>
      </c>
      <c r="AC84" s="25">
        <v>25.914711458651219</v>
      </c>
      <c r="AD84" s="25">
        <v>26.061686841938364</v>
      </c>
      <c r="AE84" s="25">
        <v>26.383751090692083</v>
      </c>
      <c r="AF84" s="25">
        <v>25.779397822055877</v>
      </c>
      <c r="AG84" s="25">
        <v>25.484759584834894</v>
      </c>
      <c r="AH84" s="25">
        <v>25.889716257024105</v>
      </c>
      <c r="AI84" s="25">
        <v>26.346935035777779</v>
      </c>
      <c r="AJ84" s="25">
        <v>25.719335463929305</v>
      </c>
      <c r="AK84" s="25">
        <v>25.927886237854967</v>
      </c>
      <c r="AL84" s="25">
        <v>26.329437900646994</v>
      </c>
      <c r="AM84" s="25">
        <v>25.793510802614552</v>
      </c>
      <c r="AN84" s="25">
        <v>25.939284829674751</v>
      </c>
      <c r="AO84" s="25">
        <v>25.981111114037098</v>
      </c>
      <c r="AP84" s="25">
        <v>25.899887368050027</v>
      </c>
      <c r="AQ84" s="25">
        <v>26.101612955108827</v>
      </c>
      <c r="AR84" s="25">
        <v>26.293339617048289</v>
      </c>
      <c r="AS84" s="25">
        <v>25.826126527468546</v>
      </c>
      <c r="AT84" s="25">
        <v>25.862148469784714</v>
      </c>
      <c r="AU84" s="25">
        <v>25.805708629671752</v>
      </c>
      <c r="AV84" s="25">
        <v>25.929802806916491</v>
      </c>
      <c r="AW84" s="25">
        <v>25.410690439533461</v>
      </c>
      <c r="AX84" s="25">
        <v>26.135401068949676</v>
      </c>
      <c r="AY84" s="25">
        <v>25.984428970249017</v>
      </c>
      <c r="AZ84" s="25">
        <v>26.061108517265883</v>
      </c>
      <c r="BA84" s="25">
        <v>25.712544694912875</v>
      </c>
      <c r="BB84" s="25">
        <v>25.791823258875564</v>
      </c>
      <c r="BC84" s="25">
        <v>25.837409706531503</v>
      </c>
      <c r="BD84" s="25">
        <v>26.14265372246787</v>
      </c>
      <c r="BE84" s="25">
        <v>25.993034628343189</v>
      </c>
      <c r="BF84" s="25">
        <v>26.329571578587736</v>
      </c>
      <c r="BG84" s="25">
        <v>25.896772597774667</v>
      </c>
      <c r="BH84" s="25">
        <v>25.894198530928996</v>
      </c>
      <c r="BI84" s="25">
        <v>26.360164210217366</v>
      </c>
      <c r="BJ84" s="25">
        <v>26.1544298513058</v>
      </c>
      <c r="BK84" s="25">
        <v>26.056371916021806</v>
      </c>
      <c r="BL84" s="25">
        <v>26.09322848540404</v>
      </c>
      <c r="BM84" s="25">
        <v>26.077964592687326</v>
      </c>
      <c r="BN84" s="25">
        <v>25.670895596510025</v>
      </c>
      <c r="BO84" s="25">
        <v>26.275789800191205</v>
      </c>
      <c r="BP84" s="25">
        <v>25.998961446160113</v>
      </c>
      <c r="BQ84" s="25">
        <v>25.922350109509413</v>
      </c>
      <c r="BR84" s="25">
        <v>26.032878775229296</v>
      </c>
      <c r="BS84" s="25">
        <v>25.847630607213219</v>
      </c>
      <c r="BT84" s="25">
        <v>25.91434945310791</v>
      </c>
      <c r="BU84" s="25">
        <v>25.82051120423473</v>
      </c>
      <c r="BV84" s="25">
        <v>25.909648567334255</v>
      </c>
      <c r="BW84" s="25">
        <v>26.094853176674683</v>
      </c>
      <c r="BX84" s="25">
        <v>25.845261803346887</v>
      </c>
      <c r="BY84" s="25">
        <v>25.677288974333333</v>
      </c>
      <c r="BZ84" s="25">
        <v>25.861623565484667</v>
      </c>
      <c r="CA84" s="25">
        <v>25.956305895830081</v>
      </c>
      <c r="CB84" s="25">
        <v>26.209217512451435</v>
      </c>
      <c r="CC84" s="25">
        <v>25.861079183448858</v>
      </c>
      <c r="CD84" s="25">
        <v>25.945515421814346</v>
      </c>
      <c r="CE84" s="25">
        <v>25.827968040509788</v>
      </c>
      <c r="CF84" s="25">
        <v>26.162232548635515</v>
      </c>
      <c r="CG84" s="25">
        <v>25.945431752338525</v>
      </c>
      <c r="CH84" s="25">
        <v>25.931420406745016</v>
      </c>
      <c r="CI84" s="25">
        <v>25.468777006079588</v>
      </c>
      <c r="CJ84" s="25">
        <v>26.443942313932787</v>
      </c>
      <c r="CK84" s="25">
        <v>26.0357730940569</v>
      </c>
      <c r="CL84" s="25">
        <v>26.039269384581761</v>
      </c>
      <c r="CM84" s="25">
        <v>26.148603041203202</v>
      </c>
      <c r="CN84" s="25">
        <v>25.870754440743237</v>
      </c>
      <c r="CO84" s="25">
        <v>25.504045009207005</v>
      </c>
      <c r="CP84" s="25">
        <v>25.790919078479206</v>
      </c>
      <c r="CQ84" s="25">
        <v>26.05645915945675</v>
      </c>
      <c r="CR84" s="25">
        <v>26.045522675517304</v>
      </c>
      <c r="CS84" s="25">
        <v>26.038039756718682</v>
      </c>
      <c r="CT84" s="25">
        <v>25.91292694084699</v>
      </c>
      <c r="CU84" s="25">
        <v>26.160511080144445</v>
      </c>
      <c r="CV84" s="25">
        <v>26.066566502101598</v>
      </c>
      <c r="CW84" s="25">
        <v>26.245029072908977</v>
      </c>
      <c r="CX84" s="25">
        <v>26.004190329693952</v>
      </c>
      <c r="CY84" s="25">
        <v>25.990749210596633</v>
      </c>
      <c r="CZ84" s="25">
        <v>25.992824277947712</v>
      </c>
      <c r="DA84" s="25">
        <v>25.613249730349764</v>
      </c>
      <c r="DB84" s="25">
        <v>25.988505809530153</v>
      </c>
      <c r="DC84" s="25">
        <v>25.706108073857692</v>
      </c>
      <c r="DD84" s="25">
        <v>25.386573304308175</v>
      </c>
      <c r="DE84" s="25">
        <v>26.208497872949998</v>
      </c>
      <c r="DF84" s="25">
        <v>26.090656466514886</v>
      </c>
      <c r="DG84" s="25">
        <v>25.728498415216219</v>
      </c>
      <c r="DH84" s="25">
        <v>25.734419895503606</v>
      </c>
      <c r="DI84" s="25">
        <v>26.179240814971067</v>
      </c>
      <c r="DJ84" s="25">
        <v>25.756994928895647</v>
      </c>
      <c r="DK84" s="25">
        <v>25.495775425924919</v>
      </c>
      <c r="DL84" s="25">
        <v>25.795070219526668</v>
      </c>
      <c r="DM84" s="25">
        <v>25.587438662673641</v>
      </c>
      <c r="DN84" s="25">
        <v>26.044440444968977</v>
      </c>
      <c r="DO84" s="25">
        <v>25.98621535015754</v>
      </c>
      <c r="DP84" s="25">
        <v>25.777134741037393</v>
      </c>
      <c r="DQ84" s="25">
        <v>26.072041916299138</v>
      </c>
      <c r="DR84" s="25">
        <v>26.198955138006383</v>
      </c>
      <c r="DS84" s="25">
        <v>25.864609798288829</v>
      </c>
      <c r="DT84" s="25">
        <v>26.138697834087889</v>
      </c>
      <c r="DU84" s="25">
        <v>25.91830686985238</v>
      </c>
      <c r="DV84" s="25">
        <v>26.170902853792072</v>
      </c>
      <c r="DW84" s="25">
        <v>25.925877590362781</v>
      </c>
      <c r="DX84" s="25">
        <v>25.52833835056558</v>
      </c>
      <c r="DY84" s="25">
        <v>26.21479379398901</v>
      </c>
      <c r="DZ84" s="25">
        <v>25.966318115160792</v>
      </c>
      <c r="EA84" s="25">
        <v>25.70384197183056</v>
      </c>
      <c r="EB84" s="25">
        <v>25.789580384773156</v>
      </c>
      <c r="EC84" s="25">
        <v>25.609529899582903</v>
      </c>
      <c r="ED84" s="25">
        <v>25.881184201392916</v>
      </c>
      <c r="EE84" s="25">
        <v>25.717957940170731</v>
      </c>
      <c r="EF84" s="25">
        <v>25.886268759047571</v>
      </c>
      <c r="EG84" s="25">
        <v>26.171082162435837</v>
      </c>
      <c r="EH84" s="25">
        <v>25.577445048625943</v>
      </c>
      <c r="EI84" s="25">
        <v>26.21759685272907</v>
      </c>
      <c r="EJ84" s="25">
        <v>26.06510628856104</v>
      </c>
      <c r="EK84" s="25">
        <v>25.868144791054142</v>
      </c>
      <c r="EL84" s="25">
        <v>26.473321147737295</v>
      </c>
      <c r="EM84" s="25">
        <v>25.401846183729152</v>
      </c>
      <c r="EN84" s="25">
        <v>26.087933809747472</v>
      </c>
      <c r="EO84" s="25">
        <v>25.996042155315518</v>
      </c>
      <c r="EP84" s="25">
        <v>26.330713278679546</v>
      </c>
      <c r="EQ84" s="25">
        <v>25.663449480429076</v>
      </c>
      <c r="ER84" s="25">
        <v>25.500778194162709</v>
      </c>
      <c r="ES84" s="25">
        <v>25.569528154348902</v>
      </c>
      <c r="ET84" s="25">
        <v>26.102310542269269</v>
      </c>
      <c r="EU84" s="25">
        <v>25.826992647445703</v>
      </c>
      <c r="EV84" s="25">
        <v>26.151917484079245</v>
      </c>
      <c r="EW84" s="25">
        <v>26.143180608028537</v>
      </c>
      <c r="EX84" s="25">
        <v>26.276121032072464</v>
      </c>
      <c r="EY84" s="25">
        <v>25.797399935424458</v>
      </c>
      <c r="EZ84" s="25">
        <v>25.824527171236159</v>
      </c>
      <c r="FA84" s="25">
        <v>26.411746709054448</v>
      </c>
      <c r="FB84" s="25">
        <v>25.943573911810308</v>
      </c>
      <c r="FC84" s="25">
        <v>25.621497827202084</v>
      </c>
      <c r="FD84" s="25">
        <v>26.178721755747002</v>
      </c>
      <c r="FE84" s="25">
        <v>26.207127961508789</v>
      </c>
      <c r="FF84" s="25">
        <v>26.111168211595597</v>
      </c>
      <c r="FG84" s="25">
        <v>26.151300356735153</v>
      </c>
      <c r="FH84" s="25">
        <v>26.099303224948201</v>
      </c>
      <c r="FI84" s="25">
        <v>26.22959019177517</v>
      </c>
      <c r="FJ84" s="25">
        <v>26.139374087593172</v>
      </c>
      <c r="FK84" s="25">
        <v>26.592048419522598</v>
      </c>
      <c r="FL84" s="25">
        <v>26.199563048003089</v>
      </c>
      <c r="FM84" s="25">
        <v>26.005873638365571</v>
      </c>
      <c r="FN84" s="25">
        <v>25.711046124524589</v>
      </c>
      <c r="FO84" s="25">
        <v>25.709978829874085</v>
      </c>
      <c r="FP84" s="25">
        <v>26.158773069087008</v>
      </c>
      <c r="FQ84" s="25">
        <v>25.905803901103116</v>
      </c>
      <c r="FR84" s="25">
        <v>26.308755728123579</v>
      </c>
      <c r="FS84" s="25">
        <v>25.783966682769087</v>
      </c>
      <c r="FT84" s="25">
        <v>26.176221678429947</v>
      </c>
      <c r="FU84" s="25">
        <v>26.022380045299762</v>
      </c>
      <c r="FV84" s="25">
        <v>26.214187816597839</v>
      </c>
      <c r="FW84" s="25">
        <v>25.528719421606343</v>
      </c>
      <c r="FX84" s="25">
        <v>25.938088271202236</v>
      </c>
      <c r="FY84" s="25">
        <v>25.713766718020359</v>
      </c>
      <c r="FZ84" s="25">
        <v>25.417686046611468</v>
      </c>
      <c r="GA84" s="25">
        <v>25.67154788977323</v>
      </c>
      <c r="GB84" s="25">
        <v>25.857315787117507</v>
      </c>
      <c r="GC84" s="25">
        <v>25.84309131779148</v>
      </c>
      <c r="GD84" s="25">
        <v>25.944091530905144</v>
      </c>
      <c r="GE84" s="25">
        <v>26.005749303546292</v>
      </c>
      <c r="GF84" s="25">
        <v>26.098278594317698</v>
      </c>
      <c r="GG84" s="25">
        <v>25.718004952196839</v>
      </c>
      <c r="GH84" s="25">
        <v>26.309292075350001</v>
      </c>
      <c r="GI84" s="25">
        <v>25.804907170740986</v>
      </c>
      <c r="GJ84" s="25">
        <v>26.462020086638894</v>
      </c>
      <c r="GK84" s="25">
        <v>25.73974118400286</v>
      </c>
      <c r="GL84" s="25">
        <v>26.126805824871997</v>
      </c>
      <c r="GM84" s="30">
        <v>25.846795918889864</v>
      </c>
      <c r="GN84" s="30">
        <v>25.847294005255439</v>
      </c>
    </row>
    <row r="85" spans="1:196" x14ac:dyDescent="0.2">
      <c r="A85" s="17" t="s">
        <v>134</v>
      </c>
      <c r="B85" s="17">
        <v>38</v>
      </c>
      <c r="C85" s="17">
        <v>3</v>
      </c>
      <c r="D85" s="9" t="s">
        <v>0</v>
      </c>
      <c r="E85" s="8">
        <v>0.44269452878772642</v>
      </c>
      <c r="F85" s="7">
        <v>-7.119212392653651E-2</v>
      </c>
      <c r="G85" s="7">
        <v>0.50449291448228406</v>
      </c>
      <c r="H85" s="10">
        <v>6.254699327321589E-2</v>
      </c>
      <c r="I85" s="78">
        <v>0</v>
      </c>
      <c r="J85" s="78">
        <v>0</v>
      </c>
      <c r="K85" s="2">
        <v>23.901427849262937</v>
      </c>
      <c r="L85" s="2">
        <v>24.248164928049761</v>
      </c>
      <c r="M85" s="2">
        <v>23.498470792512659</v>
      </c>
      <c r="N85" s="2">
        <v>23.85994318101508</v>
      </c>
      <c r="O85" s="2">
        <v>23.883307887143179</v>
      </c>
      <c r="P85" s="2">
        <v>24.015681953100717</v>
      </c>
      <c r="Q85" s="2">
        <v>23.928918270852261</v>
      </c>
      <c r="R85" s="2">
        <v>24.728137024862566</v>
      </c>
      <c r="S85" s="2">
        <v>24.59310046796206</v>
      </c>
      <c r="T85" s="2">
        <v>24.296542842091615</v>
      </c>
      <c r="U85" s="2">
        <v>23.993429981052238</v>
      </c>
      <c r="V85" s="2">
        <v>24.599171225012462</v>
      </c>
      <c r="W85" s="2">
        <v>24.015635578848446</v>
      </c>
      <c r="X85" s="2">
        <v>24.540437929568135</v>
      </c>
      <c r="Y85" s="2">
        <v>24.28731923725509</v>
      </c>
      <c r="Z85" s="2">
        <v>23.60114860679943</v>
      </c>
      <c r="AA85" s="2">
        <v>24.349789459784809</v>
      </c>
      <c r="AB85" s="2">
        <v>23.884749538282463</v>
      </c>
      <c r="AC85" s="2">
        <v>23.970633566687379</v>
      </c>
      <c r="AD85" s="2">
        <v>24.209421874856631</v>
      </c>
      <c r="AE85" s="2">
        <v>24.360123977264195</v>
      </c>
      <c r="AF85" s="2">
        <v>23.882873358190789</v>
      </c>
      <c r="AG85" s="2">
        <v>23.623773308473563</v>
      </c>
      <c r="AH85" s="2">
        <v>24.111997328479887</v>
      </c>
      <c r="AI85" s="2">
        <v>24.310648318092728</v>
      </c>
      <c r="AJ85" s="2">
        <v>23.985675844959722</v>
      </c>
      <c r="AK85" s="2">
        <v>23.940803343117267</v>
      </c>
      <c r="AL85" s="2">
        <v>24.630451784976479</v>
      </c>
      <c r="AM85" s="2">
        <v>24.144222534812396</v>
      </c>
      <c r="AN85" s="2">
        <v>23.890760358888929</v>
      </c>
      <c r="AO85" s="2">
        <v>23.678605182533989</v>
      </c>
      <c r="AP85" s="2">
        <v>24.159415135910002</v>
      </c>
      <c r="AQ85" s="2">
        <v>24.26903315096866</v>
      </c>
      <c r="AR85" s="2">
        <v>23.783016720704943</v>
      </c>
      <c r="AS85" s="2">
        <v>24.122043870749454</v>
      </c>
      <c r="AT85" s="2">
        <v>23.939158007865483</v>
      </c>
      <c r="AU85" s="2">
        <v>24.476547650761958</v>
      </c>
      <c r="AV85" s="2">
        <v>24.458023572159814</v>
      </c>
      <c r="AW85" s="2">
        <v>23.329405659311508</v>
      </c>
      <c r="AX85" s="2">
        <v>24.185084727406092</v>
      </c>
      <c r="AY85" s="2">
        <v>23.662079811501318</v>
      </c>
      <c r="AZ85" s="2">
        <v>24.198921676392978</v>
      </c>
      <c r="BA85" s="2">
        <v>23.653659217009299</v>
      </c>
      <c r="BB85" s="2">
        <v>23.356360171855322</v>
      </c>
      <c r="BC85" s="2">
        <v>23.874879728738666</v>
      </c>
      <c r="BD85" s="2">
        <v>24.387673246647221</v>
      </c>
      <c r="BE85" s="2">
        <v>23.917781995057773</v>
      </c>
      <c r="BF85" s="2">
        <v>24.354472133019737</v>
      </c>
      <c r="BG85" s="2">
        <v>24.053100943797251</v>
      </c>
      <c r="BH85" s="2">
        <v>23.961316560379771</v>
      </c>
      <c r="BI85" s="2">
        <v>24.655421178500188</v>
      </c>
      <c r="BJ85" s="2">
        <v>24.763565503419276</v>
      </c>
      <c r="BK85" s="2">
        <v>23.402379124808643</v>
      </c>
      <c r="BL85" s="2">
        <v>23.990121538452211</v>
      </c>
      <c r="BM85" s="2">
        <v>24.116991314018851</v>
      </c>
      <c r="BN85" s="2">
        <v>24.246028728149277</v>
      </c>
      <c r="BO85" s="2">
        <v>23.96871997850965</v>
      </c>
      <c r="BP85" s="2">
        <v>24.523347181375222</v>
      </c>
      <c r="BQ85" s="2">
        <v>24.50377481323769</v>
      </c>
      <c r="BR85" s="2">
        <v>24.531350529011952</v>
      </c>
      <c r="BS85" s="2">
        <v>23.881078472985827</v>
      </c>
      <c r="BT85" s="2">
        <v>23.706750989849951</v>
      </c>
      <c r="BU85" s="2">
        <v>24.278063643621554</v>
      </c>
      <c r="BV85" s="2">
        <v>24.316429440191452</v>
      </c>
      <c r="BW85" s="2">
        <v>24.481494551770879</v>
      </c>
      <c r="BX85" s="2">
        <v>23.890905001273197</v>
      </c>
      <c r="BY85" s="2">
        <v>23.727133217489648</v>
      </c>
      <c r="BZ85" s="2">
        <v>24.137821321376787</v>
      </c>
      <c r="CA85" s="2">
        <v>23.879598467183893</v>
      </c>
      <c r="CB85" s="2">
        <v>24.583683917323526</v>
      </c>
      <c r="CC85" s="2">
        <v>23.782608071035813</v>
      </c>
      <c r="CD85" s="2">
        <v>23.731586368308072</v>
      </c>
      <c r="CE85" s="2">
        <v>24.035927241882263</v>
      </c>
      <c r="CF85" s="2">
        <v>24.670738092561251</v>
      </c>
      <c r="CG85" s="2">
        <v>24.268567742078723</v>
      </c>
      <c r="CH85" s="2">
        <v>24.115577234421213</v>
      </c>
      <c r="CI85" s="2">
        <v>24.00266020806917</v>
      </c>
      <c r="CJ85" s="2">
        <v>24.980325174094297</v>
      </c>
      <c r="CK85" s="2">
        <v>24.29531973092714</v>
      </c>
      <c r="CL85" s="2">
        <v>24.324219705861328</v>
      </c>
      <c r="CM85" s="2">
        <v>24.207790391302627</v>
      </c>
      <c r="CN85" s="2">
        <v>24.231062346014877</v>
      </c>
      <c r="CO85" s="2">
        <v>23.28422369677363</v>
      </c>
      <c r="CP85" s="2">
        <v>24.161053414441984</v>
      </c>
      <c r="CQ85" s="2">
        <v>23.957094660801403</v>
      </c>
      <c r="CR85" s="2">
        <v>23.818878325323368</v>
      </c>
      <c r="CS85" s="2">
        <v>23.654582826118634</v>
      </c>
      <c r="CT85" s="2">
        <v>24.083768914867441</v>
      </c>
      <c r="CU85" s="2">
        <v>24.252166258158791</v>
      </c>
      <c r="CV85" s="2">
        <v>24.190123672312559</v>
      </c>
      <c r="CW85" s="2">
        <v>24.223696370909444</v>
      </c>
      <c r="CX85" s="2">
        <v>24.396029342444375</v>
      </c>
      <c r="CY85" s="2">
        <v>24.226211329878225</v>
      </c>
      <c r="CZ85" s="2">
        <v>23.867446998125711</v>
      </c>
      <c r="DA85" s="2">
        <v>23.726651690209824</v>
      </c>
      <c r="DB85" s="2">
        <v>24.504898614619922</v>
      </c>
      <c r="DC85" s="2">
        <v>23.493089731413885</v>
      </c>
      <c r="DD85" s="2">
        <v>23.554657406997006</v>
      </c>
      <c r="DE85" s="2">
        <v>24.34633376868047</v>
      </c>
      <c r="DF85" s="2">
        <v>24.520716072586978</v>
      </c>
      <c r="DG85" s="2">
        <v>23.94135156111825</v>
      </c>
      <c r="DH85" s="2">
        <v>23.977291906895356</v>
      </c>
      <c r="DI85" s="2">
        <v>23.927412330103994</v>
      </c>
      <c r="DJ85" s="2">
        <v>24.021621888763303</v>
      </c>
      <c r="DK85" s="2">
        <v>23.843852449321087</v>
      </c>
      <c r="DL85" s="2">
        <v>24.057613903422702</v>
      </c>
      <c r="DM85" s="2">
        <v>23.858992572467237</v>
      </c>
      <c r="DN85" s="2">
        <v>23.952257770411247</v>
      </c>
      <c r="DO85" s="2">
        <v>24.226496054631166</v>
      </c>
      <c r="DP85" s="2">
        <v>23.934017590722469</v>
      </c>
      <c r="DQ85" s="2">
        <v>23.983359088101636</v>
      </c>
      <c r="DR85" s="2">
        <v>24.051905786048803</v>
      </c>
      <c r="DS85" s="2">
        <v>23.629948567925638</v>
      </c>
      <c r="DT85" s="2">
        <v>24.047751470721813</v>
      </c>
      <c r="DU85" s="2">
        <v>24.213886328781122</v>
      </c>
      <c r="DV85" s="2">
        <v>23.742249774644989</v>
      </c>
      <c r="DW85" s="2">
        <v>24.280013633871103</v>
      </c>
      <c r="DX85" s="2">
        <v>24.031601386261197</v>
      </c>
      <c r="DY85" s="2">
        <v>24.394714662942132</v>
      </c>
      <c r="DZ85" s="2">
        <v>24.056870368229088</v>
      </c>
      <c r="EA85" s="2">
        <v>23.898111321517078</v>
      </c>
      <c r="EB85" s="2">
        <v>24.378819490950949</v>
      </c>
      <c r="EC85" s="2">
        <v>23.539622559561373</v>
      </c>
      <c r="ED85" s="2">
        <v>23.969802350409751</v>
      </c>
      <c r="EE85" s="2">
        <v>23.559046430113892</v>
      </c>
      <c r="EF85" s="2">
        <v>23.980039328638668</v>
      </c>
      <c r="EG85" s="2">
        <v>23.958360042974491</v>
      </c>
      <c r="EH85" s="2">
        <v>23.776176931521356</v>
      </c>
      <c r="EI85" s="2">
        <v>23.798736046465464</v>
      </c>
      <c r="EJ85" s="2">
        <v>24.213887821818691</v>
      </c>
      <c r="EK85" s="2">
        <v>24.217963537999154</v>
      </c>
      <c r="EL85" s="2">
        <v>24.781637870208733</v>
      </c>
      <c r="EM85" s="2">
        <v>23.92788710102996</v>
      </c>
      <c r="EN85" s="2">
        <v>24.470074046634046</v>
      </c>
      <c r="EO85" s="2">
        <v>24.21700113299547</v>
      </c>
      <c r="EP85" s="2">
        <v>24.790457690005965</v>
      </c>
      <c r="EQ85" s="2">
        <v>23.738331380683331</v>
      </c>
      <c r="ER85" s="2">
        <v>23.532112834454303</v>
      </c>
      <c r="ES85" s="2">
        <v>23.668985352427615</v>
      </c>
      <c r="ET85" s="2">
        <v>24.349688127996025</v>
      </c>
      <c r="EU85" s="2">
        <v>24.039839316569736</v>
      </c>
      <c r="EV85" s="2">
        <v>24.511285432760324</v>
      </c>
      <c r="EW85" s="2">
        <v>24.330583298662706</v>
      </c>
      <c r="EX85" s="2">
        <v>24.834561984005454</v>
      </c>
      <c r="EY85" s="2">
        <v>24.018398483816057</v>
      </c>
      <c r="EZ85" s="2">
        <v>24.118402091827747</v>
      </c>
      <c r="FA85" s="2">
        <v>24.418524761129813</v>
      </c>
      <c r="FB85" s="2">
        <v>24.125300182491738</v>
      </c>
      <c r="FC85" s="2">
        <v>24.169284586139085</v>
      </c>
      <c r="FD85" s="2">
        <v>24.113854351365166</v>
      </c>
      <c r="FE85" s="2">
        <v>24.644756869292241</v>
      </c>
      <c r="FF85" s="2">
        <v>23.855234520612925</v>
      </c>
      <c r="FG85" s="2">
        <v>24.148427020642163</v>
      </c>
      <c r="FH85" s="2">
        <v>23.87753069488576</v>
      </c>
      <c r="FI85" s="2">
        <v>24.406378652015363</v>
      </c>
      <c r="FJ85" s="2">
        <v>24.053888284069661</v>
      </c>
      <c r="FK85" s="2">
        <v>23.86738524475426</v>
      </c>
      <c r="FL85" s="2">
        <v>24.772868071666387</v>
      </c>
      <c r="FM85" s="2">
        <v>24.368066102395119</v>
      </c>
      <c r="FN85" s="2">
        <v>23.810848027064186</v>
      </c>
      <c r="FO85" s="2">
        <v>23.947687742207673</v>
      </c>
      <c r="FP85" s="2">
        <v>24.044050570570516</v>
      </c>
      <c r="FQ85" s="2">
        <v>23.960691362819269</v>
      </c>
      <c r="FR85" s="2">
        <v>24.756990819756464</v>
      </c>
      <c r="FS85" s="2">
        <v>24.048253963633115</v>
      </c>
      <c r="FT85" s="2">
        <v>24.817120882941257</v>
      </c>
      <c r="FU85" s="2">
        <v>24.089487012013297</v>
      </c>
      <c r="FV85" s="2">
        <v>24.257587934292424</v>
      </c>
      <c r="FW85" s="2">
        <v>23.677408750653793</v>
      </c>
      <c r="FX85" s="2">
        <v>24.160147175647641</v>
      </c>
      <c r="FY85" s="2">
        <v>23.656023872844834</v>
      </c>
      <c r="FZ85" s="2">
        <v>23.514630352329974</v>
      </c>
      <c r="GA85" s="2">
        <v>23.397011026611796</v>
      </c>
      <c r="GB85" s="2">
        <v>23.548942312287181</v>
      </c>
      <c r="GC85" s="2">
        <v>24.274619872000031</v>
      </c>
      <c r="GD85" s="2">
        <v>24.817084130722861</v>
      </c>
      <c r="GE85" s="2">
        <v>24.333470756020379</v>
      </c>
      <c r="GF85" s="2">
        <v>24.443479330210241</v>
      </c>
      <c r="GG85" s="2">
        <v>24.071315464749585</v>
      </c>
      <c r="GH85" s="2">
        <v>25.005708098214825</v>
      </c>
      <c r="GI85" s="2">
        <v>24.183601599345767</v>
      </c>
      <c r="GJ85" s="2">
        <v>24.742597511391349</v>
      </c>
      <c r="GK85" s="2">
        <v>23.887492074460468</v>
      </c>
      <c r="GL85" s="2">
        <v>24.485586375945932</v>
      </c>
      <c r="GM85" s="30">
        <v>24.152695339450041</v>
      </c>
      <c r="GN85" s="30">
        <v>23.805713680072927</v>
      </c>
    </row>
    <row r="86" spans="1:196" x14ac:dyDescent="0.2">
      <c r="A86" s="17" t="s">
        <v>135</v>
      </c>
      <c r="B86" s="17">
        <v>38</v>
      </c>
      <c r="C86" s="17">
        <v>4</v>
      </c>
      <c r="D86" s="9" t="s">
        <v>0</v>
      </c>
      <c r="E86" s="8">
        <v>0.97752700660961311</v>
      </c>
      <c r="F86" s="7">
        <v>-1.2113774843030001E-2</v>
      </c>
      <c r="G86" s="7">
        <v>6.9418926221678223E-3</v>
      </c>
      <c r="H86" s="10">
        <v>0.1877717304712796</v>
      </c>
      <c r="I86" s="78">
        <v>0</v>
      </c>
      <c r="J86" s="58" t="s">
        <v>5711</v>
      </c>
      <c r="K86" s="2">
        <v>24.557327246407215</v>
      </c>
      <c r="L86" s="2">
        <v>24.744923546375322</v>
      </c>
      <c r="M86" s="2">
        <v>24.65333837026289</v>
      </c>
      <c r="N86" s="2">
        <v>25.490744437199726</v>
      </c>
      <c r="O86" s="2">
        <v>24.545414191867714</v>
      </c>
      <c r="P86" s="2">
        <v>24.448710211272768</v>
      </c>
      <c r="Q86" s="2">
        <v>24.998489485032017</v>
      </c>
      <c r="R86" s="2">
        <v>25.415506307880516</v>
      </c>
      <c r="S86" s="2">
        <v>25.268598579569858</v>
      </c>
      <c r="T86" s="2">
        <v>24.985297507428065</v>
      </c>
      <c r="U86" s="2">
        <v>24.979505293476326</v>
      </c>
      <c r="V86" s="2">
        <v>24.604472511905445</v>
      </c>
      <c r="W86" s="2">
        <v>24.569082067312099</v>
      </c>
      <c r="X86" s="2">
        <v>24.671407950636254</v>
      </c>
      <c r="Y86" s="2">
        <v>24.883959305809274</v>
      </c>
      <c r="Z86" s="2">
        <v>24.755373013145551</v>
      </c>
      <c r="AA86" s="2">
        <v>25.282116204069148</v>
      </c>
      <c r="AB86" s="2">
        <v>24.34886514922513</v>
      </c>
      <c r="AC86" s="2">
        <v>24.764629677066729</v>
      </c>
      <c r="AD86" s="2">
        <v>24.255514851125202</v>
      </c>
      <c r="AE86" s="2">
        <v>25.293149858393043</v>
      </c>
      <c r="AF86" s="2">
        <v>24.629292953695117</v>
      </c>
      <c r="AG86" s="2">
        <v>24.343202536656374</v>
      </c>
      <c r="AH86" s="2">
        <v>24.549930288404493</v>
      </c>
      <c r="AI86" s="2">
        <v>25.242351946643566</v>
      </c>
      <c r="AJ86" s="2">
        <v>24.191522351637534</v>
      </c>
      <c r="AK86" s="2">
        <v>25.080051449499106</v>
      </c>
      <c r="AL86" s="2">
        <v>24.89114261055915</v>
      </c>
      <c r="AM86" s="2">
        <v>24.939112998164642</v>
      </c>
      <c r="AN86" s="2">
        <v>24.92517193773233</v>
      </c>
      <c r="AO86" s="2">
        <v>24.587009364584567</v>
      </c>
      <c r="AP86" s="2">
        <v>25.056002612662056</v>
      </c>
      <c r="AQ86" s="2">
        <v>24.532438569432099</v>
      </c>
      <c r="AR86" s="2">
        <v>25.554068626273676</v>
      </c>
      <c r="AS86" s="2">
        <v>24.535674693019612</v>
      </c>
      <c r="AT86" s="2">
        <v>25.821688063608537</v>
      </c>
      <c r="AU86" s="2">
        <v>25.002199325105902</v>
      </c>
      <c r="AV86" s="2">
        <v>25.422877598811112</v>
      </c>
      <c r="AW86" s="2">
        <v>24.505450056296915</v>
      </c>
      <c r="AX86" s="2">
        <v>24.877460425843772</v>
      </c>
      <c r="AY86" s="2">
        <v>24.947828521920098</v>
      </c>
      <c r="AZ86" s="2">
        <v>25.034331298060028</v>
      </c>
      <c r="BA86" s="2">
        <v>24.37846055424524</v>
      </c>
      <c r="BB86" s="2">
        <v>24.888958866200063</v>
      </c>
      <c r="BC86" s="2">
        <v>24.600135211659165</v>
      </c>
      <c r="BD86" s="2">
        <v>24.358665833312763</v>
      </c>
      <c r="BE86" s="2">
        <v>25.318929316777112</v>
      </c>
      <c r="BF86" s="2">
        <v>24.751948146545111</v>
      </c>
      <c r="BG86" s="2">
        <v>25.309500245819414</v>
      </c>
      <c r="BH86" s="2">
        <v>24.630196215879639</v>
      </c>
      <c r="BI86" s="2">
        <v>25.136843851897737</v>
      </c>
      <c r="BJ86" s="2">
        <v>24.350129442259842</v>
      </c>
      <c r="BK86" s="2">
        <v>24.765851834020225</v>
      </c>
      <c r="BL86" s="2">
        <v>24.842443444238416</v>
      </c>
      <c r="BM86" s="2">
        <v>24.767970529186947</v>
      </c>
      <c r="BN86" s="2">
        <v>24.339957329902457</v>
      </c>
      <c r="BO86" s="2">
        <v>24.353921618568773</v>
      </c>
      <c r="BP86" s="2">
        <v>25.144148601761749</v>
      </c>
      <c r="BQ86" s="2">
        <v>25.19777002617079</v>
      </c>
      <c r="BR86" s="2">
        <v>25.03875002518518</v>
      </c>
      <c r="BS86" s="2">
        <v>24.999746239979512</v>
      </c>
      <c r="BT86" s="2">
        <v>24.668366689456231</v>
      </c>
      <c r="BU86" s="2">
        <v>24.732347986461217</v>
      </c>
      <c r="BV86" s="2">
        <v>24.616456111438985</v>
      </c>
      <c r="BW86" s="2">
        <v>25.069074244295884</v>
      </c>
      <c r="BX86" s="2">
        <v>24.654392155493717</v>
      </c>
      <c r="BY86" s="2">
        <v>24.419501366458167</v>
      </c>
      <c r="BZ86" s="2">
        <v>24.84481515189799</v>
      </c>
      <c r="CA86" s="2">
        <v>25.19055905579517</v>
      </c>
      <c r="CB86" s="2">
        <v>24.57726234038152</v>
      </c>
      <c r="CC86" s="2">
        <v>25.101859480748555</v>
      </c>
      <c r="CD86" s="2">
        <v>24.528827387392759</v>
      </c>
      <c r="CE86" s="2">
        <v>24.559483122180762</v>
      </c>
      <c r="CF86" s="2">
        <v>24.777012185052822</v>
      </c>
      <c r="CG86" s="2">
        <v>25.125287415341681</v>
      </c>
      <c r="CH86" s="2">
        <v>24.403573896254134</v>
      </c>
      <c r="CI86" s="2">
        <v>24.323930298846445</v>
      </c>
      <c r="CJ86" s="2">
        <v>24.971580064412482</v>
      </c>
      <c r="CK86" s="2">
        <v>24.835673994909918</v>
      </c>
      <c r="CL86" s="2">
        <v>24.549418730634546</v>
      </c>
      <c r="CM86" s="2">
        <v>24.490083544693046</v>
      </c>
      <c r="CN86" s="2">
        <v>24.750874169827895</v>
      </c>
      <c r="CO86" s="2">
        <v>24.847433665970591</v>
      </c>
      <c r="CP86" s="2">
        <v>24.809846081591036</v>
      </c>
      <c r="CQ86" s="2">
        <v>25.147142349513206</v>
      </c>
      <c r="CR86" s="2">
        <v>25.200257683593129</v>
      </c>
      <c r="CS86" s="2">
        <v>24.870990492865374</v>
      </c>
      <c r="CT86" s="2">
        <v>24.009441910345075</v>
      </c>
      <c r="CU86" s="2">
        <v>24.850282404290063</v>
      </c>
      <c r="CV86" s="2">
        <v>24.422978735896201</v>
      </c>
      <c r="CW86" s="2">
        <v>25.169757506100741</v>
      </c>
      <c r="CX86" s="2">
        <v>25.080925635663196</v>
      </c>
      <c r="CY86" s="2">
        <v>24.827539922183597</v>
      </c>
      <c r="CZ86" s="2">
        <v>24.68314591401262</v>
      </c>
      <c r="DA86" s="2">
        <v>25.122456828657011</v>
      </c>
      <c r="DB86" s="2">
        <v>24.671356795963973</v>
      </c>
      <c r="DC86" s="2">
        <v>24.843141301666734</v>
      </c>
      <c r="DD86" s="2">
        <v>24.872425329609783</v>
      </c>
      <c r="DE86" s="2">
        <v>25.082618290299244</v>
      </c>
      <c r="DF86" s="2">
        <v>25.04861181998729</v>
      </c>
      <c r="DG86" s="2">
        <v>24.444946971479521</v>
      </c>
      <c r="DH86" s="2">
        <v>25.133232317180163</v>
      </c>
      <c r="DI86" s="2">
        <v>25.418935799096801</v>
      </c>
      <c r="DJ86" s="2">
        <v>24.639033365092622</v>
      </c>
      <c r="DK86" s="2">
        <v>24.769881507738223</v>
      </c>
      <c r="DL86" s="2">
        <v>24.466423364010243</v>
      </c>
      <c r="DM86" s="2">
        <v>24.542767862425979</v>
      </c>
      <c r="DN86" s="2">
        <v>24.523111958667585</v>
      </c>
      <c r="DO86" s="2">
        <v>24.244682950489715</v>
      </c>
      <c r="DP86" s="2">
        <v>24.682708009310851</v>
      </c>
      <c r="DQ86" s="2">
        <v>25.336416969733833</v>
      </c>
      <c r="DR86" s="2">
        <v>24.75670126647341</v>
      </c>
      <c r="DS86" s="2">
        <v>24.441821680894343</v>
      </c>
      <c r="DT86" s="2">
        <v>24.330682550368909</v>
      </c>
      <c r="DU86" s="2">
        <v>24.516887480905478</v>
      </c>
      <c r="DV86" s="2">
        <v>24.775776837092639</v>
      </c>
      <c r="DW86" s="2">
        <v>25.105999825243501</v>
      </c>
      <c r="DX86" s="2">
        <v>24.58669757827807</v>
      </c>
      <c r="DY86" s="2">
        <v>24.69339862205419</v>
      </c>
      <c r="DZ86" s="2">
        <v>24.151052550732359</v>
      </c>
      <c r="EA86" s="2">
        <v>24.288343389751148</v>
      </c>
      <c r="EB86" s="2">
        <v>24.915477770168724</v>
      </c>
      <c r="EC86" s="2">
        <v>24.456700905870399</v>
      </c>
      <c r="ED86" s="2">
        <v>24.777758409824504</v>
      </c>
      <c r="EE86" s="2">
        <v>25.541536937735476</v>
      </c>
      <c r="EF86" s="2">
        <v>24.751042098708584</v>
      </c>
      <c r="EG86" s="2">
        <v>24.918913611491213</v>
      </c>
      <c r="EH86" s="2">
        <v>25.021072422483734</v>
      </c>
      <c r="EI86" s="2">
        <v>24.870383801360692</v>
      </c>
      <c r="EJ86" s="2">
        <v>25.111974723617106</v>
      </c>
      <c r="EK86" s="2">
        <v>24.712230738039661</v>
      </c>
      <c r="EL86" s="2">
        <v>25.010226268144859</v>
      </c>
      <c r="EM86" s="2">
        <v>24.171047746423916</v>
      </c>
      <c r="EN86" s="2">
        <v>25.239390381066823</v>
      </c>
      <c r="EO86" s="2">
        <v>24.872057046862754</v>
      </c>
      <c r="EP86" s="2">
        <v>25.775205246826236</v>
      </c>
      <c r="EQ86" s="2">
        <v>25.004712712005158</v>
      </c>
      <c r="ER86" s="2">
        <v>24.772797728090659</v>
      </c>
      <c r="ES86" s="2">
        <v>24.55510032151966</v>
      </c>
      <c r="ET86" s="2">
        <v>24.683754369434858</v>
      </c>
      <c r="EU86" s="2">
        <v>24.276231821307654</v>
      </c>
      <c r="EV86" s="2">
        <v>25.280649459124373</v>
      </c>
      <c r="EW86" s="2">
        <v>25.153705434370462</v>
      </c>
      <c r="EX86" s="2">
        <v>25.124760973881681</v>
      </c>
      <c r="EY86" s="2">
        <v>24.975351190418319</v>
      </c>
      <c r="EZ86" s="2">
        <v>24.812033714386757</v>
      </c>
      <c r="FA86" s="2">
        <v>25.185890650068842</v>
      </c>
      <c r="FB86" s="2">
        <v>25.059047735582563</v>
      </c>
      <c r="FC86" s="2">
        <v>24.875495800034312</v>
      </c>
      <c r="FD86" s="2">
        <v>25.067293780206498</v>
      </c>
      <c r="FE86" s="2">
        <v>25.137307162443498</v>
      </c>
      <c r="FF86" s="2">
        <v>25.518163949407324</v>
      </c>
      <c r="FG86" s="2">
        <v>24.817079326613595</v>
      </c>
      <c r="FH86" s="2">
        <v>24.771043733797189</v>
      </c>
      <c r="FI86" s="2">
        <v>24.450792137475855</v>
      </c>
      <c r="FJ86" s="2">
        <v>24.546217282036125</v>
      </c>
      <c r="FK86" s="2">
        <v>25.469380258372063</v>
      </c>
      <c r="FL86" s="2">
        <v>24.992732968036709</v>
      </c>
      <c r="FM86" s="2">
        <v>24.794032662274596</v>
      </c>
      <c r="FN86" s="2">
        <v>24.730719940320803</v>
      </c>
      <c r="FO86" s="2">
        <v>25.404279218673526</v>
      </c>
      <c r="FP86" s="2">
        <v>25.441429840900881</v>
      </c>
      <c r="FQ86" s="2">
        <v>24.332575574315154</v>
      </c>
      <c r="FR86" s="2">
        <v>25.198363154155736</v>
      </c>
      <c r="FS86" s="2">
        <v>25.191206381106998</v>
      </c>
      <c r="FT86" s="2">
        <v>25.070931460828849</v>
      </c>
      <c r="FU86" s="2">
        <v>25.252046729860329</v>
      </c>
      <c r="FV86" s="2">
        <v>24.822949681561152</v>
      </c>
      <c r="FW86" s="2">
        <v>24.510110523014127</v>
      </c>
      <c r="FX86" s="2">
        <v>25.575045897779056</v>
      </c>
      <c r="FY86" s="2">
        <v>24.999856472296539</v>
      </c>
      <c r="FZ86" s="2">
        <v>24.128009212570223</v>
      </c>
      <c r="GA86" s="2">
        <v>24.644226559304016</v>
      </c>
      <c r="GB86" s="2">
        <v>24.831827127450843</v>
      </c>
      <c r="GC86" s="2">
        <v>25.486531372770013</v>
      </c>
      <c r="GD86" s="2">
        <v>25.18145596972429</v>
      </c>
      <c r="GE86" s="2">
        <v>24.700386977119305</v>
      </c>
      <c r="GF86" s="2">
        <v>25.176252275835711</v>
      </c>
      <c r="GG86" s="2">
        <v>25.047614522994987</v>
      </c>
      <c r="GH86" s="2">
        <v>26.144510741432772</v>
      </c>
      <c r="GI86" s="2">
        <v>25.360244182814078</v>
      </c>
      <c r="GJ86" s="2">
        <v>24.987097389177023</v>
      </c>
      <c r="GK86" s="2">
        <v>25.30797634154532</v>
      </c>
      <c r="GL86" s="2">
        <v>25.441676145061525</v>
      </c>
      <c r="GM86" s="30">
        <v>25.42477038346015</v>
      </c>
      <c r="GN86" s="30">
        <v>24.420399314863932</v>
      </c>
    </row>
    <row r="87" spans="1:196" x14ac:dyDescent="0.2">
      <c r="A87" s="17" t="s">
        <v>136</v>
      </c>
      <c r="B87" s="17">
        <v>40</v>
      </c>
      <c r="C87" s="17">
        <v>4</v>
      </c>
      <c r="D87" s="9" t="s">
        <v>0</v>
      </c>
      <c r="E87" s="8">
        <v>4.4975350993514684E-4</v>
      </c>
      <c r="F87" s="7">
        <v>-0.30191317848091259</v>
      </c>
      <c r="G87" s="7">
        <v>0.26559324591781619</v>
      </c>
      <c r="H87" s="10">
        <v>-0.11209824788808476</v>
      </c>
      <c r="I87" s="56" t="s">
        <v>5707</v>
      </c>
      <c r="J87" s="78">
        <v>0</v>
      </c>
      <c r="K87" s="2">
        <v>21.393375242120449</v>
      </c>
      <c r="L87" s="2">
        <v>21.278193633095</v>
      </c>
      <c r="M87" s="2">
        <v>20.53286429558446</v>
      </c>
      <c r="N87" s="2">
        <v>21.864627527251258</v>
      </c>
      <c r="O87" s="2">
        <v>21.027535480119269</v>
      </c>
      <c r="P87" s="2">
        <v>21.025607528611243</v>
      </c>
      <c r="Q87" s="2">
        <v>21.204654145331645</v>
      </c>
      <c r="R87" s="2">
        <v>22.635787133061505</v>
      </c>
      <c r="S87" s="2">
        <v>21.944422597418772</v>
      </c>
      <c r="T87" s="2">
        <v>21.070348916678167</v>
      </c>
      <c r="U87" s="2">
        <v>21.564226312026165</v>
      </c>
      <c r="V87" s="2">
        <v>21.262800610447613</v>
      </c>
      <c r="W87" s="2">
        <v>21.373916727399159</v>
      </c>
      <c r="X87" s="2">
        <v>21.501791591398128</v>
      </c>
      <c r="Y87" s="2">
        <v>21.615295826091067</v>
      </c>
      <c r="Z87" s="2">
        <v>20.993706792256649</v>
      </c>
      <c r="AA87" s="2">
        <v>22.222613552266164</v>
      </c>
      <c r="AB87" s="2">
        <v>21.459302167014869</v>
      </c>
      <c r="AC87" s="2">
        <v>21.54612189198107</v>
      </c>
      <c r="AD87" s="2">
        <v>20.795918221209657</v>
      </c>
      <c r="AE87" s="2">
        <v>20.923725097722993</v>
      </c>
      <c r="AF87" s="2">
        <v>21.556843350326638</v>
      </c>
      <c r="AG87" s="2">
        <v>20.705980415091865</v>
      </c>
      <c r="AH87" s="2">
        <v>21.883231071335548</v>
      </c>
      <c r="AI87" s="2">
        <v>21.594592287518392</v>
      </c>
      <c r="AJ87" s="2">
        <v>20.988150520384231</v>
      </c>
      <c r="AK87" s="2">
        <v>22.005674085438788</v>
      </c>
      <c r="AL87" s="2">
        <v>20.967422574454186</v>
      </c>
      <c r="AM87" s="2">
        <v>20.933074043882154</v>
      </c>
      <c r="AN87" s="2">
        <v>21.327041826710335</v>
      </c>
      <c r="AO87" s="2">
        <v>21.479190004689944</v>
      </c>
      <c r="AP87" s="2">
        <v>21.745216717829177</v>
      </c>
      <c r="AQ87" s="2">
        <v>21.356523694625196</v>
      </c>
      <c r="AR87" s="2">
        <v>21.879590398950601</v>
      </c>
      <c r="AS87" s="2">
        <v>21.358537530614566</v>
      </c>
      <c r="AT87" s="2">
        <v>21.504673327061127</v>
      </c>
      <c r="AU87" s="2">
        <v>21.11211784443201</v>
      </c>
      <c r="AV87" s="2">
        <v>21.987773072454534</v>
      </c>
      <c r="AW87" s="2">
        <v>20.871710416275089</v>
      </c>
      <c r="AX87" s="2">
        <v>21.020881639886426</v>
      </c>
      <c r="AY87" s="2">
        <v>21.536765208128436</v>
      </c>
      <c r="AZ87" s="2">
        <v>21.092673171182181</v>
      </c>
      <c r="BA87" s="2">
        <v>20.933700123637166</v>
      </c>
      <c r="BB87" s="2">
        <v>20.806305080146345</v>
      </c>
      <c r="BC87" s="2">
        <v>21.582469817845208</v>
      </c>
      <c r="BD87" s="2">
        <v>21.085443371412424</v>
      </c>
      <c r="BE87" s="2">
        <v>21.161240843748729</v>
      </c>
      <c r="BF87" s="2">
        <v>21.188450726828798</v>
      </c>
      <c r="BG87" s="2">
        <v>21.057942510899711</v>
      </c>
      <c r="BH87" s="2">
        <v>21.349706421250474</v>
      </c>
      <c r="BI87" s="2">
        <v>21.793611611755694</v>
      </c>
      <c r="BJ87" s="2">
        <v>21.719972295496753</v>
      </c>
      <c r="BK87" s="2">
        <v>21.471907491979625</v>
      </c>
      <c r="BL87" s="2">
        <v>21.288294200276965</v>
      </c>
      <c r="BM87" s="2">
        <v>20.958836248265708</v>
      </c>
      <c r="BN87" s="2">
        <v>21.789010255989666</v>
      </c>
      <c r="BO87" s="2">
        <v>20.392558636188816</v>
      </c>
      <c r="BP87" s="2">
        <v>21.987778561378104</v>
      </c>
      <c r="BQ87" s="2">
        <v>22.402137492138312</v>
      </c>
      <c r="BR87" s="2">
        <v>21.470372852089621</v>
      </c>
      <c r="BS87" s="2">
        <v>21.383057882267526</v>
      </c>
      <c r="BT87" s="2">
        <v>20.580742663459379</v>
      </c>
      <c r="BU87" s="2">
        <v>21.35367485119906</v>
      </c>
      <c r="BV87" s="2">
        <v>21.342281184917823</v>
      </c>
      <c r="BW87" s="2">
        <v>21.079589167030484</v>
      </c>
      <c r="BX87" s="2">
        <v>20.994954153585134</v>
      </c>
      <c r="BY87" s="2">
        <v>20.900714010236438</v>
      </c>
      <c r="BZ87" s="2">
        <v>21.141142025487127</v>
      </c>
      <c r="CA87" s="2">
        <v>21.528685659617093</v>
      </c>
      <c r="CB87" s="2">
        <v>20.981421305172908</v>
      </c>
      <c r="CC87" s="2">
        <v>21.549292115923947</v>
      </c>
      <c r="CD87" s="2">
        <v>20.871423756013638</v>
      </c>
      <c r="CE87" s="2">
        <v>21.461383435575993</v>
      </c>
      <c r="CF87" s="2">
        <v>21.776709276259037</v>
      </c>
      <c r="CG87" s="2">
        <v>21.411726853369949</v>
      </c>
      <c r="CH87" s="2">
        <v>21.120620358978393</v>
      </c>
      <c r="CI87" s="2">
        <v>20.627494627120445</v>
      </c>
      <c r="CJ87" s="2">
        <v>21.657965376487425</v>
      </c>
      <c r="CK87" s="2">
        <v>20.92849784556547</v>
      </c>
      <c r="CL87" s="2">
        <v>21.033224190605612</v>
      </c>
      <c r="CM87" s="2">
        <v>20.763426236511012</v>
      </c>
      <c r="CN87" s="2">
        <v>21.038364757334335</v>
      </c>
      <c r="CO87" s="2">
        <v>21.315173455825139</v>
      </c>
      <c r="CP87" s="2">
        <v>21.552098474008258</v>
      </c>
      <c r="CQ87" s="2">
        <v>20.884192687746328</v>
      </c>
      <c r="CR87" s="2">
        <v>21.452529505551162</v>
      </c>
      <c r="CS87" s="2">
        <v>20.904650011660426</v>
      </c>
      <c r="CT87" s="2">
        <v>20.748292348755051</v>
      </c>
      <c r="CU87" s="2">
        <v>22.02076087408949</v>
      </c>
      <c r="CV87" s="2">
        <v>21.199014337988405</v>
      </c>
      <c r="CW87" s="2">
        <v>22.285599555158864</v>
      </c>
      <c r="CX87" s="2">
        <v>21.798663768192775</v>
      </c>
      <c r="CY87" s="2">
        <v>21.874421143228183</v>
      </c>
      <c r="CZ87" s="2">
        <v>21.279365413661605</v>
      </c>
      <c r="DA87" s="2">
        <v>20.820267113751761</v>
      </c>
      <c r="DB87" s="2">
        <v>21.412727638566178</v>
      </c>
      <c r="DC87" s="2">
        <v>20.259487433175188</v>
      </c>
      <c r="DD87" s="2">
        <v>21.361089106573111</v>
      </c>
      <c r="DE87" s="2">
        <v>21.598264324308357</v>
      </c>
      <c r="DF87" s="2">
        <v>21.56988508393896</v>
      </c>
      <c r="DG87" s="2">
        <v>20.180455593210691</v>
      </c>
      <c r="DH87" s="2">
        <v>21.798181302606025</v>
      </c>
      <c r="DI87" s="2">
        <v>21.044004415655735</v>
      </c>
      <c r="DJ87" s="2">
        <v>21.092390296192011</v>
      </c>
      <c r="DK87" s="2">
        <v>21.302577254370831</v>
      </c>
      <c r="DL87" s="2">
        <v>20.892629727069437</v>
      </c>
      <c r="DM87" s="2">
        <v>21.001812090981943</v>
      </c>
      <c r="DN87" s="2">
        <v>20.652895597002882</v>
      </c>
      <c r="DO87" s="2">
        <v>21.157408577800645</v>
      </c>
      <c r="DP87" s="2">
        <v>21.180285715656549</v>
      </c>
      <c r="DQ87" s="2">
        <v>21.573531109774081</v>
      </c>
      <c r="DR87" s="2">
        <v>21.039669775770548</v>
      </c>
      <c r="DS87" s="2">
        <v>20.375819621599526</v>
      </c>
      <c r="DT87" s="2">
        <v>20.867515178030938</v>
      </c>
      <c r="DU87" s="2">
        <v>20.790582091215697</v>
      </c>
      <c r="DV87" s="2">
        <v>20.712464470697888</v>
      </c>
      <c r="DW87" s="2">
        <v>21.351381320042407</v>
      </c>
      <c r="DX87" s="2">
        <v>20.774901030144754</v>
      </c>
      <c r="DY87" s="2">
        <v>20.979404694434635</v>
      </c>
      <c r="DZ87" s="2">
        <v>20.674493192337053</v>
      </c>
      <c r="EA87" s="2">
        <v>20.495870253615749</v>
      </c>
      <c r="EB87" s="2">
        <v>20.733381071527575</v>
      </c>
      <c r="EC87" s="2">
        <v>20.488163882642901</v>
      </c>
      <c r="ED87" s="2">
        <v>21.545901373685602</v>
      </c>
      <c r="EE87" s="2">
        <v>20.549032105971229</v>
      </c>
      <c r="EF87" s="2">
        <v>20.825612951105448</v>
      </c>
      <c r="EG87" s="2">
        <v>20.748934753980141</v>
      </c>
      <c r="EH87" s="2">
        <v>21.089437403028022</v>
      </c>
      <c r="EI87" s="2">
        <v>20.679815657864133</v>
      </c>
      <c r="EJ87" s="2">
        <v>21.283080149184968</v>
      </c>
      <c r="EK87" s="2">
        <v>21.222986348717292</v>
      </c>
      <c r="EL87" s="2">
        <v>21.464892161215989</v>
      </c>
      <c r="EM87" s="2">
        <v>21.053155814440579</v>
      </c>
      <c r="EN87" s="2">
        <v>21.365824276562709</v>
      </c>
      <c r="EO87" s="2">
        <v>21.096602526440723</v>
      </c>
      <c r="EP87" s="2">
        <v>21.689522342848928</v>
      </c>
      <c r="EQ87" s="2">
        <v>21.375871634155658</v>
      </c>
      <c r="ER87" s="2">
        <v>20.455419259471945</v>
      </c>
      <c r="ES87" s="2">
        <v>21.157865898911595</v>
      </c>
      <c r="ET87" s="2">
        <v>21.420541407504462</v>
      </c>
      <c r="EU87" s="2">
        <v>21.078297633890106</v>
      </c>
      <c r="EV87" s="2">
        <v>21.955235256213392</v>
      </c>
      <c r="EW87" s="2">
        <v>21.402416926168275</v>
      </c>
      <c r="EX87" s="2">
        <v>22.070415472495498</v>
      </c>
      <c r="EY87" s="2">
        <v>21.597203815443674</v>
      </c>
      <c r="EZ87" s="2">
        <v>21.379419884265289</v>
      </c>
      <c r="FA87" s="2">
        <v>21.142331689239917</v>
      </c>
      <c r="FB87" s="2">
        <v>21.507073126039643</v>
      </c>
      <c r="FC87" s="2">
        <v>21.593568989028128</v>
      </c>
      <c r="FD87" s="2">
        <v>20.879545206267451</v>
      </c>
      <c r="FE87" s="2">
        <v>21.473573028490893</v>
      </c>
      <c r="FF87" s="2">
        <v>20.947962853887002</v>
      </c>
      <c r="FG87" s="2">
        <v>21.152455690417291</v>
      </c>
      <c r="FH87" s="2">
        <v>21.185128669946604</v>
      </c>
      <c r="FI87" s="2">
        <v>20.958892381289878</v>
      </c>
      <c r="FJ87" s="2">
        <v>20.465006872122114</v>
      </c>
      <c r="FK87" s="2">
        <v>20.738704340248358</v>
      </c>
      <c r="FL87" s="2">
        <v>21.200107923125174</v>
      </c>
      <c r="FM87" s="2">
        <v>21.558596041661254</v>
      </c>
      <c r="FN87" s="2">
        <v>20.43503888233457</v>
      </c>
      <c r="FO87" s="2">
        <v>22.48647205917505</v>
      </c>
      <c r="FP87" s="2">
        <v>20.690149731151397</v>
      </c>
      <c r="FQ87" s="2">
        <v>20.897902405165755</v>
      </c>
      <c r="FR87" s="2">
        <v>21.485178715459931</v>
      </c>
      <c r="FS87" s="2">
        <v>21.491216955806223</v>
      </c>
      <c r="FT87" s="2">
        <v>21.472184478989696</v>
      </c>
      <c r="FU87" s="2">
        <v>21.364508724292719</v>
      </c>
      <c r="FV87" s="2">
        <v>21.415066060153364</v>
      </c>
      <c r="FW87" s="2">
        <v>20.789346376976404</v>
      </c>
      <c r="FX87" s="2">
        <v>21.363215243115121</v>
      </c>
      <c r="FY87" s="2">
        <v>21.090479292151432</v>
      </c>
      <c r="FZ87" s="2">
        <v>20.787578088656453</v>
      </c>
      <c r="GA87" s="2">
        <v>20.693911929430012</v>
      </c>
      <c r="GB87" s="2">
        <v>20.472284152109012</v>
      </c>
      <c r="GC87" s="2">
        <v>22.053193912324044</v>
      </c>
      <c r="GD87" s="2">
        <v>21.864204568669479</v>
      </c>
      <c r="GE87" s="2">
        <v>21.30856728441951</v>
      </c>
      <c r="GF87" s="2">
        <v>21.169976545441539</v>
      </c>
      <c r="GG87" s="2">
        <v>20.883629859281125</v>
      </c>
      <c r="GH87" s="2">
        <v>21.8474757185576</v>
      </c>
      <c r="GI87" s="2">
        <v>20.914116686583959</v>
      </c>
      <c r="GJ87" s="2">
        <v>21.658704426786194</v>
      </c>
      <c r="GK87" s="2">
        <v>21.266267922677756</v>
      </c>
      <c r="GL87" s="2">
        <v>21.048585810956773</v>
      </c>
      <c r="GM87" s="30">
        <v>21.524214044126396</v>
      </c>
      <c r="GN87" s="30">
        <v>20.124224810454535</v>
      </c>
    </row>
    <row r="88" spans="1:196" x14ac:dyDescent="0.2">
      <c r="A88" s="17" t="s">
        <v>283</v>
      </c>
      <c r="B88" s="17">
        <v>42</v>
      </c>
      <c r="C88" s="17">
        <v>5</v>
      </c>
      <c r="D88" s="9" t="s">
        <v>0</v>
      </c>
      <c r="E88" s="8">
        <v>2.0536767640910725E-4</v>
      </c>
      <c r="F88" s="7">
        <v>-0.41584973955851012</v>
      </c>
      <c r="G88" s="7">
        <v>0.98800088362460936</v>
      </c>
      <c r="H88" s="10">
        <v>-1.3473260384866848E-2</v>
      </c>
      <c r="I88" s="56" t="s">
        <v>5707</v>
      </c>
      <c r="J88" s="78">
        <v>0</v>
      </c>
      <c r="K88" s="2">
        <v>21.288914415004388</v>
      </c>
      <c r="L88" s="2">
        <v>21.055504988230062</v>
      </c>
      <c r="M88" s="2">
        <v>20.911385389089226</v>
      </c>
      <c r="N88" s="2">
        <v>22.314471370849542</v>
      </c>
      <c r="O88" s="2">
        <v>21.287883606113176</v>
      </c>
      <c r="P88" s="2">
        <v>21.304483925333997</v>
      </c>
      <c r="Q88" s="2">
        <v>21.892432746413558</v>
      </c>
      <c r="R88" s="2">
        <v>22.933374659148321</v>
      </c>
      <c r="S88" s="2">
        <v>22.042961103355065</v>
      </c>
      <c r="T88" s="2">
        <v>21.399766657766989</v>
      </c>
      <c r="U88" s="2">
        <v>21.866489833896971</v>
      </c>
      <c r="V88" s="2">
        <v>21.526658358979226</v>
      </c>
      <c r="W88" s="2">
        <v>21.124713998309748</v>
      </c>
      <c r="X88" s="2">
        <v>21.379359176363245</v>
      </c>
      <c r="Y88" s="2">
        <v>21.948417860370107</v>
      </c>
      <c r="Z88" s="2">
        <v>21.201690182429971</v>
      </c>
      <c r="AA88" s="2">
        <v>22.072506937932776</v>
      </c>
      <c r="AB88" s="2">
        <v>21.807616550785074</v>
      </c>
      <c r="AC88" s="2">
        <v>22.038994458037571</v>
      </c>
      <c r="AD88" s="2">
        <v>21.120594949327838</v>
      </c>
      <c r="AE88" s="2">
        <v>21.103776472248054</v>
      </c>
      <c r="AF88" s="2">
        <v>21.28930290026895</v>
      </c>
      <c r="AG88" s="2">
        <v>20.381935784324689</v>
      </c>
      <c r="AH88" s="2">
        <v>21.88460204528285</v>
      </c>
      <c r="AI88" s="2">
        <v>22.304395414052973</v>
      </c>
      <c r="AJ88" s="2">
        <v>21.440881488248369</v>
      </c>
      <c r="AK88" s="2">
        <v>22.372842220184705</v>
      </c>
      <c r="AL88" s="2">
        <v>21.263175347248339</v>
      </c>
      <c r="AM88" s="2">
        <v>21.324799277987509</v>
      </c>
      <c r="AN88" s="2">
        <v>21.312635170125311</v>
      </c>
      <c r="AO88" s="2">
        <v>21.675863250301763</v>
      </c>
      <c r="AP88" s="2">
        <v>21.678381364624762</v>
      </c>
      <c r="AQ88" s="2">
        <v>21.548435368026489</v>
      </c>
      <c r="AR88" s="2">
        <v>22.852536634516287</v>
      </c>
      <c r="AS88" s="2">
        <v>21.798083166398236</v>
      </c>
      <c r="AT88" s="2">
        <v>22.255874824024907</v>
      </c>
      <c r="AU88" s="2">
        <v>21.466408627033776</v>
      </c>
      <c r="AV88" s="2">
        <v>21.880845506133568</v>
      </c>
      <c r="AW88" s="2">
        <v>21.384462271858816</v>
      </c>
      <c r="AX88" s="2">
        <v>21.793528007938374</v>
      </c>
      <c r="AY88" s="2">
        <v>21.984362481337811</v>
      </c>
      <c r="AZ88" s="2">
        <v>20.690749078720433</v>
      </c>
      <c r="BA88" s="2">
        <v>21.203107551426339</v>
      </c>
      <c r="BB88" s="2">
        <v>20.905161268861466</v>
      </c>
      <c r="BC88" s="2">
        <v>21.442287990308841</v>
      </c>
      <c r="BD88" s="2">
        <v>21.308246422233292</v>
      </c>
      <c r="BE88" s="2">
        <v>21.464112279183642</v>
      </c>
      <c r="BF88" s="2">
        <v>21.16121612711585</v>
      </c>
      <c r="BG88" s="2">
        <v>21.857399506574044</v>
      </c>
      <c r="BH88" s="2">
        <v>21.795519883703623</v>
      </c>
      <c r="BI88" s="2">
        <v>22.31330127498757</v>
      </c>
      <c r="BJ88" s="2">
        <v>21.107764513040014</v>
      </c>
      <c r="BK88" s="2">
        <v>21.644699960905871</v>
      </c>
      <c r="BL88" s="2">
        <v>21.231021347414359</v>
      </c>
      <c r="BM88" s="2">
        <v>20.883504495715641</v>
      </c>
      <c r="BN88" s="2">
        <v>21.762804222589239</v>
      </c>
      <c r="BO88" s="2">
        <v>19.877148137357803</v>
      </c>
      <c r="BP88" s="2">
        <v>21.900083910566707</v>
      </c>
      <c r="BQ88" s="2">
        <v>22.690191374083813</v>
      </c>
      <c r="BR88" s="2">
        <v>21.714368948077777</v>
      </c>
      <c r="BS88" s="2">
        <v>21.634253182960553</v>
      </c>
      <c r="BT88" s="2">
        <v>20.324780704418046</v>
      </c>
      <c r="BU88" s="2">
        <v>21.578427497298744</v>
      </c>
      <c r="BV88" s="2">
        <v>21.73819515057837</v>
      </c>
      <c r="BW88" s="2">
        <v>21.605720668522295</v>
      </c>
      <c r="BX88" s="2">
        <v>21.528588926232352</v>
      </c>
      <c r="BY88" s="2">
        <v>21.108821802520257</v>
      </c>
      <c r="BZ88" s="2">
        <v>21.058802150049836</v>
      </c>
      <c r="CA88" s="2">
        <v>21.883765627291591</v>
      </c>
      <c r="CB88" s="2">
        <v>21.101558461295248</v>
      </c>
      <c r="CC88" s="2">
        <v>21.658465906316007</v>
      </c>
      <c r="CD88" s="2">
        <v>20.812160351829188</v>
      </c>
      <c r="CE88" s="2">
        <v>21.144601322578353</v>
      </c>
      <c r="CF88" s="2">
        <v>21.946936574224704</v>
      </c>
      <c r="CG88" s="2">
        <v>21.389273918027367</v>
      </c>
      <c r="CH88" s="2">
        <v>21.709792476515577</v>
      </c>
      <c r="CI88" s="2">
        <v>20.226690624799385</v>
      </c>
      <c r="CJ88" s="2">
        <v>21.791615848446803</v>
      </c>
      <c r="CK88" s="2">
        <v>21.542736162240992</v>
      </c>
      <c r="CL88" s="2">
        <v>21.015209923117173</v>
      </c>
      <c r="CM88" s="2">
        <v>21.186891850677988</v>
      </c>
      <c r="CN88" s="2">
        <v>21.887101748211343</v>
      </c>
      <c r="CO88" s="2">
        <v>21.406752562995468</v>
      </c>
      <c r="CP88" s="2">
        <v>21.437904213213297</v>
      </c>
      <c r="CQ88" s="2">
        <v>21.151514234518931</v>
      </c>
      <c r="CR88" s="2">
        <v>22.024693707414468</v>
      </c>
      <c r="CS88" s="2">
        <v>20.786646522610603</v>
      </c>
      <c r="CT88" s="2">
        <v>20.658646932171116</v>
      </c>
      <c r="CU88" s="2">
        <v>22.411356354963168</v>
      </c>
      <c r="CV88" s="2">
        <v>21.225649896022201</v>
      </c>
      <c r="CW88" s="2">
        <v>22.171306366039271</v>
      </c>
      <c r="CX88" s="2">
        <v>21.902188184284082</v>
      </c>
      <c r="CY88" s="2">
        <v>22.008101087883688</v>
      </c>
      <c r="CZ88" s="2">
        <v>21.311963752849913</v>
      </c>
      <c r="DA88" s="2">
        <v>20.838326171793575</v>
      </c>
      <c r="DB88" s="2">
        <v>21.310449614488576</v>
      </c>
      <c r="DC88" s="2">
        <v>19.913410830635065</v>
      </c>
      <c r="DD88" s="2">
        <v>21.361549009772784</v>
      </c>
      <c r="DE88" s="2">
        <v>21.43399830411899</v>
      </c>
      <c r="DF88" s="2">
        <v>21.383702245026726</v>
      </c>
      <c r="DG88" s="2">
        <v>20.390011254133476</v>
      </c>
      <c r="DH88" s="2">
        <v>22.041999364580867</v>
      </c>
      <c r="DI88" s="2">
        <v>20.698220689357097</v>
      </c>
      <c r="DJ88" s="2">
        <v>21.696852469387782</v>
      </c>
      <c r="DK88" s="2">
        <v>21.460757013626132</v>
      </c>
      <c r="DL88" s="2">
        <v>21.218555355068723</v>
      </c>
      <c r="DM88" s="2">
        <v>20.757523026764527</v>
      </c>
      <c r="DN88" s="2">
        <v>20.629178423092068</v>
      </c>
      <c r="DO88" s="2">
        <v>20.781518430314353</v>
      </c>
      <c r="DP88" s="2">
        <v>21.366709533790218</v>
      </c>
      <c r="DQ88" s="2">
        <v>22.195972487145728</v>
      </c>
      <c r="DR88" s="2">
        <v>21.64463717489032</v>
      </c>
      <c r="DS88" s="2">
        <v>20.383194221544915</v>
      </c>
      <c r="DT88" s="2">
        <v>20.718739670779751</v>
      </c>
      <c r="DU88" s="2">
        <v>20.410715427818037</v>
      </c>
      <c r="DV88" s="2">
        <v>20.600755439555321</v>
      </c>
      <c r="DW88" s="2">
        <v>21.171094588693848</v>
      </c>
      <c r="DX88" s="2">
        <v>20.57642265414686</v>
      </c>
      <c r="DY88" s="2">
        <v>20.533232501242313</v>
      </c>
      <c r="DZ88" s="2">
        <v>20.717058119742084</v>
      </c>
      <c r="EA88" s="2">
        <v>20.26859106143662</v>
      </c>
      <c r="EB88" s="2">
        <v>21.001218225851179</v>
      </c>
      <c r="EC88" s="2">
        <v>20.85189293623716</v>
      </c>
      <c r="ED88" s="2">
        <v>22.069333638875229</v>
      </c>
      <c r="EE88" s="2">
        <v>20.742750506692943</v>
      </c>
      <c r="EF88" s="2">
        <v>20.952775744466365</v>
      </c>
      <c r="EG88" s="2">
        <v>21.003538347370252</v>
      </c>
      <c r="EH88" s="2">
        <v>21.483628057600146</v>
      </c>
      <c r="EI88" s="2">
        <v>20.831782531089271</v>
      </c>
      <c r="EJ88" s="2">
        <v>21.706281352954758</v>
      </c>
      <c r="EK88" s="2">
        <v>21.188145412636036</v>
      </c>
      <c r="EL88" s="2">
        <v>21.223934431787111</v>
      </c>
      <c r="EM88" s="2">
        <v>21.286306235191102</v>
      </c>
      <c r="EN88" s="2">
        <v>21.84043517159871</v>
      </c>
      <c r="EO88" s="2">
        <v>20.983740054140867</v>
      </c>
      <c r="EP88" s="2">
        <v>22.338092174491127</v>
      </c>
      <c r="EQ88" s="2">
        <v>21.342717512470685</v>
      </c>
      <c r="ER88" s="2">
        <v>20.491460088345843</v>
      </c>
      <c r="ES88" s="2">
        <v>21.1901214019341</v>
      </c>
      <c r="ET88" s="2">
        <v>21.61441089801998</v>
      </c>
      <c r="EU88" s="2">
        <v>21.281658918219037</v>
      </c>
      <c r="EV88" s="2">
        <v>22.349327965359038</v>
      </c>
      <c r="EW88" s="2">
        <v>21.163439933023326</v>
      </c>
      <c r="EX88" s="2">
        <v>21.848252443875062</v>
      </c>
      <c r="EY88" s="2">
        <v>22.011810647612744</v>
      </c>
      <c r="EZ88" s="2">
        <v>21.8882341494635</v>
      </c>
      <c r="FA88" s="2">
        <v>21.310800931077093</v>
      </c>
      <c r="FB88" s="2">
        <v>22.028312369448436</v>
      </c>
      <c r="FC88" s="2">
        <v>22.333453996530967</v>
      </c>
      <c r="FD88" s="2">
        <v>21.248976840908487</v>
      </c>
      <c r="FE88" s="2">
        <v>22.357046220170641</v>
      </c>
      <c r="FF88" s="2">
        <v>21.277675523788972</v>
      </c>
      <c r="FG88" s="2">
        <v>21.255735062260534</v>
      </c>
      <c r="FH88" s="2">
        <v>21.207395595699612</v>
      </c>
      <c r="FI88" s="2">
        <v>21.074866614949169</v>
      </c>
      <c r="FJ88" s="2">
        <v>20.845890876233593</v>
      </c>
      <c r="FK88" s="2">
        <v>21.079040708891998</v>
      </c>
      <c r="FL88" s="2">
        <v>22.299048283922762</v>
      </c>
      <c r="FM88" s="2">
        <v>21.587336880222463</v>
      </c>
      <c r="FN88" s="2">
        <v>21.130518110241141</v>
      </c>
      <c r="FO88" s="2">
        <v>22.267609946762509</v>
      </c>
      <c r="FP88" s="2">
        <v>20.937143419091242</v>
      </c>
      <c r="FQ88" s="2">
        <v>20.877925112931692</v>
      </c>
      <c r="FR88" s="2">
        <v>22.189177586477825</v>
      </c>
      <c r="FS88" s="2">
        <v>22.034636035070299</v>
      </c>
      <c r="FT88" s="2">
        <v>21.560486821887739</v>
      </c>
      <c r="FU88" s="2">
        <v>21.425197638415735</v>
      </c>
      <c r="FV88" s="2">
        <v>21.322882376550183</v>
      </c>
      <c r="FW88" s="2">
        <v>20.860690823411879</v>
      </c>
      <c r="FX88" s="2">
        <v>22.308650058437149</v>
      </c>
      <c r="FY88" s="2">
        <v>21.186479090443921</v>
      </c>
      <c r="FZ88" s="2">
        <v>20.962452777784183</v>
      </c>
      <c r="GA88" s="2">
        <v>20.845185712655621</v>
      </c>
      <c r="GB88" s="2">
        <v>20.966330283030597</v>
      </c>
      <c r="GC88" s="2">
        <v>22.054343424865564</v>
      </c>
      <c r="GD88" s="2">
        <v>22.138638328580996</v>
      </c>
      <c r="GE88" s="2">
        <v>21.409214682815048</v>
      </c>
      <c r="GF88" s="2">
        <v>21.749399302400718</v>
      </c>
      <c r="GG88" s="2">
        <v>20.661007057837608</v>
      </c>
      <c r="GH88" s="2">
        <v>22.993438436426818</v>
      </c>
      <c r="GI88" s="2">
        <v>20.553794114607363</v>
      </c>
      <c r="GJ88" s="2">
        <v>21.587847572073667</v>
      </c>
      <c r="GK88" s="2">
        <v>22.530367056795097</v>
      </c>
      <c r="GL88" s="2">
        <v>21.540468856884939</v>
      </c>
      <c r="GM88" s="30">
        <v>22.375905080227739</v>
      </c>
      <c r="GN88" s="30">
        <v>19.693812497690175</v>
      </c>
    </row>
    <row r="89" spans="1:196" x14ac:dyDescent="0.2">
      <c r="A89" s="17" t="s">
        <v>297</v>
      </c>
      <c r="B89" s="17">
        <v>40</v>
      </c>
      <c r="C89" s="17">
        <v>5</v>
      </c>
      <c r="D89" s="9" t="s">
        <v>0</v>
      </c>
      <c r="E89" s="8">
        <v>6.7084337605484268E-2</v>
      </c>
      <c r="F89" s="7">
        <v>-0.15582192349544144</v>
      </c>
      <c r="G89" s="7">
        <v>0.86987736122748482</v>
      </c>
      <c r="H89" s="10">
        <v>3.2240157236554268E-2</v>
      </c>
      <c r="I89" s="92">
        <v>0</v>
      </c>
      <c r="J89" s="78">
        <v>0</v>
      </c>
      <c r="K89" s="2">
        <v>20.873597406271294</v>
      </c>
      <c r="L89" s="2">
        <v>20.7327308515246</v>
      </c>
      <c r="M89" s="2">
        <v>20.745043553793181</v>
      </c>
      <c r="N89" s="2">
        <v>21.05409917010693</v>
      </c>
      <c r="O89" s="2">
        <v>20.443397820342213</v>
      </c>
      <c r="P89" s="2">
        <v>20.375236026699717</v>
      </c>
      <c r="Q89" s="2">
        <v>20.688170716524894</v>
      </c>
      <c r="R89" s="2">
        <v>21.958333611504312</v>
      </c>
      <c r="S89" s="2">
        <v>21.225596890661532</v>
      </c>
      <c r="T89" s="2">
        <v>20.970982975805828</v>
      </c>
      <c r="U89" s="2">
        <v>20.897489307555638</v>
      </c>
      <c r="V89" s="2">
        <v>20.873689906131883</v>
      </c>
      <c r="W89" s="2">
        <v>20.954833333459799</v>
      </c>
      <c r="X89" s="2">
        <v>20.880316096644432</v>
      </c>
      <c r="Y89" s="2">
        <v>20.782843498647573</v>
      </c>
      <c r="Z89" s="2">
        <v>20.557956938603031</v>
      </c>
      <c r="AA89" s="2">
        <v>21.859178363756964</v>
      </c>
      <c r="AB89" s="2">
        <v>20.95658095412902</v>
      </c>
      <c r="AC89" s="2">
        <v>20.807575865981708</v>
      </c>
      <c r="AD89" s="2">
        <v>20.357629082379283</v>
      </c>
      <c r="AE89" s="2">
        <v>22.157305071653422</v>
      </c>
      <c r="AF89" s="2">
        <v>20.972987600916024</v>
      </c>
      <c r="AG89" s="2">
        <v>20.421031488000445</v>
      </c>
      <c r="AH89" s="2">
        <v>21.247852389639085</v>
      </c>
      <c r="AI89" s="2">
        <v>21.228320843622384</v>
      </c>
      <c r="AJ89" s="2">
        <v>20.51513256710345</v>
      </c>
      <c r="AK89" s="2">
        <v>21.410830667178136</v>
      </c>
      <c r="AL89" s="2">
        <v>20.614547993548967</v>
      </c>
      <c r="AM89" s="2">
        <v>20.591159996481494</v>
      </c>
      <c r="AN89" s="2">
        <v>20.666761088870551</v>
      </c>
      <c r="AO89" s="2">
        <v>21.253635630750143</v>
      </c>
      <c r="AP89" s="2">
        <v>20.897264637620442</v>
      </c>
      <c r="AQ89" s="2">
        <v>21.032926813329201</v>
      </c>
      <c r="AR89" s="2">
        <v>21.157423816579826</v>
      </c>
      <c r="AS89" s="2">
        <v>20.49298126834621</v>
      </c>
      <c r="AT89" s="2">
        <v>21.145898450329813</v>
      </c>
      <c r="AU89" s="2">
        <v>20.970433925189081</v>
      </c>
      <c r="AV89" s="2">
        <v>21.487199687134598</v>
      </c>
      <c r="AW89" s="2">
        <v>20.242308219273792</v>
      </c>
      <c r="AX89" s="2">
        <v>20.723318630727128</v>
      </c>
      <c r="AY89" s="2">
        <v>20.811774792184352</v>
      </c>
      <c r="AZ89" s="2">
        <v>21.009690389050935</v>
      </c>
      <c r="BA89" s="2">
        <v>20.520218852168309</v>
      </c>
      <c r="BB89" s="2">
        <v>20.610388732902887</v>
      </c>
      <c r="BC89" s="2">
        <v>21.26126238608709</v>
      </c>
      <c r="BD89" s="2">
        <v>20.670978659565566</v>
      </c>
      <c r="BE89" s="2">
        <v>20.580942170071708</v>
      </c>
      <c r="BF89" s="2">
        <v>20.760616973458749</v>
      </c>
      <c r="BG89" s="2">
        <v>20.69994029924403</v>
      </c>
      <c r="BH89" s="2">
        <v>20.594852324852724</v>
      </c>
      <c r="BI89" s="2">
        <v>20.863157555779839</v>
      </c>
      <c r="BJ89" s="2">
        <v>21.175710653209975</v>
      </c>
      <c r="BK89" s="2">
        <v>20.640805972671313</v>
      </c>
      <c r="BL89" s="2">
        <v>21.016356102201303</v>
      </c>
      <c r="BM89" s="2">
        <v>20.476905244532087</v>
      </c>
      <c r="BN89" s="2">
        <v>21.271438324077387</v>
      </c>
      <c r="BO89" s="2">
        <v>21.799625621429964</v>
      </c>
      <c r="BP89" s="2">
        <v>21.42829469373368</v>
      </c>
      <c r="BQ89" s="2">
        <v>21.694964749520384</v>
      </c>
      <c r="BR89" s="2">
        <v>20.920311515946477</v>
      </c>
      <c r="BS89" s="2">
        <v>21.284894075288005</v>
      </c>
      <c r="BT89" s="2">
        <v>20.353098318383434</v>
      </c>
      <c r="BU89" s="2">
        <v>20.869844328321957</v>
      </c>
      <c r="BV89" s="2">
        <v>20.92213319822514</v>
      </c>
      <c r="BW89" s="2">
        <v>21.194228767754431</v>
      </c>
      <c r="BX89" s="2">
        <v>20.486743880775169</v>
      </c>
      <c r="BY89" s="2">
        <v>20.468762486761058</v>
      </c>
      <c r="BZ89" s="2">
        <v>20.899097380318608</v>
      </c>
      <c r="CA89" s="2">
        <v>20.865787869868509</v>
      </c>
      <c r="CB89" s="2">
        <v>20.777732736283355</v>
      </c>
      <c r="CC89" s="2">
        <v>21.206190803546288</v>
      </c>
      <c r="CD89" s="2">
        <v>20.490175277878091</v>
      </c>
      <c r="CE89" s="2">
        <v>21.117407708764219</v>
      </c>
      <c r="CF89" s="2">
        <v>20.953434640136333</v>
      </c>
      <c r="CG89" s="2">
        <v>21.131761645898656</v>
      </c>
      <c r="CH89" s="2">
        <v>20.888219217736872</v>
      </c>
      <c r="CI89" s="2">
        <v>20.445938969154337</v>
      </c>
      <c r="CJ89" s="2">
        <v>21.585104842914397</v>
      </c>
      <c r="CK89" s="2">
        <v>21.025228772445068</v>
      </c>
      <c r="CL89" s="2">
        <v>20.743853426881063</v>
      </c>
      <c r="CM89" s="2">
        <v>20.626743176668093</v>
      </c>
      <c r="CN89" s="2">
        <v>20.135520025727157</v>
      </c>
      <c r="CO89" s="2">
        <v>20.429655000348994</v>
      </c>
      <c r="CP89" s="2">
        <v>21.108577991968467</v>
      </c>
      <c r="CQ89" s="2">
        <v>20.939532451592971</v>
      </c>
      <c r="CR89" s="2">
        <v>21.111856771443364</v>
      </c>
      <c r="CS89" s="2">
        <v>20.821225089657574</v>
      </c>
      <c r="CT89" s="2">
        <v>20.307569047588061</v>
      </c>
      <c r="CU89" s="2">
        <v>20.849862926298719</v>
      </c>
      <c r="CV89" s="2">
        <v>20.736426420241465</v>
      </c>
      <c r="CW89" s="2">
        <v>21.597370668121407</v>
      </c>
      <c r="CX89" s="2">
        <v>21.26614821620322</v>
      </c>
      <c r="CY89" s="2">
        <v>21.106964790648792</v>
      </c>
      <c r="CZ89" s="2">
        <v>20.613843613887973</v>
      </c>
      <c r="DA89" s="2">
        <v>20.393803021700368</v>
      </c>
      <c r="DB89" s="2">
        <v>20.761435825085186</v>
      </c>
      <c r="DC89" s="2">
        <v>20.475157471283275</v>
      </c>
      <c r="DD89" s="2">
        <v>20.838842407262995</v>
      </c>
      <c r="DE89" s="2">
        <v>21.474932057588646</v>
      </c>
      <c r="DF89" s="2">
        <v>21.03513783852112</v>
      </c>
      <c r="DG89" s="2">
        <v>20.073262645901011</v>
      </c>
      <c r="DH89" s="2">
        <v>21.220628204918661</v>
      </c>
      <c r="DI89" s="2">
        <v>20.726903574767878</v>
      </c>
      <c r="DJ89" s="2">
        <v>20.522279650255083</v>
      </c>
      <c r="DK89" s="2">
        <v>20.995944383640165</v>
      </c>
      <c r="DL89" s="2">
        <v>20.332992752050988</v>
      </c>
      <c r="DM89" s="2">
        <v>20.521255307280356</v>
      </c>
      <c r="DN89" s="2">
        <v>21.07129566727464</v>
      </c>
      <c r="DO89" s="2">
        <v>20.688497104535937</v>
      </c>
      <c r="DP89" s="2">
        <v>21.605337862954041</v>
      </c>
      <c r="DQ89" s="2">
        <v>21.091450507669609</v>
      </c>
      <c r="DR89" s="2">
        <v>20.751818809265234</v>
      </c>
      <c r="DS89" s="2">
        <v>20.090967909039172</v>
      </c>
      <c r="DT89" s="2">
        <v>20.319529495878719</v>
      </c>
      <c r="DU89" s="2">
        <v>20.296049369048404</v>
      </c>
      <c r="DV89" s="2">
        <v>21.223347744242393</v>
      </c>
      <c r="DW89" s="2">
        <v>21.085779118027954</v>
      </c>
      <c r="DX89" s="2">
        <v>20.878611296843005</v>
      </c>
      <c r="DY89" s="2">
        <v>21.167779413609573</v>
      </c>
      <c r="DZ89" s="2">
        <v>20.506631846542962</v>
      </c>
      <c r="EA89" s="2">
        <v>20.455339051714628</v>
      </c>
      <c r="EB89" s="2">
        <v>20.310793582163246</v>
      </c>
      <c r="EC89" s="2">
        <v>20.335274002836208</v>
      </c>
      <c r="ED89" s="2">
        <v>20.880175955064207</v>
      </c>
      <c r="EE89" s="2">
        <v>20.858986013111277</v>
      </c>
      <c r="EF89" s="2">
        <v>20.674578698698976</v>
      </c>
      <c r="EG89" s="2">
        <v>20.931048195640777</v>
      </c>
      <c r="EH89" s="2">
        <v>20.645119022954873</v>
      </c>
      <c r="EI89" s="2">
        <v>20.387387208283254</v>
      </c>
      <c r="EJ89" s="2">
        <v>20.714592004423896</v>
      </c>
      <c r="EK89" s="2">
        <v>20.800019534894211</v>
      </c>
      <c r="EL89" s="2">
        <v>21.370849304397478</v>
      </c>
      <c r="EM89" s="2">
        <v>20.311991344975414</v>
      </c>
      <c r="EN89" s="2">
        <v>21.404677633495638</v>
      </c>
      <c r="EO89" s="2">
        <v>20.608618660897832</v>
      </c>
      <c r="EP89" s="2">
        <v>21.113298061737076</v>
      </c>
      <c r="EQ89" s="2">
        <v>20.688506859657622</v>
      </c>
      <c r="ER89" s="2">
        <v>20.404859513559053</v>
      </c>
      <c r="ES89" s="2">
        <v>20.899094183067842</v>
      </c>
      <c r="ET89" s="2">
        <v>21.052825500603124</v>
      </c>
      <c r="EU89" s="2">
        <v>20.35125156641362</v>
      </c>
      <c r="EV89" s="2">
        <v>21.196946724847223</v>
      </c>
      <c r="EW89" s="2">
        <v>21.546013786667221</v>
      </c>
      <c r="EX89" s="2">
        <v>22.053630213687757</v>
      </c>
      <c r="EY89" s="2">
        <v>21.105353863985687</v>
      </c>
      <c r="EZ89" s="2">
        <v>20.716092190746878</v>
      </c>
      <c r="FA89" s="2">
        <v>20.741244210901755</v>
      </c>
      <c r="FB89" s="2">
        <v>21.061535488763557</v>
      </c>
      <c r="FC89" s="2">
        <v>20.468362669297079</v>
      </c>
      <c r="FD89" s="2">
        <v>20.409746400006767</v>
      </c>
      <c r="FE89" s="2">
        <v>21.191879229483256</v>
      </c>
      <c r="FF89" s="2">
        <v>21.185316660469166</v>
      </c>
      <c r="FG89" s="2">
        <v>20.614272348172062</v>
      </c>
      <c r="FH89" s="2">
        <v>20.957929008000644</v>
      </c>
      <c r="FI89" s="2">
        <v>20.78562879666157</v>
      </c>
      <c r="FJ89" s="2">
        <v>20.457937709874646</v>
      </c>
      <c r="FK89" s="2">
        <v>20.776067378300851</v>
      </c>
      <c r="FL89" s="2">
        <v>21.02882502834947</v>
      </c>
      <c r="FM89" s="2">
        <v>21.657810037144607</v>
      </c>
      <c r="FN89" s="2">
        <v>20.198041663317291</v>
      </c>
      <c r="FO89" s="2">
        <v>21.499589666598069</v>
      </c>
      <c r="FP89" s="2">
        <v>21.197090901957395</v>
      </c>
      <c r="FQ89" s="2">
        <v>20.576587235721014</v>
      </c>
      <c r="FR89" s="2">
        <v>21.026627125515844</v>
      </c>
      <c r="FS89" s="2">
        <v>21.286029365013427</v>
      </c>
      <c r="FT89" s="2">
        <v>21.28182908413401</v>
      </c>
      <c r="FU89" s="2">
        <v>21.092409474468013</v>
      </c>
      <c r="FV89" s="2">
        <v>20.784570015027484</v>
      </c>
      <c r="FW89" s="2">
        <v>20.523363976240706</v>
      </c>
      <c r="FX89" s="2">
        <v>21.076472694115225</v>
      </c>
      <c r="FY89" s="2">
        <v>20.383783365932906</v>
      </c>
      <c r="FZ89" s="2">
        <v>20.318956592818253</v>
      </c>
      <c r="GA89" s="2">
        <v>20.276002427634044</v>
      </c>
      <c r="GB89" s="2">
        <v>20.467918149285794</v>
      </c>
      <c r="GC89" s="2">
        <v>21.410021668246738</v>
      </c>
      <c r="GD89" s="2">
        <v>21.522146409471937</v>
      </c>
      <c r="GE89" s="2">
        <v>20.711190922337693</v>
      </c>
      <c r="GF89" s="2">
        <v>20.598832198585281</v>
      </c>
      <c r="GG89" s="2">
        <v>20.959810811752398</v>
      </c>
      <c r="GH89" s="2">
        <v>21.623944937611601</v>
      </c>
      <c r="GI89" s="2">
        <v>21.804044297959702</v>
      </c>
      <c r="GJ89" s="2">
        <v>21.477867624815509</v>
      </c>
      <c r="GK89" s="2">
        <v>21.092967571070123</v>
      </c>
      <c r="GL89" s="2">
        <v>20.984810477862837</v>
      </c>
      <c r="GM89" s="30">
        <v>20.952189172876704</v>
      </c>
      <c r="GN89" s="30">
        <v>20.459042790745837</v>
      </c>
    </row>
    <row r="90" spans="1:196" x14ac:dyDescent="0.2">
      <c r="A90" s="17" t="s">
        <v>137</v>
      </c>
      <c r="B90" s="17">
        <v>42</v>
      </c>
      <c r="C90" s="17">
        <v>6</v>
      </c>
      <c r="D90" s="9" t="s">
        <v>0</v>
      </c>
      <c r="E90" s="8">
        <v>0.40555790099032279</v>
      </c>
      <c r="F90" s="7">
        <v>9.8141247057711212E-2</v>
      </c>
      <c r="G90" s="7">
        <v>6.0053579080194208E-2</v>
      </c>
      <c r="H90" s="10">
        <v>0.17297631849232786</v>
      </c>
      <c r="I90" s="78">
        <v>0</v>
      </c>
      <c r="J90" s="78">
        <v>0</v>
      </c>
      <c r="K90" s="2">
        <v>23.020543091157325</v>
      </c>
      <c r="L90" s="2">
        <v>23.418252026302763</v>
      </c>
      <c r="M90" s="2">
        <v>22.98768662414772</v>
      </c>
      <c r="N90" s="2">
        <v>23.573307909989822</v>
      </c>
      <c r="O90" s="2">
        <v>22.86967459870532</v>
      </c>
      <c r="P90" s="2">
        <v>23.408733275885432</v>
      </c>
      <c r="Q90" s="2">
        <v>23.180080421901586</v>
      </c>
      <c r="R90" s="2">
        <v>24.105563441194569</v>
      </c>
      <c r="S90" s="2">
        <v>23.345596299456979</v>
      </c>
      <c r="T90" s="2">
        <v>23.305153380197972</v>
      </c>
      <c r="U90" s="2">
        <v>23.418679993715177</v>
      </c>
      <c r="V90" s="2">
        <v>22.589352689422125</v>
      </c>
      <c r="W90" s="2">
        <v>22.976916406411011</v>
      </c>
      <c r="X90" s="2">
        <v>22.783934790836771</v>
      </c>
      <c r="Y90" s="2">
        <v>22.907662339994886</v>
      </c>
      <c r="Z90" s="2">
        <v>22.727437555805285</v>
      </c>
      <c r="AA90" s="2">
        <v>23.3956928121308</v>
      </c>
      <c r="AB90" s="2">
        <v>22.908242430819023</v>
      </c>
      <c r="AC90" s="2">
        <v>22.93377849029099</v>
      </c>
      <c r="AD90" s="2">
        <v>22.960497669312758</v>
      </c>
      <c r="AE90" s="2">
        <v>23.978498345114989</v>
      </c>
      <c r="AF90" s="2">
        <v>23.296523751850319</v>
      </c>
      <c r="AG90" s="2">
        <v>22.552261639193716</v>
      </c>
      <c r="AH90" s="2">
        <v>22.979210722764524</v>
      </c>
      <c r="AI90" s="2">
        <v>23.255897465490197</v>
      </c>
      <c r="AJ90" s="2">
        <v>22.358131270470761</v>
      </c>
      <c r="AK90" s="2">
        <v>23.364126459722655</v>
      </c>
      <c r="AL90" s="2">
        <v>23.241110703893241</v>
      </c>
      <c r="AM90" s="2">
        <v>23.137598007587126</v>
      </c>
      <c r="AN90" s="2">
        <v>22.948435247384818</v>
      </c>
      <c r="AO90" s="2">
        <v>22.717373552258959</v>
      </c>
      <c r="AP90" s="2">
        <v>23.197780801192174</v>
      </c>
      <c r="AQ90" s="2">
        <v>22.640668425154434</v>
      </c>
      <c r="AR90" s="2">
        <v>23.547576119692589</v>
      </c>
      <c r="AS90" s="2">
        <v>22.588557648344999</v>
      </c>
      <c r="AT90" s="2">
        <v>23.591343067713051</v>
      </c>
      <c r="AU90" s="2">
        <v>23.33958513483427</v>
      </c>
      <c r="AV90" s="2">
        <v>23.447007386901781</v>
      </c>
      <c r="AW90" s="2">
        <v>22.321133957608119</v>
      </c>
      <c r="AX90" s="2">
        <v>23.278802669387922</v>
      </c>
      <c r="AY90" s="2">
        <v>23.212141154412187</v>
      </c>
      <c r="AZ90" s="2">
        <v>24.095072360252146</v>
      </c>
      <c r="BA90" s="2">
        <v>22.84466194681681</v>
      </c>
      <c r="BB90" s="2">
        <v>23.224904719780589</v>
      </c>
      <c r="BC90" s="2">
        <v>22.436154312691432</v>
      </c>
      <c r="BD90" s="2">
        <v>22.421788945438657</v>
      </c>
      <c r="BE90" s="2">
        <v>22.634370713600227</v>
      </c>
      <c r="BF90" s="2">
        <v>22.737289432628135</v>
      </c>
      <c r="BG90" s="2">
        <v>23.424051249034392</v>
      </c>
      <c r="BH90" s="2">
        <v>22.80909825015091</v>
      </c>
      <c r="BI90" s="2">
        <v>22.938220440980889</v>
      </c>
      <c r="BJ90" s="2">
        <v>22.572778451493328</v>
      </c>
      <c r="BK90" s="2">
        <v>23.21950114260974</v>
      </c>
      <c r="BL90" s="2">
        <v>23.218724570969627</v>
      </c>
      <c r="BM90" s="2">
        <v>23.120070613723595</v>
      </c>
      <c r="BN90" s="2">
        <v>22.667894153151131</v>
      </c>
      <c r="BO90" s="2">
        <v>23.905021262045604</v>
      </c>
      <c r="BP90" s="2">
        <v>23.213087251800516</v>
      </c>
      <c r="BQ90" s="2">
        <v>23.55768253866065</v>
      </c>
      <c r="BR90" s="2">
        <v>23.342804164990664</v>
      </c>
      <c r="BS90" s="2">
        <v>23.199391714698979</v>
      </c>
      <c r="BT90" s="2">
        <v>23.454523218187006</v>
      </c>
      <c r="BU90" s="2">
        <v>22.641638613293694</v>
      </c>
      <c r="BV90" s="2">
        <v>22.873951336112793</v>
      </c>
      <c r="BW90" s="2">
        <v>22.961739190296974</v>
      </c>
      <c r="BX90" s="2">
        <v>22.940922893232599</v>
      </c>
      <c r="BY90" s="2">
        <v>22.401196836777018</v>
      </c>
      <c r="BZ90" s="2">
        <v>22.993311457994725</v>
      </c>
      <c r="CA90" s="2">
        <v>23.415487113210283</v>
      </c>
      <c r="CB90" s="2">
        <v>23.327507799857266</v>
      </c>
      <c r="CC90" s="2">
        <v>23.527453827760304</v>
      </c>
      <c r="CD90" s="2">
        <v>22.282264566299133</v>
      </c>
      <c r="CE90" s="2">
        <v>22.523483708840249</v>
      </c>
      <c r="CF90" s="2">
        <v>23.008930651398657</v>
      </c>
      <c r="CG90" s="2">
        <v>23.268847646498696</v>
      </c>
      <c r="CH90" s="2">
        <v>22.814731854608628</v>
      </c>
      <c r="CI90" s="2">
        <v>23.529545913553815</v>
      </c>
      <c r="CJ90" s="2">
        <v>23.344390310451747</v>
      </c>
      <c r="CK90" s="2">
        <v>23.395104848862537</v>
      </c>
      <c r="CL90" s="2">
        <v>22.632639114836667</v>
      </c>
      <c r="CM90" s="2">
        <v>22.456439171446139</v>
      </c>
      <c r="CN90" s="2">
        <v>23.05817203704866</v>
      </c>
      <c r="CO90" s="2">
        <v>22.793687570133045</v>
      </c>
      <c r="CP90" s="2">
        <v>23.171597233857021</v>
      </c>
      <c r="CQ90" s="2">
        <v>23.402711063194037</v>
      </c>
      <c r="CR90" s="2">
        <v>23.602983646358805</v>
      </c>
      <c r="CS90" s="2">
        <v>22.890708867436729</v>
      </c>
      <c r="CT90" s="2">
        <v>22.247091748644547</v>
      </c>
      <c r="CU90" s="2">
        <v>23.128138053581022</v>
      </c>
      <c r="CV90" s="2">
        <v>22.691786524948501</v>
      </c>
      <c r="CW90" s="2">
        <v>23.313867159796086</v>
      </c>
      <c r="CX90" s="2">
        <v>23.202011807145862</v>
      </c>
      <c r="CY90" s="2">
        <v>23.066218028104007</v>
      </c>
      <c r="CZ90" s="2">
        <v>22.888535709448625</v>
      </c>
      <c r="DA90" s="2">
        <v>23.413884000870404</v>
      </c>
      <c r="DB90" s="2">
        <v>22.8425179604188</v>
      </c>
      <c r="DC90" s="2">
        <v>23.270038869550845</v>
      </c>
      <c r="DD90" s="2">
        <v>23.057743033287544</v>
      </c>
      <c r="DE90" s="2">
        <v>23.821179889958817</v>
      </c>
      <c r="DF90" s="2">
        <v>23.038857118781067</v>
      </c>
      <c r="DG90" s="2">
        <v>23.514094906932176</v>
      </c>
      <c r="DH90" s="2">
        <v>23.571831928508566</v>
      </c>
      <c r="DI90" s="2">
        <v>23.786769334727182</v>
      </c>
      <c r="DJ90" s="2">
        <v>22.991279304169037</v>
      </c>
      <c r="DK90" s="2">
        <v>23.763373800304112</v>
      </c>
      <c r="DL90" s="2">
        <v>22.529422331718621</v>
      </c>
      <c r="DM90" s="2">
        <v>22.797132432572294</v>
      </c>
      <c r="DN90" s="2">
        <v>23.24640828530876</v>
      </c>
      <c r="DO90" s="2">
        <v>23.033923023115474</v>
      </c>
      <c r="DP90" s="2">
        <v>23.880754959286705</v>
      </c>
      <c r="DQ90" s="2">
        <v>23.146479215431292</v>
      </c>
      <c r="DR90" s="2">
        <v>22.456146354651388</v>
      </c>
      <c r="DS90" s="2">
        <v>23.533087392457016</v>
      </c>
      <c r="DT90" s="2">
        <v>22.51622319364721</v>
      </c>
      <c r="DU90" s="2">
        <v>23.498495388961782</v>
      </c>
      <c r="DV90" s="2">
        <v>23.359399350348678</v>
      </c>
      <c r="DW90" s="2">
        <v>23.691220611769864</v>
      </c>
      <c r="DX90" s="2">
        <v>22.957636156538776</v>
      </c>
      <c r="DY90" s="2">
        <v>23.127860482460317</v>
      </c>
      <c r="DZ90" s="2">
        <v>23.05899052397745</v>
      </c>
      <c r="EA90" s="2">
        <v>22.627408499344149</v>
      </c>
      <c r="EB90" s="2">
        <v>23.651657225344522</v>
      </c>
      <c r="EC90" s="2">
        <v>22.979363676729193</v>
      </c>
      <c r="ED90" s="2">
        <v>23.155296601959762</v>
      </c>
      <c r="EE90" s="2">
        <v>24.017131291889037</v>
      </c>
      <c r="EF90" s="2">
        <v>23.152121208288115</v>
      </c>
      <c r="EG90" s="2">
        <v>23.227621453002261</v>
      </c>
      <c r="EH90" s="2">
        <v>23.755595880727125</v>
      </c>
      <c r="EI90" s="2">
        <v>22.474750140586856</v>
      </c>
      <c r="EJ90" s="2">
        <v>23.229632366133746</v>
      </c>
      <c r="EK90" s="2">
        <v>22.54033578692151</v>
      </c>
      <c r="EL90" s="2">
        <v>23.456424268850366</v>
      </c>
      <c r="EM90" s="2">
        <v>22.28243963833248</v>
      </c>
      <c r="EN90" s="2">
        <v>23.529862351774259</v>
      </c>
      <c r="EO90" s="2">
        <v>22.505965490068728</v>
      </c>
      <c r="EP90" s="2">
        <v>23.46345269063286</v>
      </c>
      <c r="EQ90" s="2">
        <v>22.672353326012349</v>
      </c>
      <c r="ER90" s="2">
        <v>22.716910129347465</v>
      </c>
      <c r="ES90" s="2">
        <v>22.818549343782507</v>
      </c>
      <c r="ET90" s="2">
        <v>22.770460607309374</v>
      </c>
      <c r="EU90" s="2">
        <v>22.568172783857207</v>
      </c>
      <c r="EV90" s="2">
        <v>23.562708674823654</v>
      </c>
      <c r="EW90" s="2">
        <v>23.257056058157133</v>
      </c>
      <c r="EX90" s="2">
        <v>23.73060690701449</v>
      </c>
      <c r="EY90" s="2">
        <v>23.415007606514923</v>
      </c>
      <c r="EZ90" s="2">
        <v>22.970424655580793</v>
      </c>
      <c r="FA90" s="2">
        <v>23.481401720166389</v>
      </c>
      <c r="FB90" s="2">
        <v>23.480818533947936</v>
      </c>
      <c r="FC90" s="2">
        <v>22.970425816608806</v>
      </c>
      <c r="FD90" s="2">
        <v>23.850764206794882</v>
      </c>
      <c r="FE90" s="2">
        <v>23.5410164861613</v>
      </c>
      <c r="FF90" s="2">
        <v>24.25159354880596</v>
      </c>
      <c r="FG90" s="2">
        <v>22.842192056649409</v>
      </c>
      <c r="FH90" s="2">
        <v>23.115671271076089</v>
      </c>
      <c r="FI90" s="2">
        <v>22.860111001355733</v>
      </c>
      <c r="FJ90" s="2">
        <v>22.061023264224566</v>
      </c>
      <c r="FK90" s="2">
        <v>23.101156940770558</v>
      </c>
      <c r="FL90" s="2">
        <v>23.232642472651502</v>
      </c>
      <c r="FM90" s="2">
        <v>23.724492311232869</v>
      </c>
      <c r="FN90" s="2">
        <v>22.849926538148974</v>
      </c>
      <c r="FO90" s="2">
        <v>23.678292441815969</v>
      </c>
      <c r="FP90" s="2">
        <v>23.79528497423409</v>
      </c>
      <c r="FQ90" s="2">
        <v>22.276360349517418</v>
      </c>
      <c r="FR90" s="2">
        <v>22.937022456662859</v>
      </c>
      <c r="FS90" s="2">
        <v>24.14364739341319</v>
      </c>
      <c r="FT90" s="2">
        <v>23.112145578286999</v>
      </c>
      <c r="FU90" s="2">
        <v>23.621281804814487</v>
      </c>
      <c r="FV90" s="2">
        <v>23.426165001598903</v>
      </c>
      <c r="FW90" s="2">
        <v>22.502221341853691</v>
      </c>
      <c r="FX90" s="2">
        <v>23.780369354438395</v>
      </c>
      <c r="FY90" s="2">
        <v>23.357484005119229</v>
      </c>
      <c r="FZ90" s="2">
        <v>22.318736504402178</v>
      </c>
      <c r="GA90" s="2">
        <v>23.385563642696418</v>
      </c>
      <c r="GB90" s="2">
        <v>22.770517448717762</v>
      </c>
      <c r="GC90" s="2">
        <v>23.45921519354906</v>
      </c>
      <c r="GD90" s="2">
        <v>23.775653402742996</v>
      </c>
      <c r="GE90" s="2">
        <v>22.826567008316847</v>
      </c>
      <c r="GF90" s="2">
        <v>22.727423737425092</v>
      </c>
      <c r="GG90" s="2">
        <v>23.06879836860152</v>
      </c>
      <c r="GH90" s="2">
        <v>23.945766616409873</v>
      </c>
      <c r="GI90" s="2">
        <v>24.660675591665566</v>
      </c>
      <c r="GJ90" s="2">
        <v>23.032768926031547</v>
      </c>
      <c r="GK90" s="2">
        <v>23.959615640031114</v>
      </c>
      <c r="GL90" s="2">
        <v>22.938953223826164</v>
      </c>
      <c r="GM90" s="30">
        <v>23.378933662416937</v>
      </c>
      <c r="GN90" s="30">
        <v>22.982962245229562</v>
      </c>
    </row>
    <row r="91" spans="1:196" x14ac:dyDescent="0.2">
      <c r="A91" s="17" t="s">
        <v>138</v>
      </c>
      <c r="B91" s="17">
        <v>36</v>
      </c>
      <c r="C91" s="17">
        <v>3</v>
      </c>
      <c r="D91" s="9" t="s">
        <v>0</v>
      </c>
      <c r="E91" s="8">
        <v>4.9314278784511389E-2</v>
      </c>
      <c r="F91" s="7">
        <v>-0.12031975571534304</v>
      </c>
      <c r="G91" s="7">
        <v>2.6338630097164251E-2</v>
      </c>
      <c r="H91" s="10">
        <v>-0.12856515136418878</v>
      </c>
      <c r="I91" s="56" t="s">
        <v>5707</v>
      </c>
      <c r="J91" s="56" t="s">
        <v>5707</v>
      </c>
      <c r="K91" s="2">
        <v>23.917618175893967</v>
      </c>
      <c r="L91" s="2">
        <v>23.808537698104232</v>
      </c>
      <c r="M91" s="2">
        <v>24.788490748922374</v>
      </c>
      <c r="N91" s="2">
        <v>23.954901092097405</v>
      </c>
      <c r="O91" s="2">
        <v>23.628400799086361</v>
      </c>
      <c r="P91" s="2">
        <v>23.82269585877134</v>
      </c>
      <c r="Q91" s="2">
        <v>24.006388038979264</v>
      </c>
      <c r="R91" s="2">
        <v>24.298024208304192</v>
      </c>
      <c r="S91" s="2">
        <v>23.923115365015875</v>
      </c>
      <c r="T91" s="2">
        <v>23.928769500076541</v>
      </c>
      <c r="U91" s="2">
        <v>23.854270159963583</v>
      </c>
      <c r="V91" s="2">
        <v>24.166336011759778</v>
      </c>
      <c r="W91" s="2">
        <v>24.086292191247086</v>
      </c>
      <c r="X91" s="2">
        <v>24.11990187655293</v>
      </c>
      <c r="Y91" s="2">
        <v>23.763324612054724</v>
      </c>
      <c r="Z91" s="2">
        <v>23.833503039776467</v>
      </c>
      <c r="AA91" s="2">
        <v>24.135140799686333</v>
      </c>
      <c r="AB91" s="2">
        <v>23.679200171205128</v>
      </c>
      <c r="AC91" s="2">
        <v>24.011051112998995</v>
      </c>
      <c r="AD91" s="2">
        <v>23.849580318292972</v>
      </c>
      <c r="AE91" s="2">
        <v>24.351435450204526</v>
      </c>
      <c r="AF91" s="2">
        <v>23.761990432023168</v>
      </c>
      <c r="AG91" s="2">
        <v>24.057231832652558</v>
      </c>
      <c r="AH91" s="2">
        <v>24.011486101641953</v>
      </c>
      <c r="AI91" s="2">
        <v>24.593536877204222</v>
      </c>
      <c r="AJ91" s="2">
        <v>23.950588174034028</v>
      </c>
      <c r="AK91" s="2">
        <v>24.017306482574355</v>
      </c>
      <c r="AL91" s="2">
        <v>24.617779909648196</v>
      </c>
      <c r="AM91" s="2">
        <v>23.911643298103325</v>
      </c>
      <c r="AN91" s="2">
        <v>24.271436973998405</v>
      </c>
      <c r="AO91" s="2">
        <v>24.12890130944983</v>
      </c>
      <c r="AP91" s="2">
        <v>23.974421201857378</v>
      </c>
      <c r="AQ91" s="2">
        <v>23.987913628569604</v>
      </c>
      <c r="AR91" s="2">
        <v>24.327104134540765</v>
      </c>
      <c r="AS91" s="2">
        <v>24.088877233586011</v>
      </c>
      <c r="AT91" s="2">
        <v>23.851495858127453</v>
      </c>
      <c r="AU91" s="2">
        <v>24.370354036945642</v>
      </c>
      <c r="AV91" s="2">
        <v>24.043998048075938</v>
      </c>
      <c r="AW91" s="2">
        <v>23.764397002801381</v>
      </c>
      <c r="AX91" s="2">
        <v>24.388346053403538</v>
      </c>
      <c r="AY91" s="2">
        <v>24.31184969862159</v>
      </c>
      <c r="AZ91" s="2">
        <v>23.968415025180143</v>
      </c>
      <c r="BA91" s="2">
        <v>23.892615495382483</v>
      </c>
      <c r="BB91" s="2">
        <v>23.789523325398331</v>
      </c>
      <c r="BC91" s="2">
        <v>23.792535050352502</v>
      </c>
      <c r="BD91" s="2">
        <v>24.152957288724529</v>
      </c>
      <c r="BE91" s="2">
        <v>24.159183951343934</v>
      </c>
      <c r="BF91" s="2">
        <v>24.353482872433069</v>
      </c>
      <c r="BG91" s="2">
        <v>23.772015119820033</v>
      </c>
      <c r="BH91" s="2">
        <v>24.143861607068914</v>
      </c>
      <c r="BI91" s="2">
        <v>23.812348671107049</v>
      </c>
      <c r="BJ91" s="2">
        <v>24.363999129796209</v>
      </c>
      <c r="BK91" s="2">
        <v>24.135824249625585</v>
      </c>
      <c r="BL91" s="2">
        <v>24.227292951038358</v>
      </c>
      <c r="BM91" s="2">
        <v>24.065227146554399</v>
      </c>
      <c r="BN91" s="2">
        <v>23.927038429977827</v>
      </c>
      <c r="BO91" s="2">
        <v>24.228591334538901</v>
      </c>
      <c r="BP91" s="2">
        <v>23.933926308331756</v>
      </c>
      <c r="BQ91" s="2">
        <v>24.123702622794646</v>
      </c>
      <c r="BR91" s="2">
        <v>24.035755416291426</v>
      </c>
      <c r="BS91" s="2">
        <v>23.841187184200603</v>
      </c>
      <c r="BT91" s="2">
        <v>24.050132813901751</v>
      </c>
      <c r="BU91" s="2">
        <v>23.881785501882501</v>
      </c>
      <c r="BV91" s="2">
        <v>23.780185097124782</v>
      </c>
      <c r="BW91" s="2">
        <v>24.152655499978959</v>
      </c>
      <c r="BX91" s="2">
        <v>24.08271740430785</v>
      </c>
      <c r="BY91" s="2">
        <v>23.572240996639067</v>
      </c>
      <c r="BZ91" s="2">
        <v>24.399659937703447</v>
      </c>
      <c r="CA91" s="2">
        <v>23.988736213148066</v>
      </c>
      <c r="CB91" s="2">
        <v>24.341285664478164</v>
      </c>
      <c r="CC91" s="2">
        <v>24.063885074187255</v>
      </c>
      <c r="CD91" s="2">
        <v>24.003858005874431</v>
      </c>
      <c r="CE91" s="2">
        <v>23.757014015171894</v>
      </c>
      <c r="CF91" s="2">
        <v>24.070773607130192</v>
      </c>
      <c r="CG91" s="2">
        <v>24.024555116038542</v>
      </c>
      <c r="CH91" s="2">
        <v>24.082794536365835</v>
      </c>
      <c r="CI91" s="2">
        <v>23.489568502707439</v>
      </c>
      <c r="CJ91" s="2">
        <v>24.312325899951698</v>
      </c>
      <c r="CK91" s="2">
        <v>23.749129502575045</v>
      </c>
      <c r="CL91" s="2">
        <v>24.007276298704497</v>
      </c>
      <c r="CM91" s="2">
        <v>24.129024447562742</v>
      </c>
      <c r="CN91" s="2">
        <v>24.03732362072628</v>
      </c>
      <c r="CO91" s="2">
        <v>23.53833372785267</v>
      </c>
      <c r="CP91" s="2">
        <v>23.868764222537564</v>
      </c>
      <c r="CQ91" s="2">
        <v>23.828614932158548</v>
      </c>
      <c r="CR91" s="2">
        <v>24.560773108366046</v>
      </c>
      <c r="CS91" s="2">
        <v>24.046992527275002</v>
      </c>
      <c r="CT91" s="2">
        <v>24.161051130161091</v>
      </c>
      <c r="CU91" s="2">
        <v>24.328879866999667</v>
      </c>
      <c r="CV91" s="2">
        <v>24.158739035269658</v>
      </c>
      <c r="CW91" s="2">
        <v>24.480901696263953</v>
      </c>
      <c r="CX91" s="2">
        <v>23.917593811510709</v>
      </c>
      <c r="CY91" s="2">
        <v>23.959562536979686</v>
      </c>
      <c r="CZ91" s="2">
        <v>24.019657211347909</v>
      </c>
      <c r="DA91" s="2">
        <v>23.549113646119086</v>
      </c>
      <c r="DB91" s="2">
        <v>23.886247742795796</v>
      </c>
      <c r="DC91" s="2">
        <v>24.104486934203372</v>
      </c>
      <c r="DD91" s="2">
        <v>23.671893824060916</v>
      </c>
      <c r="DE91" s="2">
        <v>23.934376202450718</v>
      </c>
      <c r="DF91" s="2">
        <v>24.130626904669466</v>
      </c>
      <c r="DG91" s="2">
        <v>23.848665149231238</v>
      </c>
      <c r="DH91" s="2">
        <v>23.729999668356374</v>
      </c>
      <c r="DI91" s="2">
        <v>23.926767402473676</v>
      </c>
      <c r="DJ91" s="2">
        <v>23.96544663894629</v>
      </c>
      <c r="DK91" s="2">
        <v>23.317679750282775</v>
      </c>
      <c r="DL91" s="2">
        <v>23.825436361668455</v>
      </c>
      <c r="DM91" s="2">
        <v>23.589279159035492</v>
      </c>
      <c r="DN91" s="2">
        <v>24.125141860245783</v>
      </c>
      <c r="DO91" s="2">
        <v>24.264670802947123</v>
      </c>
      <c r="DP91" s="2">
        <v>23.515447333095036</v>
      </c>
      <c r="DQ91" s="2">
        <v>24.063710690988277</v>
      </c>
      <c r="DR91" s="2">
        <v>25.066875012541121</v>
      </c>
      <c r="DS91" s="2">
        <v>23.828120503170005</v>
      </c>
      <c r="DT91" s="2">
        <v>24.328698137922526</v>
      </c>
      <c r="DU91" s="2">
        <v>24.267331926365227</v>
      </c>
      <c r="DV91" s="2">
        <v>24.104544171295089</v>
      </c>
      <c r="DW91" s="2">
        <v>23.883693887038479</v>
      </c>
      <c r="DX91" s="2">
        <v>23.659699873526577</v>
      </c>
      <c r="DY91" s="2">
        <v>24.483978807249827</v>
      </c>
      <c r="DZ91" s="2">
        <v>24.053627578753808</v>
      </c>
      <c r="EA91" s="2">
        <v>23.93671812078437</v>
      </c>
      <c r="EB91" s="2">
        <v>23.843512451821152</v>
      </c>
      <c r="EC91" s="2">
        <v>23.73930141994024</v>
      </c>
      <c r="ED91" s="2">
        <v>23.432769545443325</v>
      </c>
      <c r="EE91" s="2">
        <v>23.304479334909185</v>
      </c>
      <c r="EF91" s="2">
        <v>23.91948045215381</v>
      </c>
      <c r="EG91" s="2">
        <v>24.669803668376108</v>
      </c>
      <c r="EH91" s="2">
        <v>23.12795123114816</v>
      </c>
      <c r="EI91" s="2">
        <v>24.364519090525516</v>
      </c>
      <c r="EJ91" s="2">
        <v>23.818771843114227</v>
      </c>
      <c r="EK91" s="2">
        <v>23.959143478818959</v>
      </c>
      <c r="EL91" s="2">
        <v>24.213766944736776</v>
      </c>
      <c r="EM91" s="2">
        <v>23.600275066654415</v>
      </c>
      <c r="EN91" s="2">
        <v>23.566118103572311</v>
      </c>
      <c r="EO91" s="2">
        <v>23.803764963673906</v>
      </c>
      <c r="EP91" s="2">
        <v>24.266632527908715</v>
      </c>
      <c r="EQ91" s="2">
        <v>23.84087880940363</v>
      </c>
      <c r="ER91" s="2">
        <v>23.573893991103766</v>
      </c>
      <c r="ES91" s="2">
        <v>23.831277745185343</v>
      </c>
      <c r="ET91" s="2">
        <v>24.455035108126705</v>
      </c>
      <c r="EU91" s="2">
        <v>24.043697216600002</v>
      </c>
      <c r="EV91" s="2">
        <v>24.05837839306761</v>
      </c>
      <c r="EW91" s="2">
        <v>23.878069273429208</v>
      </c>
      <c r="EX91" s="2">
        <v>23.970265091431887</v>
      </c>
      <c r="EY91" s="2">
        <v>23.902324199034627</v>
      </c>
      <c r="EZ91" s="2">
        <v>23.551524872817733</v>
      </c>
      <c r="FA91" s="2">
        <v>24.144261717088458</v>
      </c>
      <c r="FB91" s="2">
        <v>23.904693218805953</v>
      </c>
      <c r="FC91" s="2">
        <v>23.521863981278631</v>
      </c>
      <c r="FD91" s="2">
        <v>24.117757455936069</v>
      </c>
      <c r="FE91" s="2">
        <v>23.797802342795976</v>
      </c>
      <c r="FF91" s="2">
        <v>24.132872534050641</v>
      </c>
      <c r="FG91" s="2">
        <v>24.285723556061807</v>
      </c>
      <c r="FH91" s="2">
        <v>24.076241926423968</v>
      </c>
      <c r="FI91" s="2">
        <v>24.346560252606135</v>
      </c>
      <c r="FJ91" s="2">
        <v>24.453771435301658</v>
      </c>
      <c r="FK91" s="2">
        <v>24.316333814814346</v>
      </c>
      <c r="FL91" s="2">
        <v>23.798934851713039</v>
      </c>
      <c r="FM91" s="2">
        <v>23.698584003772122</v>
      </c>
      <c r="FN91" s="2">
        <v>23.797117632434372</v>
      </c>
      <c r="FO91" s="2">
        <v>23.715525879031908</v>
      </c>
      <c r="FP91" s="2">
        <v>23.806956948297294</v>
      </c>
      <c r="FQ91" s="2">
        <v>23.988779543372985</v>
      </c>
      <c r="FR91" s="2">
        <v>24.000956911185348</v>
      </c>
      <c r="FS91" s="2">
        <v>23.663119580574183</v>
      </c>
      <c r="FT91" s="2">
        <v>24.14517183458182</v>
      </c>
      <c r="FU91" s="2">
        <v>24.131386628611853</v>
      </c>
      <c r="FV91" s="2">
        <v>24.347125412385672</v>
      </c>
      <c r="FW91" s="2">
        <v>23.698579849849548</v>
      </c>
      <c r="FX91" s="2">
        <v>23.434540440828521</v>
      </c>
      <c r="FY91" s="2">
        <v>23.565066882965521</v>
      </c>
      <c r="FZ91" s="2">
        <v>23.818371295314538</v>
      </c>
      <c r="GA91" s="2">
        <v>23.574634973778597</v>
      </c>
      <c r="GB91" s="2">
        <v>24.259446885815127</v>
      </c>
      <c r="GC91" s="2">
        <v>23.601590763649135</v>
      </c>
      <c r="GD91" s="2">
        <v>23.498093021135738</v>
      </c>
      <c r="GE91" s="2">
        <v>24.014231864257841</v>
      </c>
      <c r="GF91" s="2">
        <v>24.356372695753805</v>
      </c>
      <c r="GG91" s="2">
        <v>23.836879338219326</v>
      </c>
      <c r="GH91" s="2">
        <v>23.371566587809046</v>
      </c>
      <c r="GI91" s="2">
        <v>23.642343927966298</v>
      </c>
      <c r="GJ91" s="2">
        <v>24.371221845531249</v>
      </c>
      <c r="GK91" s="2">
        <v>23.236658553174344</v>
      </c>
      <c r="GL91" s="2">
        <v>23.739618726497881</v>
      </c>
      <c r="GM91" s="30">
        <v>24.055610695219595</v>
      </c>
      <c r="GN91" s="30">
        <v>24.226551446575769</v>
      </c>
    </row>
    <row r="92" spans="1:196" x14ac:dyDescent="0.2">
      <c r="A92" s="17" t="s">
        <v>139</v>
      </c>
      <c r="B92" s="17">
        <v>38</v>
      </c>
      <c r="C92" s="17">
        <v>2</v>
      </c>
      <c r="D92" s="9" t="s">
        <v>0</v>
      </c>
      <c r="E92" s="8">
        <v>2.0776539630293689E-2</v>
      </c>
      <c r="F92" s="7">
        <v>-0.1697934561787946</v>
      </c>
      <c r="G92" s="7">
        <v>3.3561146973413836E-2</v>
      </c>
      <c r="H92" s="10">
        <v>-0.1523715964655139</v>
      </c>
      <c r="I92" s="56" t="s">
        <v>5707</v>
      </c>
      <c r="J92" s="56" t="s">
        <v>5707</v>
      </c>
      <c r="K92" s="2">
        <v>21.359049516744037</v>
      </c>
      <c r="L92" s="2">
        <v>21.366041445863107</v>
      </c>
      <c r="M92" s="2">
        <v>20.686919480955762</v>
      </c>
      <c r="N92" s="2">
        <v>21.183816403501158</v>
      </c>
      <c r="O92" s="2">
        <v>21.286804962470182</v>
      </c>
      <c r="P92" s="2">
        <v>21.222539176196449</v>
      </c>
      <c r="Q92" s="2">
        <v>21.065122353424485</v>
      </c>
      <c r="R92" s="2">
        <v>21.677850790855707</v>
      </c>
      <c r="S92" s="2">
        <v>21.658972749039712</v>
      </c>
      <c r="T92" s="2">
        <v>20.949684862628267</v>
      </c>
      <c r="U92" s="2">
        <v>21.095184912593261</v>
      </c>
      <c r="V92" s="2">
        <v>21.978230757620949</v>
      </c>
      <c r="W92" s="2">
        <v>21.044443736619954</v>
      </c>
      <c r="X92" s="2">
        <v>22.176186415256094</v>
      </c>
      <c r="Y92" s="2">
        <v>21.235100590314424</v>
      </c>
      <c r="Z92" s="2">
        <v>20.676246581620912</v>
      </c>
      <c r="AA92" s="2">
        <v>21.629769724522856</v>
      </c>
      <c r="AB92" s="2">
        <v>21.395127877164743</v>
      </c>
      <c r="AC92" s="2">
        <v>21.059295718822128</v>
      </c>
      <c r="AD92" s="2">
        <v>21.2801495248134</v>
      </c>
      <c r="AE92" s="2">
        <v>21.423334573594644</v>
      </c>
      <c r="AF92" s="2">
        <v>21.357603468509254</v>
      </c>
      <c r="AG92" s="2">
        <v>20.766448318091616</v>
      </c>
      <c r="AH92" s="2">
        <v>21.19562489217973</v>
      </c>
      <c r="AI92" s="2">
        <v>21.431113571011181</v>
      </c>
      <c r="AJ92" s="2">
        <v>21.293353452351166</v>
      </c>
      <c r="AK92" s="2">
        <v>21.248800038699365</v>
      </c>
      <c r="AL92" s="2">
        <v>21.387497496638868</v>
      </c>
      <c r="AM92" s="2">
        <v>21.215933331820484</v>
      </c>
      <c r="AN92" s="2">
        <v>20.879660297011171</v>
      </c>
      <c r="AO92" s="2">
        <v>21.231396662757557</v>
      </c>
      <c r="AP92" s="2">
        <v>21.1605490038461</v>
      </c>
      <c r="AQ92" s="2">
        <v>21.470170054910341</v>
      </c>
      <c r="AR92" s="2">
        <v>21.387143047719437</v>
      </c>
      <c r="AS92" s="2">
        <v>21.34799028282071</v>
      </c>
      <c r="AT92" s="2">
        <v>21.030620126635128</v>
      </c>
      <c r="AU92" s="2">
        <v>21.569384332599807</v>
      </c>
      <c r="AV92" s="2">
        <v>21.692349308684594</v>
      </c>
      <c r="AW92" s="2">
        <v>20.602920064954525</v>
      </c>
      <c r="AX92" s="2">
        <v>21.40849143296353</v>
      </c>
      <c r="AY92" s="2">
        <v>21.234717203783266</v>
      </c>
      <c r="AZ92" s="2">
        <v>21.469549573677245</v>
      </c>
      <c r="BA92" s="2">
        <v>20.863043123685781</v>
      </c>
      <c r="BB92" s="2">
        <v>20.50195127708097</v>
      </c>
      <c r="BC92" s="2">
        <v>21.138286373149228</v>
      </c>
      <c r="BD92" s="2">
        <v>21.403244342115979</v>
      </c>
      <c r="BE92" s="2">
        <v>21.015016381797114</v>
      </c>
      <c r="BF92" s="2">
        <v>21.62489416588728</v>
      </c>
      <c r="BG92" s="2">
        <v>20.914862681607318</v>
      </c>
      <c r="BH92" s="2">
        <v>21.166360656958414</v>
      </c>
      <c r="BI92" s="2">
        <v>21.346575829013062</v>
      </c>
      <c r="BJ92" s="2">
        <v>22.177926343836457</v>
      </c>
      <c r="BK92" s="2">
        <v>20.779040066439894</v>
      </c>
      <c r="BL92" s="2">
        <v>21.841578286472483</v>
      </c>
      <c r="BM92" s="2">
        <v>21.623226764207981</v>
      </c>
      <c r="BN92" s="2">
        <v>21.611107879177126</v>
      </c>
      <c r="BO92" s="2">
        <v>21.168243047537537</v>
      </c>
      <c r="BP92" s="2">
        <v>21.43816313068756</v>
      </c>
      <c r="BQ92" s="2">
        <v>20.725501318535709</v>
      </c>
      <c r="BR92" s="2">
        <v>21.681876397449042</v>
      </c>
      <c r="BS92" s="2">
        <v>20.792947410715051</v>
      </c>
      <c r="BT92" s="2">
        <v>21.14768998575753</v>
      </c>
      <c r="BU92" s="2">
        <v>21.345066066177129</v>
      </c>
      <c r="BV92" s="2">
        <v>21.145090758193771</v>
      </c>
      <c r="BW92" s="2">
        <v>21.30318102888203</v>
      </c>
      <c r="BX92" s="2">
        <v>21.421502880010326</v>
      </c>
      <c r="BY92" s="2">
        <v>20.907151357507477</v>
      </c>
      <c r="BZ92" s="2">
        <v>20.906096250824412</v>
      </c>
      <c r="CA92" s="2">
        <v>21.253532900950056</v>
      </c>
      <c r="CB92" s="2">
        <v>21.776997306940654</v>
      </c>
      <c r="CC92" s="2">
        <v>20.866007325970397</v>
      </c>
      <c r="CD92" s="2">
        <v>20.89879572171834</v>
      </c>
      <c r="CE92" s="2">
        <v>20.834666043462491</v>
      </c>
      <c r="CF92" s="2">
        <v>21.895334852444051</v>
      </c>
      <c r="CG92" s="2">
        <v>21.247853128050785</v>
      </c>
      <c r="CH92" s="2">
        <v>21.423732446221219</v>
      </c>
      <c r="CI92" s="2">
        <v>21.187263596091977</v>
      </c>
      <c r="CJ92" s="2">
        <v>22.019664640130632</v>
      </c>
      <c r="CK92" s="2">
        <v>21.006556304430106</v>
      </c>
      <c r="CL92" s="2">
        <v>21.437304229044695</v>
      </c>
      <c r="CM92" s="2">
        <v>21.465956993741717</v>
      </c>
      <c r="CN92" s="2">
        <v>20.961514324137617</v>
      </c>
      <c r="CO92" s="2">
        <v>20.498222382329796</v>
      </c>
      <c r="CP92" s="2">
        <v>21.494977398462012</v>
      </c>
      <c r="CQ92" s="2">
        <v>20.862550336799583</v>
      </c>
      <c r="CR92" s="2">
        <v>21.279001035871381</v>
      </c>
      <c r="CS92" s="2">
        <v>20.99370252231915</v>
      </c>
      <c r="CT92" s="2">
        <v>21.1582300799911</v>
      </c>
      <c r="CU92" s="2">
        <v>21.940030441695164</v>
      </c>
      <c r="CV92" s="2">
        <v>21.576711207870598</v>
      </c>
      <c r="CW92" s="2">
        <v>21.441235390039385</v>
      </c>
      <c r="CX92" s="2">
        <v>21.534940309658491</v>
      </c>
      <c r="CY92" s="2">
        <v>21.21563069465358</v>
      </c>
      <c r="CZ92" s="2">
        <v>21.101426951403372</v>
      </c>
      <c r="DA92" s="2">
        <v>21.045297585196426</v>
      </c>
      <c r="DB92" s="2">
        <v>21.593505319896927</v>
      </c>
      <c r="DC92" s="2">
        <v>20.593220823831739</v>
      </c>
      <c r="DD92" s="2">
        <v>20.098377727792418</v>
      </c>
      <c r="DE92" s="2">
        <v>21.241237370756348</v>
      </c>
      <c r="DF92" s="2">
        <v>21.891545769206953</v>
      </c>
      <c r="DG92" s="2">
        <v>21.452971944463556</v>
      </c>
      <c r="DH92" s="2">
        <v>20.999908156748013</v>
      </c>
      <c r="DI92" s="2">
        <v>21.070066326483879</v>
      </c>
      <c r="DJ92" s="2">
        <v>21.442264344736646</v>
      </c>
      <c r="DK92" s="2">
        <v>20.885141108194947</v>
      </c>
      <c r="DL92" s="2">
        <v>21.469372675114577</v>
      </c>
      <c r="DM92" s="2">
        <v>20.916800689786815</v>
      </c>
      <c r="DN92" s="2">
        <v>21.457164694844209</v>
      </c>
      <c r="DO92" s="2">
        <v>21.40347251153251</v>
      </c>
      <c r="DP92" s="2">
        <v>20.725177211611342</v>
      </c>
      <c r="DQ92" s="2">
        <v>20.912331575104261</v>
      </c>
      <c r="DR92" s="2">
        <v>21.613122504855646</v>
      </c>
      <c r="DS92" s="2">
        <v>20.875811348313189</v>
      </c>
      <c r="DT92" s="2">
        <v>21.231374035452809</v>
      </c>
      <c r="DU92" s="2">
        <v>21.514277240735236</v>
      </c>
      <c r="DV92" s="2">
        <v>21.110106797115229</v>
      </c>
      <c r="DW92" s="2">
        <v>21.258939783467891</v>
      </c>
      <c r="DX92" s="2">
        <v>21.324258680009581</v>
      </c>
      <c r="DY92" s="2">
        <v>21.443458957506369</v>
      </c>
      <c r="DZ92" s="2">
        <v>21.00217031679956</v>
      </c>
      <c r="EA92" s="2">
        <v>21.069903253513036</v>
      </c>
      <c r="EB92" s="2">
        <v>21.159021849477842</v>
      </c>
      <c r="EC92" s="2">
        <v>20.779440868861894</v>
      </c>
      <c r="ED92" s="2">
        <v>20.526033297984235</v>
      </c>
      <c r="EE92" s="2">
        <v>20.872064701660914</v>
      </c>
      <c r="EF92" s="2">
        <v>20.932628381811721</v>
      </c>
      <c r="EG92" s="2">
        <v>20.857925058274528</v>
      </c>
      <c r="EH92" s="2">
        <v>20.640810611497166</v>
      </c>
      <c r="EI92" s="2">
        <v>21.259483782528285</v>
      </c>
      <c r="EJ92" s="2">
        <v>21.310770706812828</v>
      </c>
      <c r="EK92" s="2">
        <v>21.377420272836453</v>
      </c>
      <c r="EL92" s="2">
        <v>21.492556929572455</v>
      </c>
      <c r="EM92" s="2">
        <v>20.921501334349117</v>
      </c>
      <c r="EN92" s="2">
        <v>20.892487245430466</v>
      </c>
      <c r="EO92" s="2">
        <v>21.008736855476187</v>
      </c>
      <c r="EP92" s="2">
        <v>21.013818073479648</v>
      </c>
      <c r="EQ92" s="2">
        <v>20.612798763851249</v>
      </c>
      <c r="ER92" s="2">
        <v>20.501160472136434</v>
      </c>
      <c r="ES92" s="2">
        <v>20.74000958861135</v>
      </c>
      <c r="ET92" s="2">
        <v>21.976667841896802</v>
      </c>
      <c r="EU92" s="2">
        <v>21.786835086863249</v>
      </c>
      <c r="EV92" s="2">
        <v>21.385583414484039</v>
      </c>
      <c r="EW92" s="2">
        <v>21.254795444981806</v>
      </c>
      <c r="EX92" s="2">
        <v>21.801361934814899</v>
      </c>
      <c r="EY92" s="2">
        <v>21.186650222599852</v>
      </c>
      <c r="EZ92" s="2">
        <v>21.086863729089504</v>
      </c>
      <c r="FA92" s="2">
        <v>21.340456118539116</v>
      </c>
      <c r="FB92" s="2">
        <v>21.02907731347992</v>
      </c>
      <c r="FC92" s="2">
        <v>21.224586695322539</v>
      </c>
      <c r="FD92" s="2">
        <v>21.424324316242352</v>
      </c>
      <c r="FE92" s="2">
        <v>21.635946024476681</v>
      </c>
      <c r="FF92" s="2">
        <v>21.034223290428965</v>
      </c>
      <c r="FG92" s="2">
        <v>21.271155964708605</v>
      </c>
      <c r="FH92" s="2">
        <v>21.020378901988941</v>
      </c>
      <c r="FI92" s="2">
        <v>21.525606703661129</v>
      </c>
      <c r="FJ92" s="2">
        <v>20.958075294720533</v>
      </c>
      <c r="FK92" s="2">
        <v>20.768357355063646</v>
      </c>
      <c r="FL92" s="2">
        <v>21.332287949947393</v>
      </c>
      <c r="FM92" s="2">
        <v>20.960365726553636</v>
      </c>
      <c r="FN92" s="2">
        <v>20.415145814347099</v>
      </c>
      <c r="FO92" s="2">
        <v>20.975144766301451</v>
      </c>
      <c r="FP92" s="2">
        <v>21.064599393979634</v>
      </c>
      <c r="FQ92" s="2">
        <v>20.923774699981625</v>
      </c>
      <c r="FR92" s="2">
        <v>21.248402247091452</v>
      </c>
      <c r="FS92" s="2">
        <v>21.041384527425514</v>
      </c>
      <c r="FT92" s="2">
        <v>21.562784818030806</v>
      </c>
      <c r="FU92" s="2">
        <v>21.268767511168924</v>
      </c>
      <c r="FV92" s="2">
        <v>21.547062867632576</v>
      </c>
      <c r="FW92" s="2">
        <v>20.6604640444823</v>
      </c>
      <c r="FX92" s="2">
        <v>20.985800321347302</v>
      </c>
      <c r="FY92" s="2">
        <v>20.782527967546731</v>
      </c>
      <c r="FZ92" s="2">
        <v>20.663552122179965</v>
      </c>
      <c r="GA92" s="2">
        <v>20.278620171426667</v>
      </c>
      <c r="GB92" s="2">
        <v>20.576469752598388</v>
      </c>
      <c r="GC92" s="2">
        <v>21.091748072703847</v>
      </c>
      <c r="GD92" s="2">
        <v>21.740236890449477</v>
      </c>
      <c r="GE92" s="2">
        <v>21.315519105119581</v>
      </c>
      <c r="GF92" s="2">
        <v>21.349861939314255</v>
      </c>
      <c r="GG92" s="2">
        <v>20.979998875762703</v>
      </c>
      <c r="GH92" s="2">
        <v>20.609333301241744</v>
      </c>
      <c r="GI92" s="2">
        <v>20.891697156852018</v>
      </c>
      <c r="GJ92" s="2">
        <v>21.69390904728904</v>
      </c>
      <c r="GK92" s="2">
        <v>21.101250101822153</v>
      </c>
      <c r="GL92" s="2">
        <v>21.009093985196859</v>
      </c>
      <c r="GM92" s="30">
        <v>21.080825659132881</v>
      </c>
      <c r="GN92" s="30">
        <v>20.65115424492695</v>
      </c>
    </row>
    <row r="93" spans="1:196" x14ac:dyDescent="0.2">
      <c r="A93" s="17" t="s">
        <v>284</v>
      </c>
      <c r="B93" s="17">
        <v>38</v>
      </c>
      <c r="C93" s="17">
        <v>5</v>
      </c>
      <c r="D93" s="9" t="s">
        <v>0</v>
      </c>
      <c r="E93" s="8">
        <v>0.97970396747017396</v>
      </c>
      <c r="F93" s="7">
        <v>1.9526962373390688E-2</v>
      </c>
      <c r="G93" s="7">
        <v>0.8313186579465297</v>
      </c>
      <c r="H93" s="10">
        <v>5.6585475639909788E-2</v>
      </c>
      <c r="I93" s="78">
        <v>0</v>
      </c>
      <c r="J93" s="78">
        <v>0</v>
      </c>
      <c r="K93" s="2">
        <v>20.389660069191869</v>
      </c>
      <c r="L93" s="2">
        <v>20.029954705002972</v>
      </c>
      <c r="M93" s="2">
        <v>20.426256997720355</v>
      </c>
      <c r="N93" s="2">
        <v>21.867686657578009</v>
      </c>
      <c r="O93" s="2">
        <v>20.462196577476476</v>
      </c>
      <c r="P93" s="2">
        <v>20.029954705002972</v>
      </c>
      <c r="Q93" s="2">
        <v>21.073252135692574</v>
      </c>
      <c r="R93" s="2">
        <v>21.653657333055449</v>
      </c>
      <c r="S93" s="2">
        <v>21.282912817412381</v>
      </c>
      <c r="T93" s="2">
        <v>20.949353768141982</v>
      </c>
      <c r="U93" s="2">
        <v>20.639167265150061</v>
      </c>
      <c r="V93" s="2">
        <v>20.37436204941659</v>
      </c>
      <c r="W93" s="2">
        <v>19.965810201420265</v>
      </c>
      <c r="X93" s="2">
        <v>20.711992962944496</v>
      </c>
      <c r="Y93" s="2">
        <v>20.654508026896668</v>
      </c>
      <c r="Z93" s="2">
        <v>21.526276861960607</v>
      </c>
      <c r="AA93" s="2">
        <v>20.841594630202916</v>
      </c>
      <c r="AB93" s="2">
        <v>20.042651873223932</v>
      </c>
      <c r="AC93" s="2">
        <v>20.855072120895649</v>
      </c>
      <c r="AD93" s="2">
        <v>19.731321903458216</v>
      </c>
      <c r="AE93" s="2">
        <v>22.007762987152322</v>
      </c>
      <c r="AF93" s="2">
        <v>20.570826481965913</v>
      </c>
      <c r="AG93" s="2">
        <v>20.29128709888014</v>
      </c>
      <c r="AH93" s="2">
        <v>21.118014972851721</v>
      </c>
      <c r="AI93" s="2">
        <v>21.069371973518201</v>
      </c>
      <c r="AJ93" s="2">
        <v>19.914818356622238</v>
      </c>
      <c r="AK93" s="2">
        <v>20.759382638076641</v>
      </c>
      <c r="AL93" s="2">
        <v>20.527987654076306</v>
      </c>
      <c r="AM93" s="2">
        <v>21.673045952591533</v>
      </c>
      <c r="AN93" s="2">
        <v>21.061517402615141</v>
      </c>
      <c r="AO93" s="2">
        <v>21.193626852022714</v>
      </c>
      <c r="AP93" s="2">
        <v>21.236804795655353</v>
      </c>
      <c r="AQ93" s="2">
        <v>19.722480534039029</v>
      </c>
      <c r="AR93" s="2">
        <v>21.988444390033425</v>
      </c>
      <c r="AS93" s="2">
        <v>20.196963307570638</v>
      </c>
      <c r="AT93" s="2">
        <v>22.686282310851801</v>
      </c>
      <c r="AU93" s="2">
        <v>20.694639856863098</v>
      </c>
      <c r="AV93" s="2">
        <v>21.194371980851621</v>
      </c>
      <c r="AW93" s="2">
        <v>20.679699249487772</v>
      </c>
      <c r="AX93" s="2">
        <v>21.260294591629961</v>
      </c>
      <c r="AY93" s="2">
        <v>21.906316131553336</v>
      </c>
      <c r="AZ93" s="2">
        <v>21.218609242900328</v>
      </c>
      <c r="BA93" s="2">
        <v>20.448314686274017</v>
      </c>
      <c r="BB93" s="2">
        <v>20.704489257918357</v>
      </c>
      <c r="BC93" s="2">
        <v>20.327874452629711</v>
      </c>
      <c r="BD93" s="2">
        <v>19.801503457194965</v>
      </c>
      <c r="BE93" s="2">
        <v>20.99713111068677</v>
      </c>
      <c r="BF93" s="2">
        <v>20.481514936337451</v>
      </c>
      <c r="BG93" s="2">
        <v>21.421775345318167</v>
      </c>
      <c r="BH93" s="2">
        <v>20.579632162562831</v>
      </c>
      <c r="BI93" s="2">
        <v>20.567882584113519</v>
      </c>
      <c r="BJ93" s="2">
        <v>20.007530187198956</v>
      </c>
      <c r="BK93" s="2">
        <v>20.383828206178734</v>
      </c>
      <c r="BL93" s="2">
        <v>20.478175196854426</v>
      </c>
      <c r="BM93" s="2">
        <v>21.016111188417309</v>
      </c>
      <c r="BN93" s="2">
        <v>20.215177208447368</v>
      </c>
      <c r="BO93" s="2">
        <v>19.691917404444034</v>
      </c>
      <c r="BP93" s="2">
        <v>21.353041634454552</v>
      </c>
      <c r="BQ93" s="2">
        <v>20.367197455235438</v>
      </c>
      <c r="BR93" s="2">
        <v>20.282560188982682</v>
      </c>
      <c r="BS93" s="2">
        <v>20.776262797607032</v>
      </c>
      <c r="BT93" s="2">
        <v>20.621332323078331</v>
      </c>
      <c r="BU93" s="2">
        <v>20.626775311292839</v>
      </c>
      <c r="BV93" s="2">
        <v>20.59064686368659</v>
      </c>
      <c r="BW93" s="2">
        <v>20.63854123596149</v>
      </c>
      <c r="BX93" s="2">
        <v>20.459935571448099</v>
      </c>
      <c r="BY93" s="2">
        <v>19.978980143480126</v>
      </c>
      <c r="BZ93" s="2">
        <v>21.190265786756761</v>
      </c>
      <c r="CA93" s="2">
        <v>21.09924979682723</v>
      </c>
      <c r="CB93" s="2">
        <v>20.747731046289662</v>
      </c>
      <c r="CC93" s="2">
        <v>21.33414628359461</v>
      </c>
      <c r="CD93" s="2">
        <v>19.887608012482197</v>
      </c>
      <c r="CE93" s="2">
        <v>20.462346612731405</v>
      </c>
      <c r="CF93" s="2">
        <v>20.385105655343065</v>
      </c>
      <c r="CG93" s="2">
        <v>20.504905718012431</v>
      </c>
      <c r="CH93" s="2">
        <v>20.206584371702697</v>
      </c>
      <c r="CI93" s="2">
        <v>20.402595499815604</v>
      </c>
      <c r="CJ93" s="2">
        <v>20.029954705002972</v>
      </c>
      <c r="CK93" s="2">
        <v>20.993531892537987</v>
      </c>
      <c r="CL93" s="2">
        <v>20.354011232664373</v>
      </c>
      <c r="CM93" s="2">
        <v>20.196501966019881</v>
      </c>
      <c r="CN93" s="2">
        <v>19.048619033078463</v>
      </c>
      <c r="CO93" s="2">
        <v>20.441225007059245</v>
      </c>
      <c r="CP93" s="2">
        <v>21.090165225193385</v>
      </c>
      <c r="CQ93" s="2">
        <v>20.598844841248486</v>
      </c>
      <c r="CR93" s="2">
        <v>20.275509152412376</v>
      </c>
      <c r="CS93" s="2">
        <v>20.302923225685213</v>
      </c>
      <c r="CT93" s="2">
        <v>19.60486377253271</v>
      </c>
      <c r="CU93" s="2">
        <v>20.033689204785734</v>
      </c>
      <c r="CV93" s="2">
        <v>19.694449191010186</v>
      </c>
      <c r="CW93" s="2">
        <v>21.426519217953263</v>
      </c>
      <c r="CX93" s="2">
        <v>20.570766015290133</v>
      </c>
      <c r="CY93" s="2">
        <v>20.55243354179057</v>
      </c>
      <c r="CZ93" s="2">
        <v>20.355712203493553</v>
      </c>
      <c r="DA93" s="2">
        <v>21.469219209498096</v>
      </c>
      <c r="DB93" s="2">
        <v>19.827268080855696</v>
      </c>
      <c r="DC93" s="2">
        <v>20.625137875960927</v>
      </c>
      <c r="DD93" s="2">
        <v>20.492464313708311</v>
      </c>
      <c r="DE93" s="2">
        <v>21.26105031486437</v>
      </c>
      <c r="DF93" s="2">
        <v>21.558245881055566</v>
      </c>
      <c r="DG93" s="2">
        <v>20.181326143606221</v>
      </c>
      <c r="DH93" s="2">
        <v>21.491063604315965</v>
      </c>
      <c r="DI93" s="2">
        <v>21.001257313588347</v>
      </c>
      <c r="DJ93" s="2">
        <v>20.98351108182564</v>
      </c>
      <c r="DK93" s="2">
        <v>21.13060597993881</v>
      </c>
      <c r="DL93" s="2">
        <v>19.749925935262045</v>
      </c>
      <c r="DM93" s="2">
        <v>20.415954872321038</v>
      </c>
      <c r="DN93" s="2">
        <v>20.163531474865838</v>
      </c>
      <c r="DO93" s="2">
        <v>20.043772314775989</v>
      </c>
      <c r="DP93" s="2">
        <v>21.476478765791757</v>
      </c>
      <c r="DQ93" s="2">
        <v>21.273612995115883</v>
      </c>
      <c r="DR93" s="2">
        <v>21.258070320100629</v>
      </c>
      <c r="DS93" s="2">
        <v>20.364258390488647</v>
      </c>
      <c r="DT93" s="2">
        <v>19.83927116610456</v>
      </c>
      <c r="DU93" s="2">
        <v>19.953405041097977</v>
      </c>
      <c r="DV93" s="2">
        <v>20.241062252971872</v>
      </c>
      <c r="DW93" s="2">
        <v>21.281166106183608</v>
      </c>
      <c r="DX93" s="2">
        <v>20.694531922399779</v>
      </c>
      <c r="DY93" s="2">
        <v>19.828029814940805</v>
      </c>
      <c r="DZ93" s="2">
        <v>19.688931585928842</v>
      </c>
      <c r="EA93" s="2">
        <v>20.042181033159501</v>
      </c>
      <c r="EB93" s="2">
        <v>20.764979778431318</v>
      </c>
      <c r="EC93" s="2">
        <v>20.11878639663378</v>
      </c>
      <c r="ED93" s="2">
        <v>20.274722458536669</v>
      </c>
      <c r="EE93" s="2">
        <v>21.435173165684141</v>
      </c>
      <c r="EF93" s="2">
        <v>20.681614855109885</v>
      </c>
      <c r="EG93" s="2">
        <v>20.284862556268727</v>
      </c>
      <c r="EH93" s="2">
        <v>21.523841393047654</v>
      </c>
      <c r="EI93" s="2">
        <v>20.659435304027351</v>
      </c>
      <c r="EJ93" s="2">
        <v>21.010183874924415</v>
      </c>
      <c r="EK93" s="2">
        <v>21.599497429888153</v>
      </c>
      <c r="EL93" s="2">
        <v>21.087168751900176</v>
      </c>
      <c r="EM93" s="2">
        <v>19.47225714665948</v>
      </c>
      <c r="EN93" s="2">
        <v>21.035404082134381</v>
      </c>
      <c r="EO93" s="2">
        <v>20.476610079682338</v>
      </c>
      <c r="EP93" s="2">
        <v>21.863222890769368</v>
      </c>
      <c r="EQ93" s="2">
        <v>20.614210842599281</v>
      </c>
      <c r="ER93" s="2">
        <v>20.266830152811949</v>
      </c>
      <c r="ES93" s="2">
        <v>20.260063979460011</v>
      </c>
      <c r="ET93" s="2">
        <v>20.99466460879146</v>
      </c>
      <c r="EU93" s="2">
        <v>20.588550342956399</v>
      </c>
      <c r="EV93" s="2">
        <v>21.043630909424486</v>
      </c>
      <c r="EW93" s="2">
        <v>21.154683030833571</v>
      </c>
      <c r="EX93" s="2">
        <v>20.693499656249831</v>
      </c>
      <c r="EY93" s="2">
        <v>20.747591123285432</v>
      </c>
      <c r="EZ93" s="2">
        <v>21.044929221421221</v>
      </c>
      <c r="FA93" s="2">
        <v>19.859433536417875</v>
      </c>
      <c r="FB93" s="2">
        <v>20.88877500950186</v>
      </c>
      <c r="FC93" s="2">
        <v>20.619999289386499</v>
      </c>
      <c r="FD93" s="2">
        <v>20.30870636036353</v>
      </c>
      <c r="FE93" s="2">
        <v>20.45557391291392</v>
      </c>
      <c r="FF93" s="2">
        <v>21.357553082470478</v>
      </c>
      <c r="FG93" s="2">
        <v>21.360036761469406</v>
      </c>
      <c r="FH93" s="2">
        <v>20.687977714835561</v>
      </c>
      <c r="FI93" s="2">
        <v>19.882289539394232</v>
      </c>
      <c r="FJ93" s="2">
        <v>19.76693683834495</v>
      </c>
      <c r="FK93" s="2">
        <v>21.152443901762926</v>
      </c>
      <c r="FL93" s="2">
        <v>20.419812111299581</v>
      </c>
      <c r="FM93" s="2">
        <v>20.681514596949842</v>
      </c>
      <c r="FN93" s="2">
        <v>20.572698572270433</v>
      </c>
      <c r="FO93" s="2">
        <v>21.145967186938147</v>
      </c>
      <c r="FP93" s="2">
        <v>20.891978597014617</v>
      </c>
      <c r="FQ93" s="2">
        <v>19.473425545032452</v>
      </c>
      <c r="FR93" s="2">
        <v>21.331568400791578</v>
      </c>
      <c r="FS93" s="2">
        <v>20.426907052510241</v>
      </c>
      <c r="FT93" s="2">
        <v>21.185971858765896</v>
      </c>
      <c r="FU93" s="2">
        <v>21.250083328716713</v>
      </c>
      <c r="FV93" s="2">
        <v>19.760909543173089</v>
      </c>
      <c r="FW93" s="2">
        <v>20.045843076882392</v>
      </c>
      <c r="FX93" s="2">
        <v>21.647432860594726</v>
      </c>
      <c r="FY93" s="2">
        <v>21.14509408836361</v>
      </c>
      <c r="FZ93" s="2">
        <v>18.993277920622727</v>
      </c>
      <c r="GA93" s="2">
        <v>20.095814703411669</v>
      </c>
      <c r="GB93" s="2">
        <v>20.617653373986137</v>
      </c>
      <c r="GC93" s="2">
        <v>21.80754590817131</v>
      </c>
      <c r="GD93" s="2">
        <v>21.434336610749487</v>
      </c>
      <c r="GE93" s="2">
        <v>20.667757789019131</v>
      </c>
      <c r="GF93" s="2">
        <v>20.318405398019927</v>
      </c>
      <c r="GG93" s="2">
        <v>21.303963589985031</v>
      </c>
      <c r="GH93" s="2">
        <v>21.091346779419045</v>
      </c>
      <c r="GI93" s="2">
        <v>21.304064318056007</v>
      </c>
      <c r="GJ93" s="2">
        <v>20.707132616020584</v>
      </c>
      <c r="GK93" s="2">
        <v>21.122388526643363</v>
      </c>
      <c r="GL93" s="2">
        <v>20.70515326854073</v>
      </c>
      <c r="GM93" s="30">
        <v>21.402379167743163</v>
      </c>
      <c r="GN93" s="30">
        <v>20.087131229757585</v>
      </c>
    </row>
    <row r="94" spans="1:196" x14ac:dyDescent="0.2">
      <c r="A94" s="17" t="s">
        <v>140</v>
      </c>
      <c r="B94" s="17">
        <v>40</v>
      </c>
      <c r="C94" s="17">
        <v>7</v>
      </c>
      <c r="D94" s="9" t="s">
        <v>0</v>
      </c>
      <c r="E94" s="8">
        <v>0.43067788386409961</v>
      </c>
      <c r="F94" s="7">
        <v>8.8851057820232171E-2</v>
      </c>
      <c r="G94" s="7">
        <v>0.88333117055789556</v>
      </c>
      <c r="H94" s="10">
        <v>3.2145786223701123E-2</v>
      </c>
      <c r="I94" s="78">
        <v>0</v>
      </c>
      <c r="J94" s="78">
        <v>0</v>
      </c>
      <c r="K94" s="2">
        <v>20.903991927097671</v>
      </c>
      <c r="L94" s="2">
        <v>21.048874660629313</v>
      </c>
      <c r="M94" s="2">
        <v>21.179391563645815</v>
      </c>
      <c r="N94" s="2">
        <v>20.806250329664358</v>
      </c>
      <c r="O94" s="2">
        <v>20.627656620555516</v>
      </c>
      <c r="P94" s="2">
        <v>20.932835849855717</v>
      </c>
      <c r="Q94" s="2">
        <v>20.187346647740934</v>
      </c>
      <c r="R94" s="2">
        <v>21.228806128816842</v>
      </c>
      <c r="S94" s="2">
        <v>20.731489135909225</v>
      </c>
      <c r="T94" s="2">
        <v>21.107754231052464</v>
      </c>
      <c r="U94" s="2">
        <v>20.346819878900838</v>
      </c>
      <c r="V94" s="2">
        <v>19.595872526040782</v>
      </c>
      <c r="W94" s="2">
        <v>21.111333555483821</v>
      </c>
      <c r="X94" s="2">
        <v>20.158598623061991</v>
      </c>
      <c r="Y94" s="2">
        <v>20.322226536136874</v>
      </c>
      <c r="Z94" s="2">
        <v>20.638045742649968</v>
      </c>
      <c r="AA94" s="2">
        <v>20.914919037633393</v>
      </c>
      <c r="AB94" s="2">
        <v>20.479136028024069</v>
      </c>
      <c r="AC94" s="2">
        <v>20.784652251933377</v>
      </c>
      <c r="AD94" s="2">
        <v>20.029015158111442</v>
      </c>
      <c r="AE94" s="2">
        <v>21.668387883833262</v>
      </c>
      <c r="AF94" s="2">
        <v>20.750446238908197</v>
      </c>
      <c r="AG94" s="2">
        <v>21.027920744486835</v>
      </c>
      <c r="AH94" s="2">
        <v>20.515551397162184</v>
      </c>
      <c r="AI94" s="2">
        <v>20.93100300096707</v>
      </c>
      <c r="AJ94" s="2">
        <v>20.062902171329288</v>
      </c>
      <c r="AK94" s="2">
        <v>20.799262125807566</v>
      </c>
      <c r="AL94" s="2">
        <v>20.66434621513929</v>
      </c>
      <c r="AM94" s="2">
        <v>20.670539572130298</v>
      </c>
      <c r="AN94" s="2">
        <v>20.825080123795786</v>
      </c>
      <c r="AO94" s="2">
        <v>20.260097487263497</v>
      </c>
      <c r="AP94" s="2">
        <v>20.920827325178799</v>
      </c>
      <c r="AQ94" s="2">
        <v>20.11818199740004</v>
      </c>
      <c r="AR94" s="2">
        <v>20.855501667806465</v>
      </c>
      <c r="AS94" s="2">
        <v>20.305077558590543</v>
      </c>
      <c r="AT94" s="2">
        <v>20.617378115231059</v>
      </c>
      <c r="AU94" s="2">
        <v>21.558425580774468</v>
      </c>
      <c r="AV94" s="2">
        <v>21.225812170047643</v>
      </c>
      <c r="AW94" s="2">
        <v>20.378151215405996</v>
      </c>
      <c r="AX94" s="2">
        <v>20.87050331173501</v>
      </c>
      <c r="AY94" s="2">
        <v>21.187594388882086</v>
      </c>
      <c r="AZ94" s="2">
        <v>21.25294543122148</v>
      </c>
      <c r="BA94" s="2">
        <v>20.415006565810298</v>
      </c>
      <c r="BB94" s="2">
        <v>20.573317020344472</v>
      </c>
      <c r="BC94" s="2">
        <v>19.667151121543728</v>
      </c>
      <c r="BD94" s="2">
        <v>20.000744954290948</v>
      </c>
      <c r="BE94" s="2">
        <v>20.075448548480434</v>
      </c>
      <c r="BF94" s="2">
        <v>20.321230391414264</v>
      </c>
      <c r="BG94" s="2">
        <v>20.882809889211718</v>
      </c>
      <c r="BH94" s="2">
        <v>20.8154722879719</v>
      </c>
      <c r="BI94" s="2">
        <v>19.81581225491805</v>
      </c>
      <c r="BJ94" s="2">
        <v>20.357970951238453</v>
      </c>
      <c r="BK94" s="2">
        <v>21.011350352718637</v>
      </c>
      <c r="BL94" s="2">
        <v>20.628284857860404</v>
      </c>
      <c r="BM94" s="2">
        <v>20.709608619210929</v>
      </c>
      <c r="BN94" s="2">
        <v>20.514259199520758</v>
      </c>
      <c r="BO94" s="2">
        <v>21.243962475415461</v>
      </c>
      <c r="BP94" s="2">
        <v>20.849597055028362</v>
      </c>
      <c r="BQ94" s="2">
        <v>21.476766060103529</v>
      </c>
      <c r="BR94" s="2">
        <v>20.943108995974836</v>
      </c>
      <c r="BS94" s="2">
        <v>20.88700991672896</v>
      </c>
      <c r="BT94" s="2">
        <v>21.393581627704307</v>
      </c>
      <c r="BU94" s="2">
        <v>20.446228511367742</v>
      </c>
      <c r="BV94" s="2">
        <v>20.263125568369365</v>
      </c>
      <c r="BW94" s="2">
        <v>20.799922224721563</v>
      </c>
      <c r="BX94" s="2">
        <v>20.74644718807604</v>
      </c>
      <c r="BY94" s="2">
        <v>19.825774152228721</v>
      </c>
      <c r="BZ94" s="2">
        <v>21.255482320661731</v>
      </c>
      <c r="CA94" s="2">
        <v>21.414056470769271</v>
      </c>
      <c r="CB94" s="2">
        <v>20.882215555076552</v>
      </c>
      <c r="CC94" s="2">
        <v>21.20242972490701</v>
      </c>
      <c r="CD94" s="2">
        <v>20.052151752140588</v>
      </c>
      <c r="CE94" s="2">
        <v>19.732207913156724</v>
      </c>
      <c r="CF94" s="2">
        <v>20.457061889397195</v>
      </c>
      <c r="CG94" s="2">
        <v>20.345141908638166</v>
      </c>
      <c r="CH94" s="2">
        <v>21.019134814274732</v>
      </c>
      <c r="CI94" s="2">
        <v>21.01863421388974</v>
      </c>
      <c r="CJ94" s="2">
        <v>20.7820201750358</v>
      </c>
      <c r="CK94" s="2">
        <v>20.478527539054582</v>
      </c>
      <c r="CL94" s="2">
        <v>20.029954705002972</v>
      </c>
      <c r="CM94" s="2">
        <v>19.975689452551165</v>
      </c>
      <c r="CN94" s="2">
        <v>20.833012468798216</v>
      </c>
      <c r="CO94" s="2">
        <v>20.258232814480667</v>
      </c>
      <c r="CP94" s="2">
        <v>21.005483561390722</v>
      </c>
      <c r="CQ94" s="2">
        <v>20.363514681568006</v>
      </c>
      <c r="CR94" s="2">
        <v>21.568175294958671</v>
      </c>
      <c r="CS94" s="2">
        <v>20.196335661506591</v>
      </c>
      <c r="CT94" s="2">
        <v>20.180542463575563</v>
      </c>
      <c r="CU94" s="2">
        <v>20.47011371974105</v>
      </c>
      <c r="CV94" s="2">
        <v>20.164814979774583</v>
      </c>
      <c r="CW94" s="2">
        <v>20.544155688551747</v>
      </c>
      <c r="CX94" s="2">
        <v>20.719997863710734</v>
      </c>
      <c r="CY94" s="2">
        <v>20.228050130807468</v>
      </c>
      <c r="CZ94" s="2">
        <v>20.632565766877427</v>
      </c>
      <c r="DA94" s="2">
        <v>20.849116873784904</v>
      </c>
      <c r="DB94" s="2">
        <v>20.447160209602011</v>
      </c>
      <c r="DC94" s="2">
        <v>20.862625351537915</v>
      </c>
      <c r="DD94" s="2">
        <v>20.867603690725286</v>
      </c>
      <c r="DE94" s="2">
        <v>20.79929230454114</v>
      </c>
      <c r="DF94" s="2">
        <v>20.74608362870898</v>
      </c>
      <c r="DG94" s="2">
        <v>21.205705230831263</v>
      </c>
      <c r="DH94" s="2">
        <v>20.915960947859926</v>
      </c>
      <c r="DI94" s="2">
        <v>20.932217002373672</v>
      </c>
      <c r="DJ94" s="2">
        <v>20.90990051404895</v>
      </c>
      <c r="DK94" s="2">
        <v>21.133695351048512</v>
      </c>
      <c r="DL94" s="2">
        <v>20.214655339547605</v>
      </c>
      <c r="DM94" s="2">
        <v>20.548886849948165</v>
      </c>
      <c r="DN94" s="2">
        <v>20.878160206845109</v>
      </c>
      <c r="DO94" s="2">
        <v>20.825764526968324</v>
      </c>
      <c r="DP94" s="2">
        <v>20.711110373908792</v>
      </c>
      <c r="DQ94" s="2">
        <v>20.941287370401717</v>
      </c>
      <c r="DR94" s="2">
        <v>21.238614867769044</v>
      </c>
      <c r="DS94" s="2">
        <v>21.33754325455752</v>
      </c>
      <c r="DT94" s="2">
        <v>20.213566900606615</v>
      </c>
      <c r="DU94" s="2">
        <v>21.580074771982076</v>
      </c>
      <c r="DV94" s="2">
        <v>20.882798313116272</v>
      </c>
      <c r="DW94" s="2">
        <v>20.848371644433495</v>
      </c>
      <c r="DX94" s="2">
        <v>20.795954080087018</v>
      </c>
      <c r="DY94" s="2">
        <v>20.837231144802981</v>
      </c>
      <c r="DZ94" s="2">
        <v>20.774266446408696</v>
      </c>
      <c r="EA94" s="2">
        <v>20.722003420614353</v>
      </c>
      <c r="EB94" s="2">
        <v>21.248840817133178</v>
      </c>
      <c r="EC94" s="2">
        <v>20.88406472319361</v>
      </c>
      <c r="ED94" s="2">
        <v>19.90030163899463</v>
      </c>
      <c r="EE94" s="2">
        <v>20.818266960763566</v>
      </c>
      <c r="EF94" s="2">
        <v>20.714507953545336</v>
      </c>
      <c r="EG94" s="2">
        <v>21.019302019007547</v>
      </c>
      <c r="EH94" s="2">
        <v>20.810030651441473</v>
      </c>
      <c r="EI94" s="2">
        <v>20.655932169027224</v>
      </c>
      <c r="EJ94" s="2">
        <v>20.532829221398124</v>
      </c>
      <c r="EK94" s="2">
        <v>20.289634110450702</v>
      </c>
      <c r="EL94" s="2">
        <v>20.694068359352848</v>
      </c>
      <c r="EM94" s="2">
        <v>20.095170812299248</v>
      </c>
      <c r="EN94" s="2">
        <v>20.005211435303153</v>
      </c>
      <c r="EO94" s="2">
        <v>19.982166414299112</v>
      </c>
      <c r="EP94" s="2">
        <v>20.527478645430222</v>
      </c>
      <c r="EQ94" s="2">
        <v>20.675677467517186</v>
      </c>
      <c r="ER94" s="2">
        <v>20.430971137323251</v>
      </c>
      <c r="ES94" s="2">
        <v>20.47879282593604</v>
      </c>
      <c r="ET94" s="2">
        <v>20.957773708884812</v>
      </c>
      <c r="EU94" s="2">
        <v>20.449087086392272</v>
      </c>
      <c r="EV94" s="2">
        <v>20.895050279752116</v>
      </c>
      <c r="EW94" s="2">
        <v>20.582035856339388</v>
      </c>
      <c r="EX94" s="2">
        <v>20.506052826719351</v>
      </c>
      <c r="EY94" s="2">
        <v>21.105959902376764</v>
      </c>
      <c r="EZ94" s="2">
        <v>20.463614570678491</v>
      </c>
      <c r="FA94" s="2">
        <v>20.627337680596234</v>
      </c>
      <c r="FB94" s="2">
        <v>20.944607818356243</v>
      </c>
      <c r="FC94" s="2">
        <v>20.140689170522961</v>
      </c>
      <c r="FD94" s="2">
        <v>20.73127178558229</v>
      </c>
      <c r="FE94" s="2">
        <v>20.796890916744598</v>
      </c>
      <c r="FF94" s="2">
        <v>21.375460694277692</v>
      </c>
      <c r="FG94" s="2">
        <v>20.321575118553632</v>
      </c>
      <c r="FH94" s="2">
        <v>20.939822882451338</v>
      </c>
      <c r="FI94" s="2">
        <v>20.620402973050584</v>
      </c>
      <c r="FJ94" s="2">
        <v>19.867408801714038</v>
      </c>
      <c r="FK94" s="2">
        <v>20.490946630836554</v>
      </c>
      <c r="FL94" s="2">
        <v>20.317477638215891</v>
      </c>
      <c r="FM94" s="2">
        <v>20.726428855043054</v>
      </c>
      <c r="FN94" s="2">
        <v>20.429424500402511</v>
      </c>
      <c r="FO94" s="2">
        <v>21.131240250528773</v>
      </c>
      <c r="FP94" s="2">
        <v>20.64060767257666</v>
      </c>
      <c r="FQ94" s="2">
        <v>20.171448168724776</v>
      </c>
      <c r="FR94" s="2">
        <v>20.029954705002972</v>
      </c>
      <c r="FS94" s="2">
        <v>21.477575085873873</v>
      </c>
      <c r="FT94" s="2">
        <v>20.662100417281739</v>
      </c>
      <c r="FU94" s="2">
        <v>21.157985848135937</v>
      </c>
      <c r="FV94" s="2">
        <v>21.488662434189578</v>
      </c>
      <c r="FW94" s="2">
        <v>20.280430500725139</v>
      </c>
      <c r="FX94" s="2">
        <v>20.900331784890056</v>
      </c>
      <c r="FY94" s="2">
        <v>20.419160834196397</v>
      </c>
      <c r="FZ94" s="2">
        <v>20.379371130796802</v>
      </c>
      <c r="GA94" s="2">
        <v>20.659001470938652</v>
      </c>
      <c r="GB94" s="2">
        <v>21.095642829670169</v>
      </c>
      <c r="GC94" s="2">
        <v>20.763475331268189</v>
      </c>
      <c r="GD94" s="2">
        <v>20.782108065064634</v>
      </c>
      <c r="GE94" s="2">
        <v>20.639181417929571</v>
      </c>
      <c r="GF94" s="2">
        <v>20.599161014399108</v>
      </c>
      <c r="GG94" s="2">
        <v>20.964337014057762</v>
      </c>
      <c r="GH94" s="2">
        <v>20.286115333776639</v>
      </c>
      <c r="GI94" s="2">
        <v>21.761777826582893</v>
      </c>
      <c r="GJ94" s="2">
        <v>20.266585235304099</v>
      </c>
      <c r="GK94" s="2">
        <v>20.739542088541633</v>
      </c>
      <c r="GL94" s="2">
        <v>19.923415350066303</v>
      </c>
      <c r="GM94" s="30">
        <v>20.753615413438737</v>
      </c>
      <c r="GN94" s="30">
        <v>21.249060110960112</v>
      </c>
    </row>
    <row r="95" spans="1:196" x14ac:dyDescent="0.2">
      <c r="A95" s="17" t="s">
        <v>141</v>
      </c>
      <c r="B95" s="17">
        <v>18</v>
      </c>
      <c r="C95" s="17">
        <v>2</v>
      </c>
      <c r="D95" s="9" t="s">
        <v>0</v>
      </c>
      <c r="E95" s="8">
        <v>0.85295451476373818</v>
      </c>
      <c r="F95" s="7">
        <v>-5.3943583822910313E-2</v>
      </c>
      <c r="G95" s="7">
        <v>0.99424658150254275</v>
      </c>
      <c r="H95" s="10">
        <v>9.8245202600715231E-3</v>
      </c>
      <c r="I95" s="78">
        <v>0</v>
      </c>
      <c r="J95" s="78">
        <v>0</v>
      </c>
      <c r="K95" s="2">
        <v>20.966054525299462</v>
      </c>
      <c r="L95" s="2">
        <v>21.608993190353655</v>
      </c>
      <c r="M95" s="2">
        <v>21.121162776842564</v>
      </c>
      <c r="N95" s="2">
        <v>20.185428198959727</v>
      </c>
      <c r="O95" s="2">
        <v>21.034149049889812</v>
      </c>
      <c r="P95" s="2">
        <v>20.844549865089196</v>
      </c>
      <c r="Q95" s="2">
        <v>21.619257454443638</v>
      </c>
      <c r="R95" s="2">
        <v>21.378983662386453</v>
      </c>
      <c r="S95" s="2">
        <v>20.444222169655731</v>
      </c>
      <c r="T95" s="2">
        <v>20.542989395751295</v>
      </c>
      <c r="U95" s="2">
        <v>21.384879030737178</v>
      </c>
      <c r="V95" s="2">
        <v>21.98876992858694</v>
      </c>
      <c r="W95" s="2">
        <v>19.335770919641153</v>
      </c>
      <c r="X95" s="2">
        <v>20.805484138735086</v>
      </c>
      <c r="Y95" s="2">
        <v>20.23555662366805</v>
      </c>
      <c r="Z95" s="2">
        <v>20.159180227375202</v>
      </c>
      <c r="AA95" s="2">
        <v>21.647520218565599</v>
      </c>
      <c r="AB95" s="2">
        <v>20.878846080506754</v>
      </c>
      <c r="AC95" s="2">
        <v>21.045996902661141</v>
      </c>
      <c r="AD95" s="2">
        <v>21.041180063140217</v>
      </c>
      <c r="AE95" s="2">
        <v>20.211020251271961</v>
      </c>
      <c r="AF95" s="2">
        <v>20.762849382007172</v>
      </c>
      <c r="AG95" s="2">
        <v>20.113629339389206</v>
      </c>
      <c r="AH95" s="2">
        <v>20.279295025146421</v>
      </c>
      <c r="AI95" s="2">
        <v>21.73280039533882</v>
      </c>
      <c r="AJ95" s="2">
        <v>20.381672973208158</v>
      </c>
      <c r="AK95" s="2">
        <v>21.510548475056527</v>
      </c>
      <c r="AL95" s="2">
        <v>20.029954705002972</v>
      </c>
      <c r="AM95" s="2">
        <v>20.423388513883705</v>
      </c>
      <c r="AN95" s="2">
        <v>21.347609218672133</v>
      </c>
      <c r="AO95" s="2">
        <v>20.076442446156356</v>
      </c>
      <c r="AP95" s="2">
        <v>21.169663986113367</v>
      </c>
      <c r="AQ95" s="2">
        <v>21.063905939179438</v>
      </c>
      <c r="AR95" s="2">
        <v>20.554553151303761</v>
      </c>
      <c r="AS95" s="2">
        <v>19.804240765661682</v>
      </c>
      <c r="AT95" s="2">
        <v>21.080699372699563</v>
      </c>
      <c r="AU95" s="2">
        <v>21.427166756946551</v>
      </c>
      <c r="AV95" s="2">
        <v>21.400264292018395</v>
      </c>
      <c r="AW95" s="2">
        <v>20.671639446027729</v>
      </c>
      <c r="AX95" s="2">
        <v>21.104030347342558</v>
      </c>
      <c r="AY95" s="2">
        <v>20.617265484944287</v>
      </c>
      <c r="AZ95" s="2">
        <v>21.738122256300311</v>
      </c>
      <c r="BA95" s="2">
        <v>22.636600821263613</v>
      </c>
      <c r="BB95" s="2">
        <v>20.697504429072993</v>
      </c>
      <c r="BC95" s="2">
        <v>20.91823656011686</v>
      </c>
      <c r="BD95" s="2">
        <v>21.627182465443063</v>
      </c>
      <c r="BE95" s="2">
        <v>23.62363428072462</v>
      </c>
      <c r="BF95" s="2">
        <v>21.003153763814851</v>
      </c>
      <c r="BG95" s="2">
        <v>20.707353428766517</v>
      </c>
      <c r="BH95" s="2">
        <v>20.42895585243215</v>
      </c>
      <c r="BI95" s="2">
        <v>21.372422531909219</v>
      </c>
      <c r="BJ95" s="2">
        <v>21.076879365246636</v>
      </c>
      <c r="BK95" s="2">
        <v>20.717695735012256</v>
      </c>
      <c r="BL95" s="2">
        <v>21.535232227171733</v>
      </c>
      <c r="BM95" s="2">
        <v>21.606257786282733</v>
      </c>
      <c r="BN95" s="2">
        <v>20.396020180081543</v>
      </c>
      <c r="BO95" s="2">
        <v>21.416317475618666</v>
      </c>
      <c r="BP95" s="2">
        <v>21.094795958115107</v>
      </c>
      <c r="BQ95" s="2">
        <v>20.685989696919833</v>
      </c>
      <c r="BR95" s="2">
        <v>20.858260348563018</v>
      </c>
      <c r="BS95" s="2">
        <v>20.889531640398808</v>
      </c>
      <c r="BT95" s="2">
        <v>20.931887941250121</v>
      </c>
      <c r="BU95" s="2">
        <v>20.90447276387966</v>
      </c>
      <c r="BV95" s="2">
        <v>20.040236008483866</v>
      </c>
      <c r="BW95" s="2">
        <v>21.084333077769678</v>
      </c>
      <c r="BX95" s="2">
        <v>20.210704705933185</v>
      </c>
      <c r="BY95" s="2">
        <v>21.27913828499279</v>
      </c>
      <c r="BZ95" s="2">
        <v>21.407152525471787</v>
      </c>
      <c r="CA95" s="2">
        <v>21.396636521516683</v>
      </c>
      <c r="CB95" s="2">
        <v>21.618141413029626</v>
      </c>
      <c r="CC95" s="2">
        <v>21.166607311541529</v>
      </c>
      <c r="CD95" s="2">
        <v>21.227514947640859</v>
      </c>
      <c r="CE95" s="2">
        <v>21.269789384183159</v>
      </c>
      <c r="CF95" s="2">
        <v>20.841168363090048</v>
      </c>
      <c r="CG95" s="2">
        <v>21.712699318733861</v>
      </c>
      <c r="CH95" s="2">
        <v>21.474641616175244</v>
      </c>
      <c r="CI95" s="2">
        <v>21.602532485468878</v>
      </c>
      <c r="CJ95" s="2">
        <v>21.141534011161681</v>
      </c>
      <c r="CK95" s="2">
        <v>20.49891266359684</v>
      </c>
      <c r="CL95" s="2">
        <v>21.786594764911904</v>
      </c>
      <c r="CM95" s="2">
        <v>22.294488343569345</v>
      </c>
      <c r="CN95" s="2">
        <v>19.659669630934218</v>
      </c>
      <c r="CO95" s="2">
        <v>21.362728442377804</v>
      </c>
      <c r="CP95" s="2">
        <v>20.72849015684832</v>
      </c>
      <c r="CQ95" s="2">
        <v>21.399535526574159</v>
      </c>
      <c r="CR95" s="2">
        <v>21.408843054844251</v>
      </c>
      <c r="CS95" s="2">
        <v>20.614343834795129</v>
      </c>
      <c r="CT95" s="2">
        <v>20.353421086802346</v>
      </c>
      <c r="CU95" s="2">
        <v>22.487953852936357</v>
      </c>
      <c r="CV95" s="2">
        <v>20.888569349203973</v>
      </c>
      <c r="CW95" s="2">
        <v>21.40543529094834</v>
      </c>
      <c r="CX95" s="2">
        <v>20.948082840080275</v>
      </c>
      <c r="CY95" s="2">
        <v>20.984800720897518</v>
      </c>
      <c r="CZ95" s="2">
        <v>20.15312196755556</v>
      </c>
      <c r="DA95" s="2">
        <v>20.450241298834598</v>
      </c>
      <c r="DB95" s="2">
        <v>21.081278832501845</v>
      </c>
      <c r="DC95" s="2">
        <v>20.530181849209391</v>
      </c>
      <c r="DD95" s="2">
        <v>21.047513204004225</v>
      </c>
      <c r="DE95" s="2">
        <v>21.620653965228346</v>
      </c>
      <c r="DF95" s="2">
        <v>21.264075005339517</v>
      </c>
      <c r="DG95" s="2">
        <v>21.325722549159021</v>
      </c>
      <c r="DH95" s="2">
        <v>21.066318812570323</v>
      </c>
      <c r="DI95" s="2">
        <v>21.045196812976453</v>
      </c>
      <c r="DJ95" s="2">
        <v>21.556335422557236</v>
      </c>
      <c r="DK95" s="2">
        <v>20.859864740682703</v>
      </c>
      <c r="DL95" s="2">
        <v>20.044112746507057</v>
      </c>
      <c r="DM95" s="2">
        <v>21.422318396184117</v>
      </c>
      <c r="DN95" s="2">
        <v>20.790289905320723</v>
      </c>
      <c r="DO95" s="2">
        <v>22.10320849679357</v>
      </c>
      <c r="DP95" s="2">
        <v>21.253316996567595</v>
      </c>
      <c r="DQ95" s="2">
        <v>21.496879509358095</v>
      </c>
      <c r="DR95" s="2">
        <v>21.336247923209193</v>
      </c>
      <c r="DS95" s="2">
        <v>20.276058924528506</v>
      </c>
      <c r="DT95" s="2">
        <v>21.118000168247445</v>
      </c>
      <c r="DU95" s="2">
        <v>20.029954705002972</v>
      </c>
      <c r="DV95" s="2">
        <v>21.119817675639052</v>
      </c>
      <c r="DW95" s="2">
        <v>20.07894252372347</v>
      </c>
      <c r="DX95" s="2">
        <v>21.108301830161437</v>
      </c>
      <c r="DY95" s="2">
        <v>20.550150911513366</v>
      </c>
      <c r="DZ95" s="2">
        <v>21.177405316003199</v>
      </c>
      <c r="EA95" s="2">
        <v>20.969933742693119</v>
      </c>
      <c r="EB95" s="2">
        <v>19.539252074075034</v>
      </c>
      <c r="EC95" s="2">
        <v>21.588742517567521</v>
      </c>
      <c r="ED95" s="2">
        <v>21.248670946306632</v>
      </c>
      <c r="EE95" s="2">
        <v>20.968957162902665</v>
      </c>
      <c r="EF95" s="2">
        <v>20.197473455522783</v>
      </c>
      <c r="EG95" s="2">
        <v>21.124600182618305</v>
      </c>
      <c r="EH95" s="2">
        <v>20.889579106930878</v>
      </c>
      <c r="EI95" s="2">
        <v>21.276952557281398</v>
      </c>
      <c r="EJ95" s="2">
        <v>20.13157925039836</v>
      </c>
      <c r="EK95" s="2">
        <v>20.98431837915879</v>
      </c>
      <c r="EL95" s="2">
        <v>21.205785589103652</v>
      </c>
      <c r="EM95" s="2">
        <v>21.057843931301836</v>
      </c>
      <c r="EN95" s="2">
        <v>21.04018548317509</v>
      </c>
      <c r="EO95" s="2">
        <v>22.088917446525119</v>
      </c>
      <c r="EP95" s="2">
        <v>21.161886468625788</v>
      </c>
      <c r="EQ95" s="2">
        <v>21.283757573737059</v>
      </c>
      <c r="ER95" s="2">
        <v>20.678658657300659</v>
      </c>
      <c r="ES95" s="2">
        <v>20.96124889295659</v>
      </c>
      <c r="ET95" s="2">
        <v>21.169976586986863</v>
      </c>
      <c r="EU95" s="2">
        <v>20.632775244745559</v>
      </c>
      <c r="EV95" s="2">
        <v>20.352969717717762</v>
      </c>
      <c r="EW95" s="2">
        <v>20.948817691876663</v>
      </c>
      <c r="EX95" s="2">
        <v>22.214348797887673</v>
      </c>
      <c r="EY95" s="2">
        <v>20.888321787753043</v>
      </c>
      <c r="EZ95" s="2">
        <v>20.196350555598634</v>
      </c>
      <c r="FA95" s="2">
        <v>20.671387575545893</v>
      </c>
      <c r="FB95" s="2">
        <v>20.266132233133799</v>
      </c>
      <c r="FC95" s="2">
        <v>21.729982048939974</v>
      </c>
      <c r="FD95" s="2">
        <v>21.013935156788754</v>
      </c>
      <c r="FE95" s="2">
        <v>21.137427038914733</v>
      </c>
      <c r="FF95" s="2">
        <v>20.47681314616425</v>
      </c>
      <c r="FG95" s="2">
        <v>21.500417101512607</v>
      </c>
      <c r="FH95" s="2">
        <v>21.063580757968062</v>
      </c>
      <c r="FI95" s="2">
        <v>20.237207661367783</v>
      </c>
      <c r="FJ95" s="2">
        <v>21.272616623216095</v>
      </c>
      <c r="FK95" s="2">
        <v>20.978574043634218</v>
      </c>
      <c r="FL95" s="2">
        <v>21.611472753327146</v>
      </c>
      <c r="FM95" s="2">
        <v>21.587628561322163</v>
      </c>
      <c r="FN95" s="2">
        <v>20.233832337206348</v>
      </c>
      <c r="FO95" s="2">
        <v>20.755956581178484</v>
      </c>
      <c r="FP95" s="2">
        <v>19.878832663589293</v>
      </c>
      <c r="FQ95" s="2">
        <v>20.823630077846691</v>
      </c>
      <c r="FR95" s="2">
        <v>20.279627496386421</v>
      </c>
      <c r="FS95" s="2">
        <v>20.091080540026145</v>
      </c>
      <c r="FT95" s="2">
        <v>21.257202166861934</v>
      </c>
      <c r="FU95" s="2">
        <v>21.665717903025072</v>
      </c>
      <c r="FV95" s="2">
        <v>20.60282159914146</v>
      </c>
      <c r="FW95" s="2">
        <v>20.635566785288713</v>
      </c>
      <c r="FX95" s="2">
        <v>21.247934502954717</v>
      </c>
      <c r="FY95" s="2">
        <v>21.5393122861738</v>
      </c>
      <c r="FZ95" s="2">
        <v>21.0972509552223</v>
      </c>
      <c r="GA95" s="2">
        <v>22.073681776073904</v>
      </c>
      <c r="GB95" s="2">
        <v>21.200884399972786</v>
      </c>
      <c r="GC95" s="2">
        <v>22.156793990302194</v>
      </c>
      <c r="GD95" s="2">
        <v>20.754561769972621</v>
      </c>
      <c r="GE95" s="2">
        <v>21.190556577975908</v>
      </c>
      <c r="GF95" s="2">
        <v>20.802091684261086</v>
      </c>
      <c r="GG95" s="2">
        <v>21.256517011036394</v>
      </c>
      <c r="GH95" s="2">
        <v>21.031396650736358</v>
      </c>
      <c r="GI95" s="2">
        <v>21.245253508449203</v>
      </c>
      <c r="GJ95" s="2">
        <v>21.344494227134955</v>
      </c>
      <c r="GK95" s="2">
        <v>21.10743523228405</v>
      </c>
      <c r="GL95" s="2">
        <v>21.586416870885792</v>
      </c>
      <c r="GM95" s="30">
        <v>21.533033561560874</v>
      </c>
      <c r="GN95" s="30">
        <v>21.654233389583595</v>
      </c>
    </row>
    <row r="96" spans="1:196" x14ac:dyDescent="0.2">
      <c r="A96" s="17" t="s">
        <v>142</v>
      </c>
      <c r="B96" s="17">
        <v>36</v>
      </c>
      <c r="C96" s="17">
        <v>4</v>
      </c>
      <c r="D96" s="9" t="s">
        <v>0</v>
      </c>
      <c r="E96" s="8">
        <v>0.21237922729449643</v>
      </c>
      <c r="F96" s="7">
        <v>-0.18181015443701298</v>
      </c>
      <c r="G96" s="7">
        <v>1.056484095363075E-5</v>
      </c>
      <c r="H96" s="10">
        <v>-0.5293895474983259</v>
      </c>
      <c r="I96" s="78">
        <v>0</v>
      </c>
      <c r="J96" s="56" t="s">
        <v>5707</v>
      </c>
      <c r="K96" s="2">
        <v>22.779302867318574</v>
      </c>
      <c r="L96" s="2">
        <v>22.301522562611602</v>
      </c>
      <c r="M96" s="2">
        <v>23.278685155467542</v>
      </c>
      <c r="N96" s="2">
        <v>21.620373171225058</v>
      </c>
      <c r="O96" s="2">
        <v>22.504274411412808</v>
      </c>
      <c r="P96" s="2">
        <v>22.017397973488247</v>
      </c>
      <c r="Q96" s="2">
        <v>22.751689971313187</v>
      </c>
      <c r="R96" s="2">
        <v>22.636369902398773</v>
      </c>
      <c r="S96" s="2">
        <v>21.915056421372224</v>
      </c>
      <c r="T96" s="2">
        <v>21.2317583329278</v>
      </c>
      <c r="U96" s="2">
        <v>22.549059253392933</v>
      </c>
      <c r="V96" s="2">
        <v>23.02999722438306</v>
      </c>
      <c r="W96" s="2">
        <v>22.59326278415157</v>
      </c>
      <c r="X96" s="2">
        <v>23.114371381838144</v>
      </c>
      <c r="Y96" s="2">
        <v>21.679256735549945</v>
      </c>
      <c r="Z96" s="2">
        <v>21.971590942071284</v>
      </c>
      <c r="AA96" s="2">
        <v>23.036274041581564</v>
      </c>
      <c r="AB96" s="2">
        <v>22.33032975433316</v>
      </c>
      <c r="AC96" s="2">
        <v>22.593072012331167</v>
      </c>
      <c r="AD96" s="2">
        <v>22.503126469957412</v>
      </c>
      <c r="AE96" s="2">
        <v>22.535958112868272</v>
      </c>
      <c r="AF96" s="2">
        <v>22.50331286699279</v>
      </c>
      <c r="AG96" s="2">
        <v>22.214077483322196</v>
      </c>
      <c r="AH96" s="2">
        <v>22.834798315354586</v>
      </c>
      <c r="AI96" s="2">
        <v>22.981454853494693</v>
      </c>
      <c r="AJ96" s="2">
        <v>22.345239854497322</v>
      </c>
      <c r="AK96" s="2">
        <v>22.817957596953086</v>
      </c>
      <c r="AL96" s="2">
        <v>22.387092445065964</v>
      </c>
      <c r="AM96" s="2">
        <v>22.039770569069859</v>
      </c>
      <c r="AN96" s="2">
        <v>22.717709146603045</v>
      </c>
      <c r="AO96" s="2">
        <v>22.895377916214112</v>
      </c>
      <c r="AP96" s="2">
        <v>22.447491573257455</v>
      </c>
      <c r="AQ96" s="2">
        <v>22.552699049848279</v>
      </c>
      <c r="AR96" s="2">
        <v>23.180580808837053</v>
      </c>
      <c r="AS96" s="2">
        <v>22.818718586900431</v>
      </c>
      <c r="AT96" s="2">
        <v>21.327858374447672</v>
      </c>
      <c r="AU96" s="2">
        <v>22.172316974326716</v>
      </c>
      <c r="AV96" s="2">
        <v>22.07964479921775</v>
      </c>
      <c r="AW96" s="2">
        <v>21.618524953931576</v>
      </c>
      <c r="AX96" s="2">
        <v>23.047856070186484</v>
      </c>
      <c r="AY96" s="2">
        <v>23.031888870624829</v>
      </c>
      <c r="AZ96" s="2">
        <v>22.686205447029856</v>
      </c>
      <c r="BA96" s="2">
        <v>22.240712406843137</v>
      </c>
      <c r="BB96" s="2">
        <v>21.210979632236374</v>
      </c>
      <c r="BC96" s="2">
        <v>22.883262723193948</v>
      </c>
      <c r="BD96" s="2">
        <v>22.923359471379165</v>
      </c>
      <c r="BE96" s="2">
        <v>21.597138450697788</v>
      </c>
      <c r="BF96" s="2">
        <v>22.24633049284169</v>
      </c>
      <c r="BG96" s="2">
        <v>21.034851800431213</v>
      </c>
      <c r="BH96" s="2">
        <v>22.290254727814315</v>
      </c>
      <c r="BI96" s="2">
        <v>21.392526900944205</v>
      </c>
      <c r="BJ96" s="2">
        <v>22.703189619336609</v>
      </c>
      <c r="BK96" s="2">
        <v>22.399210436908035</v>
      </c>
      <c r="BL96" s="2">
        <v>23.393788483623492</v>
      </c>
      <c r="BM96" s="2">
        <v>22.493585178364778</v>
      </c>
      <c r="BN96" s="2">
        <v>22.278134695466111</v>
      </c>
      <c r="BO96" s="2">
        <v>22.773351680284495</v>
      </c>
      <c r="BP96" s="2">
        <v>22.164762701228316</v>
      </c>
      <c r="BQ96" s="2">
        <v>21.520765244541579</v>
      </c>
      <c r="BR96" s="2">
        <v>22.227431882042367</v>
      </c>
      <c r="BS96" s="2">
        <v>22.142768346535782</v>
      </c>
      <c r="BT96" s="2">
        <v>22.105904054059039</v>
      </c>
      <c r="BU96" s="2">
        <v>21.96595197941965</v>
      </c>
      <c r="BV96" s="2">
        <v>21.548638312659055</v>
      </c>
      <c r="BW96" s="2">
        <v>21.020036126091323</v>
      </c>
      <c r="BX96" s="2">
        <v>22.568286744005984</v>
      </c>
      <c r="BY96" s="2">
        <v>22.304591402124032</v>
      </c>
      <c r="BZ96" s="2">
        <v>22.1823489641307</v>
      </c>
      <c r="CA96" s="2">
        <v>22.428372553641328</v>
      </c>
      <c r="CB96" s="2">
        <v>22.526730482940781</v>
      </c>
      <c r="CC96" s="2">
        <v>22.168761176743956</v>
      </c>
      <c r="CD96" s="2">
        <v>22.484966576346917</v>
      </c>
      <c r="CE96" s="2">
        <v>22.488612376926667</v>
      </c>
      <c r="CF96" s="2">
        <v>22.908422706288306</v>
      </c>
      <c r="CG96" s="2">
        <v>21.8323861358794</v>
      </c>
      <c r="CH96" s="2">
        <v>22.712466787863459</v>
      </c>
      <c r="CI96" s="2">
        <v>22.423585929112832</v>
      </c>
      <c r="CJ96" s="2">
        <v>22.450392890928256</v>
      </c>
      <c r="CK96" s="2">
        <v>21.362836747091901</v>
      </c>
      <c r="CL96" s="2">
        <v>22.456355439385067</v>
      </c>
      <c r="CM96" s="2">
        <v>22.754286382788404</v>
      </c>
      <c r="CN96" s="2">
        <v>22.025069246769611</v>
      </c>
      <c r="CO96" s="2">
        <v>22.31547410425949</v>
      </c>
      <c r="CP96" s="2">
        <v>22.425243067873613</v>
      </c>
      <c r="CQ96" s="2">
        <v>21.957091393316869</v>
      </c>
      <c r="CR96" s="2">
        <v>23.092602537298028</v>
      </c>
      <c r="CS96" s="2">
        <v>22.15105043635258</v>
      </c>
      <c r="CT96" s="2">
        <v>22.942133599074655</v>
      </c>
      <c r="CU96" s="2">
        <v>23.529646248172657</v>
      </c>
      <c r="CV96" s="2">
        <v>22.709741013063088</v>
      </c>
      <c r="CW96" s="2">
        <v>23.236425350748654</v>
      </c>
      <c r="CX96" s="2">
        <v>22.250567426450154</v>
      </c>
      <c r="CY96" s="2">
        <v>22.205929142884742</v>
      </c>
      <c r="CZ96" s="2">
        <v>22.858939495563295</v>
      </c>
      <c r="DA96" s="2">
        <v>21.212611896778483</v>
      </c>
      <c r="DB96" s="2">
        <v>21.88985954218716</v>
      </c>
      <c r="DC96" s="2">
        <v>22.38726170055174</v>
      </c>
      <c r="DD96" s="2">
        <v>21.571871926917847</v>
      </c>
      <c r="DE96" s="2">
        <v>22.815515269244973</v>
      </c>
      <c r="DF96" s="2">
        <v>22.236751390450838</v>
      </c>
      <c r="DG96" s="2">
        <v>22.569093747899643</v>
      </c>
      <c r="DH96" s="2">
        <v>22.738479838477051</v>
      </c>
      <c r="DI96" s="2">
        <v>21.954117380940453</v>
      </c>
      <c r="DJ96" s="2">
        <v>22.652787708475813</v>
      </c>
      <c r="DK96" s="2">
        <v>21.408112332560936</v>
      </c>
      <c r="DL96" s="2">
        <v>22.191085715700108</v>
      </c>
      <c r="DM96" s="2">
        <v>22.206311744270021</v>
      </c>
      <c r="DN96" s="2">
        <v>23.008875527863655</v>
      </c>
      <c r="DO96" s="2">
        <v>23.023594716404421</v>
      </c>
      <c r="DP96" s="2">
        <v>21.970058360350599</v>
      </c>
      <c r="DQ96" s="2">
        <v>22.27371105017075</v>
      </c>
      <c r="DR96" s="2">
        <v>23.690492262138946</v>
      </c>
      <c r="DS96" s="2">
        <v>22.020071984888155</v>
      </c>
      <c r="DT96" s="2">
        <v>23.023325794395483</v>
      </c>
      <c r="DU96" s="2">
        <v>22.489490923072186</v>
      </c>
      <c r="DV96" s="2">
        <v>23.286453952699095</v>
      </c>
      <c r="DW96" s="2">
        <v>22.176017415445031</v>
      </c>
      <c r="DX96" s="2">
        <v>21.474596960580364</v>
      </c>
      <c r="DY96" s="2">
        <v>23.045409896787191</v>
      </c>
      <c r="DZ96" s="2">
        <v>22.658371345420019</v>
      </c>
      <c r="EA96" s="2">
        <v>22.240162862366052</v>
      </c>
      <c r="EB96" s="2">
        <v>21.212130155333291</v>
      </c>
      <c r="EC96" s="2">
        <v>22.197696935803876</v>
      </c>
      <c r="ED96" s="2">
        <v>21.905293752476545</v>
      </c>
      <c r="EE96" s="2">
        <v>20.307999951383731</v>
      </c>
      <c r="EF96" s="2">
        <v>21.401848465148291</v>
      </c>
      <c r="EG96" s="2">
        <v>22.941797944628398</v>
      </c>
      <c r="EH96" s="2">
        <v>20.618730686483467</v>
      </c>
      <c r="EI96" s="2">
        <v>22.957778868980796</v>
      </c>
      <c r="EJ96" s="2">
        <v>22.158897596861983</v>
      </c>
      <c r="EK96" s="2">
        <v>21.592228438228769</v>
      </c>
      <c r="EL96" s="2">
        <v>22.176218025755674</v>
      </c>
      <c r="EM96" s="2">
        <v>22.305654940622787</v>
      </c>
      <c r="EN96" s="2">
        <v>20.892712961459733</v>
      </c>
      <c r="EO96" s="2">
        <v>22.393289716491388</v>
      </c>
      <c r="EP96" s="2">
        <v>22.052054468623485</v>
      </c>
      <c r="EQ96" s="2">
        <v>22.43068650973051</v>
      </c>
      <c r="ER96" s="2">
        <v>21.84284466614017</v>
      </c>
      <c r="ES96" s="2">
        <v>21.90514896327311</v>
      </c>
      <c r="ET96" s="2">
        <v>22.757682999072124</v>
      </c>
      <c r="EU96" s="2">
        <v>22.847545819546557</v>
      </c>
      <c r="EV96" s="2">
        <v>22.921681740013994</v>
      </c>
      <c r="EW96" s="2">
        <v>21.615540172576068</v>
      </c>
      <c r="EX96" s="2">
        <v>23.197047929404949</v>
      </c>
      <c r="EY96" s="2">
        <v>21.900934213720678</v>
      </c>
      <c r="EZ96" s="2">
        <v>21.472526411188923</v>
      </c>
      <c r="FA96" s="2">
        <v>22.013067957188106</v>
      </c>
      <c r="FB96" s="2">
        <v>21.597649300834682</v>
      </c>
      <c r="FC96" s="2">
        <v>22.222813942664057</v>
      </c>
      <c r="FD96" s="2">
        <v>22.817514531119151</v>
      </c>
      <c r="FE96" s="2">
        <v>20.573603347720898</v>
      </c>
      <c r="FF96" s="2">
        <v>22.509296898240493</v>
      </c>
      <c r="FG96" s="2">
        <v>22.911700802071426</v>
      </c>
      <c r="FH96" s="2">
        <v>22.21651881044497</v>
      </c>
      <c r="FI96" s="2">
        <v>21.805011516556167</v>
      </c>
      <c r="FJ96" s="2">
        <v>22.52509392920139</v>
      </c>
      <c r="FK96" s="2">
        <v>22.002054550284306</v>
      </c>
      <c r="FL96" s="2">
        <v>21.367695536755832</v>
      </c>
      <c r="FM96" s="2">
        <v>21.93718798721817</v>
      </c>
      <c r="FN96" s="2">
        <v>21.907574773581782</v>
      </c>
      <c r="FO96" s="2">
        <v>22.133541967767428</v>
      </c>
      <c r="FP96" s="2">
        <v>20.833965597770593</v>
      </c>
      <c r="FQ96" s="2">
        <v>21.994505283439054</v>
      </c>
      <c r="FR96" s="2">
        <v>21.316906428154784</v>
      </c>
      <c r="FS96" s="2">
        <v>20.606257744925916</v>
      </c>
      <c r="FT96" s="2">
        <v>21.778764748456446</v>
      </c>
      <c r="FU96" s="2">
        <v>22.288587839800524</v>
      </c>
      <c r="FV96" s="2">
        <v>22.433929257104488</v>
      </c>
      <c r="FW96" s="2">
        <v>21.565474599075607</v>
      </c>
      <c r="FX96" s="2">
        <v>20.60722197916385</v>
      </c>
      <c r="FY96" s="2">
        <v>22.631140973570183</v>
      </c>
      <c r="FZ96" s="2">
        <v>21.885159507434022</v>
      </c>
      <c r="GA96" s="2">
        <v>22.213313484166562</v>
      </c>
      <c r="GB96" s="2">
        <v>22.518527780675825</v>
      </c>
      <c r="GC96" s="2">
        <v>21.385104754161556</v>
      </c>
      <c r="GD96" s="2">
        <v>21.067392280714785</v>
      </c>
      <c r="GE96" s="2">
        <v>21.864154465154819</v>
      </c>
      <c r="GF96" s="2">
        <v>22.20634170988604</v>
      </c>
      <c r="GG96" s="2">
        <v>21.634731794067868</v>
      </c>
      <c r="GH96" s="2">
        <v>19.972621341578847</v>
      </c>
      <c r="GI96" s="2">
        <v>21.248748283325721</v>
      </c>
      <c r="GJ96" s="2">
        <v>21.627697624638394</v>
      </c>
      <c r="GK96" s="2">
        <v>20.289624358022987</v>
      </c>
      <c r="GL96" s="2">
        <v>21.211174536358211</v>
      </c>
      <c r="GM96" s="30">
        <v>22.174158503363401</v>
      </c>
      <c r="GN96" s="30">
        <v>22.209647822719464</v>
      </c>
    </row>
    <row r="97" spans="1:196" x14ac:dyDescent="0.2">
      <c r="A97" s="17" t="s">
        <v>143</v>
      </c>
      <c r="B97" s="17">
        <v>37</v>
      </c>
      <c r="C97" s="17">
        <v>2</v>
      </c>
      <c r="D97" s="9" t="s">
        <v>0</v>
      </c>
      <c r="E97" s="8">
        <v>0.26789646626158364</v>
      </c>
      <c r="F97" s="7">
        <v>-0.10031693927654217</v>
      </c>
      <c r="G97" s="7">
        <v>4.2177336555537792E-4</v>
      </c>
      <c r="H97" s="10">
        <v>-0.25298564173071725</v>
      </c>
      <c r="I97" s="78">
        <v>0</v>
      </c>
      <c r="J97" s="56" t="s">
        <v>5707</v>
      </c>
      <c r="K97" s="2">
        <v>18.992306151950338</v>
      </c>
      <c r="L97" s="2">
        <v>18.949908465677247</v>
      </c>
      <c r="M97" s="2">
        <v>19.218604254999995</v>
      </c>
      <c r="N97" s="2">
        <v>18.797959569292868</v>
      </c>
      <c r="O97" s="2">
        <v>19.117512365206046</v>
      </c>
      <c r="P97" s="2">
        <v>18.94092354625673</v>
      </c>
      <c r="Q97" s="2">
        <v>18.970467574943939</v>
      </c>
      <c r="R97" s="2">
        <v>19.243515846478818</v>
      </c>
      <c r="S97" s="2">
        <v>19.156848693963468</v>
      </c>
      <c r="T97" s="2">
        <v>18.553135983950128</v>
      </c>
      <c r="U97" s="2">
        <v>19.012018347558328</v>
      </c>
      <c r="V97" s="2">
        <v>19.26277324896893</v>
      </c>
      <c r="W97" s="2">
        <v>19.088634653722156</v>
      </c>
      <c r="X97" s="2">
        <v>19.837893670871111</v>
      </c>
      <c r="Y97" s="2">
        <v>18.844862867273331</v>
      </c>
      <c r="Z97" s="2">
        <v>18.587923885896323</v>
      </c>
      <c r="AA97" s="2">
        <v>19.484313071669668</v>
      </c>
      <c r="AB97" s="2">
        <v>19.276603712371795</v>
      </c>
      <c r="AC97" s="2">
        <v>19.235815394258772</v>
      </c>
      <c r="AD97" s="2">
        <v>19.019775360924825</v>
      </c>
      <c r="AE97" s="2">
        <v>19.469761779032499</v>
      </c>
      <c r="AF97" s="2">
        <v>19.343422525582007</v>
      </c>
      <c r="AG97" s="2">
        <v>19.193458818324576</v>
      </c>
      <c r="AH97" s="2">
        <v>18.945780997693397</v>
      </c>
      <c r="AI97" s="2">
        <v>19.68244780173934</v>
      </c>
      <c r="AJ97" s="2">
        <v>19.035657905092478</v>
      </c>
      <c r="AK97" s="2">
        <v>19.0952726770164</v>
      </c>
      <c r="AL97" s="2">
        <v>19.215227101855717</v>
      </c>
      <c r="AM97" s="2">
        <v>19.759128748644301</v>
      </c>
      <c r="AN97" s="2">
        <v>19.46650973957523</v>
      </c>
      <c r="AO97" s="2">
        <v>19.499764230042</v>
      </c>
      <c r="AP97" s="2">
        <v>19.109723173719207</v>
      </c>
      <c r="AQ97" s="2">
        <v>19.010618090250119</v>
      </c>
      <c r="AR97" s="2">
        <v>19.595061781163608</v>
      </c>
      <c r="AS97" s="2">
        <v>19.054954966624873</v>
      </c>
      <c r="AT97" s="2">
        <v>18.422450143977404</v>
      </c>
      <c r="AU97" s="2">
        <v>19.246562378519233</v>
      </c>
      <c r="AV97" s="2">
        <v>18.855008811735068</v>
      </c>
      <c r="AW97" s="2">
        <v>18.885177222015351</v>
      </c>
      <c r="AX97" s="2">
        <v>19.227300184217999</v>
      </c>
      <c r="AY97" s="2">
        <v>19.345609597525783</v>
      </c>
      <c r="AZ97" s="2">
        <v>19.184715960675838</v>
      </c>
      <c r="BA97" s="2">
        <v>19.143186107174404</v>
      </c>
      <c r="BB97" s="2">
        <v>18.389572939931355</v>
      </c>
      <c r="BC97" s="2">
        <v>19.148601185989314</v>
      </c>
      <c r="BD97" s="2">
        <v>19.275552627588485</v>
      </c>
      <c r="BE97" s="2">
        <v>18.731543215481125</v>
      </c>
      <c r="BF97" s="2">
        <v>18.821904846757363</v>
      </c>
      <c r="BG97" s="2">
        <v>18.605740809556174</v>
      </c>
      <c r="BH97" s="2">
        <v>19.183063942134584</v>
      </c>
      <c r="BI97" s="2">
        <v>18.701659763851271</v>
      </c>
      <c r="BJ97" s="2">
        <v>19.310011432637502</v>
      </c>
      <c r="BK97" s="2">
        <v>19.380148047492032</v>
      </c>
      <c r="BL97" s="2">
        <v>19.355174012573258</v>
      </c>
      <c r="BM97" s="2">
        <v>18.853803269192351</v>
      </c>
      <c r="BN97" s="2">
        <v>19.025724853012889</v>
      </c>
      <c r="BO97" s="2">
        <v>19.429764393907146</v>
      </c>
      <c r="BP97" s="2">
        <v>18.734763776738081</v>
      </c>
      <c r="BQ97" s="2">
        <v>18.051143035835622</v>
      </c>
      <c r="BR97" s="2">
        <v>18.828138934708409</v>
      </c>
      <c r="BS97" s="2">
        <v>18.267180411006354</v>
      </c>
      <c r="BT97" s="2">
        <v>19.040482962908325</v>
      </c>
      <c r="BU97" s="2">
        <v>18.936148136443542</v>
      </c>
      <c r="BV97" s="2">
        <v>18.740814191621375</v>
      </c>
      <c r="BW97" s="2">
        <v>18.214625527448575</v>
      </c>
      <c r="BX97" s="2">
        <v>19.425599152598629</v>
      </c>
      <c r="BY97" s="2">
        <v>18.806898178530755</v>
      </c>
      <c r="BZ97" s="2">
        <v>19.05864795604867</v>
      </c>
      <c r="CA97" s="2">
        <v>18.883294947308386</v>
      </c>
      <c r="CB97" s="2">
        <v>19.002461115894906</v>
      </c>
      <c r="CC97" s="2">
        <v>18.946529051516418</v>
      </c>
      <c r="CD97" s="2">
        <v>18.930810587281691</v>
      </c>
      <c r="CE97" s="2">
        <v>19.045574258756297</v>
      </c>
      <c r="CF97" s="2">
        <v>19.368674354946798</v>
      </c>
      <c r="CG97" s="2">
        <v>18.749653855685487</v>
      </c>
      <c r="CH97" s="2">
        <v>19.002759367900218</v>
      </c>
      <c r="CI97" s="2">
        <v>18.829820389351525</v>
      </c>
      <c r="CJ97" s="2">
        <v>19.01618696376865</v>
      </c>
      <c r="CK97" s="2">
        <v>18.50083722182762</v>
      </c>
      <c r="CL97" s="2">
        <v>18.905378026233706</v>
      </c>
      <c r="CM97" s="2">
        <v>18.849045510903743</v>
      </c>
      <c r="CN97" s="2">
        <v>18.904782873090777</v>
      </c>
      <c r="CO97" s="2">
        <v>18.512724805826622</v>
      </c>
      <c r="CP97" s="2">
        <v>18.879290369419685</v>
      </c>
      <c r="CQ97" s="2">
        <v>18.895087657897086</v>
      </c>
      <c r="CR97" s="2">
        <v>19.491681157475693</v>
      </c>
      <c r="CS97" s="2">
        <v>18.794008890257313</v>
      </c>
      <c r="CT97" s="2">
        <v>19.055238676942601</v>
      </c>
      <c r="CU97" s="2">
        <v>19.348349828681577</v>
      </c>
      <c r="CV97" s="2">
        <v>19.580037354373424</v>
      </c>
      <c r="CW97" s="2">
        <v>19.482088265328251</v>
      </c>
      <c r="CX97" s="2">
        <v>18.752655838694231</v>
      </c>
      <c r="CY97" s="2">
        <v>18.967297572402224</v>
      </c>
      <c r="CZ97" s="2">
        <v>19.339416601580513</v>
      </c>
      <c r="DA97" s="2">
        <v>18.245504666141002</v>
      </c>
      <c r="DB97" s="2">
        <v>18.973162660678618</v>
      </c>
      <c r="DC97" s="2">
        <v>18.90696961739631</v>
      </c>
      <c r="DD97" s="2">
        <v>18.19284637721649</v>
      </c>
      <c r="DE97" s="2">
        <v>19.142705564377497</v>
      </c>
      <c r="DF97" s="2">
        <v>19.319941440681866</v>
      </c>
      <c r="DG97" s="2">
        <v>19.008335992521296</v>
      </c>
      <c r="DH97" s="2">
        <v>19.239691227625709</v>
      </c>
      <c r="DI97" s="2">
        <v>18.95924754283029</v>
      </c>
      <c r="DJ97" s="2">
        <v>18.598411885203632</v>
      </c>
      <c r="DK97" s="2">
        <v>19.107085932053902</v>
      </c>
      <c r="DL97" s="2">
        <v>18.996810223560502</v>
      </c>
      <c r="DM97" s="2">
        <v>18.826147197327767</v>
      </c>
      <c r="DN97" s="2">
        <v>19.443386910172375</v>
      </c>
      <c r="DO97" s="2">
        <v>19.363736686117516</v>
      </c>
      <c r="DP97" s="2">
        <v>18.794302672315897</v>
      </c>
      <c r="DQ97" s="2">
        <v>19.466877512553936</v>
      </c>
      <c r="DR97" s="2">
        <v>20.071955644164902</v>
      </c>
      <c r="DS97" s="2">
        <v>19.083339830993857</v>
      </c>
      <c r="DT97" s="2">
        <v>19.501601835805946</v>
      </c>
      <c r="DU97" s="2">
        <v>19.09599642331947</v>
      </c>
      <c r="DV97" s="2">
        <v>19.811724665987118</v>
      </c>
      <c r="DW97" s="2">
        <v>18.864819904831283</v>
      </c>
      <c r="DX97" s="2">
        <v>18.668411734984776</v>
      </c>
      <c r="DY97" s="2">
        <v>19.400401195478295</v>
      </c>
      <c r="DZ97" s="2">
        <v>19.09191460772087</v>
      </c>
      <c r="EA97" s="2">
        <v>18.556296782023612</v>
      </c>
      <c r="EB97" s="2">
        <v>18.558664916369565</v>
      </c>
      <c r="EC97" s="2">
        <v>18.488906804202763</v>
      </c>
      <c r="ED97" s="2">
        <v>18.553418524945148</v>
      </c>
      <c r="EE97" s="2">
        <v>18.17366866519863</v>
      </c>
      <c r="EF97" s="2">
        <v>18.616307964063495</v>
      </c>
      <c r="EG97" s="2">
        <v>19.592378739514146</v>
      </c>
      <c r="EH97" s="2">
        <v>18.052269214620942</v>
      </c>
      <c r="EI97" s="2">
        <v>19.163758487962106</v>
      </c>
      <c r="EJ97" s="2">
        <v>18.893307321473987</v>
      </c>
      <c r="EK97" s="2">
        <v>18.910693212816344</v>
      </c>
      <c r="EL97" s="2">
        <v>19.141802335426529</v>
      </c>
      <c r="EM97" s="2">
        <v>18.576556783295956</v>
      </c>
      <c r="EN97" s="2">
        <v>18.058487795823215</v>
      </c>
      <c r="EO97" s="2">
        <v>19.002861030410674</v>
      </c>
      <c r="EP97" s="2">
        <v>18.648372401597729</v>
      </c>
      <c r="EQ97" s="2">
        <v>18.687226536126431</v>
      </c>
      <c r="ER97" s="2">
        <v>18.464419077063791</v>
      </c>
      <c r="ES97" s="2">
        <v>18.518525067113103</v>
      </c>
      <c r="ET97" s="2">
        <v>19.149967087620045</v>
      </c>
      <c r="EU97" s="2">
        <v>19.306612784422313</v>
      </c>
      <c r="EV97" s="2">
        <v>19.243841741886079</v>
      </c>
      <c r="EW97" s="2">
        <v>18.894696568805898</v>
      </c>
      <c r="EX97" s="2">
        <v>19.627650660650186</v>
      </c>
      <c r="EY97" s="2">
        <v>18.893815297567471</v>
      </c>
      <c r="EZ97" s="2">
        <v>18.520070690769128</v>
      </c>
      <c r="FA97" s="2">
        <v>19.06442871258691</v>
      </c>
      <c r="FB97" s="2">
        <v>18.680664165987356</v>
      </c>
      <c r="FC97" s="2">
        <v>18.819997754090473</v>
      </c>
      <c r="FD97" s="2">
        <v>19.004061441720467</v>
      </c>
      <c r="FE97" s="2">
        <v>18.551724942329912</v>
      </c>
      <c r="FF97" s="2">
        <v>19.277982663278401</v>
      </c>
      <c r="FG97" s="2">
        <v>19.149229152935575</v>
      </c>
      <c r="FH97" s="2">
        <v>19.082756152413058</v>
      </c>
      <c r="FI97" s="2">
        <v>18.926131805152281</v>
      </c>
      <c r="FJ97" s="2">
        <v>18.651807156680245</v>
      </c>
      <c r="FK97" s="2">
        <v>19.126206009621111</v>
      </c>
      <c r="FL97" s="2">
        <v>19.142278982474821</v>
      </c>
      <c r="FM97" s="2">
        <v>18.863592365614778</v>
      </c>
      <c r="FN97" s="2">
        <v>18.547819429880033</v>
      </c>
      <c r="FO97" s="2">
        <v>18.610332232411213</v>
      </c>
      <c r="FP97" s="2">
        <v>18.527637622869317</v>
      </c>
      <c r="FQ97" s="2">
        <v>19.21209718042471</v>
      </c>
      <c r="FR97" s="2">
        <v>18.774000884491144</v>
      </c>
      <c r="FS97" s="2">
        <v>18.504025837017814</v>
      </c>
      <c r="FT97" s="2">
        <v>18.828146903668795</v>
      </c>
      <c r="FU97" s="2">
        <v>18.96076220506006</v>
      </c>
      <c r="FV97" s="2">
        <v>19.328647525417754</v>
      </c>
      <c r="FW97" s="2">
        <v>18.483061263794781</v>
      </c>
      <c r="FX97" s="2">
        <v>18.186159022258526</v>
      </c>
      <c r="FY97" s="2">
        <v>18.76524433326346</v>
      </c>
      <c r="FZ97" s="2">
        <v>18.548571965414638</v>
      </c>
      <c r="GA97" s="2">
        <v>18.431019785052221</v>
      </c>
      <c r="GB97" s="2">
        <v>19.005220036317112</v>
      </c>
      <c r="GC97" s="2">
        <v>18.392276750425481</v>
      </c>
      <c r="GD97" s="2">
        <v>18.847486919317976</v>
      </c>
      <c r="GE97" s="2">
        <v>18.72890235623424</v>
      </c>
      <c r="GF97" s="2">
        <v>19.236230095951111</v>
      </c>
      <c r="GG97" s="2">
        <v>18.496227502280458</v>
      </c>
      <c r="GH97" s="2">
        <v>17.875154223091837</v>
      </c>
      <c r="GI97" s="2">
        <v>18.521057696919659</v>
      </c>
      <c r="GJ97" s="2">
        <v>19.402043517082497</v>
      </c>
      <c r="GK97" s="2">
        <v>17.801871889630927</v>
      </c>
      <c r="GL97" s="2">
        <v>18.106029723312865</v>
      </c>
      <c r="GM97" s="30">
        <v>18.527106601614733</v>
      </c>
      <c r="GN97" s="30">
        <v>18.782014327716642</v>
      </c>
    </row>
    <row r="98" spans="1:196" x14ac:dyDescent="0.2">
      <c r="A98" s="17" t="s">
        <v>144</v>
      </c>
      <c r="B98" s="17">
        <v>38</v>
      </c>
      <c r="C98" s="17">
        <v>6</v>
      </c>
      <c r="D98" s="9" t="s">
        <v>0</v>
      </c>
      <c r="E98" s="8">
        <v>8.7582464509456559E-2</v>
      </c>
      <c r="F98" s="7">
        <v>-0.16520580657438444</v>
      </c>
      <c r="G98" s="7">
        <v>2.8662200839857377E-5</v>
      </c>
      <c r="H98" s="10">
        <v>-0.35583194497302273</v>
      </c>
      <c r="I98" s="78">
        <v>0</v>
      </c>
      <c r="J98" s="56" t="s">
        <v>5707</v>
      </c>
      <c r="K98" s="2">
        <v>20.978086397479217</v>
      </c>
      <c r="L98" s="2">
        <v>20.565713016561077</v>
      </c>
      <c r="M98" s="2">
        <v>20.640447825452473</v>
      </c>
      <c r="N98" s="2">
        <v>20.93619057169861</v>
      </c>
      <c r="O98" s="2">
        <v>20.56401593785289</v>
      </c>
      <c r="P98" s="2">
        <v>19.795913062193016</v>
      </c>
      <c r="Q98" s="2">
        <v>20.964668554823856</v>
      </c>
      <c r="R98" s="2">
        <v>20.992664864841661</v>
      </c>
      <c r="S98" s="2">
        <v>20.640675605518123</v>
      </c>
      <c r="T98" s="2">
        <v>20.054126922276076</v>
      </c>
      <c r="U98" s="2">
        <v>20.760693034816303</v>
      </c>
      <c r="V98" s="2">
        <v>20.716161608537007</v>
      </c>
      <c r="W98" s="2">
        <v>20.458260995357399</v>
      </c>
      <c r="X98" s="2">
        <v>20.971426835279555</v>
      </c>
      <c r="Y98" s="2">
        <v>20.252097580728197</v>
      </c>
      <c r="Z98" s="2">
        <v>20.488896300850879</v>
      </c>
      <c r="AA98" s="2">
        <v>21.652876901187618</v>
      </c>
      <c r="AB98" s="2">
        <v>20.567933628583923</v>
      </c>
      <c r="AC98" s="2">
        <v>20.965002401330494</v>
      </c>
      <c r="AD98" s="2">
        <v>19.963519452440842</v>
      </c>
      <c r="AE98" s="2">
        <v>20.942166762403762</v>
      </c>
      <c r="AF98" s="2">
        <v>20.764403509520214</v>
      </c>
      <c r="AG98" s="2">
        <v>20.372805601210136</v>
      </c>
      <c r="AH98" s="2">
        <v>20.803872691058377</v>
      </c>
      <c r="AI98" s="2">
        <v>21.037121502623545</v>
      </c>
      <c r="AJ98" s="2">
        <v>20.035859840876618</v>
      </c>
      <c r="AK98" s="2">
        <v>21.278911310906533</v>
      </c>
      <c r="AL98" s="2">
        <v>20.160934898747563</v>
      </c>
      <c r="AM98" s="2">
        <v>20.725127579653684</v>
      </c>
      <c r="AN98" s="2">
        <v>21.007056043332547</v>
      </c>
      <c r="AO98" s="2">
        <v>20.548101604580058</v>
      </c>
      <c r="AP98" s="2">
        <v>21.041629291996799</v>
      </c>
      <c r="AQ98" s="2">
        <v>20.551029043941945</v>
      </c>
      <c r="AR98" s="2">
        <v>21.267093980598364</v>
      </c>
      <c r="AS98" s="2">
        <v>20.651451607363597</v>
      </c>
      <c r="AT98" s="2">
        <v>20.515526957166106</v>
      </c>
      <c r="AU98" s="2">
        <v>20.758416799625575</v>
      </c>
      <c r="AV98" s="2">
        <v>21.048712958199619</v>
      </c>
      <c r="AW98" s="2">
        <v>20.07376876339282</v>
      </c>
      <c r="AX98" s="2">
        <v>20.644889982921374</v>
      </c>
      <c r="AY98" s="2">
        <v>21.079785550169515</v>
      </c>
      <c r="AZ98" s="2">
        <v>20.944130417563944</v>
      </c>
      <c r="BA98" s="2">
        <v>20.088408213815281</v>
      </c>
      <c r="BB98" s="2">
        <v>20.075828266589987</v>
      </c>
      <c r="BC98" s="2">
        <v>21.196417896977461</v>
      </c>
      <c r="BD98" s="2">
        <v>20.346921442427433</v>
      </c>
      <c r="BE98" s="2">
        <v>20.393894571916249</v>
      </c>
      <c r="BF98" s="2">
        <v>19.90783928807997</v>
      </c>
      <c r="BG98" s="2">
        <v>20.300512169675621</v>
      </c>
      <c r="BH98" s="2">
        <v>20.208322795698013</v>
      </c>
      <c r="BI98" s="2">
        <v>20.050766877123344</v>
      </c>
      <c r="BJ98" s="2">
        <v>20.15991885561445</v>
      </c>
      <c r="BK98" s="2">
        <v>20.311086873337945</v>
      </c>
      <c r="BL98" s="2">
        <v>21.441578521433581</v>
      </c>
      <c r="BM98" s="2">
        <v>20.536873754878012</v>
      </c>
      <c r="BN98" s="2">
        <v>20.478311330834913</v>
      </c>
      <c r="BO98" s="2">
        <v>20.196256057920007</v>
      </c>
      <c r="BP98" s="2">
        <v>20.846232342655597</v>
      </c>
      <c r="BQ98" s="2">
        <v>20.462722303656989</v>
      </c>
      <c r="BR98" s="2">
        <v>20.49230600934656</v>
      </c>
      <c r="BS98" s="2">
        <v>20.813081957303009</v>
      </c>
      <c r="BT98" s="2">
        <v>20.023398035896971</v>
      </c>
      <c r="BU98" s="2">
        <v>20.54701549736447</v>
      </c>
      <c r="BV98" s="2">
        <v>19.884603464668309</v>
      </c>
      <c r="BW98" s="2">
        <v>19.846421878150526</v>
      </c>
      <c r="BX98" s="2">
        <v>20.92231314360285</v>
      </c>
      <c r="BY98" s="2">
        <v>20.292881591539398</v>
      </c>
      <c r="BZ98" s="2">
        <v>20.59382185799798</v>
      </c>
      <c r="CA98" s="2">
        <v>21.066802680310605</v>
      </c>
      <c r="CB98" s="2">
        <v>20.506993513193272</v>
      </c>
      <c r="CC98" s="2">
        <v>20.582856647030521</v>
      </c>
      <c r="CD98" s="2">
        <v>20.527764218346913</v>
      </c>
      <c r="CE98" s="2">
        <v>20.51444515518051</v>
      </c>
      <c r="CF98" s="2">
        <v>21.104681888764226</v>
      </c>
      <c r="CG98" s="2">
        <v>20.30693862150309</v>
      </c>
      <c r="CH98" s="2">
        <v>20.654427979452407</v>
      </c>
      <c r="CI98" s="2">
        <v>20.411746537889687</v>
      </c>
      <c r="CJ98" s="2">
        <v>20.260810794387837</v>
      </c>
      <c r="CK98" s="2">
        <v>19.911995377696194</v>
      </c>
      <c r="CL98" s="2">
        <v>20.449186544940684</v>
      </c>
      <c r="CM98" s="2">
        <v>20.358786870377727</v>
      </c>
      <c r="CN98" s="2">
        <v>20.011122815762313</v>
      </c>
      <c r="CO98" s="2">
        <v>20.732653510580437</v>
      </c>
      <c r="CP98" s="2">
        <v>20.9538046571171</v>
      </c>
      <c r="CQ98" s="2">
        <v>20.401545562021191</v>
      </c>
      <c r="CR98" s="2">
        <v>20.974353541899212</v>
      </c>
      <c r="CS98" s="2">
        <v>19.96255796480105</v>
      </c>
      <c r="CT98" s="2">
        <v>20.577213263736997</v>
      </c>
      <c r="CU98" s="2">
        <v>21.811320938569757</v>
      </c>
      <c r="CV98" s="2">
        <v>20.438783625959903</v>
      </c>
      <c r="CW98" s="2">
        <v>21.273944049188472</v>
      </c>
      <c r="CX98" s="2">
        <v>20.938687358258424</v>
      </c>
      <c r="CY98" s="2">
        <v>20.416981647622034</v>
      </c>
      <c r="CZ98" s="2">
        <v>20.954325012326638</v>
      </c>
      <c r="DA98" s="2">
        <v>20.294534220468872</v>
      </c>
      <c r="DB98" s="2">
        <v>19.831783052644877</v>
      </c>
      <c r="DC98" s="2">
        <v>20.652126982346555</v>
      </c>
      <c r="DD98" s="2">
        <v>20.169795344122949</v>
      </c>
      <c r="DE98" s="2">
        <v>20.614243692808703</v>
      </c>
      <c r="DF98" s="2">
        <v>20.615430768164209</v>
      </c>
      <c r="DG98" s="2">
        <v>20.281710521363273</v>
      </c>
      <c r="DH98" s="2">
        <v>21.064497675251658</v>
      </c>
      <c r="DI98" s="2">
        <v>20.534583365037165</v>
      </c>
      <c r="DJ98" s="2">
        <v>21.114744687000321</v>
      </c>
      <c r="DK98" s="2">
        <v>20.072197232979345</v>
      </c>
      <c r="DL98" s="2">
        <v>20.47618823855597</v>
      </c>
      <c r="DM98" s="2">
        <v>20.41670368192732</v>
      </c>
      <c r="DN98" s="2">
        <v>20.908567800511861</v>
      </c>
      <c r="DO98" s="2">
        <v>20.682838634958483</v>
      </c>
      <c r="DP98" s="2">
        <v>19.980225563618252</v>
      </c>
      <c r="DQ98" s="2">
        <v>20.887629699869859</v>
      </c>
      <c r="DR98" s="2">
        <v>21.429818018972853</v>
      </c>
      <c r="DS98" s="2">
        <v>19.958883995836882</v>
      </c>
      <c r="DT98" s="2">
        <v>20.389597768605821</v>
      </c>
      <c r="DU98" s="2">
        <v>20.659429621147329</v>
      </c>
      <c r="DV98" s="2">
        <v>21.165419589080678</v>
      </c>
      <c r="DW98" s="2">
        <v>20.740009321308722</v>
      </c>
      <c r="DX98" s="2">
        <v>20.055540016273127</v>
      </c>
      <c r="DY98" s="2">
        <v>20.445969632738638</v>
      </c>
      <c r="DZ98" s="2">
        <v>19.91580463564204</v>
      </c>
      <c r="EA98" s="2">
        <v>20.167924878587225</v>
      </c>
      <c r="EB98" s="2">
        <v>19.732995165782583</v>
      </c>
      <c r="EC98" s="2">
        <v>20.637334849035604</v>
      </c>
      <c r="ED98" s="2">
        <v>20.200530756504136</v>
      </c>
      <c r="EE98" s="2">
        <v>19.62595587977512</v>
      </c>
      <c r="EF98" s="2">
        <v>19.798411359640887</v>
      </c>
      <c r="EG98" s="2">
        <v>20.865269402397143</v>
      </c>
      <c r="EH98" s="2">
        <v>19.799608429527165</v>
      </c>
      <c r="EI98" s="2">
        <v>21.157404136316377</v>
      </c>
      <c r="EJ98" s="2">
        <v>20.604440830658017</v>
      </c>
      <c r="EK98" s="2">
        <v>19.962598526384735</v>
      </c>
      <c r="EL98" s="2">
        <v>20.325091996600648</v>
      </c>
      <c r="EM98" s="2">
        <v>20.044736227293487</v>
      </c>
      <c r="EN98" s="2">
        <v>19.732599668579596</v>
      </c>
      <c r="EO98" s="2">
        <v>20.268723616991338</v>
      </c>
      <c r="EP98" s="2">
        <v>20.707744017575493</v>
      </c>
      <c r="EQ98" s="2">
        <v>20.690347976002275</v>
      </c>
      <c r="ER98" s="2">
        <v>19.998885787718319</v>
      </c>
      <c r="ES98" s="2">
        <v>20.082136935843344</v>
      </c>
      <c r="ET98" s="2">
        <v>20.926755622379925</v>
      </c>
      <c r="EU98" s="2">
        <v>20.743503967799018</v>
      </c>
      <c r="EV98" s="2">
        <v>21.232208750455566</v>
      </c>
      <c r="EW98" s="2">
        <v>20.297771098441359</v>
      </c>
      <c r="EX98" s="2">
        <v>21.250727423353165</v>
      </c>
      <c r="EY98" s="2">
        <v>20.460097095853648</v>
      </c>
      <c r="EZ98" s="2">
        <v>20.083896553825774</v>
      </c>
      <c r="FA98" s="2">
        <v>20.087933702323824</v>
      </c>
      <c r="FB98" s="2">
        <v>20.227409950566589</v>
      </c>
      <c r="FC98" s="2">
        <v>20.868171638117246</v>
      </c>
      <c r="FD98" s="2">
        <v>20.533930468588203</v>
      </c>
      <c r="FE98" s="2">
        <v>19.27983059265679</v>
      </c>
      <c r="FF98" s="2">
        <v>20.95540205363119</v>
      </c>
      <c r="FG98" s="2">
        <v>20.469052493609865</v>
      </c>
      <c r="FH98" s="2">
        <v>20.399270273711387</v>
      </c>
      <c r="FI98" s="2">
        <v>19.425282903123072</v>
      </c>
      <c r="FJ98" s="2">
        <v>19.564453843749927</v>
      </c>
      <c r="FK98" s="2">
        <v>19.865683318792595</v>
      </c>
      <c r="FL98" s="2">
        <v>19.616687965619718</v>
      </c>
      <c r="FM98" s="2">
        <v>20.252354834190662</v>
      </c>
      <c r="FN98" s="2">
        <v>19.518267511007956</v>
      </c>
      <c r="FO98" s="2">
        <v>21.384914547695164</v>
      </c>
      <c r="FP98" s="2">
        <v>19.619022331127574</v>
      </c>
      <c r="FQ98" s="2">
        <v>19.572135205510477</v>
      </c>
      <c r="FR98" s="2">
        <v>19.77051506438406</v>
      </c>
      <c r="FS98" s="2">
        <v>19.559360117917826</v>
      </c>
      <c r="FT98" s="2">
        <v>20.149151245331179</v>
      </c>
      <c r="FU98" s="2">
        <v>20.794068041400823</v>
      </c>
      <c r="FV98" s="2">
        <v>20.51840000911649</v>
      </c>
      <c r="FW98" s="2">
        <v>20.125863240147979</v>
      </c>
      <c r="FX98" s="2">
        <v>19.791262172689088</v>
      </c>
      <c r="FY98" s="2">
        <v>20.899872287702461</v>
      </c>
      <c r="FZ98" s="2">
        <v>20.057880230425493</v>
      </c>
      <c r="GA98" s="2">
        <v>20.205680877822811</v>
      </c>
      <c r="GB98" s="2">
        <v>20.616882227039017</v>
      </c>
      <c r="GC98" s="2">
        <v>20.767360477379267</v>
      </c>
      <c r="GD98" s="2">
        <v>20.01898901232444</v>
      </c>
      <c r="GE98" s="2">
        <v>20.070749902612093</v>
      </c>
      <c r="GF98" s="2">
        <v>20.59079151896205</v>
      </c>
      <c r="GG98" s="2">
        <v>20.416371018692871</v>
      </c>
      <c r="GH98" s="2">
        <v>19.70120151208279</v>
      </c>
      <c r="GI98" s="2">
        <v>20.493662295947185</v>
      </c>
      <c r="GJ98" s="2">
        <v>19.885700908227946</v>
      </c>
      <c r="GK98" s="2">
        <v>19.924669584230944</v>
      </c>
      <c r="GL98" s="2">
        <v>20.029954705002972</v>
      </c>
      <c r="GM98" s="30">
        <v>20.275395566934186</v>
      </c>
      <c r="GN98" s="30">
        <v>20.031602788525557</v>
      </c>
    </row>
    <row r="99" spans="1:196" x14ac:dyDescent="0.2">
      <c r="A99" s="17" t="s">
        <v>145</v>
      </c>
      <c r="B99" s="17">
        <v>40</v>
      </c>
      <c r="C99" s="17">
        <v>8</v>
      </c>
      <c r="D99" s="9" t="s">
        <v>0</v>
      </c>
      <c r="E99" s="8">
        <v>0.99341989578416601</v>
      </c>
      <c r="F99" s="7">
        <v>-9.6060429700379757E-3</v>
      </c>
      <c r="G99" s="7">
        <v>7.0358403921714552E-2</v>
      </c>
      <c r="H99" s="10">
        <v>-0.19644276665873051</v>
      </c>
      <c r="I99" s="78">
        <v>0</v>
      </c>
      <c r="J99" s="78">
        <v>0</v>
      </c>
      <c r="K99" s="2">
        <v>18.058935321011415</v>
      </c>
      <c r="L99" s="2">
        <v>17.453658839039896</v>
      </c>
      <c r="M99" s="2">
        <v>17.736122629126111</v>
      </c>
      <c r="N99" s="2">
        <v>18.199569465444355</v>
      </c>
      <c r="O99" s="2">
        <v>17.200749919277534</v>
      </c>
      <c r="P99" s="2">
        <v>17.063913718824676</v>
      </c>
      <c r="Q99" s="2">
        <v>17.524038868058479</v>
      </c>
      <c r="R99" s="2">
        <v>18.11914815772764</v>
      </c>
      <c r="S99" s="2">
        <v>18.081326515567969</v>
      </c>
      <c r="T99" s="2">
        <v>16.853987271166133</v>
      </c>
      <c r="U99" s="2">
        <v>17.77427224760552</v>
      </c>
      <c r="V99" s="2">
        <v>17.754673020645257</v>
      </c>
      <c r="W99" s="2">
        <v>17.3987641880022</v>
      </c>
      <c r="X99" s="2">
        <v>17.638469844997587</v>
      </c>
      <c r="Y99" s="2">
        <v>16.932342451998434</v>
      </c>
      <c r="Z99" s="2">
        <v>17.270284537432627</v>
      </c>
      <c r="AA99" s="2">
        <v>18.279414143568442</v>
      </c>
      <c r="AB99" s="2">
        <v>17.873170407554092</v>
      </c>
      <c r="AC99" s="2">
        <v>17.827540224317012</v>
      </c>
      <c r="AD99" s="2">
        <v>16.425093292910109</v>
      </c>
      <c r="AE99" s="2">
        <v>17.918926577977636</v>
      </c>
      <c r="AF99" s="2">
        <v>17.608487379651326</v>
      </c>
      <c r="AG99" s="2">
        <v>17.124665504252469</v>
      </c>
      <c r="AH99" s="2">
        <v>18.018027302055767</v>
      </c>
      <c r="AI99" s="2">
        <v>17.832844732670324</v>
      </c>
      <c r="AJ99" s="2">
        <v>16.682846803227523</v>
      </c>
      <c r="AK99" s="2">
        <v>18.654227067659946</v>
      </c>
      <c r="AL99" s="2">
        <v>16.950156648213905</v>
      </c>
      <c r="AM99" s="2">
        <v>17.82464430761404</v>
      </c>
      <c r="AN99" s="2">
        <v>17.562358795261481</v>
      </c>
      <c r="AO99" s="2">
        <v>17.390163789127627</v>
      </c>
      <c r="AP99" s="2">
        <v>18.109888129596698</v>
      </c>
      <c r="AQ99" s="2">
        <v>16.893502708361975</v>
      </c>
      <c r="AR99" s="2">
        <v>18.338153094478564</v>
      </c>
      <c r="AS99" s="2">
        <v>17.785607362620624</v>
      </c>
      <c r="AT99" s="2">
        <v>17.888595579709193</v>
      </c>
      <c r="AU99" s="2">
        <v>17.741411782323052</v>
      </c>
      <c r="AV99" s="2">
        <v>18.271190475745787</v>
      </c>
      <c r="AW99" s="2">
        <v>17.09662111773741</v>
      </c>
      <c r="AX99" s="2">
        <v>17.087950307071385</v>
      </c>
      <c r="AY99" s="2">
        <v>17.882552715847964</v>
      </c>
      <c r="AZ99" s="2">
        <v>17.940607524579082</v>
      </c>
      <c r="BA99" s="2">
        <v>16.663881720994777</v>
      </c>
      <c r="BB99" s="2">
        <v>17.172805084194984</v>
      </c>
      <c r="BC99" s="2">
        <v>18.312170064704059</v>
      </c>
      <c r="BD99" s="2">
        <v>16.63113464898808</v>
      </c>
      <c r="BE99" s="2">
        <v>17.209994704675552</v>
      </c>
      <c r="BF99" s="2">
        <v>16.237133560408612</v>
      </c>
      <c r="BG99" s="2">
        <v>17.721784703314817</v>
      </c>
      <c r="BH99" s="2">
        <v>17.020769277248</v>
      </c>
      <c r="BI99" s="2">
        <v>17.399833418690982</v>
      </c>
      <c r="BJ99" s="2">
        <v>16.90557410759142</v>
      </c>
      <c r="BK99" s="2">
        <v>17.302644880594151</v>
      </c>
      <c r="BL99" s="2">
        <v>17.972226937811921</v>
      </c>
      <c r="BM99" s="2">
        <v>16.956349615940205</v>
      </c>
      <c r="BN99" s="2">
        <v>17.223706222857299</v>
      </c>
      <c r="BO99" s="2">
        <v>17.999823143135803</v>
      </c>
      <c r="BP99" s="2">
        <v>17.86032888531933</v>
      </c>
      <c r="BQ99" s="2">
        <v>17.734195969286588</v>
      </c>
      <c r="BR99" s="2">
        <v>17.472861575179049</v>
      </c>
      <c r="BS99" s="2">
        <v>17.10134437345241</v>
      </c>
      <c r="BT99" s="2">
        <v>17.185288781300546</v>
      </c>
      <c r="BU99" s="2">
        <v>17.172715193163423</v>
      </c>
      <c r="BV99" s="2">
        <v>16.705923170783482</v>
      </c>
      <c r="BW99" s="2">
        <v>17.11500651341548</v>
      </c>
      <c r="BX99" s="2">
        <v>17.544775757630262</v>
      </c>
      <c r="BY99" s="2">
        <v>16.774071127038987</v>
      </c>
      <c r="BZ99" s="2">
        <v>17.515124640560455</v>
      </c>
      <c r="CA99" s="2">
        <v>17.866735239572449</v>
      </c>
      <c r="CB99" s="2">
        <v>17.682498183379995</v>
      </c>
      <c r="CC99" s="2">
        <v>17.604797826422125</v>
      </c>
      <c r="CD99" s="2">
        <v>17.312363822428381</v>
      </c>
      <c r="CE99" s="2">
        <v>17.114354766340547</v>
      </c>
      <c r="CF99" s="2">
        <v>17.910513237538922</v>
      </c>
      <c r="CG99" s="2">
        <v>17.580850366403737</v>
      </c>
      <c r="CH99" s="2">
        <v>16.986827929044779</v>
      </c>
      <c r="CI99" s="2">
        <v>17.812314960502317</v>
      </c>
      <c r="CJ99" s="2">
        <v>16.597835052340042</v>
      </c>
      <c r="CK99" s="2">
        <v>16.875924385668498</v>
      </c>
      <c r="CL99" s="2">
        <v>17.037255481281623</v>
      </c>
      <c r="CM99" s="2">
        <v>17.211414172555425</v>
      </c>
      <c r="CN99" s="2">
        <v>17.239638836760516</v>
      </c>
      <c r="CO99" s="2">
        <v>17.382360466429958</v>
      </c>
      <c r="CP99" s="2">
        <v>17.891381501263254</v>
      </c>
      <c r="CQ99" s="2">
        <v>17.389137715020979</v>
      </c>
      <c r="CR99" s="2">
        <v>17.904611361959059</v>
      </c>
      <c r="CS99" s="2">
        <v>16.28670917187732</v>
      </c>
      <c r="CT99" s="2">
        <v>17.309872032807871</v>
      </c>
      <c r="CU99" s="2">
        <v>18.060280161163256</v>
      </c>
      <c r="CV99" s="2">
        <v>16.954087206646427</v>
      </c>
      <c r="CW99" s="2">
        <v>18.556864253410751</v>
      </c>
      <c r="CX99" s="2">
        <v>17.537439780909949</v>
      </c>
      <c r="CY99" s="2">
        <v>17.278163594023411</v>
      </c>
      <c r="CZ99" s="2">
        <v>17.790695711946054</v>
      </c>
      <c r="DA99" s="2">
        <v>17.815941346669277</v>
      </c>
      <c r="DB99" s="2">
        <v>17.02211524113914</v>
      </c>
      <c r="DC99" s="2">
        <v>17.64547731428441</v>
      </c>
      <c r="DD99" s="2">
        <v>17.937200383520612</v>
      </c>
      <c r="DE99" s="2">
        <v>18.079875478983912</v>
      </c>
      <c r="DF99" s="2">
        <v>17.612075767458663</v>
      </c>
      <c r="DG99" s="2">
        <v>17.977391024560614</v>
      </c>
      <c r="DH99" s="2">
        <v>18.041795076065892</v>
      </c>
      <c r="DI99" s="2">
        <v>18.112897150107582</v>
      </c>
      <c r="DJ99" s="2">
        <v>18.034609716293488</v>
      </c>
      <c r="DK99" s="2">
        <v>17.419029367610115</v>
      </c>
      <c r="DL99" s="2">
        <v>17.397119613815363</v>
      </c>
      <c r="DM99" s="2">
        <v>17.254364210460594</v>
      </c>
      <c r="DN99" s="2">
        <v>17.878895655645987</v>
      </c>
      <c r="DO99" s="2">
        <v>17.617236138176505</v>
      </c>
      <c r="DP99" s="2">
        <v>17.04827552781207</v>
      </c>
      <c r="DQ99" s="2">
        <v>17.793940637192126</v>
      </c>
      <c r="DR99" s="2">
        <v>17.880358047327061</v>
      </c>
      <c r="DS99" s="2">
        <v>17.1759082268883</v>
      </c>
      <c r="DT99" s="2">
        <v>17.102096780008882</v>
      </c>
      <c r="DU99" s="2">
        <v>17.832967026264704</v>
      </c>
      <c r="DV99" s="2">
        <v>17.853144309925685</v>
      </c>
      <c r="DW99" s="2">
        <v>17.743572698410972</v>
      </c>
      <c r="DX99" s="2">
        <v>17.182851355273108</v>
      </c>
      <c r="DY99" s="2">
        <v>16.951359422275949</v>
      </c>
      <c r="DZ99" s="2">
        <v>16.975618165930634</v>
      </c>
      <c r="EA99" s="2">
        <v>17.01044038251484</v>
      </c>
      <c r="EB99" s="2">
        <v>17.264552964681975</v>
      </c>
      <c r="EC99" s="2">
        <v>16.92549928560647</v>
      </c>
      <c r="ED99" s="2">
        <v>17.197085343317863</v>
      </c>
      <c r="EE99" s="2">
        <v>17.139855773278409</v>
      </c>
      <c r="EF99" s="2">
        <v>16.824641840580664</v>
      </c>
      <c r="EG99" s="2">
        <v>17.736044385369507</v>
      </c>
      <c r="EH99" s="2">
        <v>17.373210491632317</v>
      </c>
      <c r="EI99" s="2">
        <v>17.126085778997272</v>
      </c>
      <c r="EJ99" s="2">
        <v>17.702375069279782</v>
      </c>
      <c r="EK99" s="2">
        <v>16.72958654113134</v>
      </c>
      <c r="EL99" s="2">
        <v>17.069919239332002</v>
      </c>
      <c r="EM99" s="2">
        <v>16.886286431765331</v>
      </c>
      <c r="EN99" s="2">
        <v>17.319758922481775</v>
      </c>
      <c r="EO99" s="2">
        <v>16.708512948381554</v>
      </c>
      <c r="EP99" s="2">
        <v>17.974433884148329</v>
      </c>
      <c r="EQ99" s="2">
        <v>17.928820439007847</v>
      </c>
      <c r="ER99" s="2">
        <v>16.81304205061485</v>
      </c>
      <c r="ES99" s="2">
        <v>17.193394069255039</v>
      </c>
      <c r="ET99" s="2">
        <v>17.456961856976559</v>
      </c>
      <c r="EU99" s="2">
        <v>17.689176763554201</v>
      </c>
      <c r="EV99" s="2">
        <v>18.029830591980083</v>
      </c>
      <c r="EW99" s="2">
        <v>17.255619447665175</v>
      </c>
      <c r="EX99" s="2">
        <v>18.253636785175999</v>
      </c>
      <c r="EY99" s="2">
        <v>17.65141488092268</v>
      </c>
      <c r="EZ99" s="2">
        <v>17.035562639931594</v>
      </c>
      <c r="FA99" s="2">
        <v>17.003988303994593</v>
      </c>
      <c r="FB99" s="2">
        <v>17.535948095687491</v>
      </c>
      <c r="FC99" s="2">
        <v>17.651452094199946</v>
      </c>
      <c r="FD99" s="2">
        <v>17.374553065832487</v>
      </c>
      <c r="FE99" s="2">
        <v>16.295327141991233</v>
      </c>
      <c r="FF99" s="2">
        <v>17.920881365955051</v>
      </c>
      <c r="FG99" s="2">
        <v>17.073369452621414</v>
      </c>
      <c r="FH99" s="2">
        <v>17.187094011699482</v>
      </c>
      <c r="FI99" s="2">
        <v>16.488569706409546</v>
      </c>
      <c r="FJ99" s="2">
        <v>15.960189382829617</v>
      </c>
      <c r="FK99" s="2">
        <v>16.218214299242423</v>
      </c>
      <c r="FL99" s="2">
        <v>16.747138791666849</v>
      </c>
      <c r="FM99" s="2">
        <v>17.251122403901192</v>
      </c>
      <c r="FN99" s="2">
        <v>16.625191356794783</v>
      </c>
      <c r="FO99" s="2">
        <v>19.118125303139916</v>
      </c>
      <c r="FP99" s="2">
        <v>16.615758081993917</v>
      </c>
      <c r="FQ99" s="2">
        <v>16.502967354759079</v>
      </c>
      <c r="FR99" s="2">
        <v>16.487331551087969</v>
      </c>
      <c r="FS99" s="2">
        <v>17.325997766492534</v>
      </c>
      <c r="FT99" s="2">
        <v>17.255104038616771</v>
      </c>
      <c r="FU99" s="2">
        <v>18.168659917234319</v>
      </c>
      <c r="FV99" s="2">
        <v>17.46607882735201</v>
      </c>
      <c r="FW99" s="2">
        <v>16.744196929419875</v>
      </c>
      <c r="FX99" s="2">
        <v>17.868871813453911</v>
      </c>
      <c r="FY99" s="2">
        <v>17.803957487146089</v>
      </c>
      <c r="FZ99" s="2">
        <v>16.57437160258516</v>
      </c>
      <c r="GA99" s="2">
        <v>17.12424382043649</v>
      </c>
      <c r="GB99" s="2">
        <v>17.21587243807036</v>
      </c>
      <c r="GC99" s="2">
        <v>18.499963196247769</v>
      </c>
      <c r="GD99" s="2">
        <v>17.636431953440908</v>
      </c>
      <c r="GE99" s="2">
        <v>17.015562311815</v>
      </c>
      <c r="GF99" s="2">
        <v>17.587112342329014</v>
      </c>
      <c r="GG99" s="2">
        <v>17.5759833940762</v>
      </c>
      <c r="GH99" s="2">
        <v>17.082134778716185</v>
      </c>
      <c r="GI99" s="2">
        <v>18.381404445603451</v>
      </c>
      <c r="GJ99" s="2">
        <v>16.428327196551855</v>
      </c>
      <c r="GK99" s="2">
        <v>17.44731491122111</v>
      </c>
      <c r="GL99" s="2">
        <v>17.383493805804136</v>
      </c>
      <c r="GM99" s="30">
        <v>17.203792017272196</v>
      </c>
      <c r="GN99" s="30">
        <v>16.997585937807994</v>
      </c>
    </row>
    <row r="100" spans="1:196" x14ac:dyDescent="0.2">
      <c r="A100" s="17" t="s">
        <v>146</v>
      </c>
      <c r="B100" s="17">
        <v>20</v>
      </c>
      <c r="C100" s="17">
        <v>0</v>
      </c>
      <c r="D100" s="9" t="s">
        <v>0</v>
      </c>
      <c r="E100" s="8">
        <v>0.97106676626534061</v>
      </c>
      <c r="F100" s="7">
        <v>-2.0630530846379003E-2</v>
      </c>
      <c r="G100" s="7">
        <v>0.13408631480590555</v>
      </c>
      <c r="H100" s="10">
        <v>-0.17208501946424626</v>
      </c>
      <c r="I100" s="78">
        <v>0</v>
      </c>
      <c r="J100" s="78">
        <v>0</v>
      </c>
      <c r="K100" s="2">
        <v>14.739031494429325</v>
      </c>
      <c r="L100" s="2">
        <v>13.383766333580073</v>
      </c>
      <c r="M100" s="2">
        <v>14.241808010301819</v>
      </c>
      <c r="N100" s="2">
        <v>13.107967220480715</v>
      </c>
      <c r="O100" s="2">
        <v>13.35797121919188</v>
      </c>
      <c r="P100" s="2">
        <v>13.162596261011744</v>
      </c>
      <c r="Q100" s="2">
        <v>13.568621356588766</v>
      </c>
      <c r="R100" s="2">
        <v>14.262601622217678</v>
      </c>
      <c r="S100" s="2">
        <v>13.533629491695335</v>
      </c>
      <c r="T100" s="2">
        <v>12.630239446935317</v>
      </c>
      <c r="U100" s="2">
        <v>13.921642182619122</v>
      </c>
      <c r="V100" s="2">
        <v>13.190843747299748</v>
      </c>
      <c r="W100" s="2">
        <v>12.870261277035235</v>
      </c>
      <c r="X100" s="2">
        <v>13.909343900759229</v>
      </c>
      <c r="Y100" s="2">
        <v>13.17416604179548</v>
      </c>
      <c r="Z100" s="2">
        <v>13.091282087135157</v>
      </c>
      <c r="AA100" s="2">
        <v>13.983152227590516</v>
      </c>
      <c r="AB100" s="2">
        <v>13.637937901512281</v>
      </c>
      <c r="AC100" s="2">
        <v>13.81865720093135</v>
      </c>
      <c r="AD100" s="2">
        <v>13.51348533341128</v>
      </c>
      <c r="AE100" s="2">
        <v>14.590134066759148</v>
      </c>
      <c r="AF100" s="2">
        <v>13.393678923437406</v>
      </c>
      <c r="AG100" s="2">
        <v>14.053690999181075</v>
      </c>
      <c r="AH100" s="2">
        <v>13.245591243680778</v>
      </c>
      <c r="AI100" s="2">
        <v>14.140680172724636</v>
      </c>
      <c r="AJ100" s="2">
        <v>13.43164379338967</v>
      </c>
      <c r="AK100" s="2">
        <v>13.515600559857173</v>
      </c>
      <c r="AL100" s="2">
        <v>13.793116353509074</v>
      </c>
      <c r="AM100" s="2">
        <v>13.021081844065888</v>
      </c>
      <c r="AN100" s="2">
        <v>13.82357027709447</v>
      </c>
      <c r="AO100" s="2">
        <v>13.270259668977387</v>
      </c>
      <c r="AP100" s="2">
        <v>14.390677651466319</v>
      </c>
      <c r="AQ100" s="2">
        <v>14.493118088327687</v>
      </c>
      <c r="AR100" s="2">
        <v>13.087835055622625</v>
      </c>
      <c r="AS100" s="2">
        <v>13.994771390402747</v>
      </c>
      <c r="AT100" s="2">
        <v>13.582394182052365</v>
      </c>
      <c r="AU100" s="2">
        <v>13.802756264539935</v>
      </c>
      <c r="AV100" s="2">
        <v>14.439058496750484</v>
      </c>
      <c r="AW100" s="2">
        <v>13.140654583915715</v>
      </c>
      <c r="AX100" s="2">
        <v>13.190731427921635</v>
      </c>
      <c r="AY100" s="2">
        <v>14.043214939945571</v>
      </c>
      <c r="AZ100" s="2">
        <v>14.299405264364321</v>
      </c>
      <c r="BA100" s="2">
        <v>14.597301408324013</v>
      </c>
      <c r="BB100" s="2">
        <v>13.113153194871398</v>
      </c>
      <c r="BC100" s="2">
        <v>13.559537806496488</v>
      </c>
      <c r="BD100" s="2">
        <v>14.274434580989629</v>
      </c>
      <c r="BE100" s="2">
        <v>13.586305239399364</v>
      </c>
      <c r="BF100" s="2">
        <v>13.242221252281947</v>
      </c>
      <c r="BG100" s="2">
        <v>13.232440296453536</v>
      </c>
      <c r="BH100" s="2">
        <v>13.423697518135246</v>
      </c>
      <c r="BI100" s="2">
        <v>15.555803945104543</v>
      </c>
      <c r="BJ100" s="2">
        <v>14.382899113128426</v>
      </c>
      <c r="BK100" s="2">
        <v>13.6985963827099</v>
      </c>
      <c r="BL100" s="2">
        <v>13.887004197160426</v>
      </c>
      <c r="BM100" s="2">
        <v>14.02521810680005</v>
      </c>
      <c r="BN100" s="2">
        <v>13.984730246582453</v>
      </c>
      <c r="BO100" s="2">
        <v>14.514607461036947</v>
      </c>
      <c r="BP100" s="2">
        <v>13.205913365573849</v>
      </c>
      <c r="BQ100" s="2">
        <v>13.434782547832981</v>
      </c>
      <c r="BR100" s="2">
        <v>13.915879687781938</v>
      </c>
      <c r="BS100" s="2">
        <v>13.090346678702785</v>
      </c>
      <c r="BT100" s="2">
        <v>13.680133013617716</v>
      </c>
      <c r="BU100" s="2">
        <v>13.496903863609511</v>
      </c>
      <c r="BV100" s="2">
        <v>13.017094652671826</v>
      </c>
      <c r="BW100" s="2">
        <v>13.83295317741441</v>
      </c>
      <c r="BX100" s="2">
        <v>13.455042808409603</v>
      </c>
      <c r="BY100" s="2">
        <v>14.167800813981737</v>
      </c>
      <c r="BZ100" s="2">
        <v>13.825371175622506</v>
      </c>
      <c r="CA100" s="2">
        <v>13.625479570764302</v>
      </c>
      <c r="CB100" s="2">
        <v>14.340784974204423</v>
      </c>
      <c r="CC100" s="2">
        <v>13.770505326620928</v>
      </c>
      <c r="CD100" s="2">
        <v>13.846912508299869</v>
      </c>
      <c r="CE100" s="2">
        <v>14.07976420142483</v>
      </c>
      <c r="CF100" s="2">
        <v>14.17047034109526</v>
      </c>
      <c r="CG100" s="2">
        <v>14.661731441932419</v>
      </c>
      <c r="CH100" s="2">
        <v>13.400579457791645</v>
      </c>
      <c r="CI100" s="2">
        <v>13.592541423643887</v>
      </c>
      <c r="CJ100" s="2">
        <v>13.293475875344873</v>
      </c>
      <c r="CK100" s="2">
        <v>13.278838257933764</v>
      </c>
      <c r="CL100" s="2">
        <v>12.781645346695214</v>
      </c>
      <c r="CM100" s="2">
        <v>13.9771755315554</v>
      </c>
      <c r="CN100" s="2">
        <v>13.183286524577436</v>
      </c>
      <c r="CO100" s="2">
        <v>12.346592277790277</v>
      </c>
      <c r="CP100" s="2">
        <v>13.009257979675423</v>
      </c>
      <c r="CQ100" s="2">
        <v>13.437126963467259</v>
      </c>
      <c r="CR100" s="2">
        <v>14.52530426973288</v>
      </c>
      <c r="CS100" s="2">
        <v>13.949352025611111</v>
      </c>
      <c r="CT100" s="2">
        <v>13.687162662098581</v>
      </c>
      <c r="CU100" s="2">
        <v>14.381010620713244</v>
      </c>
      <c r="CV100" s="2">
        <v>13.87025524248093</v>
      </c>
      <c r="CW100" s="2">
        <v>14.322747984409771</v>
      </c>
      <c r="CX100" s="2">
        <v>13.559269626969169</v>
      </c>
      <c r="CY100" s="2">
        <v>13.579888445309166</v>
      </c>
      <c r="CZ100" s="2">
        <v>13.19071571934227</v>
      </c>
      <c r="DA100" s="2">
        <v>13.945225943115323</v>
      </c>
      <c r="DB100" s="2">
        <v>13.669411699010624</v>
      </c>
      <c r="DC100" s="2">
        <v>13.589788314945139</v>
      </c>
      <c r="DD100" s="2">
        <v>14.293922347803194</v>
      </c>
      <c r="DE100" s="2">
        <v>14.091250969905017</v>
      </c>
      <c r="DF100" s="2">
        <v>14.212605377997034</v>
      </c>
      <c r="DG100" s="2">
        <v>13.671304169935912</v>
      </c>
      <c r="DH100" s="2">
        <v>14.008047765156975</v>
      </c>
      <c r="DI100" s="2">
        <v>14.176834319388393</v>
      </c>
      <c r="DJ100" s="2">
        <v>13.338343677541785</v>
      </c>
      <c r="DK100" s="2">
        <v>13.210121201350509</v>
      </c>
      <c r="DL100" s="2">
        <v>12.883285423851847</v>
      </c>
      <c r="DM100" s="2">
        <v>13.512284225347878</v>
      </c>
      <c r="DN100" s="2">
        <v>13.326823008207537</v>
      </c>
      <c r="DO100" s="2">
        <v>14.227325432331263</v>
      </c>
      <c r="DP100" s="2">
        <v>13.683941082630939</v>
      </c>
      <c r="DQ100" s="2">
        <v>14.046895402135574</v>
      </c>
      <c r="DR100" s="2">
        <v>14.530095589898822</v>
      </c>
      <c r="DS100" s="2">
        <v>12.645316776986215</v>
      </c>
      <c r="DT100" s="2">
        <v>13.228962511996235</v>
      </c>
      <c r="DU100" s="2">
        <v>13.994257018163335</v>
      </c>
      <c r="DV100" s="2">
        <v>14.467338608487204</v>
      </c>
      <c r="DW100" s="2">
        <v>13.402147673546054</v>
      </c>
      <c r="DX100" s="2">
        <v>13.282545582296054</v>
      </c>
      <c r="DY100" s="2">
        <v>14.359392744748481</v>
      </c>
      <c r="DZ100" s="2">
        <v>13.478198136565581</v>
      </c>
      <c r="EA100" s="2">
        <v>13.540747029699395</v>
      </c>
      <c r="EB100" s="2">
        <v>12.577983552752372</v>
      </c>
      <c r="EC100" s="2">
        <v>14.137766048798817</v>
      </c>
      <c r="ED100" s="2">
        <v>13.552178345610404</v>
      </c>
      <c r="EE100" s="2">
        <v>13.537706164041417</v>
      </c>
      <c r="EF100" s="2">
        <v>13.309049338842932</v>
      </c>
      <c r="EG100" s="2">
        <v>14.480924959966892</v>
      </c>
      <c r="EH100" s="2">
        <v>14.145014750922904</v>
      </c>
      <c r="EI100" s="2">
        <v>13.42796232532463</v>
      </c>
      <c r="EJ100" s="2">
        <v>13.396445279908429</v>
      </c>
      <c r="EK100" s="2">
        <v>13.597533190205146</v>
      </c>
      <c r="EL100" s="2">
        <v>13.406034066125768</v>
      </c>
      <c r="EM100" s="2">
        <v>13.491600200247431</v>
      </c>
      <c r="EN100" s="2">
        <v>14.064183178059745</v>
      </c>
      <c r="EO100" s="2">
        <v>14.028365016665175</v>
      </c>
      <c r="EP100" s="2">
        <v>13.76982533381292</v>
      </c>
      <c r="EQ100" s="2">
        <v>13.253052245015713</v>
      </c>
      <c r="ER100" s="2">
        <v>12.770746412397399</v>
      </c>
      <c r="ES100" s="2">
        <v>13.434603797743977</v>
      </c>
      <c r="ET100" s="2">
        <v>14.219558118687443</v>
      </c>
      <c r="EU100" s="2">
        <v>12.67230477349791</v>
      </c>
      <c r="EV100" s="2">
        <v>13.565718434272622</v>
      </c>
      <c r="EW100" s="2">
        <v>13.264926454548355</v>
      </c>
      <c r="EX100" s="2">
        <v>14.380962260988914</v>
      </c>
      <c r="EY100" s="2">
        <v>13.609184184091436</v>
      </c>
      <c r="EZ100" s="2">
        <v>13.216835270909884</v>
      </c>
      <c r="FA100" s="2">
        <v>13.277029534869664</v>
      </c>
      <c r="FB100" s="2">
        <v>13.916134528321765</v>
      </c>
      <c r="FC100" s="2">
        <v>15.099694205251504</v>
      </c>
      <c r="FD100" s="2">
        <v>13.530168239272399</v>
      </c>
      <c r="FE100" s="2">
        <v>12.976845238481092</v>
      </c>
      <c r="FF100" s="2">
        <v>13.35841146179208</v>
      </c>
      <c r="FG100" s="2">
        <v>13.325676826691716</v>
      </c>
      <c r="FH100" s="2">
        <v>12.931425489502189</v>
      </c>
      <c r="FI100" s="2">
        <v>12.642415084781065</v>
      </c>
      <c r="FJ100" s="2">
        <v>13.394563097954839</v>
      </c>
      <c r="FK100" s="2">
        <v>12.456102223506214</v>
      </c>
      <c r="FL100" s="2">
        <v>13.550105958452518</v>
      </c>
      <c r="FM100" s="2">
        <v>14.00291312999196</v>
      </c>
      <c r="FN100" s="2">
        <v>12.655113561046022</v>
      </c>
      <c r="FO100" s="2">
        <v>14.006565791847649</v>
      </c>
      <c r="FP100" s="2">
        <v>12.98244990827234</v>
      </c>
      <c r="FQ100" s="2">
        <v>13.995964586468657</v>
      </c>
      <c r="FR100" s="2">
        <v>13.399488005869932</v>
      </c>
      <c r="FS100" s="2">
        <v>12.975445802477559</v>
      </c>
      <c r="FT100" s="2">
        <v>13.724510388724534</v>
      </c>
      <c r="FU100" s="2">
        <v>13.498647527499489</v>
      </c>
      <c r="FV100" s="2">
        <v>13.955476993723144</v>
      </c>
      <c r="FW100" s="2">
        <v>13.740257125264522</v>
      </c>
      <c r="FX100" s="2">
        <v>13.748544291742562</v>
      </c>
      <c r="FY100" s="2">
        <v>12.862103280392279</v>
      </c>
      <c r="FZ100" s="2">
        <v>12.982024802331187</v>
      </c>
      <c r="GA100" s="2">
        <v>13.477146997869053</v>
      </c>
      <c r="GB100" s="2">
        <v>13.172630613964301</v>
      </c>
      <c r="GC100" s="2">
        <v>14.622321069400826</v>
      </c>
      <c r="GD100" s="2">
        <v>14.617057940073069</v>
      </c>
      <c r="GE100" s="2">
        <v>13.024957660085226</v>
      </c>
      <c r="GF100" s="2">
        <v>13.059823862924468</v>
      </c>
      <c r="GG100" s="2">
        <v>13.010078302187191</v>
      </c>
      <c r="GH100" s="2">
        <v>14.36281095041177</v>
      </c>
      <c r="GI100" s="2">
        <v>14.531156255095539</v>
      </c>
      <c r="GJ100" s="2">
        <v>13.967973000650851</v>
      </c>
      <c r="GK100" s="2">
        <v>13.683537752998614</v>
      </c>
      <c r="GL100" s="2">
        <v>14.122902035903309</v>
      </c>
      <c r="GM100" s="30">
        <v>13.780625965744756</v>
      </c>
      <c r="GN100" s="30">
        <v>13.635400760693638</v>
      </c>
    </row>
    <row r="101" spans="1:196" x14ac:dyDescent="0.2">
      <c r="A101" s="17" t="s">
        <v>147</v>
      </c>
      <c r="B101" s="17">
        <v>20</v>
      </c>
      <c r="C101" s="17">
        <v>1</v>
      </c>
      <c r="D101" s="9" t="s">
        <v>0</v>
      </c>
      <c r="E101" s="8">
        <v>0.30065721598940942</v>
      </c>
      <c r="F101" s="7">
        <v>0.19361236286004413</v>
      </c>
      <c r="G101" s="7">
        <v>6.2432193698595373E-2</v>
      </c>
      <c r="H101" s="10">
        <v>0.29152491738189212</v>
      </c>
      <c r="I101" s="78">
        <v>0</v>
      </c>
      <c r="J101" s="78">
        <v>0</v>
      </c>
      <c r="K101" s="2">
        <v>15.421033717128335</v>
      </c>
      <c r="L101" s="2">
        <v>15.648522176361983</v>
      </c>
      <c r="M101" s="2">
        <v>14.853590332623057</v>
      </c>
      <c r="N101" s="2">
        <v>15.10041908550436</v>
      </c>
      <c r="O101" s="2">
        <v>14.389301194436493</v>
      </c>
      <c r="P101" s="2">
        <v>14.699713270860187</v>
      </c>
      <c r="Q101" s="2">
        <v>14.911903213146443</v>
      </c>
      <c r="R101" s="2">
        <v>15.950371555396842</v>
      </c>
      <c r="S101" s="2">
        <v>14.61204999171434</v>
      </c>
      <c r="T101" s="2">
        <v>15.110613574130307</v>
      </c>
      <c r="U101" s="2">
        <v>14.681181997445412</v>
      </c>
      <c r="V101" s="2">
        <v>14.951829859825454</v>
      </c>
      <c r="W101" s="2">
        <v>14.450731578786817</v>
      </c>
      <c r="X101" s="2">
        <v>15.011970026360659</v>
      </c>
      <c r="Y101" s="2">
        <v>14.363394549566985</v>
      </c>
      <c r="Z101" s="2">
        <v>14.706112562467165</v>
      </c>
      <c r="AA101" s="2">
        <v>14.498092570703353</v>
      </c>
      <c r="AB101" s="2">
        <v>14.160978572925313</v>
      </c>
      <c r="AC101" s="2">
        <v>15.262583807311556</v>
      </c>
      <c r="AD101" s="2">
        <v>14.537172408023602</v>
      </c>
      <c r="AE101" s="2">
        <v>15.265221160115235</v>
      </c>
      <c r="AF101" s="2">
        <v>14.486119091593155</v>
      </c>
      <c r="AG101" s="2">
        <v>15.77052422086231</v>
      </c>
      <c r="AH101" s="2">
        <v>13.838092698782388</v>
      </c>
      <c r="AI101" s="2">
        <v>15.630707056999839</v>
      </c>
      <c r="AJ101" s="2">
        <v>14.515769368886035</v>
      </c>
      <c r="AK101" s="2">
        <v>14.796436202025021</v>
      </c>
      <c r="AL101" s="2">
        <v>15.091749926984704</v>
      </c>
      <c r="AM101" s="2">
        <v>14.648647028247348</v>
      </c>
      <c r="AN101" s="2">
        <v>15.203424638360064</v>
      </c>
      <c r="AO101" s="2">
        <v>14.429012413928872</v>
      </c>
      <c r="AP101" s="2">
        <v>15.762084364418637</v>
      </c>
      <c r="AQ101" s="2">
        <v>15.575311245238014</v>
      </c>
      <c r="AR101" s="2">
        <v>14.575391193796589</v>
      </c>
      <c r="AS101" s="2">
        <v>15.147946695737309</v>
      </c>
      <c r="AT101" s="2">
        <v>15.798651192335811</v>
      </c>
      <c r="AU101" s="2">
        <v>16.481969878273603</v>
      </c>
      <c r="AV101" s="2">
        <v>16.341548157032758</v>
      </c>
      <c r="AW101" s="2">
        <v>15.359476140170955</v>
      </c>
      <c r="AX101" s="2">
        <v>15.209818427969799</v>
      </c>
      <c r="AY101" s="2">
        <v>15.207216152843749</v>
      </c>
      <c r="AZ101" s="2">
        <v>14.886425232958869</v>
      </c>
      <c r="BA101" s="2">
        <v>15.895627955874524</v>
      </c>
      <c r="BB101" s="2">
        <v>15.274672689913222</v>
      </c>
      <c r="BC101" s="2">
        <v>14.082021885005899</v>
      </c>
      <c r="BD101" s="2">
        <v>15.524187296719681</v>
      </c>
      <c r="BE101" s="2">
        <v>15.806369127660208</v>
      </c>
      <c r="BF101" s="2">
        <v>15.009872328752227</v>
      </c>
      <c r="BG101" s="2">
        <v>15.708191438435787</v>
      </c>
      <c r="BH101" s="2">
        <v>15.013938886522329</v>
      </c>
      <c r="BI101" s="2">
        <v>18.320394535604038</v>
      </c>
      <c r="BJ101" s="2">
        <v>16.532908978609708</v>
      </c>
      <c r="BK101" s="2">
        <v>14.526830774933369</v>
      </c>
      <c r="BL101" s="2">
        <v>15.277402986281075</v>
      </c>
      <c r="BM101" s="2">
        <v>16.392822782722167</v>
      </c>
      <c r="BN101" s="2">
        <v>15.543700289727216</v>
      </c>
      <c r="BO101" s="2">
        <v>15.502427382114236</v>
      </c>
      <c r="BP101" s="2">
        <v>14.978680491281608</v>
      </c>
      <c r="BQ101" s="2">
        <v>15.407785445037332</v>
      </c>
      <c r="BR101" s="2">
        <v>15.239824149574108</v>
      </c>
      <c r="BS101" s="2">
        <v>14.517206277364611</v>
      </c>
      <c r="BT101" s="2">
        <v>16.033254167376501</v>
      </c>
      <c r="BU101" s="2">
        <v>15.187311392557747</v>
      </c>
      <c r="BV101" s="2">
        <v>14.415662274519059</v>
      </c>
      <c r="BW101" s="2">
        <v>16.605110622187542</v>
      </c>
      <c r="BX101" s="2">
        <v>15.033359159364691</v>
      </c>
      <c r="BY101" s="2">
        <v>15.863078034068245</v>
      </c>
      <c r="BZ101" s="2">
        <v>16.170358216850079</v>
      </c>
      <c r="CA101" s="2">
        <v>15.20908256986497</v>
      </c>
      <c r="CB101" s="2">
        <v>16.443112853480166</v>
      </c>
      <c r="CC101" s="2">
        <v>15.498734507363212</v>
      </c>
      <c r="CD101" s="2">
        <v>15.57595683679514</v>
      </c>
      <c r="CE101" s="2">
        <v>15.782598371390748</v>
      </c>
      <c r="CF101" s="2">
        <v>15.776305298910396</v>
      </c>
      <c r="CG101" s="2">
        <v>16.402291193993946</v>
      </c>
      <c r="CH101" s="2">
        <v>15.064175537247912</v>
      </c>
      <c r="CI101" s="2">
        <v>15.271458128857041</v>
      </c>
      <c r="CJ101" s="2">
        <v>15.265581786317163</v>
      </c>
      <c r="CK101" s="2">
        <v>15.71681990123764</v>
      </c>
      <c r="CL101" s="2">
        <v>14.434124273592028</v>
      </c>
      <c r="CM101" s="2">
        <v>16.014116369406228</v>
      </c>
      <c r="CN101" s="2">
        <v>14.676332327024548</v>
      </c>
      <c r="CO101" s="2">
        <v>14.629084204433692</v>
      </c>
      <c r="CP101" s="2">
        <v>13.874199150797759</v>
      </c>
      <c r="CQ101" s="2">
        <v>15.492296519043526</v>
      </c>
      <c r="CR101" s="2">
        <v>15.984611841458996</v>
      </c>
      <c r="CS101" s="2">
        <v>15.329363502041357</v>
      </c>
      <c r="CT101" s="2">
        <v>14.401355605822724</v>
      </c>
      <c r="CU101" s="2">
        <v>15.344486781411799</v>
      </c>
      <c r="CV101" s="2">
        <v>15.491302230976144</v>
      </c>
      <c r="CW101" s="2">
        <v>14.974877432525483</v>
      </c>
      <c r="CX101" s="2">
        <v>15.057254779093087</v>
      </c>
      <c r="CY101" s="2">
        <v>14.452950367607786</v>
      </c>
      <c r="CZ101" s="2">
        <v>14.566925128362396</v>
      </c>
      <c r="DA101" s="2">
        <v>16.139263782845898</v>
      </c>
      <c r="DB101" s="2">
        <v>15.896440085914733</v>
      </c>
      <c r="DC101" s="2">
        <v>14.981480050105954</v>
      </c>
      <c r="DD101" s="2">
        <v>16.961540044186176</v>
      </c>
      <c r="DE101" s="2">
        <v>15.573401733466058</v>
      </c>
      <c r="DF101" s="2">
        <v>16.930258639227922</v>
      </c>
      <c r="DG101" s="2">
        <v>15.672306274646845</v>
      </c>
      <c r="DH101" s="2">
        <v>14.565935666472434</v>
      </c>
      <c r="DI101" s="2">
        <v>16.007669361769267</v>
      </c>
      <c r="DJ101" s="2">
        <v>14.595356328702371</v>
      </c>
      <c r="DK101" s="2">
        <v>15.392952947311839</v>
      </c>
      <c r="DL101" s="2">
        <v>14.319717009586228</v>
      </c>
      <c r="DM101" s="2">
        <v>15.285270787471799</v>
      </c>
      <c r="DN101" s="2">
        <v>14.204464623692974</v>
      </c>
      <c r="DO101" s="2">
        <v>15.294778923220793</v>
      </c>
      <c r="DP101" s="2">
        <v>14.904897811066091</v>
      </c>
      <c r="DQ101" s="2">
        <v>15.702822718360014</v>
      </c>
      <c r="DR101" s="2">
        <v>15.530705219786029</v>
      </c>
      <c r="DS101" s="2">
        <v>14.073455977025315</v>
      </c>
      <c r="DT101" s="2">
        <v>14.346148111836659</v>
      </c>
      <c r="DU101" s="2">
        <v>15.203537939930667</v>
      </c>
      <c r="DV101" s="2">
        <v>14.820627310078315</v>
      </c>
      <c r="DW101" s="2">
        <v>15.132462863986449</v>
      </c>
      <c r="DX101" s="2">
        <v>16.173349699721349</v>
      </c>
      <c r="DY101" s="2">
        <v>15.617166642414801</v>
      </c>
      <c r="DZ101" s="2">
        <v>16.314798548894796</v>
      </c>
      <c r="EA101" s="2">
        <v>15.21438907893522</v>
      </c>
      <c r="EB101" s="2">
        <v>14.508100489241102</v>
      </c>
      <c r="EC101" s="2">
        <v>15.604639577026095</v>
      </c>
      <c r="ED101" s="2">
        <v>14.872850592214844</v>
      </c>
      <c r="EE101" s="2">
        <v>15.965596499602807</v>
      </c>
      <c r="EF101" s="2">
        <v>14.874336883453788</v>
      </c>
      <c r="EG101" s="2">
        <v>15.893689228941922</v>
      </c>
      <c r="EH101" s="2">
        <v>15.652656697547506</v>
      </c>
      <c r="EI101" s="2">
        <v>15.127003464315445</v>
      </c>
      <c r="EJ101" s="2">
        <v>14.947336988614442</v>
      </c>
      <c r="EK101" s="2">
        <v>15.856300045737132</v>
      </c>
      <c r="EL101" s="2">
        <v>15.906789922148878</v>
      </c>
      <c r="EM101" s="2">
        <v>16.040199076868365</v>
      </c>
      <c r="EN101" s="2">
        <v>16.967934464200304</v>
      </c>
      <c r="EO101" s="2">
        <v>16.428205514825411</v>
      </c>
      <c r="EP101" s="2">
        <v>15.508967930337977</v>
      </c>
      <c r="EQ101" s="2">
        <v>15.525197591094152</v>
      </c>
      <c r="ER101" s="2">
        <v>14.399891452053668</v>
      </c>
      <c r="ES101" s="2">
        <v>15.585753689492822</v>
      </c>
      <c r="ET101" s="2">
        <v>15.996606399418273</v>
      </c>
      <c r="EU101" s="2">
        <v>13.241823467757309</v>
      </c>
      <c r="EV101" s="2">
        <v>14.24627950483648</v>
      </c>
      <c r="EW101" s="2">
        <v>14.75727306549965</v>
      </c>
      <c r="EX101" s="2">
        <v>15.01004704808855</v>
      </c>
      <c r="EY101" s="2">
        <v>16.18821514004869</v>
      </c>
      <c r="EZ101" s="2">
        <v>15.205019911664102</v>
      </c>
      <c r="FA101" s="2">
        <v>15.780527393477831</v>
      </c>
      <c r="FB101" s="2">
        <v>16.383523839592534</v>
      </c>
      <c r="FC101" s="2">
        <v>17.183393204545862</v>
      </c>
      <c r="FD101" s="2">
        <v>15.00950280255773</v>
      </c>
      <c r="FE101" s="2">
        <v>15.437805278871085</v>
      </c>
      <c r="FF101" s="2">
        <v>13.910028008276349</v>
      </c>
      <c r="FG101" s="2">
        <v>14.969951638701204</v>
      </c>
      <c r="FH101" s="2">
        <v>14.062798320165639</v>
      </c>
      <c r="FI101" s="2">
        <v>15.194100477574187</v>
      </c>
      <c r="FJ101" s="2">
        <v>14.673976785363896</v>
      </c>
      <c r="FK101" s="2">
        <v>14.872537735353253</v>
      </c>
      <c r="FL101" s="2">
        <v>15.745868619152603</v>
      </c>
      <c r="FM101" s="2">
        <v>16.046227671524182</v>
      </c>
      <c r="FN101" s="2">
        <v>15.310865409369287</v>
      </c>
      <c r="FO101" s="2">
        <v>15.499992298960562</v>
      </c>
      <c r="FP101" s="2">
        <v>15.098050143505315</v>
      </c>
      <c r="FQ101" s="2">
        <v>15.828766641003888</v>
      </c>
      <c r="FR101" s="2">
        <v>15.068638579835666</v>
      </c>
      <c r="FS101" s="2">
        <v>15.101499805095175</v>
      </c>
      <c r="FT101" s="2">
        <v>15.775404656655812</v>
      </c>
      <c r="FU101" s="2">
        <v>15.70900227545677</v>
      </c>
      <c r="FV101" s="2">
        <v>15.582213074591623</v>
      </c>
      <c r="FW101" s="2">
        <v>15.868450297865092</v>
      </c>
      <c r="FX101" s="2">
        <v>16.508487313938478</v>
      </c>
      <c r="FY101" s="2">
        <v>13.636920346206525</v>
      </c>
      <c r="FZ101" s="2">
        <v>15.265462268923331</v>
      </c>
      <c r="GA101" s="2">
        <v>15.309019152995299</v>
      </c>
      <c r="GB101" s="2">
        <v>15.922190839697191</v>
      </c>
      <c r="GC101" s="2">
        <v>16.907046174317461</v>
      </c>
      <c r="GD101" s="2">
        <v>16.929291033853378</v>
      </c>
      <c r="GE101" s="2">
        <v>15.60845631607989</v>
      </c>
      <c r="GF101" s="2">
        <v>15.426749618235853</v>
      </c>
      <c r="GG101" s="2">
        <v>15.177210420651573</v>
      </c>
      <c r="GH101" s="2">
        <v>17.045513566280817</v>
      </c>
      <c r="GI101" s="2">
        <v>16.478251478207572</v>
      </c>
      <c r="GJ101" s="2">
        <v>15.638202239409827</v>
      </c>
      <c r="GK101" s="2">
        <v>16.580566521344057</v>
      </c>
      <c r="GL101" s="2">
        <v>17.312883529720246</v>
      </c>
      <c r="GM101" s="30">
        <v>15.840531273309146</v>
      </c>
      <c r="GN101" s="30">
        <v>16.739500384869707</v>
      </c>
    </row>
    <row r="102" spans="1:196" x14ac:dyDescent="0.2">
      <c r="A102" s="17" t="s">
        <v>148</v>
      </c>
      <c r="B102" s="17">
        <v>20</v>
      </c>
      <c r="C102" s="17">
        <v>2</v>
      </c>
      <c r="D102" s="9" t="s">
        <v>0</v>
      </c>
      <c r="E102" s="8">
        <v>0.92980372775732967</v>
      </c>
      <c r="F102" s="7">
        <v>4.5337421004267853E-2</v>
      </c>
      <c r="G102" s="7">
        <v>0.3234147886614811</v>
      </c>
      <c r="H102" s="10">
        <v>0.17655339846366758</v>
      </c>
      <c r="I102" s="78">
        <v>0</v>
      </c>
      <c r="J102" s="78">
        <v>0</v>
      </c>
      <c r="K102" s="2">
        <v>15.92798029869709</v>
      </c>
      <c r="L102" s="2">
        <v>16.362404234711999</v>
      </c>
      <c r="M102" s="2">
        <v>15.038650218443246</v>
      </c>
      <c r="N102" s="2">
        <v>15.374284657743042</v>
      </c>
      <c r="O102" s="2">
        <v>15.29088385393894</v>
      </c>
      <c r="P102" s="2">
        <v>15.465251867963671</v>
      </c>
      <c r="Q102" s="2">
        <v>15.609826638435187</v>
      </c>
      <c r="R102" s="2">
        <v>16.120610960993588</v>
      </c>
      <c r="S102" s="2">
        <v>14.768528173986592</v>
      </c>
      <c r="T102" s="2">
        <v>15.360348123889274</v>
      </c>
      <c r="U102" s="2">
        <v>15.063203324957581</v>
      </c>
      <c r="V102" s="2">
        <v>16.050154153041973</v>
      </c>
      <c r="W102" s="2">
        <v>14.659774802550526</v>
      </c>
      <c r="X102" s="2">
        <v>15.878823896099536</v>
      </c>
      <c r="Y102" s="2">
        <v>14.799177730687491</v>
      </c>
      <c r="Z102" s="2">
        <v>14.804672047379965</v>
      </c>
      <c r="AA102" s="2">
        <v>15.490394367590463</v>
      </c>
      <c r="AB102" s="2">
        <v>15.242161209189032</v>
      </c>
      <c r="AC102" s="2">
        <v>15.573476952166001</v>
      </c>
      <c r="AD102" s="2">
        <v>15.193148030084632</v>
      </c>
      <c r="AE102" s="2">
        <v>15.692932941757221</v>
      </c>
      <c r="AF102" s="2">
        <v>15.06777662694488</v>
      </c>
      <c r="AG102" s="2">
        <v>16.075711784881225</v>
      </c>
      <c r="AH102" s="2">
        <v>14.426671088710446</v>
      </c>
      <c r="AI102" s="2">
        <v>15.906874136042736</v>
      </c>
      <c r="AJ102" s="2">
        <v>14.719195958694415</v>
      </c>
      <c r="AK102" s="2">
        <v>15.687211013372304</v>
      </c>
      <c r="AL102" s="2">
        <v>15.499446090191041</v>
      </c>
      <c r="AM102" s="2">
        <v>14.604837875214907</v>
      </c>
      <c r="AN102" s="2">
        <v>15.508338092564461</v>
      </c>
      <c r="AO102" s="2">
        <v>15.050726313653715</v>
      </c>
      <c r="AP102" s="2">
        <v>16.085576777152333</v>
      </c>
      <c r="AQ102" s="2">
        <v>16.008309461255951</v>
      </c>
      <c r="AR102" s="2">
        <v>15.131327314881904</v>
      </c>
      <c r="AS102" s="2">
        <v>15.490344685196426</v>
      </c>
      <c r="AT102" s="2">
        <v>16.150174932038393</v>
      </c>
      <c r="AU102" s="2">
        <v>16.846802796582196</v>
      </c>
      <c r="AV102" s="2">
        <v>16.531640866049258</v>
      </c>
      <c r="AW102" s="2">
        <v>15.16558902494058</v>
      </c>
      <c r="AX102" s="2">
        <v>15.981416466755304</v>
      </c>
      <c r="AY102" s="2">
        <v>15.149381164742348</v>
      </c>
      <c r="AZ102" s="2">
        <v>15.623575553394053</v>
      </c>
      <c r="BA102" s="2">
        <v>17.220339512233448</v>
      </c>
      <c r="BB102" s="2">
        <v>15.145555053679777</v>
      </c>
      <c r="BC102" s="2">
        <v>15.102346124190065</v>
      </c>
      <c r="BD102" s="2">
        <v>16.37773615986621</v>
      </c>
      <c r="BE102" s="2">
        <v>17.937417098620514</v>
      </c>
      <c r="BF102" s="2">
        <v>15.55008351194796</v>
      </c>
      <c r="BG102" s="2">
        <v>16.120402363775877</v>
      </c>
      <c r="BH102" s="2">
        <v>15.30454153592618</v>
      </c>
      <c r="BI102" s="2">
        <v>18.569765860217597</v>
      </c>
      <c r="BJ102" s="2">
        <v>16.80022853914598</v>
      </c>
      <c r="BK102" s="2">
        <v>15.179133432122919</v>
      </c>
      <c r="BL102" s="2">
        <v>16.089315466972689</v>
      </c>
      <c r="BM102" s="2">
        <v>17.207616606880393</v>
      </c>
      <c r="BN102" s="2">
        <v>15.517039370963023</v>
      </c>
      <c r="BO102" s="2">
        <v>15.785989528045324</v>
      </c>
      <c r="BP102" s="2">
        <v>15.418697911785875</v>
      </c>
      <c r="BQ102" s="2">
        <v>15.607848100479147</v>
      </c>
      <c r="BR102" s="2">
        <v>15.879846929500376</v>
      </c>
      <c r="BS102" s="2">
        <v>15.252433758920903</v>
      </c>
      <c r="BT102" s="2">
        <v>16.269275479248275</v>
      </c>
      <c r="BU102" s="2">
        <v>16.068857888495028</v>
      </c>
      <c r="BV102" s="2">
        <v>15.194088224200147</v>
      </c>
      <c r="BW102" s="2">
        <v>16.575058549548174</v>
      </c>
      <c r="BX102" s="2">
        <v>14.809415897216038</v>
      </c>
      <c r="BY102" s="2">
        <v>16.129245973377675</v>
      </c>
      <c r="BZ102" s="2">
        <v>16.552639108302262</v>
      </c>
      <c r="CA102" s="2">
        <v>15.758396058930419</v>
      </c>
      <c r="CB102" s="2">
        <v>16.786706744010633</v>
      </c>
      <c r="CC102" s="2">
        <v>15.844768807875207</v>
      </c>
      <c r="CD102" s="2">
        <v>15.687533500996</v>
      </c>
      <c r="CE102" s="2">
        <v>16.255244873583958</v>
      </c>
      <c r="CF102" s="2">
        <v>16.471707755906568</v>
      </c>
      <c r="CG102" s="2">
        <v>16.70970992530065</v>
      </c>
      <c r="CH102" s="2">
        <v>15.700696062379556</v>
      </c>
      <c r="CI102" s="2">
        <v>16.105436948431844</v>
      </c>
      <c r="CJ102" s="2">
        <v>15.672998634545751</v>
      </c>
      <c r="CK102" s="2">
        <v>15.665000700205455</v>
      </c>
      <c r="CL102" s="2">
        <v>15.558263890478822</v>
      </c>
      <c r="CM102" s="2">
        <v>17.060702652516643</v>
      </c>
      <c r="CN102" s="2">
        <v>14.409669122081016</v>
      </c>
      <c r="CO102" s="2">
        <v>14.909520646403505</v>
      </c>
      <c r="CP102" s="2">
        <v>15.05077394844003</v>
      </c>
      <c r="CQ102" s="2">
        <v>15.9495783609061</v>
      </c>
      <c r="CR102" s="2">
        <v>15.810158618512219</v>
      </c>
      <c r="CS102" s="2">
        <v>15.743386121118688</v>
      </c>
      <c r="CT102" s="2">
        <v>15.35352523180873</v>
      </c>
      <c r="CU102" s="2">
        <v>16.499721211470906</v>
      </c>
      <c r="CV102" s="2">
        <v>15.791856670061474</v>
      </c>
      <c r="CW102" s="2">
        <v>15.210066772013036</v>
      </c>
      <c r="CX102" s="2">
        <v>15.830842200525145</v>
      </c>
      <c r="CY102" s="2">
        <v>15.102372532703795</v>
      </c>
      <c r="CZ102" s="2">
        <v>15.199227561021008</v>
      </c>
      <c r="DA102" s="2">
        <v>16.643044499418611</v>
      </c>
      <c r="DB102" s="2">
        <v>16.339301738866816</v>
      </c>
      <c r="DC102" s="2">
        <v>14.868921045092424</v>
      </c>
      <c r="DD102" s="2">
        <v>16.779056945728492</v>
      </c>
      <c r="DE102" s="2">
        <v>16.022212433329468</v>
      </c>
      <c r="DF102" s="2">
        <v>17.242065831384327</v>
      </c>
      <c r="DG102" s="2">
        <v>16.441263145694339</v>
      </c>
      <c r="DH102" s="2">
        <v>15.092929896988252</v>
      </c>
      <c r="DI102" s="2">
        <v>16.115840928047945</v>
      </c>
      <c r="DJ102" s="2">
        <v>15.223229539488758</v>
      </c>
      <c r="DK102" s="2">
        <v>15.912674763429802</v>
      </c>
      <c r="DL102" s="2">
        <v>14.887172864890058</v>
      </c>
      <c r="DM102" s="2">
        <v>15.710477736403746</v>
      </c>
      <c r="DN102" s="2">
        <v>14.928779076561989</v>
      </c>
      <c r="DO102" s="2">
        <v>15.741434706056861</v>
      </c>
      <c r="DP102" s="2">
        <v>15.003397661049117</v>
      </c>
      <c r="DQ102" s="2">
        <v>15.878814636348709</v>
      </c>
      <c r="DR102" s="2">
        <v>15.248489172243485</v>
      </c>
      <c r="DS102" s="2">
        <v>14.43116431550078</v>
      </c>
      <c r="DT102" s="2">
        <v>14.783983065678992</v>
      </c>
      <c r="DU102" s="2">
        <v>15.189480742406186</v>
      </c>
      <c r="DV102" s="2">
        <v>15.594791498745131</v>
      </c>
      <c r="DW102" s="2">
        <v>15.589323979056489</v>
      </c>
      <c r="DX102" s="2">
        <v>16.721723827369878</v>
      </c>
      <c r="DY102" s="2">
        <v>15.81885687555166</v>
      </c>
      <c r="DZ102" s="2">
        <v>16.517644028740133</v>
      </c>
      <c r="EA102" s="2">
        <v>15.411661050142783</v>
      </c>
      <c r="EB102" s="2">
        <v>15.229642449530864</v>
      </c>
      <c r="EC102" s="2">
        <v>16.285841756418048</v>
      </c>
      <c r="ED102" s="2">
        <v>15.398280007461956</v>
      </c>
      <c r="EE102" s="2">
        <v>16.275514977688395</v>
      </c>
      <c r="EF102" s="2">
        <v>15.331832362137307</v>
      </c>
      <c r="EG102" s="2">
        <v>15.372068395254061</v>
      </c>
      <c r="EH102" s="2">
        <v>15.577448036306293</v>
      </c>
      <c r="EI102" s="2">
        <v>15.120295477010281</v>
      </c>
      <c r="EJ102" s="2">
        <v>15.142852069157813</v>
      </c>
      <c r="EK102" s="2">
        <v>16.353510709735467</v>
      </c>
      <c r="EL102" s="2">
        <v>16.191587900722894</v>
      </c>
      <c r="EM102" s="2">
        <v>16.547472769432048</v>
      </c>
      <c r="EN102" s="2">
        <v>17.39354389799631</v>
      </c>
      <c r="EO102" s="2">
        <v>17.015737438715092</v>
      </c>
      <c r="EP102" s="2">
        <v>15.561076531532477</v>
      </c>
      <c r="EQ102" s="2">
        <v>16.071625376789068</v>
      </c>
      <c r="ER102" s="2">
        <v>14.934599654231485</v>
      </c>
      <c r="ES102" s="2">
        <v>16.013568594346452</v>
      </c>
      <c r="ET102" s="2">
        <v>16.345606038711079</v>
      </c>
      <c r="EU102" s="2">
        <v>14.582230865304661</v>
      </c>
      <c r="EV102" s="2">
        <v>14.634709975142581</v>
      </c>
      <c r="EW102" s="2">
        <v>14.64181054716113</v>
      </c>
      <c r="EX102" s="2">
        <v>16.316289144841591</v>
      </c>
      <c r="EY102" s="2">
        <v>16.182736637479113</v>
      </c>
      <c r="EZ102" s="2">
        <v>15.761868083674543</v>
      </c>
      <c r="FA102" s="2">
        <v>16.300656950608172</v>
      </c>
      <c r="FB102" s="2">
        <v>16.642744661270612</v>
      </c>
      <c r="FC102" s="2">
        <v>17.626136881153673</v>
      </c>
      <c r="FD102" s="2">
        <v>15.361892008120531</v>
      </c>
      <c r="FE102" s="2">
        <v>15.986774093141992</v>
      </c>
      <c r="FF102" s="2">
        <v>13.993649893791902</v>
      </c>
      <c r="FG102" s="2">
        <v>15.181953645123057</v>
      </c>
      <c r="FH102" s="2">
        <v>14.94538791663601</v>
      </c>
      <c r="FI102" s="2">
        <v>15.488072931802526</v>
      </c>
      <c r="FJ102" s="2">
        <v>15.060557854969046</v>
      </c>
      <c r="FK102" s="2">
        <v>15.432808480193421</v>
      </c>
      <c r="FL102" s="2">
        <v>16.266065908417644</v>
      </c>
      <c r="FM102" s="2">
        <v>16.764102036109371</v>
      </c>
      <c r="FN102" s="2">
        <v>14.969761543279693</v>
      </c>
      <c r="FO102" s="2">
        <v>16.002124301031238</v>
      </c>
      <c r="FP102" s="2">
        <v>15.543254968033796</v>
      </c>
      <c r="FQ102" s="2">
        <v>16.307746539190564</v>
      </c>
      <c r="FR102" s="2">
        <v>16.03457882766677</v>
      </c>
      <c r="FS102" s="2">
        <v>15.095955936440742</v>
      </c>
      <c r="FT102" s="2">
        <v>16.379935311922139</v>
      </c>
      <c r="FU102" s="2">
        <v>15.818338432254814</v>
      </c>
      <c r="FV102" s="2">
        <v>16.077300485959469</v>
      </c>
      <c r="FW102" s="2">
        <v>15.992529777465595</v>
      </c>
      <c r="FX102" s="2">
        <v>16.375656892572092</v>
      </c>
      <c r="FY102" s="2">
        <v>14.804373784085197</v>
      </c>
      <c r="FZ102" s="2">
        <v>15.446909875893443</v>
      </c>
      <c r="GA102" s="2">
        <v>15.727436796460278</v>
      </c>
      <c r="GB102" s="2">
        <v>16.168553643888615</v>
      </c>
      <c r="GC102" s="2">
        <v>17.984830330839419</v>
      </c>
      <c r="GD102" s="2">
        <v>17.115293793611073</v>
      </c>
      <c r="GE102" s="2">
        <v>15.97777335332389</v>
      </c>
      <c r="GF102" s="2">
        <v>15.627509463599006</v>
      </c>
      <c r="GG102" s="2">
        <v>15.17590793166895</v>
      </c>
      <c r="GH102" s="2">
        <v>17.170098631692539</v>
      </c>
      <c r="GI102" s="2">
        <v>16.160593802455438</v>
      </c>
      <c r="GJ102" s="2">
        <v>16.232616717513654</v>
      </c>
      <c r="GK102" s="2">
        <v>16.656910938304147</v>
      </c>
      <c r="GL102" s="2">
        <v>17.680495255361567</v>
      </c>
      <c r="GM102" s="30">
        <v>16.085656945727166</v>
      </c>
      <c r="GN102" s="30">
        <v>16.445474729745325</v>
      </c>
    </row>
    <row r="103" spans="1:196" x14ac:dyDescent="0.2">
      <c r="A103" s="17" t="s">
        <v>149</v>
      </c>
      <c r="B103" s="17">
        <v>20</v>
      </c>
      <c r="C103" s="17">
        <v>3</v>
      </c>
      <c r="D103" s="9" t="s">
        <v>0</v>
      </c>
      <c r="E103" s="8">
        <v>0.61911512704198501</v>
      </c>
      <c r="F103" s="7">
        <v>0.13284099217207768</v>
      </c>
      <c r="G103" s="7">
        <v>1.4153210219599255E-2</v>
      </c>
      <c r="H103" s="10">
        <v>0.40675457407377635</v>
      </c>
      <c r="I103" s="78">
        <v>0</v>
      </c>
      <c r="J103" s="58" t="s">
        <v>5711</v>
      </c>
      <c r="K103" s="2">
        <v>17.524165827755326</v>
      </c>
      <c r="L103" s="2">
        <v>18.923031281009461</v>
      </c>
      <c r="M103" s="2">
        <v>17.147979505560269</v>
      </c>
      <c r="N103" s="2">
        <v>16.762200622561267</v>
      </c>
      <c r="O103" s="2">
        <v>18.001452985743377</v>
      </c>
      <c r="P103" s="2">
        <v>17.552743585412657</v>
      </c>
      <c r="Q103" s="2">
        <v>18.265750983416336</v>
      </c>
      <c r="R103" s="2">
        <v>19.100774596959869</v>
      </c>
      <c r="S103" s="2">
        <v>17.473272806057089</v>
      </c>
      <c r="T103" s="2">
        <v>17.712207537635159</v>
      </c>
      <c r="U103" s="2">
        <v>17.590513373569305</v>
      </c>
      <c r="V103" s="2">
        <v>18.636054405302094</v>
      </c>
      <c r="W103" s="2">
        <v>16.780349302830075</v>
      </c>
      <c r="X103" s="2">
        <v>18.081254532972444</v>
      </c>
      <c r="Y103" s="2">
        <v>17.285761626064044</v>
      </c>
      <c r="Z103" s="2">
        <v>17.705491651663475</v>
      </c>
      <c r="AA103" s="2">
        <v>18.144572596577209</v>
      </c>
      <c r="AB103" s="2">
        <v>17.782019133299357</v>
      </c>
      <c r="AC103" s="2">
        <v>17.833639615875327</v>
      </c>
      <c r="AD103" s="2">
        <v>17.987303265222781</v>
      </c>
      <c r="AE103" s="2">
        <v>17.866186831871598</v>
      </c>
      <c r="AF103" s="2">
        <v>17.391565429546333</v>
      </c>
      <c r="AG103" s="2">
        <v>17.762800126233362</v>
      </c>
      <c r="AH103" s="2">
        <v>16.978542459192809</v>
      </c>
      <c r="AI103" s="2">
        <v>18.347837076840118</v>
      </c>
      <c r="AJ103" s="2">
        <v>17.06175834491053</v>
      </c>
      <c r="AK103" s="2">
        <v>18.097622663543866</v>
      </c>
      <c r="AL103" s="2">
        <v>17.773892084851546</v>
      </c>
      <c r="AM103" s="2">
        <v>17.29177707117681</v>
      </c>
      <c r="AN103" s="2">
        <v>17.920740811467478</v>
      </c>
      <c r="AO103" s="2">
        <v>16.382483590592262</v>
      </c>
      <c r="AP103" s="2">
        <v>18.353044630030706</v>
      </c>
      <c r="AQ103" s="2">
        <v>17.852381869584207</v>
      </c>
      <c r="AR103" s="2">
        <v>16.791885579390055</v>
      </c>
      <c r="AS103" s="2">
        <v>17.540400912812352</v>
      </c>
      <c r="AT103" s="2">
        <v>18.140414295700673</v>
      </c>
      <c r="AU103" s="2">
        <v>18.591036638700945</v>
      </c>
      <c r="AV103" s="2">
        <v>18.994455386598737</v>
      </c>
      <c r="AW103" s="2">
        <v>17.207384283407237</v>
      </c>
      <c r="AX103" s="2">
        <v>18.176061801984371</v>
      </c>
      <c r="AY103" s="2">
        <v>16.308134969099001</v>
      </c>
      <c r="AZ103" s="2">
        <v>18.513267905399665</v>
      </c>
      <c r="BA103" s="2">
        <v>19.748637859958905</v>
      </c>
      <c r="BB103" s="2">
        <v>17.333122072339027</v>
      </c>
      <c r="BC103" s="2">
        <v>17.633636213140687</v>
      </c>
      <c r="BD103" s="2">
        <v>18.608401618133673</v>
      </c>
      <c r="BE103" s="2">
        <v>20.861158448101499</v>
      </c>
      <c r="BF103" s="2">
        <v>17.435427740867926</v>
      </c>
      <c r="BG103" s="2">
        <v>18.298463541616638</v>
      </c>
      <c r="BH103" s="2">
        <v>17.318826141579105</v>
      </c>
      <c r="BI103" s="2">
        <v>20.569793093810421</v>
      </c>
      <c r="BJ103" s="2">
        <v>19.021713886281081</v>
      </c>
      <c r="BK103" s="2">
        <v>16.250013285062241</v>
      </c>
      <c r="BL103" s="2">
        <v>18.350173512217051</v>
      </c>
      <c r="BM103" s="2">
        <v>18.772391730861465</v>
      </c>
      <c r="BN103" s="2">
        <v>18.046486402413517</v>
      </c>
      <c r="BO103" s="2">
        <v>17.70208064670657</v>
      </c>
      <c r="BP103" s="2">
        <v>18.362453899697179</v>
      </c>
      <c r="BQ103" s="2">
        <v>18.30119828181892</v>
      </c>
      <c r="BR103" s="2">
        <v>18.54579529356166</v>
      </c>
      <c r="BS103" s="2">
        <v>17.702244293049159</v>
      </c>
      <c r="BT103" s="2">
        <v>17.845237082795368</v>
      </c>
      <c r="BU103" s="2">
        <v>18.057185708228975</v>
      </c>
      <c r="BV103" s="2">
        <v>17.91886539161111</v>
      </c>
      <c r="BW103" s="2">
        <v>19.037349412967995</v>
      </c>
      <c r="BX103" s="2">
        <v>16.994784342562927</v>
      </c>
      <c r="BY103" s="2">
        <v>18.839197260368937</v>
      </c>
      <c r="BZ103" s="2">
        <v>18.56533013925268</v>
      </c>
      <c r="CA103" s="2">
        <v>17.983323471587465</v>
      </c>
      <c r="CB103" s="2">
        <v>18.927794389485875</v>
      </c>
      <c r="CC103" s="2">
        <v>17.50612163499321</v>
      </c>
      <c r="CD103" s="2">
        <v>18.33792264694679</v>
      </c>
      <c r="CE103" s="2">
        <v>18.53866923060869</v>
      </c>
      <c r="CF103" s="2">
        <v>18.748377728814713</v>
      </c>
      <c r="CG103" s="2">
        <v>18.337028452128425</v>
      </c>
      <c r="CH103" s="2">
        <v>18.15743661126163</v>
      </c>
      <c r="CI103" s="2">
        <v>19.000317771529105</v>
      </c>
      <c r="CJ103" s="2">
        <v>18.974376660236299</v>
      </c>
      <c r="CK103" s="2">
        <v>18.450476103965425</v>
      </c>
      <c r="CL103" s="2">
        <v>18.553782642500071</v>
      </c>
      <c r="CM103" s="2">
        <v>19.979731834165158</v>
      </c>
      <c r="CN103" s="2">
        <v>17.057471322288769</v>
      </c>
      <c r="CO103" s="2">
        <v>17.663185143171724</v>
      </c>
      <c r="CP103" s="2">
        <v>17.707502108917435</v>
      </c>
      <c r="CQ103" s="2">
        <v>18.319377600421614</v>
      </c>
      <c r="CR103" s="2">
        <v>17.496773401357455</v>
      </c>
      <c r="CS103" s="2">
        <v>16.935895572134552</v>
      </c>
      <c r="CT103" s="2">
        <v>17.729382546026301</v>
      </c>
      <c r="CU103" s="2">
        <v>18.961972740553904</v>
      </c>
      <c r="CV103" s="2">
        <v>17.735650804759707</v>
      </c>
      <c r="CW103" s="2">
        <v>17.932155474010489</v>
      </c>
      <c r="CX103" s="2">
        <v>18.685244044151229</v>
      </c>
      <c r="CY103" s="2">
        <v>18.054403964217762</v>
      </c>
      <c r="CZ103" s="2">
        <v>17.049033882599712</v>
      </c>
      <c r="DA103" s="2">
        <v>18.653112325290873</v>
      </c>
      <c r="DB103" s="2">
        <v>19.210552070953554</v>
      </c>
      <c r="DC103" s="2">
        <v>16.825990317530323</v>
      </c>
      <c r="DD103" s="2">
        <v>18.3656810468337</v>
      </c>
      <c r="DE103" s="2">
        <v>18.937834546231084</v>
      </c>
      <c r="DF103" s="2">
        <v>19.33418299757944</v>
      </c>
      <c r="DG103" s="2">
        <v>18.519101182530576</v>
      </c>
      <c r="DH103" s="2">
        <v>17.615957333216791</v>
      </c>
      <c r="DI103" s="2">
        <v>18.483177257838623</v>
      </c>
      <c r="DJ103" s="2">
        <v>18.090134510683697</v>
      </c>
      <c r="DK103" s="2">
        <v>18.298486398304401</v>
      </c>
      <c r="DL103" s="2">
        <v>17.421678243937883</v>
      </c>
      <c r="DM103" s="2">
        <v>18.497340496142801</v>
      </c>
      <c r="DN103" s="2">
        <v>17.017536134124679</v>
      </c>
      <c r="DO103" s="2">
        <v>18.715500273745683</v>
      </c>
      <c r="DP103" s="2">
        <v>18.056757687845483</v>
      </c>
      <c r="DQ103" s="2">
        <v>18.276785382618986</v>
      </c>
      <c r="DR103" s="2">
        <v>17.123713255103937</v>
      </c>
      <c r="DS103" s="2">
        <v>16.667135932851622</v>
      </c>
      <c r="DT103" s="2">
        <v>17.526785546253596</v>
      </c>
      <c r="DU103" s="2">
        <v>16.672414980886664</v>
      </c>
      <c r="DV103" s="2">
        <v>17.269961240297025</v>
      </c>
      <c r="DW103" s="2">
        <v>17.315252426646026</v>
      </c>
      <c r="DX103" s="2">
        <v>19.394630106348799</v>
      </c>
      <c r="DY103" s="2">
        <v>17.674569054320514</v>
      </c>
      <c r="DZ103" s="2">
        <v>18.63078001773416</v>
      </c>
      <c r="EA103" s="2">
        <v>18.177956551414105</v>
      </c>
      <c r="EB103" s="2">
        <v>17.713937806075243</v>
      </c>
      <c r="EC103" s="2">
        <v>18.579789637207227</v>
      </c>
      <c r="ED103" s="2">
        <v>18.233866819918532</v>
      </c>
      <c r="EE103" s="2">
        <v>18.514453810170792</v>
      </c>
      <c r="EF103" s="2">
        <v>17.632143969925629</v>
      </c>
      <c r="EG103" s="2">
        <v>17.508169161569239</v>
      </c>
      <c r="EH103" s="2">
        <v>18.410578650965192</v>
      </c>
      <c r="EI103" s="2">
        <v>17.272750769676545</v>
      </c>
      <c r="EJ103" s="2">
        <v>17.468238523247475</v>
      </c>
      <c r="EK103" s="2">
        <v>18.795897302064837</v>
      </c>
      <c r="EL103" s="2">
        <v>19.307005859473438</v>
      </c>
      <c r="EM103" s="2">
        <v>19.487329583453235</v>
      </c>
      <c r="EN103" s="2">
        <v>20.086545854951751</v>
      </c>
      <c r="EO103" s="2">
        <v>19.57273504242815</v>
      </c>
      <c r="EP103" s="2">
        <v>18.300486396912053</v>
      </c>
      <c r="EQ103" s="2">
        <v>18.808457232150985</v>
      </c>
      <c r="ER103" s="2">
        <v>17.63871478231998</v>
      </c>
      <c r="ES103" s="2">
        <v>18.413218047232441</v>
      </c>
      <c r="ET103" s="2">
        <v>18.278422089801783</v>
      </c>
      <c r="EU103" s="2">
        <v>16.83404917904333</v>
      </c>
      <c r="EV103" s="2">
        <v>17.560381346029178</v>
      </c>
      <c r="EW103" s="2">
        <v>17.583409507775304</v>
      </c>
      <c r="EX103" s="2">
        <v>19.264192408947263</v>
      </c>
      <c r="EY103" s="2">
        <v>18.620317195325661</v>
      </c>
      <c r="EZ103" s="2">
        <v>18.0945218875862</v>
      </c>
      <c r="FA103" s="2">
        <v>18.64531301360859</v>
      </c>
      <c r="FB103" s="2">
        <v>18.991439161680884</v>
      </c>
      <c r="FC103" s="2">
        <v>20.192210276456962</v>
      </c>
      <c r="FD103" s="2">
        <v>17.802987447470169</v>
      </c>
      <c r="FE103" s="2">
        <v>18.607316376346553</v>
      </c>
      <c r="FF103" s="2">
        <v>16.573842572793275</v>
      </c>
      <c r="FG103" s="2">
        <v>17.798560591824938</v>
      </c>
      <c r="FH103" s="2">
        <v>17.367375217081204</v>
      </c>
      <c r="FI103" s="2">
        <v>17.585037089001862</v>
      </c>
      <c r="FJ103" s="2">
        <v>18.299362142902254</v>
      </c>
      <c r="FK103" s="2">
        <v>17.048181611512234</v>
      </c>
      <c r="FL103" s="2">
        <v>19.261166887697566</v>
      </c>
      <c r="FM103" s="2">
        <v>19.484497227229237</v>
      </c>
      <c r="FN103" s="2">
        <v>17.58061977360099</v>
      </c>
      <c r="FO103" s="2">
        <v>18.239086805641449</v>
      </c>
      <c r="FP103" s="2">
        <v>17.949185880754143</v>
      </c>
      <c r="FQ103" s="2">
        <v>18.573838103391335</v>
      </c>
      <c r="FR103" s="2">
        <v>18.880255256306921</v>
      </c>
      <c r="FS103" s="2">
        <v>17.295605463865183</v>
      </c>
      <c r="FT103" s="2">
        <v>19.316448073347932</v>
      </c>
      <c r="FU103" s="2">
        <v>18.379977676975191</v>
      </c>
      <c r="FV103" s="2">
        <v>17.860153286584179</v>
      </c>
      <c r="FW103" s="2">
        <v>18.073591207763318</v>
      </c>
      <c r="FX103" s="2">
        <v>19.483339983574837</v>
      </c>
      <c r="FY103" s="2">
        <v>17.72579440809162</v>
      </c>
      <c r="FZ103" s="2">
        <v>18.107194197807583</v>
      </c>
      <c r="GA103" s="2">
        <v>18.749752674525645</v>
      </c>
      <c r="GB103" s="2">
        <v>17.446121950068697</v>
      </c>
      <c r="GC103" s="2">
        <v>20.311700231839946</v>
      </c>
      <c r="GD103" s="2">
        <v>19.277403243686177</v>
      </c>
      <c r="GE103" s="2">
        <v>18.498386994382955</v>
      </c>
      <c r="GF103" s="2">
        <v>17.760566450675224</v>
      </c>
      <c r="GG103" s="2">
        <v>18.535155689731795</v>
      </c>
      <c r="GH103" s="2">
        <v>19.896637726338366</v>
      </c>
      <c r="GI103" s="2">
        <v>18.938247701078982</v>
      </c>
      <c r="GJ103" s="2">
        <v>19.153372563134123</v>
      </c>
      <c r="GK103" s="2">
        <v>19.543675556782407</v>
      </c>
      <c r="GL103" s="2">
        <v>20.626541173322472</v>
      </c>
      <c r="GM103" s="30">
        <v>18.713135603870764</v>
      </c>
      <c r="GN103" s="30">
        <v>18.929801625981298</v>
      </c>
    </row>
    <row r="104" spans="1:196" x14ac:dyDescent="0.2">
      <c r="A104" s="17" t="s">
        <v>150</v>
      </c>
      <c r="B104" s="17">
        <v>42</v>
      </c>
      <c r="C104" s="17">
        <v>10</v>
      </c>
      <c r="D104" s="9" t="s">
        <v>0</v>
      </c>
      <c r="E104" s="8">
        <v>0.90793309603714367</v>
      </c>
      <c r="F104" s="7">
        <v>4.8424187029645793E-2</v>
      </c>
      <c r="G104" s="7">
        <v>0.99700436891219058</v>
      </c>
      <c r="H104" s="10">
        <v>8.174557158989515E-3</v>
      </c>
      <c r="I104" s="78">
        <v>0</v>
      </c>
      <c r="J104" s="78">
        <v>0</v>
      </c>
      <c r="K104" s="2">
        <v>16.917554987631124</v>
      </c>
      <c r="L104" s="2">
        <v>16.349884949590034</v>
      </c>
      <c r="M104" s="2">
        <v>16.31770249089012</v>
      </c>
      <c r="N104" s="2">
        <v>17.330462292532093</v>
      </c>
      <c r="O104" s="2">
        <v>15.646020095510309</v>
      </c>
      <c r="P104" s="2">
        <v>15.412274265781667</v>
      </c>
      <c r="Q104" s="2">
        <v>15.968961808643876</v>
      </c>
      <c r="R104" s="2">
        <v>16.609183033145449</v>
      </c>
      <c r="S104" s="2">
        <v>16.168178828330365</v>
      </c>
      <c r="T104" s="2">
        <v>15.611592865786346</v>
      </c>
      <c r="U104" s="2">
        <v>16.239080563971793</v>
      </c>
      <c r="V104" s="2">
        <v>15.22166575360896</v>
      </c>
      <c r="W104" s="2">
        <v>15.646081398657874</v>
      </c>
      <c r="X104" s="2">
        <v>16.002301755158545</v>
      </c>
      <c r="Y104" s="2">
        <v>15.011061631766736</v>
      </c>
      <c r="Z104" s="2">
        <v>15.519508991519119</v>
      </c>
      <c r="AA104" s="2">
        <v>16.866792367911547</v>
      </c>
      <c r="AB104" s="2">
        <v>17.099926471116806</v>
      </c>
      <c r="AC104" s="2">
        <v>16.179572249999335</v>
      </c>
      <c r="AD104" s="2">
        <v>15.297335069567049</v>
      </c>
      <c r="AE104" s="2">
        <v>17.015166471487959</v>
      </c>
      <c r="AF104" s="2">
        <v>16.538977660755709</v>
      </c>
      <c r="AG104" s="2">
        <v>15.721425454311294</v>
      </c>
      <c r="AH104" s="2">
        <v>16.447063571762268</v>
      </c>
      <c r="AI104" s="2">
        <v>16.24807801394136</v>
      </c>
      <c r="AJ104" s="2">
        <v>15.218176846217762</v>
      </c>
      <c r="AK104" s="2">
        <v>17.662704527144903</v>
      </c>
      <c r="AL104" s="2">
        <v>15.234710699911913</v>
      </c>
      <c r="AM104" s="2">
        <v>16.300911828573749</v>
      </c>
      <c r="AN104" s="2">
        <v>15.805954443416494</v>
      </c>
      <c r="AO104" s="2">
        <v>15.55952098849405</v>
      </c>
      <c r="AP104" s="2">
        <v>16.596808494666973</v>
      </c>
      <c r="AQ104" s="2">
        <v>15.1188555567051</v>
      </c>
      <c r="AR104" s="2">
        <v>17.122666367706206</v>
      </c>
      <c r="AS104" s="2">
        <v>16.501061659823947</v>
      </c>
      <c r="AT104" s="2">
        <v>16.096104389538162</v>
      </c>
      <c r="AU104" s="2">
        <v>16.476314950552212</v>
      </c>
      <c r="AV104" s="2">
        <v>16.096198992620124</v>
      </c>
      <c r="AW104" s="2">
        <v>15.419129291037748</v>
      </c>
      <c r="AX104" s="2">
        <v>15.349270313924906</v>
      </c>
      <c r="AY104" s="2">
        <v>16.484592649728452</v>
      </c>
      <c r="AZ104" s="2">
        <v>16.817055681577298</v>
      </c>
      <c r="BA104" s="2">
        <v>15.369172968674528</v>
      </c>
      <c r="BB104" s="2">
        <v>16.019050297107587</v>
      </c>
      <c r="BC104" s="2">
        <v>16.743152869962429</v>
      </c>
      <c r="BD104" s="2">
        <v>14.812323190726156</v>
      </c>
      <c r="BE104" s="2">
        <v>15.479176515187723</v>
      </c>
      <c r="BF104" s="2">
        <v>14.623919530037661</v>
      </c>
      <c r="BG104" s="2">
        <v>16.397989770838603</v>
      </c>
      <c r="BH104" s="2">
        <v>15.421759838856653</v>
      </c>
      <c r="BI104" s="2">
        <v>15.094743125630966</v>
      </c>
      <c r="BJ104" s="2">
        <v>15.211427760498166</v>
      </c>
      <c r="BK104" s="2">
        <v>16.102335097373174</v>
      </c>
      <c r="BL104" s="2">
        <v>16.034162679226728</v>
      </c>
      <c r="BM104" s="2">
        <v>15.468702807121467</v>
      </c>
      <c r="BN104" s="2">
        <v>15.710363142601413</v>
      </c>
      <c r="BO104" s="2">
        <v>16.189527196549765</v>
      </c>
      <c r="BP104" s="2">
        <v>15.866067288318076</v>
      </c>
      <c r="BQ104" s="2">
        <v>16.541102764769651</v>
      </c>
      <c r="BR104" s="2">
        <v>15.331778310354631</v>
      </c>
      <c r="BS104" s="2">
        <v>15.824848961968645</v>
      </c>
      <c r="BT104" s="2">
        <v>15.90900311503194</v>
      </c>
      <c r="BU104" s="2">
        <v>15.810761376670303</v>
      </c>
      <c r="BV104" s="2">
        <v>15.076495436917604</v>
      </c>
      <c r="BW104" s="2">
        <v>15.110877865835837</v>
      </c>
      <c r="BX104" s="2">
        <v>16.199971383802055</v>
      </c>
      <c r="BY104" s="2">
        <v>15.355806057236629</v>
      </c>
      <c r="BZ104" s="2">
        <v>15.964300432577119</v>
      </c>
      <c r="CA104" s="2">
        <v>16.199633303001747</v>
      </c>
      <c r="CB104" s="2">
        <v>16.009785986533789</v>
      </c>
      <c r="CC104" s="2">
        <v>16.283534787821708</v>
      </c>
      <c r="CD104" s="2">
        <v>15.040935129531206</v>
      </c>
      <c r="CE104" s="2">
        <v>15.509601030410495</v>
      </c>
      <c r="CF104" s="2">
        <v>15.982237454807606</v>
      </c>
      <c r="CG104" s="2">
        <v>15.808570776639893</v>
      </c>
      <c r="CH104" s="2">
        <v>15.427077710901131</v>
      </c>
      <c r="CI104" s="2">
        <v>16.892891885407341</v>
      </c>
      <c r="CJ104" s="2">
        <v>15.042614815036305</v>
      </c>
      <c r="CK104" s="2">
        <v>15.5231459643494</v>
      </c>
      <c r="CL104" s="2">
        <v>15.687136968705406</v>
      </c>
      <c r="CM104" s="2">
        <v>15.388151766346784</v>
      </c>
      <c r="CN104" s="2">
        <v>15.130637499680638</v>
      </c>
      <c r="CO104" s="2">
        <v>15.294454806535096</v>
      </c>
      <c r="CP104" s="2">
        <v>16.566019858036466</v>
      </c>
      <c r="CQ104" s="2">
        <v>15.786555230128583</v>
      </c>
      <c r="CR104" s="2">
        <v>16.74621305416288</v>
      </c>
      <c r="CS104" s="2">
        <v>14.421471995976479</v>
      </c>
      <c r="CT104" s="2">
        <v>15.854206983790696</v>
      </c>
      <c r="CU104" s="2">
        <v>16.625675622019646</v>
      </c>
      <c r="CV104" s="2">
        <v>15.150120402794055</v>
      </c>
      <c r="CW104" s="2">
        <v>17.080820939346271</v>
      </c>
      <c r="CX104" s="2">
        <v>15.949553843028834</v>
      </c>
      <c r="CY104" s="2">
        <v>15.575563679624462</v>
      </c>
      <c r="CZ104" s="2">
        <v>15.826626322935322</v>
      </c>
      <c r="DA104" s="2">
        <v>16.116011214460038</v>
      </c>
      <c r="DB104" s="2">
        <v>15.5847627746104</v>
      </c>
      <c r="DC104" s="2">
        <v>16.710396980754318</v>
      </c>
      <c r="DD104" s="2">
        <v>16.18057277816137</v>
      </c>
      <c r="DE104" s="2">
        <v>17.193177568182946</v>
      </c>
      <c r="DF104" s="2">
        <v>15.949132569989132</v>
      </c>
      <c r="DG104" s="2">
        <v>16.436112336629559</v>
      </c>
      <c r="DH104" s="2">
        <v>17.086558712640834</v>
      </c>
      <c r="DI104" s="2">
        <v>17.070309671757006</v>
      </c>
      <c r="DJ104" s="2">
        <v>16.83429841259948</v>
      </c>
      <c r="DK104" s="2">
        <v>16.667332926067765</v>
      </c>
      <c r="DL104" s="2">
        <v>15.930056829977971</v>
      </c>
      <c r="DM104" s="2">
        <v>15.982299648424913</v>
      </c>
      <c r="DN104" s="2">
        <v>16.536991537020487</v>
      </c>
      <c r="DO104" s="2">
        <v>15.928727352087687</v>
      </c>
      <c r="DP104" s="2">
        <v>16.419285194813622</v>
      </c>
      <c r="DQ104" s="2">
        <v>15.888704279797139</v>
      </c>
      <c r="DR104" s="2">
        <v>15.801227140006958</v>
      </c>
      <c r="DS104" s="2">
        <v>15.864773603862158</v>
      </c>
      <c r="DT104" s="2">
        <v>14.652832471781197</v>
      </c>
      <c r="DU104" s="2">
        <v>16.811870991983394</v>
      </c>
      <c r="DV104" s="2">
        <v>16.01889666699773</v>
      </c>
      <c r="DW104" s="2">
        <v>16.066275986098766</v>
      </c>
      <c r="DX104" s="2">
        <v>16.025376452883272</v>
      </c>
      <c r="DY104" s="2">
        <v>15.094774788780185</v>
      </c>
      <c r="DZ104" s="2">
        <v>15.39271280922768</v>
      </c>
      <c r="EA104" s="2">
        <v>15.621226709396799</v>
      </c>
      <c r="EB104" s="2">
        <v>15.744477681216248</v>
      </c>
      <c r="EC104" s="2">
        <v>15.739137575906378</v>
      </c>
      <c r="ED104" s="2">
        <v>15.728912511244266</v>
      </c>
      <c r="EE104" s="2">
        <v>15.779139643224958</v>
      </c>
      <c r="EF104" s="2">
        <v>15.660637381321838</v>
      </c>
      <c r="EG104" s="2">
        <v>15.914111466848485</v>
      </c>
      <c r="EH104" s="2">
        <v>16.8827668716925</v>
      </c>
      <c r="EI104" s="2">
        <v>15.36620969695546</v>
      </c>
      <c r="EJ104" s="2">
        <v>15.838338692852226</v>
      </c>
      <c r="EK104" s="2">
        <v>15.264251322507089</v>
      </c>
      <c r="EL104" s="2">
        <v>15.620815667287257</v>
      </c>
      <c r="EM104" s="2">
        <v>15.161234144825551</v>
      </c>
      <c r="EN104" s="2">
        <v>15.082857931679545</v>
      </c>
      <c r="EO104" s="2">
        <v>14.859927662481576</v>
      </c>
      <c r="EP104" s="2">
        <v>15.893347042023262</v>
      </c>
      <c r="EQ104" s="2">
        <v>16.066810422024034</v>
      </c>
      <c r="ER104" s="2">
        <v>15.521793836870339</v>
      </c>
      <c r="ES104" s="2">
        <v>15.856828385249067</v>
      </c>
      <c r="ET104" s="2">
        <v>16.884188198249024</v>
      </c>
      <c r="EU104" s="2">
        <v>16.315967686137082</v>
      </c>
      <c r="EV104" s="2">
        <v>16.739436423825058</v>
      </c>
      <c r="EW104" s="2">
        <v>15.510014042204515</v>
      </c>
      <c r="EX104" s="2">
        <v>16.859086082638409</v>
      </c>
      <c r="EY104" s="2">
        <v>16.546813530391798</v>
      </c>
      <c r="EZ104" s="2">
        <v>15.313080419893227</v>
      </c>
      <c r="FA104" s="2">
        <v>16.012451364677986</v>
      </c>
      <c r="FB104" s="2">
        <v>16.233240725455392</v>
      </c>
      <c r="FC104" s="2">
        <v>15.667198443511419</v>
      </c>
      <c r="FD104" s="2">
        <v>16.063477929648204</v>
      </c>
      <c r="FE104" s="2">
        <v>14.64624974493247</v>
      </c>
      <c r="FF104" s="2">
        <v>16.929468412481437</v>
      </c>
      <c r="FG104" s="2">
        <v>15.748309969238351</v>
      </c>
      <c r="FH104" s="2">
        <v>15.91380839603419</v>
      </c>
      <c r="FI104" s="2">
        <v>15.12445617759542</v>
      </c>
      <c r="FJ104" s="2">
        <v>14.838645706999037</v>
      </c>
      <c r="FK104" s="2">
        <v>13.996789068129411</v>
      </c>
      <c r="FL104" s="2">
        <v>15.371372536301731</v>
      </c>
      <c r="FM104" s="2">
        <v>16.236398568289978</v>
      </c>
      <c r="FN104" s="2">
        <v>14.7132513823796</v>
      </c>
      <c r="FO104" s="2">
        <v>17.905861851623655</v>
      </c>
      <c r="FP104" s="2">
        <v>16.020816022679128</v>
      </c>
      <c r="FQ104" s="2">
        <v>14.785204716346472</v>
      </c>
      <c r="FR104" s="2">
        <v>14.873912755052499</v>
      </c>
      <c r="FS104" s="2">
        <v>16.792867100700263</v>
      </c>
      <c r="FT104" s="2">
        <v>15.824096561647783</v>
      </c>
      <c r="FU104" s="2">
        <v>16.762109932954726</v>
      </c>
      <c r="FV104" s="2">
        <v>16.213668142718944</v>
      </c>
      <c r="FW104" s="2">
        <v>15.054806523072505</v>
      </c>
      <c r="FX104" s="2">
        <v>16.116977989472094</v>
      </c>
      <c r="FY104" s="2">
        <v>16.755649301355078</v>
      </c>
      <c r="FZ104" s="2">
        <v>15.319558885377337</v>
      </c>
      <c r="GA104" s="2">
        <v>16.10516866801369</v>
      </c>
      <c r="GB104" s="2">
        <v>14.990942979211932</v>
      </c>
      <c r="GC104" s="2">
        <v>16.953869847841254</v>
      </c>
      <c r="GD104" s="2">
        <v>15.80000741148808</v>
      </c>
      <c r="GE104" s="2">
        <v>15.401482881534353</v>
      </c>
      <c r="GF104" s="2">
        <v>15.782100357776066</v>
      </c>
      <c r="GG104" s="2">
        <v>16.133655728251089</v>
      </c>
      <c r="GH104" s="2">
        <v>15.685476358357331</v>
      </c>
      <c r="GI104" s="2">
        <v>18.539172150205349</v>
      </c>
      <c r="GJ104" s="2">
        <v>15.600713053764489</v>
      </c>
      <c r="GK104" s="2">
        <v>16.845394346727169</v>
      </c>
      <c r="GL104" s="2">
        <v>15.329683738756808</v>
      </c>
      <c r="GM104" s="30">
        <v>15.713778396713977</v>
      </c>
      <c r="GN104" s="30">
        <v>15.778936354810869</v>
      </c>
    </row>
    <row r="105" spans="1:196" x14ac:dyDescent="0.2">
      <c r="A105" s="17" t="s">
        <v>151</v>
      </c>
      <c r="B105" s="17">
        <v>42</v>
      </c>
      <c r="C105" s="17">
        <v>4</v>
      </c>
      <c r="D105" s="9" t="s">
        <v>0</v>
      </c>
      <c r="E105" s="8">
        <v>0.2371388237854819</v>
      </c>
      <c r="F105" s="7">
        <v>-0.11988198329414601</v>
      </c>
      <c r="G105" s="7">
        <v>0.95154938617320939</v>
      </c>
      <c r="H105" s="10">
        <v>-2.0673710994909555E-2</v>
      </c>
      <c r="I105" s="78">
        <v>0</v>
      </c>
      <c r="J105" s="78">
        <v>0</v>
      </c>
      <c r="K105" s="2">
        <v>18.000055982604078</v>
      </c>
      <c r="L105" s="2">
        <v>17.988482384393333</v>
      </c>
      <c r="M105" s="2">
        <v>17.578700437957441</v>
      </c>
      <c r="N105" s="2">
        <v>18.471712762502289</v>
      </c>
      <c r="O105" s="2">
        <v>17.838477678378219</v>
      </c>
      <c r="P105" s="2">
        <v>17.534221215803811</v>
      </c>
      <c r="Q105" s="2">
        <v>17.627712916586773</v>
      </c>
      <c r="R105" s="2">
        <v>18.768392003685804</v>
      </c>
      <c r="S105" s="2">
        <v>18.402235246558554</v>
      </c>
      <c r="T105" s="2">
        <v>18.225024804722416</v>
      </c>
      <c r="U105" s="2">
        <v>17.618987125082754</v>
      </c>
      <c r="V105" s="2">
        <v>18.444214071623403</v>
      </c>
      <c r="W105" s="2">
        <v>18.22330442400326</v>
      </c>
      <c r="X105" s="2">
        <v>18.088340418396722</v>
      </c>
      <c r="Y105" s="2">
        <v>17.65608801928904</v>
      </c>
      <c r="Z105" s="2">
        <v>17.43594205881158</v>
      </c>
      <c r="AA105" s="2">
        <v>18.464163069237156</v>
      </c>
      <c r="AB105" s="2">
        <v>18.441576868519192</v>
      </c>
      <c r="AC105" s="2">
        <v>18.121164534342256</v>
      </c>
      <c r="AD105" s="2">
        <v>17.909216282783746</v>
      </c>
      <c r="AE105" s="2">
        <v>19.276414384623234</v>
      </c>
      <c r="AF105" s="2">
        <v>18.081321691791398</v>
      </c>
      <c r="AG105" s="2">
        <v>17.362986452404549</v>
      </c>
      <c r="AH105" s="2">
        <v>18.021106126271707</v>
      </c>
      <c r="AI105" s="2">
        <v>18.274146482220818</v>
      </c>
      <c r="AJ105" s="2">
        <v>17.812576441600672</v>
      </c>
      <c r="AK105" s="2">
        <v>18.709817082169831</v>
      </c>
      <c r="AL105" s="2">
        <v>17.51989431489984</v>
      </c>
      <c r="AM105" s="2">
        <v>17.389733647092228</v>
      </c>
      <c r="AN105" s="2">
        <v>17.15598731791324</v>
      </c>
      <c r="AO105" s="2">
        <v>18.563143512441805</v>
      </c>
      <c r="AP105" s="2">
        <v>17.913504158850348</v>
      </c>
      <c r="AQ105" s="2">
        <v>18.039850085372731</v>
      </c>
      <c r="AR105" s="2">
        <v>18.031068874976906</v>
      </c>
      <c r="AS105" s="2">
        <v>17.837224368145893</v>
      </c>
      <c r="AT105" s="2">
        <v>17.863569159895835</v>
      </c>
      <c r="AU105" s="2">
        <v>17.926781864372352</v>
      </c>
      <c r="AV105" s="2">
        <v>18.210642895056949</v>
      </c>
      <c r="AW105" s="2">
        <v>17.140998415485495</v>
      </c>
      <c r="AX105" s="2">
        <v>17.817849434802156</v>
      </c>
      <c r="AY105" s="2">
        <v>18.211504096712666</v>
      </c>
      <c r="AZ105" s="2">
        <v>18.168954696624603</v>
      </c>
      <c r="BA105" s="2">
        <v>17.559821034867852</v>
      </c>
      <c r="BB105" s="2">
        <v>17.17485210297199</v>
      </c>
      <c r="BC105" s="2">
        <v>18.468032451041221</v>
      </c>
      <c r="BD105" s="2">
        <v>17.859235426081209</v>
      </c>
      <c r="BE105" s="2">
        <v>17.708785426127786</v>
      </c>
      <c r="BF105" s="2">
        <v>17.932916935665794</v>
      </c>
      <c r="BG105" s="2">
        <v>17.494271800782485</v>
      </c>
      <c r="BH105" s="2">
        <v>18.088353697376217</v>
      </c>
      <c r="BI105" s="2">
        <v>17.768965336607682</v>
      </c>
      <c r="BJ105" s="2">
        <v>18.528510012101592</v>
      </c>
      <c r="BK105" s="2">
        <v>18.003830950585538</v>
      </c>
      <c r="BL105" s="2">
        <v>17.639617223159135</v>
      </c>
      <c r="BM105" s="2">
        <v>17.796082941026516</v>
      </c>
      <c r="BN105" s="2">
        <v>18.460809102522045</v>
      </c>
      <c r="BO105" s="2">
        <v>19.027170294170499</v>
      </c>
      <c r="BP105" s="2">
        <v>18.20617524202768</v>
      </c>
      <c r="BQ105" s="2">
        <v>17.931887390079517</v>
      </c>
      <c r="BR105" s="2">
        <v>17.716706794764548</v>
      </c>
      <c r="BS105" s="2">
        <v>18.144253731651464</v>
      </c>
      <c r="BT105" s="2">
        <v>17.826482015562842</v>
      </c>
      <c r="BU105" s="2">
        <v>17.750264284652108</v>
      </c>
      <c r="BV105" s="2">
        <v>18.765559358319905</v>
      </c>
      <c r="BW105" s="2">
        <v>18.235500854940433</v>
      </c>
      <c r="BX105" s="2">
        <v>17.77028683817479</v>
      </c>
      <c r="BY105" s="2">
        <v>17.333854600337823</v>
      </c>
      <c r="BZ105" s="2">
        <v>18.086339638788992</v>
      </c>
      <c r="CA105" s="2">
        <v>17.853170760295235</v>
      </c>
      <c r="CB105" s="2">
        <v>18.090772515552402</v>
      </c>
      <c r="CC105" s="2">
        <v>18.320787266912472</v>
      </c>
      <c r="CD105" s="2">
        <v>17.396865918015123</v>
      </c>
      <c r="CE105" s="2">
        <v>18.121075497690555</v>
      </c>
      <c r="CF105" s="2">
        <v>18.132374464547954</v>
      </c>
      <c r="CG105" s="2">
        <v>17.913676265879403</v>
      </c>
      <c r="CH105" s="2">
        <v>18.356231733679447</v>
      </c>
      <c r="CI105" s="2">
        <v>17.214755954967334</v>
      </c>
      <c r="CJ105" s="2">
        <v>18.578641386525305</v>
      </c>
      <c r="CK105" s="2">
        <v>17.88531767666419</v>
      </c>
      <c r="CL105" s="2">
        <v>18.073649082724415</v>
      </c>
      <c r="CM105" s="2">
        <v>17.855137793955407</v>
      </c>
      <c r="CN105" s="2">
        <v>17.689073070643598</v>
      </c>
      <c r="CO105" s="2">
        <v>17.405620033342299</v>
      </c>
      <c r="CP105" s="2">
        <v>18.309856520173085</v>
      </c>
      <c r="CQ105" s="2">
        <v>18.17080200331073</v>
      </c>
      <c r="CR105" s="2">
        <v>18.395873506955603</v>
      </c>
      <c r="CS105" s="2">
        <v>17.815489210445264</v>
      </c>
      <c r="CT105" s="2">
        <v>17.185176041374003</v>
      </c>
      <c r="CU105" s="2">
        <v>18.392577267960647</v>
      </c>
      <c r="CV105" s="2">
        <v>17.991817163702486</v>
      </c>
      <c r="CW105" s="2">
        <v>18.569901828825969</v>
      </c>
      <c r="CX105" s="2">
        <v>17.99099016928157</v>
      </c>
      <c r="CY105" s="2">
        <v>18.002635868740818</v>
      </c>
      <c r="CZ105" s="2">
        <v>17.951627916759101</v>
      </c>
      <c r="DA105" s="2">
        <v>17.64402329448809</v>
      </c>
      <c r="DB105" s="2">
        <v>18.140576505838922</v>
      </c>
      <c r="DC105" s="2">
        <v>17.060601389724944</v>
      </c>
      <c r="DD105" s="2">
        <v>17.765535509744559</v>
      </c>
      <c r="DE105" s="2">
        <v>18.456109480819755</v>
      </c>
      <c r="DF105" s="2">
        <v>18.272489566422117</v>
      </c>
      <c r="DG105" s="2">
        <v>17.230088822125509</v>
      </c>
      <c r="DH105" s="2">
        <v>18.150762141655125</v>
      </c>
      <c r="DI105" s="2">
        <v>17.824036767508634</v>
      </c>
      <c r="DJ105" s="2">
        <v>17.48488137238855</v>
      </c>
      <c r="DK105" s="2">
        <v>18.028167235654831</v>
      </c>
      <c r="DL105" s="2">
        <v>17.804013470346025</v>
      </c>
      <c r="DM105" s="2">
        <v>17.81471501932257</v>
      </c>
      <c r="DN105" s="2">
        <v>18.607690808795272</v>
      </c>
      <c r="DO105" s="2">
        <v>18.139879442982238</v>
      </c>
      <c r="DP105" s="2">
        <v>18.492170778690902</v>
      </c>
      <c r="DQ105" s="2">
        <v>17.950637818928151</v>
      </c>
      <c r="DR105" s="2">
        <v>18.07482495960943</v>
      </c>
      <c r="DS105" s="2">
        <v>17.364299466707074</v>
      </c>
      <c r="DT105" s="2">
        <v>17.610076508827664</v>
      </c>
      <c r="DU105" s="2">
        <v>17.331056241959189</v>
      </c>
      <c r="DV105" s="2">
        <v>17.960781032566377</v>
      </c>
      <c r="DW105" s="2">
        <v>17.501983204709731</v>
      </c>
      <c r="DX105" s="2">
        <v>18.622531053835264</v>
      </c>
      <c r="DY105" s="2">
        <v>18.499328199543772</v>
      </c>
      <c r="DZ105" s="2">
        <v>17.731273748637765</v>
      </c>
      <c r="EA105" s="2">
        <v>18.116753118155717</v>
      </c>
      <c r="EB105" s="2">
        <v>17.27528196932164</v>
      </c>
      <c r="EC105" s="2">
        <v>17.907023906194755</v>
      </c>
      <c r="ED105" s="2">
        <v>17.946413300546293</v>
      </c>
      <c r="EE105" s="2">
        <v>17.574096051760783</v>
      </c>
      <c r="EF105" s="2">
        <v>17.987437346390198</v>
      </c>
      <c r="EG105" s="2">
        <v>17.969813553342167</v>
      </c>
      <c r="EH105" s="2">
        <v>17.714798637197713</v>
      </c>
      <c r="EI105" s="2">
        <v>17.71520223387725</v>
      </c>
      <c r="EJ105" s="2">
        <v>17.702938292186502</v>
      </c>
      <c r="EK105" s="2">
        <v>17.914809730922055</v>
      </c>
      <c r="EL105" s="2">
        <v>18.158473219729924</v>
      </c>
      <c r="EM105" s="2">
        <v>17.527501936570673</v>
      </c>
      <c r="EN105" s="2">
        <v>18.12590097309921</v>
      </c>
      <c r="EO105" s="2">
        <v>17.879514156200653</v>
      </c>
      <c r="EP105" s="2">
        <v>17.770226469106266</v>
      </c>
      <c r="EQ105" s="2">
        <v>17.526443727075492</v>
      </c>
      <c r="ER105" s="2">
        <v>16.704224507247584</v>
      </c>
      <c r="ES105" s="2">
        <v>18.142669211620124</v>
      </c>
      <c r="ET105" s="2">
        <v>18.191520489111483</v>
      </c>
      <c r="EU105" s="2">
        <v>17.87810325283624</v>
      </c>
      <c r="EV105" s="2">
        <v>17.819933875486544</v>
      </c>
      <c r="EW105" s="2">
        <v>18.442934627278159</v>
      </c>
      <c r="EX105" s="2">
        <v>19.016879525662603</v>
      </c>
      <c r="EY105" s="2">
        <v>18.137226365835851</v>
      </c>
      <c r="EZ105" s="2">
        <v>17.909578122031899</v>
      </c>
      <c r="FA105" s="2">
        <v>18.072742203524303</v>
      </c>
      <c r="FB105" s="2">
        <v>18.146211061801555</v>
      </c>
      <c r="FC105" s="2">
        <v>16.988671837951244</v>
      </c>
      <c r="FD105" s="2">
        <v>17.561048756534007</v>
      </c>
      <c r="FE105" s="2">
        <v>18.379973387570931</v>
      </c>
      <c r="FF105" s="2">
        <v>18.761083696448924</v>
      </c>
      <c r="FG105" s="2">
        <v>17.802717075135618</v>
      </c>
      <c r="FH105" s="2">
        <v>18.261831304978582</v>
      </c>
      <c r="FI105" s="2">
        <v>17.824005497040002</v>
      </c>
      <c r="FJ105" s="2">
        <v>17.443766573477983</v>
      </c>
      <c r="FK105" s="2">
        <v>17.534558692311066</v>
      </c>
      <c r="FL105" s="2">
        <v>18.193068758838979</v>
      </c>
      <c r="FM105" s="2">
        <v>18.614206059594363</v>
      </c>
      <c r="FN105" s="2">
        <v>17.306738600555519</v>
      </c>
      <c r="FO105" s="2">
        <v>18.221211171188035</v>
      </c>
      <c r="FP105" s="2">
        <v>18.107283813612252</v>
      </c>
      <c r="FQ105" s="2">
        <v>17.83248184913764</v>
      </c>
      <c r="FR105" s="2">
        <v>17.899310504614142</v>
      </c>
      <c r="FS105" s="2">
        <v>18.644342070804694</v>
      </c>
      <c r="FT105" s="2">
        <v>17.899552770166657</v>
      </c>
      <c r="FU105" s="2">
        <v>18.484535373972118</v>
      </c>
      <c r="FV105" s="2">
        <v>17.920133619850091</v>
      </c>
      <c r="FW105" s="2">
        <v>17.456600064562508</v>
      </c>
      <c r="FX105" s="2">
        <v>18.214948289839246</v>
      </c>
      <c r="FY105" s="2">
        <v>17.502430246540495</v>
      </c>
      <c r="FZ105" s="2">
        <v>17.722797941882142</v>
      </c>
      <c r="GA105" s="2">
        <v>17.065717297076986</v>
      </c>
      <c r="GB105" s="2">
        <v>16.919981854429889</v>
      </c>
      <c r="GC105" s="2">
        <v>18.203492274762876</v>
      </c>
      <c r="GD105" s="2">
        <v>18.673703514135209</v>
      </c>
      <c r="GE105" s="2">
        <v>18.062328209526072</v>
      </c>
      <c r="GF105" s="2">
        <v>18.443646980406612</v>
      </c>
      <c r="GG105" s="2">
        <v>17.634287628795096</v>
      </c>
      <c r="GH105" s="2">
        <v>18.270805353033346</v>
      </c>
      <c r="GI105" s="2">
        <v>18.467775375199352</v>
      </c>
      <c r="GJ105" s="2">
        <v>18.707715925768497</v>
      </c>
      <c r="GK105" s="2">
        <v>17.98159147187183</v>
      </c>
      <c r="GL105" s="2">
        <v>17.828528051713</v>
      </c>
      <c r="GM105" s="30">
        <v>17.937876880962428</v>
      </c>
      <c r="GN105" s="30">
        <v>17.306540794873513</v>
      </c>
    </row>
    <row r="106" spans="1:196" x14ac:dyDescent="0.2">
      <c r="A106" s="17" t="s">
        <v>152</v>
      </c>
      <c r="B106" s="17">
        <v>22</v>
      </c>
      <c r="C106" s="17">
        <v>6</v>
      </c>
      <c r="D106" s="9" t="s">
        <v>0</v>
      </c>
      <c r="E106" s="8">
        <v>0.12721285000075255</v>
      </c>
      <c r="F106" s="7">
        <v>0.31862813686868563</v>
      </c>
      <c r="G106" s="7">
        <v>4.6731361405227823E-4</v>
      </c>
      <c r="H106" s="10">
        <v>0.62855900566961864</v>
      </c>
      <c r="I106" s="78">
        <v>0</v>
      </c>
      <c r="J106" s="58" t="s">
        <v>5711</v>
      </c>
      <c r="K106" s="2">
        <v>16.681783918371526</v>
      </c>
      <c r="L106" s="2">
        <v>18.374491700071296</v>
      </c>
      <c r="M106" s="2">
        <v>16.433188402431554</v>
      </c>
      <c r="N106" s="2">
        <v>16.882080216495211</v>
      </c>
      <c r="O106" s="2">
        <v>16.287584307568093</v>
      </c>
      <c r="P106" s="2">
        <v>17.079663989681222</v>
      </c>
      <c r="Q106" s="2">
        <v>17.536913405706787</v>
      </c>
      <c r="R106" s="2">
        <v>18.443318842277925</v>
      </c>
      <c r="S106" s="2">
        <v>16.517273931930077</v>
      </c>
      <c r="T106" s="2">
        <v>16.785869189875253</v>
      </c>
      <c r="U106" s="2">
        <v>17.252682172887464</v>
      </c>
      <c r="V106" s="2">
        <v>16.36360688967709</v>
      </c>
      <c r="W106" s="2">
        <v>15.629192176283468</v>
      </c>
      <c r="X106" s="2">
        <v>16.334371065136352</v>
      </c>
      <c r="Y106" s="2">
        <v>15.803931380556429</v>
      </c>
      <c r="Z106" s="2">
        <v>16.473637067107585</v>
      </c>
      <c r="AA106" s="2">
        <v>17.111404335900332</v>
      </c>
      <c r="AB106" s="2">
        <v>16.720579345738741</v>
      </c>
      <c r="AC106" s="2">
        <v>16.478012090657064</v>
      </c>
      <c r="AD106" s="2">
        <v>16.345180962173785</v>
      </c>
      <c r="AE106" s="2">
        <v>17.950639079530411</v>
      </c>
      <c r="AF106" s="2">
        <v>16.695747649954502</v>
      </c>
      <c r="AG106" s="2">
        <v>16.648630869720151</v>
      </c>
      <c r="AH106" s="2">
        <v>16.282474133727654</v>
      </c>
      <c r="AI106" s="2">
        <v>17.429555422780428</v>
      </c>
      <c r="AJ106" s="2">
        <v>15.631485770998925</v>
      </c>
      <c r="AK106" s="2">
        <v>17.60148201984255</v>
      </c>
      <c r="AL106" s="2">
        <v>16.459129429646836</v>
      </c>
      <c r="AM106" s="2">
        <v>16.279899786591717</v>
      </c>
      <c r="AN106" s="2">
        <v>16.925583947672035</v>
      </c>
      <c r="AO106" s="2">
        <v>15.623305675697267</v>
      </c>
      <c r="AP106" s="2">
        <v>17.639842770266807</v>
      </c>
      <c r="AQ106" s="2">
        <v>16.453321465486638</v>
      </c>
      <c r="AR106" s="2">
        <v>16.592483329273659</v>
      </c>
      <c r="AS106" s="2">
        <v>15.654693409473527</v>
      </c>
      <c r="AT106" s="2">
        <v>18.18504578153642</v>
      </c>
      <c r="AU106" s="2">
        <v>17.953264732682101</v>
      </c>
      <c r="AV106" s="2">
        <v>17.903751953573732</v>
      </c>
      <c r="AW106" s="2">
        <v>16.52319487774999</v>
      </c>
      <c r="AX106" s="2">
        <v>17.292791159859171</v>
      </c>
      <c r="AY106" s="2">
        <v>16.400240550714251</v>
      </c>
      <c r="AZ106" s="2">
        <v>18.395029257549329</v>
      </c>
      <c r="BA106" s="2">
        <v>18.967515848926514</v>
      </c>
      <c r="BB106" s="2">
        <v>17.517116188491531</v>
      </c>
      <c r="BC106" s="2">
        <v>16.514958002325198</v>
      </c>
      <c r="BD106" s="2">
        <v>16.548096317239967</v>
      </c>
      <c r="BE106" s="2">
        <v>19.706756991787046</v>
      </c>
      <c r="BF106" s="2">
        <v>16.042764288234938</v>
      </c>
      <c r="BG106" s="2">
        <v>17.971308731606893</v>
      </c>
      <c r="BH106" s="2">
        <v>16.307025040091631</v>
      </c>
      <c r="BI106" s="2">
        <v>19.410458902548982</v>
      </c>
      <c r="BJ106" s="2">
        <v>16.497658376526363</v>
      </c>
      <c r="BK106" s="2">
        <v>16.12104402017885</v>
      </c>
      <c r="BL106" s="2">
        <v>17.416610920433367</v>
      </c>
      <c r="BM106" s="2">
        <v>18.528806587643111</v>
      </c>
      <c r="BN106" s="2">
        <v>16.337222088916977</v>
      </c>
      <c r="BO106" s="2">
        <v>17.723859962278944</v>
      </c>
      <c r="BP106" s="2">
        <v>17.195377347306199</v>
      </c>
      <c r="BQ106" s="2">
        <v>17.913327670613675</v>
      </c>
      <c r="BR106" s="2">
        <v>17.212717980456098</v>
      </c>
      <c r="BS106" s="2">
        <v>17.062372083666471</v>
      </c>
      <c r="BT106" s="2">
        <v>17.571602512614426</v>
      </c>
      <c r="BU106" s="2">
        <v>16.314175884623111</v>
      </c>
      <c r="BV106" s="2">
        <v>16.417479658639159</v>
      </c>
      <c r="BW106" s="2">
        <v>17.380611195397389</v>
      </c>
      <c r="BX106" s="2">
        <v>15.713397204521645</v>
      </c>
      <c r="BY106" s="2">
        <v>17.635908000974606</v>
      </c>
      <c r="BZ106" s="2">
        <v>17.694163436434849</v>
      </c>
      <c r="CA106" s="2">
        <v>17.766981240119527</v>
      </c>
      <c r="CB106" s="2">
        <v>17.697215453394037</v>
      </c>
      <c r="CC106" s="2">
        <v>17.584758678490715</v>
      </c>
      <c r="CD106" s="2">
        <v>16.489626911142274</v>
      </c>
      <c r="CE106" s="2">
        <v>17.086134162403042</v>
      </c>
      <c r="CF106" s="2">
        <v>16.460450287511655</v>
      </c>
      <c r="CG106" s="2">
        <v>18.303698548181437</v>
      </c>
      <c r="CH106" s="2">
        <v>16.723144152076536</v>
      </c>
      <c r="CI106" s="2">
        <v>18.607434949826402</v>
      </c>
      <c r="CJ106" s="2">
        <v>16.723775311391147</v>
      </c>
      <c r="CK106" s="2">
        <v>17.619697660602625</v>
      </c>
      <c r="CL106" s="2">
        <v>16.732138513670211</v>
      </c>
      <c r="CM106" s="2">
        <v>18.141289229672282</v>
      </c>
      <c r="CN106" s="2">
        <v>15.967062184634656</v>
      </c>
      <c r="CO106" s="2">
        <v>16.973441260545119</v>
      </c>
      <c r="CP106" s="2">
        <v>16.715552609937649</v>
      </c>
      <c r="CQ106" s="2">
        <v>17.573798353070071</v>
      </c>
      <c r="CR106" s="2">
        <v>17.673170886888492</v>
      </c>
      <c r="CS106" s="2">
        <v>16.463979463392214</v>
      </c>
      <c r="CT106" s="2">
        <v>15.509242489403341</v>
      </c>
      <c r="CU106" s="2">
        <v>17.914474660920618</v>
      </c>
      <c r="CV106" s="2">
        <v>15.978309778077918</v>
      </c>
      <c r="CW106" s="2">
        <v>16.415663403029409</v>
      </c>
      <c r="CX106" s="2">
        <v>17.518552641574974</v>
      </c>
      <c r="CY106" s="2">
        <v>16.56617858451289</v>
      </c>
      <c r="CZ106" s="2">
        <v>15.972266645144906</v>
      </c>
      <c r="DA106" s="2">
        <v>17.962338485926576</v>
      </c>
      <c r="DB106" s="2">
        <v>17.568907453026803</v>
      </c>
      <c r="DC106" s="2">
        <v>17.451998542651413</v>
      </c>
      <c r="DD106" s="2">
        <v>18.301080525005776</v>
      </c>
      <c r="DE106" s="2">
        <v>18.557318405453938</v>
      </c>
      <c r="DF106" s="2">
        <v>17.890039496089628</v>
      </c>
      <c r="DG106" s="2">
        <v>18.106077081712282</v>
      </c>
      <c r="DH106" s="2">
        <v>17.37818551276402</v>
      </c>
      <c r="DI106" s="2">
        <v>18.158177430283477</v>
      </c>
      <c r="DJ106" s="2">
        <v>17.221637840007414</v>
      </c>
      <c r="DK106" s="2">
        <v>18.862033639702091</v>
      </c>
      <c r="DL106" s="2">
        <v>15.878450305907041</v>
      </c>
      <c r="DM106" s="2">
        <v>17.342102527667194</v>
      </c>
      <c r="DN106" s="2">
        <v>16.124741318992911</v>
      </c>
      <c r="DO106" s="2">
        <v>17.613469741432816</v>
      </c>
      <c r="DP106" s="2">
        <v>18.138857998709039</v>
      </c>
      <c r="DQ106" s="2">
        <v>17.757064572256319</v>
      </c>
      <c r="DR106" s="2">
        <v>15.466524074017322</v>
      </c>
      <c r="DS106" s="2">
        <v>16.533296205640607</v>
      </c>
      <c r="DT106" s="2">
        <v>15.594272697667613</v>
      </c>
      <c r="DU106" s="2">
        <v>16.632850128054731</v>
      </c>
      <c r="DV106" s="2">
        <v>16.437369308922193</v>
      </c>
      <c r="DW106" s="2">
        <v>17.104835311741546</v>
      </c>
      <c r="DX106" s="2">
        <v>18.259307324022227</v>
      </c>
      <c r="DY106" s="2">
        <v>16.698224227834839</v>
      </c>
      <c r="DZ106" s="2">
        <v>17.964253593262036</v>
      </c>
      <c r="EA106" s="2">
        <v>16.618385268082353</v>
      </c>
      <c r="EB106" s="2">
        <v>17.068306083770938</v>
      </c>
      <c r="EC106" s="2">
        <v>18.028593901003099</v>
      </c>
      <c r="ED106" s="2">
        <v>17.933330174020771</v>
      </c>
      <c r="EE106" s="2">
        <v>19.254228750334235</v>
      </c>
      <c r="EF106" s="2">
        <v>16.686682368813013</v>
      </c>
      <c r="EG106" s="2">
        <v>16.221072135709658</v>
      </c>
      <c r="EH106" s="2">
        <v>18.637857972398567</v>
      </c>
      <c r="EI106" s="2">
        <v>15.397275359934978</v>
      </c>
      <c r="EJ106" s="2">
        <v>16.65295358259581</v>
      </c>
      <c r="EK106" s="2">
        <v>16.911988926695084</v>
      </c>
      <c r="EL106" s="2">
        <v>17.711539305576022</v>
      </c>
      <c r="EM106" s="2">
        <v>17.874390382142668</v>
      </c>
      <c r="EN106" s="2">
        <v>19.093471743838077</v>
      </c>
      <c r="EO106" s="2">
        <v>17.832639742470072</v>
      </c>
      <c r="EP106" s="2">
        <v>17.067149375005524</v>
      </c>
      <c r="EQ106" s="2">
        <v>17.939215839368018</v>
      </c>
      <c r="ER106" s="2">
        <v>17.278004945939731</v>
      </c>
      <c r="ES106" s="2">
        <v>17.830594377124918</v>
      </c>
      <c r="ET106" s="2">
        <v>17.190094474174135</v>
      </c>
      <c r="EU106" s="2">
        <v>15.647477840503647</v>
      </c>
      <c r="EV106" s="2">
        <v>16.495645912826859</v>
      </c>
      <c r="EW106" s="2">
        <v>16.631502199635761</v>
      </c>
      <c r="EX106" s="2">
        <v>17.853597911010937</v>
      </c>
      <c r="EY106" s="2">
        <v>18.220680188170874</v>
      </c>
      <c r="EZ106" s="2">
        <v>17.159416006108497</v>
      </c>
      <c r="FA106" s="2">
        <v>17.982817802190048</v>
      </c>
      <c r="FB106" s="2">
        <v>18.243001632481381</v>
      </c>
      <c r="FC106" s="2">
        <v>18.888301019659334</v>
      </c>
      <c r="FD106" s="2">
        <v>17.716388382039007</v>
      </c>
      <c r="FE106" s="2">
        <v>18.141929499732932</v>
      </c>
      <c r="FF106" s="2">
        <v>17.470392697459321</v>
      </c>
      <c r="FG106" s="2">
        <v>16.31592699510005</v>
      </c>
      <c r="FH106" s="2">
        <v>15.970499759499759</v>
      </c>
      <c r="FI106" s="2">
        <v>15.786068703966762</v>
      </c>
      <c r="FJ106" s="2">
        <v>16.669047469404223</v>
      </c>
      <c r="FK106" s="2">
        <v>16.799261324764849</v>
      </c>
      <c r="FL106" s="2">
        <v>18.040536337339553</v>
      </c>
      <c r="FM106" s="2">
        <v>19.341801012741506</v>
      </c>
      <c r="FN106" s="2">
        <v>16.305906949559262</v>
      </c>
      <c r="FO106" s="2">
        <v>18.434525899451081</v>
      </c>
      <c r="FP106" s="2">
        <v>17.40104976458047</v>
      </c>
      <c r="FQ106" s="2">
        <v>17.161529018859039</v>
      </c>
      <c r="FR106" s="2">
        <v>17.193845965946274</v>
      </c>
      <c r="FS106" s="2">
        <v>17.770611180690516</v>
      </c>
      <c r="FT106" s="2">
        <v>17.236273813697306</v>
      </c>
      <c r="FU106" s="2">
        <v>18.174814895828341</v>
      </c>
      <c r="FV106" s="2">
        <v>17.366140998113536</v>
      </c>
      <c r="FW106" s="2">
        <v>17.063813953674675</v>
      </c>
      <c r="FX106" s="2">
        <v>19.251457390805946</v>
      </c>
      <c r="FY106" s="2">
        <v>17.656059414262501</v>
      </c>
      <c r="FZ106" s="2">
        <v>17.032821812873419</v>
      </c>
      <c r="GA106" s="2">
        <v>19.006240285450595</v>
      </c>
      <c r="GB106" s="2">
        <v>16.869351544214854</v>
      </c>
      <c r="GC106" s="2">
        <v>19.764895731603833</v>
      </c>
      <c r="GD106" s="2">
        <v>19.09940861602691</v>
      </c>
      <c r="GE106" s="2">
        <v>16.950064165818016</v>
      </c>
      <c r="GF106" s="2">
        <v>16.12542548741332</v>
      </c>
      <c r="GG106" s="2">
        <v>17.244899670157899</v>
      </c>
      <c r="GH106" s="2">
        <v>19.12404409124499</v>
      </c>
      <c r="GI106" s="2">
        <v>19.923893634934689</v>
      </c>
      <c r="GJ106" s="2">
        <v>17.618207494369948</v>
      </c>
      <c r="GK106" s="2">
        <v>19.425630586963077</v>
      </c>
      <c r="GL106" s="2">
        <v>18.869331517876727</v>
      </c>
      <c r="GM106" s="30">
        <v>17.6694604829901</v>
      </c>
      <c r="GN106" s="30">
        <v>18.486042256899207</v>
      </c>
    </row>
    <row r="107" spans="1:196" x14ac:dyDescent="0.2">
      <c r="A107" s="17" t="s">
        <v>153</v>
      </c>
      <c r="B107" s="17">
        <v>34</v>
      </c>
      <c r="C107" s="17">
        <v>1</v>
      </c>
      <c r="D107" s="9" t="s">
        <v>0</v>
      </c>
      <c r="E107" s="8">
        <v>0.74578383615056087</v>
      </c>
      <c r="F107" s="7">
        <v>-3.8131729331876585E-2</v>
      </c>
      <c r="G107" s="7">
        <v>0.65355351494128744</v>
      </c>
      <c r="H107" s="10">
        <v>-4.430226859733466E-2</v>
      </c>
      <c r="I107" s="78">
        <v>0</v>
      </c>
      <c r="J107" s="78">
        <v>0</v>
      </c>
      <c r="K107" s="2">
        <v>20.826609940390977</v>
      </c>
      <c r="L107" s="2">
        <v>21.088029964819668</v>
      </c>
      <c r="M107" s="2">
        <v>21.165157611206446</v>
      </c>
      <c r="N107" s="2">
        <v>21.322799032661724</v>
      </c>
      <c r="O107" s="2">
        <v>20.579764019849144</v>
      </c>
      <c r="P107" s="2">
        <v>20.898223849263172</v>
      </c>
      <c r="Q107" s="2">
        <v>20.90821457609637</v>
      </c>
      <c r="R107" s="2">
        <v>20.986424827939697</v>
      </c>
      <c r="S107" s="2">
        <v>21.184155097788008</v>
      </c>
      <c r="T107" s="2">
        <v>21.280327883562872</v>
      </c>
      <c r="U107" s="2">
        <v>21.016955531626596</v>
      </c>
      <c r="V107" s="2">
        <v>20.825259918543264</v>
      </c>
      <c r="W107" s="2">
        <v>21.093530739586388</v>
      </c>
      <c r="X107" s="2">
        <v>21.161714121374843</v>
      </c>
      <c r="Y107" s="2">
        <v>21.146234293951537</v>
      </c>
      <c r="Z107" s="2">
        <v>20.715405528368862</v>
      </c>
      <c r="AA107" s="2">
        <v>21.067995524457761</v>
      </c>
      <c r="AB107" s="2">
        <v>20.519115942301251</v>
      </c>
      <c r="AC107" s="2">
        <v>20.896554440605112</v>
      </c>
      <c r="AD107" s="2">
        <v>20.417660670075939</v>
      </c>
      <c r="AE107" s="2">
        <v>21.313094341922248</v>
      </c>
      <c r="AF107" s="2">
        <v>20.67269429656724</v>
      </c>
      <c r="AG107" s="2">
        <v>21.186700768022721</v>
      </c>
      <c r="AH107" s="2">
        <v>20.914975659273775</v>
      </c>
      <c r="AI107" s="2">
        <v>21.132692656144034</v>
      </c>
      <c r="AJ107" s="2">
        <v>20.491109258168521</v>
      </c>
      <c r="AK107" s="2">
        <v>20.971820428180237</v>
      </c>
      <c r="AL107" s="2">
        <v>20.790423930053958</v>
      </c>
      <c r="AM107" s="2">
        <v>20.840539378114087</v>
      </c>
      <c r="AN107" s="2">
        <v>21.067408077266506</v>
      </c>
      <c r="AO107" s="2">
        <v>20.675328970819368</v>
      </c>
      <c r="AP107" s="2">
        <v>21.115166597325992</v>
      </c>
      <c r="AQ107" s="2">
        <v>20.525160504557558</v>
      </c>
      <c r="AR107" s="2">
        <v>21.539095205053062</v>
      </c>
      <c r="AS107" s="2">
        <v>20.902717590766517</v>
      </c>
      <c r="AT107" s="2">
        <v>21.151947718441189</v>
      </c>
      <c r="AU107" s="2">
        <v>21.107523091234057</v>
      </c>
      <c r="AV107" s="2">
        <v>21.370697594647343</v>
      </c>
      <c r="AW107" s="2">
        <v>20.671755278066936</v>
      </c>
      <c r="AX107" s="2">
        <v>20.535317852856874</v>
      </c>
      <c r="AY107" s="2">
        <v>21.186719656364666</v>
      </c>
      <c r="AZ107" s="2">
        <v>20.493610470911694</v>
      </c>
      <c r="BA107" s="2">
        <v>21.175990782330157</v>
      </c>
      <c r="BB107" s="2">
        <v>21.0285634195989</v>
      </c>
      <c r="BC107" s="2">
        <v>20.691763722590029</v>
      </c>
      <c r="BD107" s="2">
        <v>20.78180264215656</v>
      </c>
      <c r="BE107" s="2">
        <v>20.851651397968173</v>
      </c>
      <c r="BF107" s="2">
        <v>21.224135833345084</v>
      </c>
      <c r="BG107" s="2">
        <v>21.288524044607737</v>
      </c>
      <c r="BH107" s="2">
        <v>20.980643644439237</v>
      </c>
      <c r="BI107" s="2">
        <v>20.984848491617164</v>
      </c>
      <c r="BJ107" s="2">
        <v>21.256268935758133</v>
      </c>
      <c r="BK107" s="2">
        <v>21.20248578611103</v>
      </c>
      <c r="BL107" s="2">
        <v>20.681211284729716</v>
      </c>
      <c r="BM107" s="2">
        <v>20.961169572648526</v>
      </c>
      <c r="BN107" s="2">
        <v>20.692845857516783</v>
      </c>
      <c r="BO107" s="2">
        <v>20.793415883980305</v>
      </c>
      <c r="BP107" s="2">
        <v>21.006552226499394</v>
      </c>
      <c r="BQ107" s="2">
        <v>21.419974675027227</v>
      </c>
      <c r="BR107" s="2">
        <v>20.863702884610202</v>
      </c>
      <c r="BS107" s="2">
        <v>20.347909873393817</v>
      </c>
      <c r="BT107" s="2">
        <v>21.076323540623996</v>
      </c>
      <c r="BU107" s="2">
        <v>20.811603534285126</v>
      </c>
      <c r="BV107" s="2">
        <v>20.738028397218326</v>
      </c>
      <c r="BW107" s="2">
        <v>21.227134313813465</v>
      </c>
      <c r="BX107" s="2">
        <v>20.939094685040427</v>
      </c>
      <c r="BY107" s="2">
        <v>19.94666309191733</v>
      </c>
      <c r="BZ107" s="2">
        <v>21.105072697709833</v>
      </c>
      <c r="CA107" s="2">
        <v>20.988709448832346</v>
      </c>
      <c r="CB107" s="2">
        <v>20.956326783828217</v>
      </c>
      <c r="CC107" s="2">
        <v>21.158015999744286</v>
      </c>
      <c r="CD107" s="2">
        <v>21.040003691557647</v>
      </c>
      <c r="CE107" s="2">
        <v>20.639166628846525</v>
      </c>
      <c r="CF107" s="2">
        <v>21.086404530109547</v>
      </c>
      <c r="CG107" s="2">
        <v>21.179894618754108</v>
      </c>
      <c r="CH107" s="2">
        <v>20.490638733706003</v>
      </c>
      <c r="CI107" s="2">
        <v>20.424952102360006</v>
      </c>
      <c r="CJ107" s="2">
        <v>20.593664192410717</v>
      </c>
      <c r="CK107" s="2">
        <v>20.684891440002033</v>
      </c>
      <c r="CL107" s="2">
        <v>20.854300884732442</v>
      </c>
      <c r="CM107" s="2">
        <v>20.898174883174914</v>
      </c>
      <c r="CN107" s="2">
        <v>21.056835812201566</v>
      </c>
      <c r="CO107" s="2">
        <v>20.259050449088264</v>
      </c>
      <c r="CP107" s="2">
        <v>21.074414137636946</v>
      </c>
      <c r="CQ107" s="2">
        <v>20.783200064186357</v>
      </c>
      <c r="CR107" s="2">
        <v>21.714156367692123</v>
      </c>
      <c r="CS107" s="2">
        <v>20.87126817083665</v>
      </c>
      <c r="CT107" s="2">
        <v>21.035345415545805</v>
      </c>
      <c r="CU107" s="2">
        <v>21.104135783912206</v>
      </c>
      <c r="CV107" s="2">
        <v>21.225861587985982</v>
      </c>
      <c r="CW107" s="2">
        <v>21.085498028235211</v>
      </c>
      <c r="CX107" s="2">
        <v>20.729307500727636</v>
      </c>
      <c r="CY107" s="2">
        <v>20.874537715756137</v>
      </c>
      <c r="CZ107" s="2">
        <v>20.995535839233924</v>
      </c>
      <c r="DA107" s="2">
        <v>21.262247355824289</v>
      </c>
      <c r="DB107" s="2">
        <v>20.854244742977624</v>
      </c>
      <c r="DC107" s="2">
        <v>21.323481740567438</v>
      </c>
      <c r="DD107" s="2">
        <v>21.167636428320947</v>
      </c>
      <c r="DE107" s="2">
        <v>21.021537369694201</v>
      </c>
      <c r="DF107" s="2">
        <v>21.121301472601893</v>
      </c>
      <c r="DG107" s="2">
        <v>20.714898658621525</v>
      </c>
      <c r="DH107" s="2">
        <v>20.391031972927298</v>
      </c>
      <c r="DI107" s="2">
        <v>21.341866818921162</v>
      </c>
      <c r="DJ107" s="2">
        <v>20.801017045109962</v>
      </c>
      <c r="DK107" s="2">
        <v>20.381604135064638</v>
      </c>
      <c r="DL107" s="2">
        <v>20.838663706413747</v>
      </c>
      <c r="DM107" s="2">
        <v>20.448082772899831</v>
      </c>
      <c r="DN107" s="2">
        <v>20.956570284297555</v>
      </c>
      <c r="DO107" s="2">
        <v>20.939127026366432</v>
      </c>
      <c r="DP107" s="2">
        <v>20.572428043384807</v>
      </c>
      <c r="DQ107" s="2">
        <v>21.0940125416518</v>
      </c>
      <c r="DR107" s="2">
        <v>21.480714496853988</v>
      </c>
      <c r="DS107" s="2">
        <v>20.691062198390426</v>
      </c>
      <c r="DT107" s="2">
        <v>21.119437275404835</v>
      </c>
      <c r="DU107" s="2">
        <v>21.251317399446283</v>
      </c>
      <c r="DV107" s="2">
        <v>20.821073775303333</v>
      </c>
      <c r="DW107" s="2">
        <v>21.106946586015084</v>
      </c>
      <c r="DX107" s="2">
        <v>20.624034470764816</v>
      </c>
      <c r="DY107" s="2">
        <v>20.942423221522272</v>
      </c>
      <c r="DZ107" s="2">
        <v>20.715904014326522</v>
      </c>
      <c r="EA107" s="2">
        <v>20.539822211831932</v>
      </c>
      <c r="EB107" s="2">
        <v>20.881805398661882</v>
      </c>
      <c r="EC107" s="2">
        <v>20.570229828309799</v>
      </c>
      <c r="ED107" s="2">
        <v>20.592198376171034</v>
      </c>
      <c r="EE107" s="2">
        <v>20.725204094806092</v>
      </c>
      <c r="EF107" s="2">
        <v>20.845404347769865</v>
      </c>
      <c r="EG107" s="2">
        <v>21.599280187924354</v>
      </c>
      <c r="EH107" s="2">
        <v>20.502620482271496</v>
      </c>
      <c r="EI107" s="2">
        <v>21.256577546825703</v>
      </c>
      <c r="EJ107" s="2">
        <v>21.173580084148117</v>
      </c>
      <c r="EK107" s="2">
        <v>20.752845573901169</v>
      </c>
      <c r="EL107" s="2">
        <v>20.68065169726988</v>
      </c>
      <c r="EM107" s="2">
        <v>20.466376087874607</v>
      </c>
      <c r="EN107" s="2">
        <v>20.802239694144003</v>
      </c>
      <c r="EO107" s="2">
        <v>20.884865457751548</v>
      </c>
      <c r="EP107" s="2">
        <v>21.431406652776111</v>
      </c>
      <c r="EQ107" s="2">
        <v>20.631172614995315</v>
      </c>
      <c r="ER107" s="2">
        <v>20.140901329566084</v>
      </c>
      <c r="ES107" s="2">
        <v>20.858277124677365</v>
      </c>
      <c r="ET107" s="2">
        <v>20.839513096505868</v>
      </c>
      <c r="EU107" s="2">
        <v>20.761447894424691</v>
      </c>
      <c r="EV107" s="2">
        <v>21.132903344265294</v>
      </c>
      <c r="EW107" s="2">
        <v>21.41092364738665</v>
      </c>
      <c r="EX107" s="2">
        <v>20.998194300766521</v>
      </c>
      <c r="EY107" s="2">
        <v>20.960699996952478</v>
      </c>
      <c r="EZ107" s="2">
        <v>20.317614350065195</v>
      </c>
      <c r="FA107" s="2">
        <v>20.873555543792637</v>
      </c>
      <c r="FB107" s="2">
        <v>20.89929466557999</v>
      </c>
      <c r="FC107" s="2">
        <v>20.255067038402416</v>
      </c>
      <c r="FD107" s="2">
        <v>20.734708549057533</v>
      </c>
      <c r="FE107" s="2">
        <v>20.465082929085785</v>
      </c>
      <c r="FF107" s="2">
        <v>21.451464679359251</v>
      </c>
      <c r="FG107" s="2">
        <v>21.053616564645704</v>
      </c>
      <c r="FH107" s="2">
        <v>21.141191467469444</v>
      </c>
      <c r="FI107" s="2">
        <v>21.196944901138178</v>
      </c>
      <c r="FJ107" s="2">
        <v>21.097136063626412</v>
      </c>
      <c r="FK107" s="2">
        <v>21.183851797391132</v>
      </c>
      <c r="FL107" s="2">
        <v>20.423694661854618</v>
      </c>
      <c r="FM107" s="2">
        <v>20.135537542227922</v>
      </c>
      <c r="FN107" s="2">
        <v>20.714630200035995</v>
      </c>
      <c r="FO107" s="2">
        <v>20.900102968381344</v>
      </c>
      <c r="FP107" s="2">
        <v>20.922893052891428</v>
      </c>
      <c r="FQ107" s="2">
        <v>20.728730107772986</v>
      </c>
      <c r="FR107" s="2">
        <v>20.619800170654372</v>
      </c>
      <c r="FS107" s="2">
        <v>21.299929819706936</v>
      </c>
      <c r="FT107" s="2">
        <v>21.169968079147861</v>
      </c>
      <c r="FU107" s="2">
        <v>21.485500588135011</v>
      </c>
      <c r="FV107" s="2">
        <v>21.481666378664848</v>
      </c>
      <c r="FW107" s="2">
        <v>20.364550850018095</v>
      </c>
      <c r="FX107" s="2">
        <v>20.771252315988875</v>
      </c>
      <c r="FY107" s="2">
        <v>20.649025281002615</v>
      </c>
      <c r="FZ107" s="2">
        <v>20.687126543153784</v>
      </c>
      <c r="GA107" s="2">
        <v>20.396459134777977</v>
      </c>
      <c r="GB107" s="2">
        <v>21.260563412894097</v>
      </c>
      <c r="GC107" s="2">
        <v>20.887726690113016</v>
      </c>
      <c r="GD107" s="2">
        <v>20.856641423469803</v>
      </c>
      <c r="GE107" s="2">
        <v>20.901329248800355</v>
      </c>
      <c r="GF107" s="2">
        <v>21.146974736459782</v>
      </c>
      <c r="GG107" s="2">
        <v>21.025630726152261</v>
      </c>
      <c r="GH107" s="2">
        <v>20.789708964707351</v>
      </c>
      <c r="GI107" s="2">
        <v>21.191790186138086</v>
      </c>
      <c r="GJ107" s="2">
        <v>21.421517012398571</v>
      </c>
      <c r="GK107" s="2">
        <v>20.613423154443105</v>
      </c>
      <c r="GL107" s="2">
        <v>20.74894474501907</v>
      </c>
      <c r="GM107" s="30">
        <v>21.404879042739335</v>
      </c>
      <c r="GN107" s="30">
        <v>20.707293726508418</v>
      </c>
    </row>
    <row r="108" spans="1:196" x14ac:dyDescent="0.2">
      <c r="A108" s="17" t="s">
        <v>154</v>
      </c>
      <c r="B108" s="17">
        <v>34</v>
      </c>
      <c r="C108" s="17">
        <v>2</v>
      </c>
      <c r="D108" s="9" t="s">
        <v>0</v>
      </c>
      <c r="E108" s="8">
        <v>0.65779423898330169</v>
      </c>
      <c r="F108" s="7">
        <v>-6.3345665590183842E-2</v>
      </c>
      <c r="G108" s="7">
        <v>2.2171891912670105E-5</v>
      </c>
      <c r="H108" s="10">
        <v>-0.34812535916880449</v>
      </c>
      <c r="I108" s="78">
        <v>0</v>
      </c>
      <c r="J108" s="56" t="s">
        <v>5707</v>
      </c>
      <c r="K108" s="2">
        <v>21.097720174706769</v>
      </c>
      <c r="L108" s="2">
        <v>21.197321105735977</v>
      </c>
      <c r="M108" s="2">
        <v>21.463278161333829</v>
      </c>
      <c r="N108" s="2">
        <v>21.249026341575917</v>
      </c>
      <c r="O108" s="2">
        <v>20.304385419157452</v>
      </c>
      <c r="P108" s="2">
        <v>20.875625294690412</v>
      </c>
      <c r="Q108" s="2">
        <v>21.606990219135298</v>
      </c>
      <c r="R108" s="2">
        <v>20.72224480835467</v>
      </c>
      <c r="S108" s="2">
        <v>21.233899587317815</v>
      </c>
      <c r="T108" s="2">
        <v>20.411158773285038</v>
      </c>
      <c r="U108" s="2">
        <v>21.32381175572235</v>
      </c>
      <c r="V108" s="2">
        <v>21.452443185977852</v>
      </c>
      <c r="W108" s="2">
        <v>21.59424096904991</v>
      </c>
      <c r="X108" s="2">
        <v>22.221513540693543</v>
      </c>
      <c r="Y108" s="2">
        <v>20.82294814743949</v>
      </c>
      <c r="Z108" s="2">
        <v>20.662152215564184</v>
      </c>
      <c r="AA108" s="2">
        <v>21.792642483441895</v>
      </c>
      <c r="AB108" s="2">
        <v>20.609610655503712</v>
      </c>
      <c r="AC108" s="2">
        <v>21.647595286838175</v>
      </c>
      <c r="AD108" s="2">
        <v>20.550706747853916</v>
      </c>
      <c r="AE108" s="2">
        <v>21.1558765669641</v>
      </c>
      <c r="AF108" s="2">
        <v>20.727179322457783</v>
      </c>
      <c r="AG108" s="2">
        <v>21.041767534737531</v>
      </c>
      <c r="AH108" s="2">
        <v>21.356105537691288</v>
      </c>
      <c r="AI108" s="2">
        <v>21.617010951081259</v>
      </c>
      <c r="AJ108" s="2">
        <v>21.162339036160621</v>
      </c>
      <c r="AK108" s="2">
        <v>21.284923004546197</v>
      </c>
      <c r="AL108" s="2">
        <v>21.39778698253216</v>
      </c>
      <c r="AM108" s="2">
        <v>20.63189992457561</v>
      </c>
      <c r="AN108" s="2">
        <v>21.42498758529122</v>
      </c>
      <c r="AO108" s="2">
        <v>20.969454961763955</v>
      </c>
      <c r="AP108" s="2">
        <v>21.31544455200191</v>
      </c>
      <c r="AQ108" s="2">
        <v>21.795976758924326</v>
      </c>
      <c r="AR108" s="2">
        <v>21.65588795574692</v>
      </c>
      <c r="AS108" s="2">
        <v>22.039819589394348</v>
      </c>
      <c r="AT108" s="2">
        <v>20.960953052164712</v>
      </c>
      <c r="AU108" s="2">
        <v>20.689696658816853</v>
      </c>
      <c r="AV108" s="2">
        <v>21.244636237958819</v>
      </c>
      <c r="AW108" s="2">
        <v>20.86110935807212</v>
      </c>
      <c r="AX108" s="2">
        <v>20.826535836170436</v>
      </c>
      <c r="AY108" s="2">
        <v>21.604639443011472</v>
      </c>
      <c r="AZ108" s="2">
        <v>20.930677012516085</v>
      </c>
      <c r="BA108" s="2">
        <v>21.517768076073953</v>
      </c>
      <c r="BB108" s="2">
        <v>20.571854103398291</v>
      </c>
      <c r="BC108" s="2">
        <v>21.471080385612765</v>
      </c>
      <c r="BD108" s="2">
        <v>21.576931555828558</v>
      </c>
      <c r="BE108" s="2">
        <v>21.233227487650844</v>
      </c>
      <c r="BF108" s="2">
        <v>21.569406539228062</v>
      </c>
      <c r="BG108" s="2">
        <v>21.013520218548052</v>
      </c>
      <c r="BH108" s="2">
        <v>20.663461320864762</v>
      </c>
      <c r="BI108" s="2">
        <v>21.18088802963155</v>
      </c>
      <c r="BJ108" s="2">
        <v>21.247375705191082</v>
      </c>
      <c r="BK108" s="2">
        <v>21.080598325123066</v>
      </c>
      <c r="BL108" s="2">
        <v>21.75869523812456</v>
      </c>
      <c r="BM108" s="2">
        <v>20.934723863798936</v>
      </c>
      <c r="BN108" s="2">
        <v>20.613600090130138</v>
      </c>
      <c r="BO108" s="2">
        <v>21.557256920939444</v>
      </c>
      <c r="BP108" s="2">
        <v>20.95918370287562</v>
      </c>
      <c r="BQ108" s="2">
        <v>20.486717472625667</v>
      </c>
      <c r="BR108" s="2">
        <v>20.961231466733146</v>
      </c>
      <c r="BS108" s="2">
        <v>20.07500476606938</v>
      </c>
      <c r="BT108" s="2">
        <v>20.708562944474657</v>
      </c>
      <c r="BU108" s="2">
        <v>21.39379188110119</v>
      </c>
      <c r="BV108" s="2">
        <v>20.5958101255553</v>
      </c>
      <c r="BW108" s="2">
        <v>20.646348025526084</v>
      </c>
      <c r="BX108" s="2">
        <v>21.55231212452232</v>
      </c>
      <c r="BY108" s="2">
        <v>20.338785412536922</v>
      </c>
      <c r="BZ108" s="2">
        <v>21.496592581192985</v>
      </c>
      <c r="CA108" s="2">
        <v>21.362209540635497</v>
      </c>
      <c r="CB108" s="2">
        <v>21.021237087739372</v>
      </c>
      <c r="CC108" s="2">
        <v>20.738639583602083</v>
      </c>
      <c r="CD108" s="2">
        <v>20.953805915900393</v>
      </c>
      <c r="CE108" s="2">
        <v>21.516847528029544</v>
      </c>
      <c r="CF108" s="2">
        <v>21.465174461025992</v>
      </c>
      <c r="CG108" s="2">
        <v>21.574903454278825</v>
      </c>
      <c r="CH108" s="2">
        <v>20.435892830981437</v>
      </c>
      <c r="CI108" s="2">
        <v>20.272206994301399</v>
      </c>
      <c r="CJ108" s="2">
        <v>20.935150492334646</v>
      </c>
      <c r="CK108" s="2">
        <v>20.805126817137452</v>
      </c>
      <c r="CL108" s="2">
        <v>20.899460241755243</v>
      </c>
      <c r="CM108" s="2">
        <v>21.306919033555825</v>
      </c>
      <c r="CN108" s="2">
        <v>20.740415959191647</v>
      </c>
      <c r="CO108" s="2">
        <v>20.549288917783702</v>
      </c>
      <c r="CP108" s="2">
        <v>21.282512695016162</v>
      </c>
      <c r="CQ108" s="2">
        <v>20.992742047448729</v>
      </c>
      <c r="CR108" s="2">
        <v>21.388690371749732</v>
      </c>
      <c r="CS108" s="2">
        <v>20.851390099750848</v>
      </c>
      <c r="CT108" s="2">
        <v>21.896892611190864</v>
      </c>
      <c r="CU108" s="2">
        <v>22.07285046677962</v>
      </c>
      <c r="CV108" s="2">
        <v>21.392797836846061</v>
      </c>
      <c r="CW108" s="2">
        <v>21.404159133897476</v>
      </c>
      <c r="CX108" s="2">
        <v>21.24493344451459</v>
      </c>
      <c r="CY108" s="2">
        <v>20.832308452848551</v>
      </c>
      <c r="CZ108" s="2">
        <v>21.470848811768715</v>
      </c>
      <c r="DA108" s="2">
        <v>20.783258654155041</v>
      </c>
      <c r="DB108" s="2">
        <v>21.275492624644585</v>
      </c>
      <c r="DC108" s="2">
        <v>21.239328587438504</v>
      </c>
      <c r="DD108" s="2">
        <v>20.529946896983915</v>
      </c>
      <c r="DE108" s="2">
        <v>20.917661472553309</v>
      </c>
      <c r="DF108" s="2">
        <v>21.514825787284074</v>
      </c>
      <c r="DG108" s="2">
        <v>21.221691598039314</v>
      </c>
      <c r="DH108" s="2">
        <v>21.30694990555822</v>
      </c>
      <c r="DI108" s="2">
        <v>21.228265744249342</v>
      </c>
      <c r="DJ108" s="2">
        <v>20.894814447147276</v>
      </c>
      <c r="DK108" s="2">
        <v>20.238637389578571</v>
      </c>
      <c r="DL108" s="2">
        <v>21.122149310403742</v>
      </c>
      <c r="DM108" s="2">
        <v>20.667474947968284</v>
      </c>
      <c r="DN108" s="2">
        <v>21.477180014774952</v>
      </c>
      <c r="DO108" s="2">
        <v>21.400980793231781</v>
      </c>
      <c r="DP108" s="2">
        <v>20.795330269617764</v>
      </c>
      <c r="DQ108" s="2">
        <v>21.582758502560264</v>
      </c>
      <c r="DR108" s="2">
        <v>21.76070287584259</v>
      </c>
      <c r="DS108" s="2">
        <v>20.7749701398483</v>
      </c>
      <c r="DT108" s="2">
        <v>22.235404795415818</v>
      </c>
      <c r="DU108" s="2">
        <v>21.353526599013676</v>
      </c>
      <c r="DV108" s="2">
        <v>21.716321198808103</v>
      </c>
      <c r="DW108" s="2">
        <v>21.015925082016604</v>
      </c>
      <c r="DX108" s="2">
        <v>20.738172750083837</v>
      </c>
      <c r="DY108" s="2">
        <v>21.080954560095215</v>
      </c>
      <c r="DZ108" s="2">
        <v>20.466104196812942</v>
      </c>
      <c r="EA108" s="2">
        <v>20.846052371819209</v>
      </c>
      <c r="EB108" s="2">
        <v>20.693161974259485</v>
      </c>
      <c r="EC108" s="2">
        <v>20.283807236636267</v>
      </c>
      <c r="ED108" s="2">
        <v>20.741719719649033</v>
      </c>
      <c r="EE108" s="2">
        <v>20.799243816128659</v>
      </c>
      <c r="EF108" s="2">
        <v>20.522511477007161</v>
      </c>
      <c r="EG108" s="2">
        <v>21.459528041237299</v>
      </c>
      <c r="EH108" s="2">
        <v>20.589947076890326</v>
      </c>
      <c r="EI108" s="2">
        <v>21.640757846626222</v>
      </c>
      <c r="EJ108" s="2">
        <v>21.708056745542137</v>
      </c>
      <c r="EK108" s="2">
        <v>21.008043034107384</v>
      </c>
      <c r="EL108" s="2">
        <v>21.100148029297831</v>
      </c>
      <c r="EM108" s="2">
        <v>20.728133064609747</v>
      </c>
      <c r="EN108" s="2">
        <v>20.505143729063711</v>
      </c>
      <c r="EO108" s="2">
        <v>21.185749565011779</v>
      </c>
      <c r="EP108" s="2">
        <v>21.493370981982732</v>
      </c>
      <c r="EQ108" s="2">
        <v>20.6215392652032</v>
      </c>
      <c r="ER108" s="2">
        <v>20.539099185621023</v>
      </c>
      <c r="ES108" s="2">
        <v>20.860497874695806</v>
      </c>
      <c r="ET108" s="2">
        <v>21.545427556473825</v>
      </c>
      <c r="EU108" s="2">
        <v>20.874236438037173</v>
      </c>
      <c r="EV108" s="2">
        <v>21.319656964897824</v>
      </c>
      <c r="EW108" s="2">
        <v>21.244514813216728</v>
      </c>
      <c r="EX108" s="2">
        <v>21.442850472227114</v>
      </c>
      <c r="EY108" s="2">
        <v>20.657751397585216</v>
      </c>
      <c r="EZ108" s="2">
        <v>20.40688919874243</v>
      </c>
      <c r="FA108" s="2">
        <v>21.185232573560864</v>
      </c>
      <c r="FB108" s="2">
        <v>20.752514138516347</v>
      </c>
      <c r="FC108" s="2">
        <v>20.339084762798581</v>
      </c>
      <c r="FD108" s="2">
        <v>20.543053144513131</v>
      </c>
      <c r="FE108" s="2">
        <v>20.259906355331154</v>
      </c>
      <c r="FF108" s="2">
        <v>21.129433896336877</v>
      </c>
      <c r="FG108" s="2">
        <v>21.16019990398625</v>
      </c>
      <c r="FH108" s="2">
        <v>21.082012735157534</v>
      </c>
      <c r="FI108" s="2">
        <v>21.248699528651787</v>
      </c>
      <c r="FJ108" s="2">
        <v>21.327528516015132</v>
      </c>
      <c r="FK108" s="2">
        <v>20.892241465915077</v>
      </c>
      <c r="FL108" s="2">
        <v>20.583458333793811</v>
      </c>
      <c r="FM108" s="2">
        <v>20.048822311615666</v>
      </c>
      <c r="FN108" s="2">
        <v>20.757806598634975</v>
      </c>
      <c r="FO108" s="2">
        <v>20.427356764101678</v>
      </c>
      <c r="FP108" s="2">
        <v>20.747021467658136</v>
      </c>
      <c r="FQ108" s="2">
        <v>20.491835520832939</v>
      </c>
      <c r="FR108" s="2">
        <v>20.70653602136916</v>
      </c>
      <c r="FS108" s="2">
        <v>20.919567973235043</v>
      </c>
      <c r="FT108" s="2">
        <v>21.155423635474715</v>
      </c>
      <c r="FU108" s="2">
        <v>21.353673618313714</v>
      </c>
      <c r="FV108" s="2">
        <v>20.801306340451976</v>
      </c>
      <c r="FW108" s="2">
        <v>20.422210541512126</v>
      </c>
      <c r="FX108" s="2">
        <v>20.22237573936907</v>
      </c>
      <c r="FY108" s="2">
        <v>20.347797278759586</v>
      </c>
      <c r="FZ108" s="2">
        <v>20.117290036876025</v>
      </c>
      <c r="GA108" s="2">
        <v>20.912980335526662</v>
      </c>
      <c r="GB108" s="2">
        <v>20.729542638596911</v>
      </c>
      <c r="GC108" s="2">
        <v>20.724783027636068</v>
      </c>
      <c r="GD108" s="2">
        <v>20.864748040250056</v>
      </c>
      <c r="GE108" s="2">
        <v>20.909261715595804</v>
      </c>
      <c r="GF108" s="2">
        <v>21.60123774955461</v>
      </c>
      <c r="GG108" s="2">
        <v>20.621633178920167</v>
      </c>
      <c r="GH108" s="2">
        <v>20.206305395559685</v>
      </c>
      <c r="GI108" s="2">
        <v>20.071619335569341</v>
      </c>
      <c r="GJ108" s="2">
        <v>21.129782042226317</v>
      </c>
      <c r="GK108" s="2">
        <v>20.23700070909149</v>
      </c>
      <c r="GL108" s="2">
        <v>20.653406765766821</v>
      </c>
      <c r="GM108" s="30">
        <v>20.883957270081716</v>
      </c>
      <c r="GN108" s="30">
        <v>20.63379199275154</v>
      </c>
    </row>
    <row r="109" spans="1:196" x14ac:dyDescent="0.2">
      <c r="A109" s="17" t="s">
        <v>155</v>
      </c>
      <c r="B109" s="17">
        <v>36</v>
      </c>
      <c r="C109" s="17">
        <v>3</v>
      </c>
      <c r="D109" s="9" t="s">
        <v>0</v>
      </c>
      <c r="E109" s="8">
        <v>0.37672235834839973</v>
      </c>
      <c r="F109" s="7">
        <v>-9.6041814139013582E-2</v>
      </c>
      <c r="G109" s="7">
        <v>6.5026707138553852E-2</v>
      </c>
      <c r="H109" s="10">
        <v>-0.15997304756137609</v>
      </c>
      <c r="I109" s="78">
        <v>0</v>
      </c>
      <c r="J109" s="78">
        <v>0</v>
      </c>
      <c r="K109" s="2">
        <v>19.278553658087869</v>
      </c>
      <c r="L109" s="2">
        <v>19.534785425035519</v>
      </c>
      <c r="M109" s="2">
        <v>19.052398648870653</v>
      </c>
      <c r="N109" s="2">
        <v>19.131528447982149</v>
      </c>
      <c r="O109" s="2">
        <v>19.078851243922717</v>
      </c>
      <c r="P109" s="2">
        <v>19.34447924831041</v>
      </c>
      <c r="Q109" s="2">
        <v>19.643187428437493</v>
      </c>
      <c r="R109" s="2">
        <v>19.10494506343337</v>
      </c>
      <c r="S109" s="2">
        <v>19.488630059740942</v>
      </c>
      <c r="T109" s="2">
        <v>19.629666910081237</v>
      </c>
      <c r="U109" s="2">
        <v>18.683784498492173</v>
      </c>
      <c r="V109" s="2">
        <v>20.153191314624301</v>
      </c>
      <c r="W109" s="2">
        <v>19.392625704007639</v>
      </c>
      <c r="X109" s="2">
        <v>20.367584475003511</v>
      </c>
      <c r="Y109" s="2">
        <v>19.277002569380166</v>
      </c>
      <c r="Z109" s="2">
        <v>18.82535556295392</v>
      </c>
      <c r="AA109" s="2">
        <v>19.549551004719795</v>
      </c>
      <c r="AB109" s="2">
        <v>18.866018438207693</v>
      </c>
      <c r="AC109" s="2">
        <v>19.313592711877465</v>
      </c>
      <c r="AD109" s="2">
        <v>19.066034742409837</v>
      </c>
      <c r="AE109" s="2">
        <v>19.579952641538398</v>
      </c>
      <c r="AF109" s="2">
        <v>18.795305580242037</v>
      </c>
      <c r="AG109" s="2">
        <v>19.204949295678404</v>
      </c>
      <c r="AH109" s="2">
        <v>19.387770677099756</v>
      </c>
      <c r="AI109" s="2">
        <v>19.34875882531443</v>
      </c>
      <c r="AJ109" s="2">
        <v>19.326069239186879</v>
      </c>
      <c r="AK109" s="2">
        <v>19.197373423322212</v>
      </c>
      <c r="AL109" s="2">
        <v>19.574597496290536</v>
      </c>
      <c r="AM109" s="2">
        <v>19.01521956088051</v>
      </c>
      <c r="AN109" s="2">
        <v>19.331275492115878</v>
      </c>
      <c r="AO109" s="2">
        <v>19.093539539110576</v>
      </c>
      <c r="AP109" s="2">
        <v>19.27762410674621</v>
      </c>
      <c r="AQ109" s="2">
        <v>19.555609239448536</v>
      </c>
      <c r="AR109" s="2">
        <v>19.596579258954442</v>
      </c>
      <c r="AS109" s="2">
        <v>20.011473955140826</v>
      </c>
      <c r="AT109" s="2">
        <v>19.426648460382303</v>
      </c>
      <c r="AU109" s="2">
        <v>19.427751618123395</v>
      </c>
      <c r="AV109" s="2">
        <v>19.669697762130998</v>
      </c>
      <c r="AW109" s="2">
        <v>18.76056207651364</v>
      </c>
      <c r="AX109" s="2">
        <v>19.20525136855532</v>
      </c>
      <c r="AY109" s="2">
        <v>19.281749636177729</v>
      </c>
      <c r="AZ109" s="2">
        <v>19.211502560356745</v>
      </c>
      <c r="BA109" s="2">
        <v>19.149432226964752</v>
      </c>
      <c r="BB109" s="2">
        <v>18.906620181654457</v>
      </c>
      <c r="BC109" s="2">
        <v>19.11598272979224</v>
      </c>
      <c r="BD109" s="2">
        <v>19.967397152079876</v>
      </c>
      <c r="BE109" s="2">
        <v>19.188938788823318</v>
      </c>
      <c r="BF109" s="2">
        <v>20.12285482442682</v>
      </c>
      <c r="BG109" s="2">
        <v>20.040777145788716</v>
      </c>
      <c r="BH109" s="2">
        <v>19.280992718188976</v>
      </c>
      <c r="BI109" s="2">
        <v>19.401309368764508</v>
      </c>
      <c r="BJ109" s="2">
        <v>19.824451751175356</v>
      </c>
      <c r="BK109" s="2">
        <v>18.753659405400665</v>
      </c>
      <c r="BL109" s="2">
        <v>18.993538968842341</v>
      </c>
      <c r="BM109" s="2">
        <v>19.25980414347103</v>
      </c>
      <c r="BN109" s="2">
        <v>19.218128778629207</v>
      </c>
      <c r="BO109" s="2">
        <v>19.091807835939601</v>
      </c>
      <c r="BP109" s="2">
        <v>19.788424766634733</v>
      </c>
      <c r="BQ109" s="2">
        <v>19.282340544115211</v>
      </c>
      <c r="BR109" s="2">
        <v>19.40875725524613</v>
      </c>
      <c r="BS109" s="2">
        <v>18.181316652451297</v>
      </c>
      <c r="BT109" s="2">
        <v>19.058393583619022</v>
      </c>
      <c r="BU109" s="2">
        <v>19.727003692938961</v>
      </c>
      <c r="BV109" s="2">
        <v>19.470838072342922</v>
      </c>
      <c r="BW109" s="2">
        <v>19.592871754066415</v>
      </c>
      <c r="BX109" s="2">
        <v>19.420136158972479</v>
      </c>
      <c r="BY109" s="2">
        <v>18.190127193094828</v>
      </c>
      <c r="BZ109" s="2">
        <v>19.709581423532359</v>
      </c>
      <c r="CA109" s="2">
        <v>19.072241275318287</v>
      </c>
      <c r="CB109" s="2">
        <v>20.011458694250656</v>
      </c>
      <c r="CC109" s="2">
        <v>18.963312701305</v>
      </c>
      <c r="CD109" s="2">
        <v>19.464516548622061</v>
      </c>
      <c r="CE109" s="2">
        <v>19.455029645015379</v>
      </c>
      <c r="CF109" s="2">
        <v>19.495591989436683</v>
      </c>
      <c r="CG109" s="2">
        <v>19.572549773602837</v>
      </c>
      <c r="CH109" s="2">
        <v>19.086056725568305</v>
      </c>
      <c r="CI109" s="2">
        <v>18.671053881528579</v>
      </c>
      <c r="CJ109" s="2">
        <v>19.985906113497542</v>
      </c>
      <c r="CK109" s="2">
        <v>19.314638498898304</v>
      </c>
      <c r="CL109" s="2">
        <v>19.418601205784004</v>
      </c>
      <c r="CM109" s="2">
        <v>20.202294274957019</v>
      </c>
      <c r="CN109" s="2">
        <v>19.078594948938782</v>
      </c>
      <c r="CO109" s="2">
        <v>18.481924318721887</v>
      </c>
      <c r="CP109" s="2">
        <v>19.738471099569001</v>
      </c>
      <c r="CQ109" s="2">
        <v>18.965689869617517</v>
      </c>
      <c r="CR109" s="2">
        <v>19.267408638667217</v>
      </c>
      <c r="CS109" s="2">
        <v>18.700169803253573</v>
      </c>
      <c r="CT109" s="2">
        <v>20.002568483755539</v>
      </c>
      <c r="CU109" s="2">
        <v>19.733533457438135</v>
      </c>
      <c r="CV109" s="2">
        <v>19.366924592228038</v>
      </c>
      <c r="CW109" s="2">
        <v>19.514679449854782</v>
      </c>
      <c r="CX109" s="2">
        <v>19.410603353553604</v>
      </c>
      <c r="CY109" s="2">
        <v>19.641234815988909</v>
      </c>
      <c r="CZ109" s="2">
        <v>19.415678552848789</v>
      </c>
      <c r="DA109" s="2">
        <v>18.895995087870272</v>
      </c>
      <c r="DB109" s="2">
        <v>19.84428509592216</v>
      </c>
      <c r="DC109" s="2">
        <v>19.270173552665234</v>
      </c>
      <c r="DD109" s="2">
        <v>18.613414569254601</v>
      </c>
      <c r="DE109" s="2">
        <v>19.12051383059363</v>
      </c>
      <c r="DF109" s="2">
        <v>19.620891163190617</v>
      </c>
      <c r="DG109" s="2">
        <v>19.352596155571067</v>
      </c>
      <c r="DH109" s="2">
        <v>18.880751959345577</v>
      </c>
      <c r="DI109" s="2">
        <v>19.24734135401258</v>
      </c>
      <c r="DJ109" s="2">
        <v>19.335360521920038</v>
      </c>
      <c r="DK109" s="2">
        <v>18.207452348443127</v>
      </c>
      <c r="DL109" s="2">
        <v>19.671507259000737</v>
      </c>
      <c r="DM109" s="2">
        <v>18.915922774963441</v>
      </c>
      <c r="DN109" s="2">
        <v>19.482760667418358</v>
      </c>
      <c r="DO109" s="2">
        <v>19.874841795056746</v>
      </c>
      <c r="DP109" s="2">
        <v>18.996101937281317</v>
      </c>
      <c r="DQ109" s="2">
        <v>19.004375360472622</v>
      </c>
      <c r="DR109" s="2">
        <v>19.543069446649401</v>
      </c>
      <c r="DS109" s="2">
        <v>18.553116788079475</v>
      </c>
      <c r="DT109" s="2">
        <v>20.065716021461721</v>
      </c>
      <c r="DU109" s="2">
        <v>19.405537284579637</v>
      </c>
      <c r="DV109" s="2">
        <v>18.917165720666183</v>
      </c>
      <c r="DW109" s="2">
        <v>19.244167991457129</v>
      </c>
      <c r="DX109" s="2">
        <v>19.34764919367732</v>
      </c>
      <c r="DY109" s="2">
        <v>19.281653998257003</v>
      </c>
      <c r="DZ109" s="2">
        <v>19.192625971448987</v>
      </c>
      <c r="EA109" s="2">
        <v>19.306781111526572</v>
      </c>
      <c r="EB109" s="2">
        <v>19.517257367580228</v>
      </c>
      <c r="EC109" s="2">
        <v>18.568069899824465</v>
      </c>
      <c r="ED109" s="2">
        <v>19.300377131829734</v>
      </c>
      <c r="EE109" s="2">
        <v>19.157419802795211</v>
      </c>
      <c r="EF109" s="2">
        <v>18.692146966350311</v>
      </c>
      <c r="EG109" s="2">
        <v>19.378654132642527</v>
      </c>
      <c r="EH109" s="2">
        <v>18.846490931876069</v>
      </c>
      <c r="EI109" s="2">
        <v>19.426056830548024</v>
      </c>
      <c r="EJ109" s="2">
        <v>19.615236958965252</v>
      </c>
      <c r="EK109" s="2">
        <v>19.546162049167798</v>
      </c>
      <c r="EL109" s="2">
        <v>19.497523321438909</v>
      </c>
      <c r="EM109" s="2">
        <v>19.409835943001262</v>
      </c>
      <c r="EN109" s="2">
        <v>19.385275323168862</v>
      </c>
      <c r="EO109" s="2">
        <v>19.669302094813766</v>
      </c>
      <c r="EP109" s="2">
        <v>19.417152020566043</v>
      </c>
      <c r="EQ109" s="2">
        <v>18.795118457310327</v>
      </c>
      <c r="ER109" s="2">
        <v>18.477608558154834</v>
      </c>
      <c r="ES109" s="2">
        <v>18.978106851676156</v>
      </c>
      <c r="ET109" s="2">
        <v>19.961797365016402</v>
      </c>
      <c r="EU109" s="2">
        <v>19.399887545857876</v>
      </c>
      <c r="EV109" s="2">
        <v>19.163497241509585</v>
      </c>
      <c r="EW109" s="2">
        <v>19.573913050264245</v>
      </c>
      <c r="EX109" s="2">
        <v>19.580898857197482</v>
      </c>
      <c r="EY109" s="2">
        <v>18.628308302840356</v>
      </c>
      <c r="EZ109" s="2">
        <v>18.776589452356099</v>
      </c>
      <c r="FA109" s="2">
        <v>19.495884451426367</v>
      </c>
      <c r="FB109" s="2">
        <v>18.893303292260857</v>
      </c>
      <c r="FC109" s="2">
        <v>18.709465239744151</v>
      </c>
      <c r="FD109" s="2">
        <v>19.041434625097516</v>
      </c>
      <c r="FE109" s="2">
        <v>19.31971303317173</v>
      </c>
      <c r="FF109" s="2">
        <v>18.707607274238534</v>
      </c>
      <c r="FG109" s="2">
        <v>19.38370982485867</v>
      </c>
      <c r="FH109" s="2">
        <v>19.283420694918028</v>
      </c>
      <c r="FI109" s="2">
        <v>19.650422412644279</v>
      </c>
      <c r="FJ109" s="2">
        <v>19.803561181968</v>
      </c>
      <c r="FK109" s="2">
        <v>18.939251523029832</v>
      </c>
      <c r="FL109" s="2">
        <v>19.403107625871115</v>
      </c>
      <c r="FM109" s="2">
        <v>18.660951815936244</v>
      </c>
      <c r="FN109" s="2">
        <v>18.945316618005666</v>
      </c>
      <c r="FO109" s="2">
        <v>18.703124703880412</v>
      </c>
      <c r="FP109" s="2">
        <v>18.937588352343148</v>
      </c>
      <c r="FQ109" s="2">
        <v>18.840997387084773</v>
      </c>
      <c r="FR109" s="2">
        <v>20.038806996359405</v>
      </c>
      <c r="FS109" s="2">
        <v>19.126881341015061</v>
      </c>
      <c r="FT109" s="2">
        <v>20.677625111593962</v>
      </c>
      <c r="FU109" s="2">
        <v>19.47153201476609</v>
      </c>
      <c r="FV109" s="2">
        <v>19.132071702874647</v>
      </c>
      <c r="FW109" s="2">
        <v>18.50458378206989</v>
      </c>
      <c r="FX109" s="2">
        <v>18.813431299620397</v>
      </c>
      <c r="FY109" s="2">
        <v>18.524015348111018</v>
      </c>
      <c r="FZ109" s="2">
        <v>19.106936140833071</v>
      </c>
      <c r="GA109" s="2">
        <v>19.115442864031348</v>
      </c>
      <c r="GB109" s="2">
        <v>18.785227766299883</v>
      </c>
      <c r="GC109" s="2">
        <v>18.951474451166412</v>
      </c>
      <c r="GD109" s="2">
        <v>19.7045645176111</v>
      </c>
      <c r="GE109" s="2">
        <v>19.516089575398379</v>
      </c>
      <c r="GF109" s="2">
        <v>19.569749291691291</v>
      </c>
      <c r="GG109" s="2">
        <v>19.219569689984439</v>
      </c>
      <c r="GH109" s="2">
        <v>19.185838451982011</v>
      </c>
      <c r="GI109" s="2">
        <v>18.303323127696586</v>
      </c>
      <c r="GJ109" s="2">
        <v>19.994500220124255</v>
      </c>
      <c r="GK109" s="2">
        <v>18.674209528460363</v>
      </c>
      <c r="GL109" s="2">
        <v>19.78297614725653</v>
      </c>
      <c r="GM109" s="30">
        <v>19.384051487659811</v>
      </c>
      <c r="GN109" s="30">
        <v>19.085156209121816</v>
      </c>
    </row>
    <row r="110" spans="1:196" x14ac:dyDescent="0.2">
      <c r="A110" s="17" t="s">
        <v>156</v>
      </c>
      <c r="B110" s="17">
        <v>36</v>
      </c>
      <c r="C110" s="17">
        <v>4</v>
      </c>
      <c r="D110" s="9" t="s">
        <v>0</v>
      </c>
      <c r="E110" s="8">
        <v>0.22143610152353826</v>
      </c>
      <c r="F110" s="7">
        <v>-8.6434010593940513E-2</v>
      </c>
      <c r="G110" s="7">
        <v>0.13357001035476923</v>
      </c>
      <c r="H110" s="10">
        <v>-9.7143280662653098E-2</v>
      </c>
      <c r="I110" s="78">
        <v>0</v>
      </c>
      <c r="J110" s="78">
        <v>0</v>
      </c>
      <c r="K110" s="2">
        <v>22.185213291307278</v>
      </c>
      <c r="L110" s="2">
        <v>22.171825551046094</v>
      </c>
      <c r="M110" s="2">
        <v>22.12995523521549</v>
      </c>
      <c r="N110" s="2">
        <v>22.425655902823543</v>
      </c>
      <c r="O110" s="2">
        <v>21.905149281702439</v>
      </c>
      <c r="P110" s="2">
        <v>21.88167595139722</v>
      </c>
      <c r="Q110" s="2">
        <v>22.687769209171112</v>
      </c>
      <c r="R110" s="2">
        <v>22.510666204418623</v>
      </c>
      <c r="S110" s="2">
        <v>22.622841161282953</v>
      </c>
      <c r="T110" s="2">
        <v>22.302753988194102</v>
      </c>
      <c r="U110" s="2">
        <v>22.518442896263856</v>
      </c>
      <c r="V110" s="2">
        <v>22.341727732886081</v>
      </c>
      <c r="W110" s="2">
        <v>22.308468059268311</v>
      </c>
      <c r="X110" s="2">
        <v>22.389878121692163</v>
      </c>
      <c r="Y110" s="2">
        <v>22.374034150536794</v>
      </c>
      <c r="Z110" s="2">
        <v>22.130416109860736</v>
      </c>
      <c r="AA110" s="2">
        <v>22.745583057975473</v>
      </c>
      <c r="AB110" s="2">
        <v>21.861124139739257</v>
      </c>
      <c r="AC110" s="2">
        <v>22.324911218068792</v>
      </c>
      <c r="AD110" s="2">
        <v>21.642322160066673</v>
      </c>
      <c r="AE110" s="2">
        <v>22.514703985746159</v>
      </c>
      <c r="AF110" s="2">
        <v>22.11266973032852</v>
      </c>
      <c r="AG110" s="2">
        <v>21.928379209013087</v>
      </c>
      <c r="AH110" s="2">
        <v>22.305382100602234</v>
      </c>
      <c r="AI110" s="2">
        <v>22.297796435429781</v>
      </c>
      <c r="AJ110" s="2">
        <v>21.870391522875313</v>
      </c>
      <c r="AK110" s="2">
        <v>22.442998842445864</v>
      </c>
      <c r="AL110" s="2">
        <v>22.021185021277621</v>
      </c>
      <c r="AM110" s="2">
        <v>22.084262091977362</v>
      </c>
      <c r="AN110" s="2">
        <v>22.348282575617375</v>
      </c>
      <c r="AO110" s="2">
        <v>22.157785046747367</v>
      </c>
      <c r="AP110" s="2">
        <v>22.569602944566359</v>
      </c>
      <c r="AQ110" s="2">
        <v>22.279815344896576</v>
      </c>
      <c r="AR110" s="2">
        <v>23.054906016375494</v>
      </c>
      <c r="AS110" s="2">
        <v>22.428639055398314</v>
      </c>
      <c r="AT110" s="2">
        <v>22.977844227717291</v>
      </c>
      <c r="AU110" s="2">
        <v>22.35634156309397</v>
      </c>
      <c r="AV110" s="2">
        <v>23.161092612605422</v>
      </c>
      <c r="AW110" s="2">
        <v>21.945918897918652</v>
      </c>
      <c r="AX110" s="2">
        <v>22.027235604892809</v>
      </c>
      <c r="AY110" s="2">
        <v>22.458438443900899</v>
      </c>
      <c r="AZ110" s="2">
        <v>22.12340630025458</v>
      </c>
      <c r="BA110" s="2">
        <v>22.371424251480221</v>
      </c>
      <c r="BB110" s="2">
        <v>22.366482047031369</v>
      </c>
      <c r="BC110" s="2">
        <v>22.304697250147608</v>
      </c>
      <c r="BD110" s="2">
        <v>22.094013958102689</v>
      </c>
      <c r="BE110" s="2">
        <v>22.33414971691737</v>
      </c>
      <c r="BF110" s="2">
        <v>22.30003198877198</v>
      </c>
      <c r="BG110" s="2">
        <v>23.027002108353511</v>
      </c>
      <c r="BH110" s="2">
        <v>22.094694103281242</v>
      </c>
      <c r="BI110" s="2">
        <v>22.007593047099036</v>
      </c>
      <c r="BJ110" s="2">
        <v>21.957595791498559</v>
      </c>
      <c r="BK110" s="2">
        <v>22.329798228657751</v>
      </c>
      <c r="BL110" s="2">
        <v>22.237697343852535</v>
      </c>
      <c r="BM110" s="2">
        <v>21.936074843565766</v>
      </c>
      <c r="BN110" s="2">
        <v>21.644639726098664</v>
      </c>
      <c r="BO110" s="2">
        <v>21.753505294461945</v>
      </c>
      <c r="BP110" s="2">
        <v>22.545448217292339</v>
      </c>
      <c r="BQ110" s="2">
        <v>22.407575928641755</v>
      </c>
      <c r="BR110" s="2">
        <v>22.134385413058546</v>
      </c>
      <c r="BS110" s="2">
        <v>21.762329080635315</v>
      </c>
      <c r="BT110" s="2">
        <v>21.956979005142593</v>
      </c>
      <c r="BU110" s="2">
        <v>22.289627400830639</v>
      </c>
      <c r="BV110" s="2">
        <v>22.13981358530998</v>
      </c>
      <c r="BW110" s="2">
        <v>22.486454957631576</v>
      </c>
      <c r="BX110" s="2">
        <v>22.367113184845245</v>
      </c>
      <c r="BY110" s="2">
        <v>21.492719804293458</v>
      </c>
      <c r="BZ110" s="2">
        <v>22.288680750907428</v>
      </c>
      <c r="CA110" s="2">
        <v>22.717769792256938</v>
      </c>
      <c r="CB110" s="2">
        <v>22.2957402922342</v>
      </c>
      <c r="CC110" s="2">
        <v>22.366816138923024</v>
      </c>
      <c r="CD110" s="2">
        <v>22.281755922162638</v>
      </c>
      <c r="CE110" s="2">
        <v>22.268287016855904</v>
      </c>
      <c r="CF110" s="2">
        <v>22.367273327077363</v>
      </c>
      <c r="CG110" s="2">
        <v>22.744842278422073</v>
      </c>
      <c r="CH110" s="2">
        <v>21.698803957683438</v>
      </c>
      <c r="CI110" s="2">
        <v>21.566399550834717</v>
      </c>
      <c r="CJ110" s="2">
        <v>22.214492079048128</v>
      </c>
      <c r="CK110" s="2">
        <v>22.207729837567715</v>
      </c>
      <c r="CL110" s="2">
        <v>21.894179587171891</v>
      </c>
      <c r="CM110" s="2">
        <v>22.382648174937721</v>
      </c>
      <c r="CN110" s="2">
        <v>22.20779090822278</v>
      </c>
      <c r="CO110" s="2">
        <v>22.386896557344098</v>
      </c>
      <c r="CP110" s="2">
        <v>22.780944626529017</v>
      </c>
      <c r="CQ110" s="2">
        <v>22.261063144314114</v>
      </c>
      <c r="CR110" s="2">
        <v>22.621501864079477</v>
      </c>
      <c r="CS110" s="2">
        <v>22.076255992267438</v>
      </c>
      <c r="CT110" s="2">
        <v>22.433863470331254</v>
      </c>
      <c r="CU110" s="2">
        <v>22.522705124491651</v>
      </c>
      <c r="CV110" s="2">
        <v>22.059345601805578</v>
      </c>
      <c r="CW110" s="2">
        <v>22.506446331204508</v>
      </c>
      <c r="CX110" s="2">
        <v>22.448299160442058</v>
      </c>
      <c r="CY110" s="2">
        <v>22.248561242322378</v>
      </c>
      <c r="CZ110" s="2">
        <v>22.42084254454279</v>
      </c>
      <c r="DA110" s="2">
        <v>22.349651829915018</v>
      </c>
      <c r="DB110" s="2">
        <v>22.269988072765059</v>
      </c>
      <c r="DC110" s="2">
        <v>22.506911433047438</v>
      </c>
      <c r="DD110" s="2">
        <v>22.38091991313815</v>
      </c>
      <c r="DE110" s="2">
        <v>22.348048206109645</v>
      </c>
      <c r="DF110" s="2">
        <v>22.444393250595599</v>
      </c>
      <c r="DG110" s="2">
        <v>21.959027125620999</v>
      </c>
      <c r="DH110" s="2">
        <v>22.400300657600365</v>
      </c>
      <c r="DI110" s="2">
        <v>22.703419670240564</v>
      </c>
      <c r="DJ110" s="2">
        <v>22.355145635162678</v>
      </c>
      <c r="DK110" s="2">
        <v>21.914746111982875</v>
      </c>
      <c r="DL110" s="2">
        <v>22.05042528801323</v>
      </c>
      <c r="DM110" s="2">
        <v>21.91785061255127</v>
      </c>
      <c r="DN110" s="2">
        <v>22.462733958483977</v>
      </c>
      <c r="DO110" s="2">
        <v>21.986284010932735</v>
      </c>
      <c r="DP110" s="2">
        <v>22.062268992849564</v>
      </c>
      <c r="DQ110" s="2">
        <v>22.486426109862979</v>
      </c>
      <c r="DR110" s="2">
        <v>22.151643188903659</v>
      </c>
      <c r="DS110" s="2">
        <v>21.734976393651074</v>
      </c>
      <c r="DT110" s="2">
        <v>22.25911520397549</v>
      </c>
      <c r="DU110" s="2">
        <v>22.109375239069898</v>
      </c>
      <c r="DV110" s="2">
        <v>22.004496119644301</v>
      </c>
      <c r="DW110" s="2">
        <v>22.318481285068188</v>
      </c>
      <c r="DX110" s="2">
        <v>21.968446073128408</v>
      </c>
      <c r="DY110" s="2">
        <v>21.938872112436812</v>
      </c>
      <c r="DZ110" s="2">
        <v>21.534943175975442</v>
      </c>
      <c r="EA110" s="2">
        <v>21.968379489310916</v>
      </c>
      <c r="EB110" s="2">
        <v>22.56580964585504</v>
      </c>
      <c r="EC110" s="2">
        <v>21.784339984563609</v>
      </c>
      <c r="ED110" s="2">
        <v>22.206919360038793</v>
      </c>
      <c r="EE110" s="2">
        <v>22.558469020355052</v>
      </c>
      <c r="EF110" s="2">
        <v>21.633817717628695</v>
      </c>
      <c r="EG110" s="2">
        <v>22.250871212796927</v>
      </c>
      <c r="EH110" s="2">
        <v>22.1896699351324</v>
      </c>
      <c r="EI110" s="2">
        <v>22.382096928897727</v>
      </c>
      <c r="EJ110" s="2">
        <v>22.693840016612064</v>
      </c>
      <c r="EK110" s="2">
        <v>21.99831510171094</v>
      </c>
      <c r="EL110" s="2">
        <v>21.905145832389632</v>
      </c>
      <c r="EM110" s="2">
        <v>21.803517914618435</v>
      </c>
      <c r="EN110" s="2">
        <v>21.871730188728296</v>
      </c>
      <c r="EO110" s="2">
        <v>22.162302962254572</v>
      </c>
      <c r="EP110" s="2">
        <v>22.791236669010132</v>
      </c>
      <c r="EQ110" s="2">
        <v>22.274697727228805</v>
      </c>
      <c r="ER110" s="2">
        <v>21.847057136136275</v>
      </c>
      <c r="ES110" s="2">
        <v>22.050621313123582</v>
      </c>
      <c r="ET110" s="2">
        <v>22.265407697507015</v>
      </c>
      <c r="EU110" s="2">
        <v>21.803264676753948</v>
      </c>
      <c r="EV110" s="2">
        <v>22.570852813604791</v>
      </c>
      <c r="EW110" s="2">
        <v>22.594925744484701</v>
      </c>
      <c r="EX110" s="2">
        <v>22.537896244885189</v>
      </c>
      <c r="EY110" s="2">
        <v>22.149497170366729</v>
      </c>
      <c r="EZ110" s="2">
        <v>21.850145942835308</v>
      </c>
      <c r="FA110" s="2">
        <v>22.387469366391493</v>
      </c>
      <c r="FB110" s="2">
        <v>22.136585866076928</v>
      </c>
      <c r="FC110" s="2">
        <v>21.812237011956167</v>
      </c>
      <c r="FD110" s="2">
        <v>22.182257639425217</v>
      </c>
      <c r="FE110" s="2">
        <v>21.774771859905133</v>
      </c>
      <c r="FF110" s="2">
        <v>22.509875701275011</v>
      </c>
      <c r="FG110" s="2">
        <v>22.176420306245952</v>
      </c>
      <c r="FH110" s="2">
        <v>21.986960884131605</v>
      </c>
      <c r="FI110" s="2">
        <v>21.871229780381473</v>
      </c>
      <c r="FJ110" s="2">
        <v>22.13482664270115</v>
      </c>
      <c r="FK110" s="2">
        <v>22.05054989609328</v>
      </c>
      <c r="FL110" s="2">
        <v>21.938376650262679</v>
      </c>
      <c r="FM110" s="2">
        <v>21.985916279272654</v>
      </c>
      <c r="FN110" s="2">
        <v>21.891413766393825</v>
      </c>
      <c r="FO110" s="2">
        <v>22.459747248209354</v>
      </c>
      <c r="FP110" s="2">
        <v>22.087940434908983</v>
      </c>
      <c r="FQ110" s="2">
        <v>21.510198899404841</v>
      </c>
      <c r="FR110" s="2">
        <v>22.140381871416416</v>
      </c>
      <c r="FS110" s="2">
        <v>22.293900148609506</v>
      </c>
      <c r="FT110" s="2">
        <v>22.515744480254209</v>
      </c>
      <c r="FU110" s="2">
        <v>22.390390215902876</v>
      </c>
      <c r="FV110" s="2">
        <v>22.173629711610609</v>
      </c>
      <c r="FW110" s="2">
        <v>21.792049105066294</v>
      </c>
      <c r="FX110" s="2">
        <v>22.462890041531463</v>
      </c>
      <c r="FY110" s="2">
        <v>22.226930804217641</v>
      </c>
      <c r="FZ110" s="2">
        <v>21.890417262974609</v>
      </c>
      <c r="GA110" s="2">
        <v>22.391165668318084</v>
      </c>
      <c r="GB110" s="2">
        <v>22.023354624230688</v>
      </c>
      <c r="GC110" s="2">
        <v>22.514133939123713</v>
      </c>
      <c r="GD110" s="2">
        <v>22.532553187282193</v>
      </c>
      <c r="GE110" s="2">
        <v>21.992022631059765</v>
      </c>
      <c r="GF110" s="2">
        <v>22.618110510986181</v>
      </c>
      <c r="GG110" s="2">
        <v>22.397050309701818</v>
      </c>
      <c r="GH110" s="2">
        <v>21.954122627931124</v>
      </c>
      <c r="GI110" s="2">
        <v>22.149520511131527</v>
      </c>
      <c r="GJ110" s="2">
        <v>22.402068035343461</v>
      </c>
      <c r="GK110" s="2">
        <v>22.405111285029481</v>
      </c>
      <c r="GL110" s="2">
        <v>22.430012272317569</v>
      </c>
      <c r="GM110" s="30">
        <v>22.616374831241409</v>
      </c>
      <c r="GN110" s="30">
        <v>21.596039814019218</v>
      </c>
    </row>
    <row r="111" spans="1:196" x14ac:dyDescent="0.2">
      <c r="A111" s="17" t="s">
        <v>157</v>
      </c>
      <c r="B111" s="17">
        <v>38</v>
      </c>
      <c r="C111" s="17">
        <v>4</v>
      </c>
      <c r="D111" s="9" t="s">
        <v>0</v>
      </c>
      <c r="E111" s="8">
        <v>9.7338584405516126E-2</v>
      </c>
      <c r="F111" s="7">
        <v>-0.12319288294695241</v>
      </c>
      <c r="G111" s="7">
        <v>2.1714574833916478E-3</v>
      </c>
      <c r="H111" s="10">
        <v>-0.20116809320738938</v>
      </c>
      <c r="I111" s="78">
        <v>0</v>
      </c>
      <c r="J111" s="56" t="s">
        <v>5707</v>
      </c>
      <c r="K111" s="2">
        <v>20.197764635373961</v>
      </c>
      <c r="L111" s="2">
        <v>20.070356579204994</v>
      </c>
      <c r="M111" s="2">
        <v>19.698073649643806</v>
      </c>
      <c r="N111" s="2">
        <v>20.183521516511643</v>
      </c>
      <c r="O111" s="2">
        <v>19.851107891767455</v>
      </c>
      <c r="P111" s="2">
        <v>19.670359332751627</v>
      </c>
      <c r="Q111" s="2">
        <v>20.264930123813514</v>
      </c>
      <c r="R111" s="2">
        <v>20.542352052690713</v>
      </c>
      <c r="S111" s="2">
        <v>20.279015621318308</v>
      </c>
      <c r="T111" s="2">
        <v>20.345630509421326</v>
      </c>
      <c r="U111" s="2">
        <v>20.140534317833016</v>
      </c>
      <c r="V111" s="2">
        <v>20.074775547960062</v>
      </c>
      <c r="W111" s="2">
        <v>20.114194857202424</v>
      </c>
      <c r="X111" s="2">
        <v>20.309115489541981</v>
      </c>
      <c r="Y111" s="2">
        <v>20.326144803228388</v>
      </c>
      <c r="Z111" s="2">
        <v>20.029954705002972</v>
      </c>
      <c r="AA111" s="2">
        <v>20.438914148281924</v>
      </c>
      <c r="AB111" s="2">
        <v>19.932798150016286</v>
      </c>
      <c r="AC111" s="2">
        <v>20.167582812268741</v>
      </c>
      <c r="AD111" s="2">
        <v>19.657461785655791</v>
      </c>
      <c r="AE111" s="2">
        <v>20.029954705002972</v>
      </c>
      <c r="AF111" s="2">
        <v>19.904810043356598</v>
      </c>
      <c r="AG111" s="2">
        <v>20.106785788508027</v>
      </c>
      <c r="AH111" s="2">
        <v>20.176725807922097</v>
      </c>
      <c r="AI111" s="2">
        <v>20.337608187891139</v>
      </c>
      <c r="AJ111" s="2">
        <v>19.396580599871278</v>
      </c>
      <c r="AK111" s="2">
        <v>20.13529902156262</v>
      </c>
      <c r="AL111" s="2">
        <v>19.547070568060825</v>
      </c>
      <c r="AM111" s="2">
        <v>19.867850913986658</v>
      </c>
      <c r="AN111" s="2">
        <v>20.158367126152783</v>
      </c>
      <c r="AO111" s="2">
        <v>20.274861092690163</v>
      </c>
      <c r="AP111" s="2">
        <v>20.589571029367431</v>
      </c>
      <c r="AQ111" s="2">
        <v>19.88046714473322</v>
      </c>
      <c r="AR111" s="2">
        <v>20.984168056202208</v>
      </c>
      <c r="AS111" s="2">
        <v>20.088215631807604</v>
      </c>
      <c r="AT111" s="2">
        <v>20.526205139279718</v>
      </c>
      <c r="AU111" s="2">
        <v>19.813423749592864</v>
      </c>
      <c r="AV111" s="2">
        <v>20.764332076436325</v>
      </c>
      <c r="AW111" s="2">
        <v>19.598081359054895</v>
      </c>
      <c r="AX111" s="2">
        <v>19.724407444034227</v>
      </c>
      <c r="AY111" s="2">
        <v>20.371505919924086</v>
      </c>
      <c r="AZ111" s="2">
        <v>19.488268292846961</v>
      </c>
      <c r="BA111" s="2">
        <v>20.312329753540414</v>
      </c>
      <c r="BB111" s="2">
        <v>19.895587295088013</v>
      </c>
      <c r="BC111" s="2">
        <v>20.284322827225434</v>
      </c>
      <c r="BD111" s="2">
        <v>19.599609145651456</v>
      </c>
      <c r="BE111" s="2">
        <v>20.01230107203699</v>
      </c>
      <c r="BF111" s="2">
        <v>20.029954705002972</v>
      </c>
      <c r="BG111" s="2">
        <v>20.288174004236517</v>
      </c>
      <c r="BH111" s="2">
        <v>20.19366369572105</v>
      </c>
      <c r="BI111" s="2">
        <v>20.051777860274488</v>
      </c>
      <c r="BJ111" s="2">
        <v>20.05930954740764</v>
      </c>
      <c r="BK111" s="2">
        <v>20.381941395280716</v>
      </c>
      <c r="BL111" s="2">
        <v>19.623849145421008</v>
      </c>
      <c r="BM111" s="2">
        <v>19.99290919286085</v>
      </c>
      <c r="BN111" s="2">
        <v>19.462305977969137</v>
      </c>
      <c r="BO111" s="2">
        <v>18.768455548194929</v>
      </c>
      <c r="BP111" s="2">
        <v>20.367330595472769</v>
      </c>
      <c r="BQ111" s="2">
        <v>20.184699031527884</v>
      </c>
      <c r="BR111" s="2">
        <v>19.954725297650729</v>
      </c>
      <c r="BS111" s="2">
        <v>19.604705324544209</v>
      </c>
      <c r="BT111" s="2">
        <v>20.006551177354432</v>
      </c>
      <c r="BU111" s="2">
        <v>20.029954705002972</v>
      </c>
      <c r="BV111" s="2">
        <v>19.734347832958758</v>
      </c>
      <c r="BW111" s="2">
        <v>20.382531746340156</v>
      </c>
      <c r="BX111" s="2">
        <v>20.12590567249957</v>
      </c>
      <c r="BY111" s="2">
        <v>19.144031890463761</v>
      </c>
      <c r="BZ111" s="2">
        <v>20.029954705002972</v>
      </c>
      <c r="CA111" s="2">
        <v>20.498901581845274</v>
      </c>
      <c r="CB111" s="2">
        <v>19.736154724069042</v>
      </c>
      <c r="CC111" s="2">
        <v>20.16322362739616</v>
      </c>
      <c r="CD111" s="2">
        <v>20.175904220620858</v>
      </c>
      <c r="CE111" s="2">
        <v>19.915466877636081</v>
      </c>
      <c r="CF111" s="2">
        <v>20.107989725546307</v>
      </c>
      <c r="CG111" s="2">
        <v>20.400982930181247</v>
      </c>
      <c r="CH111" s="2">
        <v>19.5673751950665</v>
      </c>
      <c r="CI111" s="2">
        <v>19.239756914619083</v>
      </c>
      <c r="CJ111" s="2">
        <v>19.721964963909414</v>
      </c>
      <c r="CK111" s="2">
        <v>19.927680807833042</v>
      </c>
      <c r="CL111" s="2">
        <v>19.67182509603434</v>
      </c>
      <c r="CM111" s="2">
        <v>20.147925753680553</v>
      </c>
      <c r="CN111" s="2">
        <v>19.61947227243914</v>
      </c>
      <c r="CO111" s="2">
        <v>20.154307409801742</v>
      </c>
      <c r="CP111" s="2">
        <v>20.446786805778302</v>
      </c>
      <c r="CQ111" s="2">
        <v>19.753387468203361</v>
      </c>
      <c r="CR111" s="2">
        <v>20.475940419736876</v>
      </c>
      <c r="CS111" s="2">
        <v>19.958367786435076</v>
      </c>
      <c r="CT111" s="2">
        <v>20.099850618776529</v>
      </c>
      <c r="CU111" s="2">
        <v>20.370866703890457</v>
      </c>
      <c r="CV111" s="2">
        <v>19.894625604705315</v>
      </c>
      <c r="CW111" s="2">
        <v>20.563158691553735</v>
      </c>
      <c r="CX111" s="2">
        <v>19.604940775439346</v>
      </c>
      <c r="CY111" s="2">
        <v>20.180564181960676</v>
      </c>
      <c r="CZ111" s="2">
        <v>20.049593207892539</v>
      </c>
      <c r="DA111" s="2">
        <v>20.241914454950475</v>
      </c>
      <c r="DB111" s="2">
        <v>19.882418264463119</v>
      </c>
      <c r="DC111" s="2">
        <v>20.083958307849681</v>
      </c>
      <c r="DD111" s="2">
        <v>20.425038374559904</v>
      </c>
      <c r="DE111" s="2">
        <v>20.058548884768179</v>
      </c>
      <c r="DF111" s="2">
        <v>20.189284477958946</v>
      </c>
      <c r="DG111" s="2">
        <v>19.534407716718587</v>
      </c>
      <c r="DH111" s="2">
        <v>20.029954705002972</v>
      </c>
      <c r="DI111" s="2">
        <v>20.639096247584753</v>
      </c>
      <c r="DJ111" s="2">
        <v>20.029954705002972</v>
      </c>
      <c r="DK111" s="2">
        <v>19.561480739947143</v>
      </c>
      <c r="DL111" s="2">
        <v>19.949897699034373</v>
      </c>
      <c r="DM111" s="2">
        <v>19.814102527612313</v>
      </c>
      <c r="DN111" s="2">
        <v>20.058909314980738</v>
      </c>
      <c r="DO111" s="2">
        <v>19.533255887517676</v>
      </c>
      <c r="DP111" s="2">
        <v>19.416670023894596</v>
      </c>
      <c r="DQ111" s="2">
        <v>20.375452871275762</v>
      </c>
      <c r="DR111" s="2">
        <v>20.268501481476619</v>
      </c>
      <c r="DS111" s="2">
        <v>19.575881670374677</v>
      </c>
      <c r="DT111" s="2">
        <v>20.119207047672425</v>
      </c>
      <c r="DU111" s="2">
        <v>19.86732178418033</v>
      </c>
      <c r="DV111" s="2">
        <v>19.643420732007588</v>
      </c>
      <c r="DW111" s="2">
        <v>20.149127765581238</v>
      </c>
      <c r="DX111" s="2">
        <v>19.501857620207129</v>
      </c>
      <c r="DY111" s="2">
        <v>19.566207552129907</v>
      </c>
      <c r="DZ111" s="2">
        <v>19.158332763315055</v>
      </c>
      <c r="EA111" s="2">
        <v>19.418377841066217</v>
      </c>
      <c r="EB111" s="2">
        <v>19.958525843868259</v>
      </c>
      <c r="EC111" s="2">
        <v>19.594798002485607</v>
      </c>
      <c r="ED111" s="2">
        <v>19.820102127362492</v>
      </c>
      <c r="EE111" s="2">
        <v>20.031306190528625</v>
      </c>
      <c r="EF111" s="2">
        <v>19.584257705412998</v>
      </c>
      <c r="EG111" s="2">
        <v>19.779125712111405</v>
      </c>
      <c r="EH111" s="2">
        <v>19.717232198100003</v>
      </c>
      <c r="EI111" s="2">
        <v>20.209643691326825</v>
      </c>
      <c r="EJ111" s="2">
        <v>20.172452390525702</v>
      </c>
      <c r="EK111" s="2">
        <v>20.109831236234012</v>
      </c>
      <c r="EL111" s="2">
        <v>19.698359471605322</v>
      </c>
      <c r="EM111" s="2">
        <v>19.904166381549395</v>
      </c>
      <c r="EN111" s="2">
        <v>19.732131973246897</v>
      </c>
      <c r="EO111" s="2">
        <v>20.029954705002972</v>
      </c>
      <c r="EP111" s="2">
        <v>20.474347064204412</v>
      </c>
      <c r="EQ111" s="2">
        <v>20.029954705002972</v>
      </c>
      <c r="ER111" s="2">
        <v>19.258892425471601</v>
      </c>
      <c r="ES111" s="2">
        <v>19.946572742837372</v>
      </c>
      <c r="ET111" s="2">
        <v>19.991138492043664</v>
      </c>
      <c r="EU111" s="2">
        <v>19.769291077619691</v>
      </c>
      <c r="EV111" s="2">
        <v>20.388241364623166</v>
      </c>
      <c r="EW111" s="2">
        <v>20.435249277180425</v>
      </c>
      <c r="EX111" s="2">
        <v>20.115549660330128</v>
      </c>
      <c r="EY111" s="2">
        <v>19.798070691487506</v>
      </c>
      <c r="EZ111" s="2">
        <v>19.648569420996061</v>
      </c>
      <c r="FA111" s="2">
        <v>19.730526452260303</v>
      </c>
      <c r="FB111" s="2">
        <v>19.818221530398002</v>
      </c>
      <c r="FC111" s="2">
        <v>19.669285716984703</v>
      </c>
      <c r="FD111" s="2">
        <v>19.722714055639983</v>
      </c>
      <c r="FE111" s="2">
        <v>19.564277900179995</v>
      </c>
      <c r="FF111" s="2">
        <v>20.246987318923505</v>
      </c>
      <c r="FG111" s="2">
        <v>19.817281661648966</v>
      </c>
      <c r="FH111" s="2">
        <v>19.985463354082867</v>
      </c>
      <c r="FI111" s="2">
        <v>19.636596753941252</v>
      </c>
      <c r="FJ111" s="2">
        <v>19.603824887577723</v>
      </c>
      <c r="FK111" s="2">
        <v>19.730476377194936</v>
      </c>
      <c r="FL111" s="2">
        <v>19.578751280914961</v>
      </c>
      <c r="FM111" s="2">
        <v>19.449737625018418</v>
      </c>
      <c r="FN111" s="2">
        <v>19.182056091460812</v>
      </c>
      <c r="FO111" s="2">
        <v>20.472698005911724</v>
      </c>
      <c r="FP111" s="2">
        <v>19.489863911190895</v>
      </c>
      <c r="FQ111" s="2">
        <v>19.496008167993338</v>
      </c>
      <c r="FR111" s="2">
        <v>20.097466541311334</v>
      </c>
      <c r="FS111" s="2">
        <v>19.717003043311653</v>
      </c>
      <c r="FT111" s="2">
        <v>20.279032356983844</v>
      </c>
      <c r="FU111" s="2">
        <v>20.097839858561152</v>
      </c>
      <c r="FV111" s="2">
        <v>20.064049287004089</v>
      </c>
      <c r="FW111" s="2">
        <v>19.445861805919851</v>
      </c>
      <c r="FX111" s="2">
        <v>19.875093997764282</v>
      </c>
      <c r="FY111" s="2">
        <v>19.814898412981602</v>
      </c>
      <c r="FZ111" s="2">
        <v>19.3886712332915</v>
      </c>
      <c r="GA111" s="2">
        <v>19.589581708685504</v>
      </c>
      <c r="GB111" s="2">
        <v>19.765869515655329</v>
      </c>
      <c r="GC111" s="2">
        <v>20.330422083087228</v>
      </c>
      <c r="GD111" s="2">
        <v>19.971154871100687</v>
      </c>
      <c r="GE111" s="2">
        <v>19.898566162582366</v>
      </c>
      <c r="GF111" s="2">
        <v>20.103422360569581</v>
      </c>
      <c r="GG111" s="2">
        <v>19.965859465517227</v>
      </c>
      <c r="GH111" s="2">
        <v>20.064739187189524</v>
      </c>
      <c r="GI111" s="2">
        <v>19.342130956643576</v>
      </c>
      <c r="GJ111" s="2">
        <v>20.310282587387857</v>
      </c>
      <c r="GK111" s="2">
        <v>19.639005208710451</v>
      </c>
      <c r="GL111" s="2">
        <v>19.797784273674587</v>
      </c>
      <c r="GM111" s="30">
        <v>20.428860922704349</v>
      </c>
      <c r="GN111" s="30">
        <v>19.177768960690976</v>
      </c>
    </row>
    <row r="112" spans="1:196" x14ac:dyDescent="0.2">
      <c r="A112" s="17" t="s">
        <v>158</v>
      </c>
      <c r="B112" s="17">
        <v>38</v>
      </c>
      <c r="C112" s="17">
        <v>6</v>
      </c>
      <c r="D112" s="9" t="s">
        <v>0</v>
      </c>
      <c r="E112" s="8">
        <v>0.29660308556214826</v>
      </c>
      <c r="F112" s="7">
        <v>0.12709959774470292</v>
      </c>
      <c r="G112" s="7">
        <v>0.78414463672711798</v>
      </c>
      <c r="H112" s="10">
        <v>5.3340579038522407E-2</v>
      </c>
      <c r="I112" s="78">
        <v>0</v>
      </c>
      <c r="J112" s="78">
        <v>0</v>
      </c>
      <c r="K112" s="2">
        <v>19.064878526503289</v>
      </c>
      <c r="L112" s="2">
        <v>19.728772355067534</v>
      </c>
      <c r="M112" s="2">
        <v>19.160915492671954</v>
      </c>
      <c r="N112" s="2">
        <v>19.449781845433733</v>
      </c>
      <c r="O112" s="2">
        <v>18.996102974694168</v>
      </c>
      <c r="P112" s="2">
        <v>19.7993712790019</v>
      </c>
      <c r="Q112" s="2">
        <v>19.658470537808736</v>
      </c>
      <c r="R112" s="2">
        <v>19.450904793147419</v>
      </c>
      <c r="S112" s="2">
        <v>19.071902683726556</v>
      </c>
      <c r="T112" s="2">
        <v>19.434214407851595</v>
      </c>
      <c r="U112" s="2">
        <v>19.500308637008612</v>
      </c>
      <c r="V112" s="2">
        <v>19.200191993611057</v>
      </c>
      <c r="W112" s="2">
        <v>18.966141355367093</v>
      </c>
      <c r="X112" s="2">
        <v>19.32647630817122</v>
      </c>
      <c r="Y112" s="2">
        <v>18.471636600814644</v>
      </c>
      <c r="Z112" s="2">
        <v>18.746669465752866</v>
      </c>
      <c r="AA112" s="2">
        <v>19.348253819785846</v>
      </c>
      <c r="AB112" s="2">
        <v>18.64254914231288</v>
      </c>
      <c r="AC112" s="2">
        <v>19.121720731225054</v>
      </c>
      <c r="AD112" s="2">
        <v>18.339250702528563</v>
      </c>
      <c r="AE112" s="2">
        <v>19.834435307786524</v>
      </c>
      <c r="AF112" s="2">
        <v>19.356756632288551</v>
      </c>
      <c r="AG112" s="2">
        <v>18.624792491397905</v>
      </c>
      <c r="AH112" s="2">
        <v>19.197284869737015</v>
      </c>
      <c r="AI112" s="2">
        <v>19.077254283806248</v>
      </c>
      <c r="AJ112" s="2">
        <v>18.473312156856402</v>
      </c>
      <c r="AK112" s="2">
        <v>19.489636462374207</v>
      </c>
      <c r="AL112" s="2">
        <v>19.159392095104884</v>
      </c>
      <c r="AM112" s="2">
        <v>18.81470654672108</v>
      </c>
      <c r="AN112" s="2">
        <v>18.889021930800372</v>
      </c>
      <c r="AO112" s="2">
        <v>18.741739137905299</v>
      </c>
      <c r="AP112" s="2">
        <v>19.568850560718246</v>
      </c>
      <c r="AQ112" s="2">
        <v>18.950650183091209</v>
      </c>
      <c r="AR112" s="2">
        <v>19.852971421044568</v>
      </c>
      <c r="AS112" s="2">
        <v>19.047913659618533</v>
      </c>
      <c r="AT112" s="2">
        <v>20.106058608878211</v>
      </c>
      <c r="AU112" s="2">
        <v>19.338536689600648</v>
      </c>
      <c r="AV112" s="2">
        <v>19.581983558486431</v>
      </c>
      <c r="AW112" s="2">
        <v>18.658853959993444</v>
      </c>
      <c r="AX112" s="2">
        <v>19.218312800449134</v>
      </c>
      <c r="AY112" s="2">
        <v>19.149621970269035</v>
      </c>
      <c r="AZ112" s="2">
        <v>19.915213300150278</v>
      </c>
      <c r="BA112" s="2">
        <v>19.612540655623011</v>
      </c>
      <c r="BB112" s="2">
        <v>19.046037083949166</v>
      </c>
      <c r="BC112" s="2">
        <v>18.97271183492856</v>
      </c>
      <c r="BD112" s="2">
        <v>18.238471243697614</v>
      </c>
      <c r="BE112" s="2">
        <v>18.962722443799986</v>
      </c>
      <c r="BF112" s="2">
        <v>19.134289281378045</v>
      </c>
      <c r="BG112" s="2">
        <v>20.454047263091933</v>
      </c>
      <c r="BH112" s="2">
        <v>18.804384569640504</v>
      </c>
      <c r="BI112" s="2">
        <v>18.965948203552873</v>
      </c>
      <c r="BJ112" s="2">
        <v>18.140476502518474</v>
      </c>
      <c r="BK112" s="2">
        <v>19.556435583552034</v>
      </c>
      <c r="BL112" s="2">
        <v>19.166053711312362</v>
      </c>
      <c r="BM112" s="2">
        <v>19.16340962031347</v>
      </c>
      <c r="BN112" s="2">
        <v>17.977819849388947</v>
      </c>
      <c r="BO112" s="2">
        <v>20.061748100892167</v>
      </c>
      <c r="BP112" s="2">
        <v>19.230797460201359</v>
      </c>
      <c r="BQ112" s="2">
        <v>18.96720719399551</v>
      </c>
      <c r="BR112" s="2">
        <v>18.935108224123923</v>
      </c>
      <c r="BS112" s="2">
        <v>18.660445377036947</v>
      </c>
      <c r="BT112" s="2">
        <v>19.689991608255887</v>
      </c>
      <c r="BU112" s="2">
        <v>18.990642579346307</v>
      </c>
      <c r="BV112" s="2">
        <v>18.939311487788338</v>
      </c>
      <c r="BW112" s="2">
        <v>19.373241198071543</v>
      </c>
      <c r="BX112" s="2">
        <v>19.37250149683241</v>
      </c>
      <c r="BY112" s="2">
        <v>17.388602350198731</v>
      </c>
      <c r="BZ112" s="2">
        <v>19.4622806535941</v>
      </c>
      <c r="CA112" s="2">
        <v>19.888297401372075</v>
      </c>
      <c r="CB112" s="2">
        <v>19.599952923936712</v>
      </c>
      <c r="CC112" s="2">
        <v>19.532779748212953</v>
      </c>
      <c r="CD112" s="2">
        <v>18.824253123627702</v>
      </c>
      <c r="CE112" s="2">
        <v>18.585999497339152</v>
      </c>
      <c r="CF112" s="2">
        <v>18.520294198706505</v>
      </c>
      <c r="CG112" s="2">
        <v>19.184229934801412</v>
      </c>
      <c r="CH112" s="2">
        <v>18.516517970246479</v>
      </c>
      <c r="CI112" s="2">
        <v>19.198273572434612</v>
      </c>
      <c r="CJ112" s="2">
        <v>19.204547103282117</v>
      </c>
      <c r="CK112" s="2">
        <v>19.827775698723421</v>
      </c>
      <c r="CL112" s="2">
        <v>18.583780897377256</v>
      </c>
      <c r="CM112" s="2">
        <v>19.302227673892226</v>
      </c>
      <c r="CN112" s="2">
        <v>19.304796747981317</v>
      </c>
      <c r="CO112" s="2">
        <v>19.305942474401888</v>
      </c>
      <c r="CP112" s="2">
        <v>19.631298936764971</v>
      </c>
      <c r="CQ112" s="2">
        <v>19.840526381053696</v>
      </c>
      <c r="CR112" s="2">
        <v>19.767833806618661</v>
      </c>
      <c r="CS112" s="2">
        <v>18.977520544825133</v>
      </c>
      <c r="CT112" s="2">
        <v>19.22432679948</v>
      </c>
      <c r="CU112" s="2">
        <v>19.205097366698826</v>
      </c>
      <c r="CV112" s="2">
        <v>19.355994914262755</v>
      </c>
      <c r="CW112" s="2">
        <v>19.536149713519286</v>
      </c>
      <c r="CX112" s="2">
        <v>19.258315146300781</v>
      </c>
      <c r="CY112" s="2">
        <v>18.75414715414496</v>
      </c>
      <c r="CZ112" s="2">
        <v>19.262773902899951</v>
      </c>
      <c r="DA112" s="2">
        <v>19.890519981707264</v>
      </c>
      <c r="DB112" s="2">
        <v>19.109861104018037</v>
      </c>
      <c r="DC112" s="2">
        <v>20.39043645611061</v>
      </c>
      <c r="DD112" s="2">
        <v>19.351096434581699</v>
      </c>
      <c r="DE112" s="2">
        <v>19.610651939390706</v>
      </c>
      <c r="DF112" s="2">
        <v>19.019299234612262</v>
      </c>
      <c r="DG112" s="2">
        <v>20.03019699704257</v>
      </c>
      <c r="DH112" s="2">
        <v>19.319026575185365</v>
      </c>
      <c r="DI112" s="2">
        <v>20.029954705002972</v>
      </c>
      <c r="DJ112" s="2">
        <v>19.282161831967162</v>
      </c>
      <c r="DK112" s="2">
        <v>19.544491806147718</v>
      </c>
      <c r="DL112" s="2">
        <v>18.591468233606747</v>
      </c>
      <c r="DM112" s="2">
        <v>18.811755290380027</v>
      </c>
      <c r="DN112" s="2">
        <v>19.83622229043905</v>
      </c>
      <c r="DO112" s="2">
        <v>19.404706748834524</v>
      </c>
      <c r="DP112" s="2">
        <v>19.609756621315015</v>
      </c>
      <c r="DQ112" s="2">
        <v>19.003010096309939</v>
      </c>
      <c r="DR112" s="2">
        <v>18.216164155857253</v>
      </c>
      <c r="DS112" s="2">
        <v>19.405908187594704</v>
      </c>
      <c r="DT112" s="2">
        <v>19.012155504937596</v>
      </c>
      <c r="DU112" s="2">
        <v>19.636489662627781</v>
      </c>
      <c r="DV112" s="2">
        <v>19.22655230862777</v>
      </c>
      <c r="DW112" s="2">
        <v>19.500431318951129</v>
      </c>
      <c r="DX112" s="2">
        <v>19.306977323445899</v>
      </c>
      <c r="DY112" s="2">
        <v>18.983514499188271</v>
      </c>
      <c r="DZ112" s="2">
        <v>19.066989180288971</v>
      </c>
      <c r="EA112" s="2">
        <v>18.956006654759353</v>
      </c>
      <c r="EB112" s="2">
        <v>19.933374182106267</v>
      </c>
      <c r="EC112" s="2">
        <v>18.921840462550289</v>
      </c>
      <c r="ED112" s="2">
        <v>19.569799533153176</v>
      </c>
      <c r="EE112" s="2">
        <v>20.357022414351007</v>
      </c>
      <c r="EF112" s="2">
        <v>19.289054444113855</v>
      </c>
      <c r="EG112" s="2">
        <v>19.016410548313626</v>
      </c>
      <c r="EH112" s="2">
        <v>19.942255107595624</v>
      </c>
      <c r="EI112" s="2">
        <v>18.845659251144141</v>
      </c>
      <c r="EJ112" s="2">
        <v>19.521105098044799</v>
      </c>
      <c r="EK112" s="2">
        <v>18.572415410176752</v>
      </c>
      <c r="EL112" s="2">
        <v>19.040792728739014</v>
      </c>
      <c r="EM112" s="2">
        <v>18.526515253239001</v>
      </c>
      <c r="EN112" s="2">
        <v>19.13528075220102</v>
      </c>
      <c r="EO112" s="2">
        <v>19.14831502711974</v>
      </c>
      <c r="EP112" s="2">
        <v>19.009400252644046</v>
      </c>
      <c r="EQ112" s="2">
        <v>18.793835626139138</v>
      </c>
      <c r="ER112" s="2">
        <v>18.673587354489875</v>
      </c>
      <c r="ES112" s="2">
        <v>19.38147522325216</v>
      </c>
      <c r="ET112" s="2">
        <v>19.009794939636723</v>
      </c>
      <c r="EU112" s="2">
        <v>18.184812407075253</v>
      </c>
      <c r="EV112" s="2">
        <v>19.364394202463785</v>
      </c>
      <c r="EW112" s="2">
        <v>19.610941041497497</v>
      </c>
      <c r="EX112" s="2">
        <v>19.635134114903334</v>
      </c>
      <c r="EY112" s="2">
        <v>19.332274902415953</v>
      </c>
      <c r="EZ112" s="2">
        <v>18.765215328663363</v>
      </c>
      <c r="FA112" s="2">
        <v>19.174527980466422</v>
      </c>
      <c r="FB112" s="2">
        <v>19.219244037782229</v>
      </c>
      <c r="FC112" s="2">
        <v>18.617537175205506</v>
      </c>
      <c r="FD112" s="2">
        <v>19.784682573074967</v>
      </c>
      <c r="FE112" s="2">
        <v>18.538257533340257</v>
      </c>
      <c r="FF112" s="2">
        <v>20.491955523086965</v>
      </c>
      <c r="FG112" s="2">
        <v>19.054236378958386</v>
      </c>
      <c r="FH112" s="2">
        <v>18.984762008605855</v>
      </c>
      <c r="FI112" s="2">
        <v>19.439974939347632</v>
      </c>
      <c r="FJ112" s="2">
        <v>19.096546468964181</v>
      </c>
      <c r="FK112" s="2">
        <v>18.941461498207232</v>
      </c>
      <c r="FL112" s="2">
        <v>18.847102940712606</v>
      </c>
      <c r="FM112" s="2">
        <v>19.053632777647898</v>
      </c>
      <c r="FN112" s="2">
        <v>18.71705475736227</v>
      </c>
      <c r="FO112" s="2">
        <v>19.06479679176357</v>
      </c>
      <c r="FP112" s="2">
        <v>19.628400748575732</v>
      </c>
      <c r="FQ112" s="2">
        <v>17.674309114550287</v>
      </c>
      <c r="FR112" s="2">
        <v>19.505760138269586</v>
      </c>
      <c r="FS112" s="2">
        <v>20.360411621008897</v>
      </c>
      <c r="FT112" s="2">
        <v>19.619286413655491</v>
      </c>
      <c r="FU112" s="2">
        <v>19.719481432533279</v>
      </c>
      <c r="FV112" s="2">
        <v>19.229829061646413</v>
      </c>
      <c r="FW112" s="2">
        <v>18.556048933798518</v>
      </c>
      <c r="FX112" s="2">
        <v>19.694263030493811</v>
      </c>
      <c r="FY112" s="2">
        <v>19.686077139246592</v>
      </c>
      <c r="FZ112" s="2">
        <v>18.617160186628968</v>
      </c>
      <c r="GA112" s="2">
        <v>19.904822634890799</v>
      </c>
      <c r="GB112" s="2">
        <v>18.704606580186837</v>
      </c>
      <c r="GC112" s="2">
        <v>19.337448064232486</v>
      </c>
      <c r="GD112" s="2">
        <v>19.80126701387227</v>
      </c>
      <c r="GE112" s="2">
        <v>18.622909973509891</v>
      </c>
      <c r="GF112" s="2">
        <v>19.171500298015918</v>
      </c>
      <c r="GG112" s="2">
        <v>19.126979786863402</v>
      </c>
      <c r="GH112" s="2">
        <v>19.138059087118801</v>
      </c>
      <c r="GI112" s="2">
        <v>20.029954705002972</v>
      </c>
      <c r="GJ112" s="2">
        <v>19.075611258640471</v>
      </c>
      <c r="GK112" s="2">
        <v>19.86407914854902</v>
      </c>
      <c r="GL112" s="2">
        <v>19.471005880055394</v>
      </c>
      <c r="GM112" s="30">
        <v>19.435888702187473</v>
      </c>
      <c r="GN112" s="30">
        <v>18.939769270386353</v>
      </c>
    </row>
    <row r="113" spans="1:196" x14ac:dyDescent="0.2">
      <c r="A113" s="17" t="s">
        <v>159</v>
      </c>
      <c r="B113" s="17">
        <v>34</v>
      </c>
      <c r="C113" s="17">
        <v>0</v>
      </c>
      <c r="D113" s="9" t="s">
        <v>0</v>
      </c>
      <c r="E113" s="8">
        <v>0.60726916894008676</v>
      </c>
      <c r="F113" s="7">
        <v>-6.2973110426113976E-2</v>
      </c>
      <c r="G113" s="7">
        <v>0.97390702510244997</v>
      </c>
      <c r="H113" s="10">
        <v>-1.3744689287619849E-2</v>
      </c>
      <c r="I113" s="78">
        <v>0</v>
      </c>
      <c r="J113" s="78">
        <v>0</v>
      </c>
      <c r="K113" s="2">
        <v>18.191728890155812</v>
      </c>
      <c r="L113" s="2">
        <v>18.074229101234781</v>
      </c>
      <c r="M113" s="2">
        <v>17.620076144880688</v>
      </c>
      <c r="N113" s="2">
        <v>18.466061065893548</v>
      </c>
      <c r="O113" s="2">
        <v>17.58290622507867</v>
      </c>
      <c r="P113" s="2">
        <v>17.876811629379148</v>
      </c>
      <c r="Q113" s="2">
        <v>17.250037177298978</v>
      </c>
      <c r="R113" s="2">
        <v>17.990670208635507</v>
      </c>
      <c r="S113" s="2">
        <v>18.39721684406901</v>
      </c>
      <c r="T113" s="2">
        <v>17.466709442258342</v>
      </c>
      <c r="U113" s="2">
        <v>17.937919883891851</v>
      </c>
      <c r="V113" s="2">
        <v>17.959588433488801</v>
      </c>
      <c r="W113" s="2">
        <v>18.053532043456094</v>
      </c>
      <c r="X113" s="2">
        <v>17.932767768494134</v>
      </c>
      <c r="Y113" s="2">
        <v>18.159772079842661</v>
      </c>
      <c r="Z113" s="2">
        <v>17.38278342381621</v>
      </c>
      <c r="AA113" s="2">
        <v>17.806182763242415</v>
      </c>
      <c r="AB113" s="2">
        <v>17.108193493242698</v>
      </c>
      <c r="AC113" s="2">
        <v>17.915383086782938</v>
      </c>
      <c r="AD113" s="2">
        <v>17.611588812280239</v>
      </c>
      <c r="AE113" s="2">
        <v>18.041318800799534</v>
      </c>
      <c r="AF113" s="2">
        <v>17.565592603860193</v>
      </c>
      <c r="AG113" s="2">
        <v>17.655636130748981</v>
      </c>
      <c r="AH113" s="2">
        <v>17.987541398519092</v>
      </c>
      <c r="AI113" s="2">
        <v>17.457701009874921</v>
      </c>
      <c r="AJ113" s="2">
        <v>17.290221326728304</v>
      </c>
      <c r="AK113" s="2">
        <v>18.22005550688646</v>
      </c>
      <c r="AL113" s="2">
        <v>17.976944322482719</v>
      </c>
      <c r="AM113" s="2">
        <v>18.012562971158122</v>
      </c>
      <c r="AN113" s="2">
        <v>17.975409430160578</v>
      </c>
      <c r="AO113" s="2">
        <v>18.397011137062421</v>
      </c>
      <c r="AP113" s="2">
        <v>18.232997525321387</v>
      </c>
      <c r="AQ113" s="2">
        <v>17.749010969446712</v>
      </c>
      <c r="AR113" s="2">
        <v>18.994924900487582</v>
      </c>
      <c r="AS113" s="2">
        <v>18.215927322442862</v>
      </c>
      <c r="AT113" s="2">
        <v>18.622830426817554</v>
      </c>
      <c r="AU113" s="2">
        <v>17.549580916048356</v>
      </c>
      <c r="AV113" s="2">
        <v>18.497002176778569</v>
      </c>
      <c r="AW113" s="2">
        <v>17.708143132298336</v>
      </c>
      <c r="AX113" s="2">
        <v>17.586085628416793</v>
      </c>
      <c r="AY113" s="2">
        <v>18.17167938220717</v>
      </c>
      <c r="AZ113" s="2">
        <v>17.838611810795818</v>
      </c>
      <c r="BA113" s="2">
        <v>18.341277761179882</v>
      </c>
      <c r="BB113" s="2">
        <v>17.800341896913469</v>
      </c>
      <c r="BC113" s="2">
        <v>17.807270345549217</v>
      </c>
      <c r="BD113" s="2">
        <v>17.678651557169427</v>
      </c>
      <c r="BE113" s="2">
        <v>17.777893890897776</v>
      </c>
      <c r="BF113" s="2">
        <v>18.348590501066706</v>
      </c>
      <c r="BG113" s="2">
        <v>17.890595736584743</v>
      </c>
      <c r="BH113" s="2">
        <v>18.033938204357817</v>
      </c>
      <c r="BI113" s="2">
        <v>18.350364703215831</v>
      </c>
      <c r="BJ113" s="2">
        <v>18.241665997739727</v>
      </c>
      <c r="BK113" s="2">
        <v>17.835675885595677</v>
      </c>
      <c r="BL113" s="2">
        <v>17.449549931203716</v>
      </c>
      <c r="BM113" s="2">
        <v>17.978640163215911</v>
      </c>
      <c r="BN113" s="2">
        <v>17.610379492974282</v>
      </c>
      <c r="BO113" s="2">
        <v>17.774442990219192</v>
      </c>
      <c r="BP113" s="2">
        <v>18.450408245625432</v>
      </c>
      <c r="BQ113" s="2">
        <v>18.043799746694294</v>
      </c>
      <c r="BR113" s="2">
        <v>17.28661724234869</v>
      </c>
      <c r="BS113" s="2">
        <v>17.441241086251903</v>
      </c>
      <c r="BT113" s="2">
        <v>17.789118202694912</v>
      </c>
      <c r="BU113" s="2">
        <v>17.745641294849154</v>
      </c>
      <c r="BV113" s="2">
        <v>17.524307560354806</v>
      </c>
      <c r="BW113" s="2">
        <v>16.772352618312645</v>
      </c>
      <c r="BX113" s="2">
        <v>18.113639210876499</v>
      </c>
      <c r="BY113" s="2">
        <v>16.955662156082276</v>
      </c>
      <c r="BZ113" s="2">
        <v>17.835123066026689</v>
      </c>
      <c r="CA113" s="2">
        <v>17.831318307924409</v>
      </c>
      <c r="CB113" s="2">
        <v>18.272080167941304</v>
      </c>
      <c r="CC113" s="2">
        <v>18.375608370409939</v>
      </c>
      <c r="CD113" s="2">
        <v>18.303754370841791</v>
      </c>
      <c r="CE113" s="2">
        <v>17.718804213264992</v>
      </c>
      <c r="CF113" s="2">
        <v>18.452746487320834</v>
      </c>
      <c r="CG113" s="2">
        <v>18.656500919834379</v>
      </c>
      <c r="CH113" s="2">
        <v>17.526172654602682</v>
      </c>
      <c r="CI113" s="2">
        <v>17.118681283630437</v>
      </c>
      <c r="CJ113" s="2">
        <v>17.516355552831087</v>
      </c>
      <c r="CK113" s="2">
        <v>17.74495319588106</v>
      </c>
      <c r="CL113" s="2">
        <v>17.887184057235569</v>
      </c>
      <c r="CM113" s="2">
        <v>18.203626625866931</v>
      </c>
      <c r="CN113" s="2">
        <v>17.373710553091783</v>
      </c>
      <c r="CO113" s="2">
        <v>16.966080869003164</v>
      </c>
      <c r="CP113" s="2">
        <v>18.053698706699798</v>
      </c>
      <c r="CQ113" s="2">
        <v>17.676446428386132</v>
      </c>
      <c r="CR113" s="2">
        <v>17.940302662689152</v>
      </c>
      <c r="CS113" s="2">
        <v>17.66334836776241</v>
      </c>
      <c r="CT113" s="2">
        <v>18.135573240181653</v>
      </c>
      <c r="CU113" s="2">
        <v>18.04806810362518</v>
      </c>
      <c r="CV113" s="2">
        <v>18.301998953175598</v>
      </c>
      <c r="CW113" s="2">
        <v>18.373997420162521</v>
      </c>
      <c r="CX113" s="2">
        <v>17.921852909312918</v>
      </c>
      <c r="CY113" s="2">
        <v>18.211466562055818</v>
      </c>
      <c r="CZ113" s="2">
        <v>17.653013993452429</v>
      </c>
      <c r="DA113" s="2">
        <v>17.634141503821851</v>
      </c>
      <c r="DB113" s="2">
        <v>17.996088844726511</v>
      </c>
      <c r="DC113" s="2">
        <v>17.885999950107873</v>
      </c>
      <c r="DD113" s="2">
        <v>18.039381892486386</v>
      </c>
      <c r="DE113" s="2">
        <v>18.12895332747452</v>
      </c>
      <c r="DF113" s="2">
        <v>18.28530712484848</v>
      </c>
      <c r="DG113" s="2">
        <v>17.680209404138598</v>
      </c>
      <c r="DH113" s="2">
        <v>16.8818542282634</v>
      </c>
      <c r="DI113" s="2">
        <v>18.335177805550465</v>
      </c>
      <c r="DJ113" s="2">
        <v>17.809774250358995</v>
      </c>
      <c r="DK113" s="2">
        <v>17.362950507820894</v>
      </c>
      <c r="DL113" s="2">
        <v>17.236932944785508</v>
      </c>
      <c r="DM113" s="2">
        <v>17.769628374495994</v>
      </c>
      <c r="DN113" s="2">
        <v>17.872468469252929</v>
      </c>
      <c r="DO113" s="2">
        <v>18.109141931686921</v>
      </c>
      <c r="DP113" s="2">
        <v>17.422453413361943</v>
      </c>
      <c r="DQ113" s="2">
        <v>18.031994943409938</v>
      </c>
      <c r="DR113" s="2">
        <v>18.231748727357282</v>
      </c>
      <c r="DS113" s="2">
        <v>17.525031156269037</v>
      </c>
      <c r="DT113" s="2">
        <v>18.106750960536253</v>
      </c>
      <c r="DU113" s="2">
        <v>18.022511546032845</v>
      </c>
      <c r="DV113" s="2">
        <v>18.00814747516122</v>
      </c>
      <c r="DW113" s="2">
        <v>18.235716805199591</v>
      </c>
      <c r="DX113" s="2">
        <v>17.863513349581911</v>
      </c>
      <c r="DY113" s="2">
        <v>18.022452047610148</v>
      </c>
      <c r="DZ113" s="2">
        <v>17.708044151511352</v>
      </c>
      <c r="EA113" s="2">
        <v>17.739211605240939</v>
      </c>
      <c r="EB113" s="2">
        <v>17.949633121255722</v>
      </c>
      <c r="EC113" s="2">
        <v>17.626284797055135</v>
      </c>
      <c r="ED113" s="2">
        <v>18.024127242930504</v>
      </c>
      <c r="EE113" s="2">
        <v>17.158207781139232</v>
      </c>
      <c r="EF113" s="2">
        <v>17.409010307940033</v>
      </c>
      <c r="EG113" s="2">
        <v>18.148603973097007</v>
      </c>
      <c r="EH113" s="2">
        <v>18.018544023743051</v>
      </c>
      <c r="EI113" s="2">
        <v>17.863503984552004</v>
      </c>
      <c r="EJ113" s="2">
        <v>17.973464628007171</v>
      </c>
      <c r="EK113" s="2">
        <v>17.933123306545554</v>
      </c>
      <c r="EL113" s="2">
        <v>17.53005838462056</v>
      </c>
      <c r="EM113" s="2">
        <v>17.287834659389482</v>
      </c>
      <c r="EN113" s="2">
        <v>17.796338237093476</v>
      </c>
      <c r="EO113" s="2">
        <v>17.7085962506819</v>
      </c>
      <c r="EP113" s="2">
        <v>18.643380497931915</v>
      </c>
      <c r="EQ113" s="2">
        <v>17.678458135604441</v>
      </c>
      <c r="ER113" s="2">
        <v>16.932931621005764</v>
      </c>
      <c r="ES113" s="2">
        <v>18.02729717995927</v>
      </c>
      <c r="ET113" s="2">
        <v>17.771415369658925</v>
      </c>
      <c r="EU113" s="2">
        <v>18.045320246783632</v>
      </c>
      <c r="EV113" s="2">
        <v>18.21835844909441</v>
      </c>
      <c r="EW113" s="2">
        <v>18.305908503218593</v>
      </c>
      <c r="EX113" s="2">
        <v>18.37517717578708</v>
      </c>
      <c r="EY113" s="2">
        <v>18.049242665494528</v>
      </c>
      <c r="EZ113" s="2">
        <v>17.130478864096915</v>
      </c>
      <c r="FA113" s="2">
        <v>18.059978610111585</v>
      </c>
      <c r="FB113" s="2">
        <v>17.944107010940968</v>
      </c>
      <c r="FC113" s="2">
        <v>17.617361026137385</v>
      </c>
      <c r="FD113" s="2">
        <v>17.453073052171693</v>
      </c>
      <c r="FE113" s="2">
        <v>17.314890762438871</v>
      </c>
      <c r="FF113" s="2">
        <v>18.318650424714154</v>
      </c>
      <c r="FG113" s="2">
        <v>18.089384119618501</v>
      </c>
      <c r="FH113" s="2">
        <v>18.504859350511264</v>
      </c>
      <c r="FI113" s="2">
        <v>18.189763404241248</v>
      </c>
      <c r="FJ113" s="2">
        <v>17.798898809678395</v>
      </c>
      <c r="FK113" s="2">
        <v>17.835069920056402</v>
      </c>
      <c r="FL113" s="2">
        <v>17.411499287636484</v>
      </c>
      <c r="FM113" s="2">
        <v>17.577050207575951</v>
      </c>
      <c r="FN113" s="2">
        <v>17.752059163196172</v>
      </c>
      <c r="FO113" s="2">
        <v>18.0259193406871</v>
      </c>
      <c r="FP113" s="2">
        <v>17.867543168825886</v>
      </c>
      <c r="FQ113" s="2">
        <v>17.542768335678858</v>
      </c>
      <c r="FR113" s="2">
        <v>18.071300695132805</v>
      </c>
      <c r="FS113" s="2">
        <v>17.731107545542383</v>
      </c>
      <c r="FT113" s="2">
        <v>18.863398221954128</v>
      </c>
      <c r="FU113" s="2">
        <v>18.284054348930976</v>
      </c>
      <c r="FV113" s="2">
        <v>18.353097964857088</v>
      </c>
      <c r="FW113" s="2">
        <v>17.377379602859584</v>
      </c>
      <c r="FX113" s="2">
        <v>17.907539667711582</v>
      </c>
      <c r="FY113" s="2">
        <v>17.841363403177045</v>
      </c>
      <c r="FZ113" s="2">
        <v>17.500922002854733</v>
      </c>
      <c r="GA113" s="2">
        <v>17.39983060406702</v>
      </c>
      <c r="GB113" s="2">
        <v>18.232979810892726</v>
      </c>
      <c r="GC113" s="2">
        <v>18.347711102684269</v>
      </c>
      <c r="GD113" s="2">
        <v>18.28271982682568</v>
      </c>
      <c r="GE113" s="2">
        <v>17.895000239932052</v>
      </c>
      <c r="GF113" s="2">
        <v>17.356114721643969</v>
      </c>
      <c r="GG113" s="2">
        <v>18.185991778975673</v>
      </c>
      <c r="GH113" s="2">
        <v>17.203828833648089</v>
      </c>
      <c r="GI113" s="2">
        <v>17.699046019294919</v>
      </c>
      <c r="GJ113" s="2">
        <v>18.260553026622109</v>
      </c>
      <c r="GK113" s="2">
        <v>17.533718547909444</v>
      </c>
      <c r="GL113" s="2">
        <v>17.90765098190391</v>
      </c>
      <c r="GM113" s="30">
        <v>18.327153944076333</v>
      </c>
      <c r="GN113" s="30">
        <v>17.168922157706824</v>
      </c>
    </row>
    <row r="114" spans="1:196" x14ac:dyDescent="0.2">
      <c r="A114" s="17" t="s">
        <v>160</v>
      </c>
      <c r="B114" s="17">
        <v>36</v>
      </c>
      <c r="C114" s="17">
        <v>1</v>
      </c>
      <c r="D114" s="9" t="s">
        <v>0</v>
      </c>
      <c r="E114" s="8">
        <v>0.67723454578174569</v>
      </c>
      <c r="F114" s="7">
        <v>-5.5163784472490818E-2</v>
      </c>
      <c r="G114" s="7">
        <v>0.96419316341592975</v>
      </c>
      <c r="H114" s="10">
        <v>-1.6047250426357351E-2</v>
      </c>
      <c r="I114" s="78">
        <v>0</v>
      </c>
      <c r="J114" s="78">
        <v>0</v>
      </c>
      <c r="K114" s="2">
        <v>18.10881283656871</v>
      </c>
      <c r="L114" s="2">
        <v>18.194100641261642</v>
      </c>
      <c r="M114" s="2">
        <v>18.071567627574751</v>
      </c>
      <c r="N114" s="2">
        <v>18.389720943612328</v>
      </c>
      <c r="O114" s="2">
        <v>17.533325206959528</v>
      </c>
      <c r="P114" s="2">
        <v>17.694587191175732</v>
      </c>
      <c r="Q114" s="2">
        <v>17.659859133421655</v>
      </c>
      <c r="R114" s="2">
        <v>17.784962813167535</v>
      </c>
      <c r="S114" s="2">
        <v>18.087209561989599</v>
      </c>
      <c r="T114" s="2">
        <v>17.879644807534842</v>
      </c>
      <c r="U114" s="2">
        <v>17.556226958451685</v>
      </c>
      <c r="V114" s="2">
        <v>17.932038068383346</v>
      </c>
      <c r="W114" s="2">
        <v>18.003905994439013</v>
      </c>
      <c r="X114" s="2">
        <v>17.931398572022747</v>
      </c>
      <c r="Y114" s="2">
        <v>18.067377039744422</v>
      </c>
      <c r="Z114" s="2">
        <v>17.360734171469556</v>
      </c>
      <c r="AA114" s="2">
        <v>17.861277816182696</v>
      </c>
      <c r="AB114" s="2">
        <v>17.085545323183737</v>
      </c>
      <c r="AC114" s="2">
        <v>17.908950414700811</v>
      </c>
      <c r="AD114" s="2">
        <v>17.344779686564671</v>
      </c>
      <c r="AE114" s="2">
        <v>18.125543504887951</v>
      </c>
      <c r="AF114" s="2">
        <v>17.701366025881079</v>
      </c>
      <c r="AG114" s="2">
        <v>17.7931405572801</v>
      </c>
      <c r="AH114" s="2">
        <v>18.131866107806687</v>
      </c>
      <c r="AI114" s="2">
        <v>17.937838987051354</v>
      </c>
      <c r="AJ114" s="2">
        <v>17.423489326530849</v>
      </c>
      <c r="AK114" s="2">
        <v>18.157796294631638</v>
      </c>
      <c r="AL114" s="2">
        <v>17.990619808914893</v>
      </c>
      <c r="AM114" s="2">
        <v>18.37425876907837</v>
      </c>
      <c r="AN114" s="2">
        <v>17.972054771474212</v>
      </c>
      <c r="AO114" s="2">
        <v>17.87816033211308</v>
      </c>
      <c r="AP114" s="2">
        <v>18.371005094493693</v>
      </c>
      <c r="AQ114" s="2">
        <v>17.809678537372235</v>
      </c>
      <c r="AR114" s="2">
        <v>18.993229495211811</v>
      </c>
      <c r="AS114" s="2">
        <v>18.173685399487415</v>
      </c>
      <c r="AT114" s="2">
        <v>18.903968162155984</v>
      </c>
      <c r="AU114" s="2">
        <v>17.669786396621504</v>
      </c>
      <c r="AV114" s="2">
        <v>18.339585425989313</v>
      </c>
      <c r="AW114" s="2">
        <v>17.543206557185233</v>
      </c>
      <c r="AX114" s="2">
        <v>17.310610602399777</v>
      </c>
      <c r="AY114" s="2">
        <v>18.212534730281146</v>
      </c>
      <c r="AZ114" s="2">
        <v>17.715033465956214</v>
      </c>
      <c r="BA114" s="2">
        <v>18.116822257471206</v>
      </c>
      <c r="BB114" s="2">
        <v>17.657619323103589</v>
      </c>
      <c r="BC114" s="2">
        <v>17.67544880800304</v>
      </c>
      <c r="BD114" s="2">
        <v>17.498091479109007</v>
      </c>
      <c r="BE114" s="2">
        <v>17.521709921283357</v>
      </c>
      <c r="BF114" s="2">
        <v>18.239278097027025</v>
      </c>
      <c r="BG114" s="2">
        <v>18.052319553577</v>
      </c>
      <c r="BH114" s="2">
        <v>18.177795189233162</v>
      </c>
      <c r="BI114" s="2">
        <v>18.317120684406746</v>
      </c>
      <c r="BJ114" s="2">
        <v>18.188752908376085</v>
      </c>
      <c r="BK114" s="2">
        <v>17.713186008278793</v>
      </c>
      <c r="BL114" s="2">
        <v>17.648874884200215</v>
      </c>
      <c r="BM114" s="2">
        <v>17.85642669337215</v>
      </c>
      <c r="BN114" s="2">
        <v>17.601896842537784</v>
      </c>
      <c r="BO114" s="2">
        <v>17.997992510225529</v>
      </c>
      <c r="BP114" s="2">
        <v>18.140615010691942</v>
      </c>
      <c r="BQ114" s="2">
        <v>18.044661287850261</v>
      </c>
      <c r="BR114" s="2">
        <v>17.175705987437386</v>
      </c>
      <c r="BS114" s="2">
        <v>16.998863084647382</v>
      </c>
      <c r="BT114" s="2">
        <v>17.5691741193266</v>
      </c>
      <c r="BU114" s="2">
        <v>17.765914889254816</v>
      </c>
      <c r="BV114" s="2">
        <v>17.354217351305245</v>
      </c>
      <c r="BW114" s="2">
        <v>17.172506328400665</v>
      </c>
      <c r="BX114" s="2">
        <v>17.90744814732858</v>
      </c>
      <c r="BY114" s="2">
        <v>16.809449888195815</v>
      </c>
      <c r="BZ114" s="2">
        <v>18.005776679451522</v>
      </c>
      <c r="CA114" s="2">
        <v>18.031496874144022</v>
      </c>
      <c r="CB114" s="2">
        <v>18.184923590200661</v>
      </c>
      <c r="CC114" s="2">
        <v>18.456317688952453</v>
      </c>
      <c r="CD114" s="2">
        <v>18.257804668675099</v>
      </c>
      <c r="CE114" s="2">
        <v>17.740382060725754</v>
      </c>
      <c r="CF114" s="2">
        <v>17.708966969271639</v>
      </c>
      <c r="CG114" s="2">
        <v>18.346636986973234</v>
      </c>
      <c r="CH114" s="2">
        <v>17.310946356523729</v>
      </c>
      <c r="CI114" s="2">
        <v>16.998338796280414</v>
      </c>
      <c r="CJ114" s="2">
        <v>17.660805271181001</v>
      </c>
      <c r="CK114" s="2">
        <v>17.741514006638994</v>
      </c>
      <c r="CL114" s="2">
        <v>17.977882736717095</v>
      </c>
      <c r="CM114" s="2">
        <v>17.940010045354157</v>
      </c>
      <c r="CN114" s="2">
        <v>17.098325793673482</v>
      </c>
      <c r="CO114" s="2">
        <v>16.874671362335693</v>
      </c>
      <c r="CP114" s="2">
        <v>17.871119980399239</v>
      </c>
      <c r="CQ114" s="2">
        <v>17.438078595585822</v>
      </c>
      <c r="CR114" s="2">
        <v>18.043191075583291</v>
      </c>
      <c r="CS114" s="2">
        <v>17.210075921733647</v>
      </c>
      <c r="CT114" s="2">
        <v>17.929545133343687</v>
      </c>
      <c r="CU114" s="2">
        <v>18.131252180136251</v>
      </c>
      <c r="CV114" s="2">
        <v>18.017929573151463</v>
      </c>
      <c r="CW114" s="2">
        <v>18.380014406909794</v>
      </c>
      <c r="CX114" s="2">
        <v>17.646889049634648</v>
      </c>
      <c r="CY114" s="2">
        <v>18.294724423816326</v>
      </c>
      <c r="CZ114" s="2">
        <v>17.72610432617007</v>
      </c>
      <c r="DA114" s="2">
        <v>17.798173346816821</v>
      </c>
      <c r="DB114" s="2">
        <v>18.126710960804552</v>
      </c>
      <c r="DC114" s="2">
        <v>17.961893459802127</v>
      </c>
      <c r="DD114" s="2">
        <v>17.910423372121013</v>
      </c>
      <c r="DE114" s="2">
        <v>18.123806234895781</v>
      </c>
      <c r="DF114" s="2">
        <v>18.167546682082595</v>
      </c>
      <c r="DG114" s="2">
        <v>17.511094944907779</v>
      </c>
      <c r="DH114" s="2">
        <v>17.000174091959448</v>
      </c>
      <c r="DI114" s="2">
        <v>18.236839888179954</v>
      </c>
      <c r="DJ114" s="2">
        <v>17.682449078882268</v>
      </c>
      <c r="DK114" s="2">
        <v>16.955640919975387</v>
      </c>
      <c r="DL114" s="2">
        <v>17.539325338775392</v>
      </c>
      <c r="DM114" s="2">
        <v>17.376317484944355</v>
      </c>
      <c r="DN114" s="2">
        <v>17.926609955812662</v>
      </c>
      <c r="DO114" s="2">
        <v>18.187254098512319</v>
      </c>
      <c r="DP114" s="2">
        <v>17.528234226006642</v>
      </c>
      <c r="DQ114" s="2">
        <v>18.008422345301554</v>
      </c>
      <c r="DR114" s="2">
        <v>18.584739652038927</v>
      </c>
      <c r="DS114" s="2">
        <v>17.404853429704769</v>
      </c>
      <c r="DT114" s="2">
        <v>18.105522020026875</v>
      </c>
      <c r="DU114" s="2">
        <v>18.007562421690185</v>
      </c>
      <c r="DV114" s="2">
        <v>17.529288802207571</v>
      </c>
      <c r="DW114" s="2">
        <v>18.074682748217487</v>
      </c>
      <c r="DX114" s="2">
        <v>17.697429666536195</v>
      </c>
      <c r="DY114" s="2">
        <v>17.562577121222521</v>
      </c>
      <c r="DZ114" s="2">
        <v>17.401782597504923</v>
      </c>
      <c r="EA114" s="2">
        <v>17.46934649935076</v>
      </c>
      <c r="EB114" s="2">
        <v>17.739735318076672</v>
      </c>
      <c r="EC114" s="2">
        <v>17.568020154611048</v>
      </c>
      <c r="ED114" s="2">
        <v>17.790414712188383</v>
      </c>
      <c r="EE114" s="2">
        <v>17.439823503615596</v>
      </c>
      <c r="EF114" s="2">
        <v>17.604814565160165</v>
      </c>
      <c r="EG114" s="2">
        <v>18.289942370399537</v>
      </c>
      <c r="EH114" s="2">
        <v>17.91090180549941</v>
      </c>
      <c r="EI114" s="2">
        <v>18.065383005079841</v>
      </c>
      <c r="EJ114" s="2">
        <v>18.12795293687865</v>
      </c>
      <c r="EK114" s="2">
        <v>18.017254287716494</v>
      </c>
      <c r="EL114" s="2">
        <v>17.752043547270713</v>
      </c>
      <c r="EM114" s="2">
        <v>17.179089867946537</v>
      </c>
      <c r="EN114" s="2">
        <v>17.698309753584404</v>
      </c>
      <c r="EO114" s="2">
        <v>17.484017646334305</v>
      </c>
      <c r="EP114" s="2">
        <v>18.540049255526483</v>
      </c>
      <c r="EQ114" s="2">
        <v>17.892447558258755</v>
      </c>
      <c r="ER114" s="2">
        <v>17.188637477274625</v>
      </c>
      <c r="ES114" s="2">
        <v>17.842954759204421</v>
      </c>
      <c r="ET114" s="2">
        <v>17.842394422184789</v>
      </c>
      <c r="EU114" s="2">
        <v>18.11668638546579</v>
      </c>
      <c r="EV114" s="2">
        <v>18.044165731492413</v>
      </c>
      <c r="EW114" s="2">
        <v>18.189459961117883</v>
      </c>
      <c r="EX114" s="2">
        <v>17.803769042177692</v>
      </c>
      <c r="EY114" s="2">
        <v>17.898721127997714</v>
      </c>
      <c r="EZ114" s="2">
        <v>17.17833317234216</v>
      </c>
      <c r="FA114" s="2">
        <v>17.51351503054628</v>
      </c>
      <c r="FB114" s="2">
        <v>17.873088239738085</v>
      </c>
      <c r="FC114" s="2">
        <v>17.831799882549234</v>
      </c>
      <c r="FD114" s="2">
        <v>17.460554992238595</v>
      </c>
      <c r="FE114" s="2">
        <v>17.485042593915374</v>
      </c>
      <c r="FF114" s="2">
        <v>18.452742872490955</v>
      </c>
      <c r="FG114" s="2">
        <v>17.832241557665188</v>
      </c>
      <c r="FH114" s="2">
        <v>18.240594357737745</v>
      </c>
      <c r="FI114" s="2">
        <v>18.076578151323872</v>
      </c>
      <c r="FJ114" s="2">
        <v>17.928968174016603</v>
      </c>
      <c r="FK114" s="2">
        <v>17.638132989866758</v>
      </c>
      <c r="FL114" s="2">
        <v>17.477958846462823</v>
      </c>
      <c r="FM114" s="2">
        <v>17.502974519664821</v>
      </c>
      <c r="FN114" s="2">
        <v>17.844499174266357</v>
      </c>
      <c r="FO114" s="2">
        <v>17.8152724909238</v>
      </c>
      <c r="FP114" s="2">
        <v>17.617626553226653</v>
      </c>
      <c r="FQ114" s="2">
        <v>17.374932705456541</v>
      </c>
      <c r="FR114" s="2">
        <v>17.963750393665052</v>
      </c>
      <c r="FS114" s="2">
        <v>17.92118113936926</v>
      </c>
      <c r="FT114" s="2">
        <v>18.598882863957972</v>
      </c>
      <c r="FU114" s="2">
        <v>18.512408105207175</v>
      </c>
      <c r="FV114" s="2">
        <v>18.029228910179746</v>
      </c>
      <c r="FW114" s="2">
        <v>17.07422510289156</v>
      </c>
      <c r="FX114" s="2">
        <v>17.61071640258119</v>
      </c>
      <c r="FY114" s="2">
        <v>17.686897203237262</v>
      </c>
      <c r="FZ114" s="2">
        <v>17.399593947941682</v>
      </c>
      <c r="GA114" s="2">
        <v>17.171370652947129</v>
      </c>
      <c r="GB114" s="2">
        <v>18.14542487176924</v>
      </c>
      <c r="GC114" s="2">
        <v>18.423904277056469</v>
      </c>
      <c r="GD114" s="2">
        <v>18.407410681215552</v>
      </c>
      <c r="GE114" s="2">
        <v>17.878302310533623</v>
      </c>
      <c r="GF114" s="2">
        <v>17.482694491235577</v>
      </c>
      <c r="GG114" s="2">
        <v>18.203168630030813</v>
      </c>
      <c r="GH114" s="2">
        <v>17.930086330859549</v>
      </c>
      <c r="GI114" s="2">
        <v>17.893658246500404</v>
      </c>
      <c r="GJ114" s="2">
        <v>18.286805168349005</v>
      </c>
      <c r="GK114" s="2">
        <v>17.534579519548757</v>
      </c>
      <c r="GL114" s="2">
        <v>18.125465262463447</v>
      </c>
      <c r="GM114" s="30">
        <v>17.990928596847546</v>
      </c>
      <c r="GN114" s="30">
        <v>17.223138533236757</v>
      </c>
    </row>
    <row r="115" spans="1:196" x14ac:dyDescent="0.2">
      <c r="A115" s="17" t="s">
        <v>161</v>
      </c>
      <c r="B115" s="17">
        <v>40</v>
      </c>
      <c r="C115" s="17">
        <v>6</v>
      </c>
      <c r="D115" s="9" t="s">
        <v>0</v>
      </c>
      <c r="E115" s="8">
        <v>0.58642704790717293</v>
      </c>
      <c r="F115" s="7">
        <v>8.5161792946230719E-2</v>
      </c>
      <c r="G115" s="7">
        <v>0.96591674549273787</v>
      </c>
      <c r="H115" s="10">
        <v>-2.0565853870007089E-2</v>
      </c>
      <c r="I115" s="78">
        <v>0</v>
      </c>
      <c r="J115" s="78">
        <v>0</v>
      </c>
      <c r="K115" s="2">
        <v>18.955263170153987</v>
      </c>
      <c r="L115" s="2">
        <v>19.220418457879042</v>
      </c>
      <c r="M115" s="2">
        <v>18.836258262014525</v>
      </c>
      <c r="N115" s="2">
        <v>19.266875676391624</v>
      </c>
      <c r="O115" s="2">
        <v>18.680338842754637</v>
      </c>
      <c r="P115" s="2">
        <v>19.471888655895793</v>
      </c>
      <c r="Q115" s="2">
        <v>19.020799807521421</v>
      </c>
      <c r="R115" s="2">
        <v>19.09131540753263</v>
      </c>
      <c r="S115" s="2">
        <v>18.673907782477368</v>
      </c>
      <c r="T115" s="2">
        <v>19.061468746399406</v>
      </c>
      <c r="U115" s="2">
        <v>18.963036031298348</v>
      </c>
      <c r="V115" s="2">
        <v>18.633532798292816</v>
      </c>
      <c r="W115" s="2">
        <v>18.529931637566872</v>
      </c>
      <c r="X115" s="2">
        <v>18.808359320692798</v>
      </c>
      <c r="Y115" s="2">
        <v>18.199538929790393</v>
      </c>
      <c r="Z115" s="2">
        <v>18.389684427828087</v>
      </c>
      <c r="AA115" s="2">
        <v>18.687222527402696</v>
      </c>
      <c r="AB115" s="2">
        <v>18.188821472122317</v>
      </c>
      <c r="AC115" s="2">
        <v>18.818270293681334</v>
      </c>
      <c r="AD115" s="2">
        <v>18.120484129170581</v>
      </c>
      <c r="AE115" s="2">
        <v>19.459604899903614</v>
      </c>
      <c r="AF115" s="2">
        <v>18.845091250349629</v>
      </c>
      <c r="AG115" s="2">
        <v>18.222643384120357</v>
      </c>
      <c r="AH115" s="2">
        <v>19.086983005833687</v>
      </c>
      <c r="AI115" s="2">
        <v>18.655404254062258</v>
      </c>
      <c r="AJ115" s="2">
        <v>18.042317252815199</v>
      </c>
      <c r="AK115" s="2">
        <v>19.005118509360603</v>
      </c>
      <c r="AL115" s="2">
        <v>18.866963120416557</v>
      </c>
      <c r="AM115" s="2">
        <v>18.637147364234124</v>
      </c>
      <c r="AN115" s="2">
        <v>18.506126005024626</v>
      </c>
      <c r="AO115" s="2">
        <v>18.732327919050483</v>
      </c>
      <c r="AP115" s="2">
        <v>19.415756279111072</v>
      </c>
      <c r="AQ115" s="2">
        <v>18.300201574868769</v>
      </c>
      <c r="AR115" s="2">
        <v>19.691805312646526</v>
      </c>
      <c r="AS115" s="2">
        <v>18.496633257121093</v>
      </c>
      <c r="AT115" s="2">
        <v>20.076072969945194</v>
      </c>
      <c r="AU115" s="2">
        <v>18.973137392626896</v>
      </c>
      <c r="AV115" s="2">
        <v>18.981481652068695</v>
      </c>
      <c r="AW115" s="2">
        <v>18.08689359660908</v>
      </c>
      <c r="AX115" s="2">
        <v>19.004997075343272</v>
      </c>
      <c r="AY115" s="2">
        <v>19.012560080969784</v>
      </c>
      <c r="AZ115" s="2">
        <v>19.746322291636201</v>
      </c>
      <c r="BA115" s="2">
        <v>19.393134923049434</v>
      </c>
      <c r="BB115" s="2">
        <v>19.019042863850483</v>
      </c>
      <c r="BC115" s="2">
        <v>18.268030723633618</v>
      </c>
      <c r="BD115" s="2">
        <v>17.716046878035907</v>
      </c>
      <c r="BE115" s="2">
        <v>18.581277558871907</v>
      </c>
      <c r="BF115" s="2">
        <v>18.831408156572653</v>
      </c>
      <c r="BG115" s="2">
        <v>20.234813016921418</v>
      </c>
      <c r="BH115" s="2">
        <v>18.662431623066347</v>
      </c>
      <c r="BI115" s="2">
        <v>18.010265582762855</v>
      </c>
      <c r="BJ115" s="2">
        <v>17.818291474552751</v>
      </c>
      <c r="BK115" s="2">
        <v>18.988169947725638</v>
      </c>
      <c r="BL115" s="2">
        <v>18.624434758061437</v>
      </c>
      <c r="BM115" s="2">
        <v>18.961729378441945</v>
      </c>
      <c r="BN115" s="2">
        <v>17.357614469992022</v>
      </c>
      <c r="BO115" s="2">
        <v>19.776683748165627</v>
      </c>
      <c r="BP115" s="2">
        <v>18.85367620708811</v>
      </c>
      <c r="BQ115" s="2">
        <v>18.781119728484519</v>
      </c>
      <c r="BR115" s="2">
        <v>18.085350820712378</v>
      </c>
      <c r="BS115" s="2">
        <v>18.347374055746023</v>
      </c>
      <c r="BT115" s="2">
        <v>19.361657953295449</v>
      </c>
      <c r="BU115" s="2">
        <v>18.728381209646091</v>
      </c>
      <c r="BV115" s="2">
        <v>18.442605723781853</v>
      </c>
      <c r="BW115" s="2">
        <v>18.571199221168406</v>
      </c>
      <c r="BX115" s="2">
        <v>18.715148360348618</v>
      </c>
      <c r="BY115" s="2">
        <v>17.209690317218538</v>
      </c>
      <c r="BZ115" s="2">
        <v>19.115983043020659</v>
      </c>
      <c r="CA115" s="2">
        <v>19.598262955868293</v>
      </c>
      <c r="CB115" s="2">
        <v>19.581961991014882</v>
      </c>
      <c r="CC115" s="2">
        <v>19.360510847874796</v>
      </c>
      <c r="CD115" s="2">
        <v>18.848522681858597</v>
      </c>
      <c r="CE115" s="2">
        <v>17.889005146064822</v>
      </c>
      <c r="CF115" s="2">
        <v>18.02623663582326</v>
      </c>
      <c r="CG115" s="2">
        <v>18.712603015962692</v>
      </c>
      <c r="CH115" s="2">
        <v>18.084308760127115</v>
      </c>
      <c r="CI115" s="2">
        <v>18.745272104281227</v>
      </c>
      <c r="CJ115" s="2">
        <v>18.402109351825942</v>
      </c>
      <c r="CK115" s="2">
        <v>19.419835039468364</v>
      </c>
      <c r="CL115" s="2">
        <v>18.331161794094072</v>
      </c>
      <c r="CM115" s="2">
        <v>18.907085687190339</v>
      </c>
      <c r="CN115" s="2">
        <v>18.480420062232398</v>
      </c>
      <c r="CO115" s="2">
        <v>18.375459772718905</v>
      </c>
      <c r="CP115" s="2">
        <v>19.287310531438717</v>
      </c>
      <c r="CQ115" s="2">
        <v>19.151114068699066</v>
      </c>
      <c r="CR115" s="2">
        <v>18.838839261553471</v>
      </c>
      <c r="CS115" s="2">
        <v>18.36595311996594</v>
      </c>
      <c r="CT115" s="2">
        <v>18.601481979528579</v>
      </c>
      <c r="CU115" s="2">
        <v>18.696136680589266</v>
      </c>
      <c r="CV115" s="2">
        <v>18.755827026493211</v>
      </c>
      <c r="CW115" s="2">
        <v>19.134981621849224</v>
      </c>
      <c r="CX115" s="2">
        <v>18.471124978064537</v>
      </c>
      <c r="CY115" s="2">
        <v>18.748481956676017</v>
      </c>
      <c r="CZ115" s="2">
        <v>18.751202593119913</v>
      </c>
      <c r="DA115" s="2">
        <v>19.333347294001229</v>
      </c>
      <c r="DB115" s="2">
        <v>18.560157196472051</v>
      </c>
      <c r="DC115" s="2">
        <v>19.628698170529393</v>
      </c>
      <c r="DD115" s="2">
        <v>18.885092181690489</v>
      </c>
      <c r="DE115" s="2">
        <v>19.327125027587574</v>
      </c>
      <c r="DF115" s="2">
        <v>18.724911478168369</v>
      </c>
      <c r="DG115" s="2">
        <v>19.476032243149</v>
      </c>
      <c r="DH115" s="2">
        <v>18.687565714034847</v>
      </c>
      <c r="DI115" s="2">
        <v>19.34868973645931</v>
      </c>
      <c r="DJ115" s="2">
        <v>19.161847900118733</v>
      </c>
      <c r="DK115" s="2">
        <v>18.917200246444402</v>
      </c>
      <c r="DL115" s="2">
        <v>18.073389452091725</v>
      </c>
      <c r="DM115" s="2">
        <v>18.522913466986818</v>
      </c>
      <c r="DN115" s="2">
        <v>19.366614618450576</v>
      </c>
      <c r="DO115" s="2">
        <v>18.999231338071255</v>
      </c>
      <c r="DP115" s="2">
        <v>18.917469804557349</v>
      </c>
      <c r="DQ115" s="2">
        <v>18.401119994080545</v>
      </c>
      <c r="DR115" s="2">
        <v>18.280234599095309</v>
      </c>
      <c r="DS115" s="2">
        <v>19.10840479901994</v>
      </c>
      <c r="DT115" s="2">
        <v>18.721276801992392</v>
      </c>
      <c r="DU115" s="2">
        <v>19.288448325358434</v>
      </c>
      <c r="DV115" s="2">
        <v>18.705307908113465</v>
      </c>
      <c r="DW115" s="2">
        <v>19.130879884533645</v>
      </c>
      <c r="DX115" s="2">
        <v>18.772381338624978</v>
      </c>
      <c r="DY115" s="2">
        <v>18.432734974859464</v>
      </c>
      <c r="DZ115" s="2">
        <v>18.778954488377448</v>
      </c>
      <c r="EA115" s="2">
        <v>18.562186984578652</v>
      </c>
      <c r="EB115" s="2">
        <v>19.587274745388008</v>
      </c>
      <c r="EC115" s="2">
        <v>18.574218031399212</v>
      </c>
      <c r="ED115" s="2">
        <v>19.071619109042317</v>
      </c>
      <c r="EE115" s="2">
        <v>19.779161201491249</v>
      </c>
      <c r="EF115" s="2">
        <v>18.880919140886707</v>
      </c>
      <c r="EG115" s="2">
        <v>18.38793597763468</v>
      </c>
      <c r="EH115" s="2">
        <v>19.451686605346936</v>
      </c>
      <c r="EI115" s="2">
        <v>18.331489421296371</v>
      </c>
      <c r="EJ115" s="2">
        <v>19.280835119055311</v>
      </c>
      <c r="EK115" s="2">
        <v>18.381646075932533</v>
      </c>
      <c r="EL115" s="2">
        <v>18.395274042760214</v>
      </c>
      <c r="EM115" s="2">
        <v>18.099677405047949</v>
      </c>
      <c r="EN115" s="2">
        <v>18.504138651540604</v>
      </c>
      <c r="EO115" s="2">
        <v>18.421096270486593</v>
      </c>
      <c r="EP115" s="2">
        <v>18.64834597999722</v>
      </c>
      <c r="EQ115" s="2">
        <v>18.553256102087555</v>
      </c>
      <c r="ER115" s="2">
        <v>18.069817365647079</v>
      </c>
      <c r="ES115" s="2">
        <v>19.190195597246742</v>
      </c>
      <c r="ET115" s="2">
        <v>18.78101251291746</v>
      </c>
      <c r="EU115" s="2">
        <v>18.391675095236643</v>
      </c>
      <c r="EV115" s="2">
        <v>18.739437101474785</v>
      </c>
      <c r="EW115" s="2">
        <v>19.123858056890974</v>
      </c>
      <c r="EX115" s="2">
        <v>19.137505856712767</v>
      </c>
      <c r="EY115" s="2">
        <v>18.75006002050786</v>
      </c>
      <c r="EZ115" s="2">
        <v>18.307987981691419</v>
      </c>
      <c r="FA115" s="2">
        <v>18.541921654073406</v>
      </c>
      <c r="FB115" s="2">
        <v>18.702793918546909</v>
      </c>
      <c r="FC115" s="2">
        <v>18.19513009211952</v>
      </c>
      <c r="FD115" s="2">
        <v>19.016214838043549</v>
      </c>
      <c r="FE115" s="2">
        <v>17.90009403637994</v>
      </c>
      <c r="FF115" s="2">
        <v>19.985211410526674</v>
      </c>
      <c r="FG115" s="2">
        <v>18.490874675798409</v>
      </c>
      <c r="FH115" s="2">
        <v>18.844317333572469</v>
      </c>
      <c r="FI115" s="2">
        <v>18.966217907877105</v>
      </c>
      <c r="FJ115" s="2">
        <v>18.635135039170756</v>
      </c>
      <c r="FK115" s="2">
        <v>18.050018763367053</v>
      </c>
      <c r="FL115" s="2">
        <v>18.177953583875205</v>
      </c>
      <c r="FM115" s="2">
        <v>18.576637261941929</v>
      </c>
      <c r="FN115" s="2">
        <v>18.398622759685551</v>
      </c>
      <c r="FO115" s="2">
        <v>18.498415309575712</v>
      </c>
      <c r="FP115" s="2">
        <v>19.025355125005817</v>
      </c>
      <c r="FQ115" s="2">
        <v>17.258414221586126</v>
      </c>
      <c r="FR115" s="2">
        <v>19.151960585423968</v>
      </c>
      <c r="FS115" s="2">
        <v>19.521986761644275</v>
      </c>
      <c r="FT115" s="2">
        <v>19.38840472302736</v>
      </c>
      <c r="FU115" s="2">
        <v>19.579437427075096</v>
      </c>
      <c r="FV115" s="2">
        <v>18.862508617379138</v>
      </c>
      <c r="FW115" s="2">
        <v>18.194599398309013</v>
      </c>
      <c r="FX115" s="2">
        <v>19.365730945788066</v>
      </c>
      <c r="FY115" s="2">
        <v>19.278983740153016</v>
      </c>
      <c r="FZ115" s="2">
        <v>18.357452794426113</v>
      </c>
      <c r="GA115" s="2">
        <v>19.193220848023746</v>
      </c>
      <c r="GB115" s="2">
        <v>18.543105207121851</v>
      </c>
      <c r="GC115" s="2">
        <v>19.080975095774107</v>
      </c>
      <c r="GD115" s="2">
        <v>19.506819875108377</v>
      </c>
      <c r="GE115" s="2">
        <v>18.265755957685258</v>
      </c>
      <c r="GF115" s="2">
        <v>18.27902242241386</v>
      </c>
      <c r="GG115" s="2">
        <v>18.933475664965744</v>
      </c>
      <c r="GH115" s="2">
        <v>18.05629177074341</v>
      </c>
      <c r="GI115" s="2">
        <v>19.685349320093209</v>
      </c>
      <c r="GJ115" s="2">
        <v>18.620991713267056</v>
      </c>
      <c r="GK115" s="2">
        <v>18.90126593994426</v>
      </c>
      <c r="GL115" s="2">
        <v>18.844988979753776</v>
      </c>
      <c r="GM115" s="30">
        <v>18.798957803703129</v>
      </c>
      <c r="GN115" s="30">
        <v>18.093810139210248</v>
      </c>
    </row>
    <row r="116" spans="1:196" x14ac:dyDescent="0.2">
      <c r="A116" s="17" t="s">
        <v>162</v>
      </c>
      <c r="B116" s="17">
        <v>36</v>
      </c>
      <c r="C116" s="17">
        <v>3</v>
      </c>
      <c r="D116" s="9" t="s">
        <v>0</v>
      </c>
      <c r="E116" s="8">
        <v>0.63808305462583426</v>
      </c>
      <c r="F116" s="7">
        <v>-6.9260223173127855E-2</v>
      </c>
      <c r="G116" s="7">
        <v>2.3636891062503329E-2</v>
      </c>
      <c r="H116" s="10">
        <v>-0.20442698301212658</v>
      </c>
      <c r="I116" s="78">
        <v>0</v>
      </c>
      <c r="J116" s="56" t="s">
        <v>5707</v>
      </c>
      <c r="K116" s="2">
        <v>19.451764648413938</v>
      </c>
      <c r="L116" s="2">
        <v>19.642704874926157</v>
      </c>
      <c r="M116" s="2">
        <v>20.029954705002972</v>
      </c>
      <c r="N116" s="2">
        <v>20.029954705002972</v>
      </c>
      <c r="O116" s="2">
        <v>18.779054860228857</v>
      </c>
      <c r="P116" s="2">
        <v>19.521145465621533</v>
      </c>
      <c r="Q116" s="2">
        <v>19.910666204244208</v>
      </c>
      <c r="R116" s="2">
        <v>19.712971113301645</v>
      </c>
      <c r="S116" s="2">
        <v>19.87510350506728</v>
      </c>
      <c r="T116" s="2">
        <v>19.255607911984921</v>
      </c>
      <c r="U116" s="2">
        <v>19.740017690932081</v>
      </c>
      <c r="V116" s="2">
        <v>19.641491697875328</v>
      </c>
      <c r="W116" s="2">
        <v>19.944615315709356</v>
      </c>
      <c r="X116" s="2">
        <v>20.59446958121595</v>
      </c>
      <c r="Y116" s="2">
        <v>19.763171046905239</v>
      </c>
      <c r="Z116" s="2">
        <v>19.195487036960163</v>
      </c>
      <c r="AA116" s="2">
        <v>20.27915359425177</v>
      </c>
      <c r="AB116" s="2">
        <v>18.849706039399059</v>
      </c>
      <c r="AC116" s="2">
        <v>20.320930905481127</v>
      </c>
      <c r="AD116" s="2">
        <v>19.394343666394164</v>
      </c>
      <c r="AE116" s="2">
        <v>19.899853667999864</v>
      </c>
      <c r="AF116" s="2">
        <v>19.328558604140913</v>
      </c>
      <c r="AG116" s="2">
        <v>20.016216663357671</v>
      </c>
      <c r="AH116" s="2">
        <v>19.324425384196772</v>
      </c>
      <c r="AI116" s="2">
        <v>19.851198470270393</v>
      </c>
      <c r="AJ116" s="2">
        <v>19.684322449296324</v>
      </c>
      <c r="AK116" s="2">
        <v>19.439947780908852</v>
      </c>
      <c r="AL116" s="2">
        <v>19.822155928387332</v>
      </c>
      <c r="AM116" s="2">
        <v>19.313371315778475</v>
      </c>
      <c r="AN116" s="2">
        <v>19.735789994913205</v>
      </c>
      <c r="AO116" s="2">
        <v>19.573830682794739</v>
      </c>
      <c r="AP116" s="2">
        <v>19.371025915406008</v>
      </c>
      <c r="AQ116" s="2">
        <v>20.156186158135693</v>
      </c>
      <c r="AR116" s="2">
        <v>19.960000399333943</v>
      </c>
      <c r="AS116" s="2">
        <v>20.26243477052072</v>
      </c>
      <c r="AT116" s="2">
        <v>19.271903592797297</v>
      </c>
      <c r="AU116" s="2">
        <v>19.784692768441765</v>
      </c>
      <c r="AV116" s="2">
        <v>19.704480201104882</v>
      </c>
      <c r="AW116" s="2">
        <v>19.294230999975721</v>
      </c>
      <c r="AX116" s="2">
        <v>19.678631694938158</v>
      </c>
      <c r="AY116" s="2">
        <v>19.932847129143674</v>
      </c>
      <c r="AZ116" s="2">
        <v>19.231954750883929</v>
      </c>
      <c r="BA116" s="2">
        <v>20.132124656307841</v>
      </c>
      <c r="BB116" s="2">
        <v>19.285254869256871</v>
      </c>
      <c r="BC116" s="2">
        <v>19.736317107598484</v>
      </c>
      <c r="BD116" s="2">
        <v>19.94482139416483</v>
      </c>
      <c r="BE116" s="2">
        <v>20.029954705002972</v>
      </c>
      <c r="BF116" s="2">
        <v>20.278988246244001</v>
      </c>
      <c r="BG116" s="2">
        <v>19.630275167258088</v>
      </c>
      <c r="BH116" s="2">
        <v>19.289010882440483</v>
      </c>
      <c r="BI116" s="2">
        <v>20.393923856194004</v>
      </c>
      <c r="BJ116" s="2">
        <v>19.564313222700427</v>
      </c>
      <c r="BK116" s="2">
        <v>19.689945706764824</v>
      </c>
      <c r="BL116" s="2">
        <v>20.029954705002972</v>
      </c>
      <c r="BM116" s="2">
        <v>19.819915776843612</v>
      </c>
      <c r="BN116" s="2">
        <v>19.189174680771124</v>
      </c>
      <c r="BO116" s="2">
        <v>20.029954705002972</v>
      </c>
      <c r="BP116" s="2">
        <v>19.474533408428734</v>
      </c>
      <c r="BQ116" s="2">
        <v>19.21067629535484</v>
      </c>
      <c r="BR116" s="2">
        <v>19.615533249784249</v>
      </c>
      <c r="BS116" s="2">
        <v>18.705250135438725</v>
      </c>
      <c r="BT116" s="2">
        <v>19.286918604728086</v>
      </c>
      <c r="BU116" s="2">
        <v>19.85574221694954</v>
      </c>
      <c r="BV116" s="2">
        <v>19.063193063934229</v>
      </c>
      <c r="BW116" s="2">
        <v>19.512685935941299</v>
      </c>
      <c r="BX116" s="2">
        <v>20.079023594378995</v>
      </c>
      <c r="BY116" s="2">
        <v>18.588831597160116</v>
      </c>
      <c r="BZ116" s="2">
        <v>19.996627849885854</v>
      </c>
      <c r="CA116" s="2">
        <v>19.982038305915221</v>
      </c>
      <c r="CB116" s="2">
        <v>19.562429844787246</v>
      </c>
      <c r="CC116" s="2">
        <v>19.817748248869169</v>
      </c>
      <c r="CD116" s="2">
        <v>19.626112702560199</v>
      </c>
      <c r="CE116" s="2">
        <v>19.443269534898249</v>
      </c>
      <c r="CF116" s="2">
        <v>20.029954705002972</v>
      </c>
      <c r="CG116" s="2">
        <v>20.282892018320279</v>
      </c>
      <c r="CH116" s="2">
        <v>18.787541452555256</v>
      </c>
      <c r="CI116" s="2">
        <v>18.957887240399916</v>
      </c>
      <c r="CJ116" s="2">
        <v>19.42513093114534</v>
      </c>
      <c r="CK116" s="2">
        <v>19.564034149002026</v>
      </c>
      <c r="CL116" s="2">
        <v>19.390528693075545</v>
      </c>
      <c r="CM116" s="2">
        <v>19.840709302703285</v>
      </c>
      <c r="CN116" s="2">
        <v>19.194371966894035</v>
      </c>
      <c r="CO116" s="2">
        <v>18.858994693716845</v>
      </c>
      <c r="CP116" s="2">
        <v>19.33539266769958</v>
      </c>
      <c r="CQ116" s="2">
        <v>19.767056597695621</v>
      </c>
      <c r="CR116" s="2">
        <v>20.016878894594061</v>
      </c>
      <c r="CS116" s="2">
        <v>19.398216675789062</v>
      </c>
      <c r="CT116" s="2">
        <v>20.188607023581586</v>
      </c>
      <c r="CU116" s="2">
        <v>20.338879557931492</v>
      </c>
      <c r="CV116" s="2">
        <v>20.322421512913824</v>
      </c>
      <c r="CW116" s="2">
        <v>19.88719222342587</v>
      </c>
      <c r="CX116" s="2">
        <v>19.750000447432676</v>
      </c>
      <c r="CY116" s="2">
        <v>18.894084067763693</v>
      </c>
      <c r="CZ116" s="2">
        <v>19.924042858384972</v>
      </c>
      <c r="DA116" s="2">
        <v>19.620454306529634</v>
      </c>
      <c r="DB116" s="2">
        <v>19.43734680728042</v>
      </c>
      <c r="DC116" s="2">
        <v>20.029954705002972</v>
      </c>
      <c r="DD116" s="2">
        <v>19.125065321187257</v>
      </c>
      <c r="DE116" s="2">
        <v>19.769264934511728</v>
      </c>
      <c r="DF116" s="2">
        <v>20.044410156683735</v>
      </c>
      <c r="DG116" s="2">
        <v>19.431837774769868</v>
      </c>
      <c r="DH116" s="2">
        <v>19.509910091996826</v>
      </c>
      <c r="DI116" s="2">
        <v>19.926517024790442</v>
      </c>
      <c r="DJ116" s="2">
        <v>19.021638585679003</v>
      </c>
      <c r="DK116" s="2">
        <v>18.511398509784911</v>
      </c>
      <c r="DL116" s="2">
        <v>19.235805646434233</v>
      </c>
      <c r="DM116" s="2">
        <v>18.875697674395177</v>
      </c>
      <c r="DN116" s="2">
        <v>20.000706241445794</v>
      </c>
      <c r="DO116" s="2">
        <v>19.815578296032502</v>
      </c>
      <c r="DP116" s="2">
        <v>19.115831029266936</v>
      </c>
      <c r="DQ116" s="2">
        <v>19.813194256460701</v>
      </c>
      <c r="DR116" s="2">
        <v>20.455926874682589</v>
      </c>
      <c r="DS116" s="2">
        <v>19.650128420358673</v>
      </c>
      <c r="DT116" s="2">
        <v>20.573319767032061</v>
      </c>
      <c r="DU116" s="2">
        <v>19.914640606426744</v>
      </c>
      <c r="DV116" s="2">
        <v>20.150437236851744</v>
      </c>
      <c r="DW116" s="2">
        <v>19.535231852590304</v>
      </c>
      <c r="DX116" s="2">
        <v>19.204447708941867</v>
      </c>
      <c r="DY116" s="2">
        <v>19.972818263052503</v>
      </c>
      <c r="DZ116" s="2">
        <v>19.177172929475585</v>
      </c>
      <c r="EA116" s="2">
        <v>19.220437829684133</v>
      </c>
      <c r="EB116" s="2">
        <v>19.452081957027069</v>
      </c>
      <c r="EC116" s="2">
        <v>18.856237509987508</v>
      </c>
      <c r="ED116" s="2">
        <v>19.291980596384363</v>
      </c>
      <c r="EE116" s="2">
        <v>19.442876508590928</v>
      </c>
      <c r="EF116" s="2">
        <v>19.43772688519369</v>
      </c>
      <c r="EG116" s="2">
        <v>20.293623359234562</v>
      </c>
      <c r="EH116" s="2">
        <v>18.946018661654978</v>
      </c>
      <c r="EI116" s="2">
        <v>20.133161239968008</v>
      </c>
      <c r="EJ116" s="2">
        <v>20.19940151123491</v>
      </c>
      <c r="EK116" s="2">
        <v>19.643801872531192</v>
      </c>
      <c r="EL116" s="2">
        <v>19.724427649421486</v>
      </c>
      <c r="EM116" s="2">
        <v>18.835234579204421</v>
      </c>
      <c r="EN116" s="2">
        <v>19.576346478014784</v>
      </c>
      <c r="EO116" s="2">
        <v>19.651945765390224</v>
      </c>
      <c r="EP116" s="2">
        <v>20.314797685668463</v>
      </c>
      <c r="EQ116" s="2">
        <v>18.791720504580152</v>
      </c>
      <c r="ER116" s="2">
        <v>19.200740366742771</v>
      </c>
      <c r="ES116" s="2">
        <v>19.427313922509573</v>
      </c>
      <c r="ET116" s="2">
        <v>20.037907913428604</v>
      </c>
      <c r="EU116" s="2">
        <v>19.080159416201816</v>
      </c>
      <c r="EV116" s="2">
        <v>19.77159705551529</v>
      </c>
      <c r="EW116" s="2">
        <v>20.029954705002972</v>
      </c>
      <c r="EX116" s="2">
        <v>19.738530969357285</v>
      </c>
      <c r="EY116" s="2">
        <v>18.968476460703208</v>
      </c>
      <c r="EZ116" s="2">
        <v>18.72038988449912</v>
      </c>
      <c r="FA116" s="2">
        <v>20.063078969122291</v>
      </c>
      <c r="FB116" s="2">
        <v>19.11137108018502</v>
      </c>
      <c r="FC116" s="2">
        <v>18.785086508202316</v>
      </c>
      <c r="FD116" s="2">
        <v>19.202345059537013</v>
      </c>
      <c r="FE116" s="2">
        <v>18.804044404820964</v>
      </c>
      <c r="FF116" s="2">
        <v>19.557189485977798</v>
      </c>
      <c r="FG116" s="2">
        <v>20.029954705002972</v>
      </c>
      <c r="FH116" s="2">
        <v>19.500009093093063</v>
      </c>
      <c r="FI116" s="2">
        <v>19.911790408891409</v>
      </c>
      <c r="FJ116" s="2">
        <v>20.358359886071678</v>
      </c>
      <c r="FK116" s="2">
        <v>19.967282536551256</v>
      </c>
      <c r="FL116" s="2">
        <v>19.220892291102789</v>
      </c>
      <c r="FM116" s="2">
        <v>18.630352724304746</v>
      </c>
      <c r="FN116" s="2">
        <v>19.136182991820451</v>
      </c>
      <c r="FO116" s="2">
        <v>18.598615954542279</v>
      </c>
      <c r="FP116" s="2">
        <v>19.582749532024707</v>
      </c>
      <c r="FQ116" s="2">
        <v>19.264620809411301</v>
      </c>
      <c r="FR116" s="2">
        <v>19.696663339907161</v>
      </c>
      <c r="FS116" s="2">
        <v>19.694073523421888</v>
      </c>
      <c r="FT116" s="2">
        <v>19.888246721300664</v>
      </c>
      <c r="FU116" s="2">
        <v>19.944163427952319</v>
      </c>
      <c r="FV116" s="2">
        <v>19.682129962963188</v>
      </c>
      <c r="FW116" s="2">
        <v>19.424311492903595</v>
      </c>
      <c r="FX116" s="2">
        <v>18.492533931322548</v>
      </c>
      <c r="FY116" s="2">
        <v>18.775871054773738</v>
      </c>
      <c r="FZ116" s="2">
        <v>19.175764061724522</v>
      </c>
      <c r="GA116" s="2">
        <v>19.233118315972703</v>
      </c>
      <c r="GB116" s="2">
        <v>19.830893010281173</v>
      </c>
      <c r="GC116" s="2">
        <v>19.418662995707251</v>
      </c>
      <c r="GD116" s="2">
        <v>19.260337117444386</v>
      </c>
      <c r="GE116" s="2">
        <v>19.431497484812361</v>
      </c>
      <c r="GF116" s="2">
        <v>20.288884274543861</v>
      </c>
      <c r="GG116" s="2">
        <v>19.059863635384509</v>
      </c>
      <c r="GH116" s="2">
        <v>19.855349447152044</v>
      </c>
      <c r="GI116" s="2">
        <v>19.129199848919654</v>
      </c>
      <c r="GJ116" s="2">
        <v>19.799153954083305</v>
      </c>
      <c r="GK116" s="2">
        <v>18.607731114722569</v>
      </c>
      <c r="GL116" s="2">
        <v>20.159046156229689</v>
      </c>
      <c r="GM116" s="30">
        <v>19.778657680861311</v>
      </c>
      <c r="GN116" s="30">
        <v>19.621572835817613</v>
      </c>
    </row>
    <row r="117" spans="1:196" x14ac:dyDescent="0.2">
      <c r="A117" s="17" t="s">
        <v>163</v>
      </c>
      <c r="B117" s="17">
        <v>38</v>
      </c>
      <c r="C117" s="17">
        <v>5</v>
      </c>
      <c r="D117" s="9" t="s">
        <v>0</v>
      </c>
      <c r="E117" s="8">
        <v>0.8103735433293171</v>
      </c>
      <c r="F117" s="7">
        <v>-3.3923947348363015E-2</v>
      </c>
      <c r="G117" s="7">
        <v>0.57635783806975582</v>
      </c>
      <c r="H117" s="10">
        <v>-5.329732807184584E-2</v>
      </c>
      <c r="I117" s="78">
        <v>0</v>
      </c>
      <c r="J117" s="78">
        <v>0</v>
      </c>
      <c r="K117" s="2">
        <v>21.838464224256306</v>
      </c>
      <c r="L117" s="2">
        <v>21.880947040199757</v>
      </c>
      <c r="M117" s="2">
        <v>22.238625140419526</v>
      </c>
      <c r="N117" s="2">
        <v>22.433272788885557</v>
      </c>
      <c r="O117" s="2">
        <v>21.638354830558821</v>
      </c>
      <c r="P117" s="2">
        <v>21.675895114611926</v>
      </c>
      <c r="Q117" s="2">
        <v>22.402650464438921</v>
      </c>
      <c r="R117" s="2">
        <v>22.56533937684889</v>
      </c>
      <c r="S117" s="2">
        <v>22.360997657505855</v>
      </c>
      <c r="T117" s="2">
        <v>22.304292361981176</v>
      </c>
      <c r="U117" s="2">
        <v>22.265167660418307</v>
      </c>
      <c r="V117" s="2">
        <v>21.677865059528102</v>
      </c>
      <c r="W117" s="2">
        <v>22.199709761359983</v>
      </c>
      <c r="X117" s="2">
        <v>22.066198979130309</v>
      </c>
      <c r="Y117" s="2">
        <v>22.255910443960179</v>
      </c>
      <c r="Z117" s="2">
        <v>22.001490825978607</v>
      </c>
      <c r="AA117" s="2">
        <v>22.369797187260662</v>
      </c>
      <c r="AB117" s="2">
        <v>21.498391087243107</v>
      </c>
      <c r="AC117" s="2">
        <v>22.222057901212235</v>
      </c>
      <c r="AD117" s="2">
        <v>21.274298243842914</v>
      </c>
      <c r="AE117" s="2">
        <v>22.534982191509265</v>
      </c>
      <c r="AF117" s="2">
        <v>21.836567590036907</v>
      </c>
      <c r="AG117" s="2">
        <v>22.239439797249528</v>
      </c>
      <c r="AH117" s="2">
        <v>22.008189331143559</v>
      </c>
      <c r="AI117" s="2">
        <v>22.1113788033623</v>
      </c>
      <c r="AJ117" s="2">
        <v>21.575886959210266</v>
      </c>
      <c r="AK117" s="2">
        <v>22.060915864236854</v>
      </c>
      <c r="AL117" s="2">
        <v>21.794790704391655</v>
      </c>
      <c r="AM117" s="2">
        <v>21.953459688072247</v>
      </c>
      <c r="AN117" s="2">
        <v>22.126662873293171</v>
      </c>
      <c r="AO117" s="2">
        <v>21.925446936022052</v>
      </c>
      <c r="AP117" s="2">
        <v>22.300746138917624</v>
      </c>
      <c r="AQ117" s="2">
        <v>21.827136686510773</v>
      </c>
      <c r="AR117" s="2">
        <v>22.706074491847197</v>
      </c>
      <c r="AS117" s="2">
        <v>22.101707991472292</v>
      </c>
      <c r="AT117" s="2">
        <v>22.723368527925903</v>
      </c>
      <c r="AU117" s="2">
        <v>22.580501999572014</v>
      </c>
      <c r="AV117" s="2">
        <v>22.821603898738829</v>
      </c>
      <c r="AW117" s="2">
        <v>21.811452915161446</v>
      </c>
      <c r="AX117" s="2">
        <v>21.804212412618636</v>
      </c>
      <c r="AY117" s="2">
        <v>22.364236548505716</v>
      </c>
      <c r="AZ117" s="2">
        <v>21.862420375540051</v>
      </c>
      <c r="BA117" s="2">
        <v>22.118703738590277</v>
      </c>
      <c r="BB117" s="2">
        <v>22.286156824928067</v>
      </c>
      <c r="BC117" s="2">
        <v>21.773615108066945</v>
      </c>
      <c r="BD117" s="2">
        <v>21.676954199408641</v>
      </c>
      <c r="BE117" s="2">
        <v>22.068446434310975</v>
      </c>
      <c r="BF117" s="2">
        <v>22.026228993574552</v>
      </c>
      <c r="BG117" s="2">
        <v>22.578579021487602</v>
      </c>
      <c r="BH117" s="2">
        <v>21.893377554155059</v>
      </c>
      <c r="BI117" s="2">
        <v>21.986336931765759</v>
      </c>
      <c r="BJ117" s="2">
        <v>21.802997179558105</v>
      </c>
      <c r="BK117" s="2">
        <v>22.332820571732036</v>
      </c>
      <c r="BL117" s="2">
        <v>21.804516487397397</v>
      </c>
      <c r="BM117" s="2">
        <v>21.954193970443367</v>
      </c>
      <c r="BN117" s="2">
        <v>21.525684523054419</v>
      </c>
      <c r="BO117" s="2">
        <v>21.511030343102277</v>
      </c>
      <c r="BP117" s="2">
        <v>22.223205069595434</v>
      </c>
      <c r="BQ117" s="2">
        <v>22.406383530404639</v>
      </c>
      <c r="BR117" s="2">
        <v>21.789844906049748</v>
      </c>
      <c r="BS117" s="2">
        <v>21.51627667285544</v>
      </c>
      <c r="BT117" s="2">
        <v>22.008391741949847</v>
      </c>
      <c r="BU117" s="2">
        <v>21.945235203569609</v>
      </c>
      <c r="BV117" s="2">
        <v>21.828905052948784</v>
      </c>
      <c r="BW117" s="2">
        <v>22.362694628115499</v>
      </c>
      <c r="BX117" s="2">
        <v>22.018874638348652</v>
      </c>
      <c r="BY117" s="2">
        <v>21.176327301782301</v>
      </c>
      <c r="BZ117" s="2">
        <v>22.23688016506161</v>
      </c>
      <c r="CA117" s="2">
        <v>22.575535870542609</v>
      </c>
      <c r="CB117" s="2">
        <v>21.876290869295413</v>
      </c>
      <c r="CC117" s="2">
        <v>22.31857900669549</v>
      </c>
      <c r="CD117" s="2">
        <v>22.026680292511902</v>
      </c>
      <c r="CE117" s="2">
        <v>21.811959010832176</v>
      </c>
      <c r="CF117" s="2">
        <v>22.076750979126103</v>
      </c>
      <c r="CG117" s="2">
        <v>22.551003465406428</v>
      </c>
      <c r="CH117" s="2">
        <v>21.351690086758662</v>
      </c>
      <c r="CI117" s="2">
        <v>21.612811070298093</v>
      </c>
      <c r="CJ117" s="2">
        <v>21.662521764008464</v>
      </c>
      <c r="CK117" s="2">
        <v>21.991897789108609</v>
      </c>
      <c r="CL117" s="2">
        <v>21.622302784039977</v>
      </c>
      <c r="CM117" s="2">
        <v>21.91913852680247</v>
      </c>
      <c r="CN117" s="2">
        <v>22.055332625883366</v>
      </c>
      <c r="CO117" s="2">
        <v>22.066060127514319</v>
      </c>
      <c r="CP117" s="2">
        <v>22.186605716207275</v>
      </c>
      <c r="CQ117" s="2">
        <v>22.234307402398564</v>
      </c>
      <c r="CR117" s="2">
        <v>22.730966962296005</v>
      </c>
      <c r="CS117" s="2">
        <v>21.999500308819911</v>
      </c>
      <c r="CT117" s="2">
        <v>22.089822374288978</v>
      </c>
      <c r="CU117" s="2">
        <v>21.972914847539727</v>
      </c>
      <c r="CV117" s="2">
        <v>22.061851887496402</v>
      </c>
      <c r="CW117" s="2">
        <v>22.323460501173919</v>
      </c>
      <c r="CX117" s="2">
        <v>22.034267919201596</v>
      </c>
      <c r="CY117" s="2">
        <v>21.734173216059329</v>
      </c>
      <c r="CZ117" s="2">
        <v>22.215407493457455</v>
      </c>
      <c r="DA117" s="2">
        <v>22.349550057138028</v>
      </c>
      <c r="DB117" s="2">
        <v>21.832617671772717</v>
      </c>
      <c r="DC117" s="2">
        <v>22.550470857416606</v>
      </c>
      <c r="DD117" s="2">
        <v>22.243864963369894</v>
      </c>
      <c r="DE117" s="2">
        <v>22.300305502314224</v>
      </c>
      <c r="DF117" s="2">
        <v>22.345255772034491</v>
      </c>
      <c r="DG117" s="2">
        <v>21.51562219346323</v>
      </c>
      <c r="DH117" s="2">
        <v>22.031433668101478</v>
      </c>
      <c r="DI117" s="2">
        <v>22.653893518213749</v>
      </c>
      <c r="DJ117" s="2">
        <v>22.136996843130994</v>
      </c>
      <c r="DK117" s="2">
        <v>21.821614982082384</v>
      </c>
      <c r="DL117" s="2">
        <v>21.746151219190114</v>
      </c>
      <c r="DM117" s="2">
        <v>21.752296865742302</v>
      </c>
      <c r="DN117" s="2">
        <v>22.202585503518925</v>
      </c>
      <c r="DO117" s="2">
        <v>21.76377396768142</v>
      </c>
      <c r="DP117" s="2">
        <v>21.98070286578497</v>
      </c>
      <c r="DQ117" s="2">
        <v>22.287851360895598</v>
      </c>
      <c r="DR117" s="2">
        <v>22.351835201142698</v>
      </c>
      <c r="DS117" s="2">
        <v>21.666913381926697</v>
      </c>
      <c r="DT117" s="2">
        <v>21.921736200070391</v>
      </c>
      <c r="DU117" s="2">
        <v>22.093101409458804</v>
      </c>
      <c r="DV117" s="2">
        <v>21.789261319444918</v>
      </c>
      <c r="DW117" s="2">
        <v>22.318318752974236</v>
      </c>
      <c r="DX117" s="2">
        <v>21.589526322634406</v>
      </c>
      <c r="DY117" s="2">
        <v>21.958039486156878</v>
      </c>
      <c r="DZ117" s="2">
        <v>21.379201901940668</v>
      </c>
      <c r="EA117" s="2">
        <v>21.644801047840577</v>
      </c>
      <c r="EB117" s="2">
        <v>22.169204449289527</v>
      </c>
      <c r="EC117" s="2">
        <v>21.609160633497268</v>
      </c>
      <c r="ED117" s="2">
        <v>21.62405157664217</v>
      </c>
      <c r="EE117" s="2">
        <v>22.393730763401198</v>
      </c>
      <c r="EF117" s="2">
        <v>21.786982817084169</v>
      </c>
      <c r="EG117" s="2">
        <v>22.720962636027714</v>
      </c>
      <c r="EH117" s="2">
        <v>21.842596694910153</v>
      </c>
      <c r="EI117" s="2">
        <v>22.163606357907234</v>
      </c>
      <c r="EJ117" s="2">
        <v>22.495724240959426</v>
      </c>
      <c r="EK117" s="2">
        <v>21.845746956237136</v>
      </c>
      <c r="EL117" s="2">
        <v>21.768892015993202</v>
      </c>
      <c r="EM117" s="2">
        <v>21.326792832108506</v>
      </c>
      <c r="EN117" s="2">
        <v>21.790231843131917</v>
      </c>
      <c r="EO117" s="2">
        <v>21.740261284612082</v>
      </c>
      <c r="EP117" s="2">
        <v>22.689409002484577</v>
      </c>
      <c r="EQ117" s="2">
        <v>21.979870304431575</v>
      </c>
      <c r="ER117" s="2">
        <v>21.642211090865736</v>
      </c>
      <c r="ES117" s="2">
        <v>21.922579492901409</v>
      </c>
      <c r="ET117" s="2">
        <v>22.013906920228106</v>
      </c>
      <c r="EU117" s="2">
        <v>21.60312855357618</v>
      </c>
      <c r="EV117" s="2">
        <v>22.426899262364092</v>
      </c>
      <c r="EW117" s="2">
        <v>22.553714277953738</v>
      </c>
      <c r="EX117" s="2">
        <v>22.300804420778064</v>
      </c>
      <c r="EY117" s="2">
        <v>21.99837406668922</v>
      </c>
      <c r="EZ117" s="2">
        <v>21.676253639445306</v>
      </c>
      <c r="FA117" s="2">
        <v>22.066388174065697</v>
      </c>
      <c r="FB117" s="2">
        <v>21.961554391165954</v>
      </c>
      <c r="FC117" s="2">
        <v>21.386432104236277</v>
      </c>
      <c r="FD117" s="2">
        <v>21.885672199328535</v>
      </c>
      <c r="FE117" s="2">
        <v>21.449336443987082</v>
      </c>
      <c r="FF117" s="2">
        <v>22.573687793086393</v>
      </c>
      <c r="FG117" s="2">
        <v>22.117677075790912</v>
      </c>
      <c r="FH117" s="2">
        <v>21.811846090816456</v>
      </c>
      <c r="FI117" s="2">
        <v>21.679235388977613</v>
      </c>
      <c r="FJ117" s="2">
        <v>21.856646318748037</v>
      </c>
      <c r="FK117" s="2">
        <v>21.899670657447494</v>
      </c>
      <c r="FL117" s="2">
        <v>21.646017697279955</v>
      </c>
      <c r="FM117" s="2">
        <v>21.644831352961852</v>
      </c>
      <c r="FN117" s="2">
        <v>21.696388441852157</v>
      </c>
      <c r="FO117" s="2">
        <v>22.31516130131655</v>
      </c>
      <c r="FP117" s="2">
        <v>21.850615022767471</v>
      </c>
      <c r="FQ117" s="2">
        <v>21.557574462066729</v>
      </c>
      <c r="FR117" s="2">
        <v>21.875806662398581</v>
      </c>
      <c r="FS117" s="2">
        <v>22.288363553219956</v>
      </c>
      <c r="FT117" s="2">
        <v>22.146858892863566</v>
      </c>
      <c r="FU117" s="2">
        <v>22.379766259048591</v>
      </c>
      <c r="FV117" s="2">
        <v>22.183743638719776</v>
      </c>
      <c r="FW117" s="2">
        <v>21.679449595326584</v>
      </c>
      <c r="FX117" s="2">
        <v>21.913609617239143</v>
      </c>
      <c r="FY117" s="2">
        <v>22.053550103927968</v>
      </c>
      <c r="FZ117" s="2">
        <v>21.967924378025977</v>
      </c>
      <c r="GA117" s="2">
        <v>22.183820575811122</v>
      </c>
      <c r="GB117" s="2">
        <v>22.099695440980035</v>
      </c>
      <c r="GC117" s="2">
        <v>22.135099975914223</v>
      </c>
      <c r="GD117" s="2">
        <v>22.215687081094448</v>
      </c>
      <c r="GE117" s="2">
        <v>21.806502840318782</v>
      </c>
      <c r="GF117" s="2">
        <v>22.38720400221337</v>
      </c>
      <c r="GG117" s="2">
        <v>22.167493352672196</v>
      </c>
      <c r="GH117" s="2">
        <v>21.804929267009062</v>
      </c>
      <c r="GI117" s="2">
        <v>22.347393042221139</v>
      </c>
      <c r="GJ117" s="2">
        <v>22.157155339369133</v>
      </c>
      <c r="GK117" s="2">
        <v>21.74846260241376</v>
      </c>
      <c r="GL117" s="2">
        <v>22.085092794455356</v>
      </c>
      <c r="GM117" s="30">
        <v>22.510017455761716</v>
      </c>
      <c r="GN117" s="30">
        <v>21.811184463375842</v>
      </c>
    </row>
    <row r="118" spans="1:196" x14ac:dyDescent="0.2">
      <c r="A118" s="17" t="s">
        <v>164</v>
      </c>
      <c r="B118" s="17">
        <v>40</v>
      </c>
      <c r="C118" s="17">
        <v>4</v>
      </c>
      <c r="D118" s="9" t="s">
        <v>0</v>
      </c>
      <c r="E118" s="8">
        <v>0.3340643266564951</v>
      </c>
      <c r="F118" s="7">
        <v>-0.101690621940417</v>
      </c>
      <c r="G118" s="7">
        <v>0.27449018706172179</v>
      </c>
      <c r="H118" s="10">
        <v>-0.10676873413401822</v>
      </c>
      <c r="I118" s="78">
        <v>0</v>
      </c>
      <c r="J118" s="78">
        <v>0</v>
      </c>
      <c r="K118" s="2">
        <v>19.779430677186777</v>
      </c>
      <c r="L118" s="2">
        <v>19.168258664255177</v>
      </c>
      <c r="M118" s="2">
        <v>19.271107838896349</v>
      </c>
      <c r="N118" s="2">
        <v>19.545967794302875</v>
      </c>
      <c r="O118" s="2">
        <v>18.892014554975177</v>
      </c>
      <c r="P118" s="2">
        <v>19.26448213670372</v>
      </c>
      <c r="Q118" s="2">
        <v>19.491570183377007</v>
      </c>
      <c r="R118" s="2">
        <v>19.515702774727906</v>
      </c>
      <c r="S118" s="2">
        <v>19.547248754329782</v>
      </c>
      <c r="T118" s="2">
        <v>19.666539436462667</v>
      </c>
      <c r="U118" s="2">
        <v>19.090523752641982</v>
      </c>
      <c r="V118" s="2">
        <v>18.871620355890997</v>
      </c>
      <c r="W118" s="2">
        <v>18.967943029067474</v>
      </c>
      <c r="X118" s="2">
        <v>19.251886308482291</v>
      </c>
      <c r="Y118" s="2">
        <v>19.289389451384267</v>
      </c>
      <c r="Z118" s="2">
        <v>18.876646393582583</v>
      </c>
      <c r="AA118" s="2">
        <v>19.519336786529195</v>
      </c>
      <c r="AB118" s="2">
        <v>18.606080494646079</v>
      </c>
      <c r="AC118" s="2">
        <v>19.468729462306705</v>
      </c>
      <c r="AD118" s="2">
        <v>18.505640427467551</v>
      </c>
      <c r="AE118" s="2">
        <v>19.374619802446372</v>
      </c>
      <c r="AF118" s="2">
        <v>19.087755782046994</v>
      </c>
      <c r="AG118" s="2">
        <v>18.85848821932975</v>
      </c>
      <c r="AH118" s="2">
        <v>19.125126647160805</v>
      </c>
      <c r="AI118" s="2">
        <v>19.630666203485557</v>
      </c>
      <c r="AJ118" s="2">
        <v>18.478593573080733</v>
      </c>
      <c r="AK118" s="2">
        <v>19.560617497891784</v>
      </c>
      <c r="AL118" s="2">
        <v>19.142061011427909</v>
      </c>
      <c r="AM118" s="2">
        <v>19.424300027319248</v>
      </c>
      <c r="AN118" s="2">
        <v>19.253361820129292</v>
      </c>
      <c r="AO118" s="2">
        <v>19.276358887954611</v>
      </c>
      <c r="AP118" s="2">
        <v>20.011631480869461</v>
      </c>
      <c r="AQ118" s="2">
        <v>19.199451688616922</v>
      </c>
      <c r="AR118" s="2">
        <v>20.291593772475661</v>
      </c>
      <c r="AS118" s="2">
        <v>19.388541917088187</v>
      </c>
      <c r="AT118" s="2">
        <v>20.460679786795598</v>
      </c>
      <c r="AU118" s="2">
        <v>19.362568535189041</v>
      </c>
      <c r="AV118" s="2">
        <v>19.611994206058352</v>
      </c>
      <c r="AW118" s="2">
        <v>18.854442903143262</v>
      </c>
      <c r="AX118" s="2">
        <v>18.670612954269377</v>
      </c>
      <c r="AY118" s="2">
        <v>19.421251177153881</v>
      </c>
      <c r="AZ118" s="2">
        <v>19.353350625736496</v>
      </c>
      <c r="BA118" s="2">
        <v>19.542630958280771</v>
      </c>
      <c r="BB118" s="2">
        <v>19.408582480063171</v>
      </c>
      <c r="BC118" s="2">
        <v>19.36036925712305</v>
      </c>
      <c r="BD118" s="2">
        <v>18.577757065433765</v>
      </c>
      <c r="BE118" s="2">
        <v>19.512253623762959</v>
      </c>
      <c r="BF118" s="2">
        <v>19.447665410517459</v>
      </c>
      <c r="BG118" s="2">
        <v>20.029954705002972</v>
      </c>
      <c r="BH118" s="2">
        <v>19.14639974385403</v>
      </c>
      <c r="BI118" s="2">
        <v>18.875742392341664</v>
      </c>
      <c r="BJ118" s="2">
        <v>18.693142297339129</v>
      </c>
      <c r="BK118" s="2">
        <v>19.160425456092742</v>
      </c>
      <c r="BL118" s="2">
        <v>18.87376908110069</v>
      </c>
      <c r="BM118" s="2">
        <v>18.85070306163248</v>
      </c>
      <c r="BN118" s="2">
        <v>18.473692051355854</v>
      </c>
      <c r="BO118" s="2">
        <v>18.88852819768767</v>
      </c>
      <c r="BP118" s="2">
        <v>19.759831469507059</v>
      </c>
      <c r="BQ118" s="2">
        <v>19.665394766905699</v>
      </c>
      <c r="BR118" s="2">
        <v>18.410169084193122</v>
      </c>
      <c r="BS118" s="2">
        <v>18.872258897993483</v>
      </c>
      <c r="BT118" s="2">
        <v>18.850732818080132</v>
      </c>
      <c r="BU118" s="2">
        <v>19.085109936551504</v>
      </c>
      <c r="BV118" s="2">
        <v>19.023718146697387</v>
      </c>
      <c r="BW118" s="2">
        <v>18.890935972103303</v>
      </c>
      <c r="BX118" s="2">
        <v>19.274704213172036</v>
      </c>
      <c r="BY118" s="2">
        <v>18.087704378101861</v>
      </c>
      <c r="BZ118" s="2">
        <v>19.109896105573668</v>
      </c>
      <c r="CA118" s="2">
        <v>19.984469242417084</v>
      </c>
      <c r="CB118" s="2">
        <v>19.060694520985329</v>
      </c>
      <c r="CC118" s="2">
        <v>19.406559204208836</v>
      </c>
      <c r="CD118" s="2">
        <v>19.464490721602232</v>
      </c>
      <c r="CE118" s="2">
        <v>18.941359715418276</v>
      </c>
      <c r="CF118" s="2">
        <v>18.989749581038044</v>
      </c>
      <c r="CG118" s="2">
        <v>19.709629217167784</v>
      </c>
      <c r="CH118" s="2">
        <v>18.346965980803851</v>
      </c>
      <c r="CI118" s="2">
        <v>18.277987487268387</v>
      </c>
      <c r="CJ118" s="2">
        <v>19.518935214015105</v>
      </c>
      <c r="CK118" s="2">
        <v>19.104949554088318</v>
      </c>
      <c r="CL118" s="2">
        <v>18.827235079500621</v>
      </c>
      <c r="CM118" s="2">
        <v>19.028841902397108</v>
      </c>
      <c r="CN118" s="2">
        <v>18.539641471444934</v>
      </c>
      <c r="CO118" s="2">
        <v>19.044385176080631</v>
      </c>
      <c r="CP118" s="2">
        <v>19.602870666722911</v>
      </c>
      <c r="CQ118" s="2">
        <v>18.564852280014943</v>
      </c>
      <c r="CR118" s="2">
        <v>19.53404379350151</v>
      </c>
      <c r="CS118" s="2">
        <v>18.740209357550004</v>
      </c>
      <c r="CT118" s="2">
        <v>19.000119425438236</v>
      </c>
      <c r="CU118" s="2">
        <v>19.241139141182543</v>
      </c>
      <c r="CV118" s="2">
        <v>19.02359637309538</v>
      </c>
      <c r="CW118" s="2">
        <v>19.889191344934378</v>
      </c>
      <c r="CX118" s="2">
        <v>19.107101799237391</v>
      </c>
      <c r="CY118" s="2">
        <v>19.56183537446617</v>
      </c>
      <c r="CZ118" s="2">
        <v>19.062194185236166</v>
      </c>
      <c r="DA118" s="2">
        <v>19.35840248821933</v>
      </c>
      <c r="DB118" s="2">
        <v>19.016594441159171</v>
      </c>
      <c r="DC118" s="2">
        <v>19.428081176709092</v>
      </c>
      <c r="DD118" s="2">
        <v>19.124863416469726</v>
      </c>
      <c r="DE118" s="2">
        <v>19.330296049601007</v>
      </c>
      <c r="DF118" s="2">
        <v>19.581605920760587</v>
      </c>
      <c r="DG118" s="2">
        <v>18.671095672928413</v>
      </c>
      <c r="DH118" s="2">
        <v>19.035978201971144</v>
      </c>
      <c r="DI118" s="2">
        <v>19.621406827850205</v>
      </c>
      <c r="DJ118" s="2">
        <v>19.22190134965663</v>
      </c>
      <c r="DK118" s="2">
        <v>18.426324089887068</v>
      </c>
      <c r="DL118" s="2">
        <v>19.039083456032873</v>
      </c>
      <c r="DM118" s="2">
        <v>18.711293405919537</v>
      </c>
      <c r="DN118" s="2">
        <v>19.330586938448274</v>
      </c>
      <c r="DO118" s="2">
        <v>18.995063169171821</v>
      </c>
      <c r="DP118" s="2">
        <v>18.812686903925421</v>
      </c>
      <c r="DQ118" s="2">
        <v>19.400456992983596</v>
      </c>
      <c r="DR118" s="2">
        <v>19.394847718683987</v>
      </c>
      <c r="DS118" s="2">
        <v>18.853501648877479</v>
      </c>
      <c r="DT118" s="2">
        <v>19.219514242217372</v>
      </c>
      <c r="DU118" s="2">
        <v>19.045840022738048</v>
      </c>
      <c r="DV118" s="2">
        <v>18.919491382139864</v>
      </c>
      <c r="DW118" s="2">
        <v>19.465305692143865</v>
      </c>
      <c r="DX118" s="2">
        <v>18.644892502654439</v>
      </c>
      <c r="DY118" s="2">
        <v>18.764371252241084</v>
      </c>
      <c r="DZ118" s="2">
        <v>18.862439298859375</v>
      </c>
      <c r="EA118" s="2">
        <v>18.453010481569418</v>
      </c>
      <c r="EB118" s="2">
        <v>19.187945650743231</v>
      </c>
      <c r="EC118" s="2">
        <v>19.10007638189694</v>
      </c>
      <c r="ED118" s="2">
        <v>19.410323972066802</v>
      </c>
      <c r="EE118" s="2">
        <v>19.577039293918826</v>
      </c>
      <c r="EF118" s="2">
        <v>18.853866917547741</v>
      </c>
      <c r="EG118" s="2">
        <v>19.358428004867708</v>
      </c>
      <c r="EH118" s="2">
        <v>19.401517171717714</v>
      </c>
      <c r="EI118" s="2">
        <v>19.368744918544877</v>
      </c>
      <c r="EJ118" s="2">
        <v>19.700206310646578</v>
      </c>
      <c r="EK118" s="2">
        <v>18.934557214131804</v>
      </c>
      <c r="EL118" s="2">
        <v>18.502685053390291</v>
      </c>
      <c r="EM118" s="2">
        <v>18.496948046901263</v>
      </c>
      <c r="EN118" s="2">
        <v>18.453555369169536</v>
      </c>
      <c r="EO118" s="2">
        <v>18.834866907372955</v>
      </c>
      <c r="EP118" s="2">
        <v>19.582416492361762</v>
      </c>
      <c r="EQ118" s="2">
        <v>19.398069136257263</v>
      </c>
      <c r="ER118" s="2">
        <v>18.772021592772013</v>
      </c>
      <c r="ES118" s="2">
        <v>19.317769269696718</v>
      </c>
      <c r="ET118" s="2">
        <v>19.3171936887464</v>
      </c>
      <c r="EU118" s="2">
        <v>18.935866219391226</v>
      </c>
      <c r="EV118" s="2">
        <v>19.410965459327507</v>
      </c>
      <c r="EW118" s="2">
        <v>19.640809564075266</v>
      </c>
      <c r="EX118" s="2">
        <v>19.480990886838697</v>
      </c>
      <c r="EY118" s="2">
        <v>19.417180721115976</v>
      </c>
      <c r="EZ118" s="2">
        <v>18.854733329623834</v>
      </c>
      <c r="FA118" s="2">
        <v>19.043017754900625</v>
      </c>
      <c r="FB118" s="2">
        <v>19.268568214162514</v>
      </c>
      <c r="FC118" s="2">
        <v>18.841804696103406</v>
      </c>
      <c r="FD118" s="2">
        <v>18.770184164635808</v>
      </c>
      <c r="FE118" s="2">
        <v>18.624194761214351</v>
      </c>
      <c r="FF118" s="2">
        <v>19.821612503112689</v>
      </c>
      <c r="FG118" s="2">
        <v>19.022630826836014</v>
      </c>
      <c r="FH118" s="2">
        <v>19.454055594711672</v>
      </c>
      <c r="FI118" s="2">
        <v>18.864911987619553</v>
      </c>
      <c r="FJ118" s="2">
        <v>18.999364689950667</v>
      </c>
      <c r="FK118" s="2">
        <v>18.917660186488494</v>
      </c>
      <c r="FL118" s="2">
        <v>18.609117742477626</v>
      </c>
      <c r="FM118" s="2">
        <v>18.877152517552442</v>
      </c>
      <c r="FN118" s="2">
        <v>18.957423757656692</v>
      </c>
      <c r="FO118" s="2">
        <v>19.43275141136208</v>
      </c>
      <c r="FP118" s="2">
        <v>18.845407594184735</v>
      </c>
      <c r="FQ118" s="2">
        <v>18.371466766892041</v>
      </c>
      <c r="FR118" s="2">
        <v>19.308422970114336</v>
      </c>
      <c r="FS118" s="2">
        <v>18.751123098282591</v>
      </c>
      <c r="FT118" s="2">
        <v>19.974506057160539</v>
      </c>
      <c r="FU118" s="2">
        <v>19.690585385577634</v>
      </c>
      <c r="FV118" s="2">
        <v>19.236866531322228</v>
      </c>
      <c r="FW118" s="2">
        <v>18.379907681776352</v>
      </c>
      <c r="FX118" s="2">
        <v>19.388887491142938</v>
      </c>
      <c r="FY118" s="2">
        <v>19.01310382614593</v>
      </c>
      <c r="FZ118" s="2">
        <v>18.922887751598957</v>
      </c>
      <c r="GA118" s="2">
        <v>18.894498592341979</v>
      </c>
      <c r="GB118" s="2">
        <v>19.356859122613965</v>
      </c>
      <c r="GC118" s="2">
        <v>19.630908248016823</v>
      </c>
      <c r="GD118" s="2">
        <v>19.610725637637891</v>
      </c>
      <c r="GE118" s="2">
        <v>18.732631451020278</v>
      </c>
      <c r="GF118" s="2">
        <v>18.783422796691355</v>
      </c>
      <c r="GG118" s="2">
        <v>19.510791386013111</v>
      </c>
      <c r="GH118" s="2">
        <v>17.917698536340023</v>
      </c>
      <c r="GI118" s="2">
        <v>19.053231315074658</v>
      </c>
      <c r="GJ118" s="2">
        <v>19.33595114342938</v>
      </c>
      <c r="GK118" s="2">
        <v>19.004020978262556</v>
      </c>
      <c r="GL118" s="2">
        <v>19.239037592992549</v>
      </c>
      <c r="GM118" s="30">
        <v>19.635504082062461</v>
      </c>
      <c r="GN118" s="30">
        <v>17.912254306330784</v>
      </c>
    </row>
    <row r="119" spans="1:196" x14ac:dyDescent="0.2">
      <c r="A119" s="17" t="s">
        <v>165</v>
      </c>
      <c r="B119" s="17">
        <v>32</v>
      </c>
      <c r="C119" s="17">
        <v>0</v>
      </c>
      <c r="D119" s="9" t="s">
        <v>0</v>
      </c>
      <c r="E119" s="8">
        <v>0.1903917655879801</v>
      </c>
      <c r="F119" s="7">
        <v>-9.9044657230930255E-2</v>
      </c>
      <c r="G119" s="7">
        <v>0.70363902454002902</v>
      </c>
      <c r="H119" s="10">
        <v>-4.253200225983278E-2</v>
      </c>
      <c r="I119" s="78">
        <v>0</v>
      </c>
      <c r="J119" s="78">
        <v>0</v>
      </c>
      <c r="K119" s="2">
        <v>20.083974701361591</v>
      </c>
      <c r="L119" s="2">
        <v>19.841552171800476</v>
      </c>
      <c r="M119" s="2">
        <v>19.598185038205653</v>
      </c>
      <c r="N119" s="2">
        <v>20.215339961664089</v>
      </c>
      <c r="O119" s="2">
        <v>19.377027893767671</v>
      </c>
      <c r="P119" s="2">
        <v>19.496854546942281</v>
      </c>
      <c r="Q119" s="2">
        <v>19.854732758270277</v>
      </c>
      <c r="R119" s="2">
        <v>19.824748345385331</v>
      </c>
      <c r="S119" s="2">
        <v>19.769232643531396</v>
      </c>
      <c r="T119" s="2">
        <v>19.654204440806136</v>
      </c>
      <c r="U119" s="2">
        <v>19.957710465655936</v>
      </c>
      <c r="V119" s="2">
        <v>19.598716774172541</v>
      </c>
      <c r="W119" s="2">
        <v>19.676803048110063</v>
      </c>
      <c r="X119" s="2">
        <v>19.677955513784489</v>
      </c>
      <c r="Y119" s="2">
        <v>19.613944378152475</v>
      </c>
      <c r="Z119" s="2">
        <v>19.767961937345433</v>
      </c>
      <c r="AA119" s="2">
        <v>19.998601761237431</v>
      </c>
      <c r="AB119" s="2">
        <v>19.319001342058225</v>
      </c>
      <c r="AC119" s="2">
        <v>19.763165401066139</v>
      </c>
      <c r="AD119" s="2">
        <v>19.098806005697643</v>
      </c>
      <c r="AE119" s="2">
        <v>19.950778493104085</v>
      </c>
      <c r="AF119" s="2">
        <v>19.601577064924967</v>
      </c>
      <c r="AG119" s="2">
        <v>19.892223766344973</v>
      </c>
      <c r="AH119" s="2">
        <v>19.332859103267634</v>
      </c>
      <c r="AI119" s="2">
        <v>20.047022080099183</v>
      </c>
      <c r="AJ119" s="2">
        <v>19.169676545440133</v>
      </c>
      <c r="AK119" s="2">
        <v>20.225553793424812</v>
      </c>
      <c r="AL119" s="2">
        <v>19.340401737384749</v>
      </c>
      <c r="AM119" s="2">
        <v>19.343112046406144</v>
      </c>
      <c r="AN119" s="2">
        <v>19.987155459863075</v>
      </c>
      <c r="AO119" s="2">
        <v>19.64912061619253</v>
      </c>
      <c r="AP119" s="2">
        <v>19.921154865157952</v>
      </c>
      <c r="AQ119" s="2">
        <v>19.400806744801759</v>
      </c>
      <c r="AR119" s="2">
        <v>20.625003151714267</v>
      </c>
      <c r="AS119" s="2">
        <v>19.597372070608376</v>
      </c>
      <c r="AT119" s="2">
        <v>20.153753737446682</v>
      </c>
      <c r="AU119" s="2">
        <v>19.801544819254353</v>
      </c>
      <c r="AV119" s="2">
        <v>19.940536945911056</v>
      </c>
      <c r="AW119" s="2">
        <v>19.304979200788662</v>
      </c>
      <c r="AX119" s="2">
        <v>19.219783979982889</v>
      </c>
      <c r="AY119" s="2">
        <v>19.91831134847796</v>
      </c>
      <c r="AZ119" s="2">
        <v>19.26898936816087</v>
      </c>
      <c r="BA119" s="2">
        <v>19.561120044839068</v>
      </c>
      <c r="BB119" s="2">
        <v>19.532889864445046</v>
      </c>
      <c r="BC119" s="2">
        <v>19.993823044497816</v>
      </c>
      <c r="BD119" s="2">
        <v>19.540903238215357</v>
      </c>
      <c r="BE119" s="2">
        <v>20.062817360453625</v>
      </c>
      <c r="BF119" s="2">
        <v>19.784927848508278</v>
      </c>
      <c r="BG119" s="2">
        <v>19.975901537104924</v>
      </c>
      <c r="BH119" s="2">
        <v>19.912330936519623</v>
      </c>
      <c r="BI119" s="2">
        <v>19.515215346113486</v>
      </c>
      <c r="BJ119" s="2">
        <v>19.675956668496802</v>
      </c>
      <c r="BK119" s="2">
        <v>19.896134510621831</v>
      </c>
      <c r="BL119" s="2">
        <v>19.679399548604646</v>
      </c>
      <c r="BM119" s="2">
        <v>19.702764390703926</v>
      </c>
      <c r="BN119" s="2">
        <v>19.094884701427308</v>
      </c>
      <c r="BO119" s="2">
        <v>19.529800231561182</v>
      </c>
      <c r="BP119" s="2">
        <v>19.86950655798039</v>
      </c>
      <c r="BQ119" s="2">
        <v>20.068920572212775</v>
      </c>
      <c r="BR119" s="2">
        <v>19.255230660126209</v>
      </c>
      <c r="BS119" s="2">
        <v>19.089478734597762</v>
      </c>
      <c r="BT119" s="2">
        <v>19.665304262626652</v>
      </c>
      <c r="BU119" s="2">
        <v>19.714991901392665</v>
      </c>
      <c r="BV119" s="2">
        <v>19.596301543035619</v>
      </c>
      <c r="BW119" s="2">
        <v>19.605505968325161</v>
      </c>
      <c r="BX119" s="2">
        <v>19.290048187797243</v>
      </c>
      <c r="BY119" s="2">
        <v>18.780545738372709</v>
      </c>
      <c r="BZ119" s="2">
        <v>19.668712969583805</v>
      </c>
      <c r="CA119" s="2">
        <v>20.190350861368096</v>
      </c>
      <c r="CB119" s="2">
        <v>19.587078363723613</v>
      </c>
      <c r="CC119" s="2">
        <v>19.599131418107611</v>
      </c>
      <c r="CD119" s="2">
        <v>19.954967516777568</v>
      </c>
      <c r="CE119" s="2">
        <v>19.911804072138267</v>
      </c>
      <c r="CF119" s="2">
        <v>19.512070420907843</v>
      </c>
      <c r="CG119" s="2">
        <v>20.182985325725806</v>
      </c>
      <c r="CH119" s="2">
        <v>19.155770748629948</v>
      </c>
      <c r="CI119" s="2">
        <v>19.292075120873665</v>
      </c>
      <c r="CJ119" s="2">
        <v>19.628540684475293</v>
      </c>
      <c r="CK119" s="2">
        <v>19.440210831898611</v>
      </c>
      <c r="CL119" s="2">
        <v>19.61449144339732</v>
      </c>
      <c r="CM119" s="2">
        <v>19.656969117988698</v>
      </c>
      <c r="CN119" s="2">
        <v>19.949703983936462</v>
      </c>
      <c r="CO119" s="2">
        <v>19.20228631127198</v>
      </c>
      <c r="CP119" s="2">
        <v>19.583550389093091</v>
      </c>
      <c r="CQ119" s="2">
        <v>19.443535725361151</v>
      </c>
      <c r="CR119" s="2">
        <v>20.267600948935531</v>
      </c>
      <c r="CS119" s="2">
        <v>19.192661989362104</v>
      </c>
      <c r="CT119" s="2">
        <v>19.681084608536125</v>
      </c>
      <c r="CU119" s="2">
        <v>19.916162734997272</v>
      </c>
      <c r="CV119" s="2">
        <v>19.53722140821629</v>
      </c>
      <c r="CW119" s="2">
        <v>20.016541402170304</v>
      </c>
      <c r="CX119" s="2">
        <v>19.700413557639607</v>
      </c>
      <c r="CY119" s="2">
        <v>19.383174170707552</v>
      </c>
      <c r="CZ119" s="2">
        <v>19.441006178790079</v>
      </c>
      <c r="DA119" s="2">
        <v>20.029954705002972</v>
      </c>
      <c r="DB119" s="2">
        <v>19.644327050728265</v>
      </c>
      <c r="DC119" s="2">
        <v>20.111549015321796</v>
      </c>
      <c r="DD119" s="2">
        <v>19.914662522025296</v>
      </c>
      <c r="DE119" s="2">
        <v>19.546479074196313</v>
      </c>
      <c r="DF119" s="2">
        <v>19.846494054297253</v>
      </c>
      <c r="DG119" s="2">
        <v>19.315825392114483</v>
      </c>
      <c r="DH119" s="2">
        <v>19.397101834113244</v>
      </c>
      <c r="DI119" s="2">
        <v>20.327665473040373</v>
      </c>
      <c r="DJ119" s="2">
        <v>19.469469423057784</v>
      </c>
      <c r="DK119" s="2">
        <v>19.28952173984997</v>
      </c>
      <c r="DL119" s="2">
        <v>19.574874797890608</v>
      </c>
      <c r="DM119" s="2">
        <v>19.530941242010954</v>
      </c>
      <c r="DN119" s="2">
        <v>19.725700044728747</v>
      </c>
      <c r="DO119" s="2">
        <v>19.895691308767137</v>
      </c>
      <c r="DP119" s="2">
        <v>19.268463949944611</v>
      </c>
      <c r="DQ119" s="2">
        <v>19.8934639139536</v>
      </c>
      <c r="DR119" s="2">
        <v>19.796083276836068</v>
      </c>
      <c r="DS119" s="2">
        <v>19.546195783359444</v>
      </c>
      <c r="DT119" s="2">
        <v>19.344677160758359</v>
      </c>
      <c r="DU119" s="2">
        <v>19.639429679743063</v>
      </c>
      <c r="DV119" s="2">
        <v>19.387206454299264</v>
      </c>
      <c r="DW119" s="2">
        <v>20.029954705002972</v>
      </c>
      <c r="DX119" s="2">
        <v>19.427375284017597</v>
      </c>
      <c r="DY119" s="2">
        <v>19.324568451138976</v>
      </c>
      <c r="DZ119" s="2">
        <v>18.876476231889487</v>
      </c>
      <c r="EA119" s="2">
        <v>19.224935492492804</v>
      </c>
      <c r="EB119" s="2">
        <v>19.79708957950939</v>
      </c>
      <c r="EC119" s="2">
        <v>19.404052068760915</v>
      </c>
      <c r="ED119" s="2">
        <v>19.435288749607299</v>
      </c>
      <c r="EE119" s="2">
        <v>19.616097624762084</v>
      </c>
      <c r="EF119" s="2">
        <v>19.451336159196838</v>
      </c>
      <c r="EG119" s="2">
        <v>19.652072112319665</v>
      </c>
      <c r="EH119" s="2">
        <v>19.542127862291281</v>
      </c>
      <c r="EI119" s="2">
        <v>19.961224582180485</v>
      </c>
      <c r="EJ119" s="2">
        <v>19.684211126999966</v>
      </c>
      <c r="EK119" s="2">
        <v>19.311713554090712</v>
      </c>
      <c r="EL119" s="2">
        <v>19.184855484176019</v>
      </c>
      <c r="EM119" s="2">
        <v>19.391707394755713</v>
      </c>
      <c r="EN119" s="2">
        <v>19.078785830402339</v>
      </c>
      <c r="EO119" s="2">
        <v>19.239900337335051</v>
      </c>
      <c r="EP119" s="2">
        <v>20.037227693384601</v>
      </c>
      <c r="EQ119" s="2">
        <v>19.62497719942413</v>
      </c>
      <c r="ER119" s="2">
        <v>19.363472500719631</v>
      </c>
      <c r="ES119" s="2">
        <v>19.809254195429173</v>
      </c>
      <c r="ET119" s="2">
        <v>19.604743276485948</v>
      </c>
      <c r="EU119" s="2">
        <v>20.090536453851072</v>
      </c>
      <c r="EV119" s="2">
        <v>19.981218044404539</v>
      </c>
      <c r="EW119" s="2">
        <v>20.225695412365408</v>
      </c>
      <c r="EX119" s="2">
        <v>19.721641055775883</v>
      </c>
      <c r="EY119" s="2">
        <v>19.586427801997093</v>
      </c>
      <c r="EZ119" s="2">
        <v>18.978183271355253</v>
      </c>
      <c r="FA119" s="2">
        <v>19.596236967109604</v>
      </c>
      <c r="FB119" s="2">
        <v>19.518842635513145</v>
      </c>
      <c r="FC119" s="2">
        <v>19.100422700179376</v>
      </c>
      <c r="FD119" s="2">
        <v>19.52674932141537</v>
      </c>
      <c r="FE119" s="2">
        <v>18.79477772743634</v>
      </c>
      <c r="FF119" s="2">
        <v>20.478691745881751</v>
      </c>
      <c r="FG119" s="2">
        <v>19.436082170773659</v>
      </c>
      <c r="FH119" s="2">
        <v>19.888858350960803</v>
      </c>
      <c r="FI119" s="2">
        <v>19.617783996417593</v>
      </c>
      <c r="FJ119" s="2">
        <v>19.410280640552781</v>
      </c>
      <c r="FK119" s="2">
        <v>19.106338976994312</v>
      </c>
      <c r="FL119" s="2">
        <v>19.14865352278591</v>
      </c>
      <c r="FM119" s="2">
        <v>19.057997044171213</v>
      </c>
      <c r="FN119" s="2">
        <v>19.307810589549206</v>
      </c>
      <c r="FO119" s="2">
        <v>19.763592507699599</v>
      </c>
      <c r="FP119" s="2">
        <v>19.634872424947968</v>
      </c>
      <c r="FQ119" s="2">
        <v>19.476187493501822</v>
      </c>
      <c r="FR119" s="2">
        <v>19.354667119959753</v>
      </c>
      <c r="FS119" s="2">
        <v>19.739337602696647</v>
      </c>
      <c r="FT119" s="2">
        <v>19.884587236990676</v>
      </c>
      <c r="FU119" s="2">
        <v>20.123554478312833</v>
      </c>
      <c r="FV119" s="2">
        <v>20.20704994912894</v>
      </c>
      <c r="FW119" s="2">
        <v>19.253213630564595</v>
      </c>
      <c r="FX119" s="2">
        <v>19.999754336924198</v>
      </c>
      <c r="FY119" s="2">
        <v>19.797157378027691</v>
      </c>
      <c r="FZ119" s="2">
        <v>19.238770983897407</v>
      </c>
      <c r="GA119" s="2">
        <v>19.275492038390883</v>
      </c>
      <c r="GB119" s="2">
        <v>19.790871060798164</v>
      </c>
      <c r="GC119" s="2">
        <v>19.775829972555197</v>
      </c>
      <c r="GD119" s="2">
        <v>19.492545892206206</v>
      </c>
      <c r="GE119" s="2">
        <v>19.59219328627594</v>
      </c>
      <c r="GF119" s="2">
        <v>19.679916990975947</v>
      </c>
      <c r="GG119" s="2">
        <v>19.788617499175842</v>
      </c>
      <c r="GH119" s="2">
        <v>19.432795380009921</v>
      </c>
      <c r="GI119" s="2">
        <v>20.051808117605059</v>
      </c>
      <c r="GJ119" s="2">
        <v>20.322135397480327</v>
      </c>
      <c r="GK119" s="2">
        <v>19.96899674087458</v>
      </c>
      <c r="GL119" s="2">
        <v>19.659828181701979</v>
      </c>
      <c r="GM119" s="30">
        <v>19.999551809702709</v>
      </c>
      <c r="GN119" s="30">
        <v>19.215215052186078</v>
      </c>
    </row>
    <row r="120" spans="1:196" x14ac:dyDescent="0.2">
      <c r="A120" s="17" t="s">
        <v>281</v>
      </c>
      <c r="B120" s="17">
        <v>40</v>
      </c>
      <c r="C120" s="17">
        <v>6</v>
      </c>
      <c r="D120" s="9" t="s">
        <v>0</v>
      </c>
      <c r="E120" s="8">
        <v>0.14052376616633261</v>
      </c>
      <c r="F120" s="7">
        <v>0.17102840615407544</v>
      </c>
      <c r="G120" s="7">
        <v>0.69358433307313849</v>
      </c>
      <c r="H120" s="10">
        <v>6.8536166933956366E-2</v>
      </c>
      <c r="I120" s="78">
        <v>0</v>
      </c>
      <c r="J120" s="78">
        <v>0</v>
      </c>
      <c r="K120" s="2">
        <v>18.594847487259123</v>
      </c>
      <c r="L120" s="2">
        <v>19.325608621993474</v>
      </c>
      <c r="M120" s="2">
        <v>19.309746783233667</v>
      </c>
      <c r="N120" s="2">
        <v>19.412360927002091</v>
      </c>
      <c r="O120" s="2">
        <v>18.606788566524354</v>
      </c>
      <c r="P120" s="2">
        <v>19.526663048213798</v>
      </c>
      <c r="Q120" s="2">
        <v>19.364058440070806</v>
      </c>
      <c r="R120" s="2">
        <v>19.396564713145612</v>
      </c>
      <c r="S120" s="2">
        <v>18.843618406839646</v>
      </c>
      <c r="T120" s="2">
        <v>19.233243280130495</v>
      </c>
      <c r="U120" s="2">
        <v>19.137810805100543</v>
      </c>
      <c r="V120" s="2">
        <v>18.638803782631328</v>
      </c>
      <c r="W120" s="2">
        <v>18.64734453492769</v>
      </c>
      <c r="X120" s="2">
        <v>18.836074099854102</v>
      </c>
      <c r="Y120" s="2">
        <v>18.502096933249522</v>
      </c>
      <c r="Z120" s="2">
        <v>18.696547883063349</v>
      </c>
      <c r="AA120" s="2">
        <v>18.890666502536103</v>
      </c>
      <c r="AB120" s="2">
        <v>18.255201342502808</v>
      </c>
      <c r="AC120" s="2">
        <v>18.813178725935742</v>
      </c>
      <c r="AD120" s="2">
        <v>17.965162795990661</v>
      </c>
      <c r="AE120" s="2">
        <v>19.855074696896295</v>
      </c>
      <c r="AF120" s="2">
        <v>19.029307175016488</v>
      </c>
      <c r="AG120" s="2">
        <v>18.713636018039658</v>
      </c>
      <c r="AH120" s="2">
        <v>18.882498572090533</v>
      </c>
      <c r="AI120" s="2">
        <v>18.669079440804456</v>
      </c>
      <c r="AJ120" s="2">
        <v>18.235040102063223</v>
      </c>
      <c r="AK120" s="2">
        <v>18.979864754989201</v>
      </c>
      <c r="AL120" s="2">
        <v>18.805813469912909</v>
      </c>
      <c r="AM120" s="2">
        <v>18.436524566690412</v>
      </c>
      <c r="AN120" s="2">
        <v>18.673963531596385</v>
      </c>
      <c r="AO120" s="2">
        <v>18.450980795035996</v>
      </c>
      <c r="AP120" s="2">
        <v>19.223575050575601</v>
      </c>
      <c r="AQ120" s="2">
        <v>18.397134432235276</v>
      </c>
      <c r="AR120" s="2">
        <v>19.365799308016896</v>
      </c>
      <c r="AS120" s="2">
        <v>18.489390533826494</v>
      </c>
      <c r="AT120" s="2">
        <v>19.888755896025721</v>
      </c>
      <c r="AU120" s="2">
        <v>19.609649767656308</v>
      </c>
      <c r="AV120" s="2">
        <v>19.446638968184345</v>
      </c>
      <c r="AW120" s="2">
        <v>18.447623787099989</v>
      </c>
      <c r="AX120" s="2">
        <v>18.872072951683837</v>
      </c>
      <c r="AY120" s="2">
        <v>18.984032159475039</v>
      </c>
      <c r="AZ120" s="2">
        <v>19.593990548640015</v>
      </c>
      <c r="BA120" s="2">
        <v>19.146686827671498</v>
      </c>
      <c r="BB120" s="2">
        <v>19.119827047589705</v>
      </c>
      <c r="BC120" s="2">
        <v>18.341525288886629</v>
      </c>
      <c r="BD120" s="2">
        <v>18.008724008280289</v>
      </c>
      <c r="BE120" s="2">
        <v>18.719778860512971</v>
      </c>
      <c r="BF120" s="2">
        <v>18.723466266545273</v>
      </c>
      <c r="BG120" s="2">
        <v>20.06489712284726</v>
      </c>
      <c r="BH120" s="2">
        <v>18.643650740414383</v>
      </c>
      <c r="BI120" s="2">
        <v>18.893644874251837</v>
      </c>
      <c r="BJ120" s="2">
        <v>18.162077345188681</v>
      </c>
      <c r="BK120" s="2">
        <v>19.338376105795231</v>
      </c>
      <c r="BL120" s="2">
        <v>18.604091297802452</v>
      </c>
      <c r="BM120" s="2">
        <v>19.415544720386894</v>
      </c>
      <c r="BN120" s="2">
        <v>17.933328605945984</v>
      </c>
      <c r="BO120" s="2">
        <v>19.661206391171216</v>
      </c>
      <c r="BP120" s="2">
        <v>18.748188000609908</v>
      </c>
      <c r="BQ120" s="2">
        <v>18.926485420233359</v>
      </c>
      <c r="BR120" s="2">
        <v>18.371321473296089</v>
      </c>
      <c r="BS120" s="2">
        <v>18.387693072551574</v>
      </c>
      <c r="BT120" s="2">
        <v>19.680154793226528</v>
      </c>
      <c r="BU120" s="2">
        <v>18.829372681521704</v>
      </c>
      <c r="BV120" s="2">
        <v>18.659606392134684</v>
      </c>
      <c r="BW120" s="2">
        <v>19.206666559683192</v>
      </c>
      <c r="BX120" s="2">
        <v>18.829855182658097</v>
      </c>
      <c r="BY120" s="2">
        <v>17.519645434920015</v>
      </c>
      <c r="BZ120" s="2">
        <v>19.273051047716415</v>
      </c>
      <c r="CA120" s="2">
        <v>19.479793992849146</v>
      </c>
      <c r="CB120" s="2">
        <v>19.429784207613192</v>
      </c>
      <c r="CC120" s="2">
        <v>19.564315945850709</v>
      </c>
      <c r="CD120" s="2">
        <v>18.741439678734242</v>
      </c>
      <c r="CE120" s="2">
        <v>18.136666150472195</v>
      </c>
      <c r="CF120" s="2">
        <v>18.346479218266069</v>
      </c>
      <c r="CG120" s="2">
        <v>19.180986593904152</v>
      </c>
      <c r="CH120" s="2">
        <v>17.958975676889001</v>
      </c>
      <c r="CI120" s="2">
        <v>19.27692458022743</v>
      </c>
      <c r="CJ120" s="2">
        <v>18.687911794244616</v>
      </c>
      <c r="CK120" s="2">
        <v>19.757225772071131</v>
      </c>
      <c r="CL120" s="2">
        <v>18.661468199585123</v>
      </c>
      <c r="CM120" s="2">
        <v>19.050909746529751</v>
      </c>
      <c r="CN120" s="2">
        <v>18.957491291387889</v>
      </c>
      <c r="CO120" s="2">
        <v>18.884293702113371</v>
      </c>
      <c r="CP120" s="2">
        <v>19.305498580264839</v>
      </c>
      <c r="CQ120" s="2">
        <v>19.713021801091809</v>
      </c>
      <c r="CR120" s="2">
        <v>19.631446963205679</v>
      </c>
      <c r="CS120" s="2">
        <v>18.60321460386405</v>
      </c>
      <c r="CT120" s="2">
        <v>18.847368216022353</v>
      </c>
      <c r="CU120" s="2">
        <v>18.59678835288365</v>
      </c>
      <c r="CV120" s="2">
        <v>19.232091751678283</v>
      </c>
      <c r="CW120" s="2">
        <v>19.265097110679495</v>
      </c>
      <c r="CX120" s="2">
        <v>18.639339209901301</v>
      </c>
      <c r="CY120" s="2">
        <v>18.191704235383057</v>
      </c>
      <c r="CZ120" s="2">
        <v>19.130033235446639</v>
      </c>
      <c r="DA120" s="2">
        <v>19.843106260560319</v>
      </c>
      <c r="DB120" s="2">
        <v>18.838494910378188</v>
      </c>
      <c r="DC120" s="2">
        <v>20.357602165363772</v>
      </c>
      <c r="DD120" s="2">
        <v>19.371096796478003</v>
      </c>
      <c r="DE120" s="2">
        <v>19.798557779006675</v>
      </c>
      <c r="DF120" s="2">
        <v>18.999250746880772</v>
      </c>
      <c r="DG120" s="2">
        <v>19.615928411446937</v>
      </c>
      <c r="DH120" s="2">
        <v>18.847648726877882</v>
      </c>
      <c r="DI120" s="2">
        <v>19.677388673396113</v>
      </c>
      <c r="DJ120" s="2">
        <v>19.017007011365237</v>
      </c>
      <c r="DK120" s="2">
        <v>19.568235810447742</v>
      </c>
      <c r="DL120" s="2">
        <v>18.322869495023991</v>
      </c>
      <c r="DM120" s="2">
        <v>18.568556588199893</v>
      </c>
      <c r="DN120" s="2">
        <v>19.392660330607949</v>
      </c>
      <c r="DO120" s="2">
        <v>18.843995313716807</v>
      </c>
      <c r="DP120" s="2">
        <v>19.565048096926581</v>
      </c>
      <c r="DQ120" s="2">
        <v>18.656766109059365</v>
      </c>
      <c r="DR120" s="2">
        <v>18.344291803287636</v>
      </c>
      <c r="DS120" s="2">
        <v>19.328354005911656</v>
      </c>
      <c r="DT120" s="2">
        <v>18.530104910364209</v>
      </c>
      <c r="DU120" s="2">
        <v>19.752294809188083</v>
      </c>
      <c r="DV120" s="2">
        <v>18.925422399156453</v>
      </c>
      <c r="DW120" s="2">
        <v>19.364141744231635</v>
      </c>
      <c r="DX120" s="2">
        <v>18.707098491466567</v>
      </c>
      <c r="DY120" s="2">
        <v>19.079251623325515</v>
      </c>
      <c r="DZ120" s="2">
        <v>18.785774344041176</v>
      </c>
      <c r="EA120" s="2">
        <v>18.56860517659759</v>
      </c>
      <c r="EB120" s="2">
        <v>19.687024717888363</v>
      </c>
      <c r="EC120" s="2">
        <v>18.604597563070836</v>
      </c>
      <c r="ED120" s="2">
        <v>19.003380861477783</v>
      </c>
      <c r="EE120" s="2">
        <v>20.028603219477322</v>
      </c>
      <c r="EF120" s="2">
        <v>19.516659369288917</v>
      </c>
      <c r="EG120" s="2">
        <v>19.346481484814397</v>
      </c>
      <c r="EH120" s="2">
        <v>19.349325675879278</v>
      </c>
      <c r="EI120" s="2">
        <v>18.493869565121695</v>
      </c>
      <c r="EJ120" s="2">
        <v>19.42971162036222</v>
      </c>
      <c r="EK120" s="2">
        <v>18.336750943201608</v>
      </c>
      <c r="EL120" s="2">
        <v>18.682590890371213</v>
      </c>
      <c r="EM120" s="2">
        <v>18.213749840373573</v>
      </c>
      <c r="EN120" s="2">
        <v>18.872430008920119</v>
      </c>
      <c r="EO120" s="2">
        <v>18.692030803031745</v>
      </c>
      <c r="EP120" s="2">
        <v>18.932145897668288</v>
      </c>
      <c r="EQ120" s="2">
        <v>18.465572225485392</v>
      </c>
      <c r="ER120" s="2">
        <v>18.411672391296342</v>
      </c>
      <c r="ES120" s="2">
        <v>19.22537363792701</v>
      </c>
      <c r="ET120" s="2">
        <v>18.577406504325715</v>
      </c>
      <c r="EU120" s="2">
        <v>17.942013286419261</v>
      </c>
      <c r="EV120" s="2">
        <v>19.320984539008297</v>
      </c>
      <c r="EW120" s="2">
        <v>19.537193718628316</v>
      </c>
      <c r="EX120" s="2">
        <v>19.360301333868282</v>
      </c>
      <c r="EY120" s="2">
        <v>18.902725057577001</v>
      </c>
      <c r="EZ120" s="2">
        <v>18.483708556029271</v>
      </c>
      <c r="FA120" s="2">
        <v>18.871799554408618</v>
      </c>
      <c r="FB120" s="2">
        <v>18.959303074094031</v>
      </c>
      <c r="FC120" s="2">
        <v>18.074877826033749</v>
      </c>
      <c r="FD120" s="2">
        <v>19.505205670186665</v>
      </c>
      <c r="FE120" s="2">
        <v>18.14497190239949</v>
      </c>
      <c r="FF120" s="2">
        <v>20.409412775781544</v>
      </c>
      <c r="FG120" s="2">
        <v>18.824073237729657</v>
      </c>
      <c r="FH120" s="2">
        <v>18.633610119781849</v>
      </c>
      <c r="FI120" s="2">
        <v>18.977147731732241</v>
      </c>
      <c r="FJ120" s="2">
        <v>18.867552754862782</v>
      </c>
      <c r="FK120" s="2">
        <v>18.586881984258131</v>
      </c>
      <c r="FL120" s="2">
        <v>18.516525486076109</v>
      </c>
      <c r="FM120" s="2">
        <v>18.677435883075674</v>
      </c>
      <c r="FN120" s="2">
        <v>18.591328690430842</v>
      </c>
      <c r="FO120" s="2">
        <v>18.885684755935745</v>
      </c>
      <c r="FP120" s="2">
        <v>19.352115183739386</v>
      </c>
      <c r="FQ120" s="2">
        <v>17.765941146467625</v>
      </c>
      <c r="FR120" s="2">
        <v>19.204845637677153</v>
      </c>
      <c r="FS120" s="2">
        <v>20.13831871357284</v>
      </c>
      <c r="FT120" s="2">
        <v>19.08689766526728</v>
      </c>
      <c r="FU120" s="2">
        <v>19.694255276558327</v>
      </c>
      <c r="FV120" s="2">
        <v>19.124914427482512</v>
      </c>
      <c r="FW120" s="2">
        <v>18.547678112728597</v>
      </c>
      <c r="FX120" s="2">
        <v>19.220318394660872</v>
      </c>
      <c r="FY120" s="2">
        <v>19.327256850485714</v>
      </c>
      <c r="FZ120" s="2">
        <v>18.68249298792178</v>
      </c>
      <c r="GA120" s="2">
        <v>19.712280992145462</v>
      </c>
      <c r="GB120" s="2">
        <v>18.755057963371002</v>
      </c>
      <c r="GC120" s="2">
        <v>18.783651651820822</v>
      </c>
      <c r="GD120" s="2">
        <v>19.452841306832461</v>
      </c>
      <c r="GE120" s="2">
        <v>18.307050240800976</v>
      </c>
      <c r="GF120" s="2">
        <v>18.820126417206129</v>
      </c>
      <c r="GG120" s="2">
        <v>18.77098973914989</v>
      </c>
      <c r="GH120" s="2">
        <v>18.876969755525305</v>
      </c>
      <c r="GI120" s="2">
        <v>20.452952293231927</v>
      </c>
      <c r="GJ120" s="2">
        <v>18.729742268217436</v>
      </c>
      <c r="GK120" s="2">
        <v>19.247790033588075</v>
      </c>
      <c r="GL120" s="2">
        <v>19.251042315207371</v>
      </c>
      <c r="GM120" s="30">
        <v>19.217670436965079</v>
      </c>
      <c r="GN120" s="30">
        <v>19.014558457180435</v>
      </c>
    </row>
    <row r="121" spans="1:196" x14ac:dyDescent="0.2">
      <c r="A121" s="17" t="s">
        <v>285</v>
      </c>
      <c r="B121" s="17">
        <v>40</v>
      </c>
      <c r="C121" s="17">
        <v>6</v>
      </c>
      <c r="D121" s="9" t="s">
        <v>0</v>
      </c>
      <c r="E121" s="8">
        <v>3.0783924167263055E-2</v>
      </c>
      <c r="F121" s="7">
        <v>0.26713338056841707</v>
      </c>
      <c r="G121" s="7">
        <v>0.77269011353636841</v>
      </c>
      <c r="H121" s="10">
        <v>6.5778154283933077E-2</v>
      </c>
      <c r="I121" s="58" t="s">
        <v>5711</v>
      </c>
      <c r="J121" s="78">
        <v>0</v>
      </c>
      <c r="K121" s="2">
        <v>17.655036003688455</v>
      </c>
      <c r="L121" s="2">
        <v>18.318731001464414</v>
      </c>
      <c r="M121" s="2">
        <v>17.596946499270327</v>
      </c>
      <c r="N121" s="2">
        <v>18.148047759092563</v>
      </c>
      <c r="O121" s="2">
        <v>17.79826378025701</v>
      </c>
      <c r="P121" s="2">
        <v>18.175181887816258</v>
      </c>
      <c r="Q121" s="2">
        <v>18.286812054023812</v>
      </c>
      <c r="R121" s="2">
        <v>18.158550624671776</v>
      </c>
      <c r="S121" s="2">
        <v>17.749231093310971</v>
      </c>
      <c r="T121" s="2">
        <v>17.46046602761141</v>
      </c>
      <c r="U121" s="2">
        <v>18.368233691184987</v>
      </c>
      <c r="V121" s="2">
        <v>17.498042339931565</v>
      </c>
      <c r="W121" s="2">
        <v>17.358389706525713</v>
      </c>
      <c r="X121" s="2">
        <v>18.198292353795896</v>
      </c>
      <c r="Y121" s="2">
        <v>17.263914855484309</v>
      </c>
      <c r="Z121" s="2">
        <v>17.761748933334228</v>
      </c>
      <c r="AA121" s="2">
        <v>17.892780282514863</v>
      </c>
      <c r="AB121" s="2">
        <v>17.308323299455271</v>
      </c>
      <c r="AC121" s="2">
        <v>18.200029947110501</v>
      </c>
      <c r="AD121" s="2">
        <v>16.578883076456645</v>
      </c>
      <c r="AE121" s="2">
        <v>18.127434054474904</v>
      </c>
      <c r="AF121" s="2">
        <v>18.151729867275503</v>
      </c>
      <c r="AG121" s="2">
        <v>17.143910399131396</v>
      </c>
      <c r="AH121" s="2">
        <v>17.999831622735357</v>
      </c>
      <c r="AI121" s="2">
        <v>17.934846303494723</v>
      </c>
      <c r="AJ121" s="2">
        <v>16.407294620628655</v>
      </c>
      <c r="AK121" s="2">
        <v>18.597704716135283</v>
      </c>
      <c r="AL121" s="2">
        <v>17.729251624601996</v>
      </c>
      <c r="AM121" s="2">
        <v>17.439070532573069</v>
      </c>
      <c r="AN121" s="2">
        <v>17.774875059222037</v>
      </c>
      <c r="AO121" s="2">
        <v>17.276528234276778</v>
      </c>
      <c r="AP121" s="2">
        <v>18.586527532702654</v>
      </c>
      <c r="AQ121" s="2">
        <v>17.638345642689803</v>
      </c>
      <c r="AR121" s="2">
        <v>18.445118756563982</v>
      </c>
      <c r="AS121" s="2">
        <v>17.538545834803376</v>
      </c>
      <c r="AT121" s="2">
        <v>19.059156037966897</v>
      </c>
      <c r="AU121" s="2">
        <v>18.435328591171228</v>
      </c>
      <c r="AV121" s="2">
        <v>18.295825490492472</v>
      </c>
      <c r="AW121" s="2">
        <v>17.289290117400714</v>
      </c>
      <c r="AX121" s="2">
        <v>18.128361978109805</v>
      </c>
      <c r="AY121" s="2">
        <v>18.218716265222088</v>
      </c>
      <c r="AZ121" s="2">
        <v>18.644376067760664</v>
      </c>
      <c r="BA121" s="2">
        <v>17.626633937625261</v>
      </c>
      <c r="BB121" s="2">
        <v>17.789904234062014</v>
      </c>
      <c r="BC121" s="2">
        <v>17.420721551607553</v>
      </c>
      <c r="BD121" s="2">
        <v>16.53993728594995</v>
      </c>
      <c r="BE121" s="2">
        <v>17.372413337583716</v>
      </c>
      <c r="BF121" s="2">
        <v>17.385125532651294</v>
      </c>
      <c r="BG121" s="2">
        <v>19.427766381072946</v>
      </c>
      <c r="BH121" s="2">
        <v>17.296762776780405</v>
      </c>
      <c r="BI121" s="2">
        <v>17.257807247602344</v>
      </c>
      <c r="BJ121" s="2">
        <v>16.506763045186894</v>
      </c>
      <c r="BK121" s="2">
        <v>17.824514732982827</v>
      </c>
      <c r="BL121" s="2">
        <v>17.511454179255054</v>
      </c>
      <c r="BM121" s="2">
        <v>18.298093262102938</v>
      </c>
      <c r="BN121" s="2">
        <v>16.582878627308538</v>
      </c>
      <c r="BO121" s="2">
        <v>18.514270866130335</v>
      </c>
      <c r="BP121" s="2">
        <v>17.759243685890485</v>
      </c>
      <c r="BQ121" s="2">
        <v>17.422272466302218</v>
      </c>
      <c r="BR121" s="2">
        <v>17.421236166667011</v>
      </c>
      <c r="BS121" s="2">
        <v>17.722527026802485</v>
      </c>
      <c r="BT121" s="2">
        <v>18.301951441990969</v>
      </c>
      <c r="BU121" s="2">
        <v>18.060406742412123</v>
      </c>
      <c r="BV121" s="2">
        <v>16.841420268051753</v>
      </c>
      <c r="BW121" s="2">
        <v>17.198693948308016</v>
      </c>
      <c r="BX121" s="2">
        <v>17.652885866102199</v>
      </c>
      <c r="BY121" s="2">
        <v>16.44702798031793</v>
      </c>
      <c r="BZ121" s="2">
        <v>18.592218412381552</v>
      </c>
      <c r="CA121" s="2">
        <v>19.224777002546542</v>
      </c>
      <c r="CB121" s="2">
        <v>18.314208835164276</v>
      </c>
      <c r="CC121" s="2">
        <v>18.05334536536423</v>
      </c>
      <c r="CD121" s="2">
        <v>17.34148101397771</v>
      </c>
      <c r="CE121" s="2">
        <v>17.199259643097484</v>
      </c>
      <c r="CF121" s="2">
        <v>18.126966915256567</v>
      </c>
      <c r="CG121" s="2">
        <v>17.692797407626387</v>
      </c>
      <c r="CH121" s="2">
        <v>16.823512468421487</v>
      </c>
      <c r="CI121" s="2">
        <v>18.34877505143449</v>
      </c>
      <c r="CJ121" s="2">
        <v>17.0587313304727</v>
      </c>
      <c r="CK121" s="2">
        <v>18.660897335249871</v>
      </c>
      <c r="CL121" s="2">
        <v>17.264712596999804</v>
      </c>
      <c r="CM121" s="2">
        <v>18.23615600350719</v>
      </c>
      <c r="CN121" s="2">
        <v>17.958358133175317</v>
      </c>
      <c r="CO121" s="2">
        <v>17.888178703631912</v>
      </c>
      <c r="CP121" s="2">
        <v>18.252590730527146</v>
      </c>
      <c r="CQ121" s="2">
        <v>18.087426756155015</v>
      </c>
      <c r="CR121" s="2">
        <v>18.098036944915965</v>
      </c>
      <c r="CS121" s="2">
        <v>17.629229214642468</v>
      </c>
      <c r="CT121" s="2">
        <v>17.46585205299332</v>
      </c>
      <c r="CU121" s="2">
        <v>17.741622545482073</v>
      </c>
      <c r="CV121" s="2">
        <v>17.237361266154501</v>
      </c>
      <c r="CW121" s="2">
        <v>17.754006477715663</v>
      </c>
      <c r="CX121" s="2">
        <v>17.685674176091108</v>
      </c>
      <c r="CY121" s="2">
        <v>17.186881618749773</v>
      </c>
      <c r="CZ121" s="2">
        <v>17.898942652427014</v>
      </c>
      <c r="DA121" s="2">
        <v>18.684524034079264</v>
      </c>
      <c r="DB121" s="2">
        <v>17.767521699044377</v>
      </c>
      <c r="DC121" s="2">
        <v>18.867579736345213</v>
      </c>
      <c r="DD121" s="2">
        <v>18.069298499945315</v>
      </c>
      <c r="DE121" s="2">
        <v>18.727404684751026</v>
      </c>
      <c r="DF121" s="2">
        <v>18.130036027161012</v>
      </c>
      <c r="DG121" s="2">
        <v>18.696912828699002</v>
      </c>
      <c r="DH121" s="2">
        <v>17.976770490422329</v>
      </c>
      <c r="DI121" s="2">
        <v>18.657511730481488</v>
      </c>
      <c r="DJ121" s="2">
        <v>18.249194802565537</v>
      </c>
      <c r="DK121" s="2">
        <v>18.544347486824478</v>
      </c>
      <c r="DL121" s="2">
        <v>17.246238298273767</v>
      </c>
      <c r="DM121" s="2">
        <v>18.453438451540656</v>
      </c>
      <c r="DN121" s="2">
        <v>18.309162649406218</v>
      </c>
      <c r="DO121" s="2">
        <v>18.192094040687799</v>
      </c>
      <c r="DP121" s="2">
        <v>18.036954809644449</v>
      </c>
      <c r="DQ121" s="2">
        <v>18.026473646191054</v>
      </c>
      <c r="DR121" s="2">
        <v>17.398816811348151</v>
      </c>
      <c r="DS121" s="2">
        <v>18.24966219655434</v>
      </c>
      <c r="DT121" s="2">
        <v>17.740648815448672</v>
      </c>
      <c r="DU121" s="2">
        <v>18.778241543723365</v>
      </c>
      <c r="DV121" s="2">
        <v>17.793566922547857</v>
      </c>
      <c r="DW121" s="2">
        <v>18.365761057320725</v>
      </c>
      <c r="DX121" s="2">
        <v>18.082943037047183</v>
      </c>
      <c r="DY121" s="2">
        <v>17.324709528230276</v>
      </c>
      <c r="DZ121" s="2">
        <v>17.562027691790824</v>
      </c>
      <c r="EA121" s="2">
        <v>17.20181428698195</v>
      </c>
      <c r="EB121" s="2">
        <v>18.182494818281441</v>
      </c>
      <c r="EC121" s="2">
        <v>17.353073294116275</v>
      </c>
      <c r="ED121" s="2">
        <v>18.558889822875098</v>
      </c>
      <c r="EE121" s="2">
        <v>18.684169028999854</v>
      </c>
      <c r="EF121" s="2">
        <v>17.952134496625241</v>
      </c>
      <c r="EG121" s="2">
        <v>18.010009524807998</v>
      </c>
      <c r="EH121" s="2">
        <v>18.899885317276716</v>
      </c>
      <c r="EI121" s="2">
        <v>17.519719934629247</v>
      </c>
      <c r="EJ121" s="2">
        <v>18.246109086724271</v>
      </c>
      <c r="EK121" s="2">
        <v>17.669021861076796</v>
      </c>
      <c r="EL121" s="2">
        <v>17.609958379810625</v>
      </c>
      <c r="EM121" s="2">
        <v>17.437242314139649</v>
      </c>
      <c r="EN121" s="2">
        <v>16.958161607429602</v>
      </c>
      <c r="EO121" s="2">
        <v>17.409695443037652</v>
      </c>
      <c r="EP121" s="2">
        <v>17.938022756609985</v>
      </c>
      <c r="EQ121" s="2">
        <v>18.235959878573961</v>
      </c>
      <c r="ER121" s="2">
        <v>17.820330009686231</v>
      </c>
      <c r="ES121" s="2">
        <v>18.123787777549488</v>
      </c>
      <c r="ET121" s="2">
        <v>17.603518428854343</v>
      </c>
      <c r="EU121" s="2">
        <v>17.325138694288455</v>
      </c>
      <c r="EV121" s="2">
        <v>18.244597281073531</v>
      </c>
      <c r="EW121" s="2">
        <v>18.513053761074609</v>
      </c>
      <c r="EX121" s="2">
        <v>17.570094244274593</v>
      </c>
      <c r="EY121" s="2">
        <v>18.272958170100551</v>
      </c>
      <c r="EZ121" s="2">
        <v>17.382272350572077</v>
      </c>
      <c r="FA121" s="2">
        <v>17.64762741265611</v>
      </c>
      <c r="FB121" s="2">
        <v>18.274806541223121</v>
      </c>
      <c r="FC121" s="2">
        <v>17.114754701014991</v>
      </c>
      <c r="FD121" s="2">
        <v>18.531026793903191</v>
      </c>
      <c r="FE121" s="2">
        <v>17.276830493163814</v>
      </c>
      <c r="FF121" s="2">
        <v>19.379157822961201</v>
      </c>
      <c r="FG121" s="2">
        <v>17.518246079486975</v>
      </c>
      <c r="FH121" s="2">
        <v>17.570180571199025</v>
      </c>
      <c r="FI121" s="2">
        <v>17.888629166005263</v>
      </c>
      <c r="FJ121" s="2">
        <v>17.200670038514104</v>
      </c>
      <c r="FK121" s="2">
        <v>16.849249732044779</v>
      </c>
      <c r="FL121" s="2">
        <v>17.799335833691369</v>
      </c>
      <c r="FM121" s="2">
        <v>17.404000032756962</v>
      </c>
      <c r="FN121" s="2">
        <v>17.628903026426535</v>
      </c>
      <c r="FO121" s="2">
        <v>18.081290379417762</v>
      </c>
      <c r="FP121" s="2">
        <v>17.960373171085028</v>
      </c>
      <c r="FQ121" s="2">
        <v>16.092574160993699</v>
      </c>
      <c r="FR121" s="2">
        <v>17.497979948741381</v>
      </c>
      <c r="FS121" s="2">
        <v>18.572031548575829</v>
      </c>
      <c r="FT121" s="2">
        <v>18.073653916564787</v>
      </c>
      <c r="FU121" s="2">
        <v>18.722676401226902</v>
      </c>
      <c r="FV121" s="2">
        <v>17.677799407623791</v>
      </c>
      <c r="FW121" s="2">
        <v>16.931072209071072</v>
      </c>
      <c r="FX121" s="2">
        <v>19.086633930110469</v>
      </c>
      <c r="FY121" s="2">
        <v>18.846472679573292</v>
      </c>
      <c r="FZ121" s="2">
        <v>16.916523999974594</v>
      </c>
      <c r="GA121" s="2">
        <v>18.350718388578823</v>
      </c>
      <c r="GB121" s="2">
        <v>17.536034955914246</v>
      </c>
      <c r="GC121" s="2">
        <v>18.624633414305944</v>
      </c>
      <c r="GD121" s="2">
        <v>18.758644069826669</v>
      </c>
      <c r="GE121" s="2">
        <v>17.438331474333001</v>
      </c>
      <c r="GF121" s="2">
        <v>17.826230401377487</v>
      </c>
      <c r="GG121" s="2">
        <v>17.652102833761568</v>
      </c>
      <c r="GH121" s="2">
        <v>16.731826536207898</v>
      </c>
      <c r="GI121" s="2">
        <v>19.101280662277809</v>
      </c>
      <c r="GJ121" s="2">
        <v>17.171785924781471</v>
      </c>
      <c r="GK121" s="2">
        <v>18.122651607001352</v>
      </c>
      <c r="GL121" s="2">
        <v>17.759256273380075</v>
      </c>
      <c r="GM121" s="30">
        <v>17.978020555768506</v>
      </c>
      <c r="GN121" s="30">
        <v>17.573829626347361</v>
      </c>
    </row>
    <row r="122" spans="1:196" x14ac:dyDescent="0.2">
      <c r="A122" s="17" t="s">
        <v>25</v>
      </c>
      <c r="B122" s="17">
        <v>16</v>
      </c>
      <c r="C122" s="17">
        <v>0</v>
      </c>
      <c r="D122" s="9" t="s">
        <v>0</v>
      </c>
      <c r="E122" s="8">
        <v>0.95855248030685714</v>
      </c>
      <c r="F122" s="7">
        <v>-3.0519425626430063E-2</v>
      </c>
      <c r="G122" s="7">
        <v>0.95333284137496832</v>
      </c>
      <c r="H122" s="10">
        <v>-3.1153657509445765E-2</v>
      </c>
      <c r="I122" s="78">
        <v>0</v>
      </c>
      <c r="J122" s="78">
        <v>0</v>
      </c>
      <c r="K122" s="2">
        <v>16.450797029545381</v>
      </c>
      <c r="L122" s="2">
        <v>16.831744380790262</v>
      </c>
      <c r="M122" s="2">
        <v>16.028938599394039</v>
      </c>
      <c r="N122" s="2">
        <v>16.081839305642127</v>
      </c>
      <c r="O122" s="2">
        <v>16.512185241465364</v>
      </c>
      <c r="P122" s="2">
        <v>16.882583522629115</v>
      </c>
      <c r="Q122" s="2">
        <v>16.914696540919955</v>
      </c>
      <c r="R122" s="2">
        <v>17.420742147348644</v>
      </c>
      <c r="S122" s="2">
        <v>16.570655622708255</v>
      </c>
      <c r="T122" s="2">
        <v>16.411351911581534</v>
      </c>
      <c r="U122" s="2">
        <v>16.603094269288857</v>
      </c>
      <c r="V122" s="2">
        <v>17.315680333402263</v>
      </c>
      <c r="W122" s="2">
        <v>16.364022087515206</v>
      </c>
      <c r="X122" s="2">
        <v>17.179010008416697</v>
      </c>
      <c r="Y122" s="2">
        <v>16.736244693284149</v>
      </c>
      <c r="Z122" s="2">
        <v>17.169516591881095</v>
      </c>
      <c r="AA122" s="2">
        <v>16.569606743723</v>
      </c>
      <c r="AB122" s="2">
        <v>16.758212120171791</v>
      </c>
      <c r="AC122" s="2">
        <v>16.29221492470025</v>
      </c>
      <c r="AD122" s="2">
        <v>17.401149585802461</v>
      </c>
      <c r="AE122" s="2">
        <v>16.799795685991192</v>
      </c>
      <c r="AF122" s="2">
        <v>16.492747847337402</v>
      </c>
      <c r="AG122" s="2">
        <v>17.023579444008995</v>
      </c>
      <c r="AH122" s="2">
        <v>16.658583046111122</v>
      </c>
      <c r="AI122" s="2">
        <v>16.476344968792347</v>
      </c>
      <c r="AJ122" s="2">
        <v>16.916999371996305</v>
      </c>
      <c r="AK122" s="2">
        <v>17.037493089146498</v>
      </c>
      <c r="AL122" s="2">
        <v>16.786164891489712</v>
      </c>
      <c r="AM122" s="2">
        <v>16.217309534695278</v>
      </c>
      <c r="AN122" s="2">
        <v>17.532968666899709</v>
      </c>
      <c r="AO122" s="2">
        <v>16.339156278268305</v>
      </c>
      <c r="AP122" s="2">
        <v>17.668078143864463</v>
      </c>
      <c r="AQ122" s="2">
        <v>17.329539117578815</v>
      </c>
      <c r="AR122" s="2">
        <v>15.675349022749243</v>
      </c>
      <c r="AS122" s="2">
        <v>16.858567532722347</v>
      </c>
      <c r="AT122" s="2">
        <v>17.352485425207025</v>
      </c>
      <c r="AU122" s="2">
        <v>17.451683206706715</v>
      </c>
      <c r="AV122" s="2">
        <v>17.964923984173666</v>
      </c>
      <c r="AW122" s="2">
        <v>16.784826442600927</v>
      </c>
      <c r="AX122" s="2">
        <v>16.733640973897977</v>
      </c>
      <c r="AY122" s="2">
        <v>16.945227625874455</v>
      </c>
      <c r="AZ122" s="2">
        <v>17.131673330447882</v>
      </c>
      <c r="BA122" s="2">
        <v>18.084997727127814</v>
      </c>
      <c r="BB122" s="2">
        <v>17.199740300108843</v>
      </c>
      <c r="BC122" s="2">
        <v>16.443793547322944</v>
      </c>
      <c r="BD122" s="2">
        <v>17.86739493283083</v>
      </c>
      <c r="BE122" s="2">
        <v>18.934836520675002</v>
      </c>
      <c r="BF122" s="2">
        <v>16.510426587047689</v>
      </c>
      <c r="BG122" s="2">
        <v>17.351130526361857</v>
      </c>
      <c r="BH122" s="2">
        <v>16.38078371709129</v>
      </c>
      <c r="BI122" s="2">
        <v>18.686397280981481</v>
      </c>
      <c r="BJ122" s="2">
        <v>17.526903478597188</v>
      </c>
      <c r="BK122" s="2">
        <v>17.159199991997109</v>
      </c>
      <c r="BL122" s="2">
        <v>16.850449683447092</v>
      </c>
      <c r="BM122" s="2">
        <v>17.954807475708407</v>
      </c>
      <c r="BN122" s="2">
        <v>16.905623161978625</v>
      </c>
      <c r="BO122" s="2">
        <v>17.242622088798125</v>
      </c>
      <c r="BP122" s="2">
        <v>16.245829356968102</v>
      </c>
      <c r="BQ122" s="2">
        <v>17.5893897127991</v>
      </c>
      <c r="BR122" s="2">
        <v>17.25639996019909</v>
      </c>
      <c r="BS122" s="2">
        <v>16.70885828119841</v>
      </c>
      <c r="BT122" s="2">
        <v>17.244843198433092</v>
      </c>
      <c r="BU122" s="2">
        <v>17.233872821780505</v>
      </c>
      <c r="BV122" s="2">
        <v>17.138845893038599</v>
      </c>
      <c r="BW122" s="2">
        <v>18.019404168639493</v>
      </c>
      <c r="BX122" s="2">
        <v>16.355308381551573</v>
      </c>
      <c r="BY122" s="2">
        <v>17.740225401681087</v>
      </c>
      <c r="BZ122" s="2">
        <v>17.80530034342733</v>
      </c>
      <c r="CA122" s="2">
        <v>16.742719769181946</v>
      </c>
      <c r="CB122" s="2">
        <v>17.416244936350832</v>
      </c>
      <c r="CC122" s="2">
        <v>17.161490819197532</v>
      </c>
      <c r="CD122" s="2">
        <v>17.617520271357652</v>
      </c>
      <c r="CE122" s="2">
        <v>17.361207512474053</v>
      </c>
      <c r="CF122" s="2">
        <v>18.04163491846192</v>
      </c>
      <c r="CG122" s="2">
        <v>17.530918976748648</v>
      </c>
      <c r="CH122" s="2">
        <v>16.902254209903081</v>
      </c>
      <c r="CI122" s="2">
        <v>16.951769884616194</v>
      </c>
      <c r="CJ122" s="2">
        <v>17.185520778181147</v>
      </c>
      <c r="CK122" s="2">
        <v>17.769013014272982</v>
      </c>
      <c r="CL122" s="2">
        <v>17.040197659352813</v>
      </c>
      <c r="CM122" s="2">
        <v>18.083747975524641</v>
      </c>
      <c r="CN122" s="2">
        <v>16.387872500549669</v>
      </c>
      <c r="CO122" s="2">
        <v>16.825894872113068</v>
      </c>
      <c r="CP122" s="2">
        <v>16.632255927152279</v>
      </c>
      <c r="CQ122" s="2">
        <v>16.946978521519007</v>
      </c>
      <c r="CR122" s="2">
        <v>17.174815558247943</v>
      </c>
      <c r="CS122" s="2">
        <v>17.418987039489746</v>
      </c>
      <c r="CT122" s="2">
        <v>17.051615496873389</v>
      </c>
      <c r="CU122" s="2">
        <v>17.635215985727786</v>
      </c>
      <c r="CV122" s="2">
        <v>17.146791263518047</v>
      </c>
      <c r="CW122" s="2">
        <v>16.298171812230759</v>
      </c>
      <c r="CX122" s="2">
        <v>17.2969701544129</v>
      </c>
      <c r="CY122" s="2">
        <v>16.478550200365657</v>
      </c>
      <c r="CZ122" s="2">
        <v>16.084274186010372</v>
      </c>
      <c r="DA122" s="2">
        <v>17.557078541077381</v>
      </c>
      <c r="DB122" s="2">
        <v>18.279138035921093</v>
      </c>
      <c r="DC122" s="2">
        <v>16.579420910114337</v>
      </c>
      <c r="DD122" s="2">
        <v>18.552516989518342</v>
      </c>
      <c r="DE122" s="2">
        <v>17.11465873493691</v>
      </c>
      <c r="DF122" s="2">
        <v>17.715124951845276</v>
      </c>
      <c r="DG122" s="2">
        <v>17.631372642712048</v>
      </c>
      <c r="DH122" s="2">
        <v>16.099031281937787</v>
      </c>
      <c r="DI122" s="2">
        <v>17.100353875488608</v>
      </c>
      <c r="DJ122" s="2">
        <v>16.215542471860807</v>
      </c>
      <c r="DK122" s="2">
        <v>17.199937271625071</v>
      </c>
      <c r="DL122" s="2">
        <v>17.249329904022137</v>
      </c>
      <c r="DM122" s="2">
        <v>17.289214253987364</v>
      </c>
      <c r="DN122" s="2">
        <v>15.896729447822349</v>
      </c>
      <c r="DO122" s="2">
        <v>16.87083977783664</v>
      </c>
      <c r="DP122" s="2">
        <v>17.352003798861226</v>
      </c>
      <c r="DQ122" s="2">
        <v>17.359716018915364</v>
      </c>
      <c r="DR122" s="2">
        <v>15.871128317644946</v>
      </c>
      <c r="DS122" s="2">
        <v>16.023197640509661</v>
      </c>
      <c r="DT122" s="2">
        <v>16.460261896220878</v>
      </c>
      <c r="DU122" s="2">
        <v>16.469171208410245</v>
      </c>
      <c r="DV122" s="2">
        <v>16.459903295656726</v>
      </c>
      <c r="DW122" s="2">
        <v>16.827198756864114</v>
      </c>
      <c r="DX122" s="2">
        <v>17.647005738232735</v>
      </c>
      <c r="DY122" s="2">
        <v>16.827262215821634</v>
      </c>
      <c r="DZ122" s="2">
        <v>17.379351955156999</v>
      </c>
      <c r="EA122" s="2">
        <v>17.578506251834931</v>
      </c>
      <c r="EB122" s="2">
        <v>16.202225576913488</v>
      </c>
      <c r="EC122" s="2">
        <v>17.805043314409179</v>
      </c>
      <c r="ED122" s="2">
        <v>16.880820193717728</v>
      </c>
      <c r="EE122" s="2">
        <v>16.359861586064316</v>
      </c>
      <c r="EF122" s="2">
        <v>17.174082992472741</v>
      </c>
      <c r="EG122" s="2">
        <v>16.001262503567062</v>
      </c>
      <c r="EH122" s="2">
        <v>17.22972468570552</v>
      </c>
      <c r="EI122" s="2">
        <v>17.187590728742123</v>
      </c>
      <c r="EJ122" s="2">
        <v>15.933840584841539</v>
      </c>
      <c r="EK122" s="2">
        <v>17.616858267775875</v>
      </c>
      <c r="EL122" s="2">
        <v>17.696605315567929</v>
      </c>
      <c r="EM122" s="2">
        <v>17.562473309058497</v>
      </c>
      <c r="EN122" s="2">
        <v>17.920548428312184</v>
      </c>
      <c r="EO122" s="2">
        <v>18.189423226824569</v>
      </c>
      <c r="EP122" s="2">
        <v>16.522017219351387</v>
      </c>
      <c r="EQ122" s="2">
        <v>17.149103281051829</v>
      </c>
      <c r="ER122" s="2">
        <v>16.409056366169047</v>
      </c>
      <c r="ES122" s="2">
        <v>17.160543929258441</v>
      </c>
      <c r="ET122" s="2">
        <v>17.239559825326449</v>
      </c>
      <c r="EU122" s="2">
        <v>15.535330232391129</v>
      </c>
      <c r="EV122" s="2">
        <v>15.91965569692789</v>
      </c>
      <c r="EW122" s="2">
        <v>16.810753916076383</v>
      </c>
      <c r="EX122" s="2">
        <v>16.806770998736173</v>
      </c>
      <c r="EY122" s="2">
        <v>17.421891142387192</v>
      </c>
      <c r="EZ122" s="2">
        <v>16.857956818434456</v>
      </c>
      <c r="FA122" s="2">
        <v>16.455224449104161</v>
      </c>
      <c r="FB122" s="2">
        <v>17.816292504121815</v>
      </c>
      <c r="FC122" s="2">
        <v>17.969390964036688</v>
      </c>
      <c r="FD122" s="2">
        <v>15.582392711083797</v>
      </c>
      <c r="FE122" s="2">
        <v>17.232200774755821</v>
      </c>
      <c r="FF122" s="2">
        <v>15.232195312145608</v>
      </c>
      <c r="FG122" s="2">
        <v>16.266724799585656</v>
      </c>
      <c r="FH122" s="2">
        <v>15.795975003464958</v>
      </c>
      <c r="FI122" s="2">
        <v>17.15952351267099</v>
      </c>
      <c r="FJ122" s="2">
        <v>16.151904099782648</v>
      </c>
      <c r="FK122" s="2">
        <v>16.649471323099128</v>
      </c>
      <c r="FL122" s="2">
        <v>17.611491274944001</v>
      </c>
      <c r="FM122" s="2">
        <v>17.970929497904446</v>
      </c>
      <c r="FN122" s="2">
        <v>16.770527972445276</v>
      </c>
      <c r="FO122" s="2">
        <v>17.185041741297965</v>
      </c>
      <c r="FP122" s="2">
        <v>17.261675771088463</v>
      </c>
      <c r="FQ122" s="2">
        <v>18.039573246609375</v>
      </c>
      <c r="FR122" s="2">
        <v>16.599659800185862</v>
      </c>
      <c r="FS122" s="2">
        <v>16.969304516241131</v>
      </c>
      <c r="FT122" s="2">
        <v>17.104739035867887</v>
      </c>
      <c r="FU122" s="2">
        <v>16.868227073413408</v>
      </c>
      <c r="FV122" s="2">
        <v>16.863632458535548</v>
      </c>
      <c r="FW122" s="2">
        <v>17.632054135670195</v>
      </c>
      <c r="FX122" s="2">
        <v>18.505638735538025</v>
      </c>
      <c r="FY122" s="2">
        <v>15.586007817239732</v>
      </c>
      <c r="FZ122" s="2">
        <v>17.071703559003009</v>
      </c>
      <c r="GA122" s="2">
        <v>16.386399934123965</v>
      </c>
      <c r="GB122" s="2">
        <v>17.368690129454468</v>
      </c>
      <c r="GC122" s="2">
        <v>18.401494164316752</v>
      </c>
      <c r="GD122" s="2">
        <v>17.414921129510759</v>
      </c>
      <c r="GE122" s="2">
        <v>17.218660270453412</v>
      </c>
      <c r="GF122" s="2">
        <v>16.298043283530451</v>
      </c>
      <c r="GG122" s="2">
        <v>17.27360218000959</v>
      </c>
      <c r="GH122" s="2">
        <v>18.075598815042177</v>
      </c>
      <c r="GI122" s="2">
        <v>17.021195122553106</v>
      </c>
      <c r="GJ122" s="2">
        <v>17.551358409185006</v>
      </c>
      <c r="GK122" s="2">
        <v>18.075965962201408</v>
      </c>
      <c r="GL122" s="2">
        <v>17.989932904072063</v>
      </c>
      <c r="GM122" s="30">
        <v>17.098573456111232</v>
      </c>
      <c r="GN122" s="30">
        <v>17.529575581531436</v>
      </c>
    </row>
    <row r="123" spans="1:196" x14ac:dyDescent="0.2">
      <c r="A123" s="17" t="s">
        <v>25</v>
      </c>
      <c r="B123" s="17">
        <v>16</v>
      </c>
      <c r="C123" s="17">
        <v>0</v>
      </c>
      <c r="D123" s="9" t="s">
        <v>1</v>
      </c>
      <c r="E123" s="7">
        <v>0.34838133094276119</v>
      </c>
      <c r="F123" s="7">
        <v>0.16260452037430184</v>
      </c>
      <c r="G123" s="7">
        <v>0.43288443168679819</v>
      </c>
      <c r="H123" s="7">
        <v>0.14301880045088566</v>
      </c>
      <c r="I123" s="78">
        <v>0</v>
      </c>
      <c r="J123" s="78">
        <v>0</v>
      </c>
      <c r="K123" s="2">
        <v>18.135257834371082</v>
      </c>
      <c r="L123" s="2">
        <v>19.20414409721819</v>
      </c>
      <c r="M123" s="2">
        <v>18.960420056634771</v>
      </c>
      <c r="N123" s="2">
        <v>18.14541775753143</v>
      </c>
      <c r="O123" s="2">
        <v>18.761453901879381</v>
      </c>
      <c r="P123" s="2">
        <v>18.973729662513236</v>
      </c>
      <c r="Q123" s="2">
        <v>18.969594637119819</v>
      </c>
      <c r="R123" s="2">
        <v>18.964926794368274</v>
      </c>
      <c r="S123" s="2">
        <v>17.997499258124776</v>
      </c>
      <c r="T123" s="2">
        <v>18.830032241465112</v>
      </c>
      <c r="U123" s="2">
        <v>18.692454076564502</v>
      </c>
      <c r="V123" s="2">
        <v>19.007070783530686</v>
      </c>
      <c r="W123" s="2">
        <v>17.842256970592512</v>
      </c>
      <c r="X123" s="2">
        <v>18.059126981606571</v>
      </c>
      <c r="Y123" s="2">
        <v>18.293752077758658</v>
      </c>
      <c r="Z123" s="2">
        <v>18.690315199023622</v>
      </c>
      <c r="AA123" s="2">
        <v>18.124382244689734</v>
      </c>
      <c r="AB123" s="2">
        <v>18.370666997481344</v>
      </c>
      <c r="AC123" s="2">
        <v>18.208218399646711</v>
      </c>
      <c r="AD123" s="2">
        <v>18.974389978223808</v>
      </c>
      <c r="AE123" s="2">
        <v>17.349740863025801</v>
      </c>
      <c r="AF123" s="2">
        <v>17.907830400694515</v>
      </c>
      <c r="AG123" s="2">
        <v>19.104826775208707</v>
      </c>
      <c r="AH123" s="2">
        <v>18.133283625880996</v>
      </c>
      <c r="AI123" s="2">
        <v>17.935128050819269</v>
      </c>
      <c r="AJ123" s="2">
        <v>18.487726028721003</v>
      </c>
      <c r="AK123" s="2">
        <v>18.938959050142067</v>
      </c>
      <c r="AL123" s="2">
        <v>18.242829549819668</v>
      </c>
      <c r="AM123" s="2">
        <v>17.98450635025306</v>
      </c>
      <c r="AN123" s="2">
        <v>18.833687634914966</v>
      </c>
      <c r="AO123" s="2">
        <v>17.747868849175426</v>
      </c>
      <c r="AP123" s="2">
        <v>19.131290608486047</v>
      </c>
      <c r="AQ123" s="2">
        <v>18.977488368066684</v>
      </c>
      <c r="AR123" s="2">
        <v>17.330343065896695</v>
      </c>
      <c r="AS123" s="2">
        <v>18.411103973846835</v>
      </c>
      <c r="AT123" s="2">
        <v>19.269452527060153</v>
      </c>
      <c r="AU123" s="2">
        <v>19.434238162644103</v>
      </c>
      <c r="AV123" s="2">
        <v>19.192960944333663</v>
      </c>
      <c r="AW123" s="2">
        <v>19.109077295622892</v>
      </c>
      <c r="AX123" s="2">
        <v>18.802593592687092</v>
      </c>
      <c r="AY123" s="2">
        <v>18.111058898102634</v>
      </c>
      <c r="AZ123" s="2">
        <v>18.835902553258624</v>
      </c>
      <c r="BA123" s="2">
        <v>20.43809421115462</v>
      </c>
      <c r="BB123" s="2">
        <v>19.44697151113386</v>
      </c>
      <c r="BC123" s="2">
        <v>17.716200805086462</v>
      </c>
      <c r="BD123" s="2">
        <v>19.366029432914541</v>
      </c>
      <c r="BE123" s="2">
        <v>20.283984293425426</v>
      </c>
      <c r="BF123" s="2">
        <v>18.336510535029277</v>
      </c>
      <c r="BG123" s="2">
        <v>18.919022701856143</v>
      </c>
      <c r="BH123" s="2">
        <v>17.902615094358531</v>
      </c>
      <c r="BI123" s="2">
        <v>19.964901833813602</v>
      </c>
      <c r="BJ123" s="2">
        <v>19.285383376901596</v>
      </c>
      <c r="BK123" s="2">
        <v>18.669077654629518</v>
      </c>
      <c r="BL123" s="2">
        <v>18.751610190365554</v>
      </c>
      <c r="BM123" s="2">
        <v>19.757663644409071</v>
      </c>
      <c r="BN123" s="2">
        <v>18.646953206909089</v>
      </c>
      <c r="BO123" s="2">
        <v>19.354594638732451</v>
      </c>
      <c r="BP123" s="2">
        <v>18.022216602482256</v>
      </c>
      <c r="BQ123" s="2">
        <v>19.173684756133859</v>
      </c>
      <c r="BR123" s="2">
        <v>18.798370445420716</v>
      </c>
      <c r="BS123" s="2">
        <v>18.464064113962586</v>
      </c>
      <c r="BT123" s="2">
        <v>19.378075386921218</v>
      </c>
      <c r="BU123" s="2">
        <v>18.854913947574946</v>
      </c>
      <c r="BV123" s="2">
        <v>18.955220083313144</v>
      </c>
      <c r="BW123" s="2">
        <v>20.025148140618992</v>
      </c>
      <c r="BX123" s="2">
        <v>17.738295444310133</v>
      </c>
      <c r="BY123" s="2">
        <v>19.716334326555</v>
      </c>
      <c r="BZ123" s="2">
        <v>19.092569585426034</v>
      </c>
      <c r="CA123" s="2">
        <v>18.567986871001828</v>
      </c>
      <c r="CB123" s="2">
        <v>19.289711434934347</v>
      </c>
      <c r="CC123" s="2">
        <v>19.08045760532405</v>
      </c>
      <c r="CD123" s="2">
        <v>19.483727593106565</v>
      </c>
      <c r="CE123" s="2">
        <v>18.989709249501569</v>
      </c>
      <c r="CF123" s="2">
        <v>19.488892998153414</v>
      </c>
      <c r="CG123" s="2">
        <v>19.757663644409071</v>
      </c>
      <c r="CH123" s="2">
        <v>18.859718057369047</v>
      </c>
      <c r="CI123" s="2">
        <v>19.340281111390414</v>
      </c>
      <c r="CJ123" s="2">
        <v>19.065845623893559</v>
      </c>
      <c r="CK123" s="2">
        <v>19.676984681967625</v>
      </c>
      <c r="CL123" s="2">
        <v>19.052734102145415</v>
      </c>
      <c r="CM123" s="2">
        <v>19.90960731241713</v>
      </c>
      <c r="CN123" s="2">
        <v>18.187754094952645</v>
      </c>
      <c r="CO123" s="2">
        <v>18.431598116138119</v>
      </c>
      <c r="CP123" s="2">
        <v>18.153946160515499</v>
      </c>
      <c r="CQ123" s="2">
        <v>19.223087401815619</v>
      </c>
      <c r="CR123" s="2">
        <v>18.839995436518468</v>
      </c>
      <c r="CS123" s="2">
        <v>19.58143439749723</v>
      </c>
      <c r="CT123" s="2">
        <v>18.651008062506975</v>
      </c>
      <c r="CU123" s="2">
        <v>19.188336001743043</v>
      </c>
      <c r="CV123" s="2">
        <v>18.448224393209014</v>
      </c>
      <c r="CW123" s="2">
        <v>17.491396807359479</v>
      </c>
      <c r="CX123" s="2">
        <v>18.943667306560144</v>
      </c>
      <c r="CY123" s="2">
        <v>17.955145704786577</v>
      </c>
      <c r="CZ123" s="2">
        <v>18.5332917059254</v>
      </c>
      <c r="DA123" s="2">
        <v>19.643246759857728</v>
      </c>
      <c r="DB123" s="2">
        <v>19.751887580231056</v>
      </c>
      <c r="DC123" s="2">
        <v>18.666745896932376</v>
      </c>
      <c r="DD123" s="2">
        <v>20.353255639773938</v>
      </c>
      <c r="DE123" s="2">
        <v>18.681732521570435</v>
      </c>
      <c r="DF123" s="2">
        <v>19.678865362595843</v>
      </c>
      <c r="DG123" s="2">
        <v>19.301042102583487</v>
      </c>
      <c r="DH123" s="2">
        <v>18.314945540018392</v>
      </c>
      <c r="DI123" s="2">
        <v>18.882265063261688</v>
      </c>
      <c r="DJ123" s="2">
        <v>18.143121480583115</v>
      </c>
      <c r="DK123" s="2">
        <v>19.501734690832794</v>
      </c>
      <c r="DL123" s="2">
        <v>18.027798243780428</v>
      </c>
      <c r="DM123" s="2">
        <v>19.577749049121159</v>
      </c>
      <c r="DN123" s="2">
        <v>17.942492863799636</v>
      </c>
      <c r="DO123" s="2">
        <v>18.389071014708271</v>
      </c>
      <c r="DP123" s="2">
        <v>19.615847023202228</v>
      </c>
      <c r="DQ123" s="2">
        <v>18.902767272978423</v>
      </c>
      <c r="DR123" s="2">
        <v>17.42739733303269</v>
      </c>
      <c r="DS123" s="2">
        <v>17.947465056471536</v>
      </c>
      <c r="DT123" s="2">
        <v>18.806596561478436</v>
      </c>
      <c r="DU123" s="2">
        <v>18.24511370629893</v>
      </c>
      <c r="DV123" s="2">
        <v>18.309715204550908</v>
      </c>
      <c r="DW123" s="2">
        <v>18.533984187341026</v>
      </c>
      <c r="DX123" s="2">
        <v>18.526562452414513</v>
      </c>
      <c r="DY123" s="2">
        <v>19.462544790071746</v>
      </c>
      <c r="DZ123" s="2">
        <v>18.857057731933413</v>
      </c>
      <c r="EA123" s="2">
        <v>19.784892772191199</v>
      </c>
      <c r="EB123" s="2">
        <v>19.226959476350807</v>
      </c>
      <c r="EC123" s="2">
        <v>18.28798400419117</v>
      </c>
      <c r="ED123" s="2">
        <v>20.190645401083966</v>
      </c>
      <c r="EE123" s="2">
        <v>18.83108933615711</v>
      </c>
      <c r="EF123" s="2">
        <v>19.397012573170361</v>
      </c>
      <c r="EG123" s="2">
        <v>19.225433278714057</v>
      </c>
      <c r="EH123" s="2">
        <v>18.087879990820046</v>
      </c>
      <c r="EI123" s="2">
        <v>19.536928079720067</v>
      </c>
      <c r="EJ123" s="2">
        <v>18.999722922530751</v>
      </c>
      <c r="EK123" s="2">
        <v>17.914363252579207</v>
      </c>
      <c r="EL123" s="2">
        <v>19.645399789891673</v>
      </c>
      <c r="EM123" s="2">
        <v>19.314280133030998</v>
      </c>
      <c r="EN123" s="2">
        <v>19.409617952268462</v>
      </c>
      <c r="EO123" s="2">
        <v>19.735083638541656</v>
      </c>
      <c r="EP123" s="2">
        <v>20.021049645860078</v>
      </c>
      <c r="EQ123" s="2">
        <v>18.1612066403206</v>
      </c>
      <c r="ER123" s="2">
        <v>18.940016041649386</v>
      </c>
      <c r="ES123" s="2">
        <v>18.753146177323885</v>
      </c>
      <c r="ET123" s="2">
        <v>19.03787541805659</v>
      </c>
      <c r="EU123" s="2">
        <v>19.082498936613391</v>
      </c>
      <c r="EV123" s="2">
        <v>17.561064407930306</v>
      </c>
      <c r="EW123" s="2">
        <v>16.565629921842866</v>
      </c>
      <c r="EX123" s="2">
        <v>18.673733644741873</v>
      </c>
      <c r="EY123" s="2">
        <v>18.834289668418034</v>
      </c>
      <c r="EZ123" s="2">
        <v>19.228155936710291</v>
      </c>
      <c r="FA123" s="2">
        <v>19.053863975977954</v>
      </c>
      <c r="FB123" s="2">
        <v>18.030322816560574</v>
      </c>
      <c r="FC123" s="2">
        <v>19.247219269848092</v>
      </c>
      <c r="FD123" s="2">
        <v>19.582533961247538</v>
      </c>
      <c r="FE123" s="2">
        <v>18.153538618023056</v>
      </c>
      <c r="FF123" s="2">
        <v>19.240980272283473</v>
      </c>
      <c r="FG123" s="2">
        <v>17.21088532249162</v>
      </c>
      <c r="FH123" s="2">
        <v>18.196130996459054</v>
      </c>
      <c r="FI123" s="2">
        <v>17.901920825327682</v>
      </c>
      <c r="FJ123" s="2">
        <v>18.524029937427844</v>
      </c>
      <c r="FK123" s="2">
        <v>18.627367366341836</v>
      </c>
      <c r="FL123" s="2">
        <v>19.272120545367983</v>
      </c>
      <c r="FM123" s="2">
        <v>19.538878322676254</v>
      </c>
      <c r="FN123" s="2">
        <v>19.876253303991998</v>
      </c>
      <c r="FO123" s="2">
        <v>19.25281352218483</v>
      </c>
      <c r="FP123" s="2">
        <v>18.831753706489529</v>
      </c>
      <c r="FQ123" s="2">
        <v>19.003756138554067</v>
      </c>
      <c r="FR123" s="2">
        <v>19.757663644409071</v>
      </c>
      <c r="FS123" s="2">
        <v>18.912364473313726</v>
      </c>
      <c r="FT123" s="2">
        <v>18.377844113271081</v>
      </c>
      <c r="FU123" s="2">
        <v>18.894467534989637</v>
      </c>
      <c r="FV123" s="2">
        <v>18.764604819386232</v>
      </c>
      <c r="FW123" s="2">
        <v>18.407126610792687</v>
      </c>
      <c r="FX123" s="2">
        <v>19.802476968477169</v>
      </c>
      <c r="FY123" s="2">
        <v>20.555481353059889</v>
      </c>
      <c r="FZ123" s="2">
        <v>18.435632900994779</v>
      </c>
      <c r="GA123" s="2">
        <v>18.899325824878037</v>
      </c>
      <c r="GB123" s="2">
        <v>19.083531131384465</v>
      </c>
      <c r="GC123" s="2">
        <v>19.696141149938615</v>
      </c>
      <c r="GD123" s="2">
        <v>20.099039520911397</v>
      </c>
      <c r="GE123" s="2">
        <v>19.256342259632401</v>
      </c>
      <c r="GF123" s="2">
        <v>19.124474690737244</v>
      </c>
      <c r="GG123" s="2">
        <v>18.308927606244684</v>
      </c>
      <c r="GH123" s="2">
        <v>18.909901254776869</v>
      </c>
      <c r="GI123" s="2">
        <v>18.765751722761138</v>
      </c>
      <c r="GJ123" s="2">
        <v>19.843748109473676</v>
      </c>
      <c r="GK123" s="2">
        <v>19.241355850293154</v>
      </c>
      <c r="GL123" s="2">
        <v>20.365595467870378</v>
      </c>
      <c r="GM123" s="30">
        <v>19.241355850293154</v>
      </c>
      <c r="GN123" s="30">
        <v>20.365595467870378</v>
      </c>
    </row>
    <row r="124" spans="1:196" x14ac:dyDescent="0.2">
      <c r="A124" s="17" t="s">
        <v>26</v>
      </c>
      <c r="B124" s="17">
        <v>32</v>
      </c>
      <c r="C124" s="17">
        <v>1</v>
      </c>
      <c r="D124" s="9" t="s">
        <v>1</v>
      </c>
      <c r="E124" s="7">
        <v>0.24862128339831135</v>
      </c>
      <c r="F124" s="7">
        <v>-0.20732204620713901</v>
      </c>
      <c r="G124" s="7">
        <v>0.35256060086455171</v>
      </c>
      <c r="H124" s="7">
        <v>-0.17667368178293685</v>
      </c>
      <c r="I124" s="78">
        <v>0</v>
      </c>
      <c r="J124" s="78">
        <v>0</v>
      </c>
      <c r="K124" s="2">
        <v>19.7785113628108</v>
      </c>
      <c r="L124" s="2">
        <v>20.248599901387056</v>
      </c>
      <c r="M124" s="2">
        <v>19.528893236773371</v>
      </c>
      <c r="N124" s="2">
        <v>20.135195117137112</v>
      </c>
      <c r="O124" s="2">
        <v>20.515664586472148</v>
      </c>
      <c r="P124" s="2">
        <v>20.266414598551009</v>
      </c>
      <c r="Q124" s="2">
        <v>20.371752227976565</v>
      </c>
      <c r="R124" s="2">
        <v>19.868930431884269</v>
      </c>
      <c r="S124" s="2">
        <v>20.524727818760624</v>
      </c>
      <c r="T124" s="2">
        <v>20.638077256435796</v>
      </c>
      <c r="U124" s="2">
        <v>21.376688654061322</v>
      </c>
      <c r="V124" s="2">
        <v>21.478356620679826</v>
      </c>
      <c r="W124" s="2">
        <v>20.352144024750618</v>
      </c>
      <c r="X124" s="2">
        <v>21.149381845793542</v>
      </c>
      <c r="Y124" s="2">
        <v>20.048099262760921</v>
      </c>
      <c r="Z124" s="2">
        <v>20.290799024839668</v>
      </c>
      <c r="AA124" s="2">
        <v>20.295338140203192</v>
      </c>
      <c r="AB124" s="2">
        <v>22.068729146183358</v>
      </c>
      <c r="AC124" s="2">
        <v>19.756242674613908</v>
      </c>
      <c r="AD124" s="2">
        <v>21.718683203203824</v>
      </c>
      <c r="AE124" s="2">
        <v>18.610981679967857</v>
      </c>
      <c r="AF124" s="2">
        <v>20.849812847525914</v>
      </c>
      <c r="AG124" s="2">
        <v>20.654817265469184</v>
      </c>
      <c r="AH124" s="2">
        <v>21.387488356178839</v>
      </c>
      <c r="AI124" s="2">
        <v>19.471248863156156</v>
      </c>
      <c r="AJ124" s="2">
        <v>22.557280671408662</v>
      </c>
      <c r="AK124" s="2">
        <v>21.103114119990735</v>
      </c>
      <c r="AL124" s="2">
        <v>19.214924012518832</v>
      </c>
      <c r="AM124" s="2">
        <v>20.259080532119967</v>
      </c>
      <c r="AN124" s="2">
        <v>20.037100748285503</v>
      </c>
      <c r="AO124" s="2">
        <v>19.219885530129726</v>
      </c>
      <c r="AP124" s="2">
        <v>19.987817329854831</v>
      </c>
      <c r="AQ124" s="2">
        <v>20.767294585977794</v>
      </c>
      <c r="AR124" s="2">
        <v>18.227260662505142</v>
      </c>
      <c r="AS124" s="2">
        <v>20.910594923735857</v>
      </c>
      <c r="AT124" s="2">
        <v>19.180547604501594</v>
      </c>
      <c r="AU124" s="2">
        <v>20.304772607957652</v>
      </c>
      <c r="AV124" s="2">
        <v>20.084451835173802</v>
      </c>
      <c r="AW124" s="2">
        <v>20.23138526363125</v>
      </c>
      <c r="AX124" s="2">
        <v>18.98364290712059</v>
      </c>
      <c r="AY124" s="2">
        <v>20.249871260905859</v>
      </c>
      <c r="AZ124" s="2">
        <v>19.092630701163355</v>
      </c>
      <c r="BA124" s="2">
        <v>17.863355915557925</v>
      </c>
      <c r="BB124" s="2">
        <v>20.984079353017041</v>
      </c>
      <c r="BC124" s="2">
        <v>21.521436423825385</v>
      </c>
      <c r="BD124" s="2">
        <v>20.757831683470272</v>
      </c>
      <c r="BE124" s="2">
        <v>19.14837177220646</v>
      </c>
      <c r="BF124" s="2">
        <v>20.439214061201817</v>
      </c>
      <c r="BG124" s="2">
        <v>19.837977807948981</v>
      </c>
      <c r="BH124" s="2">
        <v>20.266137124902468</v>
      </c>
      <c r="BI124" s="2">
        <v>19.683455180767535</v>
      </c>
      <c r="BJ124" s="2">
        <v>21.47023257794633</v>
      </c>
      <c r="BK124" s="2">
        <v>19.736121268859055</v>
      </c>
      <c r="BL124" s="2">
        <v>20.664564485197552</v>
      </c>
      <c r="BM124" s="2">
        <v>19.829138294380396</v>
      </c>
      <c r="BN124" s="2">
        <v>21.596772735914158</v>
      </c>
      <c r="BO124" s="2">
        <v>19.647051389220852</v>
      </c>
      <c r="BP124" s="2">
        <v>20.023261229978058</v>
      </c>
      <c r="BQ124" s="2">
        <v>21.052867773876123</v>
      </c>
      <c r="BR124" s="2">
        <v>20.047492429378359</v>
      </c>
      <c r="BS124" s="2">
        <v>20.311166060498813</v>
      </c>
      <c r="BT124" s="2">
        <v>19.594778772436957</v>
      </c>
      <c r="BU124" s="2">
        <v>20.947219817486616</v>
      </c>
      <c r="BV124" s="2">
        <v>21.674721619085467</v>
      </c>
      <c r="BW124" s="2">
        <v>20.511563416904799</v>
      </c>
      <c r="BX124" s="2">
        <v>20.511310749087016</v>
      </c>
      <c r="BY124" s="2">
        <v>21.002566140989892</v>
      </c>
      <c r="BZ124" s="2">
        <v>19.757663644409071</v>
      </c>
      <c r="CA124" s="2">
        <v>19.589612613409855</v>
      </c>
      <c r="CB124" s="2">
        <v>19.706969142081924</v>
      </c>
      <c r="CC124" s="2">
        <v>19.318937377070316</v>
      </c>
      <c r="CD124" s="2">
        <v>20.495940123926232</v>
      </c>
      <c r="CE124" s="2">
        <v>20.86314506671701</v>
      </c>
      <c r="CF124" s="2">
        <v>21.603051515141406</v>
      </c>
      <c r="CG124" s="2">
        <v>19.44113308538428</v>
      </c>
      <c r="CH124" s="2">
        <v>20.162278188835266</v>
      </c>
      <c r="CI124" s="2">
        <v>20.689574784835965</v>
      </c>
      <c r="CJ124" s="2">
        <v>21.181062327916479</v>
      </c>
      <c r="CK124" s="2">
        <v>20.311975423362334</v>
      </c>
      <c r="CL124" s="2">
        <v>21.33498422713684</v>
      </c>
      <c r="CM124" s="2">
        <v>20.670527837984956</v>
      </c>
      <c r="CN124" s="2">
        <v>20.869588938689517</v>
      </c>
      <c r="CO124" s="2">
        <v>20.287996818752493</v>
      </c>
      <c r="CP124" s="2">
        <v>20.426428033627715</v>
      </c>
      <c r="CQ124" s="2">
        <v>19.879402994967144</v>
      </c>
      <c r="CR124" s="2">
        <v>20.237997072131389</v>
      </c>
      <c r="CS124" s="2">
        <v>20.278092110228734</v>
      </c>
      <c r="CT124" s="2">
        <v>20.924411272464305</v>
      </c>
      <c r="CU124" s="2">
        <v>21.122297444905765</v>
      </c>
      <c r="CV124" s="2">
        <v>20.267353316204659</v>
      </c>
      <c r="CW124" s="2">
        <v>18.998327403044193</v>
      </c>
      <c r="CX124" s="2">
        <v>21.215345127865167</v>
      </c>
      <c r="CY124" s="2">
        <v>20.360713901431325</v>
      </c>
      <c r="CZ124" s="2">
        <v>20.353242051757071</v>
      </c>
      <c r="DA124" s="2">
        <v>19.623174800878694</v>
      </c>
      <c r="DB124" s="2">
        <v>21.561949504008172</v>
      </c>
      <c r="DC124" s="2">
        <v>20.292699683635213</v>
      </c>
      <c r="DD124" s="2">
        <v>20.288282545421129</v>
      </c>
      <c r="DE124" s="2">
        <v>19.497210261369652</v>
      </c>
      <c r="DF124" s="2">
        <v>19.855965200957865</v>
      </c>
      <c r="DG124" s="2">
        <v>19.287130194698292</v>
      </c>
      <c r="DH124" s="2">
        <v>19.882224039372382</v>
      </c>
      <c r="DI124" s="2">
        <v>18.463121447418068</v>
      </c>
      <c r="DJ124" s="2">
        <v>20.635017050900892</v>
      </c>
      <c r="DK124" s="2">
        <v>20.474242461018878</v>
      </c>
      <c r="DL124" s="2">
        <v>21.819514358709068</v>
      </c>
      <c r="DM124" s="2">
        <v>20.458794352853847</v>
      </c>
      <c r="DN124" s="2">
        <v>20.350389186184714</v>
      </c>
      <c r="DO124" s="2">
        <v>20.041511628119785</v>
      </c>
      <c r="DP124" s="2">
        <v>21.306322989036893</v>
      </c>
      <c r="DQ124" s="2">
        <v>19.676361098706021</v>
      </c>
      <c r="DR124" s="2">
        <v>19.757663644409071</v>
      </c>
      <c r="DS124" s="2">
        <v>19.653402642657554</v>
      </c>
      <c r="DT124" s="2">
        <v>20.972922527136355</v>
      </c>
      <c r="DU124" s="2">
        <v>20.357889565927884</v>
      </c>
      <c r="DV124" s="2">
        <v>19.959526626623557</v>
      </c>
      <c r="DW124" s="2">
        <v>19.457142299679081</v>
      </c>
      <c r="DX124" s="2">
        <v>19.881486787902691</v>
      </c>
      <c r="DY124" s="2">
        <v>20.272891286945342</v>
      </c>
      <c r="DZ124" s="2">
        <v>19.757663644409071</v>
      </c>
      <c r="EA124" s="2">
        <v>19.535811925850926</v>
      </c>
      <c r="EB124" s="2">
        <v>21.624252777131677</v>
      </c>
      <c r="EC124" s="2">
        <v>20.771014388765533</v>
      </c>
      <c r="ED124" s="2">
        <v>20.566913154965995</v>
      </c>
      <c r="EE124" s="2">
        <v>20.626347713998975</v>
      </c>
      <c r="EF124" s="2">
        <v>18.76343322070246</v>
      </c>
      <c r="EG124" s="2">
        <v>20.593479153358874</v>
      </c>
      <c r="EH124" s="2">
        <v>19.350168591473306</v>
      </c>
      <c r="EI124" s="2">
        <v>20.863729217149441</v>
      </c>
      <c r="EJ124" s="2">
        <v>19.852194973610768</v>
      </c>
      <c r="EK124" s="2">
        <v>20.058438084400514</v>
      </c>
      <c r="EL124" s="2">
        <v>20.777448713296788</v>
      </c>
      <c r="EM124" s="2">
        <v>19.559938373226604</v>
      </c>
      <c r="EN124" s="2">
        <v>21.166226221374632</v>
      </c>
      <c r="EO124" s="2">
        <v>19.514523371542531</v>
      </c>
      <c r="EP124" s="2">
        <v>20.053965265271447</v>
      </c>
      <c r="EQ124" s="2">
        <v>18.058586978222159</v>
      </c>
      <c r="ER124" s="2">
        <v>19.955034877480237</v>
      </c>
      <c r="ES124" s="2">
        <v>20.075458423533622</v>
      </c>
      <c r="ET124" s="2">
        <v>20.132473598716008</v>
      </c>
      <c r="EU124" s="2">
        <v>19.960249567273799</v>
      </c>
      <c r="EV124" s="2">
        <v>21.803218618231181</v>
      </c>
      <c r="EW124" s="2">
        <v>20.239243252561639</v>
      </c>
      <c r="EX124" s="2">
        <v>20.118309032299354</v>
      </c>
      <c r="EY124" s="2">
        <v>20.381665133557075</v>
      </c>
      <c r="EZ124" s="2">
        <v>20.26633655755677</v>
      </c>
      <c r="FA124" s="2">
        <v>20.801972203474566</v>
      </c>
      <c r="FB124" s="2">
        <v>20.069845355982473</v>
      </c>
      <c r="FC124" s="2">
        <v>19.930940193586299</v>
      </c>
      <c r="FD124" s="2">
        <v>19.622763799707183</v>
      </c>
      <c r="FE124" s="2">
        <v>19.182163161387155</v>
      </c>
      <c r="FF124" s="2">
        <v>21.547831363986269</v>
      </c>
      <c r="FG124" s="2">
        <v>18.779094511131309</v>
      </c>
      <c r="FH124" s="2">
        <v>20.283112392111398</v>
      </c>
      <c r="FI124" s="2">
        <v>19.868451089116125</v>
      </c>
      <c r="FJ124" s="2">
        <v>20.117860712572153</v>
      </c>
      <c r="FK124" s="2">
        <v>19.857042814209635</v>
      </c>
      <c r="FL124" s="2">
        <v>19.706001508736573</v>
      </c>
      <c r="FM124" s="2">
        <v>20.632692807988846</v>
      </c>
      <c r="FN124" s="2">
        <v>20.754186391370197</v>
      </c>
      <c r="FO124" s="2">
        <v>20.397881360946684</v>
      </c>
      <c r="FP124" s="2">
        <v>19.77323072521563</v>
      </c>
      <c r="FQ124" s="2">
        <v>20.059275101732538</v>
      </c>
      <c r="FR124" s="2">
        <v>20.933306041326453</v>
      </c>
      <c r="FS124" s="2">
        <v>19.368114079395792</v>
      </c>
      <c r="FT124" s="2">
        <v>20.23910843842209</v>
      </c>
      <c r="FU124" s="2">
        <v>20.057347788349421</v>
      </c>
      <c r="FV124" s="2">
        <v>19.452968296041718</v>
      </c>
      <c r="FW124" s="2">
        <v>20.168694979728023</v>
      </c>
      <c r="FX124" s="2">
        <v>20.530639577319501</v>
      </c>
      <c r="FY124" s="2">
        <v>20.635794093464799</v>
      </c>
      <c r="FZ124" s="2">
        <v>19.042908898768378</v>
      </c>
      <c r="GA124" s="2">
        <v>21.063730789664611</v>
      </c>
      <c r="GB124" s="2">
        <v>19.854407896663371</v>
      </c>
      <c r="GC124" s="2">
        <v>20.106071461534906</v>
      </c>
      <c r="GD124" s="2">
        <v>19.128472176524188</v>
      </c>
      <c r="GE124" s="2">
        <v>19.280353016156305</v>
      </c>
      <c r="GF124" s="2">
        <v>20.644919930942194</v>
      </c>
      <c r="GG124" s="2">
        <v>20.404648970224933</v>
      </c>
      <c r="GH124" s="2">
        <v>19.993017296464739</v>
      </c>
      <c r="GI124" s="2">
        <v>21.178116678893787</v>
      </c>
      <c r="GJ124" s="2">
        <v>20.83518901315794</v>
      </c>
      <c r="GK124" s="2">
        <v>20.127395321249306</v>
      </c>
      <c r="GL124" s="2">
        <v>19.757663644409071</v>
      </c>
      <c r="GM124" s="30">
        <v>20.127395321249306</v>
      </c>
      <c r="GN124" s="30">
        <v>19.757663644409071</v>
      </c>
    </row>
    <row r="125" spans="1:196" x14ac:dyDescent="0.2">
      <c r="A125" s="17" t="s">
        <v>27</v>
      </c>
      <c r="B125" s="17">
        <v>34</v>
      </c>
      <c r="C125" s="17">
        <v>0</v>
      </c>
      <c r="D125" s="9" t="s">
        <v>1</v>
      </c>
      <c r="E125" s="7">
        <v>0.65979717013185524</v>
      </c>
      <c r="F125" s="7">
        <v>-4.4619673704179519E-2</v>
      </c>
      <c r="G125" s="7">
        <v>5.5762660621438975E-4</v>
      </c>
      <c r="H125" s="7">
        <v>0.20647799914788934</v>
      </c>
      <c r="I125" s="78">
        <v>0</v>
      </c>
      <c r="J125" s="58" t="s">
        <v>5711</v>
      </c>
      <c r="K125" s="2">
        <v>19.285881195025475</v>
      </c>
      <c r="L125" s="2">
        <v>19.639255107502031</v>
      </c>
      <c r="M125" s="2">
        <v>20.333736703708958</v>
      </c>
      <c r="N125" s="2">
        <v>20.251358028550058</v>
      </c>
      <c r="O125" s="2">
        <v>19.644152136780828</v>
      </c>
      <c r="P125" s="2">
        <v>20.257893599374743</v>
      </c>
      <c r="Q125" s="2">
        <v>19.748469111852447</v>
      </c>
      <c r="R125" s="2">
        <v>19.538531182754689</v>
      </c>
      <c r="S125" s="2">
        <v>19.487514411283332</v>
      </c>
      <c r="T125" s="2">
        <v>20.334979344546962</v>
      </c>
      <c r="U125" s="2">
        <v>19.656209428854982</v>
      </c>
      <c r="V125" s="2">
        <v>19.726358219892369</v>
      </c>
      <c r="W125" s="2">
        <v>19.424190566797204</v>
      </c>
      <c r="X125" s="2">
        <v>19.453315597768867</v>
      </c>
      <c r="Y125" s="2">
        <v>20.010656117597737</v>
      </c>
      <c r="Z125" s="2">
        <v>19.757663644409071</v>
      </c>
      <c r="AA125" s="2">
        <v>19.243151868203437</v>
      </c>
      <c r="AB125" s="2">
        <v>19.55714317999438</v>
      </c>
      <c r="AC125" s="2">
        <v>19.183350418363524</v>
      </c>
      <c r="AD125" s="2">
        <v>20.0321339360951</v>
      </c>
      <c r="AE125" s="2">
        <v>19.528601839009408</v>
      </c>
      <c r="AF125" s="2">
        <v>19.444453961653238</v>
      </c>
      <c r="AG125" s="2">
        <v>19.757663644409071</v>
      </c>
      <c r="AH125" s="2">
        <v>19.388824057272124</v>
      </c>
      <c r="AI125" s="2">
        <v>19.54012900094844</v>
      </c>
      <c r="AJ125" s="2">
        <v>19.691007023050314</v>
      </c>
      <c r="AK125" s="2">
        <v>19.712392174736067</v>
      </c>
      <c r="AL125" s="2">
        <v>19.44904027608613</v>
      </c>
      <c r="AM125" s="2">
        <v>19.448822224230071</v>
      </c>
      <c r="AN125" s="2">
        <v>19.394416027342825</v>
      </c>
      <c r="AO125" s="2">
        <v>19.733671077947875</v>
      </c>
      <c r="AP125" s="2">
        <v>19.36881382744868</v>
      </c>
      <c r="AQ125" s="2">
        <v>19.083832056551227</v>
      </c>
      <c r="AR125" s="2">
        <v>19.725885074797308</v>
      </c>
      <c r="AS125" s="2">
        <v>19.31376185013859</v>
      </c>
      <c r="AT125" s="2">
        <v>20.496230911097118</v>
      </c>
      <c r="AU125" s="2">
        <v>19.789637549220814</v>
      </c>
      <c r="AV125" s="2">
        <v>19.351341799811763</v>
      </c>
      <c r="AW125" s="2">
        <v>19.331018027694611</v>
      </c>
      <c r="AX125" s="2">
        <v>19.729078410466165</v>
      </c>
      <c r="AY125" s="2">
        <v>19.45039495544945</v>
      </c>
      <c r="AZ125" s="2">
        <v>19.785318813056918</v>
      </c>
      <c r="BA125" s="2">
        <v>19.908010860583374</v>
      </c>
      <c r="BB125" s="2">
        <v>20.137440206168613</v>
      </c>
      <c r="BC125" s="2">
        <v>19.788300177363364</v>
      </c>
      <c r="BD125" s="2">
        <v>19.728644660199496</v>
      </c>
      <c r="BE125" s="2">
        <v>19.895374966976068</v>
      </c>
      <c r="BF125" s="2">
        <v>19.930160148100178</v>
      </c>
      <c r="BG125" s="2">
        <v>20.042066912399498</v>
      </c>
      <c r="BH125" s="2">
        <v>19.762290567737782</v>
      </c>
      <c r="BI125" s="2">
        <v>19.580205984153697</v>
      </c>
      <c r="BJ125" s="2">
        <v>19.536975851025876</v>
      </c>
      <c r="BK125" s="2">
        <v>19.886861731839552</v>
      </c>
      <c r="BL125" s="2">
        <v>19.818016299076255</v>
      </c>
      <c r="BM125" s="2">
        <v>19.713738814133404</v>
      </c>
      <c r="BN125" s="2">
        <v>19.649957029719857</v>
      </c>
      <c r="BO125" s="2">
        <v>19.698469142914348</v>
      </c>
      <c r="BP125" s="2">
        <v>19.554062334987854</v>
      </c>
      <c r="BQ125" s="2">
        <v>20.36584458406162</v>
      </c>
      <c r="BR125" s="2">
        <v>19.458169564904786</v>
      </c>
      <c r="BS125" s="2">
        <v>19.965854201493659</v>
      </c>
      <c r="BT125" s="2">
        <v>19.82879750289116</v>
      </c>
      <c r="BU125" s="2">
        <v>19.56802720439067</v>
      </c>
      <c r="BV125" s="2">
        <v>20.05933884171202</v>
      </c>
      <c r="BW125" s="2">
        <v>20.005249292402414</v>
      </c>
      <c r="BX125" s="2">
        <v>19.371578096387452</v>
      </c>
      <c r="BY125" s="2">
        <v>19.808200387682298</v>
      </c>
      <c r="BZ125" s="2">
        <v>19.714811550290715</v>
      </c>
      <c r="CA125" s="2">
        <v>19.95209273523853</v>
      </c>
      <c r="CB125" s="2">
        <v>19.757663644409071</v>
      </c>
      <c r="CC125" s="2">
        <v>20.137330136807176</v>
      </c>
      <c r="CD125" s="2">
        <v>19.674559954237033</v>
      </c>
      <c r="CE125" s="2">
        <v>19.795118938018412</v>
      </c>
      <c r="CF125" s="2">
        <v>19.491595694748689</v>
      </c>
      <c r="CG125" s="2">
        <v>20.185139225178244</v>
      </c>
      <c r="CH125" s="2">
        <v>19.803330692359314</v>
      </c>
      <c r="CI125" s="2">
        <v>19.529072787475766</v>
      </c>
      <c r="CJ125" s="2">
        <v>19.757663644409071</v>
      </c>
      <c r="CK125" s="2">
        <v>19.955042942867912</v>
      </c>
      <c r="CL125" s="2">
        <v>19.726301806155792</v>
      </c>
      <c r="CM125" s="2">
        <v>19.808330048196932</v>
      </c>
      <c r="CN125" s="2">
        <v>19.757663644409071</v>
      </c>
      <c r="CO125" s="2">
        <v>19.763927070971313</v>
      </c>
      <c r="CP125" s="2">
        <v>19.694173746374563</v>
      </c>
      <c r="CQ125" s="2">
        <v>19.757663644409071</v>
      </c>
      <c r="CR125" s="2">
        <v>20.279063390594878</v>
      </c>
      <c r="CS125" s="2">
        <v>20.195176976221255</v>
      </c>
      <c r="CT125" s="2">
        <v>19.52439453389902</v>
      </c>
      <c r="CU125" s="2">
        <v>19.888624481454531</v>
      </c>
      <c r="CV125" s="2">
        <v>19.686839650096971</v>
      </c>
      <c r="CW125" s="2">
        <v>19.291214332303863</v>
      </c>
      <c r="CX125" s="2">
        <v>19.757663644409071</v>
      </c>
      <c r="CY125" s="2">
        <v>19.260801094186554</v>
      </c>
      <c r="CZ125" s="2">
        <v>19.240759296624855</v>
      </c>
      <c r="DA125" s="2">
        <v>19.850915384930541</v>
      </c>
      <c r="DB125" s="2">
        <v>19.515929797921487</v>
      </c>
      <c r="DC125" s="2">
        <v>20.113172878280707</v>
      </c>
      <c r="DD125" s="2">
        <v>19.559903351305422</v>
      </c>
      <c r="DE125" s="2">
        <v>19.773572861323224</v>
      </c>
      <c r="DF125" s="2">
        <v>19.64457870215054</v>
      </c>
      <c r="DG125" s="2">
        <v>19.462325891791995</v>
      </c>
      <c r="DH125" s="2">
        <v>19.265120975714762</v>
      </c>
      <c r="DI125" s="2">
        <v>19.984877975644302</v>
      </c>
      <c r="DJ125" s="2">
        <v>19.276751874985433</v>
      </c>
      <c r="DK125" s="2">
        <v>19.686332385661427</v>
      </c>
      <c r="DL125" s="2">
        <v>19.429782236290468</v>
      </c>
      <c r="DM125" s="2">
        <v>19.536937972842203</v>
      </c>
      <c r="DN125" s="2">
        <v>19.681820402410498</v>
      </c>
      <c r="DO125" s="2">
        <v>19.218745909358091</v>
      </c>
      <c r="DP125" s="2">
        <v>19.462350026564291</v>
      </c>
      <c r="DQ125" s="2">
        <v>19.829377299577779</v>
      </c>
      <c r="DR125" s="2">
        <v>19.347812813107339</v>
      </c>
      <c r="DS125" s="2">
        <v>19.922318705331257</v>
      </c>
      <c r="DT125" s="2">
        <v>19.738853215034684</v>
      </c>
      <c r="DU125" s="2">
        <v>19.302566019697359</v>
      </c>
      <c r="DV125" s="2">
        <v>19.757663644409071</v>
      </c>
      <c r="DW125" s="2">
        <v>19.653206522867066</v>
      </c>
      <c r="DX125" s="2">
        <v>19.748608177081532</v>
      </c>
      <c r="DY125" s="2">
        <v>19.718197020919302</v>
      </c>
      <c r="DZ125" s="2">
        <v>19.563973720114468</v>
      </c>
      <c r="EA125" s="2">
        <v>19.277007477907006</v>
      </c>
      <c r="EB125" s="2">
        <v>19.80639390110516</v>
      </c>
      <c r="EC125" s="2">
        <v>19.830064099342664</v>
      </c>
      <c r="ED125" s="2">
        <v>20.145680679697872</v>
      </c>
      <c r="EE125" s="2">
        <v>20.226504310835583</v>
      </c>
      <c r="EF125" s="2">
        <v>20.62795351512759</v>
      </c>
      <c r="EG125" s="2">
        <v>19.764323530895261</v>
      </c>
      <c r="EH125" s="2">
        <v>19.65008636368529</v>
      </c>
      <c r="EI125" s="2">
        <v>20.146565918929134</v>
      </c>
      <c r="EJ125" s="2">
        <v>19.569939458266461</v>
      </c>
      <c r="EK125" s="2">
        <v>18.99046073319164</v>
      </c>
      <c r="EL125" s="2">
        <v>19.605001590735451</v>
      </c>
      <c r="EM125" s="2">
        <v>19.426253603185433</v>
      </c>
      <c r="EN125" s="2">
        <v>19.530588666079041</v>
      </c>
      <c r="EO125" s="2">
        <v>20.41403353144716</v>
      </c>
      <c r="EP125" s="2">
        <v>19.706382537058062</v>
      </c>
      <c r="EQ125" s="2">
        <v>19.823929722905643</v>
      </c>
      <c r="ER125" s="2">
        <v>19.722799862334369</v>
      </c>
      <c r="ES125" s="2">
        <v>19.991485028258847</v>
      </c>
      <c r="ET125" s="2">
        <v>20.1555347809871</v>
      </c>
      <c r="EU125" s="2">
        <v>19.39544350609409</v>
      </c>
      <c r="EV125" s="2">
        <v>19.623282043202025</v>
      </c>
      <c r="EW125" s="2">
        <v>19.341372641835822</v>
      </c>
      <c r="EX125" s="2">
        <v>19.768028738473276</v>
      </c>
      <c r="EY125" s="2">
        <v>19.56281144131356</v>
      </c>
      <c r="EZ125" s="2">
        <v>19.592523947713666</v>
      </c>
      <c r="FA125" s="2">
        <v>19.854696291914863</v>
      </c>
      <c r="FB125" s="2">
        <v>20.169956952144197</v>
      </c>
      <c r="FC125" s="2">
        <v>19.704325410394254</v>
      </c>
      <c r="FD125" s="2">
        <v>19.534438442375126</v>
      </c>
      <c r="FE125" s="2">
        <v>20.210194770144962</v>
      </c>
      <c r="FF125" s="2">
        <v>20.533313263557247</v>
      </c>
      <c r="FG125" s="2">
        <v>19.629497590436443</v>
      </c>
      <c r="FH125" s="2">
        <v>19.757663644409071</v>
      </c>
      <c r="FI125" s="2">
        <v>19.980198885607173</v>
      </c>
      <c r="FJ125" s="2">
        <v>19.839050116704115</v>
      </c>
      <c r="FK125" s="2">
        <v>20.09255014632631</v>
      </c>
      <c r="FL125" s="2">
        <v>20.729490442858509</v>
      </c>
      <c r="FM125" s="2">
        <v>19.90457761623399</v>
      </c>
      <c r="FN125" s="2">
        <v>19.786452326248426</v>
      </c>
      <c r="FO125" s="2">
        <v>19.77236018008962</v>
      </c>
      <c r="FP125" s="2">
        <v>19.725186805183622</v>
      </c>
      <c r="FQ125" s="2">
        <v>20.393506226005531</v>
      </c>
      <c r="FR125" s="2">
        <v>19.752121543022803</v>
      </c>
      <c r="FS125" s="2">
        <v>20.409656771605544</v>
      </c>
      <c r="FT125" s="2">
        <v>20.113265185382794</v>
      </c>
      <c r="FU125" s="2">
        <v>19.993536049761452</v>
      </c>
      <c r="FV125" s="2">
        <v>19.876745455687566</v>
      </c>
      <c r="FW125" s="2">
        <v>19.757663644409071</v>
      </c>
      <c r="FX125" s="2">
        <v>19.670233864592053</v>
      </c>
      <c r="FY125" s="2">
        <v>20.372111015287743</v>
      </c>
      <c r="FZ125" s="2">
        <v>19.955887753651396</v>
      </c>
      <c r="GA125" s="2">
        <v>19.576006218057092</v>
      </c>
      <c r="GB125" s="2">
        <v>19.775768771103383</v>
      </c>
      <c r="GC125" s="2">
        <v>20.161603025566723</v>
      </c>
      <c r="GD125" s="2">
        <v>19.461132069796207</v>
      </c>
      <c r="GE125" s="2">
        <v>19.814620234332779</v>
      </c>
      <c r="GF125" s="2">
        <v>19.981234368406199</v>
      </c>
      <c r="GG125" s="2">
        <v>19.753353645310085</v>
      </c>
      <c r="GH125" s="2">
        <v>19.913996601000395</v>
      </c>
      <c r="GI125" s="2">
        <v>20.643277343058696</v>
      </c>
      <c r="GJ125" s="2">
        <v>20.21282251422295</v>
      </c>
      <c r="GK125" s="2">
        <v>20.570287976740516</v>
      </c>
      <c r="GL125" s="2">
        <v>19.96655055001623</v>
      </c>
      <c r="GM125" s="30">
        <v>20.570287976740516</v>
      </c>
      <c r="GN125" s="30">
        <v>19.96655055001623</v>
      </c>
    </row>
    <row r="126" spans="1:196" x14ac:dyDescent="0.2">
      <c r="A126" s="17" t="s">
        <v>166</v>
      </c>
      <c r="B126" s="17">
        <v>34</v>
      </c>
      <c r="C126" s="17">
        <v>1</v>
      </c>
      <c r="D126" s="9" t="s">
        <v>0</v>
      </c>
      <c r="E126" s="8">
        <v>0.99576654319884095</v>
      </c>
      <c r="F126" s="7">
        <v>6.3164024332245106E-3</v>
      </c>
      <c r="G126" s="7">
        <v>0.55931296573927081</v>
      </c>
      <c r="H126" s="10">
        <v>7.2225684250959432E-2</v>
      </c>
      <c r="I126" s="78">
        <v>0</v>
      </c>
      <c r="J126" s="78">
        <v>0</v>
      </c>
      <c r="K126" s="2">
        <v>19.437486159128436</v>
      </c>
      <c r="L126" s="2">
        <v>19.595131438495493</v>
      </c>
      <c r="M126" s="2">
        <v>19.750766629171984</v>
      </c>
      <c r="N126" s="2">
        <v>20.238196728828743</v>
      </c>
      <c r="O126" s="2">
        <v>19.288225885846749</v>
      </c>
      <c r="P126" s="2">
        <v>19.412663007144918</v>
      </c>
      <c r="Q126" s="2">
        <v>19.585268756615939</v>
      </c>
      <c r="R126" s="2">
        <v>20.020090469040969</v>
      </c>
      <c r="S126" s="2">
        <v>20.401083272988963</v>
      </c>
      <c r="T126" s="2">
        <v>19.898695844297226</v>
      </c>
      <c r="U126" s="2">
        <v>20.209889157054469</v>
      </c>
      <c r="V126" s="2">
        <v>20.326482405076899</v>
      </c>
      <c r="W126" s="2">
        <v>20.206475878819141</v>
      </c>
      <c r="X126" s="2">
        <v>19.991997727702152</v>
      </c>
      <c r="Y126" s="2">
        <v>20.159439728536341</v>
      </c>
      <c r="Z126" s="2">
        <v>20.170806200864746</v>
      </c>
      <c r="AA126" s="2">
        <v>19.527233706998739</v>
      </c>
      <c r="AB126" s="2">
        <v>19.534738145330913</v>
      </c>
      <c r="AC126" s="2">
        <v>19.644867903032779</v>
      </c>
      <c r="AD126" s="2">
        <v>20.418667279647753</v>
      </c>
      <c r="AE126" s="2">
        <v>19.718270181866085</v>
      </c>
      <c r="AF126" s="2">
        <v>19.845406242558294</v>
      </c>
      <c r="AG126" s="2">
        <v>20.293774474876322</v>
      </c>
      <c r="AH126" s="2">
        <v>20.462772558494557</v>
      </c>
      <c r="AI126" s="2">
        <v>19.67392571566349</v>
      </c>
      <c r="AJ126" s="2">
        <v>20.68274076885977</v>
      </c>
      <c r="AK126" s="2">
        <v>19.994202806039638</v>
      </c>
      <c r="AL126" s="2">
        <v>20.042970048418034</v>
      </c>
      <c r="AM126" s="2">
        <v>20.295879702635794</v>
      </c>
      <c r="AN126" s="2">
        <v>20.25782125394808</v>
      </c>
      <c r="AO126" s="2">
        <v>19.32358694889578</v>
      </c>
      <c r="AP126" s="2">
        <v>19.623240300367463</v>
      </c>
      <c r="AQ126" s="2">
        <v>20.128450694523622</v>
      </c>
      <c r="AR126" s="2">
        <v>19.764152501140821</v>
      </c>
      <c r="AS126" s="2">
        <v>19.619188956972135</v>
      </c>
      <c r="AT126" s="2">
        <v>20.029954705002972</v>
      </c>
      <c r="AU126" s="2">
        <v>19.767083515809318</v>
      </c>
      <c r="AV126" s="2">
        <v>20.515989667763264</v>
      </c>
      <c r="AW126" s="2">
        <v>19.670171253413642</v>
      </c>
      <c r="AX126" s="2">
        <v>19.145915575497632</v>
      </c>
      <c r="AY126" s="2">
        <v>20.125795948860741</v>
      </c>
      <c r="AZ126" s="2">
        <v>19.040143205056257</v>
      </c>
      <c r="BA126" s="2">
        <v>18.609410967174217</v>
      </c>
      <c r="BB126" s="2">
        <v>20.582908041547682</v>
      </c>
      <c r="BC126" s="2">
        <v>20.144507093629102</v>
      </c>
      <c r="BD126" s="2">
        <v>20.451474038558786</v>
      </c>
      <c r="BE126" s="2">
        <v>19.614076531450486</v>
      </c>
      <c r="BF126" s="2">
        <v>20.3518034881644</v>
      </c>
      <c r="BG126" s="2">
        <v>20.009914975856432</v>
      </c>
      <c r="BH126" s="2">
        <v>19.864268402417242</v>
      </c>
      <c r="BI126" s="2">
        <v>20.37812128537248</v>
      </c>
      <c r="BJ126" s="2">
        <v>20.2071912800787</v>
      </c>
      <c r="BK126" s="2">
        <v>20.260404633912017</v>
      </c>
      <c r="BL126" s="2">
        <v>19.711993360516818</v>
      </c>
      <c r="BM126" s="2">
        <v>19.818575238902778</v>
      </c>
      <c r="BN126" s="2">
        <v>20.493990858735252</v>
      </c>
      <c r="BO126" s="2">
        <v>19.48749332553491</v>
      </c>
      <c r="BP126" s="2">
        <v>19.816104270315112</v>
      </c>
      <c r="BQ126" s="2">
        <v>20.920836049440457</v>
      </c>
      <c r="BR126" s="2">
        <v>20.059933936001674</v>
      </c>
      <c r="BS126" s="2">
        <v>20.081049980771621</v>
      </c>
      <c r="BT126" s="2">
        <v>19.590891649655656</v>
      </c>
      <c r="BU126" s="2">
        <v>20.483075932111579</v>
      </c>
      <c r="BV126" s="2">
        <v>20.785474233179936</v>
      </c>
      <c r="BW126" s="2">
        <v>20.386485386473048</v>
      </c>
      <c r="BX126" s="2">
        <v>19.987769922807466</v>
      </c>
      <c r="BY126" s="2">
        <v>20.071404189745962</v>
      </c>
      <c r="BZ126" s="2">
        <v>19.966025431904541</v>
      </c>
      <c r="CA126" s="2">
        <v>19.639953469663791</v>
      </c>
      <c r="CB126" s="2">
        <v>19.512076718251517</v>
      </c>
      <c r="CC126" s="2">
        <v>20.015510120952992</v>
      </c>
      <c r="CD126" s="2">
        <v>20.639671921289011</v>
      </c>
      <c r="CE126" s="2">
        <v>19.254528685606743</v>
      </c>
      <c r="CF126" s="2">
        <v>20.531566369582226</v>
      </c>
      <c r="CG126" s="2">
        <v>19.855415581312133</v>
      </c>
      <c r="CH126" s="2">
        <v>19.901693812322655</v>
      </c>
      <c r="CI126" s="2">
        <v>19.373404042844776</v>
      </c>
      <c r="CJ126" s="2">
        <v>20.315206732758504</v>
      </c>
      <c r="CK126" s="2">
        <v>20.317305841367794</v>
      </c>
      <c r="CL126" s="2">
        <v>20.617669633104356</v>
      </c>
      <c r="CM126" s="2">
        <v>20.643652939797065</v>
      </c>
      <c r="CN126" s="2">
        <v>20.553167076676441</v>
      </c>
      <c r="CO126" s="2">
        <v>19.674384062383435</v>
      </c>
      <c r="CP126" s="2">
        <v>19.978616762656607</v>
      </c>
      <c r="CQ126" s="2">
        <v>19.711803330272502</v>
      </c>
      <c r="CR126" s="2">
        <v>20.029954705002972</v>
      </c>
      <c r="CS126" s="2">
        <v>20.289842121892821</v>
      </c>
      <c r="CT126" s="2">
        <v>20.354866823608806</v>
      </c>
      <c r="CU126" s="2">
        <v>20.201983395626314</v>
      </c>
      <c r="CV126" s="2">
        <v>19.581366161462231</v>
      </c>
      <c r="CW126" s="2">
        <v>19.847185706164392</v>
      </c>
      <c r="CX126" s="2">
        <v>20.057483929135763</v>
      </c>
      <c r="CY126" s="2">
        <v>20.115624877240435</v>
      </c>
      <c r="CZ126" s="2">
        <v>20.232583187784577</v>
      </c>
      <c r="DA126" s="2">
        <v>19.777056890895263</v>
      </c>
      <c r="DB126" s="2">
        <v>20.994694296129516</v>
      </c>
      <c r="DC126" s="2">
        <v>20.046811629694215</v>
      </c>
      <c r="DD126" s="2">
        <v>20.841617211043349</v>
      </c>
      <c r="DE126" s="2">
        <v>19.704848747033541</v>
      </c>
      <c r="DF126" s="2">
        <v>19.887612046203845</v>
      </c>
      <c r="DG126" s="2">
        <v>19.820720700027429</v>
      </c>
      <c r="DH126" s="2">
        <v>18.806878768412165</v>
      </c>
      <c r="DI126" s="2">
        <v>19.777928138867171</v>
      </c>
      <c r="DJ126" s="2">
        <v>19.953292357691847</v>
      </c>
      <c r="DK126" s="2">
        <v>19.71025916019471</v>
      </c>
      <c r="DL126" s="2">
        <v>20.734939428544674</v>
      </c>
      <c r="DM126" s="2">
        <v>19.874205589523694</v>
      </c>
      <c r="DN126" s="2">
        <v>19.873689661008431</v>
      </c>
      <c r="DO126" s="2">
        <v>19.805626767017014</v>
      </c>
      <c r="DP126" s="2">
        <v>20.228025301511916</v>
      </c>
      <c r="DQ126" s="2">
        <v>20.040883921234411</v>
      </c>
      <c r="DR126" s="2">
        <v>20.294348916038</v>
      </c>
      <c r="DS126" s="2">
        <v>19.472942315854027</v>
      </c>
      <c r="DT126" s="2">
        <v>20.410530892750526</v>
      </c>
      <c r="DU126" s="2">
        <v>19.772493245381302</v>
      </c>
      <c r="DV126" s="2">
        <v>19.144482115483687</v>
      </c>
      <c r="DW126" s="2">
        <v>19.942443889075818</v>
      </c>
      <c r="DX126" s="2">
        <v>20.069482490177549</v>
      </c>
      <c r="DY126" s="2">
        <v>20.079230633324148</v>
      </c>
      <c r="DZ126" s="2">
        <v>19.969951574678792</v>
      </c>
      <c r="EA126" s="2">
        <v>20.700576355547245</v>
      </c>
      <c r="EB126" s="2">
        <v>20.125240943021534</v>
      </c>
      <c r="EC126" s="2">
        <v>20.528572483488212</v>
      </c>
      <c r="ED126" s="2">
        <v>20.160182560091968</v>
      </c>
      <c r="EE126" s="2">
        <v>18.920217392753155</v>
      </c>
      <c r="EF126" s="2">
        <v>20.30195932928962</v>
      </c>
      <c r="EG126" s="2">
        <v>20.424754265391421</v>
      </c>
      <c r="EH126" s="2">
        <v>20.032954151157853</v>
      </c>
      <c r="EI126" s="2">
        <v>19.724135716492111</v>
      </c>
      <c r="EJ126" s="2">
        <v>19.756841164771792</v>
      </c>
      <c r="EK126" s="2">
        <v>20.218719077272784</v>
      </c>
      <c r="EL126" s="2">
        <v>20.092586271275202</v>
      </c>
      <c r="EM126" s="2">
        <v>19.985346604267146</v>
      </c>
      <c r="EN126" s="2">
        <v>20.311582730526421</v>
      </c>
      <c r="EO126" s="2">
        <v>19.675067790620989</v>
      </c>
      <c r="EP126" s="2">
        <v>19.574925826982501</v>
      </c>
      <c r="EQ126" s="2">
        <v>19.998244305809141</v>
      </c>
      <c r="ER126" s="2">
        <v>19.831446012457128</v>
      </c>
      <c r="ES126" s="2">
        <v>19.822664970380298</v>
      </c>
      <c r="ET126" s="2">
        <v>20.248580915795916</v>
      </c>
      <c r="EU126" s="2">
        <v>20.333042652602376</v>
      </c>
      <c r="EV126" s="2">
        <v>20.182139903900151</v>
      </c>
      <c r="EW126" s="2">
        <v>19.843129559240641</v>
      </c>
      <c r="EX126" s="2">
        <v>19.312360999785085</v>
      </c>
      <c r="EY126" s="2">
        <v>20.066374295530274</v>
      </c>
      <c r="EZ126" s="2">
        <v>20.073653062884691</v>
      </c>
      <c r="FA126" s="2">
        <v>19.673458138382234</v>
      </c>
      <c r="FB126" s="2">
        <v>20.312811414652906</v>
      </c>
      <c r="FC126" s="2">
        <v>19.577157087492743</v>
      </c>
      <c r="FD126" s="2">
        <v>19.37227800444844</v>
      </c>
      <c r="FE126" s="2">
        <v>21.000981574458571</v>
      </c>
      <c r="FF126" s="2">
        <v>19.673721771075311</v>
      </c>
      <c r="FG126" s="2">
        <v>20.040805873243425</v>
      </c>
      <c r="FH126" s="2">
        <v>20.019172486164141</v>
      </c>
      <c r="FI126" s="2">
        <v>20.405616633319852</v>
      </c>
      <c r="FJ126" s="2">
        <v>20.086514109795409</v>
      </c>
      <c r="FK126" s="2">
        <v>19.907049535690831</v>
      </c>
      <c r="FL126" s="2">
        <v>20.169953174291663</v>
      </c>
      <c r="FM126" s="2">
        <v>20.049713210069967</v>
      </c>
      <c r="FN126" s="2">
        <v>19.593168614203961</v>
      </c>
      <c r="FO126" s="2">
        <v>19.887768576522305</v>
      </c>
      <c r="FP126" s="2">
        <v>20.811866524027113</v>
      </c>
      <c r="FQ126" s="2">
        <v>20.565490107191231</v>
      </c>
      <c r="FR126" s="2">
        <v>20.244119260327682</v>
      </c>
      <c r="FS126" s="2">
        <v>20.882262678765954</v>
      </c>
      <c r="FT126" s="2">
        <v>20.144619979159071</v>
      </c>
      <c r="FU126" s="2">
        <v>19.989318203765308</v>
      </c>
      <c r="FV126" s="2">
        <v>20.462889125287489</v>
      </c>
      <c r="FW126" s="2">
        <v>20.394762186067219</v>
      </c>
      <c r="FX126" s="2">
        <v>20.494125150808291</v>
      </c>
      <c r="FY126" s="2">
        <v>19.004094382370944</v>
      </c>
      <c r="FZ126" s="2">
        <v>20.410620904015136</v>
      </c>
      <c r="GA126" s="2">
        <v>19.479213179156368</v>
      </c>
      <c r="GB126" s="2">
        <v>19.527377033227133</v>
      </c>
      <c r="GC126" s="2">
        <v>19.65238768197171</v>
      </c>
      <c r="GD126" s="2">
        <v>19.594984112142576</v>
      </c>
      <c r="GE126" s="2">
        <v>20.579671654026825</v>
      </c>
      <c r="GF126" s="2">
        <v>19.650712106198021</v>
      </c>
      <c r="GG126" s="2">
        <v>19.986105590030984</v>
      </c>
      <c r="GH126" s="2">
        <v>20.369688074477196</v>
      </c>
      <c r="GI126" s="2">
        <v>19.334537105762116</v>
      </c>
      <c r="GJ126" s="2">
        <v>20.798281084638315</v>
      </c>
      <c r="GK126" s="2">
        <v>19.912518288499825</v>
      </c>
      <c r="GL126" s="2">
        <v>20.756039712329041</v>
      </c>
      <c r="GM126" s="30">
        <v>20.066714844340535</v>
      </c>
      <c r="GN126" s="30">
        <v>20.410294522565312</v>
      </c>
    </row>
    <row r="127" spans="1:196" x14ac:dyDescent="0.2">
      <c r="A127" s="17" t="s">
        <v>260</v>
      </c>
      <c r="B127" s="17">
        <v>34</v>
      </c>
      <c r="C127" s="17">
        <v>1</v>
      </c>
      <c r="D127" s="9" t="s">
        <v>1</v>
      </c>
      <c r="E127" s="7">
        <v>0.59493152531651616</v>
      </c>
      <c r="F127" s="7">
        <v>5.9368847147595716E-2</v>
      </c>
      <c r="G127" s="7">
        <v>0.22815860920720621</v>
      </c>
      <c r="H127" s="7">
        <v>0.10161641594218551</v>
      </c>
      <c r="I127" s="78">
        <v>0</v>
      </c>
      <c r="J127" s="78">
        <v>0</v>
      </c>
      <c r="K127" s="2">
        <v>22.377131026396736</v>
      </c>
      <c r="L127" s="2">
        <v>22.812685697687847</v>
      </c>
      <c r="M127" s="2">
        <v>22.764640344613923</v>
      </c>
      <c r="N127" s="2">
        <v>23.277544653659263</v>
      </c>
      <c r="O127" s="2">
        <v>22.659689936529595</v>
      </c>
      <c r="P127" s="2">
        <v>22.822434590401773</v>
      </c>
      <c r="Q127" s="2">
        <v>22.638770435900462</v>
      </c>
      <c r="R127" s="2">
        <v>22.603989057513612</v>
      </c>
      <c r="S127" s="2">
        <v>23.149313000964536</v>
      </c>
      <c r="T127" s="2">
        <v>23.021541649324043</v>
      </c>
      <c r="U127" s="2">
        <v>23.393040376000151</v>
      </c>
      <c r="V127" s="2">
        <v>23.157201679026031</v>
      </c>
      <c r="W127" s="2">
        <v>23.012213316269214</v>
      </c>
      <c r="X127" s="2">
        <v>22.74815419886885</v>
      </c>
      <c r="Y127" s="2">
        <v>23.116701592095698</v>
      </c>
      <c r="Z127" s="2">
        <v>22.956405587496807</v>
      </c>
      <c r="AA127" s="2">
        <v>22.476024667550476</v>
      </c>
      <c r="AB127" s="2">
        <v>22.894670721306756</v>
      </c>
      <c r="AC127" s="2">
        <v>22.516143095374989</v>
      </c>
      <c r="AD127" s="2">
        <v>23.562448094670131</v>
      </c>
      <c r="AE127" s="2">
        <v>22.198450887938552</v>
      </c>
      <c r="AF127" s="2">
        <v>22.960011262587347</v>
      </c>
      <c r="AG127" s="2">
        <v>23.415659700476507</v>
      </c>
      <c r="AH127" s="2">
        <v>23.173234863297171</v>
      </c>
      <c r="AI127" s="2">
        <v>22.337660489675692</v>
      </c>
      <c r="AJ127" s="2">
        <v>23.708151983155748</v>
      </c>
      <c r="AK127" s="2">
        <v>22.780316053894424</v>
      </c>
      <c r="AL127" s="2">
        <v>22.769891888028731</v>
      </c>
      <c r="AM127" s="2">
        <v>22.977727711425992</v>
      </c>
      <c r="AN127" s="2">
        <v>22.765287297241024</v>
      </c>
      <c r="AO127" s="2">
        <v>22.495019759635571</v>
      </c>
      <c r="AP127" s="2">
        <v>22.395568594081531</v>
      </c>
      <c r="AQ127" s="2">
        <v>22.886615565993718</v>
      </c>
      <c r="AR127" s="2">
        <v>22.316299770926562</v>
      </c>
      <c r="AS127" s="2">
        <v>22.858949461981911</v>
      </c>
      <c r="AT127" s="2">
        <v>22.88301371906439</v>
      </c>
      <c r="AU127" s="2">
        <v>22.857256648751594</v>
      </c>
      <c r="AV127" s="2">
        <v>22.776163540181031</v>
      </c>
      <c r="AW127" s="2">
        <v>22.977684944046111</v>
      </c>
      <c r="AX127" s="2">
        <v>22.64596455392477</v>
      </c>
      <c r="AY127" s="2">
        <v>22.784558994423424</v>
      </c>
      <c r="AZ127" s="2">
        <v>22.00523372317318</v>
      </c>
      <c r="BA127" s="2">
        <v>21.941528148861799</v>
      </c>
      <c r="BB127" s="2">
        <v>23.655045139313273</v>
      </c>
      <c r="BC127" s="2">
        <v>23.134509229508676</v>
      </c>
      <c r="BD127" s="2">
        <v>23.272299626826989</v>
      </c>
      <c r="BE127" s="2">
        <v>22.048573868758929</v>
      </c>
      <c r="BF127" s="2">
        <v>23.123729983614201</v>
      </c>
      <c r="BG127" s="2">
        <v>22.828706471989534</v>
      </c>
      <c r="BH127" s="2">
        <v>22.753295852160946</v>
      </c>
      <c r="BI127" s="2">
        <v>23.033835387829576</v>
      </c>
      <c r="BJ127" s="2">
        <v>23.091642463877207</v>
      </c>
      <c r="BK127" s="2">
        <v>23.170738696928307</v>
      </c>
      <c r="BL127" s="2">
        <v>22.911258524836867</v>
      </c>
      <c r="BM127" s="2">
        <v>22.902785034485337</v>
      </c>
      <c r="BN127" s="2">
        <v>23.496623781687632</v>
      </c>
      <c r="BO127" s="2">
        <v>22.601769328873416</v>
      </c>
      <c r="BP127" s="2">
        <v>22.403396392952981</v>
      </c>
      <c r="BQ127" s="2">
        <v>23.438225721719981</v>
      </c>
      <c r="BR127" s="2">
        <v>22.906765588506016</v>
      </c>
      <c r="BS127" s="2">
        <v>23.013580840886604</v>
      </c>
      <c r="BT127" s="2">
        <v>22.709014892309085</v>
      </c>
      <c r="BU127" s="2">
        <v>23.086760034162378</v>
      </c>
      <c r="BV127" s="2">
        <v>23.455213579617627</v>
      </c>
      <c r="BW127" s="2">
        <v>23.017818339017715</v>
      </c>
      <c r="BX127" s="2">
        <v>23.099526239037296</v>
      </c>
      <c r="BY127" s="2">
        <v>23.267581342662876</v>
      </c>
      <c r="BZ127" s="2">
        <v>22.80407974033572</v>
      </c>
      <c r="CA127" s="2">
        <v>22.735732258893552</v>
      </c>
      <c r="CB127" s="2">
        <v>22.489657295763774</v>
      </c>
      <c r="CC127" s="2">
        <v>22.965543128723557</v>
      </c>
      <c r="CD127" s="2">
        <v>23.494286692611134</v>
      </c>
      <c r="CE127" s="2">
        <v>22.527365890183944</v>
      </c>
      <c r="CF127" s="2">
        <v>23.211378492140646</v>
      </c>
      <c r="CG127" s="2">
        <v>22.619824591702212</v>
      </c>
      <c r="CH127" s="2">
        <v>22.928614823024251</v>
      </c>
      <c r="CI127" s="2">
        <v>22.678621756322215</v>
      </c>
      <c r="CJ127" s="2">
        <v>23.223609951269719</v>
      </c>
      <c r="CK127" s="2">
        <v>23.01501672493065</v>
      </c>
      <c r="CL127" s="2">
        <v>23.387771297522562</v>
      </c>
      <c r="CM127" s="2">
        <v>23.225139037263343</v>
      </c>
      <c r="CN127" s="2">
        <v>23.206357086691032</v>
      </c>
      <c r="CO127" s="2">
        <v>22.918154543198032</v>
      </c>
      <c r="CP127" s="2">
        <v>22.79422110986787</v>
      </c>
      <c r="CQ127" s="2">
        <v>22.633603209090033</v>
      </c>
      <c r="CR127" s="2">
        <v>22.694297689814341</v>
      </c>
      <c r="CS127" s="2">
        <v>23.418100022713023</v>
      </c>
      <c r="CT127" s="2">
        <v>23.188791552330787</v>
      </c>
      <c r="CU127" s="2">
        <v>23.019835026803921</v>
      </c>
      <c r="CV127" s="2">
        <v>22.51090896714382</v>
      </c>
      <c r="CW127" s="2">
        <v>22.462322232277259</v>
      </c>
      <c r="CX127" s="2">
        <v>23.068503871492254</v>
      </c>
      <c r="CY127" s="2">
        <v>22.512368342620768</v>
      </c>
      <c r="CZ127" s="2">
        <v>23.015052507720004</v>
      </c>
      <c r="DA127" s="2">
        <v>22.691782196343524</v>
      </c>
      <c r="DB127" s="2">
        <v>23.270706180719884</v>
      </c>
      <c r="DC127" s="2">
        <v>23.254204355266726</v>
      </c>
      <c r="DD127" s="2">
        <v>23.570818947841509</v>
      </c>
      <c r="DE127" s="2">
        <v>22.420824966334607</v>
      </c>
      <c r="DF127" s="2">
        <v>22.786985356753661</v>
      </c>
      <c r="DG127" s="2">
        <v>22.908292730628769</v>
      </c>
      <c r="DH127" s="2">
        <v>22.152004789143604</v>
      </c>
      <c r="DI127" s="2">
        <v>22.497542890052621</v>
      </c>
      <c r="DJ127" s="2">
        <v>22.721169100835063</v>
      </c>
      <c r="DK127" s="2">
        <v>22.955480863957931</v>
      </c>
      <c r="DL127" s="2">
        <v>23.515749826020116</v>
      </c>
      <c r="DM127" s="2">
        <v>23.137609390585467</v>
      </c>
      <c r="DN127" s="2">
        <v>22.990908168299196</v>
      </c>
      <c r="DO127" s="2">
        <v>22.599956959183213</v>
      </c>
      <c r="DP127" s="2">
        <v>23.509901066716271</v>
      </c>
      <c r="DQ127" s="2">
        <v>22.638971882900194</v>
      </c>
      <c r="DR127" s="2">
        <v>23.094051054715912</v>
      </c>
      <c r="DS127" s="2">
        <v>23.032703489270645</v>
      </c>
      <c r="DT127" s="2">
        <v>22.888448609810226</v>
      </c>
      <c r="DU127" s="2">
        <v>23.331485455799385</v>
      </c>
      <c r="DV127" s="2">
        <v>22.846617931315997</v>
      </c>
      <c r="DW127" s="2">
        <v>22.455642656870076</v>
      </c>
      <c r="DX127" s="2">
        <v>22.804209551628496</v>
      </c>
      <c r="DY127" s="2">
        <v>23.017242008620887</v>
      </c>
      <c r="DZ127" s="2">
        <v>22.993191644375909</v>
      </c>
      <c r="EA127" s="2">
        <v>22.95375911369139</v>
      </c>
      <c r="EB127" s="2">
        <v>23.492676619503765</v>
      </c>
      <c r="EC127" s="2">
        <v>23.003389419836452</v>
      </c>
      <c r="ED127" s="2">
        <v>23.429329121723033</v>
      </c>
      <c r="EE127" s="2">
        <v>23.058193121561715</v>
      </c>
      <c r="EF127" s="2">
        <v>22.234423635387721</v>
      </c>
      <c r="EG127" s="2">
        <v>23.209380773164121</v>
      </c>
      <c r="EH127" s="2">
        <v>23.273579962273853</v>
      </c>
      <c r="EI127" s="2">
        <v>23.150544129518877</v>
      </c>
      <c r="EJ127" s="2">
        <v>22.831873530299813</v>
      </c>
      <c r="EK127" s="2">
        <v>22.504353198505939</v>
      </c>
      <c r="EL127" s="2">
        <v>23.085020918328734</v>
      </c>
      <c r="EM127" s="2">
        <v>23.010670918063294</v>
      </c>
      <c r="EN127" s="2">
        <v>22.944841512378598</v>
      </c>
      <c r="EO127" s="2">
        <v>23.224437099152599</v>
      </c>
      <c r="EP127" s="2">
        <v>22.827958587305549</v>
      </c>
      <c r="EQ127" s="2">
        <v>22.488777280404236</v>
      </c>
      <c r="ER127" s="2">
        <v>23.021574105628055</v>
      </c>
      <c r="ES127" s="2">
        <v>23.365675074704907</v>
      </c>
      <c r="ET127" s="2">
        <v>23.149762453857328</v>
      </c>
      <c r="EU127" s="2">
        <v>22.79259954719409</v>
      </c>
      <c r="EV127" s="2">
        <v>23.436164983401955</v>
      </c>
      <c r="EW127" s="2">
        <v>22.564556734487116</v>
      </c>
      <c r="EX127" s="2">
        <v>22.430356475520274</v>
      </c>
      <c r="EY127" s="2">
        <v>22.236262947152508</v>
      </c>
      <c r="EZ127" s="2">
        <v>23.122312550113261</v>
      </c>
      <c r="FA127" s="2">
        <v>23.27732551134012</v>
      </c>
      <c r="FB127" s="2">
        <v>22.773562499450261</v>
      </c>
      <c r="FC127" s="2">
        <v>22.879289699708401</v>
      </c>
      <c r="FD127" s="2">
        <v>22.316963564180966</v>
      </c>
      <c r="FE127" s="2">
        <v>22.757225003188061</v>
      </c>
      <c r="FF127" s="2">
        <v>24.185813374714101</v>
      </c>
      <c r="FG127" s="2">
        <v>22.369838675737707</v>
      </c>
      <c r="FH127" s="2">
        <v>23.166072486054503</v>
      </c>
      <c r="FI127" s="2">
        <v>22.946313459211172</v>
      </c>
      <c r="FJ127" s="2">
        <v>23.259511570925717</v>
      </c>
      <c r="FK127" s="2">
        <v>23.050479779501373</v>
      </c>
      <c r="FL127" s="2">
        <v>23.064606692241405</v>
      </c>
      <c r="FM127" s="2">
        <v>22.983476666886254</v>
      </c>
      <c r="FN127" s="2">
        <v>22.956515938335851</v>
      </c>
      <c r="FO127" s="2">
        <v>23.052252020638988</v>
      </c>
      <c r="FP127" s="2">
        <v>22.708288952539423</v>
      </c>
      <c r="FQ127" s="2">
        <v>23.505755244089929</v>
      </c>
      <c r="FR127" s="2">
        <v>23.618023949680801</v>
      </c>
      <c r="FS127" s="2">
        <v>22.647574457847089</v>
      </c>
      <c r="FT127" s="2">
        <v>23.442422781597433</v>
      </c>
      <c r="FU127" s="2">
        <v>22.710798250916636</v>
      </c>
      <c r="FV127" s="2">
        <v>22.801179916744253</v>
      </c>
      <c r="FW127" s="2">
        <v>23.072690845944035</v>
      </c>
      <c r="FX127" s="2">
        <v>23.388681736250017</v>
      </c>
      <c r="FY127" s="2">
        <v>23.291673661637049</v>
      </c>
      <c r="FZ127" s="2">
        <v>22.878954175692382</v>
      </c>
      <c r="GA127" s="2">
        <v>23.356291213278482</v>
      </c>
      <c r="GB127" s="2">
        <v>22.599029574147316</v>
      </c>
      <c r="GC127" s="2">
        <v>22.859922075236792</v>
      </c>
      <c r="GD127" s="2">
        <v>22.369065971365895</v>
      </c>
      <c r="GE127" s="2">
        <v>22.549597902725722</v>
      </c>
      <c r="GF127" s="2">
        <v>23.551970299138542</v>
      </c>
      <c r="GG127" s="2">
        <v>22.703709550264048</v>
      </c>
      <c r="GH127" s="2">
        <v>22.836730845131193</v>
      </c>
      <c r="GI127" s="2">
        <v>23.329126662778908</v>
      </c>
      <c r="GJ127" s="2">
        <v>22.80010171865819</v>
      </c>
      <c r="GK127" s="2">
        <v>23.048065699284894</v>
      </c>
      <c r="GL127" s="2">
        <v>23.535273435680956</v>
      </c>
      <c r="GM127" s="30">
        <v>23.048065699284894</v>
      </c>
      <c r="GN127" s="30">
        <v>23.535273435680956</v>
      </c>
    </row>
    <row r="128" spans="1:196" x14ac:dyDescent="0.2">
      <c r="A128" s="17" t="s">
        <v>287</v>
      </c>
      <c r="B128" s="17">
        <v>34</v>
      </c>
      <c r="C128" s="17">
        <v>1</v>
      </c>
      <c r="D128" s="9" t="s">
        <v>1</v>
      </c>
      <c r="E128" s="7">
        <v>0.10665231646955448</v>
      </c>
      <c r="F128" s="7">
        <v>-0.1654518625943453</v>
      </c>
      <c r="G128" s="7">
        <v>0.96644019963322525</v>
      </c>
      <c r="H128" s="7">
        <v>-1.9278643853109401E-2</v>
      </c>
      <c r="I128" s="78">
        <v>0</v>
      </c>
      <c r="J128" s="78">
        <v>0</v>
      </c>
      <c r="K128" s="2">
        <v>19.217831586672904</v>
      </c>
      <c r="L128" s="2">
        <v>19.634319128801938</v>
      </c>
      <c r="M128" s="2">
        <v>19.333119380788791</v>
      </c>
      <c r="N128" s="2">
        <v>19.643623940892535</v>
      </c>
      <c r="O128" s="2">
        <v>19.362182694392551</v>
      </c>
      <c r="P128" s="2">
        <v>19.757663644409071</v>
      </c>
      <c r="Q128" s="2">
        <v>19.511675375380904</v>
      </c>
      <c r="R128" s="2">
        <v>19.868223669880148</v>
      </c>
      <c r="S128" s="2">
        <v>19.565699895604045</v>
      </c>
      <c r="T128" s="2">
        <v>19.804081295437076</v>
      </c>
      <c r="U128" s="2">
        <v>20.214627574737705</v>
      </c>
      <c r="V128" s="2">
        <v>20.206680284762729</v>
      </c>
      <c r="W128" s="2">
        <v>19.274194573243143</v>
      </c>
      <c r="X128" s="2">
        <v>19.943591292691739</v>
      </c>
      <c r="Y128" s="2">
        <v>19.353621922533005</v>
      </c>
      <c r="Z128" s="2">
        <v>19.719476986677339</v>
      </c>
      <c r="AA128" s="2">
        <v>19.63493642700217</v>
      </c>
      <c r="AB128" s="2">
        <v>20.582514554024218</v>
      </c>
      <c r="AC128" s="2">
        <v>19.067665803253618</v>
      </c>
      <c r="AD128" s="2">
        <v>20.533377602432886</v>
      </c>
      <c r="AE128" s="2">
        <v>18.853571176080113</v>
      </c>
      <c r="AF128" s="2">
        <v>19.621930654304808</v>
      </c>
      <c r="AG128" s="2">
        <v>19.624273388048273</v>
      </c>
      <c r="AH128" s="2">
        <v>20.158911826383459</v>
      </c>
      <c r="AI128" s="2">
        <v>19.405829939726367</v>
      </c>
      <c r="AJ128" s="2">
        <v>20.538921853610937</v>
      </c>
      <c r="AK128" s="2">
        <v>20.129317638205208</v>
      </c>
      <c r="AL128" s="2">
        <v>19.086122434870841</v>
      </c>
      <c r="AM128" s="2">
        <v>19.437426855305979</v>
      </c>
      <c r="AN128" s="2">
        <v>19.400401964700681</v>
      </c>
      <c r="AO128" s="2">
        <v>18.557400310783876</v>
      </c>
      <c r="AP128" s="2">
        <v>19.35600860461194</v>
      </c>
      <c r="AQ128" s="2">
        <v>19.827233520229861</v>
      </c>
      <c r="AR128" s="2">
        <v>18.366040120640289</v>
      </c>
      <c r="AS128" s="2">
        <v>19.53098480295197</v>
      </c>
      <c r="AT128" s="2">
        <v>19.40229832687773</v>
      </c>
      <c r="AU128" s="2">
        <v>19.496145340669798</v>
      </c>
      <c r="AV128" s="2">
        <v>19.50308566856441</v>
      </c>
      <c r="AW128" s="2">
        <v>19.103662874739317</v>
      </c>
      <c r="AX128" s="2">
        <v>19.005450332425184</v>
      </c>
      <c r="AY128" s="2">
        <v>19.144822733430686</v>
      </c>
      <c r="AZ128" s="2">
        <v>19.505869019209328</v>
      </c>
      <c r="BA128" s="2">
        <v>18.488124528173035</v>
      </c>
      <c r="BB128" s="2">
        <v>19.724489321342894</v>
      </c>
      <c r="BC128" s="2">
        <v>20.136053878211971</v>
      </c>
      <c r="BD128" s="2">
        <v>19.60343493696223</v>
      </c>
      <c r="BE128" s="2">
        <v>19.340424316862009</v>
      </c>
      <c r="BF128" s="2">
        <v>19.585746838033913</v>
      </c>
      <c r="BG128" s="2">
        <v>19.226112881971517</v>
      </c>
      <c r="BH128" s="2">
        <v>19.745556142297048</v>
      </c>
      <c r="BI128" s="2">
        <v>18.517675309456052</v>
      </c>
      <c r="BJ128" s="2">
        <v>19.951154640391731</v>
      </c>
      <c r="BK128" s="2">
        <v>19.072402204102101</v>
      </c>
      <c r="BL128" s="2">
        <v>20.024495615369894</v>
      </c>
      <c r="BM128" s="2">
        <v>18.958106223240385</v>
      </c>
      <c r="BN128" s="2">
        <v>20.223477888211534</v>
      </c>
      <c r="BO128" s="2">
        <v>19.531713383669416</v>
      </c>
      <c r="BP128" s="2">
        <v>19.754798949491907</v>
      </c>
      <c r="BQ128" s="2">
        <v>20.342489804329603</v>
      </c>
      <c r="BR128" s="2">
        <v>19.509865172273994</v>
      </c>
      <c r="BS128" s="2">
        <v>19.949622566647065</v>
      </c>
      <c r="BT128" s="2">
        <v>19.021372419998233</v>
      </c>
      <c r="BU128" s="2">
        <v>19.751059747506147</v>
      </c>
      <c r="BV128" s="2">
        <v>20.730570690666006</v>
      </c>
      <c r="BW128" s="2">
        <v>19.787252063215856</v>
      </c>
      <c r="BX128" s="2">
        <v>19.465757517858432</v>
      </c>
      <c r="BY128" s="2">
        <v>19.929915953453495</v>
      </c>
      <c r="BZ128" s="2">
        <v>19.014863289877887</v>
      </c>
      <c r="CA128" s="2">
        <v>19.317831141448437</v>
      </c>
      <c r="CB128" s="2">
        <v>19.83742086839154</v>
      </c>
      <c r="CC128" s="2">
        <v>19.0203847101658</v>
      </c>
      <c r="CD128" s="2">
        <v>19.392249388581526</v>
      </c>
      <c r="CE128" s="2">
        <v>20.147563882548713</v>
      </c>
      <c r="CF128" s="2">
        <v>20.339030794644156</v>
      </c>
      <c r="CG128" s="2">
        <v>19.448706204453462</v>
      </c>
      <c r="CH128" s="2">
        <v>19.546734949802143</v>
      </c>
      <c r="CI128" s="2">
        <v>20.143156476262973</v>
      </c>
      <c r="CJ128" s="2">
        <v>20.499720244040329</v>
      </c>
      <c r="CK128" s="2">
        <v>20.237062626366001</v>
      </c>
      <c r="CL128" s="2">
        <v>20.183516146918862</v>
      </c>
      <c r="CM128" s="2">
        <v>19.641828416911469</v>
      </c>
      <c r="CN128" s="2">
        <v>19.909222393917947</v>
      </c>
      <c r="CO128" s="2">
        <v>19.667581161194132</v>
      </c>
      <c r="CP128" s="2">
        <v>19.810194544013925</v>
      </c>
      <c r="CQ128" s="2">
        <v>19.634442925445494</v>
      </c>
      <c r="CR128" s="2">
        <v>19.637775836166082</v>
      </c>
      <c r="CS128" s="2">
        <v>19.519343955644281</v>
      </c>
      <c r="CT128" s="2">
        <v>19.612921340982517</v>
      </c>
      <c r="CU128" s="2">
        <v>20.101518107040835</v>
      </c>
      <c r="CV128" s="2">
        <v>19.745380673602597</v>
      </c>
      <c r="CW128" s="2">
        <v>18.845915287539047</v>
      </c>
      <c r="CX128" s="2">
        <v>20.800889189993608</v>
      </c>
      <c r="CY128" s="2">
        <v>19.66838290227582</v>
      </c>
      <c r="CZ128" s="2">
        <v>19.226372733807622</v>
      </c>
      <c r="DA128" s="2">
        <v>18.537927972584612</v>
      </c>
      <c r="DB128" s="2">
        <v>20.038333138041907</v>
      </c>
      <c r="DC128" s="2">
        <v>19.722972449078615</v>
      </c>
      <c r="DD128" s="2">
        <v>18.868046831994494</v>
      </c>
      <c r="DE128" s="2">
        <v>19.258250741776163</v>
      </c>
      <c r="DF128" s="2">
        <v>19.249509821132033</v>
      </c>
      <c r="DG128" s="2">
        <v>18.649112582776901</v>
      </c>
      <c r="DH128" s="2">
        <v>19.081826230073528</v>
      </c>
      <c r="DI128" s="2">
        <v>18.746917341244167</v>
      </c>
      <c r="DJ128" s="2">
        <v>19.945785775415633</v>
      </c>
      <c r="DK128" s="2">
        <v>19.798553009410988</v>
      </c>
      <c r="DL128" s="2">
        <v>20.415475697227851</v>
      </c>
      <c r="DM128" s="2">
        <v>19.349844164630923</v>
      </c>
      <c r="DN128" s="2">
        <v>19.757663644409071</v>
      </c>
      <c r="DO128" s="2">
        <v>19.504282890670151</v>
      </c>
      <c r="DP128" s="2">
        <v>20.497892297826446</v>
      </c>
      <c r="DQ128" s="2">
        <v>19.226636914895145</v>
      </c>
      <c r="DR128" s="2">
        <v>19.177989930565172</v>
      </c>
      <c r="DS128" s="2">
        <v>19.243952790050528</v>
      </c>
      <c r="DT128" s="2">
        <v>20.372625926780977</v>
      </c>
      <c r="DU128" s="2">
        <v>19.123108541148621</v>
      </c>
      <c r="DV128" s="2">
        <v>19.411542103854455</v>
      </c>
      <c r="DW128" s="2">
        <v>19.093245834663101</v>
      </c>
      <c r="DX128" s="2">
        <v>19.213834277821665</v>
      </c>
      <c r="DY128" s="2">
        <v>19.570343042905339</v>
      </c>
      <c r="DZ128" s="2">
        <v>18.919410402697782</v>
      </c>
      <c r="EA128" s="2">
        <v>18.836418599806386</v>
      </c>
      <c r="EB128" s="2">
        <v>20.645923151649807</v>
      </c>
      <c r="EC128" s="2">
        <v>19.576486678046464</v>
      </c>
      <c r="ED128" s="2">
        <v>19.496520184776468</v>
      </c>
      <c r="EE128" s="2">
        <v>20.317354287658222</v>
      </c>
      <c r="EF128" s="2">
        <v>19.457547914151274</v>
      </c>
      <c r="EG128" s="2">
        <v>19.757663644409071</v>
      </c>
      <c r="EH128" s="2">
        <v>18.918045946017628</v>
      </c>
      <c r="EI128" s="2">
        <v>19.972110073174125</v>
      </c>
      <c r="EJ128" s="2">
        <v>19.211883757850948</v>
      </c>
      <c r="EK128" s="2">
        <v>19.436210131954393</v>
      </c>
      <c r="EL128" s="2">
        <v>19.757663644409071</v>
      </c>
      <c r="EM128" s="2">
        <v>19.778563801944372</v>
      </c>
      <c r="EN128" s="2">
        <v>19.862977270228434</v>
      </c>
      <c r="EO128" s="2">
        <v>19.757663644409071</v>
      </c>
      <c r="EP128" s="2">
        <v>19.115529566154329</v>
      </c>
      <c r="EQ128" s="2">
        <v>18.706109556633365</v>
      </c>
      <c r="ER128" s="2">
        <v>19.196986019249913</v>
      </c>
      <c r="ES128" s="2">
        <v>19.376091653994763</v>
      </c>
      <c r="ET128" s="2">
        <v>19.488570038484067</v>
      </c>
      <c r="EU128" s="2">
        <v>19.757663644409071</v>
      </c>
      <c r="EV128" s="2">
        <v>20.269973878753991</v>
      </c>
      <c r="EW128" s="2">
        <v>19.757663644409071</v>
      </c>
      <c r="EX128" s="2">
        <v>19.45225413685051</v>
      </c>
      <c r="EY128" s="2">
        <v>19.651765975903242</v>
      </c>
      <c r="EZ128" s="2">
        <v>19.623853673401136</v>
      </c>
      <c r="FA128" s="2">
        <v>19.891807599808924</v>
      </c>
      <c r="FB128" s="2">
        <v>19.75932272783637</v>
      </c>
      <c r="FC128" s="2">
        <v>19.303000327235253</v>
      </c>
      <c r="FD128" s="2">
        <v>18.982703963054178</v>
      </c>
      <c r="FE128" s="2">
        <v>19.339681388169215</v>
      </c>
      <c r="FF128" s="2">
        <v>20.425969427024228</v>
      </c>
      <c r="FG128" s="2">
        <v>18.875427664003791</v>
      </c>
      <c r="FH128" s="2">
        <v>19.544506459748941</v>
      </c>
      <c r="FI128" s="2">
        <v>19.347274513099446</v>
      </c>
      <c r="FJ128" s="2">
        <v>19.766550897270655</v>
      </c>
      <c r="FK128" s="2">
        <v>19.757663644409071</v>
      </c>
      <c r="FL128" s="2">
        <v>19.834019236512468</v>
      </c>
      <c r="FM128" s="2">
        <v>19.874238521684635</v>
      </c>
      <c r="FN128" s="2">
        <v>20.251508116039638</v>
      </c>
      <c r="FO128" s="2">
        <v>19.219552868700085</v>
      </c>
      <c r="FP128" s="2">
        <v>19.757663644409071</v>
      </c>
      <c r="FQ128" s="2">
        <v>19.550923079630078</v>
      </c>
      <c r="FR128" s="2">
        <v>20.054461171031956</v>
      </c>
      <c r="FS128" s="2">
        <v>19.80614543941256</v>
      </c>
      <c r="FT128" s="2">
        <v>19.377036142750768</v>
      </c>
      <c r="FU128" s="2">
        <v>19.734687759858385</v>
      </c>
      <c r="FV128" s="2">
        <v>19.194175453134957</v>
      </c>
      <c r="FW128" s="2">
        <v>19.269158996761004</v>
      </c>
      <c r="FX128" s="2">
        <v>19.601370085179827</v>
      </c>
      <c r="FY128" s="2">
        <v>19.954513833767059</v>
      </c>
      <c r="FZ128" s="2">
        <v>19.11810512111591</v>
      </c>
      <c r="GA128" s="2">
        <v>19.795666300336531</v>
      </c>
      <c r="GB128" s="2">
        <v>19.596297350980741</v>
      </c>
      <c r="GC128" s="2">
        <v>19.303885648698575</v>
      </c>
      <c r="GD128" s="2">
        <v>19.174258964289884</v>
      </c>
      <c r="GE128" s="2">
        <v>18.943393360308743</v>
      </c>
      <c r="GF128" s="2">
        <v>19.595900890250348</v>
      </c>
      <c r="GG128" s="2">
        <v>19.265029181014075</v>
      </c>
      <c r="GH128" s="2">
        <v>19.542772450236757</v>
      </c>
      <c r="GI128" s="2">
        <v>20.602619323712965</v>
      </c>
      <c r="GJ128" s="2">
        <v>20.385524598232081</v>
      </c>
      <c r="GK128" s="2">
        <v>19.633600281854406</v>
      </c>
      <c r="GL128" s="2">
        <v>19.181121387890364</v>
      </c>
      <c r="GM128" s="30">
        <v>19.633600281854406</v>
      </c>
      <c r="GN128" s="30">
        <v>19.181121387890364</v>
      </c>
    </row>
    <row r="129" spans="1:196" x14ac:dyDescent="0.2">
      <c r="A129" s="17" t="s">
        <v>28</v>
      </c>
      <c r="B129" s="17">
        <v>34</v>
      </c>
      <c r="C129" s="17">
        <v>2</v>
      </c>
      <c r="D129" s="9" t="s">
        <v>0</v>
      </c>
      <c r="E129" s="8">
        <v>0.32328216880838062</v>
      </c>
      <c r="F129" s="7">
        <v>-0.10543680234301434</v>
      </c>
      <c r="G129" s="7">
        <v>4.4627944504646966E-2</v>
      </c>
      <c r="H129" s="10">
        <v>-0.17451807973283806</v>
      </c>
      <c r="I129" s="78">
        <v>0</v>
      </c>
      <c r="J129" s="56" t="s">
        <v>5707</v>
      </c>
      <c r="K129" s="2">
        <v>21.063004620947805</v>
      </c>
      <c r="L129" s="2">
        <v>21.305763737401133</v>
      </c>
      <c r="M129" s="2">
        <v>21.387500477087173</v>
      </c>
      <c r="N129" s="2">
        <v>21.341576842804756</v>
      </c>
      <c r="O129" s="2">
        <v>21.007709819927882</v>
      </c>
      <c r="P129" s="2">
        <v>21.466656510638906</v>
      </c>
      <c r="Q129" s="2">
        <v>21.081158298549457</v>
      </c>
      <c r="R129" s="2">
        <v>21.494144925472597</v>
      </c>
      <c r="S129" s="2">
        <v>21.801727856870784</v>
      </c>
      <c r="T129" s="2">
        <v>21.362576558191321</v>
      </c>
      <c r="U129" s="2">
        <v>21.835210351725028</v>
      </c>
      <c r="V129" s="2">
        <v>22.211601487982545</v>
      </c>
      <c r="W129" s="2">
        <v>21.982751200331084</v>
      </c>
      <c r="X129" s="2">
        <v>22.189217029638034</v>
      </c>
      <c r="Y129" s="2">
        <v>21.637524133287695</v>
      </c>
      <c r="Z129" s="2">
        <v>21.356672683972569</v>
      </c>
      <c r="AA129" s="2">
        <v>21.325562639186366</v>
      </c>
      <c r="AB129" s="2">
        <v>21.439725622717461</v>
      </c>
      <c r="AC129" s="2">
        <v>21.328875380078049</v>
      </c>
      <c r="AD129" s="2">
        <v>22.28332500892142</v>
      </c>
      <c r="AE129" s="2">
        <v>21.388104165063865</v>
      </c>
      <c r="AF129" s="2">
        <v>21.383904463048925</v>
      </c>
      <c r="AG129" s="2">
        <v>21.634198938012691</v>
      </c>
      <c r="AH129" s="2">
        <v>21.707280890180762</v>
      </c>
      <c r="AI129" s="2">
        <v>21.506384423883887</v>
      </c>
      <c r="AJ129" s="2">
        <v>22.070663216310006</v>
      </c>
      <c r="AK129" s="2">
        <v>21.387629428191353</v>
      </c>
      <c r="AL129" s="2">
        <v>21.509535642643769</v>
      </c>
      <c r="AM129" s="2">
        <v>21.404533701963235</v>
      </c>
      <c r="AN129" s="2">
        <v>21.671146667591458</v>
      </c>
      <c r="AO129" s="2">
        <v>21.469474703648306</v>
      </c>
      <c r="AP129" s="2">
        <v>21.450110626064617</v>
      </c>
      <c r="AQ129" s="2">
        <v>22.135785066213408</v>
      </c>
      <c r="AR129" s="2">
        <v>21.24784781200724</v>
      </c>
      <c r="AS129" s="2">
        <v>21.763048362092736</v>
      </c>
      <c r="AT129" s="2">
        <v>20.70205576875464</v>
      </c>
      <c r="AU129" s="2">
        <v>21.222894540341898</v>
      </c>
      <c r="AV129" s="2">
        <v>21.502513722156383</v>
      </c>
      <c r="AW129" s="2">
        <v>20.904649020037422</v>
      </c>
      <c r="AX129" s="2">
        <v>21.370440765968649</v>
      </c>
      <c r="AY129" s="2">
        <v>21.699501382802005</v>
      </c>
      <c r="AZ129" s="2">
        <v>20.772601711703455</v>
      </c>
      <c r="BA129" s="2">
        <v>20.81720774074509</v>
      </c>
      <c r="BB129" s="2">
        <v>21.637084180915402</v>
      </c>
      <c r="BC129" s="2">
        <v>22.06774741647633</v>
      </c>
      <c r="BD129" s="2">
        <v>22.110196767223332</v>
      </c>
      <c r="BE129" s="2">
        <v>21.370643776888151</v>
      </c>
      <c r="BF129" s="2">
        <v>22.061411660601852</v>
      </c>
      <c r="BG129" s="2">
        <v>21.258315537858842</v>
      </c>
      <c r="BH129" s="2">
        <v>21.896457017400337</v>
      </c>
      <c r="BI129" s="2">
        <v>21.820392083489235</v>
      </c>
      <c r="BJ129" s="2">
        <v>21.932602473803236</v>
      </c>
      <c r="BK129" s="2">
        <v>21.942797270294594</v>
      </c>
      <c r="BL129" s="2">
        <v>21.072085147338239</v>
      </c>
      <c r="BM129" s="2">
        <v>21.701964093577381</v>
      </c>
      <c r="BN129" s="2">
        <v>21.520991767859133</v>
      </c>
      <c r="BO129" s="2">
        <v>21.772773019369886</v>
      </c>
      <c r="BP129" s="2">
        <v>21.113809745160157</v>
      </c>
      <c r="BQ129" s="2">
        <v>21.360992777002807</v>
      </c>
      <c r="BR129" s="2">
        <v>21.679517445696352</v>
      </c>
      <c r="BS129" s="2">
        <v>21.090135924805637</v>
      </c>
      <c r="BT129" s="2">
        <v>21.609200134617183</v>
      </c>
      <c r="BU129" s="2">
        <v>21.945953871966861</v>
      </c>
      <c r="BV129" s="2">
        <v>22.009007175291671</v>
      </c>
      <c r="BW129" s="2">
        <v>21.720129797383162</v>
      </c>
      <c r="BX129" s="2">
        <v>21.821271104706707</v>
      </c>
      <c r="BY129" s="2">
        <v>21.354323562172546</v>
      </c>
      <c r="BZ129" s="2">
        <v>21.566081197713469</v>
      </c>
      <c r="CA129" s="2">
        <v>21.193660645190416</v>
      </c>
      <c r="CB129" s="2">
        <v>21.422324462312808</v>
      </c>
      <c r="CC129" s="2">
        <v>21.155311480176941</v>
      </c>
      <c r="CD129" s="2">
        <v>22.082995516964406</v>
      </c>
      <c r="CE129" s="2">
        <v>21.317431619103875</v>
      </c>
      <c r="CF129" s="2">
        <v>22.601892377428332</v>
      </c>
      <c r="CG129" s="2">
        <v>20.712219620928543</v>
      </c>
      <c r="CH129" s="2">
        <v>21.5735952443477</v>
      </c>
      <c r="CI129" s="2">
        <v>21.106998831217478</v>
      </c>
      <c r="CJ129" s="2">
        <v>21.819060781078257</v>
      </c>
      <c r="CK129" s="2">
        <v>21.780435339658354</v>
      </c>
      <c r="CL129" s="2">
        <v>21.860036974438948</v>
      </c>
      <c r="CM129" s="2">
        <v>22.101776596779889</v>
      </c>
      <c r="CN129" s="2">
        <v>22.191511357778317</v>
      </c>
      <c r="CO129" s="2">
        <v>21.165853789518</v>
      </c>
      <c r="CP129" s="2">
        <v>21.662890728215082</v>
      </c>
      <c r="CQ129" s="2">
        <v>21.171304278980138</v>
      </c>
      <c r="CR129" s="2">
        <v>21.465402751233519</v>
      </c>
      <c r="CS129" s="2">
        <v>22.013649936712191</v>
      </c>
      <c r="CT129" s="2">
        <v>22.248053398160955</v>
      </c>
      <c r="CU129" s="2">
        <v>21.976838326835328</v>
      </c>
      <c r="CV129" s="2">
        <v>21.987117116013465</v>
      </c>
      <c r="CW129" s="2">
        <v>21.434973590528504</v>
      </c>
      <c r="CX129" s="2">
        <v>21.689105142872666</v>
      </c>
      <c r="CY129" s="2">
        <v>21.406189325878252</v>
      </c>
      <c r="CZ129" s="2">
        <v>21.832625944379895</v>
      </c>
      <c r="DA129" s="2">
        <v>21.188771707960555</v>
      </c>
      <c r="DB129" s="2">
        <v>22.056106643560177</v>
      </c>
      <c r="DC129" s="2">
        <v>21.566243948603351</v>
      </c>
      <c r="DD129" s="2">
        <v>21.891390562625347</v>
      </c>
      <c r="DE129" s="2">
        <v>21.301800888254164</v>
      </c>
      <c r="DF129" s="2">
        <v>21.551141496104247</v>
      </c>
      <c r="DG129" s="2">
        <v>21.524114082423186</v>
      </c>
      <c r="DH129" s="2">
        <v>20.776244012299198</v>
      </c>
      <c r="DI129" s="2">
        <v>20.956820479332315</v>
      </c>
      <c r="DJ129" s="2">
        <v>21.046558810909932</v>
      </c>
      <c r="DK129" s="2">
        <v>20.886664258468759</v>
      </c>
      <c r="DL129" s="2">
        <v>22.332453586061543</v>
      </c>
      <c r="DM129" s="2">
        <v>21.085064388839623</v>
      </c>
      <c r="DN129" s="2">
        <v>21.895948573860831</v>
      </c>
      <c r="DO129" s="2">
        <v>21.733381892954704</v>
      </c>
      <c r="DP129" s="2">
        <v>21.23774767266449</v>
      </c>
      <c r="DQ129" s="2">
        <v>21.448321043488114</v>
      </c>
      <c r="DR129" s="2">
        <v>21.730859196147165</v>
      </c>
      <c r="DS129" s="2">
        <v>21.512264923123734</v>
      </c>
      <c r="DT129" s="2">
        <v>22.080983601658527</v>
      </c>
      <c r="DU129" s="2">
        <v>21.537624038028255</v>
      </c>
      <c r="DV129" s="2">
        <v>21.373156838917161</v>
      </c>
      <c r="DW129" s="2">
        <v>21.244634681197667</v>
      </c>
      <c r="DX129" s="2">
        <v>21.143490482958121</v>
      </c>
      <c r="DY129" s="2">
        <v>22.128328942721062</v>
      </c>
      <c r="DZ129" s="2">
        <v>21.490289276906008</v>
      </c>
      <c r="EA129" s="2">
        <v>22.378257576693763</v>
      </c>
      <c r="EB129" s="2">
        <v>21.737004023915581</v>
      </c>
      <c r="EC129" s="2">
        <v>21.817455901046745</v>
      </c>
      <c r="ED129" s="2">
        <v>21.206961037145486</v>
      </c>
      <c r="EE129" s="2">
        <v>20.071635582991142</v>
      </c>
      <c r="EF129" s="2">
        <v>21.688394147212865</v>
      </c>
      <c r="EG129" s="2">
        <v>21.354737217744017</v>
      </c>
      <c r="EH129" s="2">
        <v>20.859706440998234</v>
      </c>
      <c r="EI129" s="2">
        <v>21.869358662652179</v>
      </c>
      <c r="EJ129" s="2">
        <v>21.420270769178405</v>
      </c>
      <c r="EK129" s="2">
        <v>21.634480288287758</v>
      </c>
      <c r="EL129" s="2">
        <v>21.591127655658067</v>
      </c>
      <c r="EM129" s="2">
        <v>21.481090848411608</v>
      </c>
      <c r="EN129" s="2">
        <v>21.284962410291932</v>
      </c>
      <c r="EO129" s="2">
        <v>21.60182554734288</v>
      </c>
      <c r="EP129" s="2">
        <v>20.804046829038302</v>
      </c>
      <c r="EQ129" s="2">
        <v>21.176473930016424</v>
      </c>
      <c r="ER129" s="2">
        <v>21.117001415799827</v>
      </c>
      <c r="ES129" s="2">
        <v>21.207839448631695</v>
      </c>
      <c r="ET129" s="2">
        <v>21.843626755701397</v>
      </c>
      <c r="EU129" s="2">
        <v>21.930513605631607</v>
      </c>
      <c r="EV129" s="2">
        <v>21.563720407614586</v>
      </c>
      <c r="EW129" s="2">
        <v>21.51935140360143</v>
      </c>
      <c r="EX129" s="2">
        <v>21.440003190407786</v>
      </c>
      <c r="EY129" s="2">
        <v>21.569933795399123</v>
      </c>
      <c r="EZ129" s="2">
        <v>21.407368119264362</v>
      </c>
      <c r="FA129" s="2">
        <v>21.536580056000751</v>
      </c>
      <c r="FB129" s="2">
        <v>21.564825505918652</v>
      </c>
      <c r="FC129" s="2">
        <v>20.420392282195859</v>
      </c>
      <c r="FD129" s="2">
        <v>21.035557787520005</v>
      </c>
      <c r="FE129" s="2">
        <v>21.761484727750563</v>
      </c>
      <c r="FF129" s="2">
        <v>20.86322675066295</v>
      </c>
      <c r="FG129" s="2">
        <v>21.543293747396675</v>
      </c>
      <c r="FH129" s="2">
        <v>21.674076396296396</v>
      </c>
      <c r="FI129" s="2">
        <v>22.097279860770207</v>
      </c>
      <c r="FJ129" s="2">
        <v>21.865883292004952</v>
      </c>
      <c r="FK129" s="2">
        <v>21.569746265366604</v>
      </c>
      <c r="FL129" s="2">
        <v>21.902364781841584</v>
      </c>
      <c r="FM129" s="2">
        <v>21.487681469745358</v>
      </c>
      <c r="FN129" s="2">
        <v>21.055311364834274</v>
      </c>
      <c r="FO129" s="2">
        <v>20.565097636033524</v>
      </c>
      <c r="FP129" s="2">
        <v>21.793276349080486</v>
      </c>
      <c r="FQ129" s="2">
        <v>22.482160524011373</v>
      </c>
      <c r="FR129" s="2">
        <v>21.233243152929568</v>
      </c>
      <c r="FS129" s="2">
        <v>21.668318067526943</v>
      </c>
      <c r="FT129" s="2">
        <v>21.303059498019866</v>
      </c>
      <c r="FU129" s="2">
        <v>21.064021335893354</v>
      </c>
      <c r="FV129" s="2">
        <v>21.819722614602572</v>
      </c>
      <c r="FW129" s="2">
        <v>21.508344111594354</v>
      </c>
      <c r="FX129" s="2">
        <v>21.610147042524211</v>
      </c>
      <c r="FY129" s="2">
        <v>20.766518979762385</v>
      </c>
      <c r="FZ129" s="2">
        <v>21.810150243146477</v>
      </c>
      <c r="GA129" s="2">
        <v>20.572762150443769</v>
      </c>
      <c r="GB129" s="2">
        <v>21.535231178441371</v>
      </c>
      <c r="GC129" s="2">
        <v>20.737530831524943</v>
      </c>
      <c r="GD129" s="2">
        <v>20.705216824707275</v>
      </c>
      <c r="GE129" s="2">
        <v>21.912366454481013</v>
      </c>
      <c r="GF129" s="2">
        <v>21.836126482991151</v>
      </c>
      <c r="GG129" s="2">
        <v>21.192063320506232</v>
      </c>
      <c r="GH129" s="2">
        <v>20.7673671812992</v>
      </c>
      <c r="GI129" s="2">
        <v>20.08948732697371</v>
      </c>
      <c r="GJ129" s="2">
        <v>22.170415102463647</v>
      </c>
      <c r="GK129" s="2">
        <v>20.951631868042881</v>
      </c>
      <c r="GL129" s="2">
        <v>21.53889950219779</v>
      </c>
      <c r="GM129" s="30">
        <v>21.125635565399282</v>
      </c>
      <c r="GN129" s="30">
        <v>21.743030299094411</v>
      </c>
    </row>
    <row r="130" spans="1:196" x14ac:dyDescent="0.2">
      <c r="A130" s="17" t="s">
        <v>28</v>
      </c>
      <c r="B130" s="17">
        <v>34</v>
      </c>
      <c r="C130" s="17">
        <v>2</v>
      </c>
      <c r="D130" s="9" t="s">
        <v>1</v>
      </c>
      <c r="E130" s="7">
        <v>0.98126753764343089</v>
      </c>
      <c r="F130" s="7">
        <v>-1.0162055145880089E-2</v>
      </c>
      <c r="G130" s="7">
        <v>0.74202091140134441</v>
      </c>
      <c r="H130" s="7">
        <v>-4.0364153392335567E-2</v>
      </c>
      <c r="I130" s="78">
        <v>0</v>
      </c>
      <c r="J130" s="78">
        <v>0</v>
      </c>
      <c r="K130" s="2">
        <v>23.260009312825069</v>
      </c>
      <c r="L130" s="2">
        <v>23.691503339689923</v>
      </c>
      <c r="M130" s="2">
        <v>23.624391421582398</v>
      </c>
      <c r="N130" s="2">
        <v>23.539854791558245</v>
      </c>
      <c r="O130" s="2">
        <v>23.646551053683464</v>
      </c>
      <c r="P130" s="2">
        <v>24.000829483181491</v>
      </c>
      <c r="Q130" s="2">
        <v>23.373312470170244</v>
      </c>
      <c r="R130" s="2">
        <v>23.386859237027487</v>
      </c>
      <c r="S130" s="2">
        <v>23.675942868200504</v>
      </c>
      <c r="T130" s="2">
        <v>23.965162140671048</v>
      </c>
      <c r="U130" s="2">
        <v>23.876115102407457</v>
      </c>
      <c r="V130" s="2">
        <v>24.048203095985937</v>
      </c>
      <c r="W130" s="2">
        <v>23.799532426956365</v>
      </c>
      <c r="X130" s="2">
        <v>23.750729104955425</v>
      </c>
      <c r="Y130" s="2">
        <v>23.755901496009368</v>
      </c>
      <c r="Z130" s="2">
        <v>23.701760430540769</v>
      </c>
      <c r="AA130" s="2">
        <v>23.375723515401617</v>
      </c>
      <c r="AB130" s="2">
        <v>23.799767421762269</v>
      </c>
      <c r="AC130" s="2">
        <v>23.494251357594493</v>
      </c>
      <c r="AD130" s="2">
        <v>24.222047245242592</v>
      </c>
      <c r="AE130" s="2">
        <v>23.287451204308041</v>
      </c>
      <c r="AF130" s="2">
        <v>23.356459841480685</v>
      </c>
      <c r="AG130" s="2">
        <v>23.933871258718497</v>
      </c>
      <c r="AH130" s="2">
        <v>23.655705175289345</v>
      </c>
      <c r="AI130" s="2">
        <v>23.432103305390843</v>
      </c>
      <c r="AJ130" s="2">
        <v>24.314958370400749</v>
      </c>
      <c r="AK130" s="2">
        <v>23.382112121513192</v>
      </c>
      <c r="AL130" s="2">
        <v>23.546527022899838</v>
      </c>
      <c r="AM130" s="2">
        <v>23.557560332702387</v>
      </c>
      <c r="AN130" s="2">
        <v>23.365388872044953</v>
      </c>
      <c r="AO130" s="2">
        <v>23.667845230342582</v>
      </c>
      <c r="AP130" s="2">
        <v>23.273516313313131</v>
      </c>
      <c r="AQ130" s="2">
        <v>23.826807630923749</v>
      </c>
      <c r="AR130" s="2">
        <v>23.261706999310306</v>
      </c>
      <c r="AS130" s="2">
        <v>23.780707217166579</v>
      </c>
      <c r="AT130" s="2">
        <v>23.07586548592144</v>
      </c>
      <c r="AU130" s="2">
        <v>23.582716445755313</v>
      </c>
      <c r="AV130" s="2">
        <v>23.133049584136785</v>
      </c>
      <c r="AW130" s="2">
        <v>23.505558560440384</v>
      </c>
      <c r="AX130" s="2">
        <v>23.848565421512038</v>
      </c>
      <c r="AY130" s="2">
        <v>23.553661702425689</v>
      </c>
      <c r="AZ130" s="2">
        <v>23.126115833199009</v>
      </c>
      <c r="BA130" s="2">
        <v>23.255508383291801</v>
      </c>
      <c r="BB130" s="2">
        <v>24.125728439894022</v>
      </c>
      <c r="BC130" s="2">
        <v>23.821985249666714</v>
      </c>
      <c r="BD130" s="2">
        <v>24.041646450264718</v>
      </c>
      <c r="BE130" s="2">
        <v>23.141609286309318</v>
      </c>
      <c r="BF130" s="2">
        <v>24.096236203149978</v>
      </c>
      <c r="BG130" s="2">
        <v>23.740385343183824</v>
      </c>
      <c r="BH130" s="2">
        <v>23.952540070971811</v>
      </c>
      <c r="BI130" s="2">
        <v>23.50463883189353</v>
      </c>
      <c r="BJ130" s="2">
        <v>23.68033153238796</v>
      </c>
      <c r="BK130" s="2">
        <v>23.797716852610034</v>
      </c>
      <c r="BL130" s="2">
        <v>23.160700020565063</v>
      </c>
      <c r="BM130" s="2">
        <v>23.960140686942719</v>
      </c>
      <c r="BN130" s="2">
        <v>23.766236399384095</v>
      </c>
      <c r="BO130" s="2">
        <v>23.739817398603467</v>
      </c>
      <c r="BP130" s="2">
        <v>22.969001922896737</v>
      </c>
      <c r="BQ130" s="2">
        <v>23.381680762801096</v>
      </c>
      <c r="BR130" s="2">
        <v>23.49247577554415</v>
      </c>
      <c r="BS130" s="2">
        <v>23.495691687186298</v>
      </c>
      <c r="BT130" s="2">
        <v>23.991476768280219</v>
      </c>
      <c r="BU130" s="2">
        <v>23.775558745631443</v>
      </c>
      <c r="BV130" s="2">
        <v>23.950816642512525</v>
      </c>
      <c r="BW130" s="2">
        <v>23.627007366615832</v>
      </c>
      <c r="BX130" s="2">
        <v>23.812147272483244</v>
      </c>
      <c r="BY130" s="2">
        <v>23.814097998663556</v>
      </c>
      <c r="BZ130" s="2">
        <v>23.57329026918578</v>
      </c>
      <c r="CA130" s="2">
        <v>23.483684065437448</v>
      </c>
      <c r="CB130" s="2">
        <v>23.515178544250734</v>
      </c>
      <c r="CC130" s="2">
        <v>23.317251087844024</v>
      </c>
      <c r="CD130" s="2">
        <v>24.134519860523632</v>
      </c>
      <c r="CE130" s="2">
        <v>23.577084338907294</v>
      </c>
      <c r="CF130" s="2">
        <v>24.284465994180337</v>
      </c>
      <c r="CG130" s="2">
        <v>23.150150075259617</v>
      </c>
      <c r="CH130" s="2">
        <v>23.673739100224488</v>
      </c>
      <c r="CI130" s="2">
        <v>23.556785970487113</v>
      </c>
      <c r="CJ130" s="2">
        <v>23.90543176654133</v>
      </c>
      <c r="CK130" s="2">
        <v>23.827838007070373</v>
      </c>
      <c r="CL130" s="2">
        <v>23.927121196023155</v>
      </c>
      <c r="CM130" s="2">
        <v>23.829901054813664</v>
      </c>
      <c r="CN130" s="2">
        <v>23.865866109579546</v>
      </c>
      <c r="CO130" s="2">
        <v>23.820148691677417</v>
      </c>
      <c r="CP130" s="2">
        <v>23.741252995942151</v>
      </c>
      <c r="CQ130" s="2">
        <v>23.415894900457371</v>
      </c>
      <c r="CR130" s="2">
        <v>23.410668443825468</v>
      </c>
      <c r="CS130" s="2">
        <v>24.22219436356183</v>
      </c>
      <c r="CT130" s="2">
        <v>24.143052126540987</v>
      </c>
      <c r="CU130" s="2">
        <v>23.628179588715689</v>
      </c>
      <c r="CV130" s="2">
        <v>23.875703780076073</v>
      </c>
      <c r="CW130" s="2">
        <v>23.346387641059742</v>
      </c>
      <c r="CX130" s="2">
        <v>23.614623619977554</v>
      </c>
      <c r="CY130" s="2">
        <v>23.184643049868111</v>
      </c>
      <c r="CZ130" s="2">
        <v>23.765234160086361</v>
      </c>
      <c r="DA130" s="2">
        <v>23.559333008172342</v>
      </c>
      <c r="DB130" s="2">
        <v>23.542871637398441</v>
      </c>
      <c r="DC130" s="2">
        <v>23.909923085794379</v>
      </c>
      <c r="DD130" s="2">
        <v>23.772775559235125</v>
      </c>
      <c r="DE130" s="2">
        <v>23.266323321271457</v>
      </c>
      <c r="DF130" s="2">
        <v>23.512035490971069</v>
      </c>
      <c r="DG130" s="2">
        <v>23.702349637661282</v>
      </c>
      <c r="DH130" s="2">
        <v>23.357109154876667</v>
      </c>
      <c r="DI130" s="2">
        <v>23.246377819200664</v>
      </c>
      <c r="DJ130" s="2">
        <v>23.236680036821955</v>
      </c>
      <c r="DK130" s="2">
        <v>23.478386964019723</v>
      </c>
      <c r="DL130" s="2">
        <v>24.385941578472917</v>
      </c>
      <c r="DM130" s="2">
        <v>23.660836833275972</v>
      </c>
      <c r="DN130" s="2">
        <v>24.101196004067557</v>
      </c>
      <c r="DO130" s="2">
        <v>23.670036731851642</v>
      </c>
      <c r="DP130" s="2">
        <v>23.581365023298652</v>
      </c>
      <c r="DQ130" s="2">
        <v>23.233510746574769</v>
      </c>
      <c r="DR130" s="2">
        <v>23.85563054676588</v>
      </c>
      <c r="DS130" s="2">
        <v>23.982817728057352</v>
      </c>
      <c r="DT130" s="2">
        <v>23.456327982296681</v>
      </c>
      <c r="DU130" s="2">
        <v>23.971244547466174</v>
      </c>
      <c r="DV130" s="2">
        <v>23.765208305608432</v>
      </c>
      <c r="DW130" s="2">
        <v>23.632231920133869</v>
      </c>
      <c r="DX130" s="2">
        <v>23.521755072760332</v>
      </c>
      <c r="DY130" s="2">
        <v>23.490386362796034</v>
      </c>
      <c r="DZ130" s="2">
        <v>23.954620306566177</v>
      </c>
      <c r="EA130" s="2">
        <v>23.638351652115677</v>
      </c>
      <c r="EB130" s="2">
        <v>24.424399592479162</v>
      </c>
      <c r="EC130" s="2">
        <v>23.827116147609175</v>
      </c>
      <c r="ED130" s="2">
        <v>24.08883001510312</v>
      </c>
      <c r="EE130" s="2">
        <v>23.573047776840632</v>
      </c>
      <c r="EF130" s="2">
        <v>23.073122759702365</v>
      </c>
      <c r="EG130" s="2">
        <v>23.816842581201989</v>
      </c>
      <c r="EH130" s="2">
        <v>23.361737136184832</v>
      </c>
      <c r="EI130" s="2">
        <v>23.166576993300662</v>
      </c>
      <c r="EJ130" s="2">
        <v>23.88940764665265</v>
      </c>
      <c r="EK130" s="2">
        <v>23.453614062125059</v>
      </c>
      <c r="EL130" s="2">
        <v>24.07116535235896</v>
      </c>
      <c r="EM130" s="2">
        <v>23.703559349978491</v>
      </c>
      <c r="EN130" s="2">
        <v>23.494221650911118</v>
      </c>
      <c r="EO130" s="2">
        <v>23.681712799147675</v>
      </c>
      <c r="EP130" s="2">
        <v>23.781871257199757</v>
      </c>
      <c r="EQ130" s="2">
        <v>22.915405274946455</v>
      </c>
      <c r="ER130" s="2">
        <v>23.28063557204645</v>
      </c>
      <c r="ES130" s="2">
        <v>23.748291891640498</v>
      </c>
      <c r="ET130" s="2">
        <v>23.731833315086241</v>
      </c>
      <c r="EU130" s="2">
        <v>23.761135313275066</v>
      </c>
      <c r="EV130" s="2">
        <v>24.167112906620741</v>
      </c>
      <c r="EW130" s="2">
        <v>23.087990850264557</v>
      </c>
      <c r="EX130" s="2">
        <v>23.356375352245671</v>
      </c>
      <c r="EY130" s="2">
        <v>23.197400347443384</v>
      </c>
      <c r="EZ130" s="2">
        <v>23.671615916547815</v>
      </c>
      <c r="FA130" s="2">
        <v>23.870736477295953</v>
      </c>
      <c r="FB130" s="2">
        <v>23.758091386397044</v>
      </c>
      <c r="FC130" s="2">
        <v>23.426081353320932</v>
      </c>
      <c r="FD130" s="2">
        <v>22.620950899646239</v>
      </c>
      <c r="FE130" s="2">
        <v>23.687790778372548</v>
      </c>
      <c r="FF130" s="2">
        <v>24.329277128934891</v>
      </c>
      <c r="FG130" s="2">
        <v>22.906922441822871</v>
      </c>
      <c r="FH130" s="2">
        <v>23.859528995524801</v>
      </c>
      <c r="FI130" s="2">
        <v>23.79339544407857</v>
      </c>
      <c r="FJ130" s="2">
        <v>23.882123082387821</v>
      </c>
      <c r="FK130" s="2">
        <v>24.021096151384391</v>
      </c>
      <c r="FL130" s="2">
        <v>23.953514403859817</v>
      </c>
      <c r="FM130" s="2">
        <v>23.99772885097514</v>
      </c>
      <c r="FN130" s="2">
        <v>23.53159687097812</v>
      </c>
      <c r="FO130" s="2">
        <v>23.394467476407044</v>
      </c>
      <c r="FP130" s="2">
        <v>22.865446449772151</v>
      </c>
      <c r="FQ130" s="2">
        <v>24.008930394335575</v>
      </c>
      <c r="FR130" s="2">
        <v>24.361478362127414</v>
      </c>
      <c r="FS130" s="2">
        <v>23.526690033254919</v>
      </c>
      <c r="FT130" s="2">
        <v>23.572025329021624</v>
      </c>
      <c r="FU130" s="2">
        <v>23.355181248334151</v>
      </c>
      <c r="FV130" s="2">
        <v>23.289674097974721</v>
      </c>
      <c r="FW130" s="2">
        <v>23.5432567321619</v>
      </c>
      <c r="FX130" s="2">
        <v>23.589238392393924</v>
      </c>
      <c r="FY130" s="2">
        <v>23.620178208534004</v>
      </c>
      <c r="FZ130" s="2">
        <v>23.71513272077302</v>
      </c>
      <c r="GA130" s="2">
        <v>23.885096648357202</v>
      </c>
      <c r="GB130" s="2">
        <v>23.165838657659464</v>
      </c>
      <c r="GC130" s="2">
        <v>23.936679444756042</v>
      </c>
      <c r="GD130" s="2">
        <v>22.803002919606588</v>
      </c>
      <c r="GE130" s="2">
        <v>23.037744916679401</v>
      </c>
      <c r="GF130" s="2">
        <v>24.241616104749095</v>
      </c>
      <c r="GG130" s="2">
        <v>23.863633327029106</v>
      </c>
      <c r="GH130" s="2">
        <v>23.339685841299335</v>
      </c>
      <c r="GI130" s="2">
        <v>23.759662898920197</v>
      </c>
      <c r="GJ130" s="2">
        <v>23.28639133844813</v>
      </c>
      <c r="GK130" s="2">
        <v>23.592290483645488</v>
      </c>
      <c r="GL130" s="2">
        <v>23.99210130806869</v>
      </c>
      <c r="GM130" s="30">
        <v>23.592290483645488</v>
      </c>
      <c r="GN130" s="30">
        <v>23.99210130806869</v>
      </c>
    </row>
    <row r="131" spans="1:196" x14ac:dyDescent="0.2">
      <c r="A131" s="17" t="s">
        <v>29</v>
      </c>
      <c r="B131" s="17">
        <v>34</v>
      </c>
      <c r="C131" s="17">
        <v>3</v>
      </c>
      <c r="D131" s="9" t="s">
        <v>0</v>
      </c>
      <c r="E131" s="8">
        <v>0.2494328942721884</v>
      </c>
      <c r="F131" s="7">
        <v>-0.16187858840672575</v>
      </c>
      <c r="G131" s="7">
        <v>2.1112226280722846E-3</v>
      </c>
      <c r="H131" s="10">
        <v>-0.34916773958783764</v>
      </c>
      <c r="I131" s="78">
        <v>0</v>
      </c>
      <c r="J131" s="56" t="s">
        <v>5707</v>
      </c>
      <c r="K131" s="2">
        <v>16.821560883011454</v>
      </c>
      <c r="L131" s="2">
        <v>16.149875398314869</v>
      </c>
      <c r="M131" s="2">
        <v>16.331583120006179</v>
      </c>
      <c r="N131" s="2">
        <v>16.298980064164198</v>
      </c>
      <c r="O131" s="2">
        <v>16.28060212901088</v>
      </c>
      <c r="P131" s="2">
        <v>16.071380675134776</v>
      </c>
      <c r="Q131" s="2">
        <v>16.316759860515248</v>
      </c>
      <c r="R131" s="2">
        <v>16.2914538830548</v>
      </c>
      <c r="S131" s="2">
        <v>17.056438096705079</v>
      </c>
      <c r="T131" s="2">
        <v>16.326128471990252</v>
      </c>
      <c r="U131" s="2">
        <v>17.027361188721926</v>
      </c>
      <c r="V131" s="2">
        <v>17.809725403942778</v>
      </c>
      <c r="W131" s="2">
        <v>17.409567320201031</v>
      </c>
      <c r="X131" s="2">
        <v>17.664477477944299</v>
      </c>
      <c r="Y131" s="2">
        <v>16.020301529370105</v>
      </c>
      <c r="Z131" s="2">
        <v>16.230968959613925</v>
      </c>
      <c r="AA131" s="2">
        <v>17.230629154453595</v>
      </c>
      <c r="AB131" s="2">
        <v>17.223881495393865</v>
      </c>
      <c r="AC131" s="2">
        <v>16.857107848095687</v>
      </c>
      <c r="AD131" s="2">
        <v>17.582072685153314</v>
      </c>
      <c r="AE131" s="2">
        <v>16.739885532233494</v>
      </c>
      <c r="AF131" s="2">
        <v>16.619535513738882</v>
      </c>
      <c r="AG131" s="2">
        <v>16.484569185546956</v>
      </c>
      <c r="AH131" s="2">
        <v>16.784321789382417</v>
      </c>
      <c r="AI131" s="2">
        <v>16.309447939430811</v>
      </c>
      <c r="AJ131" s="2">
        <v>18.496167077379141</v>
      </c>
      <c r="AK131" s="2">
        <v>17.177059947677286</v>
      </c>
      <c r="AL131" s="2">
        <v>16.167541594083019</v>
      </c>
      <c r="AM131" s="2">
        <v>16.256979953387678</v>
      </c>
      <c r="AN131" s="2">
        <v>15.532900437004365</v>
      </c>
      <c r="AO131" s="2">
        <v>17.036929130395528</v>
      </c>
      <c r="AP131" s="2">
        <v>16.957191682997227</v>
      </c>
      <c r="AQ131" s="2">
        <v>17.688654531431833</v>
      </c>
      <c r="AR131" s="2">
        <v>15.98121193464487</v>
      </c>
      <c r="AS131" s="2">
        <v>17.172649756041178</v>
      </c>
      <c r="AT131" s="2">
        <v>15.879483230612784</v>
      </c>
      <c r="AU131" s="2">
        <v>16.72574728262132</v>
      </c>
      <c r="AV131" s="2">
        <v>16.650225316983374</v>
      </c>
      <c r="AW131" s="2">
        <v>16.209205198390315</v>
      </c>
      <c r="AX131" s="2">
        <v>16.078452063838242</v>
      </c>
      <c r="AY131" s="2">
        <v>16.454688085943953</v>
      </c>
      <c r="AZ131" s="2">
        <v>15.765944240800465</v>
      </c>
      <c r="BA131" s="2">
        <v>15.261891612075857</v>
      </c>
      <c r="BB131" s="2">
        <v>16.629075698821133</v>
      </c>
      <c r="BC131" s="2">
        <v>17.768935792409906</v>
      </c>
      <c r="BD131" s="2">
        <v>16.611265182624606</v>
      </c>
      <c r="BE131" s="2">
        <v>15.805557243806872</v>
      </c>
      <c r="BF131" s="2">
        <v>16.629896335579279</v>
      </c>
      <c r="BG131" s="2">
        <v>16.200389696109696</v>
      </c>
      <c r="BH131" s="2">
        <v>16.614510658741398</v>
      </c>
      <c r="BI131" s="2">
        <v>15.923305664836857</v>
      </c>
      <c r="BJ131" s="2">
        <v>17.055937263846989</v>
      </c>
      <c r="BK131" s="2">
        <v>16.764308969429454</v>
      </c>
      <c r="BL131" s="2">
        <v>16.358552415779076</v>
      </c>
      <c r="BM131" s="2">
        <v>16.4980104425245</v>
      </c>
      <c r="BN131" s="2">
        <v>17.258815669538816</v>
      </c>
      <c r="BO131" s="2">
        <v>16.512437236193058</v>
      </c>
      <c r="BP131" s="2">
        <v>16.465513957175247</v>
      </c>
      <c r="BQ131" s="2">
        <v>16.034692129719829</v>
      </c>
      <c r="BR131" s="2">
        <v>16.491315204614502</v>
      </c>
      <c r="BS131" s="2">
        <v>16.368642622396052</v>
      </c>
      <c r="BT131" s="2">
        <v>16.817340985312839</v>
      </c>
      <c r="BU131" s="2">
        <v>17.324083323153459</v>
      </c>
      <c r="BV131" s="2">
        <v>17.450435539974034</v>
      </c>
      <c r="BW131" s="2">
        <v>16.308796357233334</v>
      </c>
      <c r="BX131" s="2">
        <v>17.178720579235065</v>
      </c>
      <c r="BY131" s="2">
        <v>16.431806938757795</v>
      </c>
      <c r="BZ131" s="2">
        <v>16.274428080891134</v>
      </c>
      <c r="CA131" s="2">
        <v>16.19212455596308</v>
      </c>
      <c r="CB131" s="2">
        <v>16.623648431014782</v>
      </c>
      <c r="CC131" s="2">
        <v>15.986241947990591</v>
      </c>
      <c r="CD131" s="2">
        <v>16.655339738517934</v>
      </c>
      <c r="CE131" s="2">
        <v>16.220810077734019</v>
      </c>
      <c r="CF131" s="2">
        <v>17.553164111370091</v>
      </c>
      <c r="CG131" s="2">
        <v>15.372413052935208</v>
      </c>
      <c r="CH131" s="2">
        <v>16.676160646358166</v>
      </c>
      <c r="CI131" s="2">
        <v>16.020539869107811</v>
      </c>
      <c r="CJ131" s="2">
        <v>16.586090929721514</v>
      </c>
      <c r="CK131" s="2">
        <v>16.827452880011567</v>
      </c>
      <c r="CL131" s="2">
        <v>17.4406664126906</v>
      </c>
      <c r="CM131" s="2">
        <v>16.970504029785097</v>
      </c>
      <c r="CN131" s="2">
        <v>16.566008121163399</v>
      </c>
      <c r="CO131" s="2">
        <v>16.261644327506644</v>
      </c>
      <c r="CP131" s="2">
        <v>17.648664788748871</v>
      </c>
      <c r="CQ131" s="2">
        <v>16.591430682497169</v>
      </c>
      <c r="CR131" s="2">
        <v>16.2370475605547</v>
      </c>
      <c r="CS131" s="2">
        <v>17.156688125959715</v>
      </c>
      <c r="CT131" s="2">
        <v>17.043272874919076</v>
      </c>
      <c r="CU131" s="2">
        <v>17.741146996267886</v>
      </c>
      <c r="CV131" s="2">
        <v>16.239796612470265</v>
      </c>
      <c r="CW131" s="2">
        <v>16.641075900925479</v>
      </c>
      <c r="CX131" s="2">
        <v>17.060399975113953</v>
      </c>
      <c r="CY131" s="2">
        <v>16.355100940654861</v>
      </c>
      <c r="CZ131" s="2">
        <v>16.702054355490137</v>
      </c>
      <c r="DA131" s="2">
        <v>16.041842072835831</v>
      </c>
      <c r="DB131" s="2">
        <v>17.08338440535984</v>
      </c>
      <c r="DC131" s="2">
        <v>16.10396397718004</v>
      </c>
      <c r="DD131" s="2">
        <v>16.614106190948309</v>
      </c>
      <c r="DE131" s="2">
        <v>16.597784248601172</v>
      </c>
      <c r="DF131" s="2">
        <v>16.734701479597891</v>
      </c>
      <c r="DG131" s="2">
        <v>16.624685667588359</v>
      </c>
      <c r="DH131" s="2">
        <v>16.596035860919908</v>
      </c>
      <c r="DI131" s="2">
        <v>15.554926098714111</v>
      </c>
      <c r="DJ131" s="2">
        <v>16.306753862484982</v>
      </c>
      <c r="DK131" s="2">
        <v>15.857212098905684</v>
      </c>
      <c r="DL131" s="2">
        <v>17.117299043976793</v>
      </c>
      <c r="DM131" s="2">
        <v>16.56274572316104</v>
      </c>
      <c r="DN131" s="2">
        <v>17.233526848172229</v>
      </c>
      <c r="DO131" s="2">
        <v>17.089008698837102</v>
      </c>
      <c r="DP131" s="2">
        <v>17.016208541435155</v>
      </c>
      <c r="DQ131" s="2">
        <v>15.633585330720013</v>
      </c>
      <c r="DR131" s="2">
        <v>17.275651902494392</v>
      </c>
      <c r="DS131" s="2">
        <v>16.157148588776181</v>
      </c>
      <c r="DT131" s="2">
        <v>16.882246682364144</v>
      </c>
      <c r="DU131" s="2">
        <v>15.856783467642565</v>
      </c>
      <c r="DV131" s="2">
        <v>17.138273965728128</v>
      </c>
      <c r="DW131" s="2">
        <v>16.387580483772179</v>
      </c>
      <c r="DX131" s="2">
        <v>16.146526178072037</v>
      </c>
      <c r="DY131" s="2">
        <v>16.932293486461589</v>
      </c>
      <c r="DZ131" s="2">
        <v>16.562257732048344</v>
      </c>
      <c r="EA131" s="2">
        <v>17.71218601208707</v>
      </c>
      <c r="EB131" s="2">
        <v>15.999167301968681</v>
      </c>
      <c r="EC131" s="2">
        <v>16.377580458946461</v>
      </c>
      <c r="ED131" s="2">
        <v>16.789710882339957</v>
      </c>
      <c r="EE131" s="2">
        <v>14.90056677086249</v>
      </c>
      <c r="EF131" s="2">
        <v>16.374896835617278</v>
      </c>
      <c r="EG131" s="2">
        <v>17.165265190973475</v>
      </c>
      <c r="EH131" s="2">
        <v>16.185196159700354</v>
      </c>
      <c r="EI131" s="2">
        <v>16.564737944217232</v>
      </c>
      <c r="EJ131" s="2">
        <v>16.56423087374009</v>
      </c>
      <c r="EK131" s="2">
        <v>16.262884433411095</v>
      </c>
      <c r="EL131" s="2">
        <v>16.612180547609473</v>
      </c>
      <c r="EM131" s="2">
        <v>16.761362924553765</v>
      </c>
      <c r="EN131" s="2">
        <v>16.032786113591346</v>
      </c>
      <c r="EO131" s="2">
        <v>16.703283217112499</v>
      </c>
      <c r="EP131" s="2">
        <v>15.433230707542938</v>
      </c>
      <c r="EQ131" s="2">
        <v>15.957798802096107</v>
      </c>
      <c r="ER131" s="2">
        <v>16.025788040541485</v>
      </c>
      <c r="ES131" s="2">
        <v>16.165166428130725</v>
      </c>
      <c r="ET131" s="2">
        <v>17.139982912299285</v>
      </c>
      <c r="EU131" s="2">
        <v>17.373096825966044</v>
      </c>
      <c r="EV131" s="2">
        <v>16.870587605355741</v>
      </c>
      <c r="EW131" s="2">
        <v>16.624000884926559</v>
      </c>
      <c r="EX131" s="2">
        <v>17.079240916319208</v>
      </c>
      <c r="EY131" s="2">
        <v>16.827264370678488</v>
      </c>
      <c r="EZ131" s="2">
        <v>16.251831324261264</v>
      </c>
      <c r="FA131" s="2">
        <v>16.062571056505682</v>
      </c>
      <c r="FB131" s="2">
        <v>16.349068294406198</v>
      </c>
      <c r="FC131" s="2">
        <v>14.486075324962121</v>
      </c>
      <c r="FD131" s="2">
        <v>15.130844116772783</v>
      </c>
      <c r="FE131" s="2">
        <v>16.470305369290781</v>
      </c>
      <c r="FF131" s="2">
        <v>16.061238525349321</v>
      </c>
      <c r="FG131" s="2">
        <v>16.73431679398654</v>
      </c>
      <c r="FH131" s="2">
        <v>16.769086218401988</v>
      </c>
      <c r="FI131" s="2">
        <v>16.705403370017802</v>
      </c>
      <c r="FJ131" s="2">
        <v>16.594645334335297</v>
      </c>
      <c r="FK131" s="2">
        <v>16.193145085642044</v>
      </c>
      <c r="FL131" s="2">
        <v>17.00307624788087</v>
      </c>
      <c r="FM131" s="2">
        <v>16.792791794065902</v>
      </c>
      <c r="FN131" s="2">
        <v>15.767461248025281</v>
      </c>
      <c r="FO131" s="2">
        <v>16.065563506059888</v>
      </c>
      <c r="FP131" s="2">
        <v>17.028252170671959</v>
      </c>
      <c r="FQ131" s="2">
        <v>16.816773205474703</v>
      </c>
      <c r="FR131" s="2">
        <v>15.579531314183162</v>
      </c>
      <c r="FS131" s="2">
        <v>16.872962934553986</v>
      </c>
      <c r="FT131" s="2">
        <v>15.827003650026933</v>
      </c>
      <c r="FU131" s="2">
        <v>16.389384607287063</v>
      </c>
      <c r="FV131" s="2">
        <v>16.863317189911939</v>
      </c>
      <c r="FW131" s="2">
        <v>16.660308072833285</v>
      </c>
      <c r="FX131" s="2">
        <v>16.35681722620506</v>
      </c>
      <c r="FY131" s="2">
        <v>16.056883382416594</v>
      </c>
      <c r="FZ131" s="2">
        <v>17.634421534885533</v>
      </c>
      <c r="GA131" s="2">
        <v>15.574953043368049</v>
      </c>
      <c r="GB131" s="2">
        <v>16.457011072124207</v>
      </c>
      <c r="GC131" s="2">
        <v>15.9267891144183</v>
      </c>
      <c r="GD131" s="2">
        <v>15.600874369100527</v>
      </c>
      <c r="GE131" s="2">
        <v>16.566111571595101</v>
      </c>
      <c r="GF131" s="2">
        <v>15.903562898353602</v>
      </c>
      <c r="GG131" s="2">
        <v>15.70940158609176</v>
      </c>
      <c r="GH131" s="2">
        <v>14.603871839474753</v>
      </c>
      <c r="GI131" s="2">
        <v>15.699188950880973</v>
      </c>
      <c r="GJ131" s="2">
        <v>16.930208076152251</v>
      </c>
      <c r="GK131" s="2">
        <v>16.157527602336984</v>
      </c>
      <c r="GL131" s="2">
        <v>15.763384074088542</v>
      </c>
      <c r="GM131" s="30">
        <v>16.052316107634233</v>
      </c>
      <c r="GN131" s="30">
        <v>15.86480977351715</v>
      </c>
    </row>
    <row r="132" spans="1:196" x14ac:dyDescent="0.2">
      <c r="A132" s="17" t="s">
        <v>29</v>
      </c>
      <c r="B132" s="17">
        <v>34</v>
      </c>
      <c r="C132" s="17">
        <v>3</v>
      </c>
      <c r="D132" s="9" t="s">
        <v>1</v>
      </c>
      <c r="E132" s="7">
        <v>0.51137711679892239</v>
      </c>
      <c r="F132" s="7">
        <v>-9.385987143535246E-2</v>
      </c>
      <c r="G132" s="7">
        <v>0.1175810760005323</v>
      </c>
      <c r="H132" s="7">
        <v>-0.17160458764821129</v>
      </c>
      <c r="I132" s="78">
        <v>0</v>
      </c>
      <c r="J132" s="78">
        <v>0</v>
      </c>
      <c r="K132" s="2">
        <v>18.941397966409692</v>
      </c>
      <c r="L132" s="2">
        <v>18.344876795642314</v>
      </c>
      <c r="M132" s="2">
        <v>19.152917620783487</v>
      </c>
      <c r="N132" s="2">
        <v>18.865648143374965</v>
      </c>
      <c r="O132" s="2">
        <v>18.693370088044457</v>
      </c>
      <c r="P132" s="2">
        <v>18.536869700862756</v>
      </c>
      <c r="Q132" s="2">
        <v>18.687907912538066</v>
      </c>
      <c r="R132" s="2">
        <v>18.57499008486845</v>
      </c>
      <c r="S132" s="2">
        <v>19.142721569552926</v>
      </c>
      <c r="T132" s="2">
        <v>18.79925851325148</v>
      </c>
      <c r="U132" s="2">
        <v>19.454811006980147</v>
      </c>
      <c r="V132" s="2">
        <v>19.545738194954225</v>
      </c>
      <c r="W132" s="2">
        <v>19.30067548339586</v>
      </c>
      <c r="X132" s="2">
        <v>19.348013577743419</v>
      </c>
      <c r="Y132" s="2">
        <v>18.290267373901226</v>
      </c>
      <c r="Z132" s="2">
        <v>18.394186565749465</v>
      </c>
      <c r="AA132" s="2">
        <v>19.109906066409874</v>
      </c>
      <c r="AB132" s="2">
        <v>19.302573359913335</v>
      </c>
      <c r="AC132" s="2">
        <v>18.621255728473187</v>
      </c>
      <c r="AD132" s="2">
        <v>19.804309123834351</v>
      </c>
      <c r="AE132" s="2">
        <v>18.26286286567187</v>
      </c>
      <c r="AF132" s="2">
        <v>18.754304251338709</v>
      </c>
      <c r="AG132" s="2">
        <v>19.0112000804194</v>
      </c>
      <c r="AH132" s="2">
        <v>18.774994941152869</v>
      </c>
      <c r="AI132" s="2">
        <v>18.302278880338619</v>
      </c>
      <c r="AJ132" s="2">
        <v>20.62876691617495</v>
      </c>
      <c r="AK132" s="2">
        <v>19.032139857632171</v>
      </c>
      <c r="AL132" s="2">
        <v>18.531851668721735</v>
      </c>
      <c r="AM132" s="2">
        <v>18.362816890732802</v>
      </c>
      <c r="AN132" s="2">
        <v>17.819713228754285</v>
      </c>
      <c r="AO132" s="2">
        <v>19.042757538771053</v>
      </c>
      <c r="AP132" s="2">
        <v>18.773751896097721</v>
      </c>
      <c r="AQ132" s="2">
        <v>19.505328146036454</v>
      </c>
      <c r="AR132" s="2">
        <v>18.054675991819192</v>
      </c>
      <c r="AS132" s="2">
        <v>19.385196486589631</v>
      </c>
      <c r="AT132" s="2">
        <v>18.306172559595439</v>
      </c>
      <c r="AU132" s="2">
        <v>18.938398290585219</v>
      </c>
      <c r="AV132" s="2">
        <v>18.663269455438126</v>
      </c>
      <c r="AW132" s="2">
        <v>18.677562754205844</v>
      </c>
      <c r="AX132" s="2">
        <v>18.594309715344291</v>
      </c>
      <c r="AY132" s="2">
        <v>18.345044510719596</v>
      </c>
      <c r="AZ132" s="2">
        <v>18.119377624368237</v>
      </c>
      <c r="BA132" s="2">
        <v>17.804649729633947</v>
      </c>
      <c r="BB132" s="2">
        <v>19.484654903880507</v>
      </c>
      <c r="BC132" s="2">
        <v>19.757663644409071</v>
      </c>
      <c r="BD132" s="2">
        <v>18.961001485537349</v>
      </c>
      <c r="BE132" s="2">
        <v>17.884921298220139</v>
      </c>
      <c r="BF132" s="2">
        <v>18.90315433224016</v>
      </c>
      <c r="BG132" s="2">
        <v>18.136021406767206</v>
      </c>
      <c r="BH132" s="2">
        <v>18.6938228308003</v>
      </c>
      <c r="BI132" s="2">
        <v>18.018873045454697</v>
      </c>
      <c r="BJ132" s="2">
        <v>18.942255773538264</v>
      </c>
      <c r="BK132" s="2">
        <v>18.721230900400197</v>
      </c>
      <c r="BL132" s="2">
        <v>18.423895037116633</v>
      </c>
      <c r="BM132" s="2">
        <v>18.795885391688859</v>
      </c>
      <c r="BN132" s="2">
        <v>19.456349229115176</v>
      </c>
      <c r="BO132" s="2">
        <v>18.700442237334244</v>
      </c>
      <c r="BP132" s="2">
        <v>18.432885203215069</v>
      </c>
      <c r="BQ132" s="2">
        <v>18.330541673409073</v>
      </c>
      <c r="BR132" s="2">
        <v>18.761931389318477</v>
      </c>
      <c r="BS132" s="2">
        <v>18.715980254546054</v>
      </c>
      <c r="BT132" s="2">
        <v>19.144373001640439</v>
      </c>
      <c r="BU132" s="2">
        <v>19.229059068241874</v>
      </c>
      <c r="BV132" s="2">
        <v>19.40245188245995</v>
      </c>
      <c r="BW132" s="2">
        <v>18.34984986663833</v>
      </c>
      <c r="BX132" s="2">
        <v>19.166222676879901</v>
      </c>
      <c r="BY132" s="2">
        <v>18.996411858683736</v>
      </c>
      <c r="BZ132" s="2">
        <v>18.496096695223727</v>
      </c>
      <c r="CA132" s="2">
        <v>18.467049860867412</v>
      </c>
      <c r="CB132" s="2">
        <v>18.76688041699445</v>
      </c>
      <c r="CC132" s="2">
        <v>18.270299005716357</v>
      </c>
      <c r="CD132" s="2">
        <v>18.927313013070222</v>
      </c>
      <c r="CE132" s="2">
        <v>18.204357118027225</v>
      </c>
      <c r="CF132" s="2">
        <v>19.546502543095986</v>
      </c>
      <c r="CG132" s="2">
        <v>17.858056844696527</v>
      </c>
      <c r="CH132" s="2">
        <v>18.933862732477444</v>
      </c>
      <c r="CI132" s="2">
        <v>18.547732251856175</v>
      </c>
      <c r="CJ132" s="2">
        <v>18.755207050395377</v>
      </c>
      <c r="CK132" s="2">
        <v>19.082291464698933</v>
      </c>
      <c r="CL132" s="2">
        <v>19.685741744719078</v>
      </c>
      <c r="CM132" s="2">
        <v>18.881495701210152</v>
      </c>
      <c r="CN132" s="2">
        <v>18.826777305134964</v>
      </c>
      <c r="CO132" s="2">
        <v>18.77372622606147</v>
      </c>
      <c r="CP132" s="2">
        <v>19.91871765586404</v>
      </c>
      <c r="CQ132" s="2">
        <v>18.949596094640906</v>
      </c>
      <c r="CR132" s="2">
        <v>18.346534746032376</v>
      </c>
      <c r="CS132" s="2">
        <v>19.757663644409071</v>
      </c>
      <c r="CT132" s="2">
        <v>19.073084705327123</v>
      </c>
      <c r="CU132" s="2">
        <v>19.612909434357086</v>
      </c>
      <c r="CV132" s="2">
        <v>18.342805902822811</v>
      </c>
      <c r="CW132" s="2">
        <v>18.564570275778472</v>
      </c>
      <c r="CX132" s="2">
        <v>19.161604354764293</v>
      </c>
      <c r="CY132" s="2">
        <v>18.253968682214957</v>
      </c>
      <c r="CZ132" s="2">
        <v>18.859806871165127</v>
      </c>
      <c r="DA132" s="2">
        <v>18.320012415896588</v>
      </c>
      <c r="DB132" s="2">
        <v>18.771569246753156</v>
      </c>
      <c r="DC132" s="2">
        <v>18.706346780512597</v>
      </c>
      <c r="DD132" s="2">
        <v>18.683209862589056</v>
      </c>
      <c r="DE132" s="2">
        <v>18.496260114256874</v>
      </c>
      <c r="DF132" s="2">
        <v>18.689295483068349</v>
      </c>
      <c r="DG132" s="2">
        <v>19.00111378381294</v>
      </c>
      <c r="DH132" s="2">
        <v>19.028758527401791</v>
      </c>
      <c r="DI132" s="2">
        <v>17.839690577418175</v>
      </c>
      <c r="DJ132" s="2">
        <v>18.276784688955615</v>
      </c>
      <c r="DK132" s="2">
        <v>18.510100017747391</v>
      </c>
      <c r="DL132" s="2">
        <v>18.960172708674492</v>
      </c>
      <c r="DM132" s="2">
        <v>19.028605375912385</v>
      </c>
      <c r="DN132" s="2">
        <v>19.215156392076352</v>
      </c>
      <c r="DO132" s="2">
        <v>18.916349218312259</v>
      </c>
      <c r="DP132" s="2">
        <v>19.332444366608648</v>
      </c>
      <c r="DQ132" s="2">
        <v>17.838943217463584</v>
      </c>
      <c r="DR132" s="2">
        <v>19.036492638967708</v>
      </c>
      <c r="DS132" s="2">
        <v>18.785797996609947</v>
      </c>
      <c r="DT132" s="2">
        <v>18.800614746075464</v>
      </c>
      <c r="DU132" s="2">
        <v>19.185792449561973</v>
      </c>
      <c r="DV132" s="2">
        <v>18.32324500387001</v>
      </c>
      <c r="DW132" s="2">
        <v>19.445701722227469</v>
      </c>
      <c r="DX132" s="2">
        <v>18.655633936853761</v>
      </c>
      <c r="DY132" s="2">
        <v>18.501388837488484</v>
      </c>
      <c r="DZ132" s="2">
        <v>19.008817176359273</v>
      </c>
      <c r="EA132" s="2">
        <v>18.626344035209247</v>
      </c>
      <c r="EB132" s="2">
        <v>19.757663644409071</v>
      </c>
      <c r="EC132" s="2">
        <v>18.553545027767896</v>
      </c>
      <c r="ED132" s="2">
        <v>19.078194227135253</v>
      </c>
      <c r="EE132" s="2">
        <v>19.05222600380937</v>
      </c>
      <c r="EF132" s="2">
        <v>17.873809120086634</v>
      </c>
      <c r="EG132" s="2">
        <v>18.905574808646922</v>
      </c>
      <c r="EH132" s="2">
        <v>19.227314905177355</v>
      </c>
      <c r="EI132" s="2">
        <v>18.535775044231915</v>
      </c>
      <c r="EJ132" s="2">
        <v>18.740073537861878</v>
      </c>
      <c r="EK132" s="2">
        <v>18.53825444138505</v>
      </c>
      <c r="EL132" s="2">
        <v>18.888713381808017</v>
      </c>
      <c r="EM132" s="2">
        <v>18.715245148538092</v>
      </c>
      <c r="EN132" s="2">
        <v>19.14318199748719</v>
      </c>
      <c r="EO132" s="2">
        <v>18.319437429598228</v>
      </c>
      <c r="EP132" s="2">
        <v>18.802162750770016</v>
      </c>
      <c r="EQ132" s="2">
        <v>17.535960461371872</v>
      </c>
      <c r="ER132" s="2">
        <v>18.047552930645956</v>
      </c>
      <c r="ES132" s="2">
        <v>19.012968283873384</v>
      </c>
      <c r="ET132" s="2">
        <v>18.689174882776005</v>
      </c>
      <c r="EU132" s="2">
        <v>18.940832028765655</v>
      </c>
      <c r="EV132" s="2">
        <v>19.648519563291028</v>
      </c>
      <c r="EW132" s="2">
        <v>18.408519641066469</v>
      </c>
      <c r="EX132" s="2">
        <v>18.577497229215776</v>
      </c>
      <c r="EY132" s="2">
        <v>19.089115321334614</v>
      </c>
      <c r="EZ132" s="2">
        <v>18.928119686098917</v>
      </c>
      <c r="FA132" s="2">
        <v>18.762291599718672</v>
      </c>
      <c r="FB132" s="2">
        <v>18.423093291135054</v>
      </c>
      <c r="FC132" s="2">
        <v>18.472015739426833</v>
      </c>
      <c r="FD132" s="2">
        <v>16.754264799214042</v>
      </c>
      <c r="FE132" s="2">
        <v>18.038184520270395</v>
      </c>
      <c r="FF132" s="2">
        <v>19.19228187636201</v>
      </c>
      <c r="FG132" s="2">
        <v>18.254823743772352</v>
      </c>
      <c r="FH132" s="2">
        <v>19.102024597934633</v>
      </c>
      <c r="FI132" s="2">
        <v>18.944256670010098</v>
      </c>
      <c r="FJ132" s="2">
        <v>18.950376501886041</v>
      </c>
      <c r="FK132" s="2">
        <v>19.068451580534695</v>
      </c>
      <c r="FL132" s="2">
        <v>18.794288873299678</v>
      </c>
      <c r="FM132" s="2">
        <v>19.087142961876406</v>
      </c>
      <c r="FN132" s="2">
        <v>19.278926823865067</v>
      </c>
      <c r="FO132" s="2">
        <v>18.476910525761603</v>
      </c>
      <c r="FP132" s="2">
        <v>18.06283461239526</v>
      </c>
      <c r="FQ132" s="2">
        <v>19.105833061575211</v>
      </c>
      <c r="FR132" s="2">
        <v>19.261435228853298</v>
      </c>
      <c r="FS132" s="2">
        <v>17.701701565947243</v>
      </c>
      <c r="FT132" s="2">
        <v>19.029095391665724</v>
      </c>
      <c r="FU132" s="2">
        <v>18.142144963107054</v>
      </c>
      <c r="FV132" s="2">
        <v>18.487622933040054</v>
      </c>
      <c r="FW132" s="2">
        <v>18.611233681530674</v>
      </c>
      <c r="FX132" s="2">
        <v>18.966391497004128</v>
      </c>
      <c r="FY132" s="2">
        <v>18.839378035565613</v>
      </c>
      <c r="FZ132" s="2">
        <v>18.880590136339947</v>
      </c>
      <c r="GA132" s="2">
        <v>19.61788942815171</v>
      </c>
      <c r="GB132" s="2">
        <v>18.369829514305703</v>
      </c>
      <c r="GC132" s="2">
        <v>18.824257982123598</v>
      </c>
      <c r="GD132" s="2">
        <v>18.057079916479665</v>
      </c>
      <c r="GE132" s="2">
        <v>17.953302370878006</v>
      </c>
      <c r="GF132" s="2">
        <v>19.068458578522197</v>
      </c>
      <c r="GG132" s="2">
        <v>18.2655937616023</v>
      </c>
      <c r="GH132" s="2">
        <v>17.890471768267364</v>
      </c>
      <c r="GI132" s="2">
        <v>18.854945039884761</v>
      </c>
      <c r="GJ132" s="2">
        <v>18.326236128954374</v>
      </c>
      <c r="GK132" s="2">
        <v>18.277489542957486</v>
      </c>
      <c r="GL132" s="2">
        <v>18.218516516204378</v>
      </c>
      <c r="GM132" s="30">
        <v>18.277489542957486</v>
      </c>
      <c r="GN132" s="30">
        <v>18.218516516204378</v>
      </c>
    </row>
    <row r="133" spans="1:196" x14ac:dyDescent="0.2">
      <c r="A133" s="17" t="s">
        <v>30</v>
      </c>
      <c r="B133" s="17">
        <v>35</v>
      </c>
      <c r="C133" s="17">
        <v>1</v>
      </c>
      <c r="D133" s="9" t="s">
        <v>1</v>
      </c>
      <c r="E133" s="7">
        <v>0.21761345641171131</v>
      </c>
      <c r="F133" s="7">
        <v>0.10764589067298047</v>
      </c>
      <c r="G133" s="7">
        <v>0.38763927878365989</v>
      </c>
      <c r="H133" s="7">
        <v>8.3140080685250695E-2</v>
      </c>
      <c r="I133" s="78">
        <v>0</v>
      </c>
      <c r="J133" s="78">
        <v>0</v>
      </c>
      <c r="K133" s="2">
        <v>18.350278477701917</v>
      </c>
      <c r="L133" s="2">
        <v>18.495380897960093</v>
      </c>
      <c r="M133" s="2">
        <v>18.474043673933803</v>
      </c>
      <c r="N133" s="2">
        <v>18.992627700911104</v>
      </c>
      <c r="O133" s="2">
        <v>18.731049975766574</v>
      </c>
      <c r="P133" s="2">
        <v>18.491260977565595</v>
      </c>
      <c r="Q133" s="2">
        <v>18.768786606129606</v>
      </c>
      <c r="R133" s="2">
        <v>17.861122505122982</v>
      </c>
      <c r="S133" s="2">
        <v>18.566874998298736</v>
      </c>
      <c r="T133" s="2">
        <v>18.730148232645334</v>
      </c>
      <c r="U133" s="2">
        <v>18.645228516326249</v>
      </c>
      <c r="V133" s="2">
        <v>18.651844008388839</v>
      </c>
      <c r="W133" s="2">
        <v>18.657357235944247</v>
      </c>
      <c r="X133" s="2">
        <v>18.856823365080011</v>
      </c>
      <c r="Y133" s="2">
        <v>18.763137236476965</v>
      </c>
      <c r="Z133" s="2">
        <v>18.47477665441393</v>
      </c>
      <c r="AA133" s="2">
        <v>18.555901151902884</v>
      </c>
      <c r="AB133" s="2">
        <v>19.006155272991979</v>
      </c>
      <c r="AC133" s="2">
        <v>18.814309575716091</v>
      </c>
      <c r="AD133" s="2">
        <v>18.579171809021467</v>
      </c>
      <c r="AE133" s="2">
        <v>18.014695640442952</v>
      </c>
      <c r="AF133" s="2">
        <v>18.725752048551325</v>
      </c>
      <c r="AG133" s="2">
        <v>19.135279391062145</v>
      </c>
      <c r="AH133" s="2">
        <v>18.835077428802396</v>
      </c>
      <c r="AI133" s="2">
        <v>18.368701132391799</v>
      </c>
      <c r="AJ133" s="2">
        <v>19.227966823298271</v>
      </c>
      <c r="AK133" s="2">
        <v>18.041648651118393</v>
      </c>
      <c r="AL133" s="2">
        <v>18.581028809739934</v>
      </c>
      <c r="AM133" s="2">
        <v>19.454423730035121</v>
      </c>
      <c r="AN133" s="2">
        <v>18.700543371232339</v>
      </c>
      <c r="AO133" s="2">
        <v>18.532314316189638</v>
      </c>
      <c r="AP133" s="2">
        <v>18.129561157166936</v>
      </c>
      <c r="AQ133" s="2">
        <v>18.438333187669734</v>
      </c>
      <c r="AR133" s="2">
        <v>18.125096719614302</v>
      </c>
      <c r="AS133" s="2">
        <v>18.531952578592904</v>
      </c>
      <c r="AT133" s="2">
        <v>18.625513851104195</v>
      </c>
      <c r="AU133" s="2">
        <v>18.568445068681541</v>
      </c>
      <c r="AV133" s="2">
        <v>18.29876278392172</v>
      </c>
      <c r="AW133" s="2">
        <v>19.120164789946362</v>
      </c>
      <c r="AX133" s="2">
        <v>18.65686521889285</v>
      </c>
      <c r="AY133" s="2">
        <v>18.276363408307752</v>
      </c>
      <c r="AZ133" s="2">
        <v>18.027083411201311</v>
      </c>
      <c r="BA133" s="2">
        <v>17.74211832291968</v>
      </c>
      <c r="BB133" s="2">
        <v>19.34047417970088</v>
      </c>
      <c r="BC133" s="2">
        <v>18.322258553011959</v>
      </c>
      <c r="BD133" s="2">
        <v>18.967759259369753</v>
      </c>
      <c r="BE133" s="2">
        <v>17.413029657399232</v>
      </c>
      <c r="BF133" s="2">
        <v>18.416087446351472</v>
      </c>
      <c r="BG133" s="2">
        <v>18.482206107193385</v>
      </c>
      <c r="BH133" s="2">
        <v>18.328948014795561</v>
      </c>
      <c r="BI133" s="2">
        <v>18.112514555385857</v>
      </c>
      <c r="BJ133" s="2">
        <v>17.955668823446317</v>
      </c>
      <c r="BK133" s="2">
        <v>18.66773215610333</v>
      </c>
      <c r="BL133" s="2">
        <v>19.237235886439418</v>
      </c>
      <c r="BM133" s="2">
        <v>18.426895527326611</v>
      </c>
      <c r="BN133" s="2">
        <v>19.154600132205047</v>
      </c>
      <c r="BO133" s="2">
        <v>18.715607145095095</v>
      </c>
      <c r="BP133" s="2">
        <v>17.910835764261247</v>
      </c>
      <c r="BQ133" s="2">
        <v>18.971074164765135</v>
      </c>
      <c r="BR133" s="2">
        <v>18.172761076472558</v>
      </c>
      <c r="BS133" s="2">
        <v>18.438305610156696</v>
      </c>
      <c r="BT133" s="2">
        <v>18.570221211554905</v>
      </c>
      <c r="BU133" s="2">
        <v>18.265931463329967</v>
      </c>
      <c r="BV133" s="2">
        <v>18.882016090981335</v>
      </c>
      <c r="BW133" s="2">
        <v>18.25260109139095</v>
      </c>
      <c r="BX133" s="2">
        <v>18.651465242289042</v>
      </c>
      <c r="BY133" s="2">
        <v>18.968386994651727</v>
      </c>
      <c r="BZ133" s="2">
        <v>18.321309010580229</v>
      </c>
      <c r="CA133" s="2">
        <v>18.667856872739794</v>
      </c>
      <c r="CB133" s="2">
        <v>17.563919462191976</v>
      </c>
      <c r="CC133" s="2">
        <v>18.825506140035561</v>
      </c>
      <c r="CD133" s="2">
        <v>18.923505031153656</v>
      </c>
      <c r="CE133" s="2">
        <v>18.332018508694482</v>
      </c>
      <c r="CF133" s="2">
        <v>18.484875096371177</v>
      </c>
      <c r="CG133" s="2">
        <v>18.339213293386241</v>
      </c>
      <c r="CH133" s="2">
        <v>18.70952238920983</v>
      </c>
      <c r="CI133" s="2">
        <v>18.786539540674827</v>
      </c>
      <c r="CJ133" s="2">
        <v>18.457884672213481</v>
      </c>
      <c r="CK133" s="2">
        <v>18.461344934219973</v>
      </c>
      <c r="CL133" s="2">
        <v>19.212171182246593</v>
      </c>
      <c r="CM133" s="2">
        <v>18.422154361613551</v>
      </c>
      <c r="CN133" s="2">
        <v>18.323697884540572</v>
      </c>
      <c r="CO133" s="2">
        <v>18.8448512109441</v>
      </c>
      <c r="CP133" s="2">
        <v>18.143614546919604</v>
      </c>
      <c r="CQ133" s="2">
        <v>18.283252154176807</v>
      </c>
      <c r="CR133" s="2">
        <v>18.016743112672231</v>
      </c>
      <c r="CS133" s="2">
        <v>18.766672647580979</v>
      </c>
      <c r="CT133" s="2">
        <v>18.582952590837909</v>
      </c>
      <c r="CU133" s="2">
        <v>18.218169003441076</v>
      </c>
      <c r="CV133" s="2">
        <v>17.972770428419814</v>
      </c>
      <c r="CW133" s="2">
        <v>18.529610356626964</v>
      </c>
      <c r="CX133" s="2">
        <v>18.339071909213779</v>
      </c>
      <c r="CY133" s="2">
        <v>17.953996737246761</v>
      </c>
      <c r="CZ133" s="2">
        <v>18.599841432786175</v>
      </c>
      <c r="DA133" s="2">
        <v>18.502580071420752</v>
      </c>
      <c r="DB133" s="2">
        <v>18.878883552409313</v>
      </c>
      <c r="DC133" s="2">
        <v>18.964366342478971</v>
      </c>
      <c r="DD133" s="2">
        <v>18.954455098723987</v>
      </c>
      <c r="DE133" s="2">
        <v>17.881198756778087</v>
      </c>
      <c r="DF133" s="2">
        <v>18.376594923006483</v>
      </c>
      <c r="DG133" s="2">
        <v>18.529830780229954</v>
      </c>
      <c r="DH133" s="2">
        <v>18.122269033502846</v>
      </c>
      <c r="DI133" s="2">
        <v>18.543032114626815</v>
      </c>
      <c r="DJ133" s="2">
        <v>18.364494562593141</v>
      </c>
      <c r="DK133" s="2">
        <v>18.886482967315597</v>
      </c>
      <c r="DL133" s="2">
        <v>19.030552029895119</v>
      </c>
      <c r="DM133" s="2">
        <v>19.116713408338985</v>
      </c>
      <c r="DN133" s="2">
        <v>18.887440018361929</v>
      </c>
      <c r="DO133" s="2">
        <v>18.160075074147713</v>
      </c>
      <c r="DP133" s="2">
        <v>18.937557885141942</v>
      </c>
      <c r="DQ133" s="2">
        <v>18.563682621365508</v>
      </c>
      <c r="DR133" s="2">
        <v>19.061109210848961</v>
      </c>
      <c r="DS133" s="2">
        <v>18.963795599285117</v>
      </c>
      <c r="DT133" s="2">
        <v>18.335612793733908</v>
      </c>
      <c r="DU133" s="2">
        <v>19.196406748803089</v>
      </c>
      <c r="DV133" s="2">
        <v>18.34395261137373</v>
      </c>
      <c r="DW133" s="2">
        <v>18.551017606677302</v>
      </c>
      <c r="DX133" s="2">
        <v>18.556607042208032</v>
      </c>
      <c r="DY133" s="2">
        <v>18.643277044949194</v>
      </c>
      <c r="DZ133" s="2">
        <v>18.287112278074378</v>
      </c>
      <c r="EA133" s="2">
        <v>19.385344944192511</v>
      </c>
      <c r="EB133" s="2">
        <v>19.014212081821757</v>
      </c>
      <c r="EC133" s="2">
        <v>18.448998746040147</v>
      </c>
      <c r="ED133" s="2">
        <v>18.914956543663703</v>
      </c>
      <c r="EE133" s="2">
        <v>18.703868002023938</v>
      </c>
      <c r="EF133" s="2">
        <v>18.234761464820572</v>
      </c>
      <c r="EG133" s="2">
        <v>18.578396511510441</v>
      </c>
      <c r="EH133" s="2">
        <v>18.806442047804701</v>
      </c>
      <c r="EI133" s="2">
        <v>18.78411504835001</v>
      </c>
      <c r="EJ133" s="2">
        <v>18.440335279716443</v>
      </c>
      <c r="EK133" s="2">
        <v>18.262906301485078</v>
      </c>
      <c r="EL133" s="2">
        <v>18.908625099142274</v>
      </c>
      <c r="EM133" s="2">
        <v>18.601460347502805</v>
      </c>
      <c r="EN133" s="2">
        <v>18.389527531895627</v>
      </c>
      <c r="EO133" s="2">
        <v>18.443697373606089</v>
      </c>
      <c r="EP133" s="2">
        <v>18.550263905276282</v>
      </c>
      <c r="EQ133" s="2">
        <v>18.025631504794617</v>
      </c>
      <c r="ER133" s="2">
        <v>18.691488775372036</v>
      </c>
      <c r="ES133" s="2">
        <v>19.15587674778229</v>
      </c>
      <c r="ET133" s="2">
        <v>18.892752383348643</v>
      </c>
      <c r="EU133" s="2">
        <v>18.656035432003669</v>
      </c>
      <c r="EV133" s="2">
        <v>19.477646085960828</v>
      </c>
      <c r="EW133" s="2">
        <v>18.289028040527</v>
      </c>
      <c r="EX133" s="2">
        <v>18.203263792387087</v>
      </c>
      <c r="EY133" s="2">
        <v>17.924616214989403</v>
      </c>
      <c r="EZ133" s="2">
        <v>18.555192569892714</v>
      </c>
      <c r="FA133" s="2">
        <v>18.805286449218176</v>
      </c>
      <c r="FB133" s="2">
        <v>18.033285644740236</v>
      </c>
      <c r="FC133" s="2">
        <v>18.346112734061347</v>
      </c>
      <c r="FD133" s="2">
        <v>18.48219019971296</v>
      </c>
      <c r="FE133" s="2">
        <v>18.706141616616971</v>
      </c>
      <c r="FF133" s="2">
        <v>19.645915265559641</v>
      </c>
      <c r="FG133" s="2">
        <v>18.273675231693637</v>
      </c>
      <c r="FH133" s="2">
        <v>18.889634025971656</v>
      </c>
      <c r="FI133" s="2">
        <v>18.598827953376617</v>
      </c>
      <c r="FJ133" s="2">
        <v>18.776055865529706</v>
      </c>
      <c r="FK133" s="2">
        <v>18.312091945362464</v>
      </c>
      <c r="FL133" s="2">
        <v>18.494113154639539</v>
      </c>
      <c r="FM133" s="2">
        <v>18.8080176432161</v>
      </c>
      <c r="FN133" s="2">
        <v>18.343269254003555</v>
      </c>
      <c r="FO133" s="2">
        <v>18.814587055624109</v>
      </c>
      <c r="FP133" s="2">
        <v>18.132680509951875</v>
      </c>
      <c r="FQ133" s="2">
        <v>18.971357149155033</v>
      </c>
      <c r="FR133" s="2">
        <v>19.131865558798697</v>
      </c>
      <c r="FS133" s="2">
        <v>18.365201778233615</v>
      </c>
      <c r="FT133" s="2">
        <v>19.070636228177239</v>
      </c>
      <c r="FU133" s="2">
        <v>18.022123359001927</v>
      </c>
      <c r="FV133" s="2">
        <v>18.532184081648005</v>
      </c>
      <c r="FW133" s="2">
        <v>18.524996784685172</v>
      </c>
      <c r="FX133" s="2">
        <v>18.584974971846123</v>
      </c>
      <c r="FY133" s="2">
        <v>18.357145050768406</v>
      </c>
      <c r="FZ133" s="2">
        <v>19.015624940002997</v>
      </c>
      <c r="GA133" s="2">
        <v>19.177229913535811</v>
      </c>
      <c r="GB133" s="2">
        <v>18.834340251120601</v>
      </c>
      <c r="GC133" s="2">
        <v>18.386999677294039</v>
      </c>
      <c r="GD133" s="2">
        <v>17.93068282421698</v>
      </c>
      <c r="GE133" s="2">
        <v>18.203341323108365</v>
      </c>
      <c r="GF133" s="2">
        <v>19.041161865202284</v>
      </c>
      <c r="GG133" s="2">
        <v>18.271647094601683</v>
      </c>
      <c r="GH133" s="2">
        <v>18.527898045955833</v>
      </c>
      <c r="GI133" s="2">
        <v>18.609977535206337</v>
      </c>
      <c r="GJ133" s="2">
        <v>18.023945330598984</v>
      </c>
      <c r="GK133" s="2">
        <v>18.42965727207784</v>
      </c>
      <c r="GL133" s="2">
        <v>19.299062854323076</v>
      </c>
      <c r="GM133" s="30">
        <v>18.42965727207784</v>
      </c>
      <c r="GN133" s="30">
        <v>19.299062854323076</v>
      </c>
    </row>
    <row r="134" spans="1:196" x14ac:dyDescent="0.2">
      <c r="A134" s="17" t="s">
        <v>288</v>
      </c>
      <c r="B134" s="17">
        <v>36</v>
      </c>
      <c r="C134" s="17">
        <v>2</v>
      </c>
      <c r="D134" s="9" t="s">
        <v>1</v>
      </c>
      <c r="E134" s="7">
        <v>0.96423669108649512</v>
      </c>
      <c r="F134" s="7">
        <v>1.1127961483737181E-2</v>
      </c>
      <c r="G134" s="7">
        <v>1.03467141754644E-2</v>
      </c>
      <c r="H134" s="7">
        <v>0.13403476141121473</v>
      </c>
      <c r="I134" s="78">
        <v>0</v>
      </c>
      <c r="J134" s="58" t="s">
        <v>5711</v>
      </c>
      <c r="K134" s="2">
        <v>22.857626846399839</v>
      </c>
      <c r="L134" s="2">
        <v>23.2113258570153</v>
      </c>
      <c r="M134" s="2">
        <v>23.8092316084626</v>
      </c>
      <c r="N134" s="2">
        <v>23.534081035957971</v>
      </c>
      <c r="O134" s="2">
        <v>23.22176138274212</v>
      </c>
      <c r="P134" s="2">
        <v>23.930064508084335</v>
      </c>
      <c r="Q134" s="2">
        <v>23.20004911030621</v>
      </c>
      <c r="R134" s="2">
        <v>23.420159542430611</v>
      </c>
      <c r="S134" s="2">
        <v>23.203592021607619</v>
      </c>
      <c r="T134" s="2">
        <v>23.686630780624157</v>
      </c>
      <c r="U134" s="2">
        <v>23.28184985569392</v>
      </c>
      <c r="V134" s="2">
        <v>23.256114405753049</v>
      </c>
      <c r="W134" s="2">
        <v>22.895755547415813</v>
      </c>
      <c r="X134" s="2">
        <v>23.079876899196869</v>
      </c>
      <c r="Y134" s="2">
        <v>23.186352577075088</v>
      </c>
      <c r="Z134" s="2">
        <v>23.298673587564391</v>
      </c>
      <c r="AA134" s="2">
        <v>23.021110653719436</v>
      </c>
      <c r="AB134" s="2">
        <v>22.935711435866999</v>
      </c>
      <c r="AC134" s="2">
        <v>22.874994438851473</v>
      </c>
      <c r="AD134" s="2">
        <v>23.480690952366491</v>
      </c>
      <c r="AE134" s="2">
        <v>22.96977486107777</v>
      </c>
      <c r="AF134" s="2">
        <v>22.820256109272492</v>
      </c>
      <c r="AG134" s="2">
        <v>23.267447090956377</v>
      </c>
      <c r="AH134" s="2">
        <v>22.988569847640271</v>
      </c>
      <c r="AI134" s="2">
        <v>23.290820575397458</v>
      </c>
      <c r="AJ134" s="2">
        <v>23.194347870723618</v>
      </c>
      <c r="AK134" s="2">
        <v>23.049099689682858</v>
      </c>
      <c r="AL134" s="2">
        <v>23.487040559949875</v>
      </c>
      <c r="AM134" s="2">
        <v>23.258066583436307</v>
      </c>
      <c r="AN134" s="2">
        <v>23.100832115306133</v>
      </c>
      <c r="AO134" s="2">
        <v>23.316312773163805</v>
      </c>
      <c r="AP134" s="2">
        <v>22.897886863131976</v>
      </c>
      <c r="AQ134" s="2">
        <v>23.076448733406405</v>
      </c>
      <c r="AR134" s="2">
        <v>23.277226666719567</v>
      </c>
      <c r="AS134" s="2">
        <v>23.112489422319673</v>
      </c>
      <c r="AT134" s="2">
        <v>23.414630591227048</v>
      </c>
      <c r="AU134" s="2">
        <v>23.415304859022207</v>
      </c>
      <c r="AV134" s="2">
        <v>22.836305046084568</v>
      </c>
      <c r="AW134" s="2">
        <v>22.849843188838143</v>
      </c>
      <c r="AX134" s="2">
        <v>23.637311934822886</v>
      </c>
      <c r="AY134" s="2">
        <v>23.054819454899839</v>
      </c>
      <c r="AZ134" s="2">
        <v>23.315937561311074</v>
      </c>
      <c r="BA134" s="2">
        <v>23.312701736587499</v>
      </c>
      <c r="BB134" s="2">
        <v>23.679451204469888</v>
      </c>
      <c r="BC134" s="2">
        <v>23.131500292297709</v>
      </c>
      <c r="BD134" s="2">
        <v>23.330764213751205</v>
      </c>
      <c r="BE134" s="2">
        <v>23.386596182432303</v>
      </c>
      <c r="BF134" s="2">
        <v>23.774336362448164</v>
      </c>
      <c r="BG134" s="2">
        <v>23.485062368281877</v>
      </c>
      <c r="BH134" s="2">
        <v>23.262954449734771</v>
      </c>
      <c r="BI134" s="2">
        <v>23.113033737566177</v>
      </c>
      <c r="BJ134" s="2">
        <v>23.076982616262576</v>
      </c>
      <c r="BK134" s="2">
        <v>23.428197349940056</v>
      </c>
      <c r="BL134" s="2">
        <v>23.273411144005724</v>
      </c>
      <c r="BM134" s="2">
        <v>23.335368595195707</v>
      </c>
      <c r="BN134" s="2">
        <v>23.055481435291256</v>
      </c>
      <c r="BO134" s="2">
        <v>23.348168796056598</v>
      </c>
      <c r="BP134" s="2">
        <v>23.047158452532926</v>
      </c>
      <c r="BQ134" s="2">
        <v>23.350826765344195</v>
      </c>
      <c r="BR134" s="2">
        <v>23.265563086274543</v>
      </c>
      <c r="BS134" s="2">
        <v>23.498527022558452</v>
      </c>
      <c r="BT134" s="2">
        <v>23.438061987884883</v>
      </c>
      <c r="BU134" s="2">
        <v>23.073369760227575</v>
      </c>
      <c r="BV134" s="2">
        <v>23.551518295545183</v>
      </c>
      <c r="BW134" s="2">
        <v>23.243219362501076</v>
      </c>
      <c r="BX134" s="2">
        <v>23.193893061129955</v>
      </c>
      <c r="BY134" s="2">
        <v>23.365940457755986</v>
      </c>
      <c r="BZ134" s="2">
        <v>23.279747436611938</v>
      </c>
      <c r="CA134" s="2">
        <v>23.291277324437047</v>
      </c>
      <c r="CB134" s="2">
        <v>23.533571228659088</v>
      </c>
      <c r="CC134" s="2">
        <v>23.312255111123029</v>
      </c>
      <c r="CD134" s="2">
        <v>23.355601093384742</v>
      </c>
      <c r="CE134" s="2">
        <v>23.20449622340352</v>
      </c>
      <c r="CF134" s="2">
        <v>23.16378743857063</v>
      </c>
      <c r="CG134" s="2">
        <v>23.447600696198144</v>
      </c>
      <c r="CH134" s="2">
        <v>23.433795169933191</v>
      </c>
      <c r="CI134" s="2">
        <v>23.050079905389737</v>
      </c>
      <c r="CJ134" s="2">
        <v>23.693772733575706</v>
      </c>
      <c r="CK134" s="2">
        <v>23.478582339449186</v>
      </c>
      <c r="CL134" s="2">
        <v>23.114266706778441</v>
      </c>
      <c r="CM134" s="2">
        <v>23.307186365482561</v>
      </c>
      <c r="CN134" s="2">
        <v>23.23191673243436</v>
      </c>
      <c r="CO134" s="2">
        <v>23.302413145894327</v>
      </c>
      <c r="CP134" s="2">
        <v>23.046096047489211</v>
      </c>
      <c r="CQ134" s="2">
        <v>23.378201284911771</v>
      </c>
      <c r="CR134" s="2">
        <v>23.483296310888004</v>
      </c>
      <c r="CS134" s="2">
        <v>23.633340923663773</v>
      </c>
      <c r="CT134" s="2">
        <v>23.107949879413567</v>
      </c>
      <c r="CU134" s="2">
        <v>23.219992745356198</v>
      </c>
      <c r="CV134" s="2">
        <v>23.402217987645539</v>
      </c>
      <c r="CW134" s="2">
        <v>23.131407989211819</v>
      </c>
      <c r="CX134" s="2">
        <v>23.325539990012047</v>
      </c>
      <c r="CY134" s="2">
        <v>22.930927148390133</v>
      </c>
      <c r="CZ134" s="2">
        <v>23.018508865774592</v>
      </c>
      <c r="DA134" s="2">
        <v>22.958310203615572</v>
      </c>
      <c r="DB134" s="2">
        <v>22.827482836607402</v>
      </c>
      <c r="DC134" s="2">
        <v>23.61133706988921</v>
      </c>
      <c r="DD134" s="2">
        <v>22.795101123159881</v>
      </c>
      <c r="DE134" s="2">
        <v>23.188517484767896</v>
      </c>
      <c r="DF134" s="2">
        <v>23.10679642852368</v>
      </c>
      <c r="DG134" s="2">
        <v>23.209476994572999</v>
      </c>
      <c r="DH134" s="2">
        <v>22.912691736435882</v>
      </c>
      <c r="DI134" s="2">
        <v>23.456167729756796</v>
      </c>
      <c r="DJ134" s="2">
        <v>22.916817659423632</v>
      </c>
      <c r="DK134" s="2">
        <v>23.250242552083439</v>
      </c>
      <c r="DL134" s="2">
        <v>23.106457741947011</v>
      </c>
      <c r="DM134" s="2">
        <v>23.182121731857052</v>
      </c>
      <c r="DN134" s="2">
        <v>23.097639899378521</v>
      </c>
      <c r="DO134" s="2">
        <v>22.975839537139358</v>
      </c>
      <c r="DP134" s="2">
        <v>23.101441997074343</v>
      </c>
      <c r="DQ134" s="2">
        <v>23.316373307580125</v>
      </c>
      <c r="DR134" s="2">
        <v>23.220891366400732</v>
      </c>
      <c r="DS134" s="2">
        <v>23.812270296385432</v>
      </c>
      <c r="DT134" s="2">
        <v>23.13508388260194</v>
      </c>
      <c r="DU134" s="2">
        <v>23.278344168630738</v>
      </c>
      <c r="DV134" s="2">
        <v>23.345500839579714</v>
      </c>
      <c r="DW134" s="2">
        <v>23.434814898652345</v>
      </c>
      <c r="DX134" s="2">
        <v>23.251817772550325</v>
      </c>
      <c r="DY134" s="2">
        <v>23.300864816622912</v>
      </c>
      <c r="DZ134" s="2">
        <v>23.350219332050973</v>
      </c>
      <c r="EA134" s="2">
        <v>23.079277391112697</v>
      </c>
      <c r="EB134" s="2">
        <v>23.418126371320998</v>
      </c>
      <c r="EC134" s="2">
        <v>23.413437127967352</v>
      </c>
      <c r="ED134" s="2">
        <v>23.555243083682118</v>
      </c>
      <c r="EE134" s="2">
        <v>23.427256026331705</v>
      </c>
      <c r="EF134" s="2">
        <v>24.065384138872602</v>
      </c>
      <c r="EG134" s="2">
        <v>23.580178173019593</v>
      </c>
      <c r="EH134" s="2">
        <v>23.472717983806785</v>
      </c>
      <c r="EI134" s="2">
        <v>23.269501218800158</v>
      </c>
      <c r="EJ134" s="2">
        <v>23.600804390256002</v>
      </c>
      <c r="EK134" s="2">
        <v>22.741248595635231</v>
      </c>
      <c r="EL134" s="2">
        <v>23.542207748345856</v>
      </c>
      <c r="EM134" s="2">
        <v>23.481131443243907</v>
      </c>
      <c r="EN134" s="2">
        <v>22.939239619652515</v>
      </c>
      <c r="EO134" s="2">
        <v>23.727605067748829</v>
      </c>
      <c r="EP134" s="2">
        <v>23.48618865442549</v>
      </c>
      <c r="EQ134" s="2">
        <v>23.53552687505826</v>
      </c>
      <c r="ER134" s="2">
        <v>23.0518911843815</v>
      </c>
      <c r="ES134" s="2">
        <v>23.445161533108539</v>
      </c>
      <c r="ET134" s="2">
        <v>23.353004133771957</v>
      </c>
      <c r="EU134" s="2">
        <v>23.234005410329537</v>
      </c>
      <c r="EV134" s="2">
        <v>23.06026746127046</v>
      </c>
      <c r="EW134" s="2">
        <v>22.853868734147525</v>
      </c>
      <c r="EX134" s="2">
        <v>23.173626719931374</v>
      </c>
      <c r="EY134" s="2">
        <v>22.893046005001576</v>
      </c>
      <c r="EZ134" s="2">
        <v>23.139987920089101</v>
      </c>
      <c r="FA134" s="2">
        <v>23.70299926220471</v>
      </c>
      <c r="FB134" s="2">
        <v>23.642412675016864</v>
      </c>
      <c r="FC134" s="2">
        <v>23.155911080157594</v>
      </c>
      <c r="FD134" s="2">
        <v>23.029208050323689</v>
      </c>
      <c r="FE134" s="2">
        <v>23.921653609415173</v>
      </c>
      <c r="FF134" s="2">
        <v>23.958809579893266</v>
      </c>
      <c r="FG134" s="2">
        <v>23.26334680184338</v>
      </c>
      <c r="FH134" s="2">
        <v>23.55637330129975</v>
      </c>
      <c r="FI134" s="2">
        <v>23.277045321459525</v>
      </c>
      <c r="FJ134" s="2">
        <v>23.415445200392845</v>
      </c>
      <c r="FK134" s="2">
        <v>24.013011864550435</v>
      </c>
      <c r="FL134" s="2">
        <v>24.134135479895043</v>
      </c>
      <c r="FM134" s="2">
        <v>23.447711105888832</v>
      </c>
      <c r="FN134" s="2">
        <v>23.168151070767944</v>
      </c>
      <c r="FO134" s="2">
        <v>23.225748485355648</v>
      </c>
      <c r="FP134" s="2">
        <v>23.029685592654566</v>
      </c>
      <c r="FQ134" s="2">
        <v>23.716102896882884</v>
      </c>
      <c r="FR134" s="2">
        <v>23.387496294740764</v>
      </c>
      <c r="FS134" s="2">
        <v>24.03701469130749</v>
      </c>
      <c r="FT134" s="2">
        <v>23.306462646888686</v>
      </c>
      <c r="FU134" s="2">
        <v>23.344511730023516</v>
      </c>
      <c r="FV134" s="2">
        <v>23.273071873679772</v>
      </c>
      <c r="FW134" s="2">
        <v>23.172449289267636</v>
      </c>
      <c r="FX134" s="2">
        <v>23.294751596750832</v>
      </c>
      <c r="FY134" s="2">
        <v>23.483172897447851</v>
      </c>
      <c r="FZ134" s="2">
        <v>23.37540069743492</v>
      </c>
      <c r="GA134" s="2">
        <v>23.086752143701801</v>
      </c>
      <c r="GB134" s="2">
        <v>23.369406626722725</v>
      </c>
      <c r="GC134" s="2">
        <v>23.530343707960327</v>
      </c>
      <c r="GD134" s="2">
        <v>22.944095683696741</v>
      </c>
      <c r="GE134" s="2">
        <v>23.153723254604955</v>
      </c>
      <c r="GF134" s="2">
        <v>23.6813452060922</v>
      </c>
      <c r="GG134" s="2">
        <v>23.454066573706875</v>
      </c>
      <c r="GH134" s="2">
        <v>23.393253988216713</v>
      </c>
      <c r="GI134" s="2">
        <v>23.688858696540681</v>
      </c>
      <c r="GJ134" s="2">
        <v>23.429343656186965</v>
      </c>
      <c r="GK134" s="2">
        <v>23.629766041090157</v>
      </c>
      <c r="GL134" s="2">
        <v>23.634650179823968</v>
      </c>
      <c r="GM134" s="30">
        <v>23.629766041090157</v>
      </c>
      <c r="GN134" s="30">
        <v>23.634650179823968</v>
      </c>
    </row>
    <row r="135" spans="1:196" x14ac:dyDescent="0.2">
      <c r="A135" s="17" t="s">
        <v>31</v>
      </c>
      <c r="B135" s="17">
        <v>36</v>
      </c>
      <c r="C135" s="17">
        <v>3</v>
      </c>
      <c r="D135" s="9" t="s">
        <v>1</v>
      </c>
      <c r="E135" s="7">
        <v>0.45187429041929633</v>
      </c>
      <c r="F135" s="7">
        <v>9.2238536774154056E-2</v>
      </c>
      <c r="G135" s="7">
        <v>0.42545684039643472</v>
      </c>
      <c r="H135" s="7">
        <v>-9.5057272919465419E-2</v>
      </c>
      <c r="I135" s="78">
        <v>0</v>
      </c>
      <c r="J135" s="78">
        <v>0</v>
      </c>
      <c r="K135" s="2">
        <v>21.044062172998935</v>
      </c>
      <c r="L135" s="2">
        <v>21.031769190128703</v>
      </c>
      <c r="M135" s="2">
        <v>21.219037525550227</v>
      </c>
      <c r="N135" s="2">
        <v>20.484620707227791</v>
      </c>
      <c r="O135" s="2">
        <v>21.106769350453447</v>
      </c>
      <c r="P135" s="2">
        <v>21.108682479191359</v>
      </c>
      <c r="Q135" s="2">
        <v>20.641346956746688</v>
      </c>
      <c r="R135" s="2">
        <v>20.680461122699167</v>
      </c>
      <c r="S135" s="2">
        <v>21.212254611314869</v>
      </c>
      <c r="T135" s="2">
        <v>21.220301068509688</v>
      </c>
      <c r="U135" s="2">
        <v>21.38620791456783</v>
      </c>
      <c r="V135" s="2">
        <v>21.62592312919416</v>
      </c>
      <c r="W135" s="2">
        <v>21.487580788646909</v>
      </c>
      <c r="X135" s="2">
        <v>21.343981378270175</v>
      </c>
      <c r="Y135" s="2">
        <v>21.050924122747215</v>
      </c>
      <c r="Z135" s="2">
        <v>21.391833731220217</v>
      </c>
      <c r="AA135" s="2">
        <v>20.82276692039305</v>
      </c>
      <c r="AB135" s="2">
        <v>21.115896491895647</v>
      </c>
      <c r="AC135" s="2">
        <v>20.834754679933027</v>
      </c>
      <c r="AD135" s="2">
        <v>21.784108795814948</v>
      </c>
      <c r="AE135" s="2">
        <v>20.831055110115329</v>
      </c>
      <c r="AF135" s="2">
        <v>21.223585248782321</v>
      </c>
      <c r="AG135" s="2">
        <v>21.544268016261601</v>
      </c>
      <c r="AH135" s="2">
        <v>21.559290406819699</v>
      </c>
      <c r="AI135" s="2">
        <v>20.511584774714873</v>
      </c>
      <c r="AJ135" s="2">
        <v>21.773174085722754</v>
      </c>
      <c r="AK135" s="2">
        <v>20.804352663241939</v>
      </c>
      <c r="AL135" s="2">
        <v>20.701209314040984</v>
      </c>
      <c r="AM135" s="2">
        <v>21.526669198628074</v>
      </c>
      <c r="AN135" s="2">
        <v>20.97550311601492</v>
      </c>
      <c r="AO135" s="2">
        <v>21.429540946246949</v>
      </c>
      <c r="AP135" s="2">
        <v>20.856116814226674</v>
      </c>
      <c r="AQ135" s="2">
        <v>20.990202836988441</v>
      </c>
      <c r="AR135" s="2">
        <v>20.642946650751952</v>
      </c>
      <c r="AS135" s="2">
        <v>21.455739168286318</v>
      </c>
      <c r="AT135" s="2">
        <v>20.385030931070688</v>
      </c>
      <c r="AU135" s="2">
        <v>21.340348429637004</v>
      </c>
      <c r="AV135" s="2">
        <v>20.700053416231018</v>
      </c>
      <c r="AW135" s="2">
        <v>21.019033183425876</v>
      </c>
      <c r="AX135" s="2">
        <v>21.223624322926689</v>
      </c>
      <c r="AY135" s="2">
        <v>21.863070062514989</v>
      </c>
      <c r="AZ135" s="2">
        <v>20.359957149671523</v>
      </c>
      <c r="BA135" s="2">
        <v>20.128949324390145</v>
      </c>
      <c r="BB135" s="2">
        <v>21.296106927906852</v>
      </c>
      <c r="BC135" s="2">
        <v>21.047802007424508</v>
      </c>
      <c r="BD135" s="2">
        <v>21.740593298972225</v>
      </c>
      <c r="BE135" s="2">
        <v>19.757663644409071</v>
      </c>
      <c r="BF135" s="2">
        <v>21.592634265601191</v>
      </c>
      <c r="BG135" s="2">
        <v>20.660368082032569</v>
      </c>
      <c r="BH135" s="2">
        <v>21.239634745993829</v>
      </c>
      <c r="BI135" s="2">
        <v>21.159912364272557</v>
      </c>
      <c r="BJ135" s="2">
        <v>21.480721412998619</v>
      </c>
      <c r="BK135" s="2">
        <v>20.623210307596324</v>
      </c>
      <c r="BL135" s="2">
        <v>20.788310940211183</v>
      </c>
      <c r="BM135" s="2">
        <v>21.136348787401232</v>
      </c>
      <c r="BN135" s="2">
        <v>21.597121833802184</v>
      </c>
      <c r="BO135" s="2">
        <v>20.877059395931742</v>
      </c>
      <c r="BP135" s="2">
        <v>20.453659182938601</v>
      </c>
      <c r="BQ135" s="2">
        <v>20.938545396478926</v>
      </c>
      <c r="BR135" s="2">
        <v>21.276583952223174</v>
      </c>
      <c r="BS135" s="2">
        <v>20.749096873112443</v>
      </c>
      <c r="BT135" s="2">
        <v>21.204572164432861</v>
      </c>
      <c r="BU135" s="2">
        <v>21.241977810341222</v>
      </c>
      <c r="BV135" s="2">
        <v>21.650011054216396</v>
      </c>
      <c r="BW135" s="2">
        <v>20.710176121624738</v>
      </c>
      <c r="BX135" s="2">
        <v>21.054151700428307</v>
      </c>
      <c r="BY135" s="2">
        <v>21.352028852988106</v>
      </c>
      <c r="BZ135" s="2">
        <v>21.054820210872634</v>
      </c>
      <c r="CA135" s="2">
        <v>20.354250881944971</v>
      </c>
      <c r="CB135" s="2">
        <v>21.072415149637166</v>
      </c>
      <c r="CC135" s="2">
        <v>20.706798019012247</v>
      </c>
      <c r="CD135" s="2">
        <v>21.322978651613937</v>
      </c>
      <c r="CE135" s="2">
        <v>20.885586324557242</v>
      </c>
      <c r="CF135" s="2">
        <v>22.112461112007537</v>
      </c>
      <c r="CG135" s="2">
        <v>20.368052915455355</v>
      </c>
      <c r="CH135" s="2">
        <v>21.420472911241454</v>
      </c>
      <c r="CI135" s="2">
        <v>21.357372621206071</v>
      </c>
      <c r="CJ135" s="2">
        <v>21.790915924479446</v>
      </c>
      <c r="CK135" s="2">
        <v>20.98581180946784</v>
      </c>
      <c r="CL135" s="2">
        <v>21.641394290028</v>
      </c>
      <c r="CM135" s="2">
        <v>21.502766736710726</v>
      </c>
      <c r="CN135" s="2">
        <v>21.323248022962471</v>
      </c>
      <c r="CO135" s="2">
        <v>20.567048173594138</v>
      </c>
      <c r="CP135" s="2">
        <v>21.182274953558643</v>
      </c>
      <c r="CQ135" s="2">
        <v>20.621460976059129</v>
      </c>
      <c r="CR135" s="2">
        <v>20.803244625777658</v>
      </c>
      <c r="CS135" s="2">
        <v>21.446566994529917</v>
      </c>
      <c r="CT135" s="2">
        <v>21.722672118745443</v>
      </c>
      <c r="CU135" s="2">
        <v>21.376657660040607</v>
      </c>
      <c r="CV135" s="2">
        <v>21.137270108594763</v>
      </c>
      <c r="CW135" s="2">
        <v>20.816121817830037</v>
      </c>
      <c r="CX135" s="2">
        <v>21.394884954117725</v>
      </c>
      <c r="CY135" s="2">
        <v>20.58857806003542</v>
      </c>
      <c r="CZ135" s="2">
        <v>21.20883036712571</v>
      </c>
      <c r="DA135" s="2">
        <v>20.612867761409895</v>
      </c>
      <c r="DB135" s="2">
        <v>21.241819754676364</v>
      </c>
      <c r="DC135" s="2">
        <v>21.151402463416225</v>
      </c>
      <c r="DD135" s="2">
        <v>20.851501956172047</v>
      </c>
      <c r="DE135" s="2">
        <v>20.600065534714151</v>
      </c>
      <c r="DF135" s="2">
        <v>21.367289755838492</v>
      </c>
      <c r="DG135" s="2">
        <v>21.382577951464484</v>
      </c>
      <c r="DH135" s="2">
        <v>21.09234106506425</v>
      </c>
      <c r="DI135" s="2">
        <v>20.330005410852735</v>
      </c>
      <c r="DJ135" s="2">
        <v>20.93025903854933</v>
      </c>
      <c r="DK135" s="2">
        <v>21.109954543734254</v>
      </c>
      <c r="DL135" s="2">
        <v>21.889714361439683</v>
      </c>
      <c r="DM135" s="2">
        <v>21.475751103471747</v>
      </c>
      <c r="DN135" s="2">
        <v>21.183782122212904</v>
      </c>
      <c r="DO135" s="2">
        <v>21.008074788021631</v>
      </c>
      <c r="DP135" s="2">
        <v>21.806456366751302</v>
      </c>
      <c r="DQ135" s="2">
        <v>20.599252900771884</v>
      </c>
      <c r="DR135" s="2">
        <v>22.32344187574407</v>
      </c>
      <c r="DS135" s="2">
        <v>21.243585065939275</v>
      </c>
      <c r="DT135" s="2">
        <v>20.712331063646182</v>
      </c>
      <c r="DU135" s="2">
        <v>21.862426746688321</v>
      </c>
      <c r="DV135" s="2">
        <v>21.371449142577763</v>
      </c>
      <c r="DW135" s="2">
        <v>21.18519717949945</v>
      </c>
      <c r="DX135" s="2">
        <v>21.239022148213422</v>
      </c>
      <c r="DY135" s="2">
        <v>20.974233746800994</v>
      </c>
      <c r="DZ135" s="2">
        <v>21.484510278330895</v>
      </c>
      <c r="EA135" s="2">
        <v>21.434062354914463</v>
      </c>
      <c r="EB135" s="2">
        <v>22.041817918795303</v>
      </c>
      <c r="EC135" s="2">
        <v>21.559739937946468</v>
      </c>
      <c r="ED135" s="2">
        <v>21.446045214220096</v>
      </c>
      <c r="EE135" s="2">
        <v>20.882914168523129</v>
      </c>
      <c r="EF135" s="2">
        <v>19.679565053703541</v>
      </c>
      <c r="EG135" s="2">
        <v>21.305068741758113</v>
      </c>
      <c r="EH135" s="2">
        <v>20.84677852618718</v>
      </c>
      <c r="EI135" s="2">
        <v>20.768485709496321</v>
      </c>
      <c r="EJ135" s="2">
        <v>21.355510012158476</v>
      </c>
      <c r="EK135" s="2">
        <v>20.573251450417423</v>
      </c>
      <c r="EL135" s="2">
        <v>22.059398459800764</v>
      </c>
      <c r="EM135" s="2">
        <v>21.343685891803418</v>
      </c>
      <c r="EN135" s="2">
        <v>21.504251902627441</v>
      </c>
      <c r="EO135" s="2">
        <v>21.058508184658649</v>
      </c>
      <c r="EP135" s="2">
        <v>21.491304675721228</v>
      </c>
      <c r="EQ135" s="2">
        <v>20.699357574694865</v>
      </c>
      <c r="ER135" s="2">
        <v>21.035265878944319</v>
      </c>
      <c r="ES135" s="2">
        <v>21.133275342785673</v>
      </c>
      <c r="ET135" s="2">
        <v>20.719888468873364</v>
      </c>
      <c r="EU135" s="2">
        <v>21.547447146234077</v>
      </c>
      <c r="EV135" s="2">
        <v>22.068359723322185</v>
      </c>
      <c r="EW135" s="2">
        <v>20.451386358991311</v>
      </c>
      <c r="EX135" s="2">
        <v>20.663264475071735</v>
      </c>
      <c r="EY135" s="2">
        <v>20.904850353472881</v>
      </c>
      <c r="EZ135" s="2">
        <v>20.923791770240236</v>
      </c>
      <c r="FA135" s="2">
        <v>21.648823581318336</v>
      </c>
      <c r="FB135" s="2">
        <v>20.925630464303797</v>
      </c>
      <c r="FC135" s="2">
        <v>20.692812243290561</v>
      </c>
      <c r="FD135" s="2">
        <v>20.49938863410722</v>
      </c>
      <c r="FE135" s="2">
        <v>21.165607742499343</v>
      </c>
      <c r="FF135" s="2">
        <v>21.516608909870477</v>
      </c>
      <c r="FG135" s="2">
        <v>19.736120497803991</v>
      </c>
      <c r="FH135" s="2">
        <v>21.537615124169562</v>
      </c>
      <c r="FI135" s="2">
        <v>21.029809408204223</v>
      </c>
      <c r="FJ135" s="2">
        <v>21.366534963601659</v>
      </c>
      <c r="FK135" s="2">
        <v>21.475261020085426</v>
      </c>
      <c r="FL135" s="2">
        <v>21.041231389917389</v>
      </c>
      <c r="FM135" s="2">
        <v>21.289782627120974</v>
      </c>
      <c r="FN135" s="2">
        <v>20.867202777146183</v>
      </c>
      <c r="FO135" s="2">
        <v>21.148222813204221</v>
      </c>
      <c r="FP135" s="2">
        <v>20.043421221833881</v>
      </c>
      <c r="FQ135" s="2">
        <v>20.470971930903932</v>
      </c>
      <c r="FR135" s="2">
        <v>21.823883592669965</v>
      </c>
      <c r="FS135" s="2">
        <v>20.717900598956401</v>
      </c>
      <c r="FT135" s="2">
        <v>20.454182349148862</v>
      </c>
      <c r="FU135" s="2">
        <v>21.392982890122759</v>
      </c>
      <c r="FV135" s="2">
        <v>20.388945744255569</v>
      </c>
      <c r="FW135" s="2">
        <v>20.937576973859574</v>
      </c>
      <c r="FX135" s="2">
        <v>20.97842635017324</v>
      </c>
      <c r="FY135" s="2">
        <v>21.181939255102492</v>
      </c>
      <c r="FZ135" s="2">
        <v>21.173752768627981</v>
      </c>
      <c r="GA135" s="2">
        <v>21.295353371875599</v>
      </c>
      <c r="GB135" s="2">
        <v>20.345328300277842</v>
      </c>
      <c r="GC135" s="2">
        <v>21.419207093658024</v>
      </c>
      <c r="GD135" s="2">
        <v>20.501811109355813</v>
      </c>
      <c r="GE135" s="2">
        <v>20.941687398825827</v>
      </c>
      <c r="GF135" s="2">
        <v>21.79349950113237</v>
      </c>
      <c r="GG135" s="2">
        <v>21.027095816037839</v>
      </c>
      <c r="GH135" s="2">
        <v>20.912689888873778</v>
      </c>
      <c r="GI135" s="2">
        <v>20.842163302003517</v>
      </c>
      <c r="GJ135" s="2">
        <v>20.383954210696</v>
      </c>
      <c r="GK135" s="2">
        <v>21.025292667415179</v>
      </c>
      <c r="GL135" s="2">
        <v>21.487525757695199</v>
      </c>
      <c r="GM135" s="30">
        <v>21.025292667415179</v>
      </c>
      <c r="GN135" s="30">
        <v>21.487525757695199</v>
      </c>
    </row>
    <row r="136" spans="1:196" x14ac:dyDescent="0.2">
      <c r="A136" s="17" t="s">
        <v>32</v>
      </c>
      <c r="B136" s="17">
        <v>36</v>
      </c>
      <c r="C136" s="17">
        <v>4</v>
      </c>
      <c r="D136" s="9" t="s">
        <v>0</v>
      </c>
      <c r="E136" s="8">
        <v>0.52685778671290318</v>
      </c>
      <c r="F136" s="7">
        <v>-6.4080866489629074E-2</v>
      </c>
      <c r="G136" s="7">
        <v>0.36258655328422879</v>
      </c>
      <c r="H136" s="10">
        <v>-7.8294612344919301E-2</v>
      </c>
      <c r="I136" s="78">
        <v>0</v>
      </c>
      <c r="J136" s="78">
        <v>0</v>
      </c>
      <c r="K136" s="2">
        <v>20.544979748223472</v>
      </c>
      <c r="L136" s="2">
        <v>21.036832794928667</v>
      </c>
      <c r="M136" s="2">
        <v>20.37462644119497</v>
      </c>
      <c r="N136" s="2">
        <v>21.353590980735586</v>
      </c>
      <c r="O136" s="2">
        <v>20.831801145293724</v>
      </c>
      <c r="P136" s="2">
        <v>20.664267698650939</v>
      </c>
      <c r="Q136" s="2">
        <v>21.103377254214568</v>
      </c>
      <c r="R136" s="2">
        <v>21.585812188182942</v>
      </c>
      <c r="S136" s="2">
        <v>21.741887327697189</v>
      </c>
      <c r="T136" s="2">
        <v>21.352142047258848</v>
      </c>
      <c r="U136" s="2">
        <v>21.724261689996432</v>
      </c>
      <c r="V136" s="2">
        <v>21.688781172000677</v>
      </c>
      <c r="W136" s="2">
        <v>21.50386205141972</v>
      </c>
      <c r="X136" s="2">
        <v>21.453251536144254</v>
      </c>
      <c r="Y136" s="2">
        <v>21.41210566591197</v>
      </c>
      <c r="Z136" s="2">
        <v>21.470759782523821</v>
      </c>
      <c r="AA136" s="2">
        <v>21.275780160112944</v>
      </c>
      <c r="AB136" s="2">
        <v>20.996623021213708</v>
      </c>
      <c r="AC136" s="2">
        <v>20.913337469749564</v>
      </c>
      <c r="AD136" s="2">
        <v>21.462056682742865</v>
      </c>
      <c r="AE136" s="2">
        <v>21.492779388166916</v>
      </c>
      <c r="AF136" s="2">
        <v>21.141031709850587</v>
      </c>
      <c r="AG136" s="2">
        <v>21.201007608988053</v>
      </c>
      <c r="AH136" s="2">
        <v>21.508363515671704</v>
      </c>
      <c r="AI136" s="2">
        <v>20.883311360795879</v>
      </c>
      <c r="AJ136" s="2">
        <v>21.493800945023356</v>
      </c>
      <c r="AK136" s="2">
        <v>21.244781755873404</v>
      </c>
      <c r="AL136" s="2">
        <v>21.059563462999591</v>
      </c>
      <c r="AM136" s="2">
        <v>21.575089644198453</v>
      </c>
      <c r="AN136" s="2">
        <v>21.586208661300095</v>
      </c>
      <c r="AO136" s="2">
        <v>20.62149028713841</v>
      </c>
      <c r="AP136" s="2">
        <v>21.649926427914007</v>
      </c>
      <c r="AQ136" s="2">
        <v>21.399612816576109</v>
      </c>
      <c r="AR136" s="2">
        <v>21.362576731710185</v>
      </c>
      <c r="AS136" s="2">
        <v>21.378315679863778</v>
      </c>
      <c r="AT136" s="2">
        <v>21.155234512249184</v>
      </c>
      <c r="AU136" s="2">
        <v>21.115670834293567</v>
      </c>
      <c r="AV136" s="2">
        <v>21.976278895301142</v>
      </c>
      <c r="AW136" s="2">
        <v>20.820415454514649</v>
      </c>
      <c r="AX136" s="2">
        <v>20.769748349314835</v>
      </c>
      <c r="AY136" s="2">
        <v>21.268405472069894</v>
      </c>
      <c r="AZ136" s="2">
        <v>20.732207080157796</v>
      </c>
      <c r="BA136" s="2">
        <v>20.352915222872721</v>
      </c>
      <c r="BB136" s="2">
        <v>21.790276658298946</v>
      </c>
      <c r="BC136" s="2">
        <v>21.601816499368589</v>
      </c>
      <c r="BD136" s="2">
        <v>21.258008151064683</v>
      </c>
      <c r="BE136" s="2">
        <v>21.130272819787411</v>
      </c>
      <c r="BF136" s="2">
        <v>21.601057013192069</v>
      </c>
      <c r="BG136" s="2">
        <v>21.658945283646684</v>
      </c>
      <c r="BH136" s="2">
        <v>21.282660090744109</v>
      </c>
      <c r="BI136" s="2">
        <v>21.785168064972627</v>
      </c>
      <c r="BJ136" s="2">
        <v>20.936078534172683</v>
      </c>
      <c r="BK136" s="2">
        <v>20.899685770471784</v>
      </c>
      <c r="BL136" s="2">
        <v>20.86458620583884</v>
      </c>
      <c r="BM136" s="2">
        <v>20.861245731602569</v>
      </c>
      <c r="BN136" s="2">
        <v>21.217651851376388</v>
      </c>
      <c r="BO136" s="2">
        <v>20.871192462326899</v>
      </c>
      <c r="BP136" s="2">
        <v>21.205487072824052</v>
      </c>
      <c r="BQ136" s="2">
        <v>21.50088198547061</v>
      </c>
      <c r="BR136" s="2">
        <v>21.385075478533409</v>
      </c>
      <c r="BS136" s="2">
        <v>20.921884958331134</v>
      </c>
      <c r="BT136" s="2">
        <v>20.739572523739721</v>
      </c>
      <c r="BU136" s="2">
        <v>21.56841423341789</v>
      </c>
      <c r="BV136" s="2">
        <v>21.60887204619188</v>
      </c>
      <c r="BW136" s="2">
        <v>21.561621947647367</v>
      </c>
      <c r="BX136" s="2">
        <v>21.551022836783634</v>
      </c>
      <c r="BY136" s="2">
        <v>21.033437261550638</v>
      </c>
      <c r="BZ136" s="2">
        <v>21.271721964492798</v>
      </c>
      <c r="CA136" s="2">
        <v>20.794822038491237</v>
      </c>
      <c r="CB136" s="2">
        <v>21.061346840465511</v>
      </c>
      <c r="CC136" s="2">
        <v>20.992772377234378</v>
      </c>
      <c r="CD136" s="2">
        <v>21.459621070433059</v>
      </c>
      <c r="CE136" s="2">
        <v>20.894858208356151</v>
      </c>
      <c r="CF136" s="2">
        <v>22.361093009590594</v>
      </c>
      <c r="CG136" s="2">
        <v>20.520421111564943</v>
      </c>
      <c r="CH136" s="2">
        <v>21.143239783620363</v>
      </c>
      <c r="CI136" s="2">
        <v>20.64291781104334</v>
      </c>
      <c r="CJ136" s="2">
        <v>21.201066698165651</v>
      </c>
      <c r="CK136" s="2">
        <v>21.610289482454451</v>
      </c>
      <c r="CL136" s="2">
        <v>21.172788148335318</v>
      </c>
      <c r="CM136" s="2">
        <v>21.588819381099</v>
      </c>
      <c r="CN136" s="2">
        <v>21.827680506822951</v>
      </c>
      <c r="CO136" s="2">
        <v>21.179882953830795</v>
      </c>
      <c r="CP136" s="2">
        <v>21.314079675813886</v>
      </c>
      <c r="CQ136" s="2">
        <v>20.855171710990984</v>
      </c>
      <c r="CR136" s="2">
        <v>21.052508171548013</v>
      </c>
      <c r="CS136" s="2">
        <v>21.571950785054231</v>
      </c>
      <c r="CT136" s="2">
        <v>21.32886099850241</v>
      </c>
      <c r="CU136" s="2">
        <v>21.424501874384756</v>
      </c>
      <c r="CV136" s="2">
        <v>21.235442136351715</v>
      </c>
      <c r="CW136" s="2">
        <v>21.1686682794099</v>
      </c>
      <c r="CX136" s="2">
        <v>21.790949491337109</v>
      </c>
      <c r="CY136" s="2">
        <v>21.157478405807595</v>
      </c>
      <c r="CZ136" s="2">
        <v>21.263736868615418</v>
      </c>
      <c r="DA136" s="2">
        <v>21.321834731762817</v>
      </c>
      <c r="DB136" s="2">
        <v>21.375280064543812</v>
      </c>
      <c r="DC136" s="2">
        <v>21.604020045983113</v>
      </c>
      <c r="DD136" s="2">
        <v>21.839405925313663</v>
      </c>
      <c r="DE136" s="2">
        <v>20.837252780730104</v>
      </c>
      <c r="DF136" s="2">
        <v>21.114051963731153</v>
      </c>
      <c r="DG136" s="2">
        <v>20.987842911945624</v>
      </c>
      <c r="DH136" s="2">
        <v>20.709219758549079</v>
      </c>
      <c r="DI136" s="2">
        <v>20.974603361263039</v>
      </c>
      <c r="DJ136" s="2">
        <v>21.148852082089089</v>
      </c>
      <c r="DK136" s="2">
        <v>21.304399411760134</v>
      </c>
      <c r="DL136" s="2">
        <v>22.150074385077385</v>
      </c>
      <c r="DM136" s="2">
        <v>21.075520026459188</v>
      </c>
      <c r="DN136" s="2">
        <v>21.289262202999112</v>
      </c>
      <c r="DO136" s="2">
        <v>20.712104840036986</v>
      </c>
      <c r="DP136" s="2">
        <v>20.999445694274645</v>
      </c>
      <c r="DQ136" s="2">
        <v>21.242051609368627</v>
      </c>
      <c r="DR136" s="2">
        <v>20.975240282766059</v>
      </c>
      <c r="DS136" s="2">
        <v>20.813094965799479</v>
      </c>
      <c r="DT136" s="2">
        <v>21.193804611990057</v>
      </c>
      <c r="DU136" s="2">
        <v>21.000256581241484</v>
      </c>
      <c r="DV136" s="2">
        <v>20.738287154013651</v>
      </c>
      <c r="DW136" s="2">
        <v>21.475905048673223</v>
      </c>
      <c r="DX136" s="2">
        <v>21.15478797741962</v>
      </c>
      <c r="DY136" s="2">
        <v>21.084331794101331</v>
      </c>
      <c r="DZ136" s="2">
        <v>20.439957734912625</v>
      </c>
      <c r="EA136" s="2">
        <v>21.758803576967178</v>
      </c>
      <c r="EB136" s="2">
        <v>21.377365806930094</v>
      </c>
      <c r="EC136" s="2">
        <v>21.65560843905309</v>
      </c>
      <c r="ED136" s="2">
        <v>21.133084067438858</v>
      </c>
      <c r="EE136" s="2">
        <v>20.458604877855247</v>
      </c>
      <c r="EF136" s="2">
        <v>21.620288610396319</v>
      </c>
      <c r="EG136" s="2">
        <v>21.210191438323196</v>
      </c>
      <c r="EH136" s="2">
        <v>21.090356868962196</v>
      </c>
      <c r="EI136" s="2">
        <v>21.391037676759648</v>
      </c>
      <c r="EJ136" s="2">
        <v>21.527602629679677</v>
      </c>
      <c r="EK136" s="2">
        <v>21.101138674764272</v>
      </c>
      <c r="EL136" s="2">
        <v>21.205815795703025</v>
      </c>
      <c r="EM136" s="2">
        <v>20.997978820936773</v>
      </c>
      <c r="EN136" s="2">
        <v>21.080346245202556</v>
      </c>
      <c r="EO136" s="2">
        <v>21.084890654163726</v>
      </c>
      <c r="EP136" s="2">
        <v>21.185070272050716</v>
      </c>
      <c r="EQ136" s="2">
        <v>21.2348004226697</v>
      </c>
      <c r="ER136" s="2">
        <v>20.81066775403281</v>
      </c>
      <c r="ES136" s="2">
        <v>20.693020661804809</v>
      </c>
      <c r="ET136" s="2">
        <v>21.168727936479726</v>
      </c>
      <c r="EU136" s="2">
        <v>21.160469751958626</v>
      </c>
      <c r="EV136" s="2">
        <v>21.601977420985847</v>
      </c>
      <c r="EW136" s="2">
        <v>21.50114512971485</v>
      </c>
      <c r="EX136" s="2">
        <v>20.728037065568142</v>
      </c>
      <c r="EY136" s="2">
        <v>21.549753538080822</v>
      </c>
      <c r="EZ136" s="2">
        <v>21.302518737710116</v>
      </c>
      <c r="FA136" s="2">
        <v>21.37890994262283</v>
      </c>
      <c r="FB136" s="2">
        <v>21.518829556248914</v>
      </c>
      <c r="FC136" s="2">
        <v>20.748263286676504</v>
      </c>
      <c r="FD136" s="2">
        <v>20.887946182897434</v>
      </c>
      <c r="FE136" s="2">
        <v>21.285436597006559</v>
      </c>
      <c r="FF136" s="2">
        <v>20.792153639148246</v>
      </c>
      <c r="FG136" s="2">
        <v>21.005982914257501</v>
      </c>
      <c r="FH136" s="2">
        <v>20.975947672357801</v>
      </c>
      <c r="FI136" s="2">
        <v>21.227227054255675</v>
      </c>
      <c r="FJ136" s="2">
        <v>21.062814968646016</v>
      </c>
      <c r="FK136" s="2">
        <v>21.361206936757693</v>
      </c>
      <c r="FL136" s="2">
        <v>21.515989804432046</v>
      </c>
      <c r="FM136" s="2">
        <v>21.009465108431915</v>
      </c>
      <c r="FN136" s="2">
        <v>20.858895570748246</v>
      </c>
      <c r="FO136" s="2">
        <v>21.311051497504625</v>
      </c>
      <c r="FP136" s="2">
        <v>21.476555328158664</v>
      </c>
      <c r="FQ136" s="2">
        <v>21.51310874110267</v>
      </c>
      <c r="FR136" s="2">
        <v>20.899838739688146</v>
      </c>
      <c r="FS136" s="2">
        <v>21.285332387857387</v>
      </c>
      <c r="FT136" s="2">
        <v>21.04213688630049</v>
      </c>
      <c r="FU136" s="2">
        <v>20.720925254472892</v>
      </c>
      <c r="FV136" s="2">
        <v>21.231838478682484</v>
      </c>
      <c r="FW136" s="2">
        <v>21.327269104764355</v>
      </c>
      <c r="FX136" s="2">
        <v>21.939675288652797</v>
      </c>
      <c r="FY136" s="2">
        <v>20.698874198867884</v>
      </c>
      <c r="FZ136" s="2">
        <v>21.242333063395719</v>
      </c>
      <c r="GA136" s="2">
        <v>20.448379502315952</v>
      </c>
      <c r="GB136" s="2">
        <v>21.417597761554628</v>
      </c>
      <c r="GC136" s="2">
        <v>21.224353015384935</v>
      </c>
      <c r="GD136" s="2">
        <v>20.816423519951488</v>
      </c>
      <c r="GE136" s="2">
        <v>21.259631150411561</v>
      </c>
      <c r="GF136" s="2">
        <v>21.320358277106997</v>
      </c>
      <c r="GG136" s="2">
        <v>21.419904778831263</v>
      </c>
      <c r="GH136" s="2">
        <v>21.327138808882385</v>
      </c>
      <c r="GI136" s="2">
        <v>20.577518928368235</v>
      </c>
      <c r="GJ136" s="2">
        <v>21.402371795714398</v>
      </c>
      <c r="GK136" s="2">
        <v>21.752906458802443</v>
      </c>
      <c r="GL136" s="2">
        <v>21.420524300499277</v>
      </c>
      <c r="GM136" s="30">
        <v>21.012448593088187</v>
      </c>
      <c r="GN136" s="30">
        <v>20.909254156693589</v>
      </c>
    </row>
    <row r="137" spans="1:196" x14ac:dyDescent="0.2">
      <c r="A137" s="17" t="s">
        <v>32</v>
      </c>
      <c r="B137" s="17">
        <v>36</v>
      </c>
      <c r="C137" s="17">
        <v>4</v>
      </c>
      <c r="D137" s="9" t="s">
        <v>1</v>
      </c>
      <c r="E137" s="7">
        <v>0.98387864556761473</v>
      </c>
      <c r="F137" s="7">
        <v>8.4276361227928476E-3</v>
      </c>
      <c r="G137" s="7">
        <v>0.82558399936577587</v>
      </c>
      <c r="H137" s="7">
        <v>-2.8853101378508939E-2</v>
      </c>
      <c r="I137" s="78">
        <v>0</v>
      </c>
      <c r="J137" s="78">
        <v>0</v>
      </c>
      <c r="K137" s="2">
        <v>23.213843685583033</v>
      </c>
      <c r="L137" s="2">
        <v>23.494485998219957</v>
      </c>
      <c r="M137" s="2">
        <v>23.264047728711684</v>
      </c>
      <c r="N137" s="2">
        <v>24.342187514598326</v>
      </c>
      <c r="O137" s="2">
        <v>23.904131712421766</v>
      </c>
      <c r="P137" s="2">
        <v>23.892103670536859</v>
      </c>
      <c r="Q137" s="2">
        <v>23.644329386703944</v>
      </c>
      <c r="R137" s="2">
        <v>23.715344519829284</v>
      </c>
      <c r="S137" s="2">
        <v>24.137055007275919</v>
      </c>
      <c r="T137" s="2">
        <v>24.108095380794069</v>
      </c>
      <c r="U137" s="2">
        <v>24.362201730423504</v>
      </c>
      <c r="V137" s="2">
        <v>24.02088447814684</v>
      </c>
      <c r="W137" s="2">
        <v>23.956743707581815</v>
      </c>
      <c r="X137" s="2">
        <v>23.603821979860939</v>
      </c>
      <c r="Y137" s="2">
        <v>23.968423842537913</v>
      </c>
      <c r="Z137" s="2">
        <v>23.865375454991135</v>
      </c>
      <c r="AA137" s="2">
        <v>23.65718918706926</v>
      </c>
      <c r="AB137" s="2">
        <v>23.659070022520996</v>
      </c>
      <c r="AC137" s="2">
        <v>23.339773219306199</v>
      </c>
      <c r="AD137" s="2">
        <v>23.99781910706211</v>
      </c>
      <c r="AE137" s="2">
        <v>23.224315604760946</v>
      </c>
      <c r="AF137" s="2">
        <v>23.664683603065555</v>
      </c>
      <c r="AG137" s="2">
        <v>23.931707622256525</v>
      </c>
      <c r="AH137" s="2">
        <v>23.853420133880046</v>
      </c>
      <c r="AI137" s="2">
        <v>23.170709573524679</v>
      </c>
      <c r="AJ137" s="2">
        <v>24.177116156789054</v>
      </c>
      <c r="AK137" s="2">
        <v>23.617258367362542</v>
      </c>
      <c r="AL137" s="2">
        <v>23.458883226160356</v>
      </c>
      <c r="AM137" s="2">
        <v>23.915526616300209</v>
      </c>
      <c r="AN137" s="2">
        <v>23.804645419743633</v>
      </c>
      <c r="AO137" s="2">
        <v>23.596477940238941</v>
      </c>
      <c r="AP137" s="2">
        <v>23.811748022302417</v>
      </c>
      <c r="AQ137" s="2">
        <v>23.491371733727856</v>
      </c>
      <c r="AR137" s="2">
        <v>23.774067510485349</v>
      </c>
      <c r="AS137" s="2">
        <v>24.118811689340845</v>
      </c>
      <c r="AT137" s="2">
        <v>23.769981234225796</v>
      </c>
      <c r="AU137" s="2">
        <v>23.94454589835253</v>
      </c>
      <c r="AV137" s="2">
        <v>23.945908300263206</v>
      </c>
      <c r="AW137" s="2">
        <v>23.561787510052543</v>
      </c>
      <c r="AX137" s="2">
        <v>23.392513851201183</v>
      </c>
      <c r="AY137" s="2">
        <v>23.668245731074592</v>
      </c>
      <c r="AZ137" s="2">
        <v>23.382086754008103</v>
      </c>
      <c r="BA137" s="2">
        <v>23.190238812644559</v>
      </c>
      <c r="BB137" s="2">
        <v>24.687871709811159</v>
      </c>
      <c r="BC137" s="2">
        <v>23.860870247093906</v>
      </c>
      <c r="BD137" s="2">
        <v>23.858170159799588</v>
      </c>
      <c r="BE137" s="2">
        <v>22.860273091832635</v>
      </c>
      <c r="BF137" s="2">
        <v>24.093445957285727</v>
      </c>
      <c r="BG137" s="2">
        <v>23.98429011716534</v>
      </c>
      <c r="BH137" s="2">
        <v>23.539287829482813</v>
      </c>
      <c r="BI137" s="2">
        <v>23.700782407247832</v>
      </c>
      <c r="BJ137" s="2">
        <v>23.748739869178294</v>
      </c>
      <c r="BK137" s="2">
        <v>23.77614786238755</v>
      </c>
      <c r="BL137" s="2">
        <v>23.636548269130717</v>
      </c>
      <c r="BM137" s="2">
        <v>23.622622047935852</v>
      </c>
      <c r="BN137" s="2">
        <v>23.880801296350043</v>
      </c>
      <c r="BO137" s="2">
        <v>23.37286127005143</v>
      </c>
      <c r="BP137" s="2">
        <v>23.273327793097451</v>
      </c>
      <c r="BQ137" s="2">
        <v>23.997069245262551</v>
      </c>
      <c r="BR137" s="2">
        <v>23.798402522525478</v>
      </c>
      <c r="BS137" s="2">
        <v>23.652701597169177</v>
      </c>
      <c r="BT137" s="2">
        <v>23.618969740486069</v>
      </c>
      <c r="BU137" s="2">
        <v>23.729936703098154</v>
      </c>
      <c r="BV137" s="2">
        <v>24.043632307875157</v>
      </c>
      <c r="BW137" s="2">
        <v>23.705625917212508</v>
      </c>
      <c r="BX137" s="2">
        <v>23.863222504742247</v>
      </c>
      <c r="BY137" s="2">
        <v>23.700042136547058</v>
      </c>
      <c r="BZ137" s="2">
        <v>23.598810260205507</v>
      </c>
      <c r="CA137" s="2">
        <v>23.588769843732987</v>
      </c>
      <c r="CB137" s="2">
        <v>23.624379376871353</v>
      </c>
      <c r="CC137" s="2">
        <v>23.549779658041814</v>
      </c>
      <c r="CD137" s="2">
        <v>24.094283518975573</v>
      </c>
      <c r="CE137" s="2">
        <v>23.576283240498626</v>
      </c>
      <c r="CF137" s="2">
        <v>24.267496906909987</v>
      </c>
      <c r="CG137" s="2">
        <v>23.094186981574556</v>
      </c>
      <c r="CH137" s="2">
        <v>23.951396303147106</v>
      </c>
      <c r="CI137" s="2">
        <v>23.612112160231593</v>
      </c>
      <c r="CJ137" s="2">
        <v>23.774516356979241</v>
      </c>
      <c r="CK137" s="2">
        <v>23.589349707711733</v>
      </c>
      <c r="CL137" s="2">
        <v>23.871803462769783</v>
      </c>
      <c r="CM137" s="2">
        <v>23.637921319759961</v>
      </c>
      <c r="CN137" s="2">
        <v>24.589272569859101</v>
      </c>
      <c r="CO137" s="2">
        <v>23.983263609473955</v>
      </c>
      <c r="CP137" s="2">
        <v>23.857946711372154</v>
      </c>
      <c r="CQ137" s="2">
        <v>23.451390248250704</v>
      </c>
      <c r="CR137" s="2">
        <v>23.663155220805571</v>
      </c>
      <c r="CS137" s="2">
        <v>24.234036931962891</v>
      </c>
      <c r="CT137" s="2">
        <v>23.562140938537102</v>
      </c>
      <c r="CU137" s="2">
        <v>23.759578810396246</v>
      </c>
      <c r="CV137" s="2">
        <v>23.917674419086421</v>
      </c>
      <c r="CW137" s="2">
        <v>23.702522889419328</v>
      </c>
      <c r="CX137" s="2">
        <v>24.216476072743536</v>
      </c>
      <c r="CY137" s="2">
        <v>23.54299856156765</v>
      </c>
      <c r="CZ137" s="2">
        <v>24.015245080925936</v>
      </c>
      <c r="DA137" s="2">
        <v>23.736895772236071</v>
      </c>
      <c r="DB137" s="2">
        <v>23.750456814839701</v>
      </c>
      <c r="DC137" s="2">
        <v>24.263400689252961</v>
      </c>
      <c r="DD137" s="2">
        <v>24.125249156090739</v>
      </c>
      <c r="DE137" s="2">
        <v>23.161335056414554</v>
      </c>
      <c r="DF137" s="2">
        <v>23.469205259105777</v>
      </c>
      <c r="DG137" s="2">
        <v>23.841137317051206</v>
      </c>
      <c r="DH137" s="2">
        <v>23.537649062501512</v>
      </c>
      <c r="DI137" s="2">
        <v>23.75182928209512</v>
      </c>
      <c r="DJ137" s="2">
        <v>23.61483130910921</v>
      </c>
      <c r="DK137" s="2">
        <v>23.949335707045083</v>
      </c>
      <c r="DL137" s="2">
        <v>23.997499380659367</v>
      </c>
      <c r="DM137" s="2">
        <v>23.947387973228359</v>
      </c>
      <c r="DN137" s="2">
        <v>23.654069909531717</v>
      </c>
      <c r="DO137" s="2">
        <v>23.217733357345352</v>
      </c>
      <c r="DP137" s="2">
        <v>23.860936851996726</v>
      </c>
      <c r="DQ137" s="2">
        <v>23.586871067294965</v>
      </c>
      <c r="DR137" s="2">
        <v>23.699251571597582</v>
      </c>
      <c r="DS137" s="2">
        <v>23.92938582583308</v>
      </c>
      <c r="DT137" s="2">
        <v>23.362496719791</v>
      </c>
      <c r="DU137" s="2">
        <v>23.940712185355565</v>
      </c>
      <c r="DV137" s="2">
        <v>23.628527777766827</v>
      </c>
      <c r="DW137" s="2">
        <v>23.625109949640013</v>
      </c>
      <c r="DX137" s="2">
        <v>23.909653833827917</v>
      </c>
      <c r="DY137" s="2">
        <v>23.636037363346524</v>
      </c>
      <c r="DZ137" s="2">
        <v>23.751581435097297</v>
      </c>
      <c r="EA137" s="2">
        <v>23.412614861655296</v>
      </c>
      <c r="EB137" s="2">
        <v>24.266728274912097</v>
      </c>
      <c r="EC137" s="2">
        <v>23.943803754149155</v>
      </c>
      <c r="ED137" s="2">
        <v>24.192266858923091</v>
      </c>
      <c r="EE137" s="2">
        <v>23.921031847437284</v>
      </c>
      <c r="EF137" s="2">
        <v>23.417120245620573</v>
      </c>
      <c r="EG137" s="2">
        <v>24.180493995370874</v>
      </c>
      <c r="EH137" s="2">
        <v>23.677014461724728</v>
      </c>
      <c r="EI137" s="2">
        <v>23.916242816457366</v>
      </c>
      <c r="EJ137" s="2">
        <v>23.928510720408006</v>
      </c>
      <c r="EK137" s="2">
        <v>23.484759885571354</v>
      </c>
      <c r="EL137" s="2">
        <v>23.776193186784102</v>
      </c>
      <c r="EM137" s="2">
        <v>23.653312876710171</v>
      </c>
      <c r="EN137" s="2">
        <v>23.763446060975642</v>
      </c>
      <c r="EO137" s="2">
        <v>23.629087365132182</v>
      </c>
      <c r="EP137" s="2">
        <v>23.596316910679143</v>
      </c>
      <c r="EQ137" s="2">
        <v>23.643600638615094</v>
      </c>
      <c r="ER137" s="2">
        <v>23.850050895543866</v>
      </c>
      <c r="ES137" s="2">
        <v>24.033268599382779</v>
      </c>
      <c r="ET137" s="2">
        <v>23.580839235978093</v>
      </c>
      <c r="EU137" s="2">
        <v>23.280082643051692</v>
      </c>
      <c r="EV137" s="2">
        <v>23.898628473213225</v>
      </c>
      <c r="EW137" s="2">
        <v>23.500558057525904</v>
      </c>
      <c r="EX137" s="2">
        <v>23.598628558377321</v>
      </c>
      <c r="EY137" s="2">
        <v>23.25771880956605</v>
      </c>
      <c r="EZ137" s="2">
        <v>24.010916904206301</v>
      </c>
      <c r="FA137" s="2">
        <v>24.172360606482453</v>
      </c>
      <c r="FB137" s="2">
        <v>23.988184714736104</v>
      </c>
      <c r="FC137" s="2">
        <v>23.664565412900796</v>
      </c>
      <c r="FD137" s="2">
        <v>23.200966798051279</v>
      </c>
      <c r="FE137" s="2">
        <v>23.905024374599009</v>
      </c>
      <c r="FF137" s="2">
        <v>24.148721034260696</v>
      </c>
      <c r="FG137" s="2">
        <v>23.272769687733746</v>
      </c>
      <c r="FH137" s="2">
        <v>23.996956739292312</v>
      </c>
      <c r="FI137" s="2">
        <v>23.537018912000075</v>
      </c>
      <c r="FJ137" s="2">
        <v>23.601415412090532</v>
      </c>
      <c r="FK137" s="2">
        <v>23.78706734605144</v>
      </c>
      <c r="FL137" s="2">
        <v>24.129591322627164</v>
      </c>
      <c r="FM137" s="2">
        <v>23.821512281814776</v>
      </c>
      <c r="FN137" s="2">
        <v>23.4182320489418</v>
      </c>
      <c r="FO137" s="2">
        <v>23.55264585308279</v>
      </c>
      <c r="FP137" s="2">
        <v>23.754615877252423</v>
      </c>
      <c r="FQ137" s="2">
        <v>23.565879921620855</v>
      </c>
      <c r="FR137" s="2">
        <v>23.973532664572215</v>
      </c>
      <c r="FS137" s="2">
        <v>22.945834021282739</v>
      </c>
      <c r="FT137" s="2">
        <v>24.02618275405586</v>
      </c>
      <c r="FU137" s="2">
        <v>23.561351526509341</v>
      </c>
      <c r="FV137" s="2">
        <v>23.457011635571753</v>
      </c>
      <c r="FW137" s="2">
        <v>23.829108036835848</v>
      </c>
      <c r="FX137" s="2">
        <v>23.841074780901316</v>
      </c>
      <c r="FY137" s="2">
        <v>24.050072848059653</v>
      </c>
      <c r="FZ137" s="2">
        <v>24.022482127130676</v>
      </c>
      <c r="GA137" s="2">
        <v>23.825899776527805</v>
      </c>
      <c r="GB137" s="2">
        <v>23.244035834539829</v>
      </c>
      <c r="GC137" s="2">
        <v>24.118094414289406</v>
      </c>
      <c r="GD137" s="2">
        <v>23.349825660581729</v>
      </c>
      <c r="GE137" s="2">
        <v>23.89505491761588</v>
      </c>
      <c r="GF137" s="2">
        <v>24.040352401171692</v>
      </c>
      <c r="GG137" s="2">
        <v>23.746792287253111</v>
      </c>
      <c r="GH137" s="2">
        <v>24.234316005093966</v>
      </c>
      <c r="GI137" s="2">
        <v>23.575822053621923</v>
      </c>
      <c r="GJ137" s="2">
        <v>23.783925481871034</v>
      </c>
      <c r="GK137" s="2">
        <v>23.427287978994762</v>
      </c>
      <c r="GL137" s="2">
        <v>23.63564552850665</v>
      </c>
      <c r="GM137" s="30">
        <v>23.427287978994762</v>
      </c>
      <c r="GN137" s="30">
        <v>23.63564552850665</v>
      </c>
    </row>
    <row r="138" spans="1:196" x14ac:dyDescent="0.2">
      <c r="A138" s="17" t="s">
        <v>33</v>
      </c>
      <c r="B138" s="17">
        <v>36</v>
      </c>
      <c r="C138" s="17">
        <v>5</v>
      </c>
      <c r="D138" s="9" t="s">
        <v>1</v>
      </c>
      <c r="E138" s="7">
        <v>0.46071727469985108</v>
      </c>
      <c r="F138" s="7">
        <v>0.13038094506650566</v>
      </c>
      <c r="G138" s="7">
        <v>0.9995160292310209</v>
      </c>
      <c r="H138" s="7">
        <v>-3.1640699937653949E-3</v>
      </c>
      <c r="I138" s="78">
        <v>0</v>
      </c>
      <c r="J138" s="78">
        <v>0</v>
      </c>
      <c r="K138" s="2">
        <v>16.697163077946257</v>
      </c>
      <c r="L138" s="2">
        <v>17.72299894127233</v>
      </c>
      <c r="M138" s="2">
        <v>16.37622046243186</v>
      </c>
      <c r="N138" s="2">
        <v>16.808064278603833</v>
      </c>
      <c r="O138" s="2">
        <v>17.928347082318222</v>
      </c>
      <c r="P138" s="2">
        <v>16.556965632949044</v>
      </c>
      <c r="Q138" s="2">
        <v>16.862607837853073</v>
      </c>
      <c r="R138" s="2">
        <v>17.157445922651274</v>
      </c>
      <c r="S138" s="2">
        <v>17.858278377932532</v>
      </c>
      <c r="T138" s="2">
        <v>17.53336509569462</v>
      </c>
      <c r="U138" s="2">
        <v>17.97489075076512</v>
      </c>
      <c r="V138" s="2">
        <v>17.853794301541893</v>
      </c>
      <c r="W138" s="2">
        <v>17.163100818856716</v>
      </c>
      <c r="X138" s="2">
        <v>17.320722991183565</v>
      </c>
      <c r="Y138" s="2">
        <v>16.68044851041671</v>
      </c>
      <c r="Z138" s="2">
        <v>17.158773979694665</v>
      </c>
      <c r="AA138" s="2">
        <v>18.089213389786075</v>
      </c>
      <c r="AB138" s="2">
        <v>17.80237181412981</v>
      </c>
      <c r="AC138" s="2">
        <v>16.259087576023461</v>
      </c>
      <c r="AD138" s="2">
        <v>17.561565310278791</v>
      </c>
      <c r="AE138" s="2">
        <v>19.078775224549112</v>
      </c>
      <c r="AF138" s="2">
        <v>17.876766392551094</v>
      </c>
      <c r="AG138" s="2">
        <v>17.26596533052556</v>
      </c>
      <c r="AH138" s="2">
        <v>17.645626878303712</v>
      </c>
      <c r="AI138" s="2">
        <v>16.284073031304565</v>
      </c>
      <c r="AJ138" s="2">
        <v>18.164968495264343</v>
      </c>
      <c r="AK138" s="2">
        <v>17.455836523665678</v>
      </c>
      <c r="AL138" s="2">
        <v>15.861337735912128</v>
      </c>
      <c r="AM138" s="2">
        <v>17.744949907113444</v>
      </c>
      <c r="AN138" s="2">
        <v>16.92237562627961</v>
      </c>
      <c r="AO138" s="2">
        <v>16.406106478660053</v>
      </c>
      <c r="AP138" s="2">
        <v>17.834940640985074</v>
      </c>
      <c r="AQ138" s="2">
        <v>17.251871515610581</v>
      </c>
      <c r="AR138" s="2">
        <v>16.137808992174108</v>
      </c>
      <c r="AS138" s="2">
        <v>17.246656650397416</v>
      </c>
      <c r="AT138" s="2">
        <v>16.733060802981679</v>
      </c>
      <c r="AU138" s="2">
        <v>17.190173416955837</v>
      </c>
      <c r="AV138" s="2">
        <v>18.026502713748844</v>
      </c>
      <c r="AW138" s="2">
        <v>16.870346087266075</v>
      </c>
      <c r="AX138" s="2">
        <v>16.196587244317861</v>
      </c>
      <c r="AY138" s="2">
        <v>16.895523956314161</v>
      </c>
      <c r="AZ138" s="2">
        <v>17.504450027510906</v>
      </c>
      <c r="BA138" s="2">
        <v>15.381169764514505</v>
      </c>
      <c r="BB138" s="2">
        <v>18.117920054292618</v>
      </c>
      <c r="BC138" s="2">
        <v>18.453299995703169</v>
      </c>
      <c r="BD138" s="2">
        <v>17.10670589799193</v>
      </c>
      <c r="BE138" s="2">
        <v>16.176741369179641</v>
      </c>
      <c r="BF138" s="2">
        <v>17.157071926427111</v>
      </c>
      <c r="BG138" s="2">
        <v>17.076908592638443</v>
      </c>
      <c r="BH138" s="2">
        <v>16.207271723929853</v>
      </c>
      <c r="BI138" s="2">
        <v>15.879512827940816</v>
      </c>
      <c r="BJ138" s="2">
        <v>16.825924613928716</v>
      </c>
      <c r="BK138" s="2">
        <v>15.473004179044061</v>
      </c>
      <c r="BL138" s="2">
        <v>17.982391950079709</v>
      </c>
      <c r="BM138" s="2">
        <v>16.341295780462495</v>
      </c>
      <c r="BN138" s="2">
        <v>18.039310174896983</v>
      </c>
      <c r="BO138" s="2">
        <v>19.897498107811209</v>
      </c>
      <c r="BP138" s="2">
        <v>16.880935524579407</v>
      </c>
      <c r="BQ138" s="2">
        <v>16.941639741375443</v>
      </c>
      <c r="BR138" s="2">
        <v>16.975202359646197</v>
      </c>
      <c r="BS138" s="2">
        <v>17.352627637814255</v>
      </c>
      <c r="BT138" s="2">
        <v>17.361421590166469</v>
      </c>
      <c r="BU138" s="2">
        <v>17.443507446967125</v>
      </c>
      <c r="BV138" s="2">
        <v>17.019716458778682</v>
      </c>
      <c r="BW138" s="2">
        <v>17.081538312108638</v>
      </c>
      <c r="BX138" s="2">
        <v>17.536590979701913</v>
      </c>
      <c r="BY138" s="2">
        <v>17.803589372663382</v>
      </c>
      <c r="BZ138" s="2">
        <v>16.534102599530076</v>
      </c>
      <c r="CA138" s="2">
        <v>16.765450163306003</v>
      </c>
      <c r="CB138" s="2">
        <v>17.025894187265187</v>
      </c>
      <c r="CC138" s="2">
        <v>17.616829971427713</v>
      </c>
      <c r="CD138" s="2">
        <v>17.014453695434096</v>
      </c>
      <c r="CE138" s="2">
        <v>16.775400051423528</v>
      </c>
      <c r="CF138" s="2">
        <v>17.94255129635615</v>
      </c>
      <c r="CG138" s="2">
        <v>16.309387312737748</v>
      </c>
      <c r="CH138" s="2">
        <v>17.143562254840326</v>
      </c>
      <c r="CI138" s="2">
        <v>17.897351361539975</v>
      </c>
      <c r="CJ138" s="2">
        <v>17.899181610445869</v>
      </c>
      <c r="CK138" s="2">
        <v>17.596853421371677</v>
      </c>
      <c r="CL138" s="2">
        <v>17.984013957023542</v>
      </c>
      <c r="CM138" s="2">
        <v>17.293981625669591</v>
      </c>
      <c r="CN138" s="2">
        <v>16.649531329772351</v>
      </c>
      <c r="CO138" s="2">
        <v>17.356649757607485</v>
      </c>
      <c r="CP138" s="2">
        <v>17.580372516638892</v>
      </c>
      <c r="CQ138" s="2">
        <v>17.030374328242619</v>
      </c>
      <c r="CR138" s="2">
        <v>16.689411715028207</v>
      </c>
      <c r="CS138" s="2">
        <v>18.127966418219096</v>
      </c>
      <c r="CT138" s="2">
        <v>17.424813493858096</v>
      </c>
      <c r="CU138" s="2">
        <v>17.771340824389259</v>
      </c>
      <c r="CV138" s="2">
        <v>16.554293255381211</v>
      </c>
      <c r="CW138" s="2">
        <v>16.763832347685184</v>
      </c>
      <c r="CX138" s="2">
        <v>18.572341059945394</v>
      </c>
      <c r="CY138" s="2">
        <v>16.806536792970402</v>
      </c>
      <c r="CZ138" s="2">
        <v>17.272852926599921</v>
      </c>
      <c r="DA138" s="2">
        <v>17.63956150079456</v>
      </c>
      <c r="DB138" s="2">
        <v>17.013296860873297</v>
      </c>
      <c r="DC138" s="2">
        <v>18.491826145086662</v>
      </c>
      <c r="DD138" s="2">
        <v>16.928700149598455</v>
      </c>
      <c r="DE138" s="2">
        <v>17.308416647371697</v>
      </c>
      <c r="DF138" s="2">
        <v>16.862536983107816</v>
      </c>
      <c r="DG138" s="2">
        <v>17.489472889288834</v>
      </c>
      <c r="DH138" s="2">
        <v>17.682420985511101</v>
      </c>
      <c r="DI138" s="2">
        <v>16.770771042948503</v>
      </c>
      <c r="DJ138" s="2">
        <v>17.26317431636884</v>
      </c>
      <c r="DK138" s="2">
        <v>18.254698387233244</v>
      </c>
      <c r="DL138" s="2">
        <v>17.28052603238876</v>
      </c>
      <c r="DM138" s="2">
        <v>17.630409726453468</v>
      </c>
      <c r="DN138" s="2">
        <v>18.063250443403724</v>
      </c>
      <c r="DO138" s="2">
        <v>16.6331224563103</v>
      </c>
      <c r="DP138" s="2">
        <v>18.343552538176915</v>
      </c>
      <c r="DQ138" s="2">
        <v>16.634767740581744</v>
      </c>
      <c r="DR138" s="2">
        <v>16.216373146208916</v>
      </c>
      <c r="DS138" s="2">
        <v>17.616381648632448</v>
      </c>
      <c r="DT138" s="2">
        <v>17.581517420600974</v>
      </c>
      <c r="DU138" s="2">
        <v>16.467329578693917</v>
      </c>
      <c r="DV138" s="2">
        <v>17.461787071034202</v>
      </c>
      <c r="DW138" s="2">
        <v>18.005271646032028</v>
      </c>
      <c r="DX138" s="2">
        <v>17.315357085326212</v>
      </c>
      <c r="DY138" s="2">
        <v>17.927485002117212</v>
      </c>
      <c r="DZ138" s="2">
        <v>17.872441308525328</v>
      </c>
      <c r="EA138" s="2">
        <v>16.65496216532382</v>
      </c>
      <c r="EB138" s="2">
        <v>18.772736618364473</v>
      </c>
      <c r="EC138" s="2">
        <v>17.418256325566951</v>
      </c>
      <c r="ED138" s="2">
        <v>18.034986769026538</v>
      </c>
      <c r="EE138" s="2">
        <v>17.63563231695138</v>
      </c>
      <c r="EF138" s="2">
        <v>17.506058910196813</v>
      </c>
      <c r="EG138" s="2">
        <v>17.173680627374864</v>
      </c>
      <c r="EH138" s="2">
        <v>17.48322919158651</v>
      </c>
      <c r="EI138" s="2">
        <v>17.756539939422193</v>
      </c>
      <c r="EJ138" s="2">
        <v>17.16662299632851</v>
      </c>
      <c r="EK138" s="2">
        <v>16.909155494165624</v>
      </c>
      <c r="EL138" s="2">
        <v>16.757431922616089</v>
      </c>
      <c r="EM138" s="2">
        <v>17.204306930612084</v>
      </c>
      <c r="EN138" s="2">
        <v>17.112987189649182</v>
      </c>
      <c r="EO138" s="2">
        <v>16.260650706659334</v>
      </c>
      <c r="EP138" s="2">
        <v>17.380015289150695</v>
      </c>
      <c r="EQ138" s="2">
        <v>16.528716663023722</v>
      </c>
      <c r="ER138" s="2">
        <v>17.051324125998502</v>
      </c>
      <c r="ES138" s="2">
        <v>18.015160470616706</v>
      </c>
      <c r="ET138" s="2">
        <v>16.847232731047985</v>
      </c>
      <c r="EU138" s="2">
        <v>18.13638621215004</v>
      </c>
      <c r="EV138" s="2">
        <v>17.630547966404627</v>
      </c>
      <c r="EW138" s="2">
        <v>17.536834928805064</v>
      </c>
      <c r="EX138" s="2">
        <v>17.802374843620839</v>
      </c>
      <c r="EY138" s="2">
        <v>18.001615231472599</v>
      </c>
      <c r="EZ138" s="2">
        <v>17.355531454233208</v>
      </c>
      <c r="FA138" s="2">
        <v>17.247572999223291</v>
      </c>
      <c r="FB138" s="2">
        <v>17.045590545085179</v>
      </c>
      <c r="FC138" s="2">
        <v>16.789452163072859</v>
      </c>
      <c r="FD138" s="2">
        <v>16.035876683823428</v>
      </c>
      <c r="FE138" s="2">
        <v>16.793226106349344</v>
      </c>
      <c r="FF138" s="2">
        <v>16.747034434763158</v>
      </c>
      <c r="FG138" s="2">
        <v>17.550418708658192</v>
      </c>
      <c r="FH138" s="2">
        <v>16.656462731129206</v>
      </c>
      <c r="FI138" s="2">
        <v>17.712463252392528</v>
      </c>
      <c r="FJ138" s="2">
        <v>16.784200706442718</v>
      </c>
      <c r="FK138" s="2">
        <v>17.16777586916114</v>
      </c>
      <c r="FL138" s="2">
        <v>17.428133356272411</v>
      </c>
      <c r="FM138" s="2">
        <v>17.19911939043055</v>
      </c>
      <c r="FN138" s="2">
        <v>17.425281236991772</v>
      </c>
      <c r="FO138" s="2">
        <v>16.320856928239827</v>
      </c>
      <c r="FP138" s="2">
        <v>16.74458518928887</v>
      </c>
      <c r="FQ138" s="2">
        <v>17.975290121907477</v>
      </c>
      <c r="FR138" s="2">
        <v>17.060990837198588</v>
      </c>
      <c r="FS138" s="2">
        <v>16.146151957043013</v>
      </c>
      <c r="FT138" s="2">
        <v>17.2441936050501</v>
      </c>
      <c r="FU138" s="2">
        <v>16.887910567522891</v>
      </c>
      <c r="FV138" s="2">
        <v>17.162553076728734</v>
      </c>
      <c r="FW138" s="2">
        <v>16.997147977405117</v>
      </c>
      <c r="FX138" s="2">
        <v>17.443722442368859</v>
      </c>
      <c r="FY138" s="2">
        <v>17.747327104676916</v>
      </c>
      <c r="FZ138" s="2">
        <v>17.570147243414098</v>
      </c>
      <c r="GA138" s="2">
        <v>17.127064208487042</v>
      </c>
      <c r="GB138" s="2">
        <v>17.196279054243448</v>
      </c>
      <c r="GC138" s="2">
        <v>17.550775768784646</v>
      </c>
      <c r="GD138" s="2">
        <v>17.310598248521444</v>
      </c>
      <c r="GE138" s="2">
        <v>16.998673659043003</v>
      </c>
      <c r="GF138" s="2">
        <v>16.816412648302396</v>
      </c>
      <c r="GG138" s="2">
        <v>16.364365243488699</v>
      </c>
      <c r="GH138" s="2">
        <v>17.873179574264441</v>
      </c>
      <c r="GI138" s="2">
        <v>17.067946083377294</v>
      </c>
      <c r="GJ138" s="2">
        <v>18.207391082598061</v>
      </c>
      <c r="GK138" s="2">
        <v>16.693608979062677</v>
      </c>
      <c r="GL138" s="2">
        <v>17.627941453378071</v>
      </c>
      <c r="GM138" s="30">
        <v>16.693608979062677</v>
      </c>
      <c r="GN138" s="30">
        <v>17.627941453378071</v>
      </c>
    </row>
    <row r="139" spans="1:196" x14ac:dyDescent="0.2">
      <c r="A139" s="17" t="s">
        <v>34</v>
      </c>
      <c r="B139" s="17">
        <v>38</v>
      </c>
      <c r="C139" s="17">
        <v>4</v>
      </c>
      <c r="D139" s="9" t="s">
        <v>1</v>
      </c>
      <c r="E139" s="7">
        <v>9.3807330042498083E-2</v>
      </c>
      <c r="F139" s="7">
        <v>-0.20506874999604818</v>
      </c>
      <c r="G139" s="7">
        <v>2.4799810659703603E-3</v>
      </c>
      <c r="H139" s="7">
        <v>-0.33768826125175266</v>
      </c>
      <c r="I139" s="78">
        <v>0</v>
      </c>
      <c r="J139" s="56" t="s">
        <v>5707</v>
      </c>
      <c r="K139" s="2">
        <v>19.76178514564543</v>
      </c>
      <c r="L139" s="2">
        <v>19.70279485498039</v>
      </c>
      <c r="M139" s="2">
        <v>19.757663644409071</v>
      </c>
      <c r="N139" s="2">
        <v>20.42768095313599</v>
      </c>
      <c r="O139" s="2">
        <v>19.535608075664484</v>
      </c>
      <c r="P139" s="2">
        <v>20.374383618909604</v>
      </c>
      <c r="Q139" s="2">
        <v>20.083649982559983</v>
      </c>
      <c r="R139" s="2">
        <v>21.090159734467441</v>
      </c>
      <c r="S139" s="2">
        <v>20.560823189092659</v>
      </c>
      <c r="T139" s="2">
        <v>19.470707712212448</v>
      </c>
      <c r="U139" s="2">
        <v>21.068161671745866</v>
      </c>
      <c r="V139" s="2">
        <v>19.936660061496273</v>
      </c>
      <c r="W139" s="2">
        <v>20.587162896851552</v>
      </c>
      <c r="X139" s="2">
        <v>19.844249441510794</v>
      </c>
      <c r="Y139" s="2">
        <v>20.468890885111723</v>
      </c>
      <c r="Z139" s="2">
        <v>20.023125807542776</v>
      </c>
      <c r="AA139" s="2">
        <v>20.482536775632823</v>
      </c>
      <c r="AB139" s="2">
        <v>20.097080020729553</v>
      </c>
      <c r="AC139" s="2">
        <v>19.771190085077023</v>
      </c>
      <c r="AD139" s="2">
        <v>20.100307330635985</v>
      </c>
      <c r="AE139" s="2">
        <v>18.490476304328972</v>
      </c>
      <c r="AF139" s="2">
        <v>20.344361235052563</v>
      </c>
      <c r="AG139" s="2">
        <v>20.726192282744798</v>
      </c>
      <c r="AH139" s="2">
        <v>20.592478378860619</v>
      </c>
      <c r="AI139" s="2">
        <v>19.526837675958109</v>
      </c>
      <c r="AJ139" s="2">
        <v>20.612954606566948</v>
      </c>
      <c r="AK139" s="2">
        <v>20.461606634343131</v>
      </c>
      <c r="AL139" s="2">
        <v>19.501610943340481</v>
      </c>
      <c r="AM139" s="2">
        <v>19.892963782170185</v>
      </c>
      <c r="AN139" s="2">
        <v>20.177170386244686</v>
      </c>
      <c r="AO139" s="2">
        <v>20.164444197670232</v>
      </c>
      <c r="AP139" s="2">
        <v>19.987294154670142</v>
      </c>
      <c r="AQ139" s="2">
        <v>20.087874425950243</v>
      </c>
      <c r="AR139" s="2">
        <v>20.009658698959512</v>
      </c>
      <c r="AS139" s="2">
        <v>20.295986071605512</v>
      </c>
      <c r="AT139" s="2">
        <v>20.359289027591512</v>
      </c>
      <c r="AU139" s="2">
        <v>20.123924959546027</v>
      </c>
      <c r="AV139" s="2">
        <v>20.089490787692263</v>
      </c>
      <c r="AW139" s="2">
        <v>19.791207303836114</v>
      </c>
      <c r="AX139" s="2">
        <v>19.441687241494101</v>
      </c>
      <c r="AY139" s="2">
        <v>20.225722886688267</v>
      </c>
      <c r="AZ139" s="2">
        <v>18.754403160415489</v>
      </c>
      <c r="BA139" s="2">
        <v>19.824610672854128</v>
      </c>
      <c r="BB139" s="2">
        <v>20.713336644054838</v>
      </c>
      <c r="BC139" s="2">
        <v>20.840147453300276</v>
      </c>
      <c r="BD139" s="2">
        <v>20.265196109379225</v>
      </c>
      <c r="BE139" s="2">
        <v>19.140693107394515</v>
      </c>
      <c r="BF139" s="2">
        <v>19.96187685389275</v>
      </c>
      <c r="BG139" s="2">
        <v>19.557865584478087</v>
      </c>
      <c r="BH139" s="2">
        <v>19.706176555108922</v>
      </c>
      <c r="BI139" s="2">
        <v>20.674464747689221</v>
      </c>
      <c r="BJ139" s="2">
        <v>20.061463300851443</v>
      </c>
      <c r="BK139" s="2">
        <v>20.226242962038892</v>
      </c>
      <c r="BL139" s="2">
        <v>19.564564439201153</v>
      </c>
      <c r="BM139" s="2">
        <v>19.469424273159184</v>
      </c>
      <c r="BN139" s="2">
        <v>21.141389852871828</v>
      </c>
      <c r="BO139" s="2">
        <v>18.239739370123011</v>
      </c>
      <c r="BP139" s="2">
        <v>19.501305145191843</v>
      </c>
      <c r="BQ139" s="2">
        <v>21.274771061426115</v>
      </c>
      <c r="BR139" s="2">
        <v>20.053174938021115</v>
      </c>
      <c r="BS139" s="2">
        <v>19.875201573539162</v>
      </c>
      <c r="BT139" s="2">
        <v>18.481265666794926</v>
      </c>
      <c r="BU139" s="2">
        <v>20.388191211760311</v>
      </c>
      <c r="BV139" s="2">
        <v>20.78220912938934</v>
      </c>
      <c r="BW139" s="2">
        <v>19.540586117549761</v>
      </c>
      <c r="BX139" s="2">
        <v>19.899742885867081</v>
      </c>
      <c r="BY139" s="2">
        <v>20.196650694231636</v>
      </c>
      <c r="BZ139" s="2">
        <v>19.849061851270399</v>
      </c>
      <c r="CA139" s="2">
        <v>19.466169246073001</v>
      </c>
      <c r="CB139" s="2">
        <v>19.477638441162537</v>
      </c>
      <c r="CC139" s="2">
        <v>19.531348224280592</v>
      </c>
      <c r="CD139" s="2">
        <v>20.864364141804362</v>
      </c>
      <c r="CE139" s="2">
        <v>19.47206959588781</v>
      </c>
      <c r="CF139" s="2">
        <v>21.366795500448053</v>
      </c>
      <c r="CG139" s="2">
        <v>19.380555901036889</v>
      </c>
      <c r="CH139" s="2">
        <v>19.997255828475819</v>
      </c>
      <c r="CI139" s="2">
        <v>19.894520575151724</v>
      </c>
      <c r="CJ139" s="2">
        <v>19.994452915554891</v>
      </c>
      <c r="CK139" s="2">
        <v>19.803825304284665</v>
      </c>
      <c r="CL139" s="2">
        <v>20.274803656564185</v>
      </c>
      <c r="CM139" s="2">
        <v>19.807412505271675</v>
      </c>
      <c r="CN139" s="2">
        <v>20.90106997302334</v>
      </c>
      <c r="CO139" s="2">
        <v>20.326493116813225</v>
      </c>
      <c r="CP139" s="2">
        <v>20.473784034055164</v>
      </c>
      <c r="CQ139" s="2">
        <v>19.307398449884218</v>
      </c>
      <c r="CR139" s="2">
        <v>19.510414942617775</v>
      </c>
      <c r="CS139" s="2">
        <v>20.729418332809502</v>
      </c>
      <c r="CT139" s="2">
        <v>20.464486092167483</v>
      </c>
      <c r="CU139" s="2">
        <v>20.795116838665596</v>
      </c>
      <c r="CV139" s="2">
        <v>20.54280334480698</v>
      </c>
      <c r="CW139" s="2">
        <v>20.611491374637684</v>
      </c>
      <c r="CX139" s="2">
        <v>20.902995441295587</v>
      </c>
      <c r="CY139" s="2">
        <v>19.981894660892436</v>
      </c>
      <c r="CZ139" s="2">
        <v>20.358045942296847</v>
      </c>
      <c r="DA139" s="2">
        <v>19.250195267882834</v>
      </c>
      <c r="DB139" s="2">
        <v>20.375085910891165</v>
      </c>
      <c r="DC139" s="2">
        <v>19.578573573465942</v>
      </c>
      <c r="DD139" s="2">
        <v>20.82938147466303</v>
      </c>
      <c r="DE139" s="2">
        <v>19.404846280211292</v>
      </c>
      <c r="DF139" s="2">
        <v>20.078480879500141</v>
      </c>
      <c r="DG139" s="2">
        <v>19.270039791879007</v>
      </c>
      <c r="DH139" s="2">
        <v>20.238195239301536</v>
      </c>
      <c r="DI139" s="2">
        <v>18.778523303609521</v>
      </c>
      <c r="DJ139" s="2">
        <v>19.800740344441476</v>
      </c>
      <c r="DK139" s="2">
        <v>19.985416834870708</v>
      </c>
      <c r="DL139" s="2">
        <v>20.605642561857081</v>
      </c>
      <c r="DM139" s="2">
        <v>20.378634937635212</v>
      </c>
      <c r="DN139" s="2">
        <v>19.453658909833734</v>
      </c>
      <c r="DO139" s="2">
        <v>19.757663644409071</v>
      </c>
      <c r="DP139" s="2">
        <v>20.165427593618276</v>
      </c>
      <c r="DQ139" s="2">
        <v>20.194455966202447</v>
      </c>
      <c r="DR139" s="2">
        <v>19.827773679912116</v>
      </c>
      <c r="DS139" s="2">
        <v>19.228505665513886</v>
      </c>
      <c r="DT139" s="2">
        <v>19.733723589030156</v>
      </c>
      <c r="DU139" s="2">
        <v>20.54812925153697</v>
      </c>
      <c r="DV139" s="2">
        <v>19.189288903175207</v>
      </c>
      <c r="DW139" s="2">
        <v>19.552748826968987</v>
      </c>
      <c r="DX139" s="2">
        <v>20.143554906673504</v>
      </c>
      <c r="DY139" s="2">
        <v>19.796531918312322</v>
      </c>
      <c r="DZ139" s="2">
        <v>20.126108401762632</v>
      </c>
      <c r="EA139" s="2">
        <v>19.125586193625796</v>
      </c>
      <c r="EB139" s="2">
        <v>20.144461516152028</v>
      </c>
      <c r="EC139" s="2">
        <v>19.673527893013574</v>
      </c>
      <c r="ED139" s="2">
        <v>20.288793053610863</v>
      </c>
      <c r="EE139" s="2">
        <v>20.392543891506023</v>
      </c>
      <c r="EF139" s="2">
        <v>18.630681272910344</v>
      </c>
      <c r="EG139" s="2">
        <v>19.619095778084962</v>
      </c>
      <c r="EH139" s="2">
        <v>19.503162566450055</v>
      </c>
      <c r="EI139" s="2">
        <v>19.757663644409071</v>
      </c>
      <c r="EJ139" s="2">
        <v>20.088091440263174</v>
      </c>
      <c r="EK139" s="2">
        <v>19.352206318837183</v>
      </c>
      <c r="EL139" s="2">
        <v>20.550928934923046</v>
      </c>
      <c r="EM139" s="2">
        <v>19.395407106857558</v>
      </c>
      <c r="EN139" s="2">
        <v>20.37863094659291</v>
      </c>
      <c r="EO139" s="2">
        <v>20.388227106103528</v>
      </c>
      <c r="EP139" s="2">
        <v>19.775161014163238</v>
      </c>
      <c r="EQ139" s="2">
        <v>19.757663644409071</v>
      </c>
      <c r="ER139" s="2">
        <v>20.160468557316314</v>
      </c>
      <c r="ES139" s="2">
        <v>20.188500518081391</v>
      </c>
      <c r="ET139" s="2">
        <v>19.550393065330855</v>
      </c>
      <c r="EU139" s="2">
        <v>19.789644725442596</v>
      </c>
      <c r="EV139" s="2">
        <v>20.682779234514651</v>
      </c>
      <c r="EW139" s="2">
        <v>19.723483784051975</v>
      </c>
      <c r="EX139" s="2">
        <v>19.152356185410628</v>
      </c>
      <c r="EY139" s="2">
        <v>19.833882692355804</v>
      </c>
      <c r="EZ139" s="2">
        <v>20.448639794646073</v>
      </c>
      <c r="FA139" s="2">
        <v>20.923204980629318</v>
      </c>
      <c r="FB139" s="2">
        <v>19.194386363371152</v>
      </c>
      <c r="FC139" s="2">
        <v>19.993267133031086</v>
      </c>
      <c r="FD139" s="2">
        <v>19.711404821740675</v>
      </c>
      <c r="FE139" s="2">
        <v>18.996357856761321</v>
      </c>
      <c r="FF139" s="2">
        <v>20.543114967041323</v>
      </c>
      <c r="FG139" s="2">
        <v>18.158583942370754</v>
      </c>
      <c r="FH139" s="2">
        <v>19.97371562940803</v>
      </c>
      <c r="FI139" s="2">
        <v>19.370694865282758</v>
      </c>
      <c r="FJ139" s="2">
        <v>19.5380762878114</v>
      </c>
      <c r="FK139" s="2">
        <v>19.638382216383686</v>
      </c>
      <c r="FL139" s="2">
        <v>19.657816437825101</v>
      </c>
      <c r="FM139" s="2">
        <v>19.928585851518214</v>
      </c>
      <c r="FN139" s="2">
        <v>20.103723640543272</v>
      </c>
      <c r="FO139" s="2">
        <v>19.27796182902075</v>
      </c>
      <c r="FP139" s="2">
        <v>20.802706222681344</v>
      </c>
      <c r="FQ139" s="2">
        <v>18.87735211978503</v>
      </c>
      <c r="FR139" s="2">
        <v>20.793287461061155</v>
      </c>
      <c r="FS139" s="2">
        <v>19.124302947804573</v>
      </c>
      <c r="FT139" s="2">
        <v>19.61621109759346</v>
      </c>
      <c r="FU139" s="2">
        <v>19.617250658573337</v>
      </c>
      <c r="FV139" s="2">
        <v>19.332214377194688</v>
      </c>
      <c r="FW139" s="2">
        <v>19.832264965453884</v>
      </c>
      <c r="FX139" s="2">
        <v>20.322565314187074</v>
      </c>
      <c r="FY139" s="2">
        <v>19.947022246188752</v>
      </c>
      <c r="FZ139" s="2">
        <v>20.168677779003716</v>
      </c>
      <c r="GA139" s="2">
        <v>20.548631211404338</v>
      </c>
      <c r="GB139" s="2">
        <v>19.102023798243085</v>
      </c>
      <c r="GC139" s="2">
        <v>19.202901597564939</v>
      </c>
      <c r="GD139" s="2">
        <v>19.926000427053747</v>
      </c>
      <c r="GE139" s="2">
        <v>19.757663644409071</v>
      </c>
      <c r="GF139" s="2">
        <v>20.237781000703468</v>
      </c>
      <c r="GG139" s="2">
        <v>19.470094976163281</v>
      </c>
      <c r="GH139" s="2">
        <v>19.284602464506484</v>
      </c>
      <c r="GI139" s="2">
        <v>19.563440867183964</v>
      </c>
      <c r="GJ139" s="2">
        <v>19.174672524409999</v>
      </c>
      <c r="GK139" s="2">
        <v>19.368936458500944</v>
      </c>
      <c r="GL139" s="2">
        <v>18.94009763376032</v>
      </c>
      <c r="GM139" s="30">
        <v>19.368936458500944</v>
      </c>
      <c r="GN139" s="30">
        <v>18.94009763376032</v>
      </c>
    </row>
    <row r="140" spans="1:196" x14ac:dyDescent="0.2">
      <c r="A140" s="17" t="s">
        <v>35</v>
      </c>
      <c r="B140" s="17">
        <v>38</v>
      </c>
      <c r="C140" s="17">
        <v>6</v>
      </c>
      <c r="D140" s="9" t="s">
        <v>0</v>
      </c>
      <c r="E140" s="8">
        <v>0.14915759876945167</v>
      </c>
      <c r="F140" s="7">
        <v>0.12316293633643483</v>
      </c>
      <c r="G140" s="7">
        <v>0.8788019362462377</v>
      </c>
      <c r="H140" s="10">
        <v>-2.9604007865309256E-2</v>
      </c>
      <c r="I140" s="78">
        <v>0</v>
      </c>
      <c r="J140" s="78">
        <v>0</v>
      </c>
      <c r="K140" s="2">
        <v>20.320579994025593</v>
      </c>
      <c r="L140" s="2">
        <v>21.251053828032976</v>
      </c>
      <c r="M140" s="2">
        <v>20.974298967114432</v>
      </c>
      <c r="N140" s="2">
        <v>21.084134480498168</v>
      </c>
      <c r="O140" s="2">
        <v>20.550899364737191</v>
      </c>
      <c r="P140" s="2">
        <v>21.310878970855875</v>
      </c>
      <c r="Q140" s="2">
        <v>20.573928109898901</v>
      </c>
      <c r="R140" s="2">
        <v>21.336071425804832</v>
      </c>
      <c r="S140" s="2">
        <v>21.350318628202473</v>
      </c>
      <c r="T140" s="2">
        <v>21.114348914710259</v>
      </c>
      <c r="U140" s="2">
        <v>21.152439026186851</v>
      </c>
      <c r="V140" s="2">
        <v>20.807398885724236</v>
      </c>
      <c r="W140" s="2">
        <v>21.547684708559448</v>
      </c>
      <c r="X140" s="2">
        <v>20.651930565870561</v>
      </c>
      <c r="Y140" s="2">
        <v>20.877610496662683</v>
      </c>
      <c r="Z140" s="2">
        <v>21.014438138294501</v>
      </c>
      <c r="AA140" s="2">
        <v>20.769075882273352</v>
      </c>
      <c r="AB140" s="2">
        <v>20.878175068659182</v>
      </c>
      <c r="AC140" s="2">
        <v>20.533530012628127</v>
      </c>
      <c r="AD140" s="2">
        <v>21.450611127951582</v>
      </c>
      <c r="AE140" s="2">
        <v>21.689545116820224</v>
      </c>
      <c r="AF140" s="2">
        <v>20.923472471171888</v>
      </c>
      <c r="AG140" s="2">
        <v>21.354923926094671</v>
      </c>
      <c r="AH140" s="2">
        <v>21.054704864067372</v>
      </c>
      <c r="AI140" s="2">
        <v>20.524172176905164</v>
      </c>
      <c r="AJ140" s="2">
        <v>20.970746326057355</v>
      </c>
      <c r="AK140" s="2">
        <v>21.042664394653901</v>
      </c>
      <c r="AL140" s="2">
        <v>21.089040943081628</v>
      </c>
      <c r="AM140" s="2">
        <v>21.325188389699807</v>
      </c>
      <c r="AN140" s="2">
        <v>21.044726499125936</v>
      </c>
      <c r="AO140" s="2">
        <v>20.409260735464411</v>
      </c>
      <c r="AP140" s="2">
        <v>21.0133429018376</v>
      </c>
      <c r="AQ140" s="2">
        <v>21.059221046421737</v>
      </c>
      <c r="AR140" s="2">
        <v>20.847499612270894</v>
      </c>
      <c r="AS140" s="2">
        <v>20.931805679621114</v>
      </c>
      <c r="AT140" s="2">
        <v>20.998492893923178</v>
      </c>
      <c r="AU140" s="2">
        <v>21.102254325935352</v>
      </c>
      <c r="AV140" s="2">
        <v>21.508132526646868</v>
      </c>
      <c r="AW140" s="2">
        <v>20.355320819678688</v>
      </c>
      <c r="AX140" s="2">
        <v>20.572723782529899</v>
      </c>
      <c r="AY140" s="2">
        <v>20.952439034246225</v>
      </c>
      <c r="AZ140" s="2">
        <v>21.735138949071594</v>
      </c>
      <c r="BA140" s="2">
        <v>20.39748110983167</v>
      </c>
      <c r="BB140" s="2">
        <v>21.658012827266248</v>
      </c>
      <c r="BC140" s="2">
        <v>20.726184823240825</v>
      </c>
      <c r="BD140" s="2">
        <v>20.942347136845004</v>
      </c>
      <c r="BE140" s="2">
        <v>20.427297994898229</v>
      </c>
      <c r="BF140" s="2">
        <v>21.165526725613898</v>
      </c>
      <c r="BG140" s="2">
        <v>21.038812538830122</v>
      </c>
      <c r="BH140" s="2">
        <v>21.07000200246863</v>
      </c>
      <c r="BI140" s="2">
        <v>21.11790989521478</v>
      </c>
      <c r="BJ140" s="2">
        <v>20.449979467346704</v>
      </c>
      <c r="BK140" s="2">
        <v>21.49757331045587</v>
      </c>
      <c r="BL140" s="2">
        <v>20.391705628538222</v>
      </c>
      <c r="BM140" s="2">
        <v>20.96325117060865</v>
      </c>
      <c r="BN140" s="2">
        <v>20.890034420193402</v>
      </c>
      <c r="BO140" s="2">
        <v>21.671482689030203</v>
      </c>
      <c r="BP140" s="2">
        <v>20.726148734699464</v>
      </c>
      <c r="BQ140" s="2">
        <v>21.350434155170408</v>
      </c>
      <c r="BR140" s="2">
        <v>21.39882091902679</v>
      </c>
      <c r="BS140" s="2">
        <v>20.99423776667005</v>
      </c>
      <c r="BT140" s="2">
        <v>21.40164494320263</v>
      </c>
      <c r="BU140" s="2">
        <v>20.936702125991953</v>
      </c>
      <c r="BV140" s="2">
        <v>21.362048057179926</v>
      </c>
      <c r="BW140" s="2">
        <v>20.833274053771309</v>
      </c>
      <c r="BX140" s="2">
        <v>20.809373699164244</v>
      </c>
      <c r="BY140" s="2">
        <v>20.475914313431019</v>
      </c>
      <c r="BZ140" s="2">
        <v>20.935552517522048</v>
      </c>
      <c r="CA140" s="2">
        <v>20.568287849945641</v>
      </c>
      <c r="CB140" s="2">
        <v>20.926509097685553</v>
      </c>
      <c r="CC140" s="2">
        <v>20.953158745553285</v>
      </c>
      <c r="CD140" s="2">
        <v>20.901778219169774</v>
      </c>
      <c r="CE140" s="2">
        <v>20.029954705002972</v>
      </c>
      <c r="CF140" s="2">
        <v>21.761666667050541</v>
      </c>
      <c r="CG140" s="2">
        <v>20.2397069102548</v>
      </c>
      <c r="CH140" s="2">
        <v>20.900140558210389</v>
      </c>
      <c r="CI140" s="2">
        <v>21.360965895436987</v>
      </c>
      <c r="CJ140" s="2">
        <v>21.066425506687846</v>
      </c>
      <c r="CK140" s="2">
        <v>21.433388130526914</v>
      </c>
      <c r="CL140" s="2">
        <v>21.005428004392634</v>
      </c>
      <c r="CM140" s="2">
        <v>20.886290546898287</v>
      </c>
      <c r="CN140" s="2">
        <v>21.739085116774927</v>
      </c>
      <c r="CO140" s="2">
        <v>20.544615552644999</v>
      </c>
      <c r="CP140" s="2">
        <v>21.017741971133923</v>
      </c>
      <c r="CQ140" s="2">
        <v>20.525510548389509</v>
      </c>
      <c r="CR140" s="2">
        <v>21.061488936087216</v>
      </c>
      <c r="CS140" s="2">
        <v>21.168748058101347</v>
      </c>
      <c r="CT140" s="2">
        <v>20.906037872521892</v>
      </c>
      <c r="CU140" s="2">
        <v>20.873583589217052</v>
      </c>
      <c r="CV140" s="2">
        <v>21.124369224150399</v>
      </c>
      <c r="CW140" s="2">
        <v>20.763320613962364</v>
      </c>
      <c r="CX140" s="2">
        <v>21.451420537167621</v>
      </c>
      <c r="CY140" s="2">
        <v>20.547890449029978</v>
      </c>
      <c r="CZ140" s="2">
        <v>21.066304231872987</v>
      </c>
      <c r="DA140" s="2">
        <v>21.013755634298878</v>
      </c>
      <c r="DB140" s="2">
        <v>21.017714253772567</v>
      </c>
      <c r="DC140" s="2">
        <v>21.836366694669447</v>
      </c>
      <c r="DD140" s="2">
        <v>21.330377972934741</v>
      </c>
      <c r="DE140" s="2">
        <v>20.916621934211435</v>
      </c>
      <c r="DF140" s="2">
        <v>20.834221242518382</v>
      </c>
      <c r="DG140" s="2">
        <v>21.74610823796765</v>
      </c>
      <c r="DH140" s="2">
        <v>20.618528838601868</v>
      </c>
      <c r="DI140" s="2">
        <v>20.891160007162906</v>
      </c>
      <c r="DJ140" s="2">
        <v>21.079506504773004</v>
      </c>
      <c r="DK140" s="2">
        <v>21.456846084099499</v>
      </c>
      <c r="DL140" s="2">
        <v>21.350711119944929</v>
      </c>
      <c r="DM140" s="2">
        <v>20.877338289040104</v>
      </c>
      <c r="DN140" s="2">
        <v>21.2424409253852</v>
      </c>
      <c r="DO140" s="2">
        <v>21.189787057581725</v>
      </c>
      <c r="DP140" s="2">
        <v>21.419360680038121</v>
      </c>
      <c r="DQ140" s="2">
        <v>20.669829167877424</v>
      </c>
      <c r="DR140" s="2">
        <v>20.7647757316746</v>
      </c>
      <c r="DS140" s="2">
        <v>21.551906351617443</v>
      </c>
      <c r="DT140" s="2">
        <v>20.756243091817574</v>
      </c>
      <c r="DU140" s="2">
        <v>21.640836499185024</v>
      </c>
      <c r="DV140" s="2">
        <v>20.880752662237001</v>
      </c>
      <c r="DW140" s="2">
        <v>21.486623123150594</v>
      </c>
      <c r="DX140" s="2">
        <v>21.194737124840643</v>
      </c>
      <c r="DY140" s="2">
        <v>21.54788041617838</v>
      </c>
      <c r="DZ140" s="2">
        <v>20.627679292236806</v>
      </c>
      <c r="EA140" s="2">
        <v>21.945253648053871</v>
      </c>
      <c r="EB140" s="2">
        <v>21.69007703592947</v>
      </c>
      <c r="EC140" s="2">
        <v>21.727935147952511</v>
      </c>
      <c r="ED140" s="2">
        <v>20.551719591794541</v>
      </c>
      <c r="EE140" s="2">
        <v>20.721995924329828</v>
      </c>
      <c r="EF140" s="2">
        <v>21.643533587638416</v>
      </c>
      <c r="EG140" s="2">
        <v>20.828323832006145</v>
      </c>
      <c r="EH140" s="2">
        <v>21.350797491693243</v>
      </c>
      <c r="EI140" s="2">
        <v>21.104474646508038</v>
      </c>
      <c r="EJ140" s="2">
        <v>21.107375793450874</v>
      </c>
      <c r="EK140" s="2">
        <v>20.887510623214574</v>
      </c>
      <c r="EL140" s="2">
        <v>21.046753026923888</v>
      </c>
      <c r="EM140" s="2">
        <v>20.4479548725215</v>
      </c>
      <c r="EN140" s="2">
        <v>20.888214503164036</v>
      </c>
      <c r="EO140" s="2">
        <v>20.615107286204083</v>
      </c>
      <c r="EP140" s="2">
        <v>20.443127380963766</v>
      </c>
      <c r="EQ140" s="2">
        <v>20.674188466291731</v>
      </c>
      <c r="ER140" s="2">
        <v>20.607970096115935</v>
      </c>
      <c r="ES140" s="2">
        <v>20.341516493488367</v>
      </c>
      <c r="ET140" s="2">
        <v>21.498219076891445</v>
      </c>
      <c r="EU140" s="2">
        <v>20.443331547063963</v>
      </c>
      <c r="EV140" s="2">
        <v>21.131654857920612</v>
      </c>
      <c r="EW140" s="2">
        <v>21.03728288083871</v>
      </c>
      <c r="EX140" s="2">
        <v>20.516610986353363</v>
      </c>
      <c r="EY140" s="2">
        <v>21.125953683992392</v>
      </c>
      <c r="EZ140" s="2">
        <v>20.807238754207834</v>
      </c>
      <c r="FA140" s="2">
        <v>21.035523867969363</v>
      </c>
      <c r="FB140" s="2">
        <v>21.329582498907204</v>
      </c>
      <c r="FC140" s="2">
        <v>20.029954705002972</v>
      </c>
      <c r="FD140" s="2">
        <v>21.049536155302363</v>
      </c>
      <c r="FE140" s="2">
        <v>21.14758553486551</v>
      </c>
      <c r="FF140" s="2">
        <v>21.33980691127514</v>
      </c>
      <c r="FG140" s="2">
        <v>20.662843370069169</v>
      </c>
      <c r="FH140" s="2">
        <v>20.874704326196955</v>
      </c>
      <c r="FI140" s="2">
        <v>20.938671676906814</v>
      </c>
      <c r="FJ140" s="2">
        <v>20.525259683734124</v>
      </c>
      <c r="FK140" s="2">
        <v>20.665643700938368</v>
      </c>
      <c r="FL140" s="2">
        <v>21.140345672016867</v>
      </c>
      <c r="FM140" s="2">
        <v>21.189096107316225</v>
      </c>
      <c r="FN140" s="2">
        <v>20.448060383818092</v>
      </c>
      <c r="FO140" s="2">
        <v>21.037600951293591</v>
      </c>
      <c r="FP140" s="2">
        <v>21.437204854081145</v>
      </c>
      <c r="FQ140" s="2">
        <v>21.052598178333707</v>
      </c>
      <c r="FR140" s="2">
        <v>20.669355088330043</v>
      </c>
      <c r="FS140" s="2">
        <v>21.750180884765445</v>
      </c>
      <c r="FT140" s="2">
        <v>20.601387448192089</v>
      </c>
      <c r="FU140" s="2">
        <v>20.79635714005278</v>
      </c>
      <c r="FV140" s="2">
        <v>21.547250847467911</v>
      </c>
      <c r="FW140" s="2">
        <v>20.927196720330727</v>
      </c>
      <c r="FX140" s="2">
        <v>21.418016030856744</v>
      </c>
      <c r="FY140" s="2">
        <v>20.632818630413045</v>
      </c>
      <c r="FZ140" s="2">
        <v>21.209346926455794</v>
      </c>
      <c r="GA140" s="2">
        <v>20.719593400622792</v>
      </c>
      <c r="GB140" s="2">
        <v>20.790044961613582</v>
      </c>
      <c r="GC140" s="2">
        <v>20.738574612634466</v>
      </c>
      <c r="GD140" s="2">
        <v>20.955543523031789</v>
      </c>
      <c r="GE140" s="2">
        <v>20.872865879006834</v>
      </c>
      <c r="GF140" s="2">
        <v>20.453624589879684</v>
      </c>
      <c r="GG140" s="2">
        <v>21.202818241782325</v>
      </c>
      <c r="GH140" s="2">
        <v>21.447464703217381</v>
      </c>
      <c r="GI140" s="2">
        <v>21.335320805901283</v>
      </c>
      <c r="GJ140" s="2">
        <v>20.709845855058717</v>
      </c>
      <c r="GK140" s="2">
        <v>21.736068679501948</v>
      </c>
      <c r="GL140" s="2">
        <v>21.07339560509762</v>
      </c>
      <c r="GM140" s="30">
        <v>20.415968967155152</v>
      </c>
      <c r="GN140" s="30">
        <v>21.312470633031154</v>
      </c>
    </row>
    <row r="141" spans="1:196" x14ac:dyDescent="0.2">
      <c r="A141" s="17" t="s">
        <v>35</v>
      </c>
      <c r="B141" s="17">
        <v>38</v>
      </c>
      <c r="C141" s="17">
        <v>6</v>
      </c>
      <c r="D141" s="9" t="s">
        <v>1</v>
      </c>
      <c r="E141" s="7">
        <v>3.3517033289972575E-2</v>
      </c>
      <c r="F141" s="7">
        <v>0.16625296122634126</v>
      </c>
      <c r="G141" s="7">
        <v>0.1937200756310401</v>
      </c>
      <c r="H141" s="7">
        <v>0.11159407496301199</v>
      </c>
      <c r="I141" s="58" t="s">
        <v>5711</v>
      </c>
      <c r="J141" s="78">
        <v>0</v>
      </c>
      <c r="K141" s="2">
        <v>23.267481826665232</v>
      </c>
      <c r="L141" s="2">
        <v>24.25563655156401</v>
      </c>
      <c r="M141" s="2">
        <v>23.771695748054533</v>
      </c>
      <c r="N141" s="2">
        <v>24.431246814129853</v>
      </c>
      <c r="O141" s="2">
        <v>23.921876686047177</v>
      </c>
      <c r="P141" s="2">
        <v>24.394710864755506</v>
      </c>
      <c r="Q141" s="2">
        <v>23.882782294721302</v>
      </c>
      <c r="R141" s="2">
        <v>24.079869091682436</v>
      </c>
      <c r="S141" s="2">
        <v>24.257882912227927</v>
      </c>
      <c r="T141" s="2">
        <v>24.346050228688366</v>
      </c>
      <c r="U141" s="2">
        <v>24.387980385952485</v>
      </c>
      <c r="V141" s="2">
        <v>23.381610551344892</v>
      </c>
      <c r="W141" s="2">
        <v>23.990443952573976</v>
      </c>
      <c r="X141" s="2">
        <v>22.893516113676277</v>
      </c>
      <c r="Y141" s="2">
        <v>23.842581846328372</v>
      </c>
      <c r="Z141" s="2">
        <v>24.015615220190647</v>
      </c>
      <c r="AA141" s="2">
        <v>23.753124240650937</v>
      </c>
      <c r="AB141" s="2">
        <v>23.774863605556323</v>
      </c>
      <c r="AC141" s="2">
        <v>23.206591242282087</v>
      </c>
      <c r="AD141" s="2">
        <v>24.076910596224451</v>
      </c>
      <c r="AE141" s="2">
        <v>23.720477618924487</v>
      </c>
      <c r="AF141" s="2">
        <v>23.622298804515086</v>
      </c>
      <c r="AG141" s="2">
        <v>24.184344902305611</v>
      </c>
      <c r="AH141" s="2">
        <v>23.782134497459051</v>
      </c>
      <c r="AI141" s="2">
        <v>23.361323670071986</v>
      </c>
      <c r="AJ141" s="2">
        <v>23.86627508651609</v>
      </c>
      <c r="AK141" s="2">
        <v>23.955503098424483</v>
      </c>
      <c r="AL141" s="2">
        <v>23.704338342052957</v>
      </c>
      <c r="AM141" s="2">
        <v>24.016214906694504</v>
      </c>
      <c r="AN141" s="2">
        <v>23.689645350860694</v>
      </c>
      <c r="AO141" s="2">
        <v>23.378748960065995</v>
      </c>
      <c r="AP141" s="2">
        <v>23.854526098940024</v>
      </c>
      <c r="AQ141" s="2">
        <v>23.435931881600023</v>
      </c>
      <c r="AR141" s="2">
        <v>23.859507903994299</v>
      </c>
      <c r="AS141" s="2">
        <v>23.728842589960312</v>
      </c>
      <c r="AT141" s="2">
        <v>24.268157210830683</v>
      </c>
      <c r="AU141" s="2">
        <v>24.316905883603486</v>
      </c>
      <c r="AV141" s="2">
        <v>24.017272241918469</v>
      </c>
      <c r="AW141" s="2">
        <v>23.654942246881546</v>
      </c>
      <c r="AX141" s="2">
        <v>23.613702541085992</v>
      </c>
      <c r="AY141" s="2">
        <v>23.683939185736655</v>
      </c>
      <c r="AZ141" s="2">
        <v>24.211693730396359</v>
      </c>
      <c r="BA141" s="2">
        <v>23.481613524719094</v>
      </c>
      <c r="BB141" s="2">
        <v>24.870627627737228</v>
      </c>
      <c r="BC141" s="2">
        <v>23.689536489256199</v>
      </c>
      <c r="BD141" s="2">
        <v>23.39871983608899</v>
      </c>
      <c r="BE141" s="2">
        <v>23.06505542213262</v>
      </c>
      <c r="BF141" s="2">
        <v>23.839336502989614</v>
      </c>
      <c r="BG141" s="2">
        <v>24.336182418564942</v>
      </c>
      <c r="BH141" s="2">
        <v>23.562608172732521</v>
      </c>
      <c r="BI141" s="2">
        <v>23.451731669774706</v>
      </c>
      <c r="BJ141" s="2">
        <v>23.113149701841937</v>
      </c>
      <c r="BK141" s="2">
        <v>24.040589661088877</v>
      </c>
      <c r="BL141" s="2">
        <v>23.623527824562341</v>
      </c>
      <c r="BM141" s="2">
        <v>23.846095373789552</v>
      </c>
      <c r="BN141" s="2">
        <v>23.698433158622823</v>
      </c>
      <c r="BO141" s="2">
        <v>23.929990218738507</v>
      </c>
      <c r="BP141" s="2">
        <v>23.693372325376945</v>
      </c>
      <c r="BQ141" s="2">
        <v>24.451088382592815</v>
      </c>
      <c r="BR141" s="2">
        <v>24.15124471263124</v>
      </c>
      <c r="BS141" s="2">
        <v>24.230463031172238</v>
      </c>
      <c r="BT141" s="2">
        <v>24.190657693949714</v>
      </c>
      <c r="BU141" s="2">
        <v>23.729753321792266</v>
      </c>
      <c r="BV141" s="2">
        <v>24.049981489187807</v>
      </c>
      <c r="BW141" s="2">
        <v>23.67325162400687</v>
      </c>
      <c r="BX141" s="2">
        <v>23.86113043418354</v>
      </c>
      <c r="BY141" s="2">
        <v>23.847332488633402</v>
      </c>
      <c r="BZ141" s="2">
        <v>23.637532586674617</v>
      </c>
      <c r="CA141" s="2">
        <v>23.769079084277735</v>
      </c>
      <c r="CB141" s="2">
        <v>23.739217240222839</v>
      </c>
      <c r="CC141" s="2">
        <v>24.033841134231654</v>
      </c>
      <c r="CD141" s="2">
        <v>23.950888465892348</v>
      </c>
      <c r="CE141" s="2">
        <v>22.912583741173101</v>
      </c>
      <c r="CF141" s="2">
        <v>24.191926589109688</v>
      </c>
      <c r="CG141" s="2">
        <v>23.490714925917032</v>
      </c>
      <c r="CH141" s="2">
        <v>23.81208214442848</v>
      </c>
      <c r="CI141" s="2">
        <v>24.210228077538453</v>
      </c>
      <c r="CJ141" s="2">
        <v>23.894664187221334</v>
      </c>
      <c r="CK141" s="2">
        <v>23.94777377056484</v>
      </c>
      <c r="CL141" s="2">
        <v>23.697955891653372</v>
      </c>
      <c r="CM141" s="2">
        <v>23.474681100317056</v>
      </c>
      <c r="CN141" s="2">
        <v>24.316296389515216</v>
      </c>
      <c r="CO141" s="2">
        <v>24.063944458466999</v>
      </c>
      <c r="CP141" s="2">
        <v>24.124208480091454</v>
      </c>
      <c r="CQ141" s="2">
        <v>23.638777988509535</v>
      </c>
      <c r="CR141" s="2">
        <v>23.969136013550099</v>
      </c>
      <c r="CS141" s="2">
        <v>24.343348313695298</v>
      </c>
      <c r="CT141" s="2">
        <v>23.533040348306375</v>
      </c>
      <c r="CU141" s="2">
        <v>23.75233257169457</v>
      </c>
      <c r="CV141" s="2">
        <v>23.720562788463926</v>
      </c>
      <c r="CW141" s="2">
        <v>23.504845719997789</v>
      </c>
      <c r="CX141" s="2">
        <v>24.421588013629759</v>
      </c>
      <c r="CY141" s="2">
        <v>23.170719963143554</v>
      </c>
      <c r="CZ141" s="2">
        <v>24.098515266984869</v>
      </c>
      <c r="DA141" s="2">
        <v>24.204697425030492</v>
      </c>
      <c r="DB141" s="2">
        <v>23.584041100270579</v>
      </c>
      <c r="DC141" s="2">
        <v>24.759794904936271</v>
      </c>
      <c r="DD141" s="2">
        <v>24.292852058474594</v>
      </c>
      <c r="DE141" s="2">
        <v>23.422349133595361</v>
      </c>
      <c r="DF141" s="2">
        <v>23.471470334469007</v>
      </c>
      <c r="DG141" s="2">
        <v>24.3073307490512</v>
      </c>
      <c r="DH141" s="2">
        <v>24.030646214930272</v>
      </c>
      <c r="DI141" s="2">
        <v>24.148653445336635</v>
      </c>
      <c r="DJ141" s="2">
        <v>23.783203396992519</v>
      </c>
      <c r="DK141" s="2">
        <v>24.62452638181367</v>
      </c>
      <c r="DL141" s="2">
        <v>23.809991135053952</v>
      </c>
      <c r="DM141" s="2">
        <v>24.261694066630952</v>
      </c>
      <c r="DN141" s="2">
        <v>23.843455014581497</v>
      </c>
      <c r="DO141" s="2">
        <v>23.418429741723919</v>
      </c>
      <c r="DP141" s="2">
        <v>24.314425930043981</v>
      </c>
      <c r="DQ141" s="2">
        <v>23.727639680254718</v>
      </c>
      <c r="DR141" s="2">
        <v>23.529211612483909</v>
      </c>
      <c r="DS141" s="2">
        <v>24.879109173120334</v>
      </c>
      <c r="DT141" s="2">
        <v>23.705490811401923</v>
      </c>
      <c r="DU141" s="2">
        <v>23.506153010623599</v>
      </c>
      <c r="DV141" s="2">
        <v>24.137067276413706</v>
      </c>
      <c r="DW141" s="2">
        <v>23.938014931277998</v>
      </c>
      <c r="DX141" s="2">
        <v>24.460254499621826</v>
      </c>
      <c r="DY141" s="2">
        <v>24.123131858162331</v>
      </c>
      <c r="DZ141" s="2">
        <v>24.018681334125027</v>
      </c>
      <c r="EA141" s="2">
        <v>23.50670644879968</v>
      </c>
      <c r="EB141" s="2">
        <v>24.2602182086918</v>
      </c>
      <c r="EC141" s="2">
        <v>24.629454674072011</v>
      </c>
      <c r="ED141" s="2">
        <v>24.729727241651688</v>
      </c>
      <c r="EE141" s="2">
        <v>23.950775052446293</v>
      </c>
      <c r="EF141" s="2">
        <v>24.391855699931504</v>
      </c>
      <c r="EG141" s="2">
        <v>24.266054666034744</v>
      </c>
      <c r="EH141" s="2">
        <v>23.728150166490302</v>
      </c>
      <c r="EI141" s="2">
        <v>24.523998295054049</v>
      </c>
      <c r="EJ141" s="2">
        <v>23.655486885350129</v>
      </c>
      <c r="EK141" s="2">
        <v>23.612192724247517</v>
      </c>
      <c r="EL141" s="2">
        <v>23.70302482673619</v>
      </c>
      <c r="EM141" s="2">
        <v>23.91510471058367</v>
      </c>
      <c r="EN141" s="2">
        <v>23.571254506411044</v>
      </c>
      <c r="EO141" s="2">
        <v>23.943431801081555</v>
      </c>
      <c r="EP141" s="2">
        <v>23.685738053290375</v>
      </c>
      <c r="EQ141" s="2">
        <v>23.611018291141953</v>
      </c>
      <c r="ER141" s="2">
        <v>24.141509203158062</v>
      </c>
      <c r="ES141" s="2">
        <v>24.312256641292276</v>
      </c>
      <c r="ET141" s="2">
        <v>23.648039421630454</v>
      </c>
      <c r="EU141" s="2">
        <v>23.550043820078141</v>
      </c>
      <c r="EV141" s="2">
        <v>23.839910145705193</v>
      </c>
      <c r="EW141" s="2">
        <v>23.619809985710653</v>
      </c>
      <c r="EX141" s="2">
        <v>23.777662668087903</v>
      </c>
      <c r="EY141" s="2">
        <v>23.42508441533224</v>
      </c>
      <c r="EZ141" s="2">
        <v>24.199558272615118</v>
      </c>
      <c r="FA141" s="2">
        <v>24.445255780234682</v>
      </c>
      <c r="FB141" s="2">
        <v>23.98701573203649</v>
      </c>
      <c r="FC141" s="2">
        <v>24.068833646893523</v>
      </c>
      <c r="FD141" s="2">
        <v>23.257296583112034</v>
      </c>
      <c r="FE141" s="2">
        <v>24.552693399417318</v>
      </c>
      <c r="FF141" s="2">
        <v>24.32092809268584</v>
      </c>
      <c r="FG141" s="2">
        <v>24.198844279805833</v>
      </c>
      <c r="FH141" s="2">
        <v>23.710628297497934</v>
      </c>
      <c r="FI141" s="2">
        <v>23.83516421419289</v>
      </c>
      <c r="FJ141" s="2">
        <v>23.4069316028583</v>
      </c>
      <c r="FK141" s="2">
        <v>23.377259286333327</v>
      </c>
      <c r="FL141" s="2">
        <v>23.934029140924437</v>
      </c>
      <c r="FM141" s="2">
        <v>23.881425318308278</v>
      </c>
      <c r="FN141" s="2">
        <v>24.039083193659195</v>
      </c>
      <c r="FO141" s="2">
        <v>23.770182187980833</v>
      </c>
      <c r="FP141" s="2">
        <v>24.247970606585262</v>
      </c>
      <c r="FQ141" s="2">
        <v>24.094007159984699</v>
      </c>
      <c r="FR141" s="2">
        <v>23.918135091542936</v>
      </c>
      <c r="FS141" s="2">
        <v>23.112966069226385</v>
      </c>
      <c r="FT141" s="2">
        <v>24.407499359805179</v>
      </c>
      <c r="FU141" s="2">
        <v>23.525905845292368</v>
      </c>
      <c r="FV141" s="2">
        <v>23.99798554940654</v>
      </c>
      <c r="FW141" s="2">
        <v>24.076565228546016</v>
      </c>
      <c r="FX141" s="2">
        <v>24.04919343712065</v>
      </c>
      <c r="FY141" s="2">
        <v>24.581215838903933</v>
      </c>
      <c r="FZ141" s="2">
        <v>24.71407242004755</v>
      </c>
      <c r="GA141" s="2">
        <v>24.0022841815668</v>
      </c>
      <c r="GB141" s="2">
        <v>24.300550536240443</v>
      </c>
      <c r="GC141" s="2">
        <v>23.988102481365161</v>
      </c>
      <c r="GD141" s="2">
        <v>23.950177487913109</v>
      </c>
      <c r="GE141" s="2">
        <v>24.007564709323109</v>
      </c>
      <c r="GF141" s="2">
        <v>24.030884608145257</v>
      </c>
      <c r="GG141" s="2">
        <v>23.421776656827795</v>
      </c>
      <c r="GH141" s="2">
        <v>24.183017627003874</v>
      </c>
      <c r="GI141" s="2">
        <v>23.241678152899986</v>
      </c>
      <c r="GJ141" s="2">
        <v>24.826846894027184</v>
      </c>
      <c r="GK141" s="2">
        <v>23.6530935847675</v>
      </c>
      <c r="GL141" s="2">
        <v>24.227827564698515</v>
      </c>
      <c r="GM141" s="30">
        <v>23.6530935847675</v>
      </c>
      <c r="GN141" s="30">
        <v>24.227827564698515</v>
      </c>
    </row>
    <row r="142" spans="1:196" x14ac:dyDescent="0.2">
      <c r="A142" s="17" t="s">
        <v>36</v>
      </c>
      <c r="B142" s="17">
        <f>16+18</f>
        <v>34</v>
      </c>
      <c r="C142" s="17">
        <v>3</v>
      </c>
      <c r="D142" s="9" t="s">
        <v>1</v>
      </c>
      <c r="E142" s="7">
        <v>0.7747729199371578</v>
      </c>
      <c r="F142" s="7">
        <v>-8.8387757981305271E-2</v>
      </c>
      <c r="G142" s="7">
        <v>1.6135342557005994E-2</v>
      </c>
      <c r="H142" s="7">
        <v>-0.37793692410885527</v>
      </c>
      <c r="I142" s="78">
        <v>0</v>
      </c>
      <c r="J142" s="56" t="s">
        <v>5707</v>
      </c>
      <c r="K142" s="2">
        <v>16.321971768269993</v>
      </c>
      <c r="L142" s="2">
        <v>16.768607732597435</v>
      </c>
      <c r="M142" s="2">
        <v>16.763445641074259</v>
      </c>
      <c r="N142" s="2">
        <v>16.041768586582617</v>
      </c>
      <c r="O142" s="2">
        <v>16.777147846937272</v>
      </c>
      <c r="P142" s="2">
        <v>16.83271324963502</v>
      </c>
      <c r="Q142" s="2">
        <v>16.311350233564642</v>
      </c>
      <c r="R142" s="2">
        <v>16.670238447119388</v>
      </c>
      <c r="S142" s="2">
        <v>17.013999404053401</v>
      </c>
      <c r="T142" s="2">
        <v>16.870079265638122</v>
      </c>
      <c r="U142" s="2">
        <v>17.568281311110784</v>
      </c>
      <c r="V142" s="2">
        <v>18.759349004186543</v>
      </c>
      <c r="W142" s="2">
        <v>17.892496498512926</v>
      </c>
      <c r="X142" s="2">
        <v>17.772886140736524</v>
      </c>
      <c r="Y142" s="2">
        <v>16.669529473895857</v>
      </c>
      <c r="Z142" s="2">
        <v>16.857053039861061</v>
      </c>
      <c r="AA142" s="2">
        <v>17.25520426715039</v>
      </c>
      <c r="AB142" s="2">
        <v>18.01157431103379</v>
      </c>
      <c r="AC142" s="2">
        <v>16.351551932498186</v>
      </c>
      <c r="AD142" s="2">
        <v>18.10180590036143</v>
      </c>
      <c r="AE142" s="2">
        <v>15.530036981829916</v>
      </c>
      <c r="AF142" s="2">
        <v>17.199236864567602</v>
      </c>
      <c r="AG142" s="2">
        <v>18.125949072012432</v>
      </c>
      <c r="AH142" s="2">
        <v>17.671607043551614</v>
      </c>
      <c r="AI142" s="2">
        <v>16.194870467983613</v>
      </c>
      <c r="AJ142" s="2">
        <v>18.920609978036886</v>
      </c>
      <c r="AK142" s="2">
        <v>17.16545266187239</v>
      </c>
      <c r="AL142" s="2">
        <v>16.680667583086013</v>
      </c>
      <c r="AM142" s="2">
        <v>16.743018522802885</v>
      </c>
      <c r="AN142" s="2">
        <v>17.672760530746956</v>
      </c>
      <c r="AO142" s="2">
        <v>16.56262904706314</v>
      </c>
      <c r="AP142" s="2">
        <v>17.2218877193121</v>
      </c>
      <c r="AQ142" s="2">
        <v>18.020956487287918</v>
      </c>
      <c r="AR142" s="2">
        <v>15.61584111020416</v>
      </c>
      <c r="AS142" s="2">
        <v>17.421449779972679</v>
      </c>
      <c r="AT142" s="2">
        <v>15.535766578998452</v>
      </c>
      <c r="AU142" s="2">
        <v>17.38148047658667</v>
      </c>
      <c r="AV142" s="2">
        <v>16.506521631435508</v>
      </c>
      <c r="AW142" s="2">
        <v>16.541486085613922</v>
      </c>
      <c r="AX142" s="2">
        <v>16.525986042472351</v>
      </c>
      <c r="AY142" s="2">
        <v>17.496052625237954</v>
      </c>
      <c r="AZ142" s="2">
        <v>16.370480127059679</v>
      </c>
      <c r="BA142" s="2">
        <v>15.10656202071268</v>
      </c>
      <c r="BB142" s="2">
        <v>17.074522053535549</v>
      </c>
      <c r="BC142" s="2">
        <v>17.919797650620847</v>
      </c>
      <c r="BD142" s="2">
        <v>17.522827202569566</v>
      </c>
      <c r="BE142" s="2">
        <v>15.370786873993948</v>
      </c>
      <c r="BF142" s="2">
        <v>17.487889300930291</v>
      </c>
      <c r="BG142" s="2">
        <v>16.105239790021429</v>
      </c>
      <c r="BH142" s="2">
        <v>16.932163833116135</v>
      </c>
      <c r="BI142" s="2">
        <v>16.536062714000707</v>
      </c>
      <c r="BJ142" s="2">
        <v>17.928464038650016</v>
      </c>
      <c r="BK142" s="2">
        <v>16.841312621360391</v>
      </c>
      <c r="BL142" s="2">
        <v>17.154417080240709</v>
      </c>
      <c r="BM142" s="2">
        <v>16.974281988884865</v>
      </c>
      <c r="BN142" s="2">
        <v>17.657994133109135</v>
      </c>
      <c r="BO142" s="2">
        <v>16.890530932065712</v>
      </c>
      <c r="BP142" s="2">
        <v>16.510785297180465</v>
      </c>
      <c r="BQ142" s="2">
        <v>16.90402872037382</v>
      </c>
      <c r="BR142" s="2">
        <v>17.1941371371808</v>
      </c>
      <c r="BS142" s="2">
        <v>16.750526763138154</v>
      </c>
      <c r="BT142" s="2">
        <v>16.69839866118657</v>
      </c>
      <c r="BU142" s="2">
        <v>17.902574836875441</v>
      </c>
      <c r="BV142" s="2">
        <v>17.829902566456148</v>
      </c>
      <c r="BW142" s="2">
        <v>16.851829709294776</v>
      </c>
      <c r="BX142" s="2">
        <v>17.562142055373897</v>
      </c>
      <c r="BY142" s="2">
        <v>17.215232638173969</v>
      </c>
      <c r="BZ142" s="2">
        <v>16.946390389973939</v>
      </c>
      <c r="CA142" s="2">
        <v>16.655762172865895</v>
      </c>
      <c r="CB142" s="2">
        <v>17.152719959828566</v>
      </c>
      <c r="CC142" s="2">
        <v>15.8993198269135</v>
      </c>
      <c r="CD142" s="2">
        <v>17.653166729193355</v>
      </c>
      <c r="CE142" s="2">
        <v>16.719669428321822</v>
      </c>
      <c r="CF142" s="2">
        <v>18.867685810673642</v>
      </c>
      <c r="CG142" s="2">
        <v>15.444451013823446</v>
      </c>
      <c r="CH142" s="2">
        <v>17.75996993159632</v>
      </c>
      <c r="CI142" s="2">
        <v>17.757576370012796</v>
      </c>
      <c r="CJ142" s="2">
        <v>17.626358964105382</v>
      </c>
      <c r="CK142" s="2">
        <v>17.05105057377591</v>
      </c>
      <c r="CL142" s="2">
        <v>18.026772264390896</v>
      </c>
      <c r="CM142" s="2">
        <v>17.472409385133179</v>
      </c>
      <c r="CN142" s="2">
        <v>17.811712308465186</v>
      </c>
      <c r="CO142" s="2">
        <v>16.797463723216094</v>
      </c>
      <c r="CP142" s="2">
        <v>17.742324507967005</v>
      </c>
      <c r="CQ142" s="2">
        <v>16.613956665153367</v>
      </c>
      <c r="CR142" s="2">
        <v>17.112007550571867</v>
      </c>
      <c r="CS142" s="2">
        <v>17.449679198923373</v>
      </c>
      <c r="CT142" s="2">
        <v>18.300543505427775</v>
      </c>
      <c r="CU142" s="2">
        <v>18.139949220974607</v>
      </c>
      <c r="CV142" s="2">
        <v>17.564003787492382</v>
      </c>
      <c r="CW142" s="2">
        <v>16.206404619916832</v>
      </c>
      <c r="CX142" s="2">
        <v>18.33279958885737</v>
      </c>
      <c r="CY142" s="2">
        <v>16.461615705240522</v>
      </c>
      <c r="CZ142" s="2">
        <v>17.626014746970338</v>
      </c>
      <c r="DA142" s="2">
        <v>15.917003340180852</v>
      </c>
      <c r="DB142" s="2">
        <v>17.651376623766481</v>
      </c>
      <c r="DC142" s="2">
        <v>17.616728117598274</v>
      </c>
      <c r="DD142" s="2">
        <v>17.362604682427971</v>
      </c>
      <c r="DE142" s="2">
        <v>16.147231070098755</v>
      </c>
      <c r="DF142" s="2">
        <v>16.806146751731095</v>
      </c>
      <c r="DG142" s="2">
        <v>16.927687770305599</v>
      </c>
      <c r="DH142" s="2">
        <v>16.453662012872474</v>
      </c>
      <c r="DI142" s="2">
        <v>15.078784441245119</v>
      </c>
      <c r="DJ142" s="2">
        <v>16.988401407261605</v>
      </c>
      <c r="DK142" s="2">
        <v>16.77102502964113</v>
      </c>
      <c r="DL142" s="2">
        <v>18.763585232067193</v>
      </c>
      <c r="DM142" s="2">
        <v>17.114591202014456</v>
      </c>
      <c r="DN142" s="2">
        <v>17.82295062997947</v>
      </c>
      <c r="DO142" s="2">
        <v>17.354635287837109</v>
      </c>
      <c r="DP142" s="2">
        <v>17.138878507760783</v>
      </c>
      <c r="DQ142" s="2">
        <v>16.610360225959713</v>
      </c>
      <c r="DR142" s="2">
        <v>17.764803876006855</v>
      </c>
      <c r="DS142" s="2">
        <v>17.413567804043527</v>
      </c>
      <c r="DT142" s="2">
        <v>17.364233217020704</v>
      </c>
      <c r="DU142" s="2">
        <v>18.282240221567417</v>
      </c>
      <c r="DV142" s="2">
        <v>17.268330853347095</v>
      </c>
      <c r="DW142" s="2">
        <v>16.95807507462202</v>
      </c>
      <c r="DX142" s="2">
        <v>16.907990192451322</v>
      </c>
      <c r="DY142" s="2">
        <v>16.872438772484628</v>
      </c>
      <c r="DZ142" s="2">
        <v>17.503950990779039</v>
      </c>
      <c r="EA142" s="2">
        <v>16.816456407517887</v>
      </c>
      <c r="EB142" s="2">
        <v>18.650653206576202</v>
      </c>
      <c r="EC142" s="2">
        <v>17.230218281860413</v>
      </c>
      <c r="ED142" s="2">
        <v>17.488689079261601</v>
      </c>
      <c r="EE142" s="2">
        <v>16.62602245277391</v>
      </c>
      <c r="EF142" s="2">
        <v>14.461794051668676</v>
      </c>
      <c r="EG142" s="2">
        <v>17.194027797010268</v>
      </c>
      <c r="EH142" s="2">
        <v>16.338401753219383</v>
      </c>
      <c r="EI142" s="2">
        <v>15.958034655314307</v>
      </c>
      <c r="EJ142" s="2">
        <v>17.863956186771432</v>
      </c>
      <c r="EK142" s="2">
        <v>16.479076210762901</v>
      </c>
      <c r="EL142" s="2">
        <v>17.259234569663406</v>
      </c>
      <c r="EM142" s="2">
        <v>17.001042215387184</v>
      </c>
      <c r="EN142" s="2">
        <v>17.975950840047059</v>
      </c>
      <c r="EO142" s="2">
        <v>16.134897806461865</v>
      </c>
      <c r="EP142" s="2">
        <v>17.077147931681548</v>
      </c>
      <c r="EQ142" s="2">
        <v>15.334458944397811</v>
      </c>
      <c r="ER142" s="2">
        <v>16.614855883464493</v>
      </c>
      <c r="ES142" s="2">
        <v>16.863424082580359</v>
      </c>
      <c r="ET142" s="2">
        <v>16.400737359174286</v>
      </c>
      <c r="EU142" s="2">
        <v>17.54534825030801</v>
      </c>
      <c r="EV142" s="2">
        <v>18.386884976537317</v>
      </c>
      <c r="EW142" s="2">
        <v>16.9898075027583</v>
      </c>
      <c r="EX142" s="2">
        <v>16.452187218168834</v>
      </c>
      <c r="EY142" s="2">
        <v>16.529604055426603</v>
      </c>
      <c r="EZ142" s="2">
        <v>16.752031437193146</v>
      </c>
      <c r="FA142" s="2">
        <v>17.501040273318317</v>
      </c>
      <c r="FB142" s="2">
        <v>16.931493548759615</v>
      </c>
      <c r="FC142" s="2">
        <v>16.370592648059937</v>
      </c>
      <c r="FD142" s="2">
        <v>15.829839038368236</v>
      </c>
      <c r="FE142" s="2">
        <v>15.891390399422917</v>
      </c>
      <c r="FF142" s="2">
        <v>16.55345278122207</v>
      </c>
      <c r="FG142" s="2">
        <v>15.528579935013294</v>
      </c>
      <c r="FH142" s="2">
        <v>17.459013185148144</v>
      </c>
      <c r="FI142" s="2">
        <v>16.563477904834272</v>
      </c>
      <c r="FJ142" s="2">
        <v>17.121622852255339</v>
      </c>
      <c r="FK142" s="2">
        <v>17.070155809271334</v>
      </c>
      <c r="FL142" s="2">
        <v>17.163741032571174</v>
      </c>
      <c r="FM142" s="2">
        <v>16.619190844813616</v>
      </c>
      <c r="FN142" s="2">
        <v>17.121382473251103</v>
      </c>
      <c r="FO142" s="2">
        <v>16.562112332217687</v>
      </c>
      <c r="FP142" s="2">
        <v>15.711857511520316</v>
      </c>
      <c r="FQ142" s="2">
        <v>15.751087234730871</v>
      </c>
      <c r="FR142" s="2">
        <v>17.990761352016349</v>
      </c>
      <c r="FS142" s="2">
        <v>16.066669117022833</v>
      </c>
      <c r="FT142" s="2">
        <v>15.836023374096575</v>
      </c>
      <c r="FU142" s="2">
        <v>16.718144001754279</v>
      </c>
      <c r="FV142" s="2">
        <v>16.102596064766324</v>
      </c>
      <c r="FW142" s="2">
        <v>16.860905388094871</v>
      </c>
      <c r="FX142" s="2">
        <v>17.335572066613256</v>
      </c>
      <c r="FY142" s="2">
        <v>16.318197267084273</v>
      </c>
      <c r="FZ142" s="2">
        <v>16.773158112668675</v>
      </c>
      <c r="GA142" s="2">
        <v>18.134451920300442</v>
      </c>
      <c r="GB142" s="2">
        <v>16.198032945193169</v>
      </c>
      <c r="GC142" s="2">
        <v>18.321155647333086</v>
      </c>
      <c r="GD142" s="2">
        <v>15.52210563103228</v>
      </c>
      <c r="GE142" s="2">
        <v>15.336113850154893</v>
      </c>
      <c r="GF142" s="2">
        <v>17.498173134435458</v>
      </c>
      <c r="GG142" s="2">
        <v>16.769615147753676</v>
      </c>
      <c r="GH142" s="2">
        <v>17.232952760099074</v>
      </c>
      <c r="GI142" s="2">
        <v>16.659752021884685</v>
      </c>
      <c r="GJ142" s="2">
        <v>15.987667097928567</v>
      </c>
      <c r="GK142" s="2">
        <v>16.062273720777462</v>
      </c>
      <c r="GL142" s="2">
        <v>17.278406436209256</v>
      </c>
      <c r="GM142" s="30">
        <v>16.062273720777462</v>
      </c>
      <c r="GN142" s="30">
        <v>17.278406436209256</v>
      </c>
    </row>
    <row r="143" spans="1:196" x14ac:dyDescent="0.2">
      <c r="A143" s="17" t="s">
        <v>37</v>
      </c>
      <c r="B143" s="17">
        <v>36</v>
      </c>
      <c r="C143" s="17">
        <v>5</v>
      </c>
      <c r="D143" s="9" t="s">
        <v>1</v>
      </c>
      <c r="E143" s="7">
        <v>0.74793344318846378</v>
      </c>
      <c r="F143" s="7">
        <v>-8.1636971159277039E-2</v>
      </c>
      <c r="G143" s="7">
        <v>9.7443596196005178E-3</v>
      </c>
      <c r="H143" s="7">
        <v>-0.34812035882542958</v>
      </c>
      <c r="I143" s="78">
        <v>0</v>
      </c>
      <c r="J143" s="56" t="s">
        <v>5707</v>
      </c>
      <c r="K143" s="2">
        <v>15.723905099832209</v>
      </c>
      <c r="L143" s="2">
        <v>16.573298844225228</v>
      </c>
      <c r="M143" s="2">
        <v>15.870100854317313</v>
      </c>
      <c r="N143" s="2">
        <v>15.998924493247708</v>
      </c>
      <c r="O143" s="2">
        <v>16.76099067891078</v>
      </c>
      <c r="P143" s="2">
        <v>15.784244555238311</v>
      </c>
      <c r="Q143" s="2">
        <v>16.185755169592873</v>
      </c>
      <c r="R143" s="2">
        <v>16.593786731204116</v>
      </c>
      <c r="S143" s="2">
        <v>17.286840978689273</v>
      </c>
      <c r="T143" s="2">
        <v>16.962956404912479</v>
      </c>
      <c r="U143" s="2">
        <v>17.320193910915268</v>
      </c>
      <c r="V143" s="2">
        <v>17.778530053038278</v>
      </c>
      <c r="W143" s="2">
        <v>17.365472546343451</v>
      </c>
      <c r="X143" s="2">
        <v>16.694838429878978</v>
      </c>
      <c r="Y143" s="2">
        <v>16.414524837547543</v>
      </c>
      <c r="Z143" s="2">
        <v>16.812061055033034</v>
      </c>
      <c r="AA143" s="2">
        <v>17.018424613037109</v>
      </c>
      <c r="AB143" s="2">
        <v>17.081774777764164</v>
      </c>
      <c r="AC143" s="2">
        <v>15.837439172138254</v>
      </c>
      <c r="AD143" s="2">
        <v>17.044194417092353</v>
      </c>
      <c r="AE143" s="2">
        <v>15.53485869220145</v>
      </c>
      <c r="AF143" s="2">
        <v>16.865942432315357</v>
      </c>
      <c r="AG143" s="2">
        <v>17.455469453524309</v>
      </c>
      <c r="AH143" s="2">
        <v>17.096549040164529</v>
      </c>
      <c r="AI143" s="2">
        <v>15.646412562974385</v>
      </c>
      <c r="AJ143" s="2">
        <v>17.789447647389004</v>
      </c>
      <c r="AK143" s="2">
        <v>16.983894311680633</v>
      </c>
      <c r="AL143" s="2">
        <v>15.921707760248886</v>
      </c>
      <c r="AM143" s="2">
        <v>16.63362847046438</v>
      </c>
      <c r="AN143" s="2">
        <v>17.452668819778282</v>
      </c>
      <c r="AO143" s="2">
        <v>15.567961118222382</v>
      </c>
      <c r="AP143" s="2">
        <v>17.412220288697995</v>
      </c>
      <c r="AQ143" s="2">
        <v>17.068885851938731</v>
      </c>
      <c r="AR143" s="2">
        <v>15.594923068457833</v>
      </c>
      <c r="AS143" s="2">
        <v>16.786936414286391</v>
      </c>
      <c r="AT143" s="2">
        <v>16.123377895359006</v>
      </c>
      <c r="AU143" s="2">
        <v>17.310300232651649</v>
      </c>
      <c r="AV143" s="2">
        <v>16.732899005308902</v>
      </c>
      <c r="AW143" s="2">
        <v>16.389892352545122</v>
      </c>
      <c r="AX143" s="2">
        <v>15.599522419580561</v>
      </c>
      <c r="AY143" s="2">
        <v>17.153778466551142</v>
      </c>
      <c r="AZ143" s="2">
        <v>16.280838056767834</v>
      </c>
      <c r="BA143" s="2">
        <v>14.619238681329096</v>
      </c>
      <c r="BB143" s="2">
        <v>17.073146961914471</v>
      </c>
      <c r="BC143" s="2">
        <v>17.446849984776755</v>
      </c>
      <c r="BD143" s="2">
        <v>16.396838380063777</v>
      </c>
      <c r="BE143" s="2">
        <v>15.337681681084808</v>
      </c>
      <c r="BF143" s="2">
        <v>16.765144382202763</v>
      </c>
      <c r="BG143" s="2">
        <v>16.071976977152662</v>
      </c>
      <c r="BH143" s="2">
        <v>16.450010767977275</v>
      </c>
      <c r="BI143" s="2">
        <v>16.064404147287917</v>
      </c>
      <c r="BJ143" s="2">
        <v>16.783454806281942</v>
      </c>
      <c r="BK143" s="2">
        <v>16.126419301030026</v>
      </c>
      <c r="BL143" s="2">
        <v>16.829566268523198</v>
      </c>
      <c r="BM143" s="2">
        <v>16.125538000173712</v>
      </c>
      <c r="BN143" s="2">
        <v>17.359897369922301</v>
      </c>
      <c r="BO143" s="2">
        <v>15.724137216320498</v>
      </c>
      <c r="BP143" s="2">
        <v>16.503856569349249</v>
      </c>
      <c r="BQ143" s="2">
        <v>17.031228210812035</v>
      </c>
      <c r="BR143" s="2">
        <v>16.885192980865479</v>
      </c>
      <c r="BS143" s="2">
        <v>16.772430303514696</v>
      </c>
      <c r="BT143" s="2">
        <v>15.71499804604843</v>
      </c>
      <c r="BU143" s="2">
        <v>17.546223052057623</v>
      </c>
      <c r="BV143" s="2">
        <v>17.420662033365481</v>
      </c>
      <c r="BW143" s="2">
        <v>16.702346613319335</v>
      </c>
      <c r="BX143" s="2">
        <v>17.048216970600329</v>
      </c>
      <c r="BY143" s="2">
        <v>16.997702373567691</v>
      </c>
      <c r="BZ143" s="2">
        <v>16.603195007019714</v>
      </c>
      <c r="CA143" s="2">
        <v>16.154663903638475</v>
      </c>
      <c r="CB143" s="2">
        <v>16.661772415111407</v>
      </c>
      <c r="CC143" s="2">
        <v>15.566642646250852</v>
      </c>
      <c r="CD143" s="2">
        <v>17.158982687528976</v>
      </c>
      <c r="CE143" s="2">
        <v>15.927902122956418</v>
      </c>
      <c r="CF143" s="2">
        <v>18.285324102313755</v>
      </c>
      <c r="CG143" s="2">
        <v>15.254591712244153</v>
      </c>
      <c r="CH143" s="2">
        <v>17.226373555661972</v>
      </c>
      <c r="CI143" s="2">
        <v>17.344521484814138</v>
      </c>
      <c r="CJ143" s="2">
        <v>16.983558741937514</v>
      </c>
      <c r="CK143" s="2">
        <v>16.771658488464922</v>
      </c>
      <c r="CL143" s="2">
        <v>17.324581749838469</v>
      </c>
      <c r="CM143" s="2">
        <v>16.505352433973357</v>
      </c>
      <c r="CN143" s="2">
        <v>17.692223643839775</v>
      </c>
      <c r="CO143" s="2">
        <v>16.71730935591934</v>
      </c>
      <c r="CP143" s="2">
        <v>17.308455670780113</v>
      </c>
      <c r="CQ143" s="2">
        <v>16.028963149587604</v>
      </c>
      <c r="CR143" s="2">
        <v>16.684692271481051</v>
      </c>
      <c r="CS143" s="2">
        <v>17.087557840983742</v>
      </c>
      <c r="CT143" s="2">
        <v>17.010020956679295</v>
      </c>
      <c r="CU143" s="2">
        <v>17.37294683194429</v>
      </c>
      <c r="CV143" s="2">
        <v>16.488198301789467</v>
      </c>
      <c r="CW143" s="2">
        <v>15.738739231189077</v>
      </c>
      <c r="CX143" s="2">
        <v>18.553964704096202</v>
      </c>
      <c r="CY143" s="2">
        <v>16.079775320458833</v>
      </c>
      <c r="CZ143" s="2">
        <v>17.192179533066941</v>
      </c>
      <c r="DA143" s="2">
        <v>15.583504983691611</v>
      </c>
      <c r="DB143" s="2">
        <v>16.795973106735971</v>
      </c>
      <c r="DC143" s="2">
        <v>17.322402073663209</v>
      </c>
      <c r="DD143" s="2">
        <v>17.090705815724828</v>
      </c>
      <c r="DE143" s="2">
        <v>15.609708669686729</v>
      </c>
      <c r="DF143" s="2">
        <v>16.211071098767437</v>
      </c>
      <c r="DG143" s="2">
        <v>16.274681215470494</v>
      </c>
      <c r="DH143" s="2">
        <v>16.377835881996944</v>
      </c>
      <c r="DI143" s="2">
        <v>14.979330264835834</v>
      </c>
      <c r="DJ143" s="2">
        <v>16.993979637063397</v>
      </c>
      <c r="DK143" s="2">
        <v>16.936996731570741</v>
      </c>
      <c r="DL143" s="2">
        <v>18.0648577572974</v>
      </c>
      <c r="DM143" s="2">
        <v>17.152937024831605</v>
      </c>
      <c r="DN143" s="2">
        <v>16.745818427488572</v>
      </c>
      <c r="DO143" s="2">
        <v>16.177406800488729</v>
      </c>
      <c r="DP143" s="2">
        <v>16.596520002353444</v>
      </c>
      <c r="DQ143" s="2">
        <v>16.554843686216692</v>
      </c>
      <c r="DR143" s="2">
        <v>16.814585791001278</v>
      </c>
      <c r="DS143" s="2">
        <v>16.858192064328868</v>
      </c>
      <c r="DT143" s="2">
        <v>16.500911589496493</v>
      </c>
      <c r="DU143" s="2">
        <v>16.784381147499225</v>
      </c>
      <c r="DV143" s="2">
        <v>16.61703333390739</v>
      </c>
      <c r="DW143" s="2">
        <v>16.40631031402997</v>
      </c>
      <c r="DX143" s="2">
        <v>17.071752014536571</v>
      </c>
      <c r="DY143" s="2">
        <v>16.909242284307716</v>
      </c>
      <c r="DZ143" s="2">
        <v>16.385056889289768</v>
      </c>
      <c r="EA143" s="2">
        <v>15.517192727637621</v>
      </c>
      <c r="EB143" s="2">
        <v>17.927090250277782</v>
      </c>
      <c r="EC143" s="2">
        <v>17.07558739499634</v>
      </c>
      <c r="ED143" s="2">
        <v>17.310292710217578</v>
      </c>
      <c r="EE143" s="2">
        <v>16.637797382202994</v>
      </c>
      <c r="EF143" s="2">
        <v>15.258510083289652</v>
      </c>
      <c r="EG143" s="2">
        <v>16.848969665250561</v>
      </c>
      <c r="EH143" s="2">
        <v>15.735625529260087</v>
      </c>
      <c r="EI143" s="2">
        <v>16.430442986075047</v>
      </c>
      <c r="EJ143" s="2">
        <v>17.362535653038123</v>
      </c>
      <c r="EK143" s="2">
        <v>16.478070709479173</v>
      </c>
      <c r="EL143" s="2">
        <v>16.686904890074675</v>
      </c>
      <c r="EM143" s="2">
        <v>16.406913355251469</v>
      </c>
      <c r="EN143" s="2">
        <v>17.283474498318405</v>
      </c>
      <c r="EO143" s="2">
        <v>15.392963704859607</v>
      </c>
      <c r="EP143" s="2">
        <v>16.424726730174868</v>
      </c>
      <c r="EQ143" s="2">
        <v>15.259702721338012</v>
      </c>
      <c r="ER143" s="2">
        <v>16.71978606711939</v>
      </c>
      <c r="ES143" s="2">
        <v>16.357358902796232</v>
      </c>
      <c r="ET143" s="2">
        <v>15.62902686518119</v>
      </c>
      <c r="EU143" s="2">
        <v>16.44945657906246</v>
      </c>
      <c r="EV143" s="2">
        <v>17.149672684732536</v>
      </c>
      <c r="EW143" s="2">
        <v>17.14862945741514</v>
      </c>
      <c r="EX143" s="2">
        <v>16.64177032893156</v>
      </c>
      <c r="EY143" s="2">
        <v>16.103651285022504</v>
      </c>
      <c r="EZ143" s="2">
        <v>16.648320104025299</v>
      </c>
      <c r="FA143" s="2">
        <v>17.086004988555345</v>
      </c>
      <c r="FB143" s="2">
        <v>16.243616401737562</v>
      </c>
      <c r="FC143" s="2">
        <v>16.204753042438252</v>
      </c>
      <c r="FD143" s="2">
        <v>16.101128169423596</v>
      </c>
      <c r="FE143" s="2">
        <v>15.512439224699609</v>
      </c>
      <c r="FF143" s="2">
        <v>15.968013986021395</v>
      </c>
      <c r="FG143" s="2">
        <v>15.297695042221896</v>
      </c>
      <c r="FH143" s="2">
        <v>16.611714550719505</v>
      </c>
      <c r="FI143" s="2">
        <v>15.838282192320898</v>
      </c>
      <c r="FJ143" s="2">
        <v>15.720708761716796</v>
      </c>
      <c r="FK143" s="2">
        <v>16.680541135360464</v>
      </c>
      <c r="FL143" s="2">
        <v>16.214371272108806</v>
      </c>
      <c r="FM143" s="2">
        <v>16.201882118582958</v>
      </c>
      <c r="FN143" s="2">
        <v>16.433029932936538</v>
      </c>
      <c r="FO143" s="2">
        <v>16.113877191511552</v>
      </c>
      <c r="FP143" s="2">
        <v>16.452656506671925</v>
      </c>
      <c r="FQ143" s="2">
        <v>15.064240452104743</v>
      </c>
      <c r="FR143" s="2">
        <v>16.858664942675755</v>
      </c>
      <c r="FS143" s="2">
        <v>15.454179517970763</v>
      </c>
      <c r="FT143" s="2">
        <v>15.490765785843037</v>
      </c>
      <c r="FU143" s="2">
        <v>16.578933139839222</v>
      </c>
      <c r="FV143" s="2">
        <v>15.79945525843207</v>
      </c>
      <c r="FW143" s="2">
        <v>16.155825295403382</v>
      </c>
      <c r="FX143" s="2">
        <v>16.921655294923013</v>
      </c>
      <c r="FY143" s="2">
        <v>16.645889279820437</v>
      </c>
      <c r="FZ143" s="2">
        <v>16.079506414309925</v>
      </c>
      <c r="GA143" s="2">
        <v>17.4098942038137</v>
      </c>
      <c r="GB143" s="2">
        <v>16.245770855548621</v>
      </c>
      <c r="GC143" s="2">
        <v>18.069384777294154</v>
      </c>
      <c r="GD143" s="2">
        <v>15.763772010047736</v>
      </c>
      <c r="GE143" s="2">
        <v>15.438181580761</v>
      </c>
      <c r="GF143" s="2">
        <v>16.877768589216011</v>
      </c>
      <c r="GG143" s="2">
        <v>16.146488039593244</v>
      </c>
      <c r="GH143" s="2">
        <v>17.314564688516207</v>
      </c>
      <c r="GI143" s="2">
        <v>15.829488926941893</v>
      </c>
      <c r="GJ143" s="2">
        <v>16.977731315381547</v>
      </c>
      <c r="GK143" s="2">
        <v>15.879910095293868</v>
      </c>
      <c r="GL143" s="2">
        <v>16.268449404268694</v>
      </c>
      <c r="GM143" s="30">
        <v>15.879910095293868</v>
      </c>
      <c r="GN143" s="30">
        <v>16.268449404268694</v>
      </c>
    </row>
    <row r="144" spans="1:196" x14ac:dyDescent="0.2">
      <c r="A144" s="17" t="s">
        <v>38</v>
      </c>
      <c r="B144" s="17">
        <v>35</v>
      </c>
      <c r="C144" s="17">
        <v>1</v>
      </c>
      <c r="D144" s="9" t="s">
        <v>1</v>
      </c>
      <c r="E144" s="7">
        <v>0.21761345641171131</v>
      </c>
      <c r="F144" s="7">
        <v>0.10764589067298047</v>
      </c>
      <c r="G144" s="7">
        <v>0.38763927878365989</v>
      </c>
      <c r="H144" s="7">
        <v>8.3140080685250695E-2</v>
      </c>
      <c r="I144" s="78">
        <v>0</v>
      </c>
      <c r="J144" s="78">
        <v>0</v>
      </c>
      <c r="K144" s="2">
        <v>18.350278477701917</v>
      </c>
      <c r="L144" s="2">
        <v>18.495380897960093</v>
      </c>
      <c r="M144" s="2">
        <v>18.474043673933803</v>
      </c>
      <c r="N144" s="2">
        <v>18.992627700911104</v>
      </c>
      <c r="O144" s="2">
        <v>18.731049975766574</v>
      </c>
      <c r="P144" s="2">
        <v>18.491260977565595</v>
      </c>
      <c r="Q144" s="2">
        <v>18.768786606129606</v>
      </c>
      <c r="R144" s="2">
        <v>17.861122505122982</v>
      </c>
      <c r="S144" s="2">
        <v>18.566874998298736</v>
      </c>
      <c r="T144" s="2">
        <v>18.730148232645334</v>
      </c>
      <c r="U144" s="2">
        <v>18.645228516326249</v>
      </c>
      <c r="V144" s="2">
        <v>18.651844008388839</v>
      </c>
      <c r="W144" s="2">
        <v>18.657357235944247</v>
      </c>
      <c r="X144" s="2">
        <v>18.856823365080011</v>
      </c>
      <c r="Y144" s="2">
        <v>18.763137236476965</v>
      </c>
      <c r="Z144" s="2">
        <v>18.47477665441393</v>
      </c>
      <c r="AA144" s="2">
        <v>18.555901151902884</v>
      </c>
      <c r="AB144" s="2">
        <v>19.006155272991979</v>
      </c>
      <c r="AC144" s="2">
        <v>18.814309575716091</v>
      </c>
      <c r="AD144" s="2">
        <v>18.579171809021467</v>
      </c>
      <c r="AE144" s="2">
        <v>18.014695640442952</v>
      </c>
      <c r="AF144" s="2">
        <v>18.725752048551325</v>
      </c>
      <c r="AG144" s="2">
        <v>19.135279391062145</v>
      </c>
      <c r="AH144" s="2">
        <v>18.835077428802396</v>
      </c>
      <c r="AI144" s="2">
        <v>18.368701132391799</v>
      </c>
      <c r="AJ144" s="2">
        <v>19.227966823298271</v>
      </c>
      <c r="AK144" s="2">
        <v>18.041648651118393</v>
      </c>
      <c r="AL144" s="2">
        <v>18.581028809739934</v>
      </c>
      <c r="AM144" s="2">
        <v>19.454423730035121</v>
      </c>
      <c r="AN144" s="2">
        <v>18.700543371232339</v>
      </c>
      <c r="AO144" s="2">
        <v>18.532314316189638</v>
      </c>
      <c r="AP144" s="2">
        <v>18.129561157166936</v>
      </c>
      <c r="AQ144" s="2">
        <v>18.438333187669734</v>
      </c>
      <c r="AR144" s="2">
        <v>18.125096719614302</v>
      </c>
      <c r="AS144" s="2">
        <v>18.531952578592904</v>
      </c>
      <c r="AT144" s="2">
        <v>18.625513851104195</v>
      </c>
      <c r="AU144" s="2">
        <v>18.568445068681541</v>
      </c>
      <c r="AV144" s="2">
        <v>18.29876278392172</v>
      </c>
      <c r="AW144" s="2">
        <v>19.120164789946362</v>
      </c>
      <c r="AX144" s="2">
        <v>18.65686521889285</v>
      </c>
      <c r="AY144" s="2">
        <v>18.276363408307752</v>
      </c>
      <c r="AZ144" s="2">
        <v>18.027083411201311</v>
      </c>
      <c r="BA144" s="2">
        <v>17.74211832291968</v>
      </c>
      <c r="BB144" s="2">
        <v>19.34047417970088</v>
      </c>
      <c r="BC144" s="2">
        <v>18.322258553011959</v>
      </c>
      <c r="BD144" s="2">
        <v>18.967759259369753</v>
      </c>
      <c r="BE144" s="2">
        <v>17.413029657399232</v>
      </c>
      <c r="BF144" s="2">
        <v>18.416087446351472</v>
      </c>
      <c r="BG144" s="2">
        <v>18.482206107193385</v>
      </c>
      <c r="BH144" s="2">
        <v>18.328948014795561</v>
      </c>
      <c r="BI144" s="2">
        <v>18.112514555385857</v>
      </c>
      <c r="BJ144" s="2">
        <v>17.955668823446317</v>
      </c>
      <c r="BK144" s="2">
        <v>18.66773215610333</v>
      </c>
      <c r="BL144" s="2">
        <v>19.237235886439418</v>
      </c>
      <c r="BM144" s="2">
        <v>18.426895527326611</v>
      </c>
      <c r="BN144" s="2">
        <v>19.154600132205047</v>
      </c>
      <c r="BO144" s="2">
        <v>18.715607145095095</v>
      </c>
      <c r="BP144" s="2">
        <v>17.910835764261247</v>
      </c>
      <c r="BQ144" s="2">
        <v>18.971074164765135</v>
      </c>
      <c r="BR144" s="2">
        <v>18.172761076472558</v>
      </c>
      <c r="BS144" s="2">
        <v>18.438305610156696</v>
      </c>
      <c r="BT144" s="2">
        <v>18.570221211554905</v>
      </c>
      <c r="BU144" s="2">
        <v>18.265931463329967</v>
      </c>
      <c r="BV144" s="2">
        <v>18.882016090981335</v>
      </c>
      <c r="BW144" s="2">
        <v>18.25260109139095</v>
      </c>
      <c r="BX144" s="2">
        <v>18.651465242289042</v>
      </c>
      <c r="BY144" s="2">
        <v>18.968386994651727</v>
      </c>
      <c r="BZ144" s="2">
        <v>18.321309010580229</v>
      </c>
      <c r="CA144" s="2">
        <v>18.667856872739794</v>
      </c>
      <c r="CB144" s="2">
        <v>17.563919462191976</v>
      </c>
      <c r="CC144" s="2">
        <v>18.825506140035561</v>
      </c>
      <c r="CD144" s="2">
        <v>18.923505031153656</v>
      </c>
      <c r="CE144" s="2">
        <v>18.332018508694482</v>
      </c>
      <c r="CF144" s="2">
        <v>18.484875096371177</v>
      </c>
      <c r="CG144" s="2">
        <v>18.339213293386241</v>
      </c>
      <c r="CH144" s="2">
        <v>18.70952238920983</v>
      </c>
      <c r="CI144" s="2">
        <v>18.786539540674827</v>
      </c>
      <c r="CJ144" s="2">
        <v>18.457884672213481</v>
      </c>
      <c r="CK144" s="2">
        <v>18.461344934219973</v>
      </c>
      <c r="CL144" s="2">
        <v>19.212171182246593</v>
      </c>
      <c r="CM144" s="2">
        <v>18.422154361613551</v>
      </c>
      <c r="CN144" s="2">
        <v>18.323697884540572</v>
      </c>
      <c r="CO144" s="2">
        <v>18.8448512109441</v>
      </c>
      <c r="CP144" s="2">
        <v>18.143614546919604</v>
      </c>
      <c r="CQ144" s="2">
        <v>18.283252154176807</v>
      </c>
      <c r="CR144" s="2">
        <v>18.016743112672231</v>
      </c>
      <c r="CS144" s="2">
        <v>18.766672647580979</v>
      </c>
      <c r="CT144" s="2">
        <v>18.582952590837909</v>
      </c>
      <c r="CU144" s="2">
        <v>18.218169003441076</v>
      </c>
      <c r="CV144" s="2">
        <v>17.972770428419814</v>
      </c>
      <c r="CW144" s="2">
        <v>18.529610356626964</v>
      </c>
      <c r="CX144" s="2">
        <v>18.339071909213779</v>
      </c>
      <c r="CY144" s="2">
        <v>17.953996737246761</v>
      </c>
      <c r="CZ144" s="2">
        <v>18.599841432786175</v>
      </c>
      <c r="DA144" s="2">
        <v>18.502580071420752</v>
      </c>
      <c r="DB144" s="2">
        <v>18.878883552409313</v>
      </c>
      <c r="DC144" s="2">
        <v>18.964366342478971</v>
      </c>
      <c r="DD144" s="2">
        <v>18.954455098723987</v>
      </c>
      <c r="DE144" s="2">
        <v>17.881198756778087</v>
      </c>
      <c r="DF144" s="2">
        <v>18.376594923006483</v>
      </c>
      <c r="DG144" s="2">
        <v>18.529830780229954</v>
      </c>
      <c r="DH144" s="2">
        <v>18.122269033502846</v>
      </c>
      <c r="DI144" s="2">
        <v>18.543032114626815</v>
      </c>
      <c r="DJ144" s="2">
        <v>18.364494562593141</v>
      </c>
      <c r="DK144" s="2">
        <v>18.886482967315597</v>
      </c>
      <c r="DL144" s="2">
        <v>19.030552029895119</v>
      </c>
      <c r="DM144" s="2">
        <v>19.116713408338985</v>
      </c>
      <c r="DN144" s="2">
        <v>18.887440018361929</v>
      </c>
      <c r="DO144" s="2">
        <v>18.160075074147713</v>
      </c>
      <c r="DP144" s="2">
        <v>18.937557885141942</v>
      </c>
      <c r="DQ144" s="2">
        <v>18.563682621365508</v>
      </c>
      <c r="DR144" s="2">
        <v>19.061109210848961</v>
      </c>
      <c r="DS144" s="2">
        <v>18.963795599285117</v>
      </c>
      <c r="DT144" s="2">
        <v>18.335612793733908</v>
      </c>
      <c r="DU144" s="2">
        <v>19.196406748803089</v>
      </c>
      <c r="DV144" s="2">
        <v>18.34395261137373</v>
      </c>
      <c r="DW144" s="2">
        <v>18.551017606677302</v>
      </c>
      <c r="DX144" s="2">
        <v>18.556607042208032</v>
      </c>
      <c r="DY144" s="2">
        <v>18.643277044949194</v>
      </c>
      <c r="DZ144" s="2">
        <v>18.287112278074378</v>
      </c>
      <c r="EA144" s="2">
        <v>19.385344944192511</v>
      </c>
      <c r="EB144" s="2">
        <v>19.014212081821757</v>
      </c>
      <c r="EC144" s="2">
        <v>18.448998746040147</v>
      </c>
      <c r="ED144" s="2">
        <v>18.914956543663703</v>
      </c>
      <c r="EE144" s="2">
        <v>18.703868002023938</v>
      </c>
      <c r="EF144" s="2">
        <v>18.234761464820572</v>
      </c>
      <c r="EG144" s="2">
        <v>18.578396511510441</v>
      </c>
      <c r="EH144" s="2">
        <v>18.806442047804701</v>
      </c>
      <c r="EI144" s="2">
        <v>18.78411504835001</v>
      </c>
      <c r="EJ144" s="2">
        <v>18.440335279716443</v>
      </c>
      <c r="EK144" s="2">
        <v>18.262906301485078</v>
      </c>
      <c r="EL144" s="2">
        <v>18.908625099142274</v>
      </c>
      <c r="EM144" s="2">
        <v>18.601460347502805</v>
      </c>
      <c r="EN144" s="2">
        <v>18.389527531895627</v>
      </c>
      <c r="EO144" s="2">
        <v>18.443697373606089</v>
      </c>
      <c r="EP144" s="2">
        <v>18.550263905276282</v>
      </c>
      <c r="EQ144" s="2">
        <v>18.025631504794617</v>
      </c>
      <c r="ER144" s="2">
        <v>18.691488775372036</v>
      </c>
      <c r="ES144" s="2">
        <v>19.15587674778229</v>
      </c>
      <c r="ET144" s="2">
        <v>18.892752383348643</v>
      </c>
      <c r="EU144" s="2">
        <v>18.656035432003669</v>
      </c>
      <c r="EV144" s="2">
        <v>19.477646085960828</v>
      </c>
      <c r="EW144" s="2">
        <v>18.289028040527</v>
      </c>
      <c r="EX144" s="2">
        <v>18.203263792387087</v>
      </c>
      <c r="EY144" s="2">
        <v>17.924616214989403</v>
      </c>
      <c r="EZ144" s="2">
        <v>18.555192569892714</v>
      </c>
      <c r="FA144" s="2">
        <v>18.805286449218176</v>
      </c>
      <c r="FB144" s="2">
        <v>18.033285644740236</v>
      </c>
      <c r="FC144" s="2">
        <v>18.346112734061347</v>
      </c>
      <c r="FD144" s="2">
        <v>18.48219019971296</v>
      </c>
      <c r="FE144" s="2">
        <v>18.706141616616971</v>
      </c>
      <c r="FF144" s="2">
        <v>19.645915265559641</v>
      </c>
      <c r="FG144" s="2">
        <v>18.273675231693637</v>
      </c>
      <c r="FH144" s="2">
        <v>18.889634025971656</v>
      </c>
      <c r="FI144" s="2">
        <v>18.598827953376617</v>
      </c>
      <c r="FJ144" s="2">
        <v>18.776055865529706</v>
      </c>
      <c r="FK144" s="2">
        <v>18.312091945362464</v>
      </c>
      <c r="FL144" s="2">
        <v>18.494113154639539</v>
      </c>
      <c r="FM144" s="2">
        <v>18.8080176432161</v>
      </c>
      <c r="FN144" s="2">
        <v>18.343269254003555</v>
      </c>
      <c r="FO144" s="2">
        <v>18.814587055624109</v>
      </c>
      <c r="FP144" s="2">
        <v>18.132680509951875</v>
      </c>
      <c r="FQ144" s="2">
        <v>18.971357149155033</v>
      </c>
      <c r="FR144" s="2">
        <v>19.131865558798697</v>
      </c>
      <c r="FS144" s="2">
        <v>18.365201778233615</v>
      </c>
      <c r="FT144" s="2">
        <v>19.070636228177239</v>
      </c>
      <c r="FU144" s="2">
        <v>18.022123359001927</v>
      </c>
      <c r="FV144" s="2">
        <v>18.532184081648005</v>
      </c>
      <c r="FW144" s="2">
        <v>18.524996784685172</v>
      </c>
      <c r="FX144" s="2">
        <v>18.584974971846123</v>
      </c>
      <c r="FY144" s="2">
        <v>18.357145050768406</v>
      </c>
      <c r="FZ144" s="2">
        <v>19.015624940002997</v>
      </c>
      <c r="GA144" s="2">
        <v>19.177229913535811</v>
      </c>
      <c r="GB144" s="2">
        <v>18.834340251120601</v>
      </c>
      <c r="GC144" s="2">
        <v>18.386999677294039</v>
      </c>
      <c r="GD144" s="2">
        <v>17.93068282421698</v>
      </c>
      <c r="GE144" s="2">
        <v>18.203341323108365</v>
      </c>
      <c r="GF144" s="2">
        <v>19.041161865202284</v>
      </c>
      <c r="GG144" s="2">
        <v>18.271647094601683</v>
      </c>
      <c r="GH144" s="2">
        <v>18.527898045955833</v>
      </c>
      <c r="GI144" s="2">
        <v>18.609977535206337</v>
      </c>
      <c r="GJ144" s="2">
        <v>18.023945330598984</v>
      </c>
      <c r="GK144" s="2">
        <v>18.42965727207784</v>
      </c>
      <c r="GL144" s="2">
        <v>19.299062854323076</v>
      </c>
      <c r="GM144" s="30">
        <v>18.42965727207784</v>
      </c>
      <c r="GN144" s="30">
        <v>19.299062854323076</v>
      </c>
    </row>
    <row r="145" spans="1:196" x14ac:dyDescent="0.2">
      <c r="A145" s="17" t="s">
        <v>39</v>
      </c>
      <c r="B145" s="17">
        <v>35</v>
      </c>
      <c r="C145" s="17">
        <v>2</v>
      </c>
      <c r="D145" s="9" t="s">
        <v>1</v>
      </c>
      <c r="E145" s="7">
        <v>0.48000985997481477</v>
      </c>
      <c r="F145" s="7">
        <v>9.8888231849141306E-2</v>
      </c>
      <c r="G145" s="7">
        <v>0.96632433771503845</v>
      </c>
      <c r="H145" s="7">
        <v>-2.0786396868217594E-2</v>
      </c>
      <c r="I145" s="78">
        <v>0</v>
      </c>
      <c r="J145" s="78">
        <v>0</v>
      </c>
      <c r="K145" s="2">
        <v>18.707977947813127</v>
      </c>
      <c r="L145" s="2">
        <v>18.513703814973095</v>
      </c>
      <c r="M145" s="2">
        <v>19.142575505417785</v>
      </c>
      <c r="N145" s="2">
        <v>19.186630180973673</v>
      </c>
      <c r="O145" s="2">
        <v>19.277237211740619</v>
      </c>
      <c r="P145" s="2">
        <v>19.662375904280701</v>
      </c>
      <c r="Q145" s="2">
        <v>18.471941561723106</v>
      </c>
      <c r="R145" s="2">
        <v>18.731152492643741</v>
      </c>
      <c r="S145" s="2">
        <v>19.013734869847685</v>
      </c>
      <c r="T145" s="2">
        <v>18.895974337652437</v>
      </c>
      <c r="U145" s="2">
        <v>19.497428000003346</v>
      </c>
      <c r="V145" s="2">
        <v>19.458981053968301</v>
      </c>
      <c r="W145" s="2">
        <v>19.35776742738917</v>
      </c>
      <c r="X145" s="2">
        <v>19.231489584292405</v>
      </c>
      <c r="Y145" s="2">
        <v>19.509057301367427</v>
      </c>
      <c r="Z145" s="2">
        <v>18.385203859182187</v>
      </c>
      <c r="AA145" s="2">
        <v>18.899366773260716</v>
      </c>
      <c r="AB145" s="2">
        <v>18.872081946555749</v>
      </c>
      <c r="AC145" s="2">
        <v>18.576253275417749</v>
      </c>
      <c r="AD145" s="2">
        <v>19.757663644409071</v>
      </c>
      <c r="AE145" s="2">
        <v>17.766911880379375</v>
      </c>
      <c r="AF145" s="2">
        <v>18.855197901789964</v>
      </c>
      <c r="AG145" s="2">
        <v>19.765127283612646</v>
      </c>
      <c r="AH145" s="2">
        <v>19.10767057294688</v>
      </c>
      <c r="AI145" s="2">
        <v>18.214699261932843</v>
      </c>
      <c r="AJ145" s="2">
        <v>19.877918623709608</v>
      </c>
      <c r="AK145" s="2">
        <v>18.400661017972276</v>
      </c>
      <c r="AL145" s="2">
        <v>19.036954246062884</v>
      </c>
      <c r="AM145" s="2">
        <v>19.733352262343413</v>
      </c>
      <c r="AN145" s="2">
        <v>19.324773423219817</v>
      </c>
      <c r="AO145" s="2">
        <v>19.812026240025766</v>
      </c>
      <c r="AP145" s="2">
        <v>19.220760075398378</v>
      </c>
      <c r="AQ145" s="2">
        <v>18.847013494149326</v>
      </c>
      <c r="AR145" s="2">
        <v>18.595827258946208</v>
      </c>
      <c r="AS145" s="2">
        <v>19.343111811350731</v>
      </c>
      <c r="AT145" s="2">
        <v>18.23524505522715</v>
      </c>
      <c r="AU145" s="2">
        <v>19.283862539776468</v>
      </c>
      <c r="AV145" s="2">
        <v>18.563733365073446</v>
      </c>
      <c r="AW145" s="2">
        <v>19.19387386942471</v>
      </c>
      <c r="AX145" s="2">
        <v>19.241231860131364</v>
      </c>
      <c r="AY145" s="2">
        <v>19.020279878513723</v>
      </c>
      <c r="AZ145" s="2">
        <v>18.217023343188185</v>
      </c>
      <c r="BA145" s="2">
        <v>18.563210172500344</v>
      </c>
      <c r="BB145" s="2">
        <v>19.626828189586469</v>
      </c>
      <c r="BC145" s="2">
        <v>18.671488162628279</v>
      </c>
      <c r="BD145" s="2">
        <v>19.917326325926695</v>
      </c>
      <c r="BE145" s="2">
        <v>18.028382670130149</v>
      </c>
      <c r="BF145" s="2">
        <v>19.292334560427289</v>
      </c>
      <c r="BG145" s="2">
        <v>18.54750235436294</v>
      </c>
      <c r="BH145" s="2">
        <v>18.75688176847142</v>
      </c>
      <c r="BI145" s="2">
        <v>18.991752344015431</v>
      </c>
      <c r="BJ145" s="2">
        <v>18.837502300307357</v>
      </c>
      <c r="BK145" s="2">
        <v>19.618156482491177</v>
      </c>
      <c r="BL145" s="2">
        <v>19.352963221256179</v>
      </c>
      <c r="BM145" s="2">
        <v>19.151529537827368</v>
      </c>
      <c r="BN145" s="2">
        <v>19.205066387924152</v>
      </c>
      <c r="BO145" s="2">
        <v>19.424724006082045</v>
      </c>
      <c r="BP145" s="2">
        <v>17.84777979807971</v>
      </c>
      <c r="BQ145" s="2">
        <v>18.647256782155264</v>
      </c>
      <c r="BR145" s="2">
        <v>18.877912279088878</v>
      </c>
      <c r="BS145" s="2">
        <v>18.447214696986773</v>
      </c>
      <c r="BT145" s="2">
        <v>19.12104385796108</v>
      </c>
      <c r="BU145" s="2">
        <v>18.976177560615234</v>
      </c>
      <c r="BV145" s="2">
        <v>19.32226793625771</v>
      </c>
      <c r="BW145" s="2">
        <v>17.91211990526114</v>
      </c>
      <c r="BX145" s="2">
        <v>19.408889510648475</v>
      </c>
      <c r="BY145" s="2">
        <v>19.563670562382555</v>
      </c>
      <c r="BZ145" s="2">
        <v>19.045315383446152</v>
      </c>
      <c r="CA145" s="2">
        <v>18.347549223267794</v>
      </c>
      <c r="CB145" s="2">
        <v>19.067997108023288</v>
      </c>
      <c r="CC145" s="2">
        <v>19.091809904097239</v>
      </c>
      <c r="CD145" s="2">
        <v>19.694942863238481</v>
      </c>
      <c r="CE145" s="2">
        <v>18.411871769824334</v>
      </c>
      <c r="CF145" s="2">
        <v>19.75766146805239</v>
      </c>
      <c r="CG145" s="2">
        <v>17.812441202976029</v>
      </c>
      <c r="CH145" s="2">
        <v>19.492361885009593</v>
      </c>
      <c r="CI145" s="2">
        <v>19.558475214414205</v>
      </c>
      <c r="CJ145" s="2">
        <v>19.06124244691366</v>
      </c>
      <c r="CK145" s="2">
        <v>18.321296756435771</v>
      </c>
      <c r="CL145" s="2">
        <v>19.553075892844369</v>
      </c>
      <c r="CM145" s="2">
        <v>18.95702826735981</v>
      </c>
      <c r="CN145" s="2">
        <v>19.394008684897056</v>
      </c>
      <c r="CO145" s="2">
        <v>18.640366677850306</v>
      </c>
      <c r="CP145" s="2">
        <v>18.914752307304699</v>
      </c>
      <c r="CQ145" s="2">
        <v>18.751102232340667</v>
      </c>
      <c r="CR145" s="2">
        <v>18.537286802496375</v>
      </c>
      <c r="CS145" s="2">
        <v>19.564846259549171</v>
      </c>
      <c r="CT145" s="2">
        <v>19.566010001947422</v>
      </c>
      <c r="CU145" s="2">
        <v>18.912650332331971</v>
      </c>
      <c r="CV145" s="2">
        <v>19.433990140003459</v>
      </c>
      <c r="CW145" s="2">
        <v>19.005301897798127</v>
      </c>
      <c r="CX145" s="2">
        <v>19.142897362644856</v>
      </c>
      <c r="CY145" s="2">
        <v>18.560274364256049</v>
      </c>
      <c r="CZ145" s="2">
        <v>19.371025677497428</v>
      </c>
      <c r="DA145" s="2">
        <v>18.606205955941924</v>
      </c>
      <c r="DB145" s="2">
        <v>19.237349384079021</v>
      </c>
      <c r="DC145" s="2">
        <v>19.589315518055084</v>
      </c>
      <c r="DD145" s="2">
        <v>19.166010806241605</v>
      </c>
      <c r="DE145" s="2">
        <v>18.180473379494885</v>
      </c>
      <c r="DF145" s="2">
        <v>19.046907519050503</v>
      </c>
      <c r="DG145" s="2">
        <v>19.417531688421835</v>
      </c>
      <c r="DH145" s="2">
        <v>18.539194419299843</v>
      </c>
      <c r="DI145" s="2">
        <v>18.910825299681392</v>
      </c>
      <c r="DJ145" s="2">
        <v>18.080530143481059</v>
      </c>
      <c r="DK145" s="2">
        <v>19.103006086284601</v>
      </c>
      <c r="DL145" s="2">
        <v>19.268883907110176</v>
      </c>
      <c r="DM145" s="2">
        <v>19.757663644409071</v>
      </c>
      <c r="DN145" s="2">
        <v>19.261732514785624</v>
      </c>
      <c r="DO145" s="2">
        <v>19.100187920350042</v>
      </c>
      <c r="DP145" s="2">
        <v>18.796226166573504</v>
      </c>
      <c r="DQ145" s="2">
        <v>18.822787666486519</v>
      </c>
      <c r="DR145" s="2">
        <v>19.259525972656508</v>
      </c>
      <c r="DS145" s="2">
        <v>19.746110513973051</v>
      </c>
      <c r="DT145" s="2">
        <v>18.247680084989476</v>
      </c>
      <c r="DU145" s="2">
        <v>20.08047743957405</v>
      </c>
      <c r="DV145" s="2">
        <v>19.06854925505495</v>
      </c>
      <c r="DW145" s="2">
        <v>19.548241880151462</v>
      </c>
      <c r="DX145" s="2">
        <v>19.118681880032742</v>
      </c>
      <c r="DY145" s="2">
        <v>18.901672543376165</v>
      </c>
      <c r="DZ145" s="2">
        <v>19.703154442618175</v>
      </c>
      <c r="EA145" s="2">
        <v>19.629219188552423</v>
      </c>
      <c r="EB145" s="2">
        <v>19.500252826265889</v>
      </c>
      <c r="EC145" s="2">
        <v>19.265381200740517</v>
      </c>
      <c r="ED145" s="2">
        <v>19.664132491321819</v>
      </c>
      <c r="EE145" s="2">
        <v>19.123092767999157</v>
      </c>
      <c r="EF145" s="2">
        <v>17.868045012097859</v>
      </c>
      <c r="EG145" s="2">
        <v>19.31680906561385</v>
      </c>
      <c r="EH145" s="2">
        <v>18.869690362778957</v>
      </c>
      <c r="EI145" s="2">
        <v>18.782926011015984</v>
      </c>
      <c r="EJ145" s="2">
        <v>19.736833827950644</v>
      </c>
      <c r="EK145" s="2">
        <v>18.281974896399021</v>
      </c>
      <c r="EL145" s="2">
        <v>19.399682962064322</v>
      </c>
      <c r="EM145" s="2">
        <v>19.256397949179252</v>
      </c>
      <c r="EN145" s="2">
        <v>18.924441865422235</v>
      </c>
      <c r="EO145" s="2">
        <v>18.764680571951221</v>
      </c>
      <c r="EP145" s="2">
        <v>19.423341369516734</v>
      </c>
      <c r="EQ145" s="2">
        <v>18.600056286530485</v>
      </c>
      <c r="ER145" s="2">
        <v>19.360990607229713</v>
      </c>
      <c r="ES145" s="2">
        <v>19.27212098030515</v>
      </c>
      <c r="ET145" s="2">
        <v>18.739772283910007</v>
      </c>
      <c r="EU145" s="2">
        <v>18.774632805109508</v>
      </c>
      <c r="EV145" s="2">
        <v>20.056033289687218</v>
      </c>
      <c r="EW145" s="2">
        <v>18.231077806850411</v>
      </c>
      <c r="EX145" s="2">
        <v>18.797822735357418</v>
      </c>
      <c r="EY145" s="2">
        <v>18.707649214747004</v>
      </c>
      <c r="EZ145" s="2">
        <v>19.09098943332387</v>
      </c>
      <c r="FA145" s="2">
        <v>19.808553052404353</v>
      </c>
      <c r="FB145" s="2">
        <v>18.901120461665077</v>
      </c>
      <c r="FC145" s="2">
        <v>18.781754214035526</v>
      </c>
      <c r="FD145" s="2">
        <v>18.548566497299699</v>
      </c>
      <c r="FE145" s="2">
        <v>18.899295266178012</v>
      </c>
      <c r="FF145" s="2">
        <v>19.757663644409071</v>
      </c>
      <c r="FG145" s="2">
        <v>18.357546840673333</v>
      </c>
      <c r="FH145" s="2">
        <v>19.499611021453578</v>
      </c>
      <c r="FI145" s="2">
        <v>18.894622497789353</v>
      </c>
      <c r="FJ145" s="2">
        <v>19.386083927337459</v>
      </c>
      <c r="FK145" s="2">
        <v>19.189849814764429</v>
      </c>
      <c r="FL145" s="2">
        <v>19.199173877618882</v>
      </c>
      <c r="FM145" s="2">
        <v>19.036560135414124</v>
      </c>
      <c r="FN145" s="2">
        <v>18.902888897273801</v>
      </c>
      <c r="FO145" s="2">
        <v>19.168712853484418</v>
      </c>
      <c r="FP145" s="2">
        <v>18.212986743791308</v>
      </c>
      <c r="FQ145" s="2">
        <v>18.680316467067666</v>
      </c>
      <c r="FR145" s="2">
        <v>20.378163324444721</v>
      </c>
      <c r="FS145" s="2">
        <v>18.302319958077099</v>
      </c>
      <c r="FT145" s="2">
        <v>18.784966695851736</v>
      </c>
      <c r="FU145" s="2">
        <v>18.598731973468272</v>
      </c>
      <c r="FV145" s="2">
        <v>18.764347643135981</v>
      </c>
      <c r="FW145" s="2">
        <v>19.223940287713351</v>
      </c>
      <c r="FX145" s="2">
        <v>19.208643487281901</v>
      </c>
      <c r="FY145" s="2">
        <v>18.819746274357339</v>
      </c>
      <c r="FZ145" s="2">
        <v>19.434166152402366</v>
      </c>
      <c r="GA145" s="2">
        <v>19.901042272073852</v>
      </c>
      <c r="GB145" s="2">
        <v>18.643002645499877</v>
      </c>
      <c r="GC145" s="2">
        <v>19.413704318697413</v>
      </c>
      <c r="GD145" s="2">
        <v>18.052708300606437</v>
      </c>
      <c r="GE145" s="2">
        <v>18.54213158175121</v>
      </c>
      <c r="GF145" s="2">
        <v>19.614522883268979</v>
      </c>
      <c r="GG145" s="2">
        <v>19.236941711207358</v>
      </c>
      <c r="GH145" s="2">
        <v>18.952561535108448</v>
      </c>
      <c r="GI145" s="2">
        <v>19.043255990518045</v>
      </c>
      <c r="GJ145" s="2">
        <v>17.779482925316568</v>
      </c>
      <c r="GK145" s="2">
        <v>18.295960808088576</v>
      </c>
      <c r="GL145" s="2">
        <v>19.4115203198667</v>
      </c>
      <c r="GM145" s="30">
        <v>18.295960808088576</v>
      </c>
      <c r="GN145" s="30">
        <v>19.4115203198667</v>
      </c>
    </row>
    <row r="146" spans="1:196" x14ac:dyDescent="0.2">
      <c r="A146" s="17" t="s">
        <v>40</v>
      </c>
      <c r="B146" s="17">
        <v>37</v>
      </c>
      <c r="C146" s="17">
        <v>4</v>
      </c>
      <c r="D146" s="9" t="s">
        <v>1</v>
      </c>
      <c r="E146" s="7">
        <v>0.30858894184177732</v>
      </c>
      <c r="F146" s="7">
        <v>9.7100158756873611E-2</v>
      </c>
      <c r="G146" s="7">
        <v>0.63312120474090638</v>
      </c>
      <c r="H146" s="7">
        <v>5.9011908695747906E-2</v>
      </c>
      <c r="I146" s="78">
        <v>0</v>
      </c>
      <c r="J146" s="78">
        <v>0</v>
      </c>
      <c r="K146" s="2">
        <v>18.15014461470167</v>
      </c>
      <c r="L146" s="2">
        <v>18.735875022335588</v>
      </c>
      <c r="M146" s="2">
        <v>18.432445683895313</v>
      </c>
      <c r="N146" s="2">
        <v>19.37933478665612</v>
      </c>
      <c r="O146" s="2">
        <v>19.207677383767905</v>
      </c>
      <c r="P146" s="2">
        <v>18.92822996396076</v>
      </c>
      <c r="Q146" s="2">
        <v>18.714771103046445</v>
      </c>
      <c r="R146" s="2">
        <v>18.706347134637422</v>
      </c>
      <c r="S146" s="2">
        <v>19.355903351098739</v>
      </c>
      <c r="T146" s="2">
        <v>19.395818199972251</v>
      </c>
      <c r="U146" s="2">
        <v>19.544463193102754</v>
      </c>
      <c r="V146" s="2">
        <v>18.778979560063959</v>
      </c>
      <c r="W146" s="2">
        <v>19.194679880762177</v>
      </c>
      <c r="X146" s="2">
        <v>18.577009952711759</v>
      </c>
      <c r="Y146" s="2">
        <v>19.435086988417165</v>
      </c>
      <c r="Z146" s="2">
        <v>18.901648805538873</v>
      </c>
      <c r="AA146" s="2">
        <v>19.035336099309763</v>
      </c>
      <c r="AB146" s="2">
        <v>18.73038213453983</v>
      </c>
      <c r="AC146" s="2">
        <v>18.24944366613477</v>
      </c>
      <c r="AD146" s="2">
        <v>18.711326431935241</v>
      </c>
      <c r="AE146" s="2">
        <v>18.039578358282025</v>
      </c>
      <c r="AF146" s="2">
        <v>18.654576907951856</v>
      </c>
      <c r="AG146" s="2">
        <v>19.299478363424779</v>
      </c>
      <c r="AH146" s="2">
        <v>18.671510757061551</v>
      </c>
      <c r="AI146" s="2">
        <v>18.130359142107775</v>
      </c>
      <c r="AJ146" s="2">
        <v>19.079267990507923</v>
      </c>
      <c r="AK146" s="2">
        <v>18.362617269067282</v>
      </c>
      <c r="AL146" s="2">
        <v>18.581265187854093</v>
      </c>
      <c r="AM146" s="2">
        <v>20.051223997288727</v>
      </c>
      <c r="AN146" s="2">
        <v>19.362903245416717</v>
      </c>
      <c r="AO146" s="2">
        <v>18.858371443191153</v>
      </c>
      <c r="AP146" s="2">
        <v>19.397965409974685</v>
      </c>
      <c r="AQ146" s="2">
        <v>18.32281741000752</v>
      </c>
      <c r="AR146" s="2">
        <v>19.038711638974043</v>
      </c>
      <c r="AS146" s="2">
        <v>18.831828944122179</v>
      </c>
      <c r="AT146" s="2">
        <v>19.010384897683039</v>
      </c>
      <c r="AU146" s="2">
        <v>19.303367559295172</v>
      </c>
      <c r="AV146" s="2">
        <v>19.035968934860659</v>
      </c>
      <c r="AW146" s="2">
        <v>19.020257797147028</v>
      </c>
      <c r="AX146" s="2">
        <v>18.642618420740938</v>
      </c>
      <c r="AY146" s="2">
        <v>18.627605559064605</v>
      </c>
      <c r="AZ146" s="2">
        <v>18.493935134009789</v>
      </c>
      <c r="BA146" s="2">
        <v>18.462933640550826</v>
      </c>
      <c r="BB146" s="2">
        <v>19.954961355007381</v>
      </c>
      <c r="BC146" s="2">
        <v>18.440043157877373</v>
      </c>
      <c r="BD146" s="2">
        <v>18.762044662788803</v>
      </c>
      <c r="BE146" s="2">
        <v>18.313858474605425</v>
      </c>
      <c r="BF146" s="2">
        <v>19.015533886972548</v>
      </c>
      <c r="BG146" s="2">
        <v>19.183818718898831</v>
      </c>
      <c r="BH146" s="2">
        <v>18.756387835081465</v>
      </c>
      <c r="BI146" s="2">
        <v>18.969336665408907</v>
      </c>
      <c r="BJ146" s="2">
        <v>17.854842426377541</v>
      </c>
      <c r="BK146" s="2">
        <v>18.743831616091153</v>
      </c>
      <c r="BL146" s="2">
        <v>19.023213115366751</v>
      </c>
      <c r="BM146" s="2">
        <v>18.352468954128096</v>
      </c>
      <c r="BN146" s="2">
        <v>19.135985833914891</v>
      </c>
      <c r="BO146" s="2">
        <v>18.475964470328879</v>
      </c>
      <c r="BP146" s="2">
        <v>18.435513862548813</v>
      </c>
      <c r="BQ146" s="2">
        <v>18.969902333359506</v>
      </c>
      <c r="BR146" s="2">
        <v>18.641413143872544</v>
      </c>
      <c r="BS146" s="2">
        <v>18.60897322927757</v>
      </c>
      <c r="BT146" s="2">
        <v>18.814920547290576</v>
      </c>
      <c r="BU146" s="2">
        <v>18.715039429132691</v>
      </c>
      <c r="BV146" s="2">
        <v>19.059186105416192</v>
      </c>
      <c r="BW146" s="2">
        <v>18.676030876532788</v>
      </c>
      <c r="BX146" s="2">
        <v>19.054365463115627</v>
      </c>
      <c r="BY146" s="2">
        <v>19.111622176497477</v>
      </c>
      <c r="BZ146" s="2">
        <v>18.840538805844869</v>
      </c>
      <c r="CA146" s="2">
        <v>18.505605790162303</v>
      </c>
      <c r="CB146" s="2">
        <v>18.504254550538661</v>
      </c>
      <c r="CC146" s="2">
        <v>18.962938278081378</v>
      </c>
      <c r="CD146" s="2">
        <v>19.027041124014815</v>
      </c>
      <c r="CE146" s="2">
        <v>18.153826274636256</v>
      </c>
      <c r="CF146" s="2">
        <v>19.220858944105668</v>
      </c>
      <c r="CG146" s="2">
        <v>18.355414006685287</v>
      </c>
      <c r="CH146" s="2">
        <v>18.95230243015904</v>
      </c>
      <c r="CI146" s="2">
        <v>19.324509457104078</v>
      </c>
      <c r="CJ146" s="2">
        <v>18.619394726801509</v>
      </c>
      <c r="CK146" s="2">
        <v>18.70594926909919</v>
      </c>
      <c r="CL146" s="2">
        <v>18.895400509713607</v>
      </c>
      <c r="CM146" s="2">
        <v>18.305054633974958</v>
      </c>
      <c r="CN146" s="2">
        <v>19.056646435061332</v>
      </c>
      <c r="CO146" s="2">
        <v>19.074718069645566</v>
      </c>
      <c r="CP146" s="2">
        <v>18.592494918628123</v>
      </c>
      <c r="CQ146" s="2">
        <v>18.601279255522311</v>
      </c>
      <c r="CR146" s="2">
        <v>18.389744799041807</v>
      </c>
      <c r="CS146" s="2">
        <v>19.490499907988664</v>
      </c>
      <c r="CT146" s="2">
        <v>18.682068885091628</v>
      </c>
      <c r="CU146" s="2">
        <v>18.384300401297704</v>
      </c>
      <c r="CV146" s="2">
        <v>18.677603205456734</v>
      </c>
      <c r="CW146" s="2">
        <v>18.392538670285624</v>
      </c>
      <c r="CX146" s="2">
        <v>19.390006249995718</v>
      </c>
      <c r="CY146" s="2">
        <v>18.366674195149741</v>
      </c>
      <c r="CZ146" s="2">
        <v>18.921626681678884</v>
      </c>
      <c r="DA146" s="2">
        <v>19.15513477285813</v>
      </c>
      <c r="DB146" s="2">
        <v>18.81035532415375</v>
      </c>
      <c r="DC146" s="2">
        <v>19.533991480741442</v>
      </c>
      <c r="DD146" s="2">
        <v>19.448086002739259</v>
      </c>
      <c r="DE146" s="2">
        <v>18.216812746936483</v>
      </c>
      <c r="DF146" s="2">
        <v>18.757281188760071</v>
      </c>
      <c r="DG146" s="2">
        <v>18.774421054940685</v>
      </c>
      <c r="DH146" s="2">
        <v>18.607466634388995</v>
      </c>
      <c r="DI146" s="2">
        <v>18.981697602821264</v>
      </c>
      <c r="DJ146" s="2">
        <v>18.271291148485709</v>
      </c>
      <c r="DK146" s="2">
        <v>19.268699915819745</v>
      </c>
      <c r="DL146" s="2">
        <v>19.046292437622771</v>
      </c>
      <c r="DM146" s="2">
        <v>19.608445469990279</v>
      </c>
      <c r="DN146" s="2">
        <v>18.462228032549159</v>
      </c>
      <c r="DO146" s="2">
        <v>18.365978876954884</v>
      </c>
      <c r="DP146" s="2">
        <v>18.550092623128723</v>
      </c>
      <c r="DQ146" s="2">
        <v>18.899177393360119</v>
      </c>
      <c r="DR146" s="2">
        <v>18.901055358751417</v>
      </c>
      <c r="DS146" s="2">
        <v>19.297789473490891</v>
      </c>
      <c r="DT146" s="2">
        <v>17.764373671979712</v>
      </c>
      <c r="DU146" s="2">
        <v>19.206343971928877</v>
      </c>
      <c r="DV146" s="2">
        <v>18.716430265017937</v>
      </c>
      <c r="DW146" s="2">
        <v>18.957690529566616</v>
      </c>
      <c r="DX146" s="2">
        <v>19.287160738704433</v>
      </c>
      <c r="DY146" s="2">
        <v>19.089110175370035</v>
      </c>
      <c r="DZ146" s="2">
        <v>18.668544665937159</v>
      </c>
      <c r="EA146" s="2">
        <v>18.632166305623173</v>
      </c>
      <c r="EB146" s="2">
        <v>19.238409289167741</v>
      </c>
      <c r="EC146" s="2">
        <v>19.100760001098596</v>
      </c>
      <c r="ED146" s="2">
        <v>19.593499697272794</v>
      </c>
      <c r="EE146" s="2">
        <v>18.75862191127154</v>
      </c>
      <c r="EF146" s="2">
        <v>18.919951335851479</v>
      </c>
      <c r="EG146" s="2">
        <v>19.161000057183415</v>
      </c>
      <c r="EH146" s="2">
        <v>18.504566544217898</v>
      </c>
      <c r="EI146" s="2">
        <v>19.100580738992704</v>
      </c>
      <c r="EJ146" s="2">
        <v>19.256122401677175</v>
      </c>
      <c r="EK146" s="2">
        <v>18.788306591488386</v>
      </c>
      <c r="EL146" s="2">
        <v>19.139445231832457</v>
      </c>
      <c r="EM146" s="2">
        <v>18.719333552121689</v>
      </c>
      <c r="EN146" s="2">
        <v>18.782301828477927</v>
      </c>
      <c r="EO146" s="2">
        <v>18.893286678801097</v>
      </c>
      <c r="EP146" s="2">
        <v>18.80125955934141</v>
      </c>
      <c r="EQ146" s="2">
        <v>18.964862266993695</v>
      </c>
      <c r="ER146" s="2">
        <v>19.214571413557955</v>
      </c>
      <c r="ES146" s="2">
        <v>19.001953423731802</v>
      </c>
      <c r="ET146" s="2">
        <v>18.501783515261117</v>
      </c>
      <c r="EU146" s="2">
        <v>18.210031236321001</v>
      </c>
      <c r="EV146" s="2">
        <v>19.251663898820745</v>
      </c>
      <c r="EW146" s="2">
        <v>18.508591113962318</v>
      </c>
      <c r="EX146" s="2">
        <v>18.90199403447857</v>
      </c>
      <c r="EY146" s="2">
        <v>18.228845764958162</v>
      </c>
      <c r="EZ146" s="2">
        <v>19.168658182162584</v>
      </c>
      <c r="FA146" s="2">
        <v>19.590776559383702</v>
      </c>
      <c r="FB146" s="2">
        <v>19.001106334136399</v>
      </c>
      <c r="FC146" s="2">
        <v>18.952991609020881</v>
      </c>
      <c r="FD146" s="2">
        <v>18.821975018807883</v>
      </c>
      <c r="FE146" s="2">
        <v>18.750116653554056</v>
      </c>
      <c r="FF146" s="2">
        <v>19.374500616011304</v>
      </c>
      <c r="FG146" s="2">
        <v>18.772416463234883</v>
      </c>
      <c r="FH146" s="2">
        <v>19.104457515173912</v>
      </c>
      <c r="FI146" s="2">
        <v>18.576341860450935</v>
      </c>
      <c r="FJ146" s="2">
        <v>18.409261466033996</v>
      </c>
      <c r="FK146" s="2">
        <v>18.597496098121535</v>
      </c>
      <c r="FL146" s="2">
        <v>19.285876516053513</v>
      </c>
      <c r="FM146" s="2">
        <v>19.151471693504877</v>
      </c>
      <c r="FN146" s="2">
        <v>18.315033105795273</v>
      </c>
      <c r="FO146" s="2">
        <v>18.996355871916272</v>
      </c>
      <c r="FP146" s="2">
        <v>18.772860945188274</v>
      </c>
      <c r="FQ146" s="2">
        <v>18.384220050030496</v>
      </c>
      <c r="FR146" s="2">
        <v>19.558617832682732</v>
      </c>
      <c r="FS146" s="2">
        <v>18.351978995543419</v>
      </c>
      <c r="FT146" s="2">
        <v>18.841859264646029</v>
      </c>
      <c r="FU146" s="2">
        <v>18.498387090992409</v>
      </c>
      <c r="FV146" s="2">
        <v>18.704946456249512</v>
      </c>
      <c r="FW146" s="2">
        <v>18.813609318331658</v>
      </c>
      <c r="FX146" s="2">
        <v>19.008329135099896</v>
      </c>
      <c r="FY146" s="2">
        <v>19.17134671255614</v>
      </c>
      <c r="FZ146" s="2">
        <v>19.447819953770512</v>
      </c>
      <c r="GA146" s="2">
        <v>19.320450735853033</v>
      </c>
      <c r="GB146" s="2">
        <v>18.459132642632955</v>
      </c>
      <c r="GC146" s="2">
        <v>19.535272951029295</v>
      </c>
      <c r="GD146" s="2">
        <v>18.322065613020335</v>
      </c>
      <c r="GE146" s="2">
        <v>18.736366004356906</v>
      </c>
      <c r="GF146" s="2">
        <v>19.283433706479819</v>
      </c>
      <c r="GG146" s="2">
        <v>19.201262832339516</v>
      </c>
      <c r="GH146" s="2">
        <v>19.163479504417602</v>
      </c>
      <c r="GI146" s="2">
        <v>18.52653931082784</v>
      </c>
      <c r="GJ146" s="2">
        <v>18.966294560055754</v>
      </c>
      <c r="GK146" s="2">
        <v>18.839538977392728</v>
      </c>
      <c r="GL146" s="2">
        <v>18.917200188525452</v>
      </c>
      <c r="GM146" s="30">
        <v>18.839538977392728</v>
      </c>
      <c r="GN146" s="30">
        <v>18.917200188525452</v>
      </c>
    </row>
    <row r="147" spans="1:196" x14ac:dyDescent="0.2">
      <c r="A147" s="17" t="s">
        <v>41</v>
      </c>
      <c r="B147" s="17">
        <v>18</v>
      </c>
      <c r="C147" s="17">
        <v>0</v>
      </c>
      <c r="D147" s="9" t="s">
        <v>0</v>
      </c>
      <c r="E147" s="8">
        <v>0.59749128598849577</v>
      </c>
      <c r="F147" s="7">
        <v>0.10971256726291756</v>
      </c>
      <c r="G147" s="7">
        <v>0.99232128423706756</v>
      </c>
      <c r="H147" s="10">
        <v>-1.2711401634739161E-2</v>
      </c>
      <c r="I147" s="78">
        <v>0</v>
      </c>
      <c r="J147" s="78">
        <v>0</v>
      </c>
      <c r="K147" s="2">
        <v>17.008294833211007</v>
      </c>
      <c r="L147" s="2">
        <v>17.243017481669348</v>
      </c>
      <c r="M147" s="2">
        <v>17.030549002609686</v>
      </c>
      <c r="N147" s="2">
        <v>16.264265626774712</v>
      </c>
      <c r="O147" s="2">
        <v>16.686940761649179</v>
      </c>
      <c r="P147" s="2">
        <v>16.533142808891125</v>
      </c>
      <c r="Q147" s="2">
        <v>16.882441598245784</v>
      </c>
      <c r="R147" s="2">
        <v>17.00518886042515</v>
      </c>
      <c r="S147" s="2">
        <v>16.953927305876476</v>
      </c>
      <c r="T147" s="2">
        <v>16.797605153040248</v>
      </c>
      <c r="U147" s="2">
        <v>17.092913891807889</v>
      </c>
      <c r="V147" s="2">
        <v>17.69650028626566</v>
      </c>
      <c r="W147" s="2">
        <v>16.363515115070545</v>
      </c>
      <c r="X147" s="2">
        <v>16.833220594502798</v>
      </c>
      <c r="Y147" s="2">
        <v>16.794808259466269</v>
      </c>
      <c r="Z147" s="2">
        <v>16.974823528934493</v>
      </c>
      <c r="AA147" s="2">
        <v>16.562128247153129</v>
      </c>
      <c r="AB147" s="2">
        <v>16.833909514147717</v>
      </c>
      <c r="AC147" s="2">
        <v>16.995109974508015</v>
      </c>
      <c r="AD147" s="2">
        <v>17.444039528670903</v>
      </c>
      <c r="AE147" s="2">
        <v>17.085441838679422</v>
      </c>
      <c r="AF147" s="2">
        <v>16.620252449525999</v>
      </c>
      <c r="AG147" s="2">
        <v>17.042857648570923</v>
      </c>
      <c r="AH147" s="2">
        <v>16.849944655742402</v>
      </c>
      <c r="AI147" s="2">
        <v>17.048276650317831</v>
      </c>
      <c r="AJ147" s="2">
        <v>16.747817878782616</v>
      </c>
      <c r="AK147" s="2">
        <v>17.028593364733322</v>
      </c>
      <c r="AL147" s="2">
        <v>17.107090363343517</v>
      </c>
      <c r="AM147" s="2">
        <v>16.105831802275635</v>
      </c>
      <c r="AN147" s="2">
        <v>17.131480874567249</v>
      </c>
      <c r="AO147" s="2">
        <v>16.753566878416304</v>
      </c>
      <c r="AP147" s="2">
        <v>17.845070017983137</v>
      </c>
      <c r="AQ147" s="2">
        <v>17.658909768655825</v>
      </c>
      <c r="AR147" s="2">
        <v>16.741937180654233</v>
      </c>
      <c r="AS147" s="2">
        <v>17.058361704085723</v>
      </c>
      <c r="AT147" s="2">
        <v>17.485829009526082</v>
      </c>
      <c r="AU147" s="2">
        <v>17.172965809224749</v>
      </c>
      <c r="AV147" s="2">
        <v>18.146355794730919</v>
      </c>
      <c r="AW147" s="2">
        <v>16.712522699063836</v>
      </c>
      <c r="AX147" s="2">
        <v>16.936228199859297</v>
      </c>
      <c r="AY147" s="2">
        <v>16.864854593858134</v>
      </c>
      <c r="AZ147" s="2">
        <v>17.175429941991215</v>
      </c>
      <c r="BA147" s="2">
        <v>18.301574051722504</v>
      </c>
      <c r="BB147" s="2">
        <v>17.382788264123086</v>
      </c>
      <c r="BC147" s="2">
        <v>16.303880678510197</v>
      </c>
      <c r="BD147" s="2">
        <v>17.670282801862776</v>
      </c>
      <c r="BE147" s="2">
        <v>18.861675289829307</v>
      </c>
      <c r="BF147" s="2">
        <v>16.500567125198</v>
      </c>
      <c r="BG147" s="2">
        <v>17.484768916896144</v>
      </c>
      <c r="BH147" s="2">
        <v>16.347819251691639</v>
      </c>
      <c r="BI147" s="2">
        <v>19.868362572799136</v>
      </c>
      <c r="BJ147" s="2">
        <v>17.563670915070347</v>
      </c>
      <c r="BK147" s="2">
        <v>17.147004009450125</v>
      </c>
      <c r="BL147" s="2">
        <v>17.22216466209284</v>
      </c>
      <c r="BM147" s="2">
        <v>18.320978744061474</v>
      </c>
      <c r="BN147" s="2">
        <v>17.144909757018269</v>
      </c>
      <c r="BO147" s="2">
        <v>17.50424772434668</v>
      </c>
      <c r="BP147" s="2">
        <v>16.665771858167933</v>
      </c>
      <c r="BQ147" s="2">
        <v>17.384546508914831</v>
      </c>
      <c r="BR147" s="2">
        <v>17.211331337750806</v>
      </c>
      <c r="BS147" s="2">
        <v>16.563590661572299</v>
      </c>
      <c r="BT147" s="2">
        <v>17.510677643437674</v>
      </c>
      <c r="BU147" s="2">
        <v>16.959367227990253</v>
      </c>
      <c r="BV147" s="2">
        <v>17.071512620967432</v>
      </c>
      <c r="BW147" s="2">
        <v>17.915427241718444</v>
      </c>
      <c r="BX147" s="2">
        <v>16.164311368143352</v>
      </c>
      <c r="BY147" s="2">
        <v>17.977371333377619</v>
      </c>
      <c r="BZ147" s="2">
        <v>17.631258163166191</v>
      </c>
      <c r="CA147" s="2">
        <v>16.888777555995379</v>
      </c>
      <c r="CB147" s="2">
        <v>17.935337912857928</v>
      </c>
      <c r="CC147" s="2">
        <v>17.14488705029574</v>
      </c>
      <c r="CD147" s="2">
        <v>17.209132245706869</v>
      </c>
      <c r="CE147" s="2">
        <v>17.890048724938335</v>
      </c>
      <c r="CF147" s="2">
        <v>18.297648559653748</v>
      </c>
      <c r="CG147" s="2">
        <v>18.02842098019957</v>
      </c>
      <c r="CH147" s="2">
        <v>16.751311090353198</v>
      </c>
      <c r="CI147" s="2">
        <v>16.9939879669558</v>
      </c>
      <c r="CJ147" s="2">
        <v>17.230370584972093</v>
      </c>
      <c r="CK147" s="2">
        <v>17.833281937816441</v>
      </c>
      <c r="CL147" s="2">
        <v>16.825777266659074</v>
      </c>
      <c r="CM147" s="2">
        <v>18.309253098299852</v>
      </c>
      <c r="CN147" s="2">
        <v>16.962615901334356</v>
      </c>
      <c r="CO147" s="2">
        <v>17.038340731515444</v>
      </c>
      <c r="CP147" s="2">
        <v>16.531484385453698</v>
      </c>
      <c r="CQ147" s="2">
        <v>17.478794338572211</v>
      </c>
      <c r="CR147" s="2">
        <v>17.068598402493194</v>
      </c>
      <c r="CS147" s="2">
        <v>17.735203271505775</v>
      </c>
      <c r="CT147" s="2">
        <v>17.10103237240855</v>
      </c>
      <c r="CU147" s="2">
        <v>17.289331990861719</v>
      </c>
      <c r="CV147" s="2">
        <v>17.498384008855982</v>
      </c>
      <c r="CW147" s="2">
        <v>17.052360926389934</v>
      </c>
      <c r="CX147" s="2">
        <v>17.152113340868699</v>
      </c>
      <c r="CY147" s="2">
        <v>16.917511412773539</v>
      </c>
      <c r="CZ147" s="2">
        <v>16.922339058703457</v>
      </c>
      <c r="DA147" s="2">
        <v>17.933148383271096</v>
      </c>
      <c r="DB147" s="2">
        <v>17.934875787870968</v>
      </c>
      <c r="DC147" s="2">
        <v>16.269531005431389</v>
      </c>
      <c r="DD147" s="2">
        <v>18.319430826073127</v>
      </c>
      <c r="DE147" s="2">
        <v>17.384711748190906</v>
      </c>
      <c r="DF147" s="2">
        <v>18.177906848468609</v>
      </c>
      <c r="DG147" s="2">
        <v>17.644636514446312</v>
      </c>
      <c r="DH147" s="2">
        <v>16.555791799001618</v>
      </c>
      <c r="DI147" s="2">
        <v>17.493060074288611</v>
      </c>
      <c r="DJ147" s="2">
        <v>16.456246658658223</v>
      </c>
      <c r="DK147" s="2">
        <v>17.593373495023155</v>
      </c>
      <c r="DL147" s="2">
        <v>17.168824415594877</v>
      </c>
      <c r="DM147" s="2">
        <v>17.199412739260417</v>
      </c>
      <c r="DN147" s="2">
        <v>16.437841205875227</v>
      </c>
      <c r="DO147" s="2">
        <v>17.175772431506196</v>
      </c>
      <c r="DP147" s="2">
        <v>17.411108210535943</v>
      </c>
      <c r="DQ147" s="2">
        <v>17.385172340866017</v>
      </c>
      <c r="DR147" s="2">
        <v>16.512559979496537</v>
      </c>
      <c r="DS147" s="2">
        <v>15.528738904865509</v>
      </c>
      <c r="DT147" s="2">
        <v>17.081313694164528</v>
      </c>
      <c r="DU147" s="2">
        <v>16.574321317247673</v>
      </c>
      <c r="DV147" s="2">
        <v>17.010145437038211</v>
      </c>
      <c r="DW147" s="2">
        <v>17.344023320372237</v>
      </c>
      <c r="DX147" s="2">
        <v>17.892247710329549</v>
      </c>
      <c r="DY147" s="2">
        <v>17.085063329924264</v>
      </c>
      <c r="DZ147" s="2">
        <v>17.836647512314151</v>
      </c>
      <c r="EA147" s="2">
        <v>17.392156939264535</v>
      </c>
      <c r="EB147" s="2">
        <v>17.108729953628124</v>
      </c>
      <c r="EC147" s="2">
        <v>17.637610969747481</v>
      </c>
      <c r="ED147" s="2">
        <v>17.182907031781006</v>
      </c>
      <c r="EE147" s="2">
        <v>17.254037526270789</v>
      </c>
      <c r="EF147" s="2">
        <v>17.518957699485124</v>
      </c>
      <c r="EG147" s="2">
        <v>16.921479972137956</v>
      </c>
      <c r="EH147" s="2">
        <v>17.33408284392172</v>
      </c>
      <c r="EI147" s="2">
        <v>16.834713815390622</v>
      </c>
      <c r="EJ147" s="2">
        <v>17.019454819825338</v>
      </c>
      <c r="EK147" s="2">
        <v>17.800870787087529</v>
      </c>
      <c r="EL147" s="2">
        <v>17.516540967220479</v>
      </c>
      <c r="EM147" s="2">
        <v>17.591180416824272</v>
      </c>
      <c r="EN147" s="2">
        <v>18.531474707276747</v>
      </c>
      <c r="EO147" s="2">
        <v>18.496456070728943</v>
      </c>
      <c r="EP147" s="2">
        <v>17.283229581712618</v>
      </c>
      <c r="EQ147" s="2">
        <v>17.666970823989107</v>
      </c>
      <c r="ER147" s="2">
        <v>16.56854884142842</v>
      </c>
      <c r="ES147" s="2">
        <v>17.185095986805429</v>
      </c>
      <c r="ET147" s="2">
        <v>17.290731846052761</v>
      </c>
      <c r="EU147" s="2">
        <v>15.840216189877765</v>
      </c>
      <c r="EV147" s="2">
        <v>15.772834689205215</v>
      </c>
      <c r="EW147" s="2">
        <v>16.51556474451743</v>
      </c>
      <c r="EX147" s="2">
        <v>16.901234187568129</v>
      </c>
      <c r="EY147" s="2">
        <v>17.832635243208678</v>
      </c>
      <c r="EZ147" s="2">
        <v>16.973192822879984</v>
      </c>
      <c r="FA147" s="2">
        <v>16.313164167317524</v>
      </c>
      <c r="FB147" s="2">
        <v>18.186883542510063</v>
      </c>
      <c r="FC147" s="2">
        <v>18.642523947911695</v>
      </c>
      <c r="FD147" s="2">
        <v>15.949967453370251</v>
      </c>
      <c r="FE147" s="2">
        <v>17.370914780202781</v>
      </c>
      <c r="FF147" s="2">
        <v>15.929479823623064</v>
      </c>
      <c r="FG147" s="2">
        <v>16.649492995291769</v>
      </c>
      <c r="FH147" s="2">
        <v>15.902829498402157</v>
      </c>
      <c r="FI147" s="2">
        <v>17.22808021054686</v>
      </c>
      <c r="FJ147" s="2">
        <v>16.573558670382077</v>
      </c>
      <c r="FK147" s="2">
        <v>16.904643431392131</v>
      </c>
      <c r="FL147" s="2">
        <v>17.391366851893583</v>
      </c>
      <c r="FM147" s="2">
        <v>18.253382596281014</v>
      </c>
      <c r="FN147" s="2">
        <v>16.652258402901722</v>
      </c>
      <c r="FO147" s="2">
        <v>17.249974976086119</v>
      </c>
      <c r="FP147" s="2">
        <v>17.252409710625031</v>
      </c>
      <c r="FQ147" s="2">
        <v>18.165848877535481</v>
      </c>
      <c r="FR147" s="2">
        <v>17.419214452189983</v>
      </c>
      <c r="FS147" s="2">
        <v>16.340166293669188</v>
      </c>
      <c r="FT147" s="2">
        <v>16.801207902483817</v>
      </c>
      <c r="FU147" s="2">
        <v>16.662752945339008</v>
      </c>
      <c r="FV147" s="2">
        <v>17.129587981293845</v>
      </c>
      <c r="FW147" s="2">
        <v>17.802352757342568</v>
      </c>
      <c r="FX147" s="2">
        <v>18.502788918606761</v>
      </c>
      <c r="FY147" s="2">
        <v>15.986365170958646</v>
      </c>
      <c r="FZ147" s="2">
        <v>16.82887367032404</v>
      </c>
      <c r="GA147" s="2">
        <v>16.940240965098912</v>
      </c>
      <c r="GB147" s="2">
        <v>17.431217482011487</v>
      </c>
      <c r="GC147" s="2">
        <v>18.615564236625733</v>
      </c>
      <c r="GD147" s="2">
        <v>18.497576491982571</v>
      </c>
      <c r="GE147" s="2">
        <v>16.739583149127622</v>
      </c>
      <c r="GF147" s="2">
        <v>16.085654276113416</v>
      </c>
      <c r="GG147" s="2">
        <v>17.051040280259524</v>
      </c>
      <c r="GH147" s="2">
        <v>18.608763972502366</v>
      </c>
      <c r="GI147" s="2">
        <v>17.769550040121615</v>
      </c>
      <c r="GJ147" s="2">
        <v>17.343175977318225</v>
      </c>
      <c r="GK147" s="2">
        <v>18.801097775710883</v>
      </c>
      <c r="GL147" s="2">
        <v>18.84894636665663</v>
      </c>
      <c r="GM147" s="30">
        <v>16.7012427345385</v>
      </c>
      <c r="GN147" s="30">
        <v>17.541424561387206</v>
      </c>
    </row>
    <row r="148" spans="1:196" x14ac:dyDescent="0.2">
      <c r="A148" s="17" t="s">
        <v>41</v>
      </c>
      <c r="B148" s="17">
        <v>18</v>
      </c>
      <c r="C148" s="17">
        <v>0</v>
      </c>
      <c r="D148" s="9" t="s">
        <v>1</v>
      </c>
      <c r="E148" s="7">
        <v>0.12941848734434808</v>
      </c>
      <c r="F148" s="7">
        <v>0.21556570713399736</v>
      </c>
      <c r="G148" s="7">
        <v>0.627559771183404</v>
      </c>
      <c r="H148" s="7">
        <v>9.8623930692625095E-2</v>
      </c>
      <c r="I148" s="78">
        <v>0</v>
      </c>
      <c r="J148" s="78">
        <v>0</v>
      </c>
      <c r="K148" s="2">
        <v>18.801927824759563</v>
      </c>
      <c r="L148" s="2">
        <v>19.286093475826899</v>
      </c>
      <c r="M148" s="2">
        <v>18.872404490881195</v>
      </c>
      <c r="N148" s="2">
        <v>18.844856579609068</v>
      </c>
      <c r="O148" s="2">
        <v>18.798358358566507</v>
      </c>
      <c r="P148" s="2">
        <v>19.152678674418699</v>
      </c>
      <c r="Q148" s="2">
        <v>19.024888115775099</v>
      </c>
      <c r="R148" s="2">
        <v>19.110751449038972</v>
      </c>
      <c r="S148" s="2">
        <v>18.253672503623829</v>
      </c>
      <c r="T148" s="2">
        <v>19.318623453656542</v>
      </c>
      <c r="U148" s="2">
        <v>19.027313392325091</v>
      </c>
      <c r="V148" s="2">
        <v>19.619602379548397</v>
      </c>
      <c r="W148" s="2">
        <v>18.276064078800022</v>
      </c>
      <c r="X148" s="2">
        <v>18.730343210198328</v>
      </c>
      <c r="Y148" s="2">
        <v>19.093803697254099</v>
      </c>
      <c r="Z148" s="2">
        <v>19.091977054126794</v>
      </c>
      <c r="AA148" s="2">
        <v>18.110036798031018</v>
      </c>
      <c r="AB148" s="2">
        <v>18.410497612435357</v>
      </c>
      <c r="AC148" s="2">
        <v>18.61151488224203</v>
      </c>
      <c r="AD148" s="2">
        <v>19.11074011009309</v>
      </c>
      <c r="AE148" s="2">
        <v>18.390933872334472</v>
      </c>
      <c r="AF148" s="2">
        <v>18.173103321285396</v>
      </c>
      <c r="AG148" s="2">
        <v>19.169662735828453</v>
      </c>
      <c r="AH148" s="2">
        <v>18.256072506715189</v>
      </c>
      <c r="AI148" s="2">
        <v>18.613450158698562</v>
      </c>
      <c r="AJ148" s="2">
        <v>18.919642005958583</v>
      </c>
      <c r="AK148" s="2">
        <v>18.255571901164455</v>
      </c>
      <c r="AL148" s="2">
        <v>19.026440755684483</v>
      </c>
      <c r="AM148" s="2">
        <v>18.387566563220506</v>
      </c>
      <c r="AN148" s="2">
        <v>19.059490390019029</v>
      </c>
      <c r="AO148" s="2">
        <v>18.55347294850349</v>
      </c>
      <c r="AP148" s="2">
        <v>19.11238187624096</v>
      </c>
      <c r="AQ148" s="2">
        <v>19.364828205720979</v>
      </c>
      <c r="AR148" s="2">
        <v>18.581565589251245</v>
      </c>
      <c r="AS148" s="2">
        <v>19.354497833856634</v>
      </c>
      <c r="AT148" s="2">
        <v>19.502983718051684</v>
      </c>
      <c r="AU148" s="2">
        <v>19.314717797206406</v>
      </c>
      <c r="AV148" s="2">
        <v>19.57255041721421</v>
      </c>
      <c r="AW148" s="2">
        <v>19.081942130992946</v>
      </c>
      <c r="AX148" s="2">
        <v>19.529811302186339</v>
      </c>
      <c r="AY148" s="2">
        <v>18.412830198825926</v>
      </c>
      <c r="AZ148" s="2">
        <v>19.094505676205067</v>
      </c>
      <c r="BA148" s="2">
        <v>20.46774744355562</v>
      </c>
      <c r="BB148" s="2">
        <v>19.48305701224486</v>
      </c>
      <c r="BC148" s="2">
        <v>18.157961918178803</v>
      </c>
      <c r="BD148" s="2">
        <v>20.131481983518608</v>
      </c>
      <c r="BE148" s="2">
        <v>20.834266300929507</v>
      </c>
      <c r="BF148" s="2">
        <v>19.147074973184196</v>
      </c>
      <c r="BG148" s="2">
        <v>19.172552584471251</v>
      </c>
      <c r="BH148" s="2">
        <v>18.662375557133199</v>
      </c>
      <c r="BI148" s="2">
        <v>21.53785172333324</v>
      </c>
      <c r="BJ148" s="2">
        <v>19.556462079217361</v>
      </c>
      <c r="BK148" s="2">
        <v>18.813564677856334</v>
      </c>
      <c r="BL148" s="2">
        <v>19.106318108726761</v>
      </c>
      <c r="BM148" s="2">
        <v>20.214414633258926</v>
      </c>
      <c r="BN148" s="2">
        <v>18.762331148661726</v>
      </c>
      <c r="BO148" s="2">
        <v>19.033621959031947</v>
      </c>
      <c r="BP148" s="2">
        <v>18.154640718096019</v>
      </c>
      <c r="BQ148" s="2">
        <v>18.810827878455839</v>
      </c>
      <c r="BR148" s="2">
        <v>19.17942161297788</v>
      </c>
      <c r="BS148" s="2">
        <v>18.863561435031801</v>
      </c>
      <c r="BT148" s="2">
        <v>19.550828297517924</v>
      </c>
      <c r="BU148" s="2">
        <v>19.022581551769026</v>
      </c>
      <c r="BV148" s="2">
        <v>18.776313814419389</v>
      </c>
      <c r="BW148" s="2">
        <v>20.082830171844194</v>
      </c>
      <c r="BX148" s="2">
        <v>18.36952102478109</v>
      </c>
      <c r="BY148" s="2">
        <v>20.305395964081594</v>
      </c>
      <c r="BZ148" s="2">
        <v>19.16399483999772</v>
      </c>
      <c r="CA148" s="2">
        <v>18.695962201447891</v>
      </c>
      <c r="CB148" s="2">
        <v>19.949826016718088</v>
      </c>
      <c r="CC148" s="2">
        <v>19.263740910279367</v>
      </c>
      <c r="CD148" s="2">
        <v>19.686299372492577</v>
      </c>
      <c r="CE148" s="2">
        <v>19.770527967505014</v>
      </c>
      <c r="CF148" s="2">
        <v>19.429402013779605</v>
      </c>
      <c r="CG148" s="2">
        <v>20.188341568914726</v>
      </c>
      <c r="CH148" s="2">
        <v>19.441868390877818</v>
      </c>
      <c r="CI148" s="2">
        <v>19.511101182926225</v>
      </c>
      <c r="CJ148" s="2">
        <v>19.561081189362461</v>
      </c>
      <c r="CK148" s="2">
        <v>19.757663644409071</v>
      </c>
      <c r="CL148" s="2">
        <v>18.994841128363753</v>
      </c>
      <c r="CM148" s="2">
        <v>19.91343889912859</v>
      </c>
      <c r="CN148" s="2">
        <v>18.576616100314215</v>
      </c>
      <c r="CO148" s="2">
        <v>19.015594338411212</v>
      </c>
      <c r="CP148" s="2">
        <v>18.266447230048335</v>
      </c>
      <c r="CQ148" s="2">
        <v>19.340355001624548</v>
      </c>
      <c r="CR148" s="2">
        <v>18.646091105252761</v>
      </c>
      <c r="CS148" s="2">
        <v>20.073144612490239</v>
      </c>
      <c r="CT148" s="2">
        <v>18.622141218265742</v>
      </c>
      <c r="CU148" s="2">
        <v>19.153920203656629</v>
      </c>
      <c r="CV148" s="2">
        <v>19.261999831897011</v>
      </c>
      <c r="CW148" s="2">
        <v>18.190920708827814</v>
      </c>
      <c r="CX148" s="2">
        <v>18.98796906354022</v>
      </c>
      <c r="CY148" s="2">
        <v>18.65201987799276</v>
      </c>
      <c r="CZ148" s="2">
        <v>18.900135391974462</v>
      </c>
      <c r="DA148" s="2">
        <v>19.962956272233349</v>
      </c>
      <c r="DB148" s="2">
        <v>20.010756819180145</v>
      </c>
      <c r="DC148" s="2">
        <v>19.214635510519798</v>
      </c>
      <c r="DD148" s="2">
        <v>19.757663644409071</v>
      </c>
      <c r="DE148" s="2">
        <v>18.7101596394902</v>
      </c>
      <c r="DF148" s="2">
        <v>19.522208077058579</v>
      </c>
      <c r="DG148" s="2">
        <v>19.571193453385835</v>
      </c>
      <c r="DH148" s="2">
        <v>18.575956010207388</v>
      </c>
      <c r="DI148" s="2">
        <v>19.648359409398168</v>
      </c>
      <c r="DJ148" s="2">
        <v>18.588973839344764</v>
      </c>
      <c r="DK148" s="2">
        <v>19.761605551031696</v>
      </c>
      <c r="DL148" s="2">
        <v>18.607876427204197</v>
      </c>
      <c r="DM148" s="2">
        <v>19.730325987696901</v>
      </c>
      <c r="DN148" s="2">
        <v>18.361260385839962</v>
      </c>
      <c r="DO148" s="2">
        <v>18.937294315841825</v>
      </c>
      <c r="DP148" s="2">
        <v>19.853288982439466</v>
      </c>
      <c r="DQ148" s="2">
        <v>18.646776800094585</v>
      </c>
      <c r="DR148" s="2">
        <v>18.134268694020502</v>
      </c>
      <c r="DS148" s="2">
        <v>18.384209094867753</v>
      </c>
      <c r="DT148" s="2">
        <v>18.682431595623559</v>
      </c>
      <c r="DU148" s="2">
        <v>19.034335632641998</v>
      </c>
      <c r="DV148" s="2">
        <v>18.669653779726378</v>
      </c>
      <c r="DW148" s="2">
        <v>19.120838266157318</v>
      </c>
      <c r="DX148" s="2">
        <v>19.06314535529701</v>
      </c>
      <c r="DY148" s="2">
        <v>19.854985471661777</v>
      </c>
      <c r="DZ148" s="2">
        <v>19.304427169554344</v>
      </c>
      <c r="EA148" s="2">
        <v>20.177076888067603</v>
      </c>
      <c r="EB148" s="2">
        <v>18.989748036490319</v>
      </c>
      <c r="EC148" s="2">
        <v>18.947046152864971</v>
      </c>
      <c r="ED148" s="2">
        <v>20.311103299081385</v>
      </c>
      <c r="EE148" s="2">
        <v>19.629609529719005</v>
      </c>
      <c r="EF148" s="2">
        <v>19.812675553087658</v>
      </c>
      <c r="EG148" s="2">
        <v>19.646803797758526</v>
      </c>
      <c r="EH148" s="2">
        <v>19.06248941320181</v>
      </c>
      <c r="EI148" s="2">
        <v>19.635358436710234</v>
      </c>
      <c r="EJ148" s="2">
        <v>19.3535252326331</v>
      </c>
      <c r="EK148" s="2">
        <v>18.410498569515603</v>
      </c>
      <c r="EL148" s="2">
        <v>19.746155960069942</v>
      </c>
      <c r="EM148" s="2">
        <v>19.948890732908271</v>
      </c>
      <c r="EN148" s="2">
        <v>19.677921023344034</v>
      </c>
      <c r="EO148" s="2">
        <v>20.984886861605823</v>
      </c>
      <c r="EP148" s="2">
        <v>20.099998065701669</v>
      </c>
      <c r="EQ148" s="2">
        <v>19.365315842482104</v>
      </c>
      <c r="ER148" s="2">
        <v>19.414123737843415</v>
      </c>
      <c r="ES148" s="2">
        <v>19.123518753104442</v>
      </c>
      <c r="ET148" s="2">
        <v>19.374926938349002</v>
      </c>
      <c r="EU148" s="2">
        <v>19.168973609712744</v>
      </c>
      <c r="EV148" s="2">
        <v>17.816072137236468</v>
      </c>
      <c r="EW148" s="2">
        <v>17.40850355161643</v>
      </c>
      <c r="EX148" s="2">
        <v>18.577545809422105</v>
      </c>
      <c r="EY148" s="2">
        <v>18.780034850132147</v>
      </c>
      <c r="EZ148" s="2">
        <v>19.415196717930897</v>
      </c>
      <c r="FA148" s="2">
        <v>19.566374578557543</v>
      </c>
      <c r="FB148" s="2">
        <v>18.915537406948314</v>
      </c>
      <c r="FC148" s="2">
        <v>19.51868599833346</v>
      </c>
      <c r="FD148" s="2">
        <v>20.509160027458211</v>
      </c>
      <c r="FE148" s="2">
        <v>18.378971032069728</v>
      </c>
      <c r="FF148" s="2">
        <v>19.831739901997874</v>
      </c>
      <c r="FG148" s="2">
        <v>17.701418607697121</v>
      </c>
      <c r="FH148" s="2">
        <v>19.07486833781018</v>
      </c>
      <c r="FI148" s="2">
        <v>18.063766402292408</v>
      </c>
      <c r="FJ148" s="2">
        <v>19.240147248949253</v>
      </c>
      <c r="FK148" s="2">
        <v>18.545429994623035</v>
      </c>
      <c r="FL148" s="2">
        <v>19.995730524230861</v>
      </c>
      <c r="FM148" s="2">
        <v>19.720652533910389</v>
      </c>
      <c r="FN148" s="2">
        <v>20.034684068607369</v>
      </c>
      <c r="FO148" s="2">
        <v>18.777613500049373</v>
      </c>
      <c r="FP148" s="2">
        <v>19.031605828259675</v>
      </c>
      <c r="FQ148" s="2">
        <v>19.326114706498611</v>
      </c>
      <c r="FR148" s="2">
        <v>19.717331680128495</v>
      </c>
      <c r="FS148" s="2">
        <v>19.305880329183637</v>
      </c>
      <c r="FT148" s="2">
        <v>18.784603047474882</v>
      </c>
      <c r="FU148" s="2">
        <v>19.387671705583159</v>
      </c>
      <c r="FV148" s="2">
        <v>18.812168519326541</v>
      </c>
      <c r="FW148" s="2">
        <v>18.826544678899875</v>
      </c>
      <c r="FX148" s="2">
        <v>19.757663644409071</v>
      </c>
      <c r="FY148" s="2">
        <v>20.340748223191817</v>
      </c>
      <c r="FZ148" s="2">
        <v>18.973955962134813</v>
      </c>
      <c r="GA148" s="2">
        <v>18.88443505102661</v>
      </c>
      <c r="GB148" s="2">
        <v>18.950484348225981</v>
      </c>
      <c r="GC148" s="2">
        <v>19.757663644409071</v>
      </c>
      <c r="GD148" s="2">
        <v>20.409811526533016</v>
      </c>
      <c r="GE148" s="2">
        <v>20.450407480383408</v>
      </c>
      <c r="GF148" s="2">
        <v>19.359095217115257</v>
      </c>
      <c r="GG148" s="2">
        <v>18.745234755938988</v>
      </c>
      <c r="GH148" s="2">
        <v>18.912655892386077</v>
      </c>
      <c r="GI148" s="2">
        <v>19.03912006066674</v>
      </c>
      <c r="GJ148" s="2">
        <v>20.646839196530973</v>
      </c>
      <c r="GK148" s="2">
        <v>19.143290281112225</v>
      </c>
      <c r="GL148" s="2">
        <v>19.670147543447332</v>
      </c>
      <c r="GM148" s="30">
        <v>19.143290281112225</v>
      </c>
      <c r="GN148" s="30">
        <v>19.670147543447332</v>
      </c>
    </row>
    <row r="149" spans="1:196" x14ac:dyDescent="0.2">
      <c r="A149" s="17" t="s">
        <v>42</v>
      </c>
      <c r="B149" s="17">
        <v>36</v>
      </c>
      <c r="C149" s="17">
        <v>1</v>
      </c>
      <c r="D149" s="9" t="s">
        <v>0</v>
      </c>
      <c r="E149" s="8">
        <v>0.39079046558892433</v>
      </c>
      <c r="F149" s="7">
        <v>7.5168124914302581E-2</v>
      </c>
      <c r="G149" s="7">
        <v>0.73345758971366215</v>
      </c>
      <c r="H149" s="10">
        <v>4.0841733449457962E-2</v>
      </c>
      <c r="I149" s="78">
        <v>0</v>
      </c>
      <c r="J149" s="78">
        <v>0</v>
      </c>
      <c r="K149" s="2">
        <v>20.032236694316964</v>
      </c>
      <c r="L149" s="2">
        <v>20.102809782525821</v>
      </c>
      <c r="M149" s="2">
        <v>19.925893486908841</v>
      </c>
      <c r="N149" s="2">
        <v>20.067528339189959</v>
      </c>
      <c r="O149" s="2">
        <v>20.028727276224824</v>
      </c>
      <c r="P149" s="2">
        <v>19.780748141767194</v>
      </c>
      <c r="Q149" s="2">
        <v>20.52330707706469</v>
      </c>
      <c r="R149" s="2">
        <v>19.965708833235535</v>
      </c>
      <c r="S149" s="2">
        <v>20.368204774315334</v>
      </c>
      <c r="T149" s="2">
        <v>19.72691235217799</v>
      </c>
      <c r="U149" s="2">
        <v>20.42627281856409</v>
      </c>
      <c r="V149" s="2">
        <v>20.855433677940379</v>
      </c>
      <c r="W149" s="2">
        <v>20.472227228967018</v>
      </c>
      <c r="X149" s="2">
        <v>20.763070069016155</v>
      </c>
      <c r="Y149" s="2">
        <v>20.029954705002972</v>
      </c>
      <c r="Z149" s="2">
        <v>19.999007811957817</v>
      </c>
      <c r="AA149" s="2">
        <v>20.367090934570491</v>
      </c>
      <c r="AB149" s="2">
        <v>20.388803706057889</v>
      </c>
      <c r="AC149" s="2">
        <v>20.489538966574202</v>
      </c>
      <c r="AD149" s="2">
        <v>20.719535110897649</v>
      </c>
      <c r="AE149" s="2">
        <v>20.114322010529108</v>
      </c>
      <c r="AF149" s="2">
        <v>20.48084744711597</v>
      </c>
      <c r="AG149" s="2">
        <v>20.219332928641844</v>
      </c>
      <c r="AH149" s="2">
        <v>20.477251922617604</v>
      </c>
      <c r="AI149" s="2">
        <v>20.302466255750968</v>
      </c>
      <c r="AJ149" s="2">
        <v>20.728612544390884</v>
      </c>
      <c r="AK149" s="2">
        <v>20.267835156180112</v>
      </c>
      <c r="AL149" s="2">
        <v>20.022857812942586</v>
      </c>
      <c r="AM149" s="2">
        <v>20.385821852768736</v>
      </c>
      <c r="AN149" s="2">
        <v>19.955727203882699</v>
      </c>
      <c r="AO149" s="2">
        <v>19.931743509862887</v>
      </c>
      <c r="AP149" s="2">
        <v>19.729780278914749</v>
      </c>
      <c r="AQ149" s="2">
        <v>20.408969706229232</v>
      </c>
      <c r="AR149" s="2">
        <v>20.319111546983212</v>
      </c>
      <c r="AS149" s="2">
        <v>20.321591493589118</v>
      </c>
      <c r="AT149" s="2">
        <v>20.042243361186678</v>
      </c>
      <c r="AU149" s="2">
        <v>20.016063441608676</v>
      </c>
      <c r="AV149" s="2">
        <v>20.338329517945585</v>
      </c>
      <c r="AW149" s="2">
        <v>20.290976382777519</v>
      </c>
      <c r="AX149" s="2">
        <v>20.531273253897961</v>
      </c>
      <c r="AY149" s="2">
        <v>20.116497516848813</v>
      </c>
      <c r="AZ149" s="2">
        <v>19.74341761088651</v>
      </c>
      <c r="BA149" s="2">
        <v>19.056152932547967</v>
      </c>
      <c r="BB149" s="2">
        <v>20.276853349058189</v>
      </c>
      <c r="BC149" s="2">
        <v>20.668002874220559</v>
      </c>
      <c r="BD149" s="2">
        <v>20.80753258899027</v>
      </c>
      <c r="BE149" s="2">
        <v>19.578470466865031</v>
      </c>
      <c r="BF149" s="2">
        <v>20.39059609683606</v>
      </c>
      <c r="BG149" s="2">
        <v>19.931312458250737</v>
      </c>
      <c r="BH149" s="2">
        <v>20.121023879534093</v>
      </c>
      <c r="BI149" s="2">
        <v>20.908346432367331</v>
      </c>
      <c r="BJ149" s="2">
        <v>20.351157312152299</v>
      </c>
      <c r="BK149" s="2">
        <v>20.335551159509968</v>
      </c>
      <c r="BL149" s="2">
        <v>20.692781132957286</v>
      </c>
      <c r="BM149" s="2">
        <v>20.249306207313666</v>
      </c>
      <c r="BN149" s="2">
        <v>20.581072691745263</v>
      </c>
      <c r="BO149" s="2">
        <v>20.321225832806945</v>
      </c>
      <c r="BP149" s="2">
        <v>19.780872405672977</v>
      </c>
      <c r="BQ149" s="2">
        <v>20.426131103859586</v>
      </c>
      <c r="BR149" s="2">
        <v>19.810065153814467</v>
      </c>
      <c r="BS149" s="2">
        <v>20.119442417353085</v>
      </c>
      <c r="BT149" s="2">
        <v>19.629982527686455</v>
      </c>
      <c r="BU149" s="2">
        <v>20.154479933882577</v>
      </c>
      <c r="BV149" s="2">
        <v>20.399963544244734</v>
      </c>
      <c r="BW149" s="2">
        <v>20.206506360070712</v>
      </c>
      <c r="BX149" s="2">
        <v>20.54527271377437</v>
      </c>
      <c r="BY149" s="2">
        <v>20.51926845441244</v>
      </c>
      <c r="BZ149" s="2">
        <v>20.017855443749845</v>
      </c>
      <c r="CA149" s="2">
        <v>20.327106962587628</v>
      </c>
      <c r="CB149" s="2">
        <v>19.591089949688989</v>
      </c>
      <c r="CC149" s="2">
        <v>20.372124388300278</v>
      </c>
      <c r="CD149" s="2">
        <v>20.06149113435303</v>
      </c>
      <c r="CE149" s="2">
        <v>20.119025663237508</v>
      </c>
      <c r="CF149" s="2">
        <v>20.544143979998104</v>
      </c>
      <c r="CG149" s="2">
        <v>20.094189958268174</v>
      </c>
      <c r="CH149" s="2">
        <v>20.258012873054945</v>
      </c>
      <c r="CI149" s="2">
        <v>19.691132763117864</v>
      </c>
      <c r="CJ149" s="2">
        <v>20.601644009098933</v>
      </c>
      <c r="CK149" s="2">
        <v>20.058965954156061</v>
      </c>
      <c r="CL149" s="2">
        <v>20.579250339993671</v>
      </c>
      <c r="CM149" s="2">
        <v>20.65489262976012</v>
      </c>
      <c r="CN149" s="2">
        <v>20.21814721063862</v>
      </c>
      <c r="CO149" s="2">
        <v>20.441788497768545</v>
      </c>
      <c r="CP149" s="2">
        <v>19.555732115288905</v>
      </c>
      <c r="CQ149" s="2">
        <v>20.3381635035682</v>
      </c>
      <c r="CR149" s="2">
        <v>20.110040194479136</v>
      </c>
      <c r="CS149" s="2">
        <v>20.190419787476994</v>
      </c>
      <c r="CT149" s="2">
        <v>20.401184832052696</v>
      </c>
      <c r="CU149" s="2">
        <v>20.815777463543562</v>
      </c>
      <c r="CV149" s="2">
        <v>19.874565378419632</v>
      </c>
      <c r="CW149" s="2">
        <v>20.816026364642568</v>
      </c>
      <c r="CX149" s="2">
        <v>20.081091833861766</v>
      </c>
      <c r="CY149" s="2">
        <v>19.890022682537055</v>
      </c>
      <c r="CZ149" s="2">
        <v>20.34351329725121</v>
      </c>
      <c r="DA149" s="2">
        <v>19.945823686358096</v>
      </c>
      <c r="DB149" s="2">
        <v>20.814833003237645</v>
      </c>
      <c r="DC149" s="2">
        <v>20.112863277536032</v>
      </c>
      <c r="DD149" s="2">
        <v>20.429937542257608</v>
      </c>
      <c r="DE149" s="2">
        <v>20.191478444172873</v>
      </c>
      <c r="DF149" s="2">
        <v>20.19495990062515</v>
      </c>
      <c r="DG149" s="2">
        <v>20.344924441034347</v>
      </c>
      <c r="DH149" s="2">
        <v>19.936127684319093</v>
      </c>
      <c r="DI149" s="2">
        <v>20.070144032515582</v>
      </c>
      <c r="DJ149" s="2">
        <v>20.588601750271319</v>
      </c>
      <c r="DK149" s="2">
        <v>20.05577402946404</v>
      </c>
      <c r="DL149" s="2">
        <v>20.735913704954612</v>
      </c>
      <c r="DM149" s="2">
        <v>20.244612403421296</v>
      </c>
      <c r="DN149" s="2">
        <v>20.591352320973915</v>
      </c>
      <c r="DO149" s="2">
        <v>20.485568988852126</v>
      </c>
      <c r="DP149" s="2">
        <v>20.885012390075062</v>
      </c>
      <c r="DQ149" s="2">
        <v>20.093639345723496</v>
      </c>
      <c r="DR149" s="2">
        <v>21.033587533716233</v>
      </c>
      <c r="DS149" s="2">
        <v>20.12346780639961</v>
      </c>
      <c r="DT149" s="2">
        <v>20.782862959259926</v>
      </c>
      <c r="DU149" s="2">
        <v>20.079308335733582</v>
      </c>
      <c r="DV149" s="2">
        <v>20.3255485504774</v>
      </c>
      <c r="DW149" s="2">
        <v>20.024068342462837</v>
      </c>
      <c r="DX149" s="2">
        <v>20.029954705002972</v>
      </c>
      <c r="DY149" s="2">
        <v>20.076731668640836</v>
      </c>
      <c r="DZ149" s="2">
        <v>20.809419998063486</v>
      </c>
      <c r="EA149" s="2">
        <v>20.340258593734362</v>
      </c>
      <c r="EB149" s="2">
        <v>20.071619658696473</v>
      </c>
      <c r="EC149" s="2">
        <v>20.132228087048603</v>
      </c>
      <c r="ED149" s="2">
        <v>20.256874329081075</v>
      </c>
      <c r="EE149" s="2">
        <v>19.139092141077441</v>
      </c>
      <c r="EF149" s="2">
        <v>20.152945865372669</v>
      </c>
      <c r="EG149" s="2">
        <v>21.178928467543823</v>
      </c>
      <c r="EH149" s="2">
        <v>20.125102354943106</v>
      </c>
      <c r="EI149" s="2">
        <v>20.127738588769372</v>
      </c>
      <c r="EJ149" s="2">
        <v>20.220135799436026</v>
      </c>
      <c r="EK149" s="2">
        <v>20.504528572308413</v>
      </c>
      <c r="EL149" s="2">
        <v>20.267863095853738</v>
      </c>
      <c r="EM149" s="2">
        <v>19.941725088266356</v>
      </c>
      <c r="EN149" s="2">
        <v>20.181300187142657</v>
      </c>
      <c r="EO149" s="2">
        <v>20.5933534834267</v>
      </c>
      <c r="EP149" s="2">
        <v>20.355921446918334</v>
      </c>
      <c r="EQ149" s="2">
        <v>20.465676125008439</v>
      </c>
      <c r="ER149" s="2">
        <v>20.500360079165709</v>
      </c>
      <c r="ES149" s="2">
        <v>20.207280156590606</v>
      </c>
      <c r="ET149" s="2">
        <v>20.392575599907389</v>
      </c>
      <c r="EU149" s="2">
        <v>20.589878002369637</v>
      </c>
      <c r="EV149" s="2">
        <v>20.591935293343504</v>
      </c>
      <c r="EW149" s="2">
        <v>20.148271911117462</v>
      </c>
      <c r="EX149" s="2">
        <v>20.044146192834631</v>
      </c>
      <c r="EY149" s="2">
        <v>20.388936771937427</v>
      </c>
      <c r="EZ149" s="2">
        <v>20.197976180043248</v>
      </c>
      <c r="FA149" s="2">
        <v>20.005854330577943</v>
      </c>
      <c r="FB149" s="2">
        <v>20.295392813058804</v>
      </c>
      <c r="FC149" s="2">
        <v>20.110810334843961</v>
      </c>
      <c r="FD149" s="2">
        <v>20.274432237803854</v>
      </c>
      <c r="FE149" s="2">
        <v>20.910761177644304</v>
      </c>
      <c r="FF149" s="2">
        <v>19.946257056596242</v>
      </c>
      <c r="FG149" s="2">
        <v>20.494507015670578</v>
      </c>
      <c r="FH149" s="2">
        <v>20.461478110962737</v>
      </c>
      <c r="FI149" s="2">
        <v>20.557870924380016</v>
      </c>
      <c r="FJ149" s="2">
        <v>20.102570710838148</v>
      </c>
      <c r="FK149" s="2">
        <v>20.256423235973958</v>
      </c>
      <c r="FL149" s="2">
        <v>20.880931487069148</v>
      </c>
      <c r="FM149" s="2">
        <v>20.459099205628714</v>
      </c>
      <c r="FN149" s="2">
        <v>20.219296113540679</v>
      </c>
      <c r="FO149" s="2">
        <v>20.127128593677512</v>
      </c>
      <c r="FP149" s="2">
        <v>20.786225044221823</v>
      </c>
      <c r="FQ149" s="2">
        <v>20.442061214912165</v>
      </c>
      <c r="FR149" s="2">
        <v>19.857863744763812</v>
      </c>
      <c r="FS149" s="2">
        <v>20.151004122214889</v>
      </c>
      <c r="FT149" s="2">
        <v>19.760970139680833</v>
      </c>
      <c r="FU149" s="2">
        <v>20.259499178588047</v>
      </c>
      <c r="FV149" s="2">
        <v>20.142227307637484</v>
      </c>
      <c r="FW149" s="2">
        <v>20.218617772484929</v>
      </c>
      <c r="FX149" s="2">
        <v>20.619953435090586</v>
      </c>
      <c r="FY149" s="2">
        <v>19.874528153419902</v>
      </c>
      <c r="FZ149" s="2">
        <v>20.539402183945111</v>
      </c>
      <c r="GA149" s="2">
        <v>20.030520441835037</v>
      </c>
      <c r="GB149" s="2">
        <v>19.565386990959954</v>
      </c>
      <c r="GC149" s="2">
        <v>20.029954705002972</v>
      </c>
      <c r="GD149" s="2">
        <v>19.892124325709169</v>
      </c>
      <c r="GE149" s="2">
        <v>20.185693042006122</v>
      </c>
      <c r="GF149" s="2">
        <v>20.1003107722773</v>
      </c>
      <c r="GG149" s="2">
        <v>20.049809579791987</v>
      </c>
      <c r="GH149" s="2">
        <v>20.578806757018508</v>
      </c>
      <c r="GI149" s="2">
        <v>19.639903157822587</v>
      </c>
      <c r="GJ149" s="2">
        <v>20.74319124838301</v>
      </c>
      <c r="GK149" s="2">
        <v>20.127199709424794</v>
      </c>
      <c r="GL149" s="2">
        <v>20.952567151988067</v>
      </c>
      <c r="GM149" s="30">
        <v>19.91406637551378</v>
      </c>
      <c r="GN149" s="30">
        <v>20.620600803953078</v>
      </c>
    </row>
    <row r="150" spans="1:196" x14ac:dyDescent="0.2">
      <c r="A150" s="17" t="s">
        <v>42</v>
      </c>
      <c r="B150" s="17">
        <v>36</v>
      </c>
      <c r="C150" s="17">
        <v>1</v>
      </c>
      <c r="D150" s="9" t="s">
        <v>1</v>
      </c>
      <c r="E150" s="7">
        <v>8.0623992692399227E-2</v>
      </c>
      <c r="F150" s="7">
        <v>0.11985874426356347</v>
      </c>
      <c r="G150" s="7">
        <v>0.20521909285821555</v>
      </c>
      <c r="H150" s="7">
        <v>9.2798947515529306E-2</v>
      </c>
      <c r="I150" s="78">
        <v>0</v>
      </c>
      <c r="J150" s="78">
        <v>0</v>
      </c>
      <c r="K150" s="2">
        <v>22.527127848225984</v>
      </c>
      <c r="L150" s="2">
        <v>22.760580579301706</v>
      </c>
      <c r="M150" s="2">
        <v>22.669520119114658</v>
      </c>
      <c r="N150" s="2">
        <v>22.85397233442351</v>
      </c>
      <c r="O150" s="2">
        <v>22.951320021243131</v>
      </c>
      <c r="P150" s="2">
        <v>22.571127515183164</v>
      </c>
      <c r="Q150" s="2">
        <v>23.084890053846234</v>
      </c>
      <c r="R150" s="2">
        <v>22.21610998619315</v>
      </c>
      <c r="S150" s="2">
        <v>22.544141839116666</v>
      </c>
      <c r="T150" s="2">
        <v>22.544557813441077</v>
      </c>
      <c r="U150" s="2">
        <v>23.115892700001176</v>
      </c>
      <c r="V150" s="2">
        <v>22.96392010939859</v>
      </c>
      <c r="W150" s="2">
        <v>22.797528915115286</v>
      </c>
      <c r="X150" s="2">
        <v>22.809442977598092</v>
      </c>
      <c r="Y150" s="2">
        <v>22.538978271794058</v>
      </c>
      <c r="Z150" s="2">
        <v>22.484216521287017</v>
      </c>
      <c r="AA150" s="2">
        <v>22.710212670023548</v>
      </c>
      <c r="AB150" s="2">
        <v>23.029777122551828</v>
      </c>
      <c r="AC150" s="2">
        <v>22.850275165995264</v>
      </c>
      <c r="AD150" s="2">
        <v>23.117691191130412</v>
      </c>
      <c r="AE150" s="2">
        <v>22.032644195208071</v>
      </c>
      <c r="AF150" s="2">
        <v>22.767014599087716</v>
      </c>
      <c r="AG150" s="2">
        <v>22.962491679143589</v>
      </c>
      <c r="AH150" s="2">
        <v>22.830054756980793</v>
      </c>
      <c r="AI150" s="2">
        <v>22.577325422587339</v>
      </c>
      <c r="AJ150" s="2">
        <v>23.292756741493733</v>
      </c>
      <c r="AK150" s="2">
        <v>22.490017320845492</v>
      </c>
      <c r="AL150" s="2">
        <v>22.495777589032198</v>
      </c>
      <c r="AM150" s="2">
        <v>22.834808418865322</v>
      </c>
      <c r="AN150" s="2">
        <v>22.167920534286132</v>
      </c>
      <c r="AO150" s="2">
        <v>22.488201208343295</v>
      </c>
      <c r="AP150" s="2">
        <v>21.99129725883353</v>
      </c>
      <c r="AQ150" s="2">
        <v>22.613010789425818</v>
      </c>
      <c r="AR150" s="2">
        <v>22.440931232001116</v>
      </c>
      <c r="AS150" s="2">
        <v>22.671238256741983</v>
      </c>
      <c r="AT150" s="2">
        <v>22.799036824936053</v>
      </c>
      <c r="AU150" s="2">
        <v>22.599273312962701</v>
      </c>
      <c r="AV150" s="2">
        <v>22.328477209930011</v>
      </c>
      <c r="AW150" s="2">
        <v>22.978159700902989</v>
      </c>
      <c r="AX150" s="2">
        <v>23.272602360043212</v>
      </c>
      <c r="AY150" s="2">
        <v>22.39064324254646</v>
      </c>
      <c r="AZ150" s="2">
        <v>22.344488460586803</v>
      </c>
      <c r="BA150" s="2">
        <v>21.922598724939583</v>
      </c>
      <c r="BB150" s="2">
        <v>23.075234659935486</v>
      </c>
      <c r="BC150" s="2">
        <v>22.919713149166444</v>
      </c>
      <c r="BD150" s="2">
        <v>23.186046549343317</v>
      </c>
      <c r="BE150" s="2">
        <v>21.599987259849733</v>
      </c>
      <c r="BF150" s="2">
        <v>22.734964955883587</v>
      </c>
      <c r="BG150" s="2">
        <v>22.439986500980581</v>
      </c>
      <c r="BH150" s="2">
        <v>22.641969490308021</v>
      </c>
      <c r="BI150" s="2">
        <v>23.004791299713965</v>
      </c>
      <c r="BJ150" s="2">
        <v>22.536728601413639</v>
      </c>
      <c r="BK150" s="2">
        <v>22.807172764443692</v>
      </c>
      <c r="BL150" s="2">
        <v>23.149473150700508</v>
      </c>
      <c r="BM150" s="2">
        <v>22.759778054679359</v>
      </c>
      <c r="BN150" s="2">
        <v>23.229992833213565</v>
      </c>
      <c r="BO150" s="2">
        <v>22.646742010224568</v>
      </c>
      <c r="BP150" s="2">
        <v>22.058468133520069</v>
      </c>
      <c r="BQ150" s="2">
        <v>22.939947554888683</v>
      </c>
      <c r="BR150" s="2">
        <v>22.252855643122594</v>
      </c>
      <c r="BS150" s="2">
        <v>22.959741888423263</v>
      </c>
      <c r="BT150" s="2">
        <v>22.450599924895261</v>
      </c>
      <c r="BU150" s="2">
        <v>22.390571795580282</v>
      </c>
      <c r="BV150" s="2">
        <v>22.948121653878022</v>
      </c>
      <c r="BW150" s="2">
        <v>22.570764594609248</v>
      </c>
      <c r="BX150" s="2">
        <v>22.888343909091727</v>
      </c>
      <c r="BY150" s="2">
        <v>23.132789459644062</v>
      </c>
      <c r="BZ150" s="2">
        <v>22.112871225442749</v>
      </c>
      <c r="CA150" s="2">
        <v>22.875803663668439</v>
      </c>
      <c r="CB150" s="2">
        <v>21.987900057828199</v>
      </c>
      <c r="CC150" s="2">
        <v>22.714402153897904</v>
      </c>
      <c r="CD150" s="2">
        <v>22.846435879399614</v>
      </c>
      <c r="CE150" s="2">
        <v>22.659769767052246</v>
      </c>
      <c r="CF150" s="2">
        <v>22.852844528642546</v>
      </c>
      <c r="CG150" s="2">
        <v>22.798496998662323</v>
      </c>
      <c r="CH150" s="2">
        <v>22.680072305225099</v>
      </c>
      <c r="CI150" s="2">
        <v>22.412081193633597</v>
      </c>
      <c r="CJ150" s="2">
        <v>22.958890478439276</v>
      </c>
      <c r="CK150" s="2">
        <v>22.682237750181901</v>
      </c>
      <c r="CL150" s="2">
        <v>22.993996043531823</v>
      </c>
      <c r="CM150" s="2">
        <v>22.7731332589264</v>
      </c>
      <c r="CN150" s="2">
        <v>22.634599122953308</v>
      </c>
      <c r="CO150" s="2">
        <v>23.287941064649832</v>
      </c>
      <c r="CP150" s="2">
        <v>22.168102629173497</v>
      </c>
      <c r="CQ150" s="2">
        <v>22.842636738247297</v>
      </c>
      <c r="CR150" s="2">
        <v>22.6689819039611</v>
      </c>
      <c r="CS150" s="2">
        <v>23.066728561638435</v>
      </c>
      <c r="CT150" s="2">
        <v>22.720141129918467</v>
      </c>
      <c r="CU150" s="2">
        <v>22.94717239428028</v>
      </c>
      <c r="CV150" s="2">
        <v>22.321318097706488</v>
      </c>
      <c r="CW150" s="2">
        <v>22.818573191980565</v>
      </c>
      <c r="CX150" s="2">
        <v>22.449033262564456</v>
      </c>
      <c r="CY150" s="2">
        <v>22.147547268621743</v>
      </c>
      <c r="CZ150" s="2">
        <v>22.824031601285718</v>
      </c>
      <c r="DA150" s="2">
        <v>22.696702604381098</v>
      </c>
      <c r="DB150" s="2">
        <v>22.755168223912275</v>
      </c>
      <c r="DC150" s="2">
        <v>22.984761577396362</v>
      </c>
      <c r="DD150" s="2">
        <v>22.884680601406661</v>
      </c>
      <c r="DE150" s="2">
        <v>22.530411558240203</v>
      </c>
      <c r="DF150" s="2">
        <v>22.424505040984872</v>
      </c>
      <c r="DG150" s="2">
        <v>22.741823407342533</v>
      </c>
      <c r="DH150" s="2">
        <v>22.56608139676095</v>
      </c>
      <c r="DI150" s="2">
        <v>22.530057844786814</v>
      </c>
      <c r="DJ150" s="2">
        <v>22.898838718776741</v>
      </c>
      <c r="DK150" s="2">
        <v>22.688964853090759</v>
      </c>
      <c r="DL150" s="2">
        <v>23.138169127653054</v>
      </c>
      <c r="DM150" s="2">
        <v>22.978813471745163</v>
      </c>
      <c r="DN150" s="2">
        <v>23.206235185552096</v>
      </c>
      <c r="DO150" s="2">
        <v>22.674551355438947</v>
      </c>
      <c r="DP150" s="2">
        <v>23.369739686300541</v>
      </c>
      <c r="DQ150" s="2">
        <v>22.422477838386879</v>
      </c>
      <c r="DR150" s="2">
        <v>23.236296649889077</v>
      </c>
      <c r="DS150" s="2">
        <v>23.229160940442735</v>
      </c>
      <c r="DT150" s="2">
        <v>22.83860885759044</v>
      </c>
      <c r="DU150" s="2">
        <v>23.204928805817548</v>
      </c>
      <c r="DV150" s="2">
        <v>22.789687366451261</v>
      </c>
      <c r="DW150" s="2">
        <v>22.91507318143864</v>
      </c>
      <c r="DX150" s="2">
        <v>22.608992071826204</v>
      </c>
      <c r="DY150" s="2">
        <v>22.509755227416086</v>
      </c>
      <c r="DZ150" s="2">
        <v>22.514809916646509</v>
      </c>
      <c r="EA150" s="2">
        <v>23.341249686361014</v>
      </c>
      <c r="EB150" s="2">
        <v>22.796288792307841</v>
      </c>
      <c r="EC150" s="2">
        <v>22.380163168222008</v>
      </c>
      <c r="ED150" s="2">
        <v>22.760954521792282</v>
      </c>
      <c r="EE150" s="2">
        <v>22.954340082914467</v>
      </c>
      <c r="EF150" s="2">
        <v>22.41722979312803</v>
      </c>
      <c r="EG150" s="2">
        <v>22.578419608614865</v>
      </c>
      <c r="EH150" s="2">
        <v>23.307243439851931</v>
      </c>
      <c r="EI150" s="2">
        <v>22.717241657958159</v>
      </c>
      <c r="EJ150" s="2">
        <v>22.598336742137587</v>
      </c>
      <c r="EK150" s="2">
        <v>22.400555892044579</v>
      </c>
      <c r="EL150" s="2">
        <v>23.021264386429497</v>
      </c>
      <c r="EM150" s="2">
        <v>22.724994569608118</v>
      </c>
      <c r="EN150" s="2">
        <v>22.527691624552762</v>
      </c>
      <c r="EO150" s="2">
        <v>22.884067485677072</v>
      </c>
      <c r="EP150" s="2">
        <v>22.992642120784282</v>
      </c>
      <c r="EQ150" s="2">
        <v>22.596869186063682</v>
      </c>
      <c r="ER150" s="2">
        <v>22.801029801054963</v>
      </c>
      <c r="ES150" s="2">
        <v>23.353372240967893</v>
      </c>
      <c r="ET150" s="2">
        <v>23.053424775630965</v>
      </c>
      <c r="EU150" s="2">
        <v>22.639990533573641</v>
      </c>
      <c r="EV150" s="2">
        <v>23.071969489697157</v>
      </c>
      <c r="EW150" s="2">
        <v>22.78683418140659</v>
      </c>
      <c r="EX150" s="2">
        <v>22.253464202288281</v>
      </c>
      <c r="EY150" s="2">
        <v>22.290149496693889</v>
      </c>
      <c r="EZ150" s="2">
        <v>22.802201901756103</v>
      </c>
      <c r="FA150" s="2">
        <v>23.07061505442303</v>
      </c>
      <c r="FB150" s="2">
        <v>22.615797371679392</v>
      </c>
      <c r="FC150" s="2">
        <v>22.520928851268454</v>
      </c>
      <c r="FD150" s="2">
        <v>22.380012074032326</v>
      </c>
      <c r="FE150" s="2">
        <v>23.076716080503157</v>
      </c>
      <c r="FF150" s="2">
        <v>23.745749172085752</v>
      </c>
      <c r="FG150" s="2">
        <v>22.314437658567901</v>
      </c>
      <c r="FH150" s="2">
        <v>22.911402400100847</v>
      </c>
      <c r="FI150" s="2">
        <v>22.893206336094799</v>
      </c>
      <c r="FJ150" s="2">
        <v>22.846811753802431</v>
      </c>
      <c r="FK150" s="2">
        <v>22.714574758982781</v>
      </c>
      <c r="FL150" s="2">
        <v>22.987020092271614</v>
      </c>
      <c r="FM150" s="2">
        <v>23.2641474745609</v>
      </c>
      <c r="FN150" s="2">
        <v>22.751643799702411</v>
      </c>
      <c r="FO150" s="2">
        <v>22.734414208743964</v>
      </c>
      <c r="FP150" s="2">
        <v>22.40563931354917</v>
      </c>
      <c r="FQ150" s="2">
        <v>23.355711631804457</v>
      </c>
      <c r="FR150" s="2">
        <v>22.963568042736963</v>
      </c>
      <c r="FS150" s="2">
        <v>22.374961775170384</v>
      </c>
      <c r="FT150" s="2">
        <v>22.685473648563882</v>
      </c>
      <c r="FU150" s="2">
        <v>22.220324722390774</v>
      </c>
      <c r="FV150" s="2">
        <v>22.674352451888833</v>
      </c>
      <c r="FW150" s="2">
        <v>22.441839767765977</v>
      </c>
      <c r="FX150" s="2">
        <v>22.776292490838522</v>
      </c>
      <c r="FY150" s="2">
        <v>22.850820181027039</v>
      </c>
      <c r="FZ150" s="2">
        <v>23.220424048611811</v>
      </c>
      <c r="GA150" s="2">
        <v>22.949583180725394</v>
      </c>
      <c r="GB150" s="2">
        <v>22.900195131542233</v>
      </c>
      <c r="GC150" s="2">
        <v>22.548921410775328</v>
      </c>
      <c r="GD150" s="2">
        <v>22.249669797252555</v>
      </c>
      <c r="GE150" s="2">
        <v>22.42051294165228</v>
      </c>
      <c r="GF150" s="2">
        <v>22.807316857903221</v>
      </c>
      <c r="GG150" s="2">
        <v>22.659968590529715</v>
      </c>
      <c r="GH150" s="2">
        <v>22.472995444089641</v>
      </c>
      <c r="GI150" s="2">
        <v>22.912465909370741</v>
      </c>
      <c r="GJ150" s="2">
        <v>22.720075895587296</v>
      </c>
      <c r="GK150" s="2">
        <v>22.717633862124519</v>
      </c>
      <c r="GL150" s="2">
        <v>23.11072600799584</v>
      </c>
      <c r="GM150" s="30">
        <v>22.717633862124519</v>
      </c>
      <c r="GN150" s="30">
        <v>23.11072600799584</v>
      </c>
    </row>
    <row r="151" spans="1:196" x14ac:dyDescent="0.2">
      <c r="A151" s="17" t="s">
        <v>167</v>
      </c>
      <c r="B151" s="17">
        <v>36</v>
      </c>
      <c r="C151" s="17">
        <v>2</v>
      </c>
      <c r="D151" s="9" t="s">
        <v>0</v>
      </c>
      <c r="E151" s="8">
        <v>0.49218440999551666</v>
      </c>
      <c r="F151" s="7">
        <v>-6.7933574141370912E-2</v>
      </c>
      <c r="G151" s="7">
        <v>0.12805475248504045</v>
      </c>
      <c r="H151" s="10">
        <v>-0.11460736122003468</v>
      </c>
      <c r="I151" s="78">
        <v>0</v>
      </c>
      <c r="J151" s="78">
        <v>0</v>
      </c>
      <c r="K151" s="2">
        <v>22.118396437173949</v>
      </c>
      <c r="L151" s="2">
        <v>22.285664163614705</v>
      </c>
      <c r="M151" s="2">
        <v>22.167875598578618</v>
      </c>
      <c r="N151" s="2">
        <v>22.098052832446868</v>
      </c>
      <c r="O151" s="2">
        <v>22.103122334291783</v>
      </c>
      <c r="P151" s="2">
        <v>22.448987775716159</v>
      </c>
      <c r="Q151" s="2">
        <v>22.100134324131794</v>
      </c>
      <c r="R151" s="2">
        <v>22.34953186690208</v>
      </c>
      <c r="S151" s="2">
        <v>22.59550010411245</v>
      </c>
      <c r="T151" s="2">
        <v>22.144028150817672</v>
      </c>
      <c r="U151" s="2">
        <v>22.667154336280511</v>
      </c>
      <c r="V151" s="2">
        <v>23.145088558867219</v>
      </c>
      <c r="W151" s="2">
        <v>22.584258471047679</v>
      </c>
      <c r="X151" s="2">
        <v>23.008597375440857</v>
      </c>
      <c r="Y151" s="2">
        <v>22.318037516911179</v>
      </c>
      <c r="Z151" s="2">
        <v>22.23131627881126</v>
      </c>
      <c r="AA151" s="2">
        <v>22.290025289982644</v>
      </c>
      <c r="AB151" s="2">
        <v>22.400880141065141</v>
      </c>
      <c r="AC151" s="2">
        <v>22.373825893801349</v>
      </c>
      <c r="AD151" s="2">
        <v>23.156241067964888</v>
      </c>
      <c r="AE151" s="2">
        <v>22.291005892217015</v>
      </c>
      <c r="AF151" s="2">
        <v>22.360884963215877</v>
      </c>
      <c r="AG151" s="2">
        <v>22.258577378905457</v>
      </c>
      <c r="AH151" s="2">
        <v>22.535411686540868</v>
      </c>
      <c r="AI151" s="2">
        <v>22.426251513905278</v>
      </c>
      <c r="AJ151" s="2">
        <v>22.81717208813571</v>
      </c>
      <c r="AK151" s="2">
        <v>22.092014068773906</v>
      </c>
      <c r="AL151" s="2">
        <v>22.413347119731696</v>
      </c>
      <c r="AM151" s="2">
        <v>22.476911286688207</v>
      </c>
      <c r="AN151" s="2">
        <v>22.250209078416976</v>
      </c>
      <c r="AO151" s="2">
        <v>22.509023312094609</v>
      </c>
      <c r="AP151" s="2">
        <v>22.302529973613282</v>
      </c>
      <c r="AQ151" s="2">
        <v>22.965426997464874</v>
      </c>
      <c r="AR151" s="2">
        <v>22.418526248408217</v>
      </c>
      <c r="AS151" s="2">
        <v>22.479445571622577</v>
      </c>
      <c r="AT151" s="2">
        <v>21.504417976520017</v>
      </c>
      <c r="AU151" s="2">
        <v>22.078530327686259</v>
      </c>
      <c r="AV151" s="2">
        <v>22.263711983147203</v>
      </c>
      <c r="AW151" s="2">
        <v>22.050915833699996</v>
      </c>
      <c r="AX151" s="2">
        <v>22.661568381394989</v>
      </c>
      <c r="AY151" s="2">
        <v>22.373413421071582</v>
      </c>
      <c r="AZ151" s="2">
        <v>22.005961714233052</v>
      </c>
      <c r="BA151" s="2">
        <v>21.785906537965388</v>
      </c>
      <c r="BB151" s="2">
        <v>22.340735713532336</v>
      </c>
      <c r="BC151" s="2">
        <v>22.732914391987752</v>
      </c>
      <c r="BD151" s="2">
        <v>22.964797373740339</v>
      </c>
      <c r="BE151" s="2">
        <v>22.208726546043909</v>
      </c>
      <c r="BF151" s="2">
        <v>23.031148715314586</v>
      </c>
      <c r="BG151" s="2">
        <v>22.087509165705576</v>
      </c>
      <c r="BH151" s="2">
        <v>22.701167971857604</v>
      </c>
      <c r="BI151" s="2">
        <v>22.903470830726981</v>
      </c>
      <c r="BJ151" s="2">
        <v>22.933879757484021</v>
      </c>
      <c r="BK151" s="2">
        <v>22.524464169276449</v>
      </c>
      <c r="BL151" s="2">
        <v>22.337371543234376</v>
      </c>
      <c r="BM151" s="2">
        <v>22.688679465505839</v>
      </c>
      <c r="BN151" s="2">
        <v>22.424244945854834</v>
      </c>
      <c r="BO151" s="2">
        <v>22.729064368486309</v>
      </c>
      <c r="BP151" s="2">
        <v>22.122462921575405</v>
      </c>
      <c r="BQ151" s="2">
        <v>21.87388876655605</v>
      </c>
      <c r="BR151" s="2">
        <v>22.413095452456826</v>
      </c>
      <c r="BS151" s="2">
        <v>22.205926002274417</v>
      </c>
      <c r="BT151" s="2">
        <v>22.362881781670982</v>
      </c>
      <c r="BU151" s="2">
        <v>22.502014580005998</v>
      </c>
      <c r="BV151" s="2">
        <v>22.730408817203912</v>
      </c>
      <c r="BW151" s="2">
        <v>22.490686444688027</v>
      </c>
      <c r="BX151" s="2">
        <v>22.589104593353394</v>
      </c>
      <c r="BY151" s="2">
        <v>22.450666039769917</v>
      </c>
      <c r="BZ151" s="2">
        <v>22.311791817356994</v>
      </c>
      <c r="CA151" s="2">
        <v>22.067271931319326</v>
      </c>
      <c r="CB151" s="2">
        <v>22.334401492705705</v>
      </c>
      <c r="CC151" s="2">
        <v>22.126487793168966</v>
      </c>
      <c r="CD151" s="2">
        <v>22.728887432014577</v>
      </c>
      <c r="CE151" s="2">
        <v>22.278421986621982</v>
      </c>
      <c r="CF151" s="2">
        <v>23.174944369662164</v>
      </c>
      <c r="CG151" s="2">
        <v>21.869936662169845</v>
      </c>
      <c r="CH151" s="2">
        <v>22.493544581712253</v>
      </c>
      <c r="CI151" s="2">
        <v>21.923385734059156</v>
      </c>
      <c r="CJ151" s="2">
        <v>23.015400372951241</v>
      </c>
      <c r="CK151" s="2">
        <v>22.450668372914659</v>
      </c>
      <c r="CL151" s="2">
        <v>22.726956448542651</v>
      </c>
      <c r="CM151" s="2">
        <v>23.041939544684183</v>
      </c>
      <c r="CN151" s="2">
        <v>22.810332600579873</v>
      </c>
      <c r="CO151" s="2">
        <v>22.100557651172515</v>
      </c>
      <c r="CP151" s="2">
        <v>22.252223160409656</v>
      </c>
      <c r="CQ151" s="2">
        <v>22.471129040767572</v>
      </c>
      <c r="CR151" s="2">
        <v>22.073124782863552</v>
      </c>
      <c r="CS151" s="2">
        <v>22.805554727859004</v>
      </c>
      <c r="CT151" s="2">
        <v>22.892355588068522</v>
      </c>
      <c r="CU151" s="2">
        <v>22.732107688598362</v>
      </c>
      <c r="CV151" s="2">
        <v>22.869620335231321</v>
      </c>
      <c r="CW151" s="2">
        <v>22.533397208945456</v>
      </c>
      <c r="CX151" s="2">
        <v>22.583111818402081</v>
      </c>
      <c r="CY151" s="2">
        <v>22.227145470567951</v>
      </c>
      <c r="CZ151" s="2">
        <v>22.578178598399546</v>
      </c>
      <c r="DA151" s="2">
        <v>22.041451166150228</v>
      </c>
      <c r="DB151" s="2">
        <v>22.804408573115062</v>
      </c>
      <c r="DC151" s="2">
        <v>22.187688553842754</v>
      </c>
      <c r="DD151" s="2">
        <v>22.340208308024707</v>
      </c>
      <c r="DE151" s="2">
        <v>22.282868692794203</v>
      </c>
      <c r="DF151" s="2">
        <v>22.431713636673731</v>
      </c>
      <c r="DG151" s="2">
        <v>22.338222972451259</v>
      </c>
      <c r="DH151" s="2">
        <v>22.053543337041866</v>
      </c>
      <c r="DI151" s="2">
        <v>22.077676397597596</v>
      </c>
      <c r="DJ151" s="2">
        <v>22.093973533118696</v>
      </c>
      <c r="DK151" s="2">
        <v>21.830673091530382</v>
      </c>
      <c r="DL151" s="2">
        <v>22.952774354359587</v>
      </c>
      <c r="DM151" s="2">
        <v>22.163911179493148</v>
      </c>
      <c r="DN151" s="2">
        <v>22.668605249845186</v>
      </c>
      <c r="DO151" s="2">
        <v>22.666111972324718</v>
      </c>
      <c r="DP151" s="2">
        <v>22.182542616283008</v>
      </c>
      <c r="DQ151" s="2">
        <v>22.168324088170337</v>
      </c>
      <c r="DR151" s="2">
        <v>22.942279326260465</v>
      </c>
      <c r="DS151" s="2">
        <v>22.540224725964162</v>
      </c>
      <c r="DT151" s="2">
        <v>22.894492230387065</v>
      </c>
      <c r="DU151" s="2">
        <v>22.48644489077541</v>
      </c>
      <c r="DV151" s="2">
        <v>22.472347520056346</v>
      </c>
      <c r="DW151" s="2">
        <v>22.1154911510387</v>
      </c>
      <c r="DX151" s="2">
        <v>22.051141670393523</v>
      </c>
      <c r="DY151" s="2">
        <v>22.772033151014647</v>
      </c>
      <c r="DZ151" s="2">
        <v>22.688152364495899</v>
      </c>
      <c r="EA151" s="2">
        <v>22.831591893370017</v>
      </c>
      <c r="EB151" s="2">
        <v>22.53262633261145</v>
      </c>
      <c r="EC151" s="2">
        <v>22.417480170792025</v>
      </c>
      <c r="ED151" s="2">
        <v>22.20080030159054</v>
      </c>
      <c r="EE151" s="2">
        <v>21.059402004883953</v>
      </c>
      <c r="EF151" s="2">
        <v>22.490477688444621</v>
      </c>
      <c r="EG151" s="2">
        <v>22.360950200128727</v>
      </c>
      <c r="EH151" s="2">
        <v>21.801580771477749</v>
      </c>
      <c r="EI151" s="2">
        <v>22.72494815650786</v>
      </c>
      <c r="EJ151" s="2">
        <v>22.411408431701251</v>
      </c>
      <c r="EK151" s="2">
        <v>22.537619735866343</v>
      </c>
      <c r="EL151" s="2">
        <v>22.682378624609765</v>
      </c>
      <c r="EM151" s="2">
        <v>22.150718591343601</v>
      </c>
      <c r="EN151" s="2">
        <v>22.145514863255947</v>
      </c>
      <c r="EO151" s="2">
        <v>22.800215407124711</v>
      </c>
      <c r="EP151" s="2">
        <v>22.205289676053837</v>
      </c>
      <c r="EQ151" s="2">
        <v>22.30214833408143</v>
      </c>
      <c r="ER151" s="2">
        <v>22.125355083471359</v>
      </c>
      <c r="ES151" s="2">
        <v>22.025634396289021</v>
      </c>
      <c r="ET151" s="2">
        <v>22.688694984977342</v>
      </c>
      <c r="EU151" s="2">
        <v>22.739421247154432</v>
      </c>
      <c r="EV151" s="2">
        <v>22.466012807322066</v>
      </c>
      <c r="EW151" s="2">
        <v>22.500742259138953</v>
      </c>
      <c r="EX151" s="2">
        <v>22.362639616729282</v>
      </c>
      <c r="EY151" s="2">
        <v>22.360468343763912</v>
      </c>
      <c r="EZ151" s="2">
        <v>22.523965808545885</v>
      </c>
      <c r="FA151" s="2">
        <v>22.616940509399345</v>
      </c>
      <c r="FB151" s="2">
        <v>22.399505830401942</v>
      </c>
      <c r="FC151" s="2">
        <v>21.780593454313138</v>
      </c>
      <c r="FD151" s="2">
        <v>22.101980546580215</v>
      </c>
      <c r="FE151" s="2">
        <v>22.647503516953535</v>
      </c>
      <c r="FF151" s="2">
        <v>21.938364692266017</v>
      </c>
      <c r="FG151" s="2">
        <v>22.569053006833389</v>
      </c>
      <c r="FH151" s="2">
        <v>22.664148678337689</v>
      </c>
      <c r="FI151" s="2">
        <v>22.92011263624385</v>
      </c>
      <c r="FJ151" s="2">
        <v>22.59877661307921</v>
      </c>
      <c r="FK151" s="2">
        <v>22.481452909417566</v>
      </c>
      <c r="FL151" s="2">
        <v>22.889645048441025</v>
      </c>
      <c r="FM151" s="2">
        <v>22.395646117742853</v>
      </c>
      <c r="FN151" s="2">
        <v>22.058497979796559</v>
      </c>
      <c r="FO151" s="2">
        <v>21.48389595992241</v>
      </c>
      <c r="FP151" s="2">
        <v>22.734789479654314</v>
      </c>
      <c r="FQ151" s="2">
        <v>23.224389679184835</v>
      </c>
      <c r="FR151" s="2">
        <v>22.261164464086967</v>
      </c>
      <c r="FS151" s="2">
        <v>22.035631285707503</v>
      </c>
      <c r="FT151" s="2">
        <v>22.273643051219157</v>
      </c>
      <c r="FU151" s="2">
        <v>21.878583135492288</v>
      </c>
      <c r="FV151" s="2">
        <v>22.614808445005526</v>
      </c>
      <c r="FW151" s="2">
        <v>22.462348779750045</v>
      </c>
      <c r="FX151" s="2">
        <v>22.414210687213014</v>
      </c>
      <c r="FY151" s="2">
        <v>21.944616215898282</v>
      </c>
      <c r="FZ151" s="2">
        <v>22.45757863292156</v>
      </c>
      <c r="GA151" s="2">
        <v>21.699282754874947</v>
      </c>
      <c r="GB151" s="2">
        <v>22.379907471944726</v>
      </c>
      <c r="GC151" s="2">
        <v>21.773065144312419</v>
      </c>
      <c r="GD151" s="2">
        <v>22.070241376041469</v>
      </c>
      <c r="GE151" s="2">
        <v>22.511433558527045</v>
      </c>
      <c r="GF151" s="2">
        <v>22.670221913188861</v>
      </c>
      <c r="GG151" s="2">
        <v>22.189095510976777</v>
      </c>
      <c r="GH151" s="2">
        <v>21.889238884738717</v>
      </c>
      <c r="GI151" s="2">
        <v>21.42235129757205</v>
      </c>
      <c r="GJ151" s="2">
        <v>22.949210143951728</v>
      </c>
      <c r="GK151" s="2">
        <v>21.946038496445581</v>
      </c>
      <c r="GL151" s="2">
        <v>22.628497914022642</v>
      </c>
      <c r="GM151" s="30">
        <v>21.943598353624676</v>
      </c>
      <c r="GN151" s="30">
        <v>22.353419624143385</v>
      </c>
    </row>
    <row r="152" spans="1:196" x14ac:dyDescent="0.2">
      <c r="A152" s="17" t="s">
        <v>261</v>
      </c>
      <c r="B152" s="17">
        <v>36</v>
      </c>
      <c r="C152" s="17">
        <v>2</v>
      </c>
      <c r="D152" s="9" t="s">
        <v>1</v>
      </c>
      <c r="E152" s="7">
        <v>0.95090233050221928</v>
      </c>
      <c r="F152" s="7">
        <v>1.5201074880671683E-2</v>
      </c>
      <c r="G152" s="7">
        <v>0.99751477938016009</v>
      </c>
      <c r="H152" s="7">
        <v>-3.3468925752835332E-3</v>
      </c>
      <c r="I152" s="78">
        <v>0</v>
      </c>
      <c r="J152" s="78">
        <v>0</v>
      </c>
      <c r="K152" s="2">
        <v>23.918598361139125</v>
      </c>
      <c r="L152" s="2">
        <v>24.320707861454739</v>
      </c>
      <c r="M152" s="2">
        <v>24.494668026888842</v>
      </c>
      <c r="N152" s="2">
        <v>24.064529767514269</v>
      </c>
      <c r="O152" s="2">
        <v>24.340386818838443</v>
      </c>
      <c r="P152" s="2">
        <v>24.787948735614385</v>
      </c>
      <c r="Q152" s="2">
        <v>24.186374788665233</v>
      </c>
      <c r="R152" s="2">
        <v>23.941126206038465</v>
      </c>
      <c r="S152" s="2">
        <v>24.161644759757973</v>
      </c>
      <c r="T152" s="2">
        <v>24.534153305312678</v>
      </c>
      <c r="U152" s="2">
        <v>24.545583139399039</v>
      </c>
      <c r="V152" s="2">
        <v>24.610789110314929</v>
      </c>
      <c r="W152" s="2">
        <v>24.476499993859616</v>
      </c>
      <c r="X152" s="2">
        <v>24.319560365897704</v>
      </c>
      <c r="Y152" s="2">
        <v>24.315318132046137</v>
      </c>
      <c r="Z152" s="2">
        <v>24.169578327435996</v>
      </c>
      <c r="AA152" s="2">
        <v>24.070614682873146</v>
      </c>
      <c r="AB152" s="2">
        <v>24.449953611006549</v>
      </c>
      <c r="AC152" s="2">
        <v>24.111386857872514</v>
      </c>
      <c r="AD152" s="2">
        <v>24.973961111491661</v>
      </c>
      <c r="AE152" s="2">
        <v>23.879516776807247</v>
      </c>
      <c r="AF152" s="2">
        <v>24.031414958947703</v>
      </c>
      <c r="AG152" s="2">
        <v>24.358361386669042</v>
      </c>
      <c r="AH152" s="2">
        <v>24.091194953544797</v>
      </c>
      <c r="AI152" s="2">
        <v>24.084803500216665</v>
      </c>
      <c r="AJ152" s="2">
        <v>24.750983811153915</v>
      </c>
      <c r="AK152" s="2">
        <v>24.008256141058737</v>
      </c>
      <c r="AL152" s="2">
        <v>24.241999237979751</v>
      </c>
      <c r="AM152" s="2">
        <v>24.258146566112739</v>
      </c>
      <c r="AN152" s="2">
        <v>23.853035731974977</v>
      </c>
      <c r="AO152" s="2">
        <v>24.406266651366611</v>
      </c>
      <c r="AP152" s="2">
        <v>23.927465978244278</v>
      </c>
      <c r="AQ152" s="2">
        <v>24.410644550758676</v>
      </c>
      <c r="AR152" s="2">
        <v>24.081916232311816</v>
      </c>
      <c r="AS152" s="2">
        <v>24.299703563812525</v>
      </c>
      <c r="AT152" s="2">
        <v>23.658421292340773</v>
      </c>
      <c r="AU152" s="2">
        <v>24.196784887860545</v>
      </c>
      <c r="AV152" s="2">
        <v>23.618708606005452</v>
      </c>
      <c r="AW152" s="2">
        <v>24.261028284936081</v>
      </c>
      <c r="AX152" s="2">
        <v>24.932677328851309</v>
      </c>
      <c r="AY152" s="2">
        <v>23.992629893098751</v>
      </c>
      <c r="AZ152" s="2">
        <v>23.999642256125391</v>
      </c>
      <c r="BA152" s="2">
        <v>24.0208466768097</v>
      </c>
      <c r="BB152" s="2">
        <v>24.581140373270387</v>
      </c>
      <c r="BC152" s="2">
        <v>24.553159610426938</v>
      </c>
      <c r="BD152" s="2">
        <v>24.774848444147668</v>
      </c>
      <c r="BE152" s="2">
        <v>23.81291225683665</v>
      </c>
      <c r="BF152" s="2">
        <v>24.685646403525293</v>
      </c>
      <c r="BG152" s="2">
        <v>24.117656795909426</v>
      </c>
      <c r="BH152" s="2">
        <v>24.438593020354475</v>
      </c>
      <c r="BI152" s="2">
        <v>24.574545924774668</v>
      </c>
      <c r="BJ152" s="2">
        <v>24.297237669822213</v>
      </c>
      <c r="BK152" s="2">
        <v>24.271676945950272</v>
      </c>
      <c r="BL152" s="2">
        <v>24.071497461048033</v>
      </c>
      <c r="BM152" s="2">
        <v>24.555361357714073</v>
      </c>
      <c r="BN152" s="2">
        <v>24.383948337401481</v>
      </c>
      <c r="BO152" s="2">
        <v>24.427785832930958</v>
      </c>
      <c r="BP152" s="2">
        <v>23.688790578367303</v>
      </c>
      <c r="BQ152" s="2">
        <v>23.921902027503425</v>
      </c>
      <c r="BR152" s="2">
        <v>24.106788292494166</v>
      </c>
      <c r="BS152" s="2">
        <v>24.183915560642657</v>
      </c>
      <c r="BT152" s="2">
        <v>24.537418577438771</v>
      </c>
      <c r="BU152" s="2">
        <v>24.153186310327559</v>
      </c>
      <c r="BV152" s="2">
        <v>24.640317596925268</v>
      </c>
      <c r="BW152" s="2">
        <v>24.271872665966516</v>
      </c>
      <c r="BX152" s="2">
        <v>24.437500899837126</v>
      </c>
      <c r="BY152" s="2">
        <v>24.567020796624369</v>
      </c>
      <c r="BZ152" s="2">
        <v>23.955092288923801</v>
      </c>
      <c r="CA152" s="2">
        <v>24.162120341993198</v>
      </c>
      <c r="CB152" s="2">
        <v>24.11097655870687</v>
      </c>
      <c r="CC152" s="2">
        <v>24.039990881137584</v>
      </c>
      <c r="CD152" s="2">
        <v>24.4708327437638</v>
      </c>
      <c r="CE152" s="2">
        <v>24.308511739928893</v>
      </c>
      <c r="CF152" s="2">
        <v>24.825736715782622</v>
      </c>
      <c r="CG152" s="2">
        <v>24.003403385454689</v>
      </c>
      <c r="CH152" s="2">
        <v>24.439210172478994</v>
      </c>
      <c r="CI152" s="2">
        <v>24.053080319121197</v>
      </c>
      <c r="CJ152" s="2">
        <v>24.8243302193119</v>
      </c>
      <c r="CK152" s="2">
        <v>24.334925658442828</v>
      </c>
      <c r="CL152" s="2">
        <v>24.42758426118219</v>
      </c>
      <c r="CM152" s="2">
        <v>24.539962713920556</v>
      </c>
      <c r="CN152" s="2">
        <v>24.380479357523964</v>
      </c>
      <c r="CO152" s="2">
        <v>24.412505633351373</v>
      </c>
      <c r="CP152" s="2">
        <v>24.057575406687235</v>
      </c>
      <c r="CQ152" s="2">
        <v>24.282698506285072</v>
      </c>
      <c r="CR152" s="2">
        <v>24.074647799768062</v>
      </c>
      <c r="CS152" s="2">
        <v>24.876875014079864</v>
      </c>
      <c r="CT152" s="2">
        <v>24.430829361891202</v>
      </c>
      <c r="CU152" s="2">
        <v>24.310270900270197</v>
      </c>
      <c r="CV152" s="2">
        <v>24.521019940806003</v>
      </c>
      <c r="CW152" s="2">
        <v>24.087280665643583</v>
      </c>
      <c r="CX152" s="2">
        <v>24.31215666270041</v>
      </c>
      <c r="CY152" s="2">
        <v>23.677623203063572</v>
      </c>
      <c r="CZ152" s="2">
        <v>24.303411257510771</v>
      </c>
      <c r="DA152" s="2">
        <v>24.288905537561231</v>
      </c>
      <c r="DB152" s="2">
        <v>24.295170223047599</v>
      </c>
      <c r="DC152" s="2">
        <v>24.415588683520177</v>
      </c>
      <c r="DD152" s="2">
        <v>24.046935295915418</v>
      </c>
      <c r="DE152" s="2">
        <v>24.056439730490581</v>
      </c>
      <c r="DF152" s="2">
        <v>24.130479203793488</v>
      </c>
      <c r="DG152" s="2">
        <v>24.373443321244853</v>
      </c>
      <c r="DH152" s="2">
        <v>24.152974645225914</v>
      </c>
      <c r="DI152" s="2">
        <v>24.028676372874529</v>
      </c>
      <c r="DJ152" s="2">
        <v>23.877260419318937</v>
      </c>
      <c r="DK152" s="2">
        <v>24.034908364054949</v>
      </c>
      <c r="DL152" s="2">
        <v>24.779726561307925</v>
      </c>
      <c r="DM152" s="2">
        <v>24.375160701632733</v>
      </c>
      <c r="DN152" s="2">
        <v>24.571195770543909</v>
      </c>
      <c r="DO152" s="2">
        <v>24.128007360773161</v>
      </c>
      <c r="DP152" s="2">
        <v>24.21857300508475</v>
      </c>
      <c r="DQ152" s="2">
        <v>23.917109103263602</v>
      </c>
      <c r="DR152" s="2">
        <v>24.540054575988101</v>
      </c>
      <c r="DS152" s="2">
        <v>24.884735257822602</v>
      </c>
      <c r="DT152" s="2">
        <v>24.030351318893203</v>
      </c>
      <c r="DU152" s="2">
        <v>24.725405562607371</v>
      </c>
      <c r="DV152" s="2">
        <v>24.39163094722252</v>
      </c>
      <c r="DW152" s="2">
        <v>24.529634874813443</v>
      </c>
      <c r="DX152" s="2">
        <v>24.058491610814261</v>
      </c>
      <c r="DY152" s="2">
        <v>24.011593716075815</v>
      </c>
      <c r="DZ152" s="2">
        <v>24.492394677012253</v>
      </c>
      <c r="EA152" s="2">
        <v>24.518912906129685</v>
      </c>
      <c r="EB152" s="2">
        <v>24.670083509766886</v>
      </c>
      <c r="EC152" s="2">
        <v>24.500342326865042</v>
      </c>
      <c r="ED152" s="2">
        <v>24.487945531092748</v>
      </c>
      <c r="EE152" s="2">
        <v>24.272060190739257</v>
      </c>
      <c r="EF152" s="2">
        <v>24.071892688927701</v>
      </c>
      <c r="EG152" s="2">
        <v>24.444642423162307</v>
      </c>
      <c r="EH152" s="2">
        <v>24.211271358883689</v>
      </c>
      <c r="EI152" s="2">
        <v>23.927006733212362</v>
      </c>
      <c r="EJ152" s="2">
        <v>24.48797060927043</v>
      </c>
      <c r="EK152" s="2">
        <v>24.084104710489303</v>
      </c>
      <c r="EL152" s="2">
        <v>24.634570032451531</v>
      </c>
      <c r="EM152" s="2">
        <v>24.437361865416438</v>
      </c>
      <c r="EN152" s="2">
        <v>24.092991505806619</v>
      </c>
      <c r="EO152" s="2">
        <v>24.138334646193357</v>
      </c>
      <c r="EP152" s="2">
        <v>24.608353124189573</v>
      </c>
      <c r="EQ152" s="2">
        <v>24.010011675581509</v>
      </c>
      <c r="ER152" s="2">
        <v>24.072584798941541</v>
      </c>
      <c r="ES152" s="2">
        <v>24.450229579297666</v>
      </c>
      <c r="ET152" s="2">
        <v>24.303478434462399</v>
      </c>
      <c r="EU152" s="2">
        <v>24.240214663050402</v>
      </c>
      <c r="EV152" s="2">
        <v>24.616151736414658</v>
      </c>
      <c r="EW152" s="2">
        <v>23.913316092673739</v>
      </c>
      <c r="EX152" s="2">
        <v>24.071237339709715</v>
      </c>
      <c r="EY152" s="2">
        <v>23.954916621199853</v>
      </c>
      <c r="EZ152" s="2">
        <v>24.062296896565318</v>
      </c>
      <c r="FA152" s="2">
        <v>24.655076693962091</v>
      </c>
      <c r="FB152" s="2">
        <v>24.547367800499785</v>
      </c>
      <c r="FC152" s="2">
        <v>23.966897607088296</v>
      </c>
      <c r="FD152" s="2">
        <v>23.730245689256794</v>
      </c>
      <c r="FE152" s="2">
        <v>24.513525383829592</v>
      </c>
      <c r="FF152" s="2">
        <v>24.958923987936597</v>
      </c>
      <c r="FG152" s="2">
        <v>23.612514895993758</v>
      </c>
      <c r="FH152" s="2">
        <v>24.605273907711616</v>
      </c>
      <c r="FI152" s="2">
        <v>24.409860757175611</v>
      </c>
      <c r="FJ152" s="2">
        <v>24.574950463882498</v>
      </c>
      <c r="FK152" s="2">
        <v>24.72161488206903</v>
      </c>
      <c r="FL152" s="2">
        <v>24.642577918308774</v>
      </c>
      <c r="FM152" s="2">
        <v>24.707030073409403</v>
      </c>
      <c r="FN152" s="2">
        <v>24.171950524620339</v>
      </c>
      <c r="FO152" s="2">
        <v>24.158882300472492</v>
      </c>
      <c r="FP152" s="2">
        <v>23.495768146677523</v>
      </c>
      <c r="FQ152" s="2">
        <v>24.681627555903919</v>
      </c>
      <c r="FR152" s="2">
        <v>24.840187531520534</v>
      </c>
      <c r="FS152" s="2">
        <v>24.443296693579871</v>
      </c>
      <c r="FT152" s="2">
        <v>23.777245751628861</v>
      </c>
      <c r="FU152" s="2">
        <v>24.046678913260667</v>
      </c>
      <c r="FV152" s="2">
        <v>23.775469527727559</v>
      </c>
      <c r="FW152" s="2">
        <v>24.195050516972639</v>
      </c>
      <c r="FX152" s="2">
        <v>24.299253982662357</v>
      </c>
      <c r="FY152" s="2">
        <v>24.205813590309639</v>
      </c>
      <c r="FZ152" s="2">
        <v>24.611071162329445</v>
      </c>
      <c r="GA152" s="2">
        <v>24.582650771481216</v>
      </c>
      <c r="GB152" s="2">
        <v>24.014734575101492</v>
      </c>
      <c r="GC152" s="2">
        <v>24.52375284909801</v>
      </c>
      <c r="GD152" s="2">
        <v>23.535212602139598</v>
      </c>
      <c r="GE152" s="2">
        <v>23.847655788331057</v>
      </c>
      <c r="GF152" s="2">
        <v>24.609376264028157</v>
      </c>
      <c r="GG152" s="2">
        <v>24.602803836857145</v>
      </c>
      <c r="GH152" s="2">
        <v>23.970978506142334</v>
      </c>
      <c r="GI152" s="2">
        <v>24.462577792259594</v>
      </c>
      <c r="GJ152" s="2">
        <v>23.97445493730277</v>
      </c>
      <c r="GK152" s="2">
        <v>24.12974603941133</v>
      </c>
      <c r="GL152" s="2">
        <v>24.557743953478504</v>
      </c>
      <c r="GM152" s="30">
        <v>24.12974603941133</v>
      </c>
      <c r="GN152" s="30">
        <v>24.557743953478504</v>
      </c>
    </row>
    <row r="153" spans="1:196" x14ac:dyDescent="0.2">
      <c r="A153" s="17" t="s">
        <v>43</v>
      </c>
      <c r="B153" s="17">
        <f>18+20</f>
        <v>38</v>
      </c>
      <c r="C153" s="17">
        <v>1</v>
      </c>
      <c r="D153" s="9" t="s">
        <v>1</v>
      </c>
      <c r="E153" s="7">
        <v>0.91593688828446862</v>
      </c>
      <c r="F153" s="7">
        <v>-1.7998415545289248E-2</v>
      </c>
      <c r="G153" s="7">
        <v>4.8266377954127027E-3</v>
      </c>
      <c r="H153" s="7">
        <v>0.15169060427516401</v>
      </c>
      <c r="I153" s="78">
        <v>0</v>
      </c>
      <c r="J153" s="58" t="s">
        <v>5711</v>
      </c>
      <c r="K153" s="2">
        <v>19.697909677300615</v>
      </c>
      <c r="L153" s="2">
        <v>19.977161350926306</v>
      </c>
      <c r="M153" s="2">
        <v>20.395441293784348</v>
      </c>
      <c r="N153" s="2">
        <v>20.541130876105044</v>
      </c>
      <c r="O153" s="2">
        <v>20.121365095041448</v>
      </c>
      <c r="P153" s="2">
        <v>20.235956210781737</v>
      </c>
      <c r="Q153" s="2">
        <v>20.041366617679341</v>
      </c>
      <c r="R153" s="2">
        <v>20.136374557631125</v>
      </c>
      <c r="S153" s="2">
        <v>19.683180544982658</v>
      </c>
      <c r="T153" s="2">
        <v>20.126466704798073</v>
      </c>
      <c r="U153" s="2">
        <v>20.190349732544075</v>
      </c>
      <c r="V153" s="2">
        <v>20.121436802535943</v>
      </c>
      <c r="W153" s="2">
        <v>19.454062976632329</v>
      </c>
      <c r="X153" s="2">
        <v>19.945703687782913</v>
      </c>
      <c r="Y153" s="2">
        <v>20.084089999264066</v>
      </c>
      <c r="Z153" s="2">
        <v>19.812546002593358</v>
      </c>
      <c r="AA153" s="2">
        <v>19.932284613945917</v>
      </c>
      <c r="AB153" s="2">
        <v>20.183544087234303</v>
      </c>
      <c r="AC153" s="2">
        <v>19.786977141382092</v>
      </c>
      <c r="AD153" s="2">
        <v>20.432432562379066</v>
      </c>
      <c r="AE153" s="2">
        <v>20.013684478924894</v>
      </c>
      <c r="AF153" s="2">
        <v>20.004983542829937</v>
      </c>
      <c r="AG153" s="2">
        <v>19.681588533633715</v>
      </c>
      <c r="AH153" s="2">
        <v>20.194168641525739</v>
      </c>
      <c r="AI153" s="2">
        <v>20.013993016326427</v>
      </c>
      <c r="AJ153" s="2">
        <v>20.270092014912038</v>
      </c>
      <c r="AK153" s="2">
        <v>19.929616898424907</v>
      </c>
      <c r="AL153" s="2">
        <v>20.240716538005419</v>
      </c>
      <c r="AM153" s="2">
        <v>19.996317965536367</v>
      </c>
      <c r="AN153" s="2">
        <v>19.632743482499126</v>
      </c>
      <c r="AO153" s="2">
        <v>19.760863615485423</v>
      </c>
      <c r="AP153" s="2">
        <v>19.698326281949264</v>
      </c>
      <c r="AQ153" s="2">
        <v>19.967171966459823</v>
      </c>
      <c r="AR153" s="2">
        <v>20.128309219425894</v>
      </c>
      <c r="AS153" s="2">
        <v>19.939156583568636</v>
      </c>
      <c r="AT153" s="2">
        <v>20.242405235851169</v>
      </c>
      <c r="AU153" s="2">
        <v>19.642976993344146</v>
      </c>
      <c r="AV153" s="2">
        <v>19.762787898793562</v>
      </c>
      <c r="AW153" s="2">
        <v>20.053281485413372</v>
      </c>
      <c r="AX153" s="2">
        <v>20.297820073578162</v>
      </c>
      <c r="AY153" s="2">
        <v>19.797985569746402</v>
      </c>
      <c r="AZ153" s="2">
        <v>20.077554343944861</v>
      </c>
      <c r="BA153" s="2">
        <v>19.93988716106772</v>
      </c>
      <c r="BB153" s="2">
        <v>19.876838929120542</v>
      </c>
      <c r="BC153" s="2">
        <v>19.897623025414273</v>
      </c>
      <c r="BD153" s="2">
        <v>20.244025953413299</v>
      </c>
      <c r="BE153" s="2">
        <v>19.481232325886683</v>
      </c>
      <c r="BF153" s="2">
        <v>20.132606814232386</v>
      </c>
      <c r="BG153" s="2">
        <v>19.604494395867423</v>
      </c>
      <c r="BH153" s="2">
        <v>19.757663644409071</v>
      </c>
      <c r="BI153" s="2">
        <v>19.871688948021863</v>
      </c>
      <c r="BJ153" s="2">
        <v>20.264483213971172</v>
      </c>
      <c r="BK153" s="2">
        <v>19.918017612861885</v>
      </c>
      <c r="BL153" s="2">
        <v>20.357625406156004</v>
      </c>
      <c r="BM153" s="2">
        <v>19.804140201614931</v>
      </c>
      <c r="BN153" s="2">
        <v>20.543513311296635</v>
      </c>
      <c r="BO153" s="2">
        <v>20.259012884980816</v>
      </c>
      <c r="BP153" s="2">
        <v>19.61998406513149</v>
      </c>
      <c r="BQ153" s="2">
        <v>20.556222006994094</v>
      </c>
      <c r="BR153" s="2">
        <v>19.859640959282331</v>
      </c>
      <c r="BS153" s="2">
        <v>20.231218030415469</v>
      </c>
      <c r="BT153" s="2">
        <v>19.752322578166318</v>
      </c>
      <c r="BU153" s="2">
        <v>19.472068654091913</v>
      </c>
      <c r="BV153" s="2">
        <v>20.137073607249402</v>
      </c>
      <c r="BW153" s="2">
        <v>19.938304217053282</v>
      </c>
      <c r="BX153" s="2">
        <v>19.671111743386859</v>
      </c>
      <c r="BY153" s="2">
        <v>20.012283523581086</v>
      </c>
      <c r="BZ153" s="2">
        <v>19.630450028612838</v>
      </c>
      <c r="CA153" s="2">
        <v>19.945412299096468</v>
      </c>
      <c r="CB153" s="2">
        <v>19.994330687049732</v>
      </c>
      <c r="CC153" s="2">
        <v>20.223257835354953</v>
      </c>
      <c r="CD153" s="2">
        <v>19.654516662922894</v>
      </c>
      <c r="CE153" s="2">
        <v>19.956904609141784</v>
      </c>
      <c r="CF153" s="2">
        <v>19.989293017367061</v>
      </c>
      <c r="CG153" s="2">
        <v>20.55646879677089</v>
      </c>
      <c r="CH153" s="2">
        <v>20.16384835062734</v>
      </c>
      <c r="CI153" s="2">
        <v>19.866527764567561</v>
      </c>
      <c r="CJ153" s="2">
        <v>20.602763454246567</v>
      </c>
      <c r="CK153" s="2">
        <v>20.140546453860498</v>
      </c>
      <c r="CL153" s="2">
        <v>20.271832987788493</v>
      </c>
      <c r="CM153" s="2">
        <v>19.798944925848328</v>
      </c>
      <c r="CN153" s="2">
        <v>19.665513659610934</v>
      </c>
      <c r="CO153" s="2">
        <v>19.812425730645707</v>
      </c>
      <c r="CP153" s="2">
        <v>19.452662595557321</v>
      </c>
      <c r="CQ153" s="2">
        <v>20.001381742661142</v>
      </c>
      <c r="CR153" s="2">
        <v>20.113501891724688</v>
      </c>
      <c r="CS153" s="2">
        <v>20.163659021787499</v>
      </c>
      <c r="CT153" s="2">
        <v>19.787047976692342</v>
      </c>
      <c r="CU153" s="2">
        <v>20.042606057976577</v>
      </c>
      <c r="CV153" s="2">
        <v>19.724155552795878</v>
      </c>
      <c r="CW153" s="2">
        <v>19.905127186610784</v>
      </c>
      <c r="CX153" s="2">
        <v>20.385775867154347</v>
      </c>
      <c r="CY153" s="2">
        <v>20.101602574088901</v>
      </c>
      <c r="CZ153" s="2">
        <v>19.448659592476567</v>
      </c>
      <c r="DA153" s="2">
        <v>19.45237257604337</v>
      </c>
      <c r="DB153" s="2">
        <v>20.206504833214495</v>
      </c>
      <c r="DC153" s="2">
        <v>19.915657610874291</v>
      </c>
      <c r="DD153" s="2">
        <v>19.421256996549964</v>
      </c>
      <c r="DE153" s="2">
        <v>19.913710454294119</v>
      </c>
      <c r="DF153" s="2">
        <v>19.833801591053245</v>
      </c>
      <c r="DG153" s="2">
        <v>19.74469217918984</v>
      </c>
      <c r="DH153" s="2">
        <v>19.742221711691741</v>
      </c>
      <c r="DI153" s="2">
        <v>19.818434853500928</v>
      </c>
      <c r="DJ153" s="2">
        <v>20.18517306349019</v>
      </c>
      <c r="DK153" s="2">
        <v>20.299039150507536</v>
      </c>
      <c r="DL153" s="2">
        <v>19.760956743613306</v>
      </c>
      <c r="DM153" s="2">
        <v>19.765711678281367</v>
      </c>
      <c r="DN153" s="2">
        <v>20.040583009910076</v>
      </c>
      <c r="DO153" s="2">
        <v>19.796327019257859</v>
      </c>
      <c r="DP153" s="2">
        <v>20.598070508836887</v>
      </c>
      <c r="DQ153" s="2">
        <v>19.770380129301266</v>
      </c>
      <c r="DR153" s="2">
        <v>20.086621091903844</v>
      </c>
      <c r="DS153" s="2">
        <v>20.130001043172072</v>
      </c>
      <c r="DT153" s="2">
        <v>20.288547088269318</v>
      </c>
      <c r="DU153" s="2">
        <v>20.079248844794908</v>
      </c>
      <c r="DV153" s="2">
        <v>20.257325732296934</v>
      </c>
      <c r="DW153" s="2">
        <v>20.038632138149548</v>
      </c>
      <c r="DX153" s="2">
        <v>19.991051703227942</v>
      </c>
      <c r="DY153" s="2">
        <v>19.790741873470299</v>
      </c>
      <c r="DZ153" s="2">
        <v>19.786229442210661</v>
      </c>
      <c r="EA153" s="2">
        <v>19.992381488654409</v>
      </c>
      <c r="EB153" s="2">
        <v>19.921801061058876</v>
      </c>
      <c r="EC153" s="2">
        <v>19.623919781503769</v>
      </c>
      <c r="ED153" s="2">
        <v>19.791718080192894</v>
      </c>
      <c r="EE153" s="2">
        <v>20.374675427933255</v>
      </c>
      <c r="EF153" s="2">
        <v>20.248207079677467</v>
      </c>
      <c r="EG153" s="2">
        <v>20.226992232074501</v>
      </c>
      <c r="EH153" s="2">
        <v>20.478636920556582</v>
      </c>
      <c r="EI153" s="2">
        <v>20.025075120206044</v>
      </c>
      <c r="EJ153" s="2">
        <v>19.808182549988501</v>
      </c>
      <c r="EK153" s="2">
        <v>19.761678734971312</v>
      </c>
      <c r="EL153" s="2">
        <v>20.220536740063441</v>
      </c>
      <c r="EM153" s="2">
        <v>20.357510356370828</v>
      </c>
      <c r="EN153" s="2">
        <v>19.637805723216211</v>
      </c>
      <c r="EO153" s="2">
        <v>20.392905142778449</v>
      </c>
      <c r="EP153" s="2">
        <v>19.697658200578704</v>
      </c>
      <c r="EQ153" s="2">
        <v>20.356292058243593</v>
      </c>
      <c r="ER153" s="2">
        <v>19.821802842680849</v>
      </c>
      <c r="ES153" s="2">
        <v>20.097945803620103</v>
      </c>
      <c r="ET153" s="2">
        <v>20.253208646849068</v>
      </c>
      <c r="EU153" s="2">
        <v>20.117421078278365</v>
      </c>
      <c r="EV153" s="2">
        <v>20.168943363970705</v>
      </c>
      <c r="EW153" s="2">
        <v>20.089352756270614</v>
      </c>
      <c r="EX153" s="2">
        <v>20.056932431386404</v>
      </c>
      <c r="EY153" s="2">
        <v>19.757663644409071</v>
      </c>
      <c r="EZ153" s="2">
        <v>19.883928203112323</v>
      </c>
      <c r="FA153" s="2">
        <v>20.068491976939306</v>
      </c>
      <c r="FB153" s="2">
        <v>20.19641735901401</v>
      </c>
      <c r="FC153" s="2">
        <v>19.973343339462176</v>
      </c>
      <c r="FD153" s="2">
        <v>19.966528483692922</v>
      </c>
      <c r="FE153" s="2">
        <v>20.274442726988454</v>
      </c>
      <c r="FF153" s="2">
        <v>20.878840034923396</v>
      </c>
      <c r="FG153" s="2">
        <v>19.895853565661</v>
      </c>
      <c r="FH153" s="2">
        <v>20.25282902777564</v>
      </c>
      <c r="FI153" s="2">
        <v>19.798389995857459</v>
      </c>
      <c r="FJ153" s="2">
        <v>20.243103759780421</v>
      </c>
      <c r="FK153" s="2">
        <v>20.239488534684728</v>
      </c>
      <c r="FL153" s="2">
        <v>20.866255824296687</v>
      </c>
      <c r="FM153" s="2">
        <v>20.152503235398921</v>
      </c>
      <c r="FN153" s="2">
        <v>20.234409728086934</v>
      </c>
      <c r="FO153" s="2">
        <v>20.104967934040261</v>
      </c>
      <c r="FP153" s="2">
        <v>20.440169578534029</v>
      </c>
      <c r="FQ153" s="2">
        <v>20.393527899706619</v>
      </c>
      <c r="FR153" s="2">
        <v>19.933840439742681</v>
      </c>
      <c r="FS153" s="2">
        <v>20.750660505735041</v>
      </c>
      <c r="FT153" s="2">
        <v>20.393721525283535</v>
      </c>
      <c r="FU153" s="2">
        <v>20.21280447248364</v>
      </c>
      <c r="FV153" s="2">
        <v>20.161480796475438</v>
      </c>
      <c r="FW153" s="2">
        <v>19.744474353804151</v>
      </c>
      <c r="FX153" s="2">
        <v>19.887222739023656</v>
      </c>
      <c r="FY153" s="2">
        <v>20.061055398884633</v>
      </c>
      <c r="FZ153" s="2">
        <v>20.273048708957461</v>
      </c>
      <c r="GA153" s="2">
        <v>19.757663644409071</v>
      </c>
      <c r="GB153" s="2">
        <v>20.198243256225958</v>
      </c>
      <c r="GC153" s="2">
        <v>19.959316149020516</v>
      </c>
      <c r="GD153" s="2">
        <v>19.661014363450334</v>
      </c>
      <c r="GE153" s="2">
        <v>19.916821035971839</v>
      </c>
      <c r="GF153" s="2">
        <v>20.016927066249981</v>
      </c>
      <c r="GG153" s="2">
        <v>19.922249264458717</v>
      </c>
      <c r="GH153" s="2">
        <v>19.931226037580558</v>
      </c>
      <c r="GI153" s="2">
        <v>20.462191530304878</v>
      </c>
      <c r="GJ153" s="2">
        <v>20.620892546847511</v>
      </c>
      <c r="GK153" s="2">
        <v>20.338480261904142</v>
      </c>
      <c r="GL153" s="2">
        <v>20.072683686971729</v>
      </c>
      <c r="GM153" s="30">
        <v>20.338480261904142</v>
      </c>
      <c r="GN153" s="30">
        <v>20.072683686971729</v>
      </c>
    </row>
    <row r="154" spans="1:196" x14ac:dyDescent="0.2">
      <c r="A154" s="17" t="s">
        <v>44</v>
      </c>
      <c r="B154" s="17">
        <v>38</v>
      </c>
      <c r="C154" s="17">
        <v>2</v>
      </c>
      <c r="D154" s="9" t="s">
        <v>1</v>
      </c>
      <c r="E154" s="7">
        <v>0.97722706746584598</v>
      </c>
      <c r="F154" s="7">
        <v>9.3798102534599082E-3</v>
      </c>
      <c r="G154" s="7">
        <v>6.0860244165301669E-3</v>
      </c>
      <c r="H154" s="7">
        <v>0.15091452670425554</v>
      </c>
      <c r="I154" s="78">
        <v>0</v>
      </c>
      <c r="J154" s="58" t="s">
        <v>5711</v>
      </c>
      <c r="K154" s="2">
        <v>21.557090759405913</v>
      </c>
      <c r="L154" s="2">
        <v>21.787423005132073</v>
      </c>
      <c r="M154" s="2">
        <v>22.426194031752104</v>
      </c>
      <c r="N154" s="2">
        <v>22.362472619111841</v>
      </c>
      <c r="O154" s="2">
        <v>22.019425588105424</v>
      </c>
      <c r="P154" s="2">
        <v>22.502966853988617</v>
      </c>
      <c r="Q154" s="2">
        <v>22.0014431262471</v>
      </c>
      <c r="R154" s="2">
        <v>22.073031617835134</v>
      </c>
      <c r="S154" s="2">
        <v>21.731632205438803</v>
      </c>
      <c r="T154" s="2">
        <v>22.239531089092708</v>
      </c>
      <c r="U154" s="2">
        <v>22.126407712228964</v>
      </c>
      <c r="V154" s="2">
        <v>22.157019634703577</v>
      </c>
      <c r="W154" s="2">
        <v>21.767815087232407</v>
      </c>
      <c r="X154" s="2">
        <v>21.835342782624416</v>
      </c>
      <c r="Y154" s="2">
        <v>21.942318324373868</v>
      </c>
      <c r="Z154" s="2">
        <v>21.766910589226558</v>
      </c>
      <c r="AA154" s="2">
        <v>21.806995588577529</v>
      </c>
      <c r="AB154" s="2">
        <v>21.591448497854984</v>
      </c>
      <c r="AC154" s="2">
        <v>21.834162416352115</v>
      </c>
      <c r="AD154" s="2">
        <v>22.412992468454849</v>
      </c>
      <c r="AE154" s="2">
        <v>21.884594660385027</v>
      </c>
      <c r="AF154" s="2">
        <v>21.864731019290971</v>
      </c>
      <c r="AG154" s="2">
        <v>21.786633134435561</v>
      </c>
      <c r="AH154" s="2">
        <v>21.538814658037673</v>
      </c>
      <c r="AI154" s="2">
        <v>22.027665498471102</v>
      </c>
      <c r="AJ154" s="2">
        <v>21.891926099088451</v>
      </c>
      <c r="AK154" s="2">
        <v>21.706541423037198</v>
      </c>
      <c r="AL154" s="2">
        <v>22.375876379492823</v>
      </c>
      <c r="AM154" s="2">
        <v>21.925525470638522</v>
      </c>
      <c r="AN154" s="2">
        <v>21.725759006691906</v>
      </c>
      <c r="AO154" s="2">
        <v>22.114858615075921</v>
      </c>
      <c r="AP154" s="2">
        <v>21.660217488690833</v>
      </c>
      <c r="AQ154" s="2">
        <v>21.830610899379383</v>
      </c>
      <c r="AR154" s="2">
        <v>22.10392815737206</v>
      </c>
      <c r="AS154" s="2">
        <v>21.845935861660298</v>
      </c>
      <c r="AT154" s="2">
        <v>22.214013762172058</v>
      </c>
      <c r="AU154" s="2">
        <v>22.010033682384851</v>
      </c>
      <c r="AV154" s="2">
        <v>21.366439101854422</v>
      </c>
      <c r="AW154" s="2">
        <v>21.561134086221543</v>
      </c>
      <c r="AX154" s="2">
        <v>22.5822806299517</v>
      </c>
      <c r="AY154" s="2">
        <v>21.857601602905426</v>
      </c>
      <c r="AZ154" s="2">
        <v>22.388499655216602</v>
      </c>
      <c r="BA154" s="2">
        <v>22.290618774367186</v>
      </c>
      <c r="BB154" s="2">
        <v>22.059344095941981</v>
      </c>
      <c r="BC154" s="2">
        <v>21.814341550050443</v>
      </c>
      <c r="BD154" s="2">
        <v>22.248772460150928</v>
      </c>
      <c r="BE154" s="2">
        <v>22.020397371140628</v>
      </c>
      <c r="BF154" s="2">
        <v>22.316621835318902</v>
      </c>
      <c r="BG154" s="2">
        <v>21.846552393876237</v>
      </c>
      <c r="BH154" s="2">
        <v>21.828744186232015</v>
      </c>
      <c r="BI154" s="2">
        <v>22.234559474155347</v>
      </c>
      <c r="BJ154" s="2">
        <v>21.624849315352794</v>
      </c>
      <c r="BK154" s="2">
        <v>21.917022953425668</v>
      </c>
      <c r="BL154" s="2">
        <v>22.254150542347617</v>
      </c>
      <c r="BM154" s="2">
        <v>22.14475855501529</v>
      </c>
      <c r="BN154" s="2">
        <v>21.921283097771493</v>
      </c>
      <c r="BO154" s="2">
        <v>22.152331678384609</v>
      </c>
      <c r="BP154" s="2">
        <v>21.632932438332436</v>
      </c>
      <c r="BQ154" s="2">
        <v>21.761505174979703</v>
      </c>
      <c r="BR154" s="2">
        <v>21.923663287870372</v>
      </c>
      <c r="BS154" s="2">
        <v>22.195464763965244</v>
      </c>
      <c r="BT154" s="2">
        <v>22.028304360660595</v>
      </c>
      <c r="BU154" s="2">
        <v>21.694788310138406</v>
      </c>
      <c r="BV154" s="2">
        <v>21.997026242292762</v>
      </c>
      <c r="BW154" s="2">
        <v>21.741501092361784</v>
      </c>
      <c r="BX154" s="2">
        <v>21.8793165412653</v>
      </c>
      <c r="BY154" s="2">
        <v>22.117764995082084</v>
      </c>
      <c r="BZ154" s="2">
        <v>21.922944158832674</v>
      </c>
      <c r="CA154" s="2">
        <v>21.926473940741996</v>
      </c>
      <c r="CB154" s="2">
        <v>22.124207724785609</v>
      </c>
      <c r="CC154" s="2">
        <v>22.099151538676267</v>
      </c>
      <c r="CD154" s="2">
        <v>21.79937028047113</v>
      </c>
      <c r="CE154" s="2">
        <v>22.0017854579187</v>
      </c>
      <c r="CF154" s="2">
        <v>22.013753831088639</v>
      </c>
      <c r="CG154" s="2">
        <v>22.516564245411189</v>
      </c>
      <c r="CH154" s="2">
        <v>21.972213881445697</v>
      </c>
      <c r="CI154" s="2">
        <v>21.819680605114542</v>
      </c>
      <c r="CJ154" s="2">
        <v>22.432775689183767</v>
      </c>
      <c r="CK154" s="2">
        <v>22.11555370493074</v>
      </c>
      <c r="CL154" s="2">
        <v>21.912985301335517</v>
      </c>
      <c r="CM154" s="2">
        <v>21.971354344495964</v>
      </c>
      <c r="CN154" s="2">
        <v>21.890642675291026</v>
      </c>
      <c r="CO154" s="2">
        <v>22.057877749853734</v>
      </c>
      <c r="CP154" s="2">
        <v>21.51574756957903</v>
      </c>
      <c r="CQ154" s="2">
        <v>22.231380841259501</v>
      </c>
      <c r="CR154" s="2">
        <v>22.127067929840944</v>
      </c>
      <c r="CS154" s="2">
        <v>22.424830572714761</v>
      </c>
      <c r="CT154" s="2">
        <v>21.754170995270151</v>
      </c>
      <c r="CU154" s="2">
        <v>21.930717519606045</v>
      </c>
      <c r="CV154" s="2">
        <v>22.028059079578735</v>
      </c>
      <c r="CW154" s="2">
        <v>22.045962191456024</v>
      </c>
      <c r="CX154" s="2">
        <v>21.999572753066346</v>
      </c>
      <c r="CY154" s="2">
        <v>21.665381843033654</v>
      </c>
      <c r="CZ154" s="2">
        <v>21.810603012363909</v>
      </c>
      <c r="DA154" s="2">
        <v>21.685767595740696</v>
      </c>
      <c r="DB154" s="2">
        <v>21.54694068358587</v>
      </c>
      <c r="DC154" s="2">
        <v>22.380978002612032</v>
      </c>
      <c r="DD154" s="2">
        <v>21.259400862805659</v>
      </c>
      <c r="DE154" s="2">
        <v>21.910677969913408</v>
      </c>
      <c r="DF154" s="2">
        <v>21.908557617600053</v>
      </c>
      <c r="DG154" s="2">
        <v>22.014162713970268</v>
      </c>
      <c r="DH154" s="2">
        <v>21.880963989740362</v>
      </c>
      <c r="DI154" s="2">
        <v>22.124126427489813</v>
      </c>
      <c r="DJ154" s="2">
        <v>21.815024766092485</v>
      </c>
      <c r="DK154" s="2">
        <v>21.872794108557375</v>
      </c>
      <c r="DL154" s="2">
        <v>21.757671217175712</v>
      </c>
      <c r="DM154" s="2">
        <v>21.876754003297428</v>
      </c>
      <c r="DN154" s="2">
        <v>22.117126778109881</v>
      </c>
      <c r="DO154" s="2">
        <v>21.765040321642473</v>
      </c>
      <c r="DP154" s="2">
        <v>21.896340183980541</v>
      </c>
      <c r="DQ154" s="2">
        <v>21.951476649043848</v>
      </c>
      <c r="DR154" s="2">
        <v>22.012331586669536</v>
      </c>
      <c r="DS154" s="2">
        <v>22.566401714717745</v>
      </c>
      <c r="DT154" s="2">
        <v>21.849836948413589</v>
      </c>
      <c r="DU154" s="2">
        <v>22.08719045840148</v>
      </c>
      <c r="DV154" s="2">
        <v>22.078216273076624</v>
      </c>
      <c r="DW154" s="2">
        <v>22.430660625081522</v>
      </c>
      <c r="DX154" s="2">
        <v>22.011040750716894</v>
      </c>
      <c r="DY154" s="2">
        <v>21.791422625788776</v>
      </c>
      <c r="DZ154" s="2">
        <v>22.196600616788121</v>
      </c>
      <c r="EA154" s="2">
        <v>21.923288929728326</v>
      </c>
      <c r="EB154" s="2">
        <v>21.918939464681515</v>
      </c>
      <c r="EC154" s="2">
        <v>21.773135716475807</v>
      </c>
      <c r="ED154" s="2">
        <v>22.027512304091214</v>
      </c>
      <c r="EE154" s="2">
        <v>22.046136755360617</v>
      </c>
      <c r="EF154" s="2">
        <v>22.312612501670962</v>
      </c>
      <c r="EG154" s="2">
        <v>22.270673036470214</v>
      </c>
      <c r="EH154" s="2">
        <v>22.146780165013876</v>
      </c>
      <c r="EI154" s="2">
        <v>21.907617199139633</v>
      </c>
      <c r="EJ154" s="2">
        <v>22.234182835784786</v>
      </c>
      <c r="EK154" s="2">
        <v>21.729524896074118</v>
      </c>
      <c r="EL154" s="2">
        <v>22.08082405620679</v>
      </c>
      <c r="EM154" s="2">
        <v>22.384144445577618</v>
      </c>
      <c r="EN154" s="2">
        <v>21.484993482826486</v>
      </c>
      <c r="EO154" s="2">
        <v>22.51456567538791</v>
      </c>
      <c r="EP154" s="2">
        <v>22.100220595528757</v>
      </c>
      <c r="EQ154" s="2">
        <v>22.418659137503433</v>
      </c>
      <c r="ER154" s="2">
        <v>21.656504085824849</v>
      </c>
      <c r="ES154" s="2">
        <v>22.186124981272219</v>
      </c>
      <c r="ET154" s="2">
        <v>22.14589553258957</v>
      </c>
      <c r="EU154" s="2">
        <v>21.972034268898959</v>
      </c>
      <c r="EV154" s="2">
        <v>21.800391206635179</v>
      </c>
      <c r="EW154" s="2">
        <v>21.720820803520496</v>
      </c>
      <c r="EX154" s="2">
        <v>22.014285971590176</v>
      </c>
      <c r="EY154" s="2">
        <v>21.787083529486214</v>
      </c>
      <c r="EZ154" s="2">
        <v>21.584084666869845</v>
      </c>
      <c r="FA154" s="2">
        <v>22.245493405771768</v>
      </c>
      <c r="FB154" s="2">
        <v>22.627909272208317</v>
      </c>
      <c r="FC154" s="2">
        <v>21.836444323616377</v>
      </c>
      <c r="FD154" s="2">
        <v>21.734314019028218</v>
      </c>
      <c r="FE154" s="2">
        <v>22.710025827199324</v>
      </c>
      <c r="FF154" s="2">
        <v>22.734403356669787</v>
      </c>
      <c r="FG154" s="2">
        <v>22.055532010551584</v>
      </c>
      <c r="FH154" s="2">
        <v>22.42951393745901</v>
      </c>
      <c r="FI154" s="2">
        <v>21.998237845595536</v>
      </c>
      <c r="FJ154" s="2">
        <v>22.191744886861887</v>
      </c>
      <c r="FK154" s="2">
        <v>22.726803983145217</v>
      </c>
      <c r="FL154" s="2">
        <v>23.044076406892195</v>
      </c>
      <c r="FM154" s="2">
        <v>22.312110462739934</v>
      </c>
      <c r="FN154" s="2">
        <v>22.074945444865548</v>
      </c>
      <c r="FO154" s="2">
        <v>22.032482580051525</v>
      </c>
      <c r="FP154" s="2">
        <v>21.611291552375668</v>
      </c>
      <c r="FQ154" s="2">
        <v>22.478234777497391</v>
      </c>
      <c r="FR154" s="2">
        <v>22.079816878949533</v>
      </c>
      <c r="FS154" s="2">
        <v>22.738702188584792</v>
      </c>
      <c r="FT154" s="2">
        <v>21.878663401777668</v>
      </c>
      <c r="FU154" s="2">
        <v>22.081048771330629</v>
      </c>
      <c r="FV154" s="2">
        <v>21.924216133475294</v>
      </c>
      <c r="FW154" s="2">
        <v>21.746025707534386</v>
      </c>
      <c r="FX154" s="2">
        <v>22.096832241130876</v>
      </c>
      <c r="FY154" s="2">
        <v>22.084393429493947</v>
      </c>
      <c r="FZ154" s="2">
        <v>22.269537853438557</v>
      </c>
      <c r="GA154" s="2">
        <v>21.702123527716878</v>
      </c>
      <c r="GB154" s="2">
        <v>22.315109091851976</v>
      </c>
      <c r="GC154" s="2">
        <v>22.338983242489299</v>
      </c>
      <c r="GD154" s="2">
        <v>21.616043175795006</v>
      </c>
      <c r="GE154" s="2">
        <v>22.034922310978544</v>
      </c>
      <c r="GF154" s="2">
        <v>22.135167982640258</v>
      </c>
      <c r="GG154" s="2">
        <v>22.241035021686194</v>
      </c>
      <c r="GH154" s="2">
        <v>21.859463567173975</v>
      </c>
      <c r="GI154" s="2">
        <v>22.278796526000352</v>
      </c>
      <c r="GJ154" s="2">
        <v>22.036512508981978</v>
      </c>
      <c r="GK154" s="2">
        <v>22.305901811822711</v>
      </c>
      <c r="GL154" s="2">
        <v>22.210960845808518</v>
      </c>
      <c r="GM154" s="30">
        <v>22.305901811822711</v>
      </c>
      <c r="GN154" s="30">
        <v>22.210960845808518</v>
      </c>
    </row>
    <row r="155" spans="1:196" x14ac:dyDescent="0.2">
      <c r="A155" s="17" t="s">
        <v>262</v>
      </c>
      <c r="B155" s="17">
        <v>38</v>
      </c>
      <c r="C155" s="17">
        <v>3</v>
      </c>
      <c r="D155" s="9" t="s">
        <v>1</v>
      </c>
      <c r="E155" s="7">
        <v>0.83247193140883347</v>
      </c>
      <c r="F155" s="7">
        <v>2.784099540096463E-2</v>
      </c>
      <c r="G155" s="7">
        <v>1.1444861381571192E-2</v>
      </c>
      <c r="H155" s="7">
        <v>0.14700669679080391</v>
      </c>
      <c r="I155" s="78">
        <v>0</v>
      </c>
      <c r="J155" s="58" t="s">
        <v>5711</v>
      </c>
      <c r="K155" s="2">
        <v>20.71195870534396</v>
      </c>
      <c r="L155" s="2">
        <v>21.222171054166349</v>
      </c>
      <c r="M155" s="2">
        <v>21.286211999311007</v>
      </c>
      <c r="N155" s="2">
        <v>21.01426041894808</v>
      </c>
      <c r="O155" s="2">
        <v>21.352417157587663</v>
      </c>
      <c r="P155" s="2">
        <v>21.611085365662795</v>
      </c>
      <c r="Q155" s="2">
        <v>21.229794074362868</v>
      </c>
      <c r="R155" s="2">
        <v>21.318330115954506</v>
      </c>
      <c r="S155" s="2">
        <v>21.342425323152774</v>
      </c>
      <c r="T155" s="2">
        <v>21.793524882833033</v>
      </c>
      <c r="U155" s="2">
        <v>20.987460777098576</v>
      </c>
      <c r="V155" s="2">
        <v>21.021149310442059</v>
      </c>
      <c r="W155" s="2">
        <v>20.947453640928881</v>
      </c>
      <c r="X155" s="2">
        <v>21.002042776835985</v>
      </c>
      <c r="Y155" s="2">
        <v>21.349807511566855</v>
      </c>
      <c r="Z155" s="2">
        <v>21.102559121974021</v>
      </c>
      <c r="AA155" s="2">
        <v>20.979934774033165</v>
      </c>
      <c r="AB155" s="2">
        <v>20.886043652934806</v>
      </c>
      <c r="AC155" s="2">
        <v>20.67048036524735</v>
      </c>
      <c r="AD155" s="2">
        <v>21.522926952177599</v>
      </c>
      <c r="AE155" s="2">
        <v>20.817180361340149</v>
      </c>
      <c r="AF155" s="2">
        <v>20.826410758895275</v>
      </c>
      <c r="AG155" s="2">
        <v>21.142534042573818</v>
      </c>
      <c r="AH155" s="2">
        <v>20.998038105472002</v>
      </c>
      <c r="AI155" s="2">
        <v>20.970138307439115</v>
      </c>
      <c r="AJ155" s="2">
        <v>21.126523125063891</v>
      </c>
      <c r="AK155" s="2">
        <v>20.89932130659135</v>
      </c>
      <c r="AL155" s="2">
        <v>21.552217922511975</v>
      </c>
      <c r="AM155" s="2">
        <v>21.247492602187098</v>
      </c>
      <c r="AN155" s="2">
        <v>21.012051639548506</v>
      </c>
      <c r="AO155" s="2">
        <v>20.627587377808339</v>
      </c>
      <c r="AP155" s="2">
        <v>21.072231179713803</v>
      </c>
      <c r="AQ155" s="2">
        <v>20.93723374539562</v>
      </c>
      <c r="AR155" s="2">
        <v>20.715822683927108</v>
      </c>
      <c r="AS155" s="2">
        <v>21.056997712254681</v>
      </c>
      <c r="AT155" s="2">
        <v>21.251491284486296</v>
      </c>
      <c r="AU155" s="2">
        <v>21.595679126312948</v>
      </c>
      <c r="AV155" s="2">
        <v>20.93266876199781</v>
      </c>
      <c r="AW155" s="2">
        <v>20.718366870078047</v>
      </c>
      <c r="AX155" s="2">
        <v>21.525360591298714</v>
      </c>
      <c r="AY155" s="2">
        <v>20.47873521817008</v>
      </c>
      <c r="AZ155" s="2">
        <v>21.324090892572219</v>
      </c>
      <c r="BA155" s="2">
        <v>21.164504206344493</v>
      </c>
      <c r="BB155" s="2">
        <v>21.371660845408947</v>
      </c>
      <c r="BC155" s="2">
        <v>20.856293646692933</v>
      </c>
      <c r="BD155" s="2">
        <v>21.512619003331224</v>
      </c>
      <c r="BE155" s="2">
        <v>20.965507452802132</v>
      </c>
      <c r="BF155" s="2">
        <v>21.738607228997125</v>
      </c>
      <c r="BG155" s="2">
        <v>21.338853781716384</v>
      </c>
      <c r="BH155" s="2">
        <v>21.119261388028704</v>
      </c>
      <c r="BI155" s="2">
        <v>21.368929017729815</v>
      </c>
      <c r="BJ155" s="2">
        <v>21.271393065112228</v>
      </c>
      <c r="BK155" s="2">
        <v>20.417290636278729</v>
      </c>
      <c r="BL155" s="2">
        <v>20.967350235711553</v>
      </c>
      <c r="BM155" s="2">
        <v>21.224927168110653</v>
      </c>
      <c r="BN155" s="2">
        <v>21.349763764557949</v>
      </c>
      <c r="BO155" s="2">
        <v>20.950543786109812</v>
      </c>
      <c r="BP155" s="2">
        <v>21.171256151896483</v>
      </c>
      <c r="BQ155" s="2">
        <v>21.590651621587867</v>
      </c>
      <c r="BR155" s="2">
        <v>21.626590895855816</v>
      </c>
      <c r="BS155" s="2">
        <v>21.129621994127923</v>
      </c>
      <c r="BT155" s="2">
        <v>20.981551670102952</v>
      </c>
      <c r="BU155" s="2">
        <v>21.343639998938546</v>
      </c>
      <c r="BV155" s="2">
        <v>21.312950825042137</v>
      </c>
      <c r="BW155" s="2">
        <v>21.286125589466998</v>
      </c>
      <c r="BX155" s="2">
        <v>20.928857134619623</v>
      </c>
      <c r="BY155" s="2">
        <v>21.245868502896361</v>
      </c>
      <c r="BZ155" s="2">
        <v>21.335172271958605</v>
      </c>
      <c r="CA155" s="2">
        <v>21.010447055133152</v>
      </c>
      <c r="CB155" s="2">
        <v>21.73391164377885</v>
      </c>
      <c r="CC155" s="2">
        <v>20.976198014287839</v>
      </c>
      <c r="CD155" s="2">
        <v>21.10489793275195</v>
      </c>
      <c r="CE155" s="2">
        <v>21.094393688249131</v>
      </c>
      <c r="CF155" s="2">
        <v>21.372469026322104</v>
      </c>
      <c r="CG155" s="2">
        <v>21.392348849397113</v>
      </c>
      <c r="CH155" s="2">
        <v>21.303959203800087</v>
      </c>
      <c r="CI155" s="2">
        <v>21.135354105129434</v>
      </c>
      <c r="CJ155" s="2">
        <v>21.999484722016106</v>
      </c>
      <c r="CK155" s="2">
        <v>21.405041332504798</v>
      </c>
      <c r="CL155" s="2">
        <v>21.236296029390957</v>
      </c>
      <c r="CM155" s="2">
        <v>21.30857216497828</v>
      </c>
      <c r="CN155" s="2">
        <v>21.266936886053664</v>
      </c>
      <c r="CO155" s="2">
        <v>20.729122834404894</v>
      </c>
      <c r="CP155" s="2">
        <v>21.189408840586907</v>
      </c>
      <c r="CQ155" s="2">
        <v>21.095545107890064</v>
      </c>
      <c r="CR155" s="2">
        <v>21.015086822293782</v>
      </c>
      <c r="CS155" s="2">
        <v>21.116675095795284</v>
      </c>
      <c r="CT155" s="2">
        <v>21.223675245020353</v>
      </c>
      <c r="CU155" s="2">
        <v>21.066828779687309</v>
      </c>
      <c r="CV155" s="2">
        <v>21.273954777338119</v>
      </c>
      <c r="CW155" s="2">
        <v>21.076774691909932</v>
      </c>
      <c r="CX155" s="2">
        <v>21.655995741921469</v>
      </c>
      <c r="CY155" s="2">
        <v>20.933026978168453</v>
      </c>
      <c r="CZ155" s="2">
        <v>20.905202135846501</v>
      </c>
      <c r="DA155" s="2">
        <v>20.882760125012112</v>
      </c>
      <c r="DB155" s="2">
        <v>21.049368572719438</v>
      </c>
      <c r="DC155" s="2">
        <v>21.125691607028728</v>
      </c>
      <c r="DD155" s="2">
        <v>20.470774882968744</v>
      </c>
      <c r="DE155" s="2">
        <v>20.984048627582371</v>
      </c>
      <c r="DF155" s="2">
        <v>21.251792072164907</v>
      </c>
      <c r="DG155" s="2">
        <v>21.208476985113151</v>
      </c>
      <c r="DH155" s="2">
        <v>20.825551897971447</v>
      </c>
      <c r="DI155" s="2">
        <v>21.27618913834479</v>
      </c>
      <c r="DJ155" s="2">
        <v>21.008093888736155</v>
      </c>
      <c r="DK155" s="2">
        <v>21.183205923403847</v>
      </c>
      <c r="DL155" s="2">
        <v>21.192396520728479</v>
      </c>
      <c r="DM155" s="2">
        <v>21.322766859281547</v>
      </c>
      <c r="DN155" s="2">
        <v>20.814992883563875</v>
      </c>
      <c r="DO155" s="2">
        <v>21.024529601932127</v>
      </c>
      <c r="DP155" s="2">
        <v>21.057072734511038</v>
      </c>
      <c r="DQ155" s="2">
        <v>20.84108983829768</v>
      </c>
      <c r="DR155" s="2">
        <v>20.954429709500342</v>
      </c>
      <c r="DS155" s="2">
        <v>21.470640293245694</v>
      </c>
      <c r="DT155" s="2">
        <v>21.192025670113427</v>
      </c>
      <c r="DU155" s="2">
        <v>21.041764803270389</v>
      </c>
      <c r="DV155" s="2">
        <v>21.411486148594129</v>
      </c>
      <c r="DW155" s="2">
        <v>20.908674862577509</v>
      </c>
      <c r="DX155" s="2">
        <v>21.33231866242317</v>
      </c>
      <c r="DY155" s="2">
        <v>21.566498539791578</v>
      </c>
      <c r="DZ155" s="2">
        <v>21.265476169597665</v>
      </c>
      <c r="EA155" s="2">
        <v>21.132519863626211</v>
      </c>
      <c r="EB155" s="2">
        <v>21.429225261696587</v>
      </c>
      <c r="EC155" s="2">
        <v>21.555406893941363</v>
      </c>
      <c r="ED155" s="2">
        <v>21.252961746569383</v>
      </c>
      <c r="EE155" s="2">
        <v>21.176175682618581</v>
      </c>
      <c r="EF155" s="2">
        <v>21.603512510222632</v>
      </c>
      <c r="EG155" s="2">
        <v>21.336314666045002</v>
      </c>
      <c r="EH155" s="2">
        <v>21.031567402652012</v>
      </c>
      <c r="EI155" s="2">
        <v>21.112067530708256</v>
      </c>
      <c r="EJ155" s="2">
        <v>21.038339028240372</v>
      </c>
      <c r="EK155" s="2">
        <v>20.83988198506561</v>
      </c>
      <c r="EL155" s="2">
        <v>21.591924745283183</v>
      </c>
      <c r="EM155" s="2">
        <v>21.721926706591159</v>
      </c>
      <c r="EN155" s="2">
        <v>21.221974720789049</v>
      </c>
      <c r="EO155" s="2">
        <v>21.773825468355152</v>
      </c>
      <c r="EP155" s="2">
        <v>21.377110602073781</v>
      </c>
      <c r="EQ155" s="2">
        <v>21.777165752734774</v>
      </c>
      <c r="ER155" s="2">
        <v>21.197371385269776</v>
      </c>
      <c r="ES155" s="2">
        <v>21.361974499691254</v>
      </c>
      <c r="ET155" s="2">
        <v>21.130616276531693</v>
      </c>
      <c r="EU155" s="2">
        <v>21.104522450663346</v>
      </c>
      <c r="EV155" s="2">
        <v>21.052584322082865</v>
      </c>
      <c r="EW155" s="2">
        <v>21.003769738701688</v>
      </c>
      <c r="EX155" s="2">
        <v>21.179767632085188</v>
      </c>
      <c r="EY155" s="2">
        <v>21.191133467472021</v>
      </c>
      <c r="EZ155" s="2">
        <v>21.007692136040692</v>
      </c>
      <c r="FA155" s="2">
        <v>21.588398048818686</v>
      </c>
      <c r="FB155" s="2">
        <v>21.581265781562671</v>
      </c>
      <c r="FC155" s="2">
        <v>21.157963228626897</v>
      </c>
      <c r="FD155" s="2">
        <v>21.181528147584896</v>
      </c>
      <c r="FE155" s="2">
        <v>21.801043998814411</v>
      </c>
      <c r="FF155" s="2">
        <v>21.978202263080298</v>
      </c>
      <c r="FG155" s="2">
        <v>20.601074713865991</v>
      </c>
      <c r="FH155" s="2">
        <v>21.369459774193498</v>
      </c>
      <c r="FI155" s="2">
        <v>21.023132593049915</v>
      </c>
      <c r="FJ155" s="2">
        <v>21.316427789243246</v>
      </c>
      <c r="FK155" s="2">
        <v>21.767821306143301</v>
      </c>
      <c r="FL155" s="2">
        <v>21.387826654710924</v>
      </c>
      <c r="FM155" s="2">
        <v>21.645820232189635</v>
      </c>
      <c r="FN155" s="2">
        <v>21.185785001323783</v>
      </c>
      <c r="FO155" s="2">
        <v>21.184994394634202</v>
      </c>
      <c r="FP155" s="2">
        <v>20.872720234491837</v>
      </c>
      <c r="FQ155" s="2">
        <v>21.343739979318403</v>
      </c>
      <c r="FR155" s="2">
        <v>21.145800976772364</v>
      </c>
      <c r="FS155" s="2">
        <v>21.961449561159608</v>
      </c>
      <c r="FT155" s="2">
        <v>21.114710720177495</v>
      </c>
      <c r="FU155" s="2">
        <v>21.997024544195764</v>
      </c>
      <c r="FV155" s="2">
        <v>21.11719828284556</v>
      </c>
      <c r="FW155" s="2">
        <v>21.073219586805319</v>
      </c>
      <c r="FX155" s="2">
        <v>21.125065912765201</v>
      </c>
      <c r="FY155" s="2">
        <v>21.474713780947461</v>
      </c>
      <c r="FZ155" s="2">
        <v>21.249913453200506</v>
      </c>
      <c r="GA155" s="2">
        <v>20.907841944178102</v>
      </c>
      <c r="GB155" s="2">
        <v>21.041920458499551</v>
      </c>
      <c r="GC155" s="2">
        <v>21.077840037030239</v>
      </c>
      <c r="GD155" s="2">
        <v>21.014394924248549</v>
      </c>
      <c r="GE155" s="2">
        <v>21.699470528226467</v>
      </c>
      <c r="GF155" s="2">
        <v>21.738252618684182</v>
      </c>
      <c r="GG155" s="2">
        <v>21.597965021840828</v>
      </c>
      <c r="GH155" s="2">
        <v>21.3843704660189</v>
      </c>
      <c r="GI155" s="2">
        <v>21.476271200383987</v>
      </c>
      <c r="GJ155" s="2">
        <v>21.246125890495495</v>
      </c>
      <c r="GK155" s="2">
        <v>21.596798472527912</v>
      </c>
      <c r="GL155" s="2">
        <v>21.352746793851569</v>
      </c>
      <c r="GM155" s="30">
        <v>21.596798472527912</v>
      </c>
      <c r="GN155" s="30">
        <v>21.352746793851569</v>
      </c>
    </row>
    <row r="156" spans="1:196" x14ac:dyDescent="0.2">
      <c r="A156" s="17" t="s">
        <v>263</v>
      </c>
      <c r="B156" s="17">
        <v>38</v>
      </c>
      <c r="C156" s="17">
        <v>3</v>
      </c>
      <c r="D156" s="9" t="s">
        <v>1</v>
      </c>
      <c r="E156" s="7">
        <v>0.29049718952969877</v>
      </c>
      <c r="F156" s="7">
        <v>0.10742436037201131</v>
      </c>
      <c r="G156" s="7">
        <v>0.99109555721052622</v>
      </c>
      <c r="H156" s="7">
        <v>8.7805330287729078E-3</v>
      </c>
      <c r="I156" s="78">
        <v>0</v>
      </c>
      <c r="J156" s="78">
        <v>0</v>
      </c>
      <c r="K156" s="2">
        <v>21.168794551369544</v>
      </c>
      <c r="L156" s="2">
        <v>22.068323811211076</v>
      </c>
      <c r="M156" s="2">
        <v>21.269247233855573</v>
      </c>
      <c r="N156" s="2">
        <v>21.17199815232685</v>
      </c>
      <c r="O156" s="2">
        <v>21.801471215101866</v>
      </c>
      <c r="P156" s="2">
        <v>21.972019220701142</v>
      </c>
      <c r="Q156" s="2">
        <v>21.505819857598368</v>
      </c>
      <c r="R156" s="2">
        <v>21.281166883221655</v>
      </c>
      <c r="S156" s="2">
        <v>21.96292542926599</v>
      </c>
      <c r="T156" s="2">
        <v>22.137687071528806</v>
      </c>
      <c r="U156" s="2">
        <v>21.820437414292876</v>
      </c>
      <c r="V156" s="2">
        <v>22.247218612719919</v>
      </c>
      <c r="W156" s="2">
        <v>22.04039230416144</v>
      </c>
      <c r="X156" s="2">
        <v>21.719151386977504</v>
      </c>
      <c r="Y156" s="2">
        <v>21.763239048585348</v>
      </c>
      <c r="Z156" s="2">
        <v>21.774610666822312</v>
      </c>
      <c r="AA156" s="2">
        <v>21.625768143308779</v>
      </c>
      <c r="AB156" s="2">
        <v>22.002456476370234</v>
      </c>
      <c r="AC156" s="2">
        <v>21.328159601221451</v>
      </c>
      <c r="AD156" s="2">
        <v>22.508515453631261</v>
      </c>
      <c r="AE156" s="2">
        <v>21.422630384473816</v>
      </c>
      <c r="AF156" s="2">
        <v>21.368624461760099</v>
      </c>
      <c r="AG156" s="2">
        <v>22.177890105235164</v>
      </c>
      <c r="AH156" s="2">
        <v>21.374942884716411</v>
      </c>
      <c r="AI156" s="2">
        <v>21.299978218662307</v>
      </c>
      <c r="AJ156" s="2">
        <v>22.076589631734297</v>
      </c>
      <c r="AK156" s="2">
        <v>21.127582471250218</v>
      </c>
      <c r="AL156" s="2">
        <v>21.899740067923492</v>
      </c>
      <c r="AM156" s="2">
        <v>22.079603832340023</v>
      </c>
      <c r="AN156" s="2">
        <v>21.268637464170592</v>
      </c>
      <c r="AO156" s="2">
        <v>21.093377367766781</v>
      </c>
      <c r="AP156" s="2">
        <v>21.227368538587406</v>
      </c>
      <c r="AQ156" s="2">
        <v>21.832121612665237</v>
      </c>
      <c r="AR156" s="2">
        <v>20.729212567622529</v>
      </c>
      <c r="AS156" s="2">
        <v>22.095400817287885</v>
      </c>
      <c r="AT156" s="2">
        <v>21.154044973106231</v>
      </c>
      <c r="AU156" s="2">
        <v>22.245555403993162</v>
      </c>
      <c r="AV156" s="2">
        <v>21.546694704228436</v>
      </c>
      <c r="AW156" s="2">
        <v>21.373597877069958</v>
      </c>
      <c r="AX156" s="2">
        <v>21.838377190025376</v>
      </c>
      <c r="AY156" s="2">
        <v>20.999981166654194</v>
      </c>
      <c r="AZ156" s="2">
        <v>21.54552178730717</v>
      </c>
      <c r="BA156" s="2">
        <v>20.80199619396894</v>
      </c>
      <c r="BB156" s="2">
        <v>21.756449484782195</v>
      </c>
      <c r="BC156" s="2">
        <v>21.803529553469829</v>
      </c>
      <c r="BD156" s="2">
        <v>22.372929437547487</v>
      </c>
      <c r="BE156" s="2">
        <v>20.66063620439272</v>
      </c>
      <c r="BF156" s="2">
        <v>22.11898473880257</v>
      </c>
      <c r="BG156" s="2">
        <v>21.669139621270176</v>
      </c>
      <c r="BH156" s="2">
        <v>21.578713151391035</v>
      </c>
      <c r="BI156" s="2">
        <v>22.250601024557131</v>
      </c>
      <c r="BJ156" s="2">
        <v>22.100739918791419</v>
      </c>
      <c r="BK156" s="2">
        <v>21.037502559379519</v>
      </c>
      <c r="BL156" s="2">
        <v>21.357300913610459</v>
      </c>
      <c r="BM156" s="2">
        <v>21.687878668183636</v>
      </c>
      <c r="BN156" s="2">
        <v>22.363823271239497</v>
      </c>
      <c r="BO156" s="2">
        <v>21.188374256518074</v>
      </c>
      <c r="BP156" s="2">
        <v>21.453356091856968</v>
      </c>
      <c r="BQ156" s="2">
        <v>21.945231222722867</v>
      </c>
      <c r="BR156" s="2">
        <v>22.049975658338305</v>
      </c>
      <c r="BS156" s="2">
        <v>21.488139696318115</v>
      </c>
      <c r="BT156" s="2">
        <v>21.698227863336871</v>
      </c>
      <c r="BU156" s="2">
        <v>21.838100135791315</v>
      </c>
      <c r="BV156" s="2">
        <v>22.206762107583039</v>
      </c>
      <c r="BW156" s="2">
        <v>21.863149242922926</v>
      </c>
      <c r="BX156" s="2">
        <v>21.577968088561402</v>
      </c>
      <c r="BY156" s="2">
        <v>21.852023089511263</v>
      </c>
      <c r="BZ156" s="2">
        <v>21.372406749019397</v>
      </c>
      <c r="CA156" s="2">
        <v>21.19137234495124</v>
      </c>
      <c r="CB156" s="2">
        <v>21.64752413188284</v>
      </c>
      <c r="CC156" s="2">
        <v>20.81493538586323</v>
      </c>
      <c r="CD156" s="2">
        <v>21.623783424265618</v>
      </c>
      <c r="CE156" s="2">
        <v>21.362459476298707</v>
      </c>
      <c r="CF156" s="2">
        <v>22.754823385674722</v>
      </c>
      <c r="CG156" s="2">
        <v>21.410470472917357</v>
      </c>
      <c r="CH156" s="2">
        <v>22.153080762262402</v>
      </c>
      <c r="CI156" s="2">
        <v>21.879661562274638</v>
      </c>
      <c r="CJ156" s="2">
        <v>22.842422537498837</v>
      </c>
      <c r="CK156" s="2">
        <v>21.884474303960186</v>
      </c>
      <c r="CL156" s="2">
        <v>22.167279427551559</v>
      </c>
      <c r="CM156" s="2">
        <v>21.944526915290741</v>
      </c>
      <c r="CN156" s="2">
        <v>22.273478481838573</v>
      </c>
      <c r="CO156" s="2">
        <v>21.674650374566919</v>
      </c>
      <c r="CP156" s="2">
        <v>21.71984820212802</v>
      </c>
      <c r="CQ156" s="2">
        <v>21.427894844433261</v>
      </c>
      <c r="CR156" s="2">
        <v>21.012802088981712</v>
      </c>
      <c r="CS156" s="2">
        <v>22.097962685703749</v>
      </c>
      <c r="CT156" s="2">
        <v>22.088329722260802</v>
      </c>
      <c r="CU156" s="2">
        <v>21.672046714156938</v>
      </c>
      <c r="CV156" s="2">
        <v>21.800448753418479</v>
      </c>
      <c r="CW156" s="2">
        <v>21.17592554778026</v>
      </c>
      <c r="CX156" s="2">
        <v>22.016874880815674</v>
      </c>
      <c r="CY156" s="2">
        <v>21.149610859294334</v>
      </c>
      <c r="CZ156" s="2">
        <v>21.731181038145831</v>
      </c>
      <c r="DA156" s="2">
        <v>21.54196852900121</v>
      </c>
      <c r="DB156" s="2">
        <v>21.913365255984449</v>
      </c>
      <c r="DC156" s="2">
        <v>21.738258541055977</v>
      </c>
      <c r="DD156" s="2">
        <v>21.156856663009503</v>
      </c>
      <c r="DE156" s="2">
        <v>21.253801510193568</v>
      </c>
      <c r="DF156" s="2">
        <v>21.91462336613851</v>
      </c>
      <c r="DG156" s="2">
        <v>22.134843135474547</v>
      </c>
      <c r="DH156" s="2">
        <v>21.363738899828387</v>
      </c>
      <c r="DI156" s="2">
        <v>21.103549923892814</v>
      </c>
      <c r="DJ156" s="2">
        <v>21.656596897838792</v>
      </c>
      <c r="DK156" s="2">
        <v>21.637317718130561</v>
      </c>
      <c r="DL156" s="2">
        <v>22.472587290573287</v>
      </c>
      <c r="DM156" s="2">
        <v>22.194819564909135</v>
      </c>
      <c r="DN156" s="2">
        <v>21.976243158118717</v>
      </c>
      <c r="DO156" s="2">
        <v>21.832107099563132</v>
      </c>
      <c r="DP156" s="2">
        <v>21.705923408914238</v>
      </c>
      <c r="DQ156" s="2">
        <v>21.129084812818522</v>
      </c>
      <c r="DR156" s="2">
        <v>21.85510828917015</v>
      </c>
      <c r="DS156" s="2">
        <v>21.911532308152033</v>
      </c>
      <c r="DT156" s="2">
        <v>21.441936910802415</v>
      </c>
      <c r="DU156" s="2">
        <v>22.283929516549037</v>
      </c>
      <c r="DV156" s="2">
        <v>22.272323840758961</v>
      </c>
      <c r="DW156" s="2">
        <v>21.423999973235887</v>
      </c>
      <c r="DX156" s="2">
        <v>22.087119579144829</v>
      </c>
      <c r="DY156" s="2">
        <v>21.993337705627475</v>
      </c>
      <c r="DZ156" s="2">
        <v>22.167362296112994</v>
      </c>
      <c r="EA156" s="2">
        <v>21.82852377583</v>
      </c>
      <c r="EB156" s="2">
        <v>22.250190148294813</v>
      </c>
      <c r="EC156" s="2">
        <v>22.261801752223267</v>
      </c>
      <c r="ED156" s="2">
        <v>21.914634211693798</v>
      </c>
      <c r="EE156" s="2">
        <v>21.585737250615757</v>
      </c>
      <c r="EF156" s="2">
        <v>21.218128194632236</v>
      </c>
      <c r="EG156" s="2">
        <v>21.805893420119776</v>
      </c>
      <c r="EH156" s="2">
        <v>21.4420581593312</v>
      </c>
      <c r="EI156" s="2">
        <v>21.513238816160644</v>
      </c>
      <c r="EJ156" s="2">
        <v>21.748133403960708</v>
      </c>
      <c r="EK156" s="2">
        <v>21.591325895112472</v>
      </c>
      <c r="EL156" s="2">
        <v>22.209860975991724</v>
      </c>
      <c r="EM156" s="2">
        <v>22.162284651420084</v>
      </c>
      <c r="EN156" s="2">
        <v>22.029011652985016</v>
      </c>
      <c r="EO156" s="2">
        <v>21.986460642303701</v>
      </c>
      <c r="EP156" s="2">
        <v>22.216058060158367</v>
      </c>
      <c r="EQ156" s="2">
        <v>21.400857463536003</v>
      </c>
      <c r="ER156" s="2">
        <v>21.660655812189027</v>
      </c>
      <c r="ES156" s="2">
        <v>21.833519951953569</v>
      </c>
      <c r="ET156" s="2">
        <v>21.255587391893389</v>
      </c>
      <c r="EU156" s="2">
        <v>22.100023586520752</v>
      </c>
      <c r="EV156" s="2">
        <v>22.206398443355262</v>
      </c>
      <c r="EW156" s="2">
        <v>21.466245327646551</v>
      </c>
      <c r="EX156" s="2">
        <v>21.364408033468347</v>
      </c>
      <c r="EY156" s="2">
        <v>21.731487126589929</v>
      </c>
      <c r="EZ156" s="2">
        <v>21.615089802288153</v>
      </c>
      <c r="FA156" s="2">
        <v>22.308535234670373</v>
      </c>
      <c r="FB156" s="2">
        <v>21.752205076312325</v>
      </c>
      <c r="FC156" s="2">
        <v>21.418723391189555</v>
      </c>
      <c r="FD156" s="2">
        <v>21.238157374864041</v>
      </c>
      <c r="FE156" s="2">
        <v>21.89396250955371</v>
      </c>
      <c r="FF156" s="2">
        <v>22.792989388554314</v>
      </c>
      <c r="FG156" s="2">
        <v>20.653307431206549</v>
      </c>
      <c r="FH156" s="2">
        <v>21.876169240814558</v>
      </c>
      <c r="FI156" s="2">
        <v>21.311033974101544</v>
      </c>
      <c r="FJ156" s="2">
        <v>22.029552252481384</v>
      </c>
      <c r="FK156" s="2">
        <v>21.867926325718816</v>
      </c>
      <c r="FL156" s="2">
        <v>21.298129472592557</v>
      </c>
      <c r="FM156" s="2">
        <v>22.563557338334917</v>
      </c>
      <c r="FN156" s="2">
        <v>21.721372225966665</v>
      </c>
      <c r="FO156" s="2">
        <v>21.822175611019464</v>
      </c>
      <c r="FP156" s="2">
        <v>20.994470451073461</v>
      </c>
      <c r="FQ156" s="2">
        <v>21.838370484781283</v>
      </c>
      <c r="FR156" s="2">
        <v>22.206078836096506</v>
      </c>
      <c r="FS156" s="2">
        <v>21.820434673926592</v>
      </c>
      <c r="FT156" s="2">
        <v>21.332675318299565</v>
      </c>
      <c r="FU156" s="2">
        <v>22.001001037839501</v>
      </c>
      <c r="FV156" s="2">
        <v>21.069912691735819</v>
      </c>
      <c r="FW156" s="2">
        <v>21.870379788805618</v>
      </c>
      <c r="FX156" s="2">
        <v>21.549336845755334</v>
      </c>
      <c r="FY156" s="2">
        <v>21.840123730322595</v>
      </c>
      <c r="FZ156" s="2">
        <v>21.697313710113818</v>
      </c>
      <c r="GA156" s="2">
        <v>21.809292074971072</v>
      </c>
      <c r="GB156" s="2">
        <v>21.082921517638205</v>
      </c>
      <c r="GC156" s="2">
        <v>21.832091454654453</v>
      </c>
      <c r="GD156" s="2">
        <v>21.298569429220965</v>
      </c>
      <c r="GE156" s="2">
        <v>22.170733912554095</v>
      </c>
      <c r="GF156" s="2">
        <v>22.222353807963362</v>
      </c>
      <c r="GG156" s="2">
        <v>22.117283953058941</v>
      </c>
      <c r="GH156" s="2">
        <v>21.231885357117527</v>
      </c>
      <c r="GI156" s="2">
        <v>21.440658762703251</v>
      </c>
      <c r="GJ156" s="2">
        <v>21.355921631394871</v>
      </c>
      <c r="GK156" s="2">
        <v>21.167388413728883</v>
      </c>
      <c r="GL156" s="2">
        <v>21.904742656389427</v>
      </c>
      <c r="GM156" s="30">
        <v>21.167388413728883</v>
      </c>
      <c r="GN156" s="30">
        <v>21.904742656389427</v>
      </c>
    </row>
    <row r="157" spans="1:196" x14ac:dyDescent="0.2">
      <c r="A157" s="17" t="s">
        <v>168</v>
      </c>
      <c r="B157" s="17">
        <v>38</v>
      </c>
      <c r="C157" s="17">
        <v>4</v>
      </c>
      <c r="D157" s="9" t="s">
        <v>0</v>
      </c>
      <c r="E157" s="8">
        <v>0.98340450021686843</v>
      </c>
      <c r="F157" s="7">
        <v>-8.2069597591356569E-3</v>
      </c>
      <c r="G157" s="7">
        <v>0.37554141232728755</v>
      </c>
      <c r="H157" s="10">
        <v>6.1961004780577866E-2</v>
      </c>
      <c r="I157" s="78">
        <v>0</v>
      </c>
      <c r="J157" s="78">
        <v>0</v>
      </c>
      <c r="K157" s="2">
        <v>21.976024280981548</v>
      </c>
      <c r="L157" s="2">
        <v>22.245866995309832</v>
      </c>
      <c r="M157" s="2">
        <v>22.023641175627535</v>
      </c>
      <c r="N157" s="2">
        <v>22.741037037505983</v>
      </c>
      <c r="O157" s="2">
        <v>22.119360591112365</v>
      </c>
      <c r="P157" s="2">
        <v>21.984680116461487</v>
      </c>
      <c r="Q157" s="2">
        <v>22.362500831413364</v>
      </c>
      <c r="R157" s="2">
        <v>22.778987623642749</v>
      </c>
      <c r="S157" s="2">
        <v>23.064084258404524</v>
      </c>
      <c r="T157" s="2">
        <v>22.594208960035303</v>
      </c>
      <c r="U157" s="2">
        <v>22.976440584924113</v>
      </c>
      <c r="V157" s="2">
        <v>22.757101138236855</v>
      </c>
      <c r="W157" s="2">
        <v>22.564928430351138</v>
      </c>
      <c r="X157" s="2">
        <v>22.197057140592417</v>
      </c>
      <c r="Y157" s="2">
        <v>22.626186778921426</v>
      </c>
      <c r="Z157" s="2">
        <v>22.645151896458188</v>
      </c>
      <c r="AA157" s="2">
        <v>22.483941038951343</v>
      </c>
      <c r="AB157" s="2">
        <v>21.972486876858529</v>
      </c>
      <c r="AC157" s="2">
        <v>22.220533881575403</v>
      </c>
      <c r="AD157" s="2">
        <v>22.485782723335177</v>
      </c>
      <c r="AE157" s="2">
        <v>22.710909946558569</v>
      </c>
      <c r="AF157" s="2">
        <v>22.047602738832062</v>
      </c>
      <c r="AG157" s="2">
        <v>22.251019328328329</v>
      </c>
      <c r="AH157" s="2">
        <v>22.479613212419007</v>
      </c>
      <c r="AI157" s="2">
        <v>22.45753569021031</v>
      </c>
      <c r="AJ157" s="2">
        <v>22.248482062618674</v>
      </c>
      <c r="AK157" s="2">
        <v>22.326811516438724</v>
      </c>
      <c r="AL157" s="2">
        <v>22.490420704789983</v>
      </c>
      <c r="AM157" s="2">
        <v>22.905093117736598</v>
      </c>
      <c r="AN157" s="2">
        <v>22.64509581138217</v>
      </c>
      <c r="AO157" s="2">
        <v>22.119982749828875</v>
      </c>
      <c r="AP157" s="2">
        <v>22.646211016979944</v>
      </c>
      <c r="AQ157" s="2">
        <v>22.583912133383848</v>
      </c>
      <c r="AR157" s="2">
        <v>22.889178324102392</v>
      </c>
      <c r="AS157" s="2">
        <v>22.393428932195985</v>
      </c>
      <c r="AT157" s="2">
        <v>22.726368555272536</v>
      </c>
      <c r="AU157" s="2">
        <v>22.481474155977278</v>
      </c>
      <c r="AV157" s="2">
        <v>23.147182489810277</v>
      </c>
      <c r="AW157" s="2">
        <v>22.101997111498303</v>
      </c>
      <c r="AX157" s="2">
        <v>22.220499695834839</v>
      </c>
      <c r="AY157" s="2">
        <v>22.382915361780476</v>
      </c>
      <c r="AZ157" s="2">
        <v>22.19776916573964</v>
      </c>
      <c r="BA157" s="2">
        <v>21.88054975301112</v>
      </c>
      <c r="BB157" s="2">
        <v>22.996003855699993</v>
      </c>
      <c r="BC157" s="2">
        <v>22.505591140310031</v>
      </c>
      <c r="BD157" s="2">
        <v>22.273094371179077</v>
      </c>
      <c r="BE157" s="2">
        <v>22.661354006550855</v>
      </c>
      <c r="BF157" s="2">
        <v>22.730084028698947</v>
      </c>
      <c r="BG157" s="2">
        <v>22.84441233990918</v>
      </c>
      <c r="BH157" s="2">
        <v>22.597621226324407</v>
      </c>
      <c r="BI157" s="2">
        <v>23.053945998387043</v>
      </c>
      <c r="BJ157" s="2">
        <v>22.357169298340153</v>
      </c>
      <c r="BK157" s="2">
        <v>22.379894396554125</v>
      </c>
      <c r="BL157" s="2">
        <v>22.065955710538926</v>
      </c>
      <c r="BM157" s="2">
        <v>22.261662882299532</v>
      </c>
      <c r="BN157" s="2">
        <v>22.311104590568522</v>
      </c>
      <c r="BO157" s="2">
        <v>22.029252713472594</v>
      </c>
      <c r="BP157" s="2">
        <v>22.587962125789442</v>
      </c>
      <c r="BQ157" s="2">
        <v>22.776340628470791</v>
      </c>
      <c r="BR157" s="2">
        <v>22.735723518011401</v>
      </c>
      <c r="BS157" s="2">
        <v>22.412529117506971</v>
      </c>
      <c r="BT157" s="2">
        <v>22.169684274651569</v>
      </c>
      <c r="BU157" s="2">
        <v>22.499093863233981</v>
      </c>
      <c r="BV157" s="2">
        <v>22.714203688656749</v>
      </c>
      <c r="BW157" s="2">
        <v>22.882830802171362</v>
      </c>
      <c r="BX157" s="2">
        <v>22.556225989127579</v>
      </c>
      <c r="BY157" s="2">
        <v>22.231187689548971</v>
      </c>
      <c r="BZ157" s="2">
        <v>22.495526724565405</v>
      </c>
      <c r="CA157" s="2">
        <v>22.296327628915517</v>
      </c>
      <c r="CB157" s="2">
        <v>22.299990180577996</v>
      </c>
      <c r="CC157" s="2">
        <v>22.372556973593838</v>
      </c>
      <c r="CD157" s="2">
        <v>22.688221484306492</v>
      </c>
      <c r="CE157" s="2">
        <v>22.20325144719294</v>
      </c>
      <c r="CF157" s="2">
        <v>23.168198251121844</v>
      </c>
      <c r="CG157" s="2">
        <v>22.366375664641478</v>
      </c>
      <c r="CH157" s="2">
        <v>22.235061434762006</v>
      </c>
      <c r="CI157" s="2">
        <v>21.915059104404229</v>
      </c>
      <c r="CJ157" s="2">
        <v>22.762817051058995</v>
      </c>
      <c r="CK157" s="2">
        <v>22.564676652719353</v>
      </c>
      <c r="CL157" s="2">
        <v>22.348724853214399</v>
      </c>
      <c r="CM157" s="2">
        <v>22.680521335910111</v>
      </c>
      <c r="CN157" s="2">
        <v>22.985032946903623</v>
      </c>
      <c r="CO157" s="2">
        <v>22.55578913334827</v>
      </c>
      <c r="CP157" s="2">
        <v>22.439125101150594</v>
      </c>
      <c r="CQ157" s="2">
        <v>22.516649770094244</v>
      </c>
      <c r="CR157" s="2">
        <v>22.3450008407269</v>
      </c>
      <c r="CS157" s="2">
        <v>22.915791811962954</v>
      </c>
      <c r="CT157" s="2">
        <v>22.230794048137618</v>
      </c>
      <c r="CU157" s="2">
        <v>22.341728616201326</v>
      </c>
      <c r="CV157" s="2">
        <v>22.489959909025377</v>
      </c>
      <c r="CW157" s="2">
        <v>22.559909087883007</v>
      </c>
      <c r="CX157" s="2">
        <v>22.906580453051337</v>
      </c>
      <c r="CY157" s="2">
        <v>22.299157900909051</v>
      </c>
      <c r="CZ157" s="2">
        <v>22.471534743733059</v>
      </c>
      <c r="DA157" s="2">
        <v>22.75739417478232</v>
      </c>
      <c r="DB157" s="2">
        <v>22.717260912785466</v>
      </c>
      <c r="DC157" s="2">
        <v>22.57774138973943</v>
      </c>
      <c r="DD157" s="2">
        <v>22.966475232741811</v>
      </c>
      <c r="DE157" s="2">
        <v>22.261894027549914</v>
      </c>
      <c r="DF157" s="2">
        <v>22.39961405680673</v>
      </c>
      <c r="DG157" s="2">
        <v>22.244697090395629</v>
      </c>
      <c r="DH157" s="2">
        <v>22.144326495822856</v>
      </c>
      <c r="DI157" s="2">
        <v>22.563573605547244</v>
      </c>
      <c r="DJ157" s="2">
        <v>22.352260787825301</v>
      </c>
      <c r="DK157" s="2">
        <v>22.171565303203792</v>
      </c>
      <c r="DL157" s="2">
        <v>22.766247207969634</v>
      </c>
      <c r="DM157" s="2">
        <v>22.429376380776993</v>
      </c>
      <c r="DN157" s="2">
        <v>22.205107275591324</v>
      </c>
      <c r="DO157" s="2">
        <v>22.025036136293409</v>
      </c>
      <c r="DP157" s="2">
        <v>22.026546005819778</v>
      </c>
      <c r="DQ157" s="2">
        <v>22.444858465330199</v>
      </c>
      <c r="DR157" s="2">
        <v>22.55791800678498</v>
      </c>
      <c r="DS157" s="2">
        <v>22.190577204827246</v>
      </c>
      <c r="DT157" s="2">
        <v>22.344946174390962</v>
      </c>
      <c r="DU157" s="2">
        <v>22.328027679565409</v>
      </c>
      <c r="DV157" s="2">
        <v>22.13183354420952</v>
      </c>
      <c r="DW157" s="2">
        <v>22.728132204635049</v>
      </c>
      <c r="DX157" s="2">
        <v>22.340154508471898</v>
      </c>
      <c r="DY157" s="2">
        <v>22.503643644284068</v>
      </c>
      <c r="DZ157" s="2">
        <v>22.040330293151204</v>
      </c>
      <c r="EA157" s="2">
        <v>22.666448267293671</v>
      </c>
      <c r="EB157" s="2">
        <v>22.825092707827014</v>
      </c>
      <c r="EC157" s="2">
        <v>22.740458997132492</v>
      </c>
      <c r="ED157" s="2">
        <v>22.223094647231456</v>
      </c>
      <c r="EE157" s="2">
        <v>22.144320548170398</v>
      </c>
      <c r="EF157" s="2">
        <v>22.744370762983397</v>
      </c>
      <c r="EG157" s="2">
        <v>22.433695468026361</v>
      </c>
      <c r="EH157" s="2">
        <v>22.528219609981505</v>
      </c>
      <c r="EI157" s="2">
        <v>22.650816106943157</v>
      </c>
      <c r="EJ157" s="2">
        <v>22.736593976200382</v>
      </c>
      <c r="EK157" s="2">
        <v>22.453315478498105</v>
      </c>
      <c r="EL157" s="2">
        <v>22.589349753689199</v>
      </c>
      <c r="EM157" s="2">
        <v>22.140940595257742</v>
      </c>
      <c r="EN157" s="2">
        <v>22.732569136816739</v>
      </c>
      <c r="EO157" s="2">
        <v>22.701952803652013</v>
      </c>
      <c r="EP157" s="2">
        <v>22.964543940192176</v>
      </c>
      <c r="EQ157" s="2">
        <v>22.853455130609373</v>
      </c>
      <c r="ER157" s="2">
        <v>22.254254104240307</v>
      </c>
      <c r="ES157" s="2">
        <v>21.983984136418357</v>
      </c>
      <c r="ET157" s="2">
        <v>22.366100578415153</v>
      </c>
      <c r="EU157" s="2">
        <v>22.206773696710044</v>
      </c>
      <c r="EV157" s="2">
        <v>22.81029008766323</v>
      </c>
      <c r="EW157" s="2">
        <v>22.75863469723517</v>
      </c>
      <c r="EX157" s="2">
        <v>22.220078277009758</v>
      </c>
      <c r="EY157" s="2">
        <v>22.699526384134135</v>
      </c>
      <c r="EZ157" s="2">
        <v>22.726770779378423</v>
      </c>
      <c r="FA157" s="2">
        <v>22.587341952082188</v>
      </c>
      <c r="FB157" s="2">
        <v>22.726833606689109</v>
      </c>
      <c r="FC157" s="2">
        <v>22.180018157370114</v>
      </c>
      <c r="FD157" s="2">
        <v>22.330093212194559</v>
      </c>
      <c r="FE157" s="2">
        <v>22.854133615184455</v>
      </c>
      <c r="FF157" s="2">
        <v>22.542507334798511</v>
      </c>
      <c r="FG157" s="2">
        <v>22.598474125929023</v>
      </c>
      <c r="FH157" s="2">
        <v>22.480239907808834</v>
      </c>
      <c r="FI157" s="2">
        <v>22.359554759844528</v>
      </c>
      <c r="FJ157" s="2">
        <v>22.382822612478673</v>
      </c>
      <c r="FK157" s="2">
        <v>22.885310102366084</v>
      </c>
      <c r="FL157" s="2">
        <v>22.827893017819441</v>
      </c>
      <c r="FM157" s="2">
        <v>22.297318883211048</v>
      </c>
      <c r="FN157" s="2">
        <v>22.302678923989735</v>
      </c>
      <c r="FO157" s="2">
        <v>22.682951706435272</v>
      </c>
      <c r="FP157" s="2">
        <v>22.927677204429518</v>
      </c>
      <c r="FQ157" s="2">
        <v>22.703686529795345</v>
      </c>
      <c r="FR157" s="2">
        <v>22.464917396577924</v>
      </c>
      <c r="FS157" s="2">
        <v>22.535457485081722</v>
      </c>
      <c r="FT157" s="2">
        <v>22.427697287183161</v>
      </c>
      <c r="FU157" s="2">
        <v>22.302316511551897</v>
      </c>
      <c r="FV157" s="2">
        <v>22.64855436112693</v>
      </c>
      <c r="FW157" s="2">
        <v>22.459716813382723</v>
      </c>
      <c r="FX157" s="2">
        <v>23.187410448006315</v>
      </c>
      <c r="FY157" s="2">
        <v>22.228604886798728</v>
      </c>
      <c r="FZ157" s="2">
        <v>22.31862294138114</v>
      </c>
      <c r="GA157" s="2">
        <v>21.966085233762346</v>
      </c>
      <c r="GB157" s="2">
        <v>22.655077534838593</v>
      </c>
      <c r="GC157" s="2">
        <v>22.571298645908147</v>
      </c>
      <c r="GD157" s="2">
        <v>22.588203808758195</v>
      </c>
      <c r="GE157" s="2">
        <v>22.534456816094046</v>
      </c>
      <c r="GF157" s="2">
        <v>22.822106890136858</v>
      </c>
      <c r="GG157" s="2">
        <v>22.576284466752693</v>
      </c>
      <c r="GH157" s="2">
        <v>22.933882982854595</v>
      </c>
      <c r="GI157" s="2">
        <v>22.380269598077998</v>
      </c>
      <c r="GJ157" s="2">
        <v>22.608313711230675</v>
      </c>
      <c r="GK157" s="2">
        <v>23.005718948441046</v>
      </c>
      <c r="GL157" s="2">
        <v>23.064992884291275</v>
      </c>
      <c r="GM157" s="30">
        <v>22.451459659497264</v>
      </c>
      <c r="GN157" s="30">
        <v>22.197087413750726</v>
      </c>
    </row>
    <row r="158" spans="1:196" x14ac:dyDescent="0.2">
      <c r="A158" s="17" t="s">
        <v>264</v>
      </c>
      <c r="B158" s="17">
        <v>38</v>
      </c>
      <c r="C158" s="17">
        <v>4</v>
      </c>
      <c r="D158" s="9" t="s">
        <v>1</v>
      </c>
      <c r="E158" s="7">
        <v>0.99124767263243685</v>
      </c>
      <c r="F158" s="7">
        <v>7.7536068720647222E-3</v>
      </c>
      <c r="G158" s="7">
        <v>4.0842507610872048E-4</v>
      </c>
      <c r="H158" s="7">
        <v>0.2553650364438198</v>
      </c>
      <c r="I158" s="78">
        <v>0</v>
      </c>
      <c r="J158" s="58" t="s">
        <v>5711</v>
      </c>
      <c r="K158" s="2">
        <v>20.985627361724521</v>
      </c>
      <c r="L158" s="2">
        <v>21.351147938530982</v>
      </c>
      <c r="M158" s="2">
        <v>21.641428190038244</v>
      </c>
      <c r="N158" s="2">
        <v>22.065531322606525</v>
      </c>
      <c r="O158" s="2">
        <v>21.558810407227895</v>
      </c>
      <c r="P158" s="2">
        <v>21.514153620043746</v>
      </c>
      <c r="Q158" s="2">
        <v>21.853378042737365</v>
      </c>
      <c r="R158" s="2">
        <v>21.84347708643757</v>
      </c>
      <c r="S158" s="2">
        <v>21.530345388238946</v>
      </c>
      <c r="T158" s="2">
        <v>22.231395132230446</v>
      </c>
      <c r="U158" s="2">
        <v>21.692771415421355</v>
      </c>
      <c r="V158" s="2">
        <v>21.020409627079463</v>
      </c>
      <c r="W158" s="2">
        <v>20.967402210270706</v>
      </c>
      <c r="X158" s="2">
        <v>20.920102115107131</v>
      </c>
      <c r="Y158" s="2">
        <v>21.592034337206673</v>
      </c>
      <c r="Z158" s="2">
        <v>21.741934700508668</v>
      </c>
      <c r="AA158" s="2">
        <v>21.397752386760864</v>
      </c>
      <c r="AB158" s="2">
        <v>20.967606744987567</v>
      </c>
      <c r="AC158" s="2">
        <v>21.167396480570495</v>
      </c>
      <c r="AD158" s="2">
        <v>21.236069591351324</v>
      </c>
      <c r="AE158" s="2">
        <v>21.377006711488146</v>
      </c>
      <c r="AF158" s="2">
        <v>21.217834426316543</v>
      </c>
      <c r="AG158" s="2">
        <v>21.266391910592407</v>
      </c>
      <c r="AH158" s="2">
        <v>21.004690933552617</v>
      </c>
      <c r="AI158" s="2">
        <v>21.531299794154108</v>
      </c>
      <c r="AJ158" s="2">
        <v>21.158488852690738</v>
      </c>
      <c r="AK158" s="2">
        <v>21.685191483135331</v>
      </c>
      <c r="AL158" s="2">
        <v>21.557857630643937</v>
      </c>
      <c r="AM158" s="2">
        <v>21.474868300509453</v>
      </c>
      <c r="AN158" s="2">
        <v>21.551963990949005</v>
      </c>
      <c r="AO158" s="2">
        <v>21.290040442854142</v>
      </c>
      <c r="AP158" s="2">
        <v>21.547430100058403</v>
      </c>
      <c r="AQ158" s="2">
        <v>20.964265874642837</v>
      </c>
      <c r="AR158" s="2">
        <v>21.810120068345682</v>
      </c>
      <c r="AS158" s="2">
        <v>21.104185379564214</v>
      </c>
      <c r="AT158" s="2">
        <v>22.472961615536548</v>
      </c>
      <c r="AU158" s="2">
        <v>21.814716391752338</v>
      </c>
      <c r="AV158" s="2">
        <v>21.512210466221195</v>
      </c>
      <c r="AW158" s="2">
        <v>21.314141900766003</v>
      </c>
      <c r="AX158" s="2">
        <v>21.856061646090822</v>
      </c>
      <c r="AY158" s="2">
        <v>21.244703789507181</v>
      </c>
      <c r="AZ158" s="2">
        <v>21.514638492504297</v>
      </c>
      <c r="BA158" s="2">
        <v>21.497528581032082</v>
      </c>
      <c r="BB158" s="2">
        <v>22.141070438288356</v>
      </c>
      <c r="BC158" s="2">
        <v>21.401376883188462</v>
      </c>
      <c r="BD158" s="2">
        <v>21.012410145937874</v>
      </c>
      <c r="BE158" s="2">
        <v>21.953955663259666</v>
      </c>
      <c r="BF158" s="2">
        <v>21.667728525038388</v>
      </c>
      <c r="BG158" s="2">
        <v>22.19648791391257</v>
      </c>
      <c r="BH158" s="2">
        <v>21.335482391830009</v>
      </c>
      <c r="BI158" s="2">
        <v>21.239358978453456</v>
      </c>
      <c r="BJ158" s="2">
        <v>20.641563478645214</v>
      </c>
      <c r="BK158" s="2">
        <v>21.203710831183315</v>
      </c>
      <c r="BL158" s="2">
        <v>21.520272070787666</v>
      </c>
      <c r="BM158" s="2">
        <v>21.409149187314636</v>
      </c>
      <c r="BN158" s="2">
        <v>21.180736870340656</v>
      </c>
      <c r="BO158" s="2">
        <v>20.806901941016338</v>
      </c>
      <c r="BP158" s="2">
        <v>21.570443486309355</v>
      </c>
      <c r="BQ158" s="2">
        <v>22.062207953651615</v>
      </c>
      <c r="BR158" s="2">
        <v>21.541024325256323</v>
      </c>
      <c r="BS158" s="2">
        <v>22.007246796116199</v>
      </c>
      <c r="BT158" s="2">
        <v>21.428389568791019</v>
      </c>
      <c r="BU158" s="2">
        <v>21.431333042388587</v>
      </c>
      <c r="BV158" s="2">
        <v>21.551230119074688</v>
      </c>
      <c r="BW158" s="2">
        <v>21.533637910876458</v>
      </c>
      <c r="BX158" s="2">
        <v>21.188349879403859</v>
      </c>
      <c r="BY158" s="2">
        <v>21.627741446818337</v>
      </c>
      <c r="BZ158" s="2">
        <v>21.604949565426793</v>
      </c>
      <c r="CA158" s="2">
        <v>21.964101374512744</v>
      </c>
      <c r="CB158" s="2">
        <v>21.468044068242193</v>
      </c>
      <c r="CC158" s="2">
        <v>22.047737845711136</v>
      </c>
      <c r="CD158" s="2">
        <v>21.449947266915306</v>
      </c>
      <c r="CE158" s="2">
        <v>21.566615576641265</v>
      </c>
      <c r="CF158" s="2">
        <v>21.293307978611629</v>
      </c>
      <c r="CG158" s="2">
        <v>22.051904632497777</v>
      </c>
      <c r="CH158" s="2">
        <v>21.310810614085593</v>
      </c>
      <c r="CI158" s="2">
        <v>21.03237935708308</v>
      </c>
      <c r="CJ158" s="2">
        <v>21.576415348635713</v>
      </c>
      <c r="CK158" s="2">
        <v>21.693462043795925</v>
      </c>
      <c r="CL158" s="2">
        <v>21.075598021063257</v>
      </c>
      <c r="CM158" s="2">
        <v>21.243531327113367</v>
      </c>
      <c r="CN158" s="2">
        <v>21.408205852791887</v>
      </c>
      <c r="CO158" s="2">
        <v>21.840702275676758</v>
      </c>
      <c r="CP158" s="2">
        <v>21.401731154816613</v>
      </c>
      <c r="CQ158" s="2">
        <v>21.752233042045635</v>
      </c>
      <c r="CR158" s="2">
        <v>21.887339420503249</v>
      </c>
      <c r="CS158" s="2">
        <v>21.839548245424854</v>
      </c>
      <c r="CT158" s="2">
        <v>20.748649508631338</v>
      </c>
      <c r="CU158" s="2">
        <v>21.447841005682733</v>
      </c>
      <c r="CV158" s="2">
        <v>21.027188761725736</v>
      </c>
      <c r="CW158" s="2">
        <v>21.52531726546113</v>
      </c>
      <c r="CX158" s="2">
        <v>21.820889084577399</v>
      </c>
      <c r="CY158" s="2">
        <v>21.294393778624674</v>
      </c>
      <c r="CZ158" s="2">
        <v>21.22054477798666</v>
      </c>
      <c r="DA158" s="2">
        <v>21.651201786546018</v>
      </c>
      <c r="DB158" s="2">
        <v>20.797535762714407</v>
      </c>
      <c r="DC158" s="2">
        <v>21.814030866075971</v>
      </c>
      <c r="DD158" s="2">
        <v>21.342490841350322</v>
      </c>
      <c r="DE158" s="2">
        <v>21.41993287595826</v>
      </c>
      <c r="DF158" s="2">
        <v>21.32306196123335</v>
      </c>
      <c r="DG158" s="2">
        <v>21.123479397384124</v>
      </c>
      <c r="DH158" s="2">
        <v>21.568076617820868</v>
      </c>
      <c r="DI158" s="2">
        <v>22.004248103370195</v>
      </c>
      <c r="DJ158" s="2">
        <v>21.433846875379434</v>
      </c>
      <c r="DK158" s="2">
        <v>21.498359915616533</v>
      </c>
      <c r="DL158" s="2">
        <v>21.241005516835781</v>
      </c>
      <c r="DM158" s="2">
        <v>21.406029495005384</v>
      </c>
      <c r="DN158" s="2">
        <v>21.181637023053685</v>
      </c>
      <c r="DO158" s="2">
        <v>20.651402953466082</v>
      </c>
      <c r="DP158" s="2">
        <v>21.417243021673549</v>
      </c>
      <c r="DQ158" s="2">
        <v>21.937019842965128</v>
      </c>
      <c r="DR158" s="2">
        <v>21.201606950652394</v>
      </c>
      <c r="DS158" s="2">
        <v>21.821123004550106</v>
      </c>
      <c r="DT158" s="2">
        <v>21.352866632753226</v>
      </c>
      <c r="DU158" s="2">
        <v>20.954772578276387</v>
      </c>
      <c r="DV158" s="2">
        <v>21.089026596178638</v>
      </c>
      <c r="DW158" s="2">
        <v>21.49979062264029</v>
      </c>
      <c r="DX158" s="2">
        <v>21.724651374894247</v>
      </c>
      <c r="DY158" s="2">
        <v>21.552856626578965</v>
      </c>
      <c r="DZ158" s="2">
        <v>21.078420578259568</v>
      </c>
      <c r="EA158" s="2">
        <v>20.851524399443797</v>
      </c>
      <c r="EB158" s="2">
        <v>21.058291505701323</v>
      </c>
      <c r="EC158" s="2">
        <v>21.673920173465859</v>
      </c>
      <c r="ED158" s="2">
        <v>21.769179725875361</v>
      </c>
      <c r="EE158" s="2">
        <v>21.902577700151433</v>
      </c>
      <c r="EF158" s="2">
        <v>22.823301303768531</v>
      </c>
      <c r="EG158" s="2">
        <v>21.502834102727121</v>
      </c>
      <c r="EH158" s="2">
        <v>21.597943207831161</v>
      </c>
      <c r="EI158" s="2">
        <v>21.802263451186313</v>
      </c>
      <c r="EJ158" s="2">
        <v>21.545794817370989</v>
      </c>
      <c r="EK158" s="2">
        <v>21.172463411178082</v>
      </c>
      <c r="EL158" s="2">
        <v>21.391047671212455</v>
      </c>
      <c r="EM158" s="2">
        <v>21.733118632325805</v>
      </c>
      <c r="EN158" s="2">
        <v>21.183220078264373</v>
      </c>
      <c r="EO158" s="2">
        <v>22.101203140500463</v>
      </c>
      <c r="EP158" s="2">
        <v>21.592700513799524</v>
      </c>
      <c r="EQ158" s="2">
        <v>22.399562462338409</v>
      </c>
      <c r="ER158" s="2">
        <v>21.750748806190092</v>
      </c>
      <c r="ES158" s="2">
        <v>22.145453994227914</v>
      </c>
      <c r="ET158" s="2">
        <v>21.695058281264497</v>
      </c>
      <c r="EU158" s="2">
        <v>21.08746959767122</v>
      </c>
      <c r="EV158" s="2">
        <v>21.155582819022239</v>
      </c>
      <c r="EW158" s="2">
        <v>21.433639348340666</v>
      </c>
      <c r="EX158" s="2">
        <v>21.593472656236298</v>
      </c>
      <c r="EY158" s="2">
        <v>21.415422135499291</v>
      </c>
      <c r="EZ158" s="2">
        <v>21.433803062909732</v>
      </c>
      <c r="FA158" s="2">
        <v>21.851882323871724</v>
      </c>
      <c r="FB158" s="2">
        <v>21.94373223303441</v>
      </c>
      <c r="FC158" s="2">
        <v>21.543189450525428</v>
      </c>
      <c r="FD158" s="2">
        <v>21.556102422525591</v>
      </c>
      <c r="FE158" s="2">
        <v>22.253671102909323</v>
      </c>
      <c r="FF158" s="2">
        <v>22.194762059463713</v>
      </c>
      <c r="FG158" s="2">
        <v>21.776459655872149</v>
      </c>
      <c r="FH158" s="2">
        <v>21.61169386400876</v>
      </c>
      <c r="FI158" s="2">
        <v>21.529643852564362</v>
      </c>
      <c r="FJ158" s="2">
        <v>21.193927468254831</v>
      </c>
      <c r="FK158" s="2">
        <v>22.004639347706959</v>
      </c>
      <c r="FL158" s="2">
        <v>22.547531210427753</v>
      </c>
      <c r="FM158" s="2">
        <v>21.565172504622574</v>
      </c>
      <c r="FN158" s="2">
        <v>21.403143442557163</v>
      </c>
      <c r="FO158" s="2">
        <v>21.631391444030299</v>
      </c>
      <c r="FP158" s="2">
        <v>21.948799307958929</v>
      </c>
      <c r="FQ158" s="2">
        <v>22.176078807502208</v>
      </c>
      <c r="FR158" s="2">
        <v>21.184239213805427</v>
      </c>
      <c r="FS158" s="2">
        <v>22.285432752502793</v>
      </c>
      <c r="FT158" s="2">
        <v>21.676200383578639</v>
      </c>
      <c r="FU158" s="2">
        <v>21.665518472707525</v>
      </c>
      <c r="FV158" s="2">
        <v>21.794703537762576</v>
      </c>
      <c r="FW158" s="2">
        <v>21.063670702032198</v>
      </c>
      <c r="FX158" s="2">
        <v>21.595380281784124</v>
      </c>
      <c r="FY158" s="2">
        <v>22.221449975082368</v>
      </c>
      <c r="FZ158" s="2">
        <v>22.095396393857012</v>
      </c>
      <c r="GA158" s="2">
        <v>21.01737676155178</v>
      </c>
      <c r="GB158" s="2">
        <v>21.813821965236247</v>
      </c>
      <c r="GC158" s="2">
        <v>21.786544841295076</v>
      </c>
      <c r="GD158" s="2">
        <v>21.879160321799983</v>
      </c>
      <c r="GE158" s="2">
        <v>21.862077847976977</v>
      </c>
      <c r="GF158" s="2">
        <v>21.647254598491838</v>
      </c>
      <c r="GG158" s="2">
        <v>21.983548667138162</v>
      </c>
      <c r="GH158" s="2">
        <v>21.88508859540266</v>
      </c>
      <c r="GI158" s="2">
        <v>21.669957197703287</v>
      </c>
      <c r="GJ158" s="2">
        <v>22.245053362585935</v>
      </c>
      <c r="GK158" s="2">
        <v>22.432204152784955</v>
      </c>
      <c r="GL158" s="2">
        <v>21.544680104820561</v>
      </c>
      <c r="GM158" s="30">
        <v>22.432204152784955</v>
      </c>
      <c r="GN158" s="30">
        <v>21.544680104820561</v>
      </c>
    </row>
    <row r="159" spans="1:196" x14ac:dyDescent="0.2">
      <c r="A159" s="17" t="s">
        <v>265</v>
      </c>
      <c r="B159" s="17">
        <v>38</v>
      </c>
      <c r="C159" s="17">
        <v>4</v>
      </c>
      <c r="D159" s="9" t="s">
        <v>1</v>
      </c>
      <c r="E159" s="7">
        <v>0.45696304335547278</v>
      </c>
      <c r="F159" s="7">
        <v>5.5972300929159502E-2</v>
      </c>
      <c r="G159" s="7">
        <v>6.5732361107843973E-2</v>
      </c>
      <c r="H159" s="7">
        <v>0.10748131083339985</v>
      </c>
      <c r="I159" s="78">
        <v>0</v>
      </c>
      <c r="J159" s="78">
        <v>0</v>
      </c>
      <c r="K159" s="2">
        <v>23.740068195402714</v>
      </c>
      <c r="L159" s="2">
        <v>24.267590214653659</v>
      </c>
      <c r="M159" s="2">
        <v>24.092646285807447</v>
      </c>
      <c r="N159" s="2">
        <v>24.718493601621901</v>
      </c>
      <c r="O159" s="2">
        <v>24.280792149095113</v>
      </c>
      <c r="P159" s="2">
        <v>24.468907579868727</v>
      </c>
      <c r="Q159" s="2">
        <v>24.206266660866152</v>
      </c>
      <c r="R159" s="2">
        <v>24.282210531990305</v>
      </c>
      <c r="S159" s="2">
        <v>24.564928162641664</v>
      </c>
      <c r="T159" s="2">
        <v>24.831391782961752</v>
      </c>
      <c r="U159" s="2">
        <v>24.800698469587225</v>
      </c>
      <c r="V159" s="2">
        <v>24.516446536270564</v>
      </c>
      <c r="W159" s="2">
        <v>24.225694517759194</v>
      </c>
      <c r="X159" s="2">
        <v>23.674869681109477</v>
      </c>
      <c r="Y159" s="2">
        <v>24.460348356111435</v>
      </c>
      <c r="Z159" s="2">
        <v>24.412966551820116</v>
      </c>
      <c r="AA159" s="2">
        <v>24.184097236210985</v>
      </c>
      <c r="AB159" s="2">
        <v>23.922439050157923</v>
      </c>
      <c r="AC159" s="2">
        <v>24.015988632191654</v>
      </c>
      <c r="AD159" s="2">
        <v>24.499747611110152</v>
      </c>
      <c r="AE159" s="2">
        <v>24.200228205276872</v>
      </c>
      <c r="AF159" s="2">
        <v>23.753128062350129</v>
      </c>
      <c r="AG159" s="2">
        <v>24.234169838596937</v>
      </c>
      <c r="AH159" s="2">
        <v>23.811724683947755</v>
      </c>
      <c r="AI159" s="2">
        <v>24.059479184295167</v>
      </c>
      <c r="AJ159" s="2">
        <v>24.223988042937748</v>
      </c>
      <c r="AK159" s="2">
        <v>24.067654818506043</v>
      </c>
      <c r="AL159" s="2">
        <v>24.183040058770899</v>
      </c>
      <c r="AM159" s="2">
        <v>24.692874935725413</v>
      </c>
      <c r="AN159" s="2">
        <v>24.082041100167405</v>
      </c>
      <c r="AO159" s="2">
        <v>24.092666003767341</v>
      </c>
      <c r="AP159" s="2">
        <v>24.189608423906421</v>
      </c>
      <c r="AQ159" s="2">
        <v>24.072049118423426</v>
      </c>
      <c r="AR159" s="2">
        <v>24.467734356848471</v>
      </c>
      <c r="AS159" s="2">
        <v>24.17983426158548</v>
      </c>
      <c r="AT159" s="2">
        <v>24.624782368546999</v>
      </c>
      <c r="AU159" s="2">
        <v>24.372978922119763</v>
      </c>
      <c r="AV159" s="2">
        <v>24.200283862269011</v>
      </c>
      <c r="AW159" s="2">
        <v>24.293510980067044</v>
      </c>
      <c r="AX159" s="2">
        <v>24.515147564926156</v>
      </c>
      <c r="AY159" s="2">
        <v>23.994506069394237</v>
      </c>
      <c r="AZ159" s="2">
        <v>24.090859657023412</v>
      </c>
      <c r="BA159" s="2">
        <v>23.967502393818005</v>
      </c>
      <c r="BB159" s="2">
        <v>25.085397497967218</v>
      </c>
      <c r="BC159" s="2">
        <v>24.210549402168173</v>
      </c>
      <c r="BD159" s="2">
        <v>24.268330413942</v>
      </c>
      <c r="BE159" s="2">
        <v>24.018528593603712</v>
      </c>
      <c r="BF159" s="2">
        <v>24.53068900991903</v>
      </c>
      <c r="BG159" s="2">
        <v>24.601127733015673</v>
      </c>
      <c r="BH159" s="2">
        <v>24.356760838204565</v>
      </c>
      <c r="BI159" s="2">
        <v>24.56532764443946</v>
      </c>
      <c r="BJ159" s="2">
        <v>23.827813680787692</v>
      </c>
      <c r="BK159" s="2">
        <v>24.118274706330059</v>
      </c>
      <c r="BL159" s="2">
        <v>23.853691884873065</v>
      </c>
      <c r="BM159" s="2">
        <v>24.154977990530231</v>
      </c>
      <c r="BN159" s="2">
        <v>24.181742735199336</v>
      </c>
      <c r="BO159" s="2">
        <v>23.938678664063666</v>
      </c>
      <c r="BP159" s="2">
        <v>24.006961565772897</v>
      </c>
      <c r="BQ159" s="2">
        <v>24.400414155882878</v>
      </c>
      <c r="BR159" s="2">
        <v>24.303881169383516</v>
      </c>
      <c r="BS159" s="2">
        <v>24.425035082787304</v>
      </c>
      <c r="BT159" s="2">
        <v>24.335455988865064</v>
      </c>
      <c r="BU159" s="2">
        <v>24.153821849342204</v>
      </c>
      <c r="BV159" s="2">
        <v>24.444094387442981</v>
      </c>
      <c r="BW159" s="2">
        <v>24.368067978709728</v>
      </c>
      <c r="BX159" s="2">
        <v>24.286095739397595</v>
      </c>
      <c r="BY159" s="2">
        <v>24.415010249985819</v>
      </c>
      <c r="BZ159" s="2">
        <v>24.061493205489651</v>
      </c>
      <c r="CA159" s="2">
        <v>24.270446718649939</v>
      </c>
      <c r="CB159" s="2">
        <v>24.144219037729773</v>
      </c>
      <c r="CC159" s="2">
        <v>24.208702256777077</v>
      </c>
      <c r="CD159" s="2">
        <v>24.357243585549796</v>
      </c>
      <c r="CE159" s="2">
        <v>23.98121912373405</v>
      </c>
      <c r="CF159" s="2">
        <v>24.645742390437881</v>
      </c>
      <c r="CG159" s="2">
        <v>24.323447489522387</v>
      </c>
      <c r="CH159" s="2">
        <v>24.210607998199578</v>
      </c>
      <c r="CI159" s="2">
        <v>24.116105947212386</v>
      </c>
      <c r="CJ159" s="2">
        <v>24.645824078141001</v>
      </c>
      <c r="CK159" s="2">
        <v>24.339805032318836</v>
      </c>
      <c r="CL159" s="2">
        <v>24.208128998049165</v>
      </c>
      <c r="CM159" s="2">
        <v>24.351702878683774</v>
      </c>
      <c r="CN159" s="2">
        <v>24.733456349212979</v>
      </c>
      <c r="CO159" s="2">
        <v>24.658457747045333</v>
      </c>
      <c r="CP159" s="2">
        <v>24.018602459284118</v>
      </c>
      <c r="CQ159" s="2">
        <v>24.522655393193983</v>
      </c>
      <c r="CR159" s="2">
        <v>24.077163821553459</v>
      </c>
      <c r="CS159" s="2">
        <v>24.922159126575337</v>
      </c>
      <c r="CT159" s="2">
        <v>23.852408487878495</v>
      </c>
      <c r="CU159" s="2">
        <v>23.928706676270323</v>
      </c>
      <c r="CV159" s="2">
        <v>24.261107445782716</v>
      </c>
      <c r="CW159" s="2">
        <v>24.051818271880474</v>
      </c>
      <c r="CX159" s="2">
        <v>24.550345065375321</v>
      </c>
      <c r="CY159" s="2">
        <v>23.76101838621971</v>
      </c>
      <c r="CZ159" s="2">
        <v>24.243832978215409</v>
      </c>
      <c r="DA159" s="2">
        <v>24.567451713081141</v>
      </c>
      <c r="DB159" s="2">
        <v>24.013023296189122</v>
      </c>
      <c r="DC159" s="2">
        <v>24.754395635532028</v>
      </c>
      <c r="DD159" s="2">
        <v>24.634249537915174</v>
      </c>
      <c r="DE159" s="2">
        <v>23.838774860024323</v>
      </c>
      <c r="DF159" s="2">
        <v>24.043145117845707</v>
      </c>
      <c r="DG159" s="2">
        <v>24.256224071700135</v>
      </c>
      <c r="DH159" s="2">
        <v>24.121672991313119</v>
      </c>
      <c r="DI159" s="2">
        <v>24.314151721665283</v>
      </c>
      <c r="DJ159" s="2">
        <v>24.069909218121023</v>
      </c>
      <c r="DK159" s="2">
        <v>24.454253045327086</v>
      </c>
      <c r="DL159" s="2">
        <v>24.231660141759541</v>
      </c>
      <c r="DM159" s="2">
        <v>24.482291214978499</v>
      </c>
      <c r="DN159" s="2">
        <v>24.114271340221386</v>
      </c>
      <c r="DO159" s="2">
        <v>23.728903132898878</v>
      </c>
      <c r="DP159" s="2">
        <v>24.051992078335893</v>
      </c>
      <c r="DQ159" s="2">
        <v>24.139624677921969</v>
      </c>
      <c r="DR159" s="2">
        <v>24.194178107292721</v>
      </c>
      <c r="DS159" s="2">
        <v>24.632621436945001</v>
      </c>
      <c r="DT159" s="2">
        <v>23.627296308617289</v>
      </c>
      <c r="DU159" s="2">
        <v>24.284356923252108</v>
      </c>
      <c r="DV159" s="2">
        <v>24.325180588020803</v>
      </c>
      <c r="DW159" s="2">
        <v>24.296680074841618</v>
      </c>
      <c r="DX159" s="2">
        <v>24.657231904271786</v>
      </c>
      <c r="DY159" s="2">
        <v>24.212957946268393</v>
      </c>
      <c r="DZ159" s="2">
        <v>24.213085096684271</v>
      </c>
      <c r="EA159" s="2">
        <v>23.951472242971111</v>
      </c>
      <c r="EB159" s="2">
        <v>24.420803377005743</v>
      </c>
      <c r="EC159" s="2">
        <v>24.536948114973331</v>
      </c>
      <c r="ED159" s="2">
        <v>24.764037709689145</v>
      </c>
      <c r="EE159" s="2">
        <v>24.362001261131802</v>
      </c>
      <c r="EF159" s="2">
        <v>24.727184602223776</v>
      </c>
      <c r="EG159" s="2">
        <v>24.607619315015917</v>
      </c>
      <c r="EH159" s="2">
        <v>24.359753813695882</v>
      </c>
      <c r="EI159" s="2">
        <v>24.455174791812517</v>
      </c>
      <c r="EJ159" s="2">
        <v>24.519132382664306</v>
      </c>
      <c r="EK159" s="2">
        <v>24.262434275923923</v>
      </c>
      <c r="EL159" s="2">
        <v>24.361474776897232</v>
      </c>
      <c r="EM159" s="2">
        <v>24.41228309013875</v>
      </c>
      <c r="EN159" s="2">
        <v>24.009851605504256</v>
      </c>
      <c r="EO159" s="2">
        <v>24.542022579236683</v>
      </c>
      <c r="EP159" s="2">
        <v>24.52328739439205</v>
      </c>
      <c r="EQ159" s="2">
        <v>24.465877479139404</v>
      </c>
      <c r="ER159" s="2">
        <v>24.632222305909359</v>
      </c>
      <c r="ES159" s="2">
        <v>24.640529350158456</v>
      </c>
      <c r="ET159" s="2">
        <v>24.083494460173817</v>
      </c>
      <c r="EU159" s="2">
        <v>23.855652408275855</v>
      </c>
      <c r="EV159" s="2">
        <v>24.042574688164898</v>
      </c>
      <c r="EW159" s="2">
        <v>24.095951701174336</v>
      </c>
      <c r="EX159" s="2">
        <v>24.236715416788581</v>
      </c>
      <c r="EY159" s="2">
        <v>23.879175714527129</v>
      </c>
      <c r="EZ159" s="2">
        <v>24.473168274078741</v>
      </c>
      <c r="FA159" s="2">
        <v>24.858476999589296</v>
      </c>
      <c r="FB159" s="2">
        <v>24.732918300064473</v>
      </c>
      <c r="FC159" s="2">
        <v>24.22948808938737</v>
      </c>
      <c r="FD159" s="2">
        <v>23.901366190106184</v>
      </c>
      <c r="FE159" s="2">
        <v>24.61143154825394</v>
      </c>
      <c r="FF159" s="2">
        <v>25.066930226891738</v>
      </c>
      <c r="FG159" s="2">
        <v>24.145162847638488</v>
      </c>
      <c r="FH159" s="2">
        <v>24.505433157779848</v>
      </c>
      <c r="FI159" s="2">
        <v>24.188354593641154</v>
      </c>
      <c r="FJ159" s="2">
        <v>24.079038023078663</v>
      </c>
      <c r="FK159" s="2">
        <v>24.410961872505368</v>
      </c>
      <c r="FL159" s="2">
        <v>24.867825247163527</v>
      </c>
      <c r="FM159" s="2">
        <v>24.55784737272079</v>
      </c>
      <c r="FN159" s="2">
        <v>24.108183500039502</v>
      </c>
      <c r="FO159" s="2">
        <v>24.365599270556284</v>
      </c>
      <c r="FP159" s="2">
        <v>24.291235508228453</v>
      </c>
      <c r="FQ159" s="2">
        <v>24.705865953216822</v>
      </c>
      <c r="FR159" s="2">
        <v>24.507269196335507</v>
      </c>
      <c r="FS159" s="2">
        <v>24.320163212801411</v>
      </c>
      <c r="FT159" s="2">
        <v>24.219666459603701</v>
      </c>
      <c r="FU159" s="2">
        <v>24.108788869159508</v>
      </c>
      <c r="FV159" s="2">
        <v>24.083864233422887</v>
      </c>
      <c r="FW159" s="2">
        <v>24.141485329748594</v>
      </c>
      <c r="FX159" s="2">
        <v>24.314087252058723</v>
      </c>
      <c r="FY159" s="2">
        <v>24.777874945273382</v>
      </c>
      <c r="FZ159" s="2">
        <v>24.883269208823982</v>
      </c>
      <c r="GA159" s="2">
        <v>24.284757030602719</v>
      </c>
      <c r="GB159" s="2">
        <v>24.13609047976103</v>
      </c>
      <c r="GC159" s="2">
        <v>24.710181462481788</v>
      </c>
      <c r="GD159" s="2">
        <v>24.196279838803903</v>
      </c>
      <c r="GE159" s="2">
        <v>24.341430889460295</v>
      </c>
      <c r="GF159" s="2">
        <v>24.523814451252363</v>
      </c>
      <c r="GG159" s="2">
        <v>24.621119262975892</v>
      </c>
      <c r="GH159" s="2">
        <v>24.328058860209975</v>
      </c>
      <c r="GI159" s="2">
        <v>24.061102577926722</v>
      </c>
      <c r="GJ159" s="2">
        <v>24.732209824542167</v>
      </c>
      <c r="GK159" s="2">
        <v>24.479953746433917</v>
      </c>
      <c r="GL159" s="2">
        <v>24.401940582334799</v>
      </c>
      <c r="GM159" s="30">
        <v>24.479953746433917</v>
      </c>
      <c r="GN159" s="30">
        <v>24.401940582334799</v>
      </c>
    </row>
    <row r="160" spans="1:196" x14ac:dyDescent="0.2">
      <c r="A160" s="17" t="s">
        <v>45</v>
      </c>
      <c r="B160" s="17">
        <v>38</v>
      </c>
      <c r="C160" s="17">
        <v>5</v>
      </c>
      <c r="D160" s="9" t="s">
        <v>1</v>
      </c>
      <c r="E160" s="7">
        <v>8.2249495035154885E-3</v>
      </c>
      <c r="F160" s="7">
        <v>-0.28951650951819374</v>
      </c>
      <c r="G160" s="7">
        <v>3.0003802260390788E-2</v>
      </c>
      <c r="H160" s="7">
        <v>-0.24212393554153877</v>
      </c>
      <c r="I160" s="56" t="s">
        <v>5707</v>
      </c>
      <c r="J160" s="56" t="s">
        <v>5707</v>
      </c>
      <c r="K160" s="2">
        <v>20.834300809308587</v>
      </c>
      <c r="L160" s="2">
        <v>21.19300270968969</v>
      </c>
      <c r="M160" s="2">
        <v>21.481407139631397</v>
      </c>
      <c r="N160" s="2">
        <v>22.272786477714227</v>
      </c>
      <c r="O160" s="2">
        <v>21.579754838155008</v>
      </c>
      <c r="P160" s="2">
        <v>21.569425021230707</v>
      </c>
      <c r="Q160" s="2">
        <v>21.785655915460787</v>
      </c>
      <c r="R160" s="2">
        <v>22.269812246283333</v>
      </c>
      <c r="S160" s="2">
        <v>22.533182629460494</v>
      </c>
      <c r="T160" s="2">
        <v>21.51175995763802</v>
      </c>
      <c r="U160" s="2">
        <v>22.387354791517186</v>
      </c>
      <c r="V160" s="2">
        <v>21.752332550101514</v>
      </c>
      <c r="W160" s="2">
        <v>21.949188178839968</v>
      </c>
      <c r="X160" s="2">
        <v>20.970263597371929</v>
      </c>
      <c r="Y160" s="2">
        <v>22.044808881693221</v>
      </c>
      <c r="Z160" s="2">
        <v>21.828377763040077</v>
      </c>
      <c r="AA160" s="2">
        <v>21.60893562316398</v>
      </c>
      <c r="AB160" s="2">
        <v>21.884497018557408</v>
      </c>
      <c r="AC160" s="2">
        <v>21.629043338465369</v>
      </c>
      <c r="AD160" s="2">
        <v>21.78198922484329</v>
      </c>
      <c r="AE160" s="2">
        <v>20.360489009980032</v>
      </c>
      <c r="AF160" s="2">
        <v>21.372913174218915</v>
      </c>
      <c r="AG160" s="2">
        <v>21.810735296584038</v>
      </c>
      <c r="AH160" s="2">
        <v>22.148611117458906</v>
      </c>
      <c r="AI160" s="2">
        <v>21.538269709354505</v>
      </c>
      <c r="AJ160" s="2">
        <v>22.301753518475337</v>
      </c>
      <c r="AK160" s="2">
        <v>22.204623558011217</v>
      </c>
      <c r="AL160" s="2">
        <v>21.086648289919722</v>
      </c>
      <c r="AM160" s="2">
        <v>22.02479858534284</v>
      </c>
      <c r="AN160" s="2">
        <v>21.681468111474388</v>
      </c>
      <c r="AO160" s="2">
        <v>21.724337311813567</v>
      </c>
      <c r="AP160" s="2">
        <v>21.601753901196581</v>
      </c>
      <c r="AQ160" s="2">
        <v>21.657266287732494</v>
      </c>
      <c r="AR160" s="2">
        <v>22.250014686328782</v>
      </c>
      <c r="AS160" s="2">
        <v>22.252913566127997</v>
      </c>
      <c r="AT160" s="2">
        <v>22.10722866058903</v>
      </c>
      <c r="AU160" s="2">
        <v>21.80973771989375</v>
      </c>
      <c r="AV160" s="2">
        <v>21.72501223974982</v>
      </c>
      <c r="AW160" s="2">
        <v>21.846662780788289</v>
      </c>
      <c r="AX160" s="2">
        <v>21.275209951204104</v>
      </c>
      <c r="AY160" s="2">
        <v>21.74989491809696</v>
      </c>
      <c r="AZ160" s="2">
        <v>20.277156813867396</v>
      </c>
      <c r="BA160" s="2">
        <v>21.177783700512165</v>
      </c>
      <c r="BB160" s="2">
        <v>22.210492240479617</v>
      </c>
      <c r="BC160" s="2">
        <v>21.825198521715247</v>
      </c>
      <c r="BD160" s="2">
        <v>21.580346908534032</v>
      </c>
      <c r="BE160" s="2">
        <v>20.952901888109118</v>
      </c>
      <c r="BF160" s="2">
        <v>21.656305497143897</v>
      </c>
      <c r="BG160" s="2">
        <v>21.69912216712946</v>
      </c>
      <c r="BH160" s="2">
        <v>21.60291396979904</v>
      </c>
      <c r="BI160" s="2">
        <v>22.126924593122197</v>
      </c>
      <c r="BJ160" s="2">
        <v>21.275630548186463</v>
      </c>
      <c r="BK160" s="2">
        <v>21.748958718703644</v>
      </c>
      <c r="BL160" s="2">
        <v>21.048162220645164</v>
      </c>
      <c r="BM160" s="2">
        <v>20.843013164233199</v>
      </c>
      <c r="BN160" s="2">
        <v>22.433146927444028</v>
      </c>
      <c r="BO160" s="2">
        <v>20.740535440650522</v>
      </c>
      <c r="BP160" s="2">
        <v>21.457915821109033</v>
      </c>
      <c r="BQ160" s="2">
        <v>22.78871405045361</v>
      </c>
      <c r="BR160" s="2">
        <v>22.097408638032601</v>
      </c>
      <c r="BS160" s="2">
        <v>21.597094756223147</v>
      </c>
      <c r="BT160" s="2">
        <v>20.13083612657546</v>
      </c>
      <c r="BU160" s="2">
        <v>21.961885739955054</v>
      </c>
      <c r="BV160" s="2">
        <v>22.345665329275558</v>
      </c>
      <c r="BW160" s="2">
        <v>21.198213531710046</v>
      </c>
      <c r="BX160" s="2">
        <v>22.052266145503083</v>
      </c>
      <c r="BY160" s="2">
        <v>21.955277805807352</v>
      </c>
      <c r="BZ160" s="2">
        <v>21.10049610257968</v>
      </c>
      <c r="CA160" s="2">
        <v>21.312542377882284</v>
      </c>
      <c r="CB160" s="2">
        <v>21.128465156976802</v>
      </c>
      <c r="CC160" s="2">
        <v>21.036814978099049</v>
      </c>
      <c r="CD160" s="2">
        <v>21.927836272026031</v>
      </c>
      <c r="CE160" s="2">
        <v>20.720654201319665</v>
      </c>
      <c r="CF160" s="2">
        <v>22.660717821253019</v>
      </c>
      <c r="CG160" s="2">
        <v>20.503202327800754</v>
      </c>
      <c r="CH160" s="2">
        <v>21.994606448556546</v>
      </c>
      <c r="CI160" s="2">
        <v>21.087775219797994</v>
      </c>
      <c r="CJ160" s="2">
        <v>21.936008774661026</v>
      </c>
      <c r="CK160" s="2">
        <v>21.381908930839735</v>
      </c>
      <c r="CL160" s="2">
        <v>21.765947582447392</v>
      </c>
      <c r="CM160" s="2">
        <v>21.583184829574151</v>
      </c>
      <c r="CN160" s="2">
        <v>22.795784684928172</v>
      </c>
      <c r="CO160" s="2">
        <v>21.836704277999317</v>
      </c>
      <c r="CP160" s="2">
        <v>21.739918708388629</v>
      </c>
      <c r="CQ160" s="2">
        <v>20.68486793930083</v>
      </c>
      <c r="CR160" s="2">
        <v>21.412787288349136</v>
      </c>
      <c r="CS160" s="2">
        <v>21.719768498968556</v>
      </c>
      <c r="CT160" s="2">
        <v>21.472642529190093</v>
      </c>
      <c r="CU160" s="2">
        <v>22.381028631179202</v>
      </c>
      <c r="CV160" s="2">
        <v>21.918760024104831</v>
      </c>
      <c r="CW160" s="2">
        <v>21.760987419352901</v>
      </c>
      <c r="CX160" s="2">
        <v>22.483376429937159</v>
      </c>
      <c r="CY160" s="2">
        <v>21.608469773124586</v>
      </c>
      <c r="CZ160" s="2">
        <v>21.84713867270511</v>
      </c>
      <c r="DA160" s="2">
        <v>20.822811014551604</v>
      </c>
      <c r="DB160" s="2">
        <v>21.785453488384665</v>
      </c>
      <c r="DC160" s="2">
        <v>20.940012171378044</v>
      </c>
      <c r="DD160" s="2">
        <v>21.85510470058669</v>
      </c>
      <c r="DE160" s="2">
        <v>20.39804107947613</v>
      </c>
      <c r="DF160" s="2">
        <v>21.312401414855156</v>
      </c>
      <c r="DG160" s="2">
        <v>21.125016150296911</v>
      </c>
      <c r="DH160" s="2">
        <v>21.705335840986621</v>
      </c>
      <c r="DI160" s="2">
        <v>20.229774213273771</v>
      </c>
      <c r="DJ160" s="2">
        <v>21.709790465214159</v>
      </c>
      <c r="DK160" s="2">
        <v>21.819280966561788</v>
      </c>
      <c r="DL160" s="2">
        <v>22.188812474609776</v>
      </c>
      <c r="DM160" s="2">
        <v>21.831039142895744</v>
      </c>
      <c r="DN160" s="2">
        <v>20.775932179888368</v>
      </c>
      <c r="DO160" s="2">
        <v>20.960710713192285</v>
      </c>
      <c r="DP160" s="2">
        <v>21.448552118472772</v>
      </c>
      <c r="DQ160" s="2">
        <v>21.856087223244717</v>
      </c>
      <c r="DR160" s="2">
        <v>21.712989811507374</v>
      </c>
      <c r="DS160" s="2">
        <v>20.978084050209105</v>
      </c>
      <c r="DT160" s="2">
        <v>20.936098442168007</v>
      </c>
      <c r="DU160" s="2">
        <v>21.657373332336299</v>
      </c>
      <c r="DV160" s="2">
        <v>20.833736197744024</v>
      </c>
      <c r="DW160" s="2">
        <v>20.870874794982086</v>
      </c>
      <c r="DX160" s="2">
        <v>21.674921572677004</v>
      </c>
      <c r="DY160" s="2">
        <v>21.037361120050559</v>
      </c>
      <c r="DZ160" s="2">
        <v>21.034387408259779</v>
      </c>
      <c r="EA160" s="2">
        <v>20.640643199237502</v>
      </c>
      <c r="EB160" s="2">
        <v>21.500628608096381</v>
      </c>
      <c r="EC160" s="2">
        <v>21.332735266518068</v>
      </c>
      <c r="ED160" s="2">
        <v>21.926241984384085</v>
      </c>
      <c r="EE160" s="2">
        <v>22.206632246497318</v>
      </c>
      <c r="EF160" s="2">
        <v>19.915154310522212</v>
      </c>
      <c r="EG160" s="2">
        <v>21.372803599057885</v>
      </c>
      <c r="EH160" s="2">
        <v>21.02206042213276</v>
      </c>
      <c r="EI160" s="2">
        <v>21.578449030197717</v>
      </c>
      <c r="EJ160" s="2">
        <v>21.616862771233048</v>
      </c>
      <c r="EK160" s="2">
        <v>21.313076266369272</v>
      </c>
      <c r="EL160" s="2">
        <v>21.97858290774569</v>
      </c>
      <c r="EM160" s="2">
        <v>21.224382541137388</v>
      </c>
      <c r="EN160" s="2">
        <v>22.165557532884375</v>
      </c>
      <c r="EO160" s="2">
        <v>21.378232979780861</v>
      </c>
      <c r="EP160" s="2">
        <v>21.496083367633588</v>
      </c>
      <c r="EQ160" s="2">
        <v>21.541825402271787</v>
      </c>
      <c r="ER160" s="2">
        <v>21.997272391633121</v>
      </c>
      <c r="ES160" s="2">
        <v>21.465346450615822</v>
      </c>
      <c r="ET160" s="2">
        <v>21.021583812233473</v>
      </c>
      <c r="EU160" s="2">
        <v>21.682910616803809</v>
      </c>
      <c r="EV160" s="2">
        <v>22.007642516794419</v>
      </c>
      <c r="EW160" s="2">
        <v>21.562553319523129</v>
      </c>
      <c r="EX160" s="2">
        <v>20.659332527522317</v>
      </c>
      <c r="EY160" s="2">
        <v>21.086654336140089</v>
      </c>
      <c r="EZ160" s="2">
        <v>22.03625581914298</v>
      </c>
      <c r="FA160" s="2">
        <v>22.599208019975372</v>
      </c>
      <c r="FB160" s="2">
        <v>20.833941995538055</v>
      </c>
      <c r="FC160" s="2">
        <v>21.715277143635397</v>
      </c>
      <c r="FD160" s="2">
        <v>21.768622295140908</v>
      </c>
      <c r="FE160" s="2">
        <v>20.806200710807488</v>
      </c>
      <c r="FF160" s="2">
        <v>22.523413232438092</v>
      </c>
      <c r="FG160" s="2">
        <v>20.189627181439707</v>
      </c>
      <c r="FH160" s="2">
        <v>21.568153019595439</v>
      </c>
      <c r="FI160" s="2">
        <v>21.216552441464138</v>
      </c>
      <c r="FJ160" s="2">
        <v>20.85942912255635</v>
      </c>
      <c r="FK160" s="2">
        <v>21.358525006871677</v>
      </c>
      <c r="FL160" s="2">
        <v>20.826625762084404</v>
      </c>
      <c r="FM160" s="2">
        <v>22.117876664901161</v>
      </c>
      <c r="FN160" s="2">
        <v>21.353409961332918</v>
      </c>
      <c r="FO160" s="2">
        <v>21.267231518028296</v>
      </c>
      <c r="FP160" s="2">
        <v>22.149096094703825</v>
      </c>
      <c r="FQ160" s="2">
        <v>20.390842610119151</v>
      </c>
      <c r="FR160" s="2">
        <v>22.020917808871246</v>
      </c>
      <c r="FS160" s="2">
        <v>21.231646661699678</v>
      </c>
      <c r="FT160" s="2">
        <v>21.167949337160127</v>
      </c>
      <c r="FU160" s="2">
        <v>21.203440710350488</v>
      </c>
      <c r="FV160" s="2">
        <v>20.942005366726605</v>
      </c>
      <c r="FW160" s="2">
        <v>21.467856644643042</v>
      </c>
      <c r="FX160" s="2">
        <v>21.682899646117313</v>
      </c>
      <c r="FY160" s="2">
        <v>22.166335777462635</v>
      </c>
      <c r="FZ160" s="2">
        <v>21.784207053234823</v>
      </c>
      <c r="GA160" s="2">
        <v>22.214275058029013</v>
      </c>
      <c r="GB160" s="2">
        <v>20.756930036018293</v>
      </c>
      <c r="GC160" s="2">
        <v>21.289761318522746</v>
      </c>
      <c r="GD160" s="2">
        <v>21.561426589738563</v>
      </c>
      <c r="GE160" s="2">
        <v>21.634969309198876</v>
      </c>
      <c r="GF160" s="2">
        <v>21.936124573861569</v>
      </c>
      <c r="GG160" s="2">
        <v>21.415059596568661</v>
      </c>
      <c r="GH160" s="2">
        <v>20.928195594644649</v>
      </c>
      <c r="GI160" s="2">
        <v>20.929541848202149</v>
      </c>
      <c r="GJ160" s="2">
        <v>22.182635041913933</v>
      </c>
      <c r="GK160" s="2">
        <v>21.217193844638054</v>
      </c>
      <c r="GL160" s="2">
        <v>20.302594340153597</v>
      </c>
      <c r="GM160" s="30">
        <v>21.217193844638054</v>
      </c>
      <c r="GN160" s="30">
        <v>20.302594340153597</v>
      </c>
    </row>
    <row r="161" spans="1:196" x14ac:dyDescent="0.2">
      <c r="A161" s="17" t="s">
        <v>266</v>
      </c>
      <c r="B161" s="17">
        <v>40</v>
      </c>
      <c r="C161" s="17">
        <v>4</v>
      </c>
      <c r="D161" s="9" t="s">
        <v>1</v>
      </c>
      <c r="E161" s="7">
        <v>7.0622337783332101E-2</v>
      </c>
      <c r="F161" s="7">
        <v>-0.1770824747659816</v>
      </c>
      <c r="G161" s="7">
        <v>0.19872267899843088</v>
      </c>
      <c r="H161" s="7">
        <v>-0.13479896372441758</v>
      </c>
      <c r="I161" s="78">
        <v>0</v>
      </c>
      <c r="J161" s="78">
        <v>0</v>
      </c>
      <c r="K161" s="2">
        <v>20.07414515498289</v>
      </c>
      <c r="L161" s="2">
        <v>20.071085305071293</v>
      </c>
      <c r="M161" s="2">
        <v>19.363655279025039</v>
      </c>
      <c r="N161" s="2">
        <v>20.623635072607801</v>
      </c>
      <c r="O161" s="2">
        <v>19.757663644409071</v>
      </c>
      <c r="P161" s="2">
        <v>20.122046395205153</v>
      </c>
      <c r="Q161" s="2">
        <v>19.968765153347821</v>
      </c>
      <c r="R161" s="2">
        <v>20.749887952834435</v>
      </c>
      <c r="S161" s="2">
        <v>20.750270608519017</v>
      </c>
      <c r="T161" s="2">
        <v>19.757663644409071</v>
      </c>
      <c r="U161" s="2">
        <v>20.764877375122762</v>
      </c>
      <c r="V161" s="2">
        <v>20.331370578030501</v>
      </c>
      <c r="W161" s="2">
        <v>20.427598757887786</v>
      </c>
      <c r="X161" s="2">
        <v>19.635104272227348</v>
      </c>
      <c r="Y161" s="2">
        <v>20.752302806807648</v>
      </c>
      <c r="Z161" s="2">
        <v>20.113400838738809</v>
      </c>
      <c r="AA161" s="2">
        <v>20.289627251051456</v>
      </c>
      <c r="AB161" s="2">
        <v>20.377638504923873</v>
      </c>
      <c r="AC161" s="2">
        <v>20.049244306533669</v>
      </c>
      <c r="AD161" s="2">
        <v>20.005170813532466</v>
      </c>
      <c r="AE161" s="2">
        <v>18.557191767810924</v>
      </c>
      <c r="AF161" s="2">
        <v>19.875079402169732</v>
      </c>
      <c r="AG161" s="2">
        <v>20.218398056235895</v>
      </c>
      <c r="AH161" s="2">
        <v>20.309711692994679</v>
      </c>
      <c r="AI161" s="2">
        <v>19.757663644409071</v>
      </c>
      <c r="AJ161" s="2">
        <v>20.320497303152674</v>
      </c>
      <c r="AK161" s="2">
        <v>20.404324689714198</v>
      </c>
      <c r="AL161" s="2">
        <v>19.535383421213197</v>
      </c>
      <c r="AM161" s="2">
        <v>20.000840203937933</v>
      </c>
      <c r="AN161" s="2">
        <v>19.765341022176393</v>
      </c>
      <c r="AO161" s="2">
        <v>20.098707766917649</v>
      </c>
      <c r="AP161" s="2">
        <v>19.986663119858363</v>
      </c>
      <c r="AQ161" s="2">
        <v>20.185734028816686</v>
      </c>
      <c r="AR161" s="2">
        <v>19.930037968345104</v>
      </c>
      <c r="AS161" s="2">
        <v>20.179804667343717</v>
      </c>
      <c r="AT161" s="2">
        <v>20.153961391791213</v>
      </c>
      <c r="AU161" s="2">
        <v>19.672635881521472</v>
      </c>
      <c r="AV161" s="2">
        <v>20.065881723897711</v>
      </c>
      <c r="AW161" s="2">
        <v>19.703411667943445</v>
      </c>
      <c r="AX161" s="2">
        <v>19.766026759274531</v>
      </c>
      <c r="AY161" s="2">
        <v>19.762543395036808</v>
      </c>
      <c r="AZ161" s="2">
        <v>19.274142390924872</v>
      </c>
      <c r="BA161" s="2">
        <v>19.6047711981847</v>
      </c>
      <c r="BB161" s="2">
        <v>20.444309630452505</v>
      </c>
      <c r="BC161" s="2">
        <v>20.838975428479653</v>
      </c>
      <c r="BD161" s="2">
        <v>20.3665015776117</v>
      </c>
      <c r="BE161" s="2">
        <v>19.340599336389111</v>
      </c>
      <c r="BF161" s="2">
        <v>20.162105656761977</v>
      </c>
      <c r="BG161" s="2">
        <v>19.811520019629118</v>
      </c>
      <c r="BH161" s="2">
        <v>20.216170779542995</v>
      </c>
      <c r="BI161" s="2">
        <v>20.809947907847828</v>
      </c>
      <c r="BJ161" s="2">
        <v>20.16877997640459</v>
      </c>
      <c r="BK161" s="2">
        <v>20.248138462034653</v>
      </c>
      <c r="BL161" s="2">
        <v>19.422886749097618</v>
      </c>
      <c r="BM161" s="2">
        <v>19.493960515960968</v>
      </c>
      <c r="BN161" s="2">
        <v>21.190317022375691</v>
      </c>
      <c r="BO161" s="2">
        <v>18.699055545402878</v>
      </c>
      <c r="BP161" s="2">
        <v>20.097837648000269</v>
      </c>
      <c r="BQ161" s="2">
        <v>21.405028550014119</v>
      </c>
      <c r="BR161" s="2">
        <v>20.432702175571958</v>
      </c>
      <c r="BS161" s="2">
        <v>20.455771559667127</v>
      </c>
      <c r="BT161" s="2">
        <v>18.838420692008686</v>
      </c>
      <c r="BU161" s="2">
        <v>20.425698572349695</v>
      </c>
      <c r="BV161" s="2">
        <v>20.654295428040367</v>
      </c>
      <c r="BW161" s="2">
        <v>20.057119427714589</v>
      </c>
      <c r="BX161" s="2">
        <v>19.652978602149709</v>
      </c>
      <c r="BY161" s="2">
        <v>20.033563309908637</v>
      </c>
      <c r="BZ161" s="2">
        <v>19.593466134545363</v>
      </c>
      <c r="CA161" s="2">
        <v>19.680967873115303</v>
      </c>
      <c r="CB161" s="2">
        <v>19.585242197855056</v>
      </c>
      <c r="CC161" s="2">
        <v>19.815805949652482</v>
      </c>
      <c r="CD161" s="2">
        <v>20.524147913894119</v>
      </c>
      <c r="CE161" s="2">
        <v>19.929364289034698</v>
      </c>
      <c r="CF161" s="2">
        <v>21.290474326265318</v>
      </c>
      <c r="CG161" s="2">
        <v>20.212995752819079</v>
      </c>
      <c r="CH161" s="2">
        <v>20.117998403492745</v>
      </c>
      <c r="CI161" s="2">
        <v>19.714928864272533</v>
      </c>
      <c r="CJ161" s="2">
        <v>20.544418015483675</v>
      </c>
      <c r="CK161" s="2">
        <v>19.984805839141433</v>
      </c>
      <c r="CL161" s="2">
        <v>20.024327371001636</v>
      </c>
      <c r="CM161" s="2">
        <v>19.824959444358186</v>
      </c>
      <c r="CN161" s="2">
        <v>20.673125665696059</v>
      </c>
      <c r="CO161" s="2">
        <v>20.654532824913616</v>
      </c>
      <c r="CP161" s="2">
        <v>20.088775212209498</v>
      </c>
      <c r="CQ161" s="2">
        <v>19.803419296648492</v>
      </c>
      <c r="CR161" s="2">
        <v>19.45837953981961</v>
      </c>
      <c r="CS161" s="2">
        <v>20.794973776607335</v>
      </c>
      <c r="CT161" s="2">
        <v>20.112324046461154</v>
      </c>
      <c r="CU161" s="2">
        <v>20.22475491659829</v>
      </c>
      <c r="CV161" s="2">
        <v>20.379949439170673</v>
      </c>
      <c r="CW161" s="2">
        <v>20.438947618079435</v>
      </c>
      <c r="CX161" s="2">
        <v>21.124826605910933</v>
      </c>
      <c r="CY161" s="2">
        <v>19.757663644409071</v>
      </c>
      <c r="CZ161" s="2">
        <v>20.234105655925866</v>
      </c>
      <c r="DA161" s="2">
        <v>19.757663644409071</v>
      </c>
      <c r="DB161" s="2">
        <v>20.439335655412986</v>
      </c>
      <c r="DC161" s="2">
        <v>19.630856786186769</v>
      </c>
      <c r="DD161" s="2">
        <v>20.745793330929967</v>
      </c>
      <c r="DE161" s="2">
        <v>19.469489968421982</v>
      </c>
      <c r="DF161" s="2">
        <v>19.982752167290851</v>
      </c>
      <c r="DG161" s="2">
        <v>19.440081832502823</v>
      </c>
      <c r="DH161" s="2">
        <v>19.99904860397427</v>
      </c>
      <c r="DI161" s="2">
        <v>19.163357250040931</v>
      </c>
      <c r="DJ161" s="2">
        <v>19.832955569470307</v>
      </c>
      <c r="DK161" s="2">
        <v>20.050472320260461</v>
      </c>
      <c r="DL161" s="2">
        <v>20.376986486006263</v>
      </c>
      <c r="DM161" s="2">
        <v>20.430761045164555</v>
      </c>
      <c r="DN161" s="2">
        <v>19.209650426258207</v>
      </c>
      <c r="DO161" s="2">
        <v>19.669157897373449</v>
      </c>
      <c r="DP161" s="2">
        <v>19.699661090995225</v>
      </c>
      <c r="DQ161" s="2">
        <v>19.752840958387974</v>
      </c>
      <c r="DR161" s="2">
        <v>19.577998951228146</v>
      </c>
      <c r="DS161" s="2">
        <v>19.358098928687355</v>
      </c>
      <c r="DT161" s="2">
        <v>19.925046206090574</v>
      </c>
      <c r="DU161" s="2">
        <v>20.409745178292166</v>
      </c>
      <c r="DV161" s="2">
        <v>19.6237908555206</v>
      </c>
      <c r="DW161" s="2">
        <v>19.71973746637941</v>
      </c>
      <c r="DX161" s="2">
        <v>20.167504603223165</v>
      </c>
      <c r="DY161" s="2">
        <v>19.80406278082414</v>
      </c>
      <c r="DZ161" s="2">
        <v>20.049420216145673</v>
      </c>
      <c r="EA161" s="2">
        <v>19.51511439588856</v>
      </c>
      <c r="EB161" s="2">
        <v>19.957158767329606</v>
      </c>
      <c r="EC161" s="2">
        <v>19.757663644409071</v>
      </c>
      <c r="ED161" s="2">
        <v>20.065700739971223</v>
      </c>
      <c r="EE161" s="2">
        <v>20.342307898491793</v>
      </c>
      <c r="EF161" s="2">
        <v>19.268331602709839</v>
      </c>
      <c r="EG161" s="2">
        <v>19.771673074931371</v>
      </c>
      <c r="EH161" s="2">
        <v>19.628815044454939</v>
      </c>
      <c r="EI161" s="2">
        <v>20.049712569862603</v>
      </c>
      <c r="EJ161" s="2">
        <v>19.757663644409071</v>
      </c>
      <c r="EK161" s="2">
        <v>19.757663644409071</v>
      </c>
      <c r="EL161" s="2">
        <v>20.394601789293528</v>
      </c>
      <c r="EM161" s="2">
        <v>20.010471774538694</v>
      </c>
      <c r="EN161" s="2">
        <v>20.271998825872522</v>
      </c>
      <c r="EO161" s="2">
        <v>20.544337171012284</v>
      </c>
      <c r="EP161" s="2">
        <v>20.275583608069521</v>
      </c>
      <c r="EQ161" s="2">
        <v>20.032288368500087</v>
      </c>
      <c r="ER161" s="2">
        <v>20.337003492979179</v>
      </c>
      <c r="ES161" s="2">
        <v>20.139385414284291</v>
      </c>
      <c r="ET161" s="2">
        <v>19.911064657243433</v>
      </c>
      <c r="EU161" s="2">
        <v>19.858639614865137</v>
      </c>
      <c r="EV161" s="2">
        <v>20.135360136313906</v>
      </c>
      <c r="EW161" s="2">
        <v>20.077288393067754</v>
      </c>
      <c r="EX161" s="2">
        <v>19.773116632160963</v>
      </c>
      <c r="EY161" s="2">
        <v>20.002266925136965</v>
      </c>
      <c r="EZ161" s="2">
        <v>20.268649988595183</v>
      </c>
      <c r="FA161" s="2">
        <v>21.083295778555598</v>
      </c>
      <c r="FB161" s="2">
        <v>19.72055456977785</v>
      </c>
      <c r="FC161" s="2">
        <v>19.94771228708753</v>
      </c>
      <c r="FD161" s="2">
        <v>20.036217012545258</v>
      </c>
      <c r="FE161" s="2">
        <v>19.442862762896805</v>
      </c>
      <c r="FF161" s="2">
        <v>20.737216230064185</v>
      </c>
      <c r="FG161" s="2">
        <v>18.618847164313415</v>
      </c>
      <c r="FH161" s="2">
        <v>20.019131055306545</v>
      </c>
      <c r="FI161" s="2">
        <v>19.757663644409071</v>
      </c>
      <c r="FJ161" s="2">
        <v>19.757663644409071</v>
      </c>
      <c r="FK161" s="2">
        <v>19.701997304592844</v>
      </c>
      <c r="FL161" s="2">
        <v>19.803007298813128</v>
      </c>
      <c r="FM161" s="2">
        <v>20.274434451313141</v>
      </c>
      <c r="FN161" s="2">
        <v>19.981855420581926</v>
      </c>
      <c r="FO161" s="2">
        <v>19.757663644409071</v>
      </c>
      <c r="FP161" s="2">
        <v>20.941069302043125</v>
      </c>
      <c r="FQ161" s="2">
        <v>19.697256148575445</v>
      </c>
      <c r="FR161" s="2">
        <v>20.573549061471034</v>
      </c>
      <c r="FS161" s="2">
        <v>19.984691342968322</v>
      </c>
      <c r="FT161" s="2">
        <v>19.843222185302977</v>
      </c>
      <c r="FU161" s="2">
        <v>19.987475888886898</v>
      </c>
      <c r="FV161" s="2">
        <v>19.576225303637205</v>
      </c>
      <c r="FW161" s="2">
        <v>19.903175954049818</v>
      </c>
      <c r="FX161" s="2">
        <v>20.270424544106465</v>
      </c>
      <c r="FY161" s="2">
        <v>20.401838369256708</v>
      </c>
      <c r="FZ161" s="2">
        <v>20.337331965057587</v>
      </c>
      <c r="GA161" s="2">
        <v>20.274651466207327</v>
      </c>
      <c r="GB161" s="2">
        <v>19.426014240287543</v>
      </c>
      <c r="GC161" s="2">
        <v>19.674302531985933</v>
      </c>
      <c r="GD161" s="2">
        <v>20.210308146344094</v>
      </c>
      <c r="GE161" s="2">
        <v>20.32289973289236</v>
      </c>
      <c r="GF161" s="2">
        <v>20.263818502991636</v>
      </c>
      <c r="GG161" s="2">
        <v>19.757663644409071</v>
      </c>
      <c r="GH161" s="2">
        <v>19.43711304599826</v>
      </c>
      <c r="GI161" s="2">
        <v>19.757663644409071</v>
      </c>
      <c r="GJ161" s="2">
        <v>19.970982410140792</v>
      </c>
      <c r="GK161" s="2">
        <v>19.796990395292077</v>
      </c>
      <c r="GL161" s="2">
        <v>18.905800381891922</v>
      </c>
      <c r="GM161" s="30">
        <v>19.796990395292077</v>
      </c>
      <c r="GN161" s="30">
        <v>18.905800381891922</v>
      </c>
    </row>
    <row r="162" spans="1:196" x14ac:dyDescent="0.2">
      <c r="A162" s="17" t="s">
        <v>289</v>
      </c>
      <c r="B162" s="17">
        <f>18+22</f>
        <v>40</v>
      </c>
      <c r="C162" s="17">
        <v>4</v>
      </c>
      <c r="D162" s="9" t="s">
        <v>1</v>
      </c>
      <c r="E162" s="7">
        <v>0.59567608504223624</v>
      </c>
      <c r="F162" s="7">
        <v>6.4615036253385938E-2</v>
      </c>
      <c r="G162" s="7">
        <v>5.9796795781663636E-4</v>
      </c>
      <c r="H162" s="7">
        <v>0.26576640626813841</v>
      </c>
      <c r="I162" s="78">
        <v>0</v>
      </c>
      <c r="J162" s="58" t="s">
        <v>5711</v>
      </c>
      <c r="K162" s="2">
        <v>19.570152264291011</v>
      </c>
      <c r="L162" s="2">
        <v>20.135739112019493</v>
      </c>
      <c r="M162" s="2">
        <v>20.464250759440105</v>
      </c>
      <c r="N162" s="2">
        <v>21.157145674559768</v>
      </c>
      <c r="O162" s="2">
        <v>20.402581056217148</v>
      </c>
      <c r="P162" s="2">
        <v>20.380355032110881</v>
      </c>
      <c r="Q162" s="2">
        <v>20.463752560706013</v>
      </c>
      <c r="R162" s="2">
        <v>20.798419033090799</v>
      </c>
      <c r="S162" s="2">
        <v>20.493358117374573</v>
      </c>
      <c r="T162" s="2">
        <v>21.097250625984987</v>
      </c>
      <c r="U162" s="2">
        <v>20.588598738588988</v>
      </c>
      <c r="V162" s="2">
        <v>19.833074223212655</v>
      </c>
      <c r="W162" s="2">
        <v>19.748689326001795</v>
      </c>
      <c r="X162" s="2">
        <v>19.757663644409071</v>
      </c>
      <c r="Y162" s="2">
        <v>20.553917992683704</v>
      </c>
      <c r="Z162" s="2">
        <v>20.263808075459711</v>
      </c>
      <c r="AA162" s="2">
        <v>20.359255336373216</v>
      </c>
      <c r="AB162" s="2">
        <v>19.690122439256431</v>
      </c>
      <c r="AC162" s="2">
        <v>19.90668374290804</v>
      </c>
      <c r="AD162" s="2">
        <v>19.81712950617483</v>
      </c>
      <c r="AE162" s="2">
        <v>20.285014721130498</v>
      </c>
      <c r="AF162" s="2">
        <v>20.12264671829556</v>
      </c>
      <c r="AG162" s="2">
        <v>20.08048587588852</v>
      </c>
      <c r="AH162" s="2">
        <v>19.789306802741692</v>
      </c>
      <c r="AI162" s="2">
        <v>20.286363102843431</v>
      </c>
      <c r="AJ162" s="2">
        <v>19.806669237678953</v>
      </c>
      <c r="AK162" s="2">
        <v>20.23838450750296</v>
      </c>
      <c r="AL162" s="2">
        <v>20.509678158776495</v>
      </c>
      <c r="AM162" s="2">
        <v>20.391576221998886</v>
      </c>
      <c r="AN162" s="2">
        <v>20.22677130753949</v>
      </c>
      <c r="AO162" s="2">
        <v>20.295204666214886</v>
      </c>
      <c r="AP162" s="2">
        <v>20.528588386543184</v>
      </c>
      <c r="AQ162" s="2">
        <v>19.8849694029484</v>
      </c>
      <c r="AR162" s="2">
        <v>20.854284092223782</v>
      </c>
      <c r="AS162" s="2">
        <v>20.086585856245367</v>
      </c>
      <c r="AT162" s="2">
        <v>21.593564414161314</v>
      </c>
      <c r="AU162" s="2">
        <v>20.414318133837433</v>
      </c>
      <c r="AV162" s="2">
        <v>20.371780560183698</v>
      </c>
      <c r="AW162" s="2">
        <v>20.169503221158163</v>
      </c>
      <c r="AX162" s="2">
        <v>20.748658970572794</v>
      </c>
      <c r="AY162" s="2">
        <v>20.081455792282853</v>
      </c>
      <c r="AZ162" s="2">
        <v>20.407018691366346</v>
      </c>
      <c r="BA162" s="2">
        <v>20.494654687721912</v>
      </c>
      <c r="BB162" s="2">
        <v>20.727544530433303</v>
      </c>
      <c r="BC162" s="2">
        <v>19.894671024023488</v>
      </c>
      <c r="BD162" s="2">
        <v>19.82521264206434</v>
      </c>
      <c r="BE162" s="2">
        <v>20.397018278463584</v>
      </c>
      <c r="BF162" s="2">
        <v>20.281201337834357</v>
      </c>
      <c r="BG162" s="2">
        <v>20.774663387741487</v>
      </c>
      <c r="BH162" s="2">
        <v>20.000562563386652</v>
      </c>
      <c r="BI162" s="2">
        <v>20.443774760520114</v>
      </c>
      <c r="BJ162" s="2">
        <v>19.547915133554991</v>
      </c>
      <c r="BK162" s="2">
        <v>20.28714931409586</v>
      </c>
      <c r="BL162" s="2">
        <v>20.352910480641953</v>
      </c>
      <c r="BM162" s="2">
        <v>20.342104006769226</v>
      </c>
      <c r="BN162" s="2">
        <v>20.068680113117804</v>
      </c>
      <c r="BO162" s="2">
        <v>19.764182024775511</v>
      </c>
      <c r="BP162" s="2">
        <v>20.115510379138531</v>
      </c>
      <c r="BQ162" s="2">
        <v>20.770998024951581</v>
      </c>
      <c r="BR162" s="2">
        <v>20.253567565056759</v>
      </c>
      <c r="BS162" s="2">
        <v>20.650455069298886</v>
      </c>
      <c r="BT162" s="2">
        <v>20.154259484626508</v>
      </c>
      <c r="BU162" s="2">
        <v>20.039512639949589</v>
      </c>
      <c r="BV162" s="2">
        <v>20.105865820581187</v>
      </c>
      <c r="BW162" s="2">
        <v>20.187566302960843</v>
      </c>
      <c r="BX162" s="2">
        <v>20.036901683518835</v>
      </c>
      <c r="BY162" s="2">
        <v>20.51216251043439</v>
      </c>
      <c r="BZ162" s="2">
        <v>20.204057874298723</v>
      </c>
      <c r="CA162" s="2">
        <v>20.699766345855146</v>
      </c>
      <c r="CB162" s="2">
        <v>20.112277146010722</v>
      </c>
      <c r="CC162" s="2">
        <v>20.688040872014682</v>
      </c>
      <c r="CD162" s="2">
        <v>19.997031707266668</v>
      </c>
      <c r="CE162" s="2">
        <v>20.158509591799032</v>
      </c>
      <c r="CF162" s="2">
        <v>20.104069864767208</v>
      </c>
      <c r="CG162" s="2">
        <v>20.986415614039693</v>
      </c>
      <c r="CH162" s="2">
        <v>20.151326794884053</v>
      </c>
      <c r="CI162" s="2">
        <v>19.852190738862067</v>
      </c>
      <c r="CJ162" s="2">
        <v>20.546075237382791</v>
      </c>
      <c r="CK162" s="2">
        <v>20.28046578168761</v>
      </c>
      <c r="CL162" s="2">
        <v>19.831137418270377</v>
      </c>
      <c r="CM162" s="2">
        <v>19.697981207079497</v>
      </c>
      <c r="CN162" s="2">
        <v>20.085509603227589</v>
      </c>
      <c r="CO162" s="2">
        <v>20.683754849760408</v>
      </c>
      <c r="CP162" s="2">
        <v>20.064541016317666</v>
      </c>
      <c r="CQ162" s="2">
        <v>20.763531334397246</v>
      </c>
      <c r="CR162" s="2">
        <v>20.576562893915252</v>
      </c>
      <c r="CS162" s="2">
        <v>20.730354062362117</v>
      </c>
      <c r="CT162" s="2">
        <v>19.390657499286831</v>
      </c>
      <c r="CU162" s="2">
        <v>20.202941263543398</v>
      </c>
      <c r="CV162" s="2">
        <v>19.757663644409071</v>
      </c>
      <c r="CW162" s="2">
        <v>20.298187231968313</v>
      </c>
      <c r="CX162" s="2">
        <v>20.569846155693636</v>
      </c>
      <c r="CY162" s="2">
        <v>19.984779643890121</v>
      </c>
      <c r="CZ162" s="2">
        <v>20.000250041871109</v>
      </c>
      <c r="DA162" s="2">
        <v>20.601452488683961</v>
      </c>
      <c r="DB162" s="2">
        <v>19.666326699625063</v>
      </c>
      <c r="DC162" s="2">
        <v>20.593129895593133</v>
      </c>
      <c r="DD162" s="2">
        <v>20.115747742667196</v>
      </c>
      <c r="DE162" s="2">
        <v>20.204432039514966</v>
      </c>
      <c r="DF162" s="2">
        <v>20.40291777944908</v>
      </c>
      <c r="DG162" s="2">
        <v>20.01148615816528</v>
      </c>
      <c r="DH162" s="2">
        <v>20.699932800398194</v>
      </c>
      <c r="DI162" s="2">
        <v>20.844693987336409</v>
      </c>
      <c r="DJ162" s="2">
        <v>20.144411184004642</v>
      </c>
      <c r="DK162" s="2">
        <v>20.530276834513831</v>
      </c>
      <c r="DL162" s="2">
        <v>19.760557287868085</v>
      </c>
      <c r="DM162" s="2">
        <v>20.400799502448479</v>
      </c>
      <c r="DN162" s="2">
        <v>19.956789685308433</v>
      </c>
      <c r="DO162" s="2">
        <v>19.391025219024254</v>
      </c>
      <c r="DP162" s="2">
        <v>20.214816193382102</v>
      </c>
      <c r="DQ162" s="2">
        <v>20.763109135717571</v>
      </c>
      <c r="DR162" s="2">
        <v>20.053628770647506</v>
      </c>
      <c r="DS162" s="2">
        <v>20.564569725513671</v>
      </c>
      <c r="DT162" s="2">
        <v>19.925338818923844</v>
      </c>
      <c r="DU162" s="2">
        <v>19.897652655647519</v>
      </c>
      <c r="DV162" s="2">
        <v>20.146441487497952</v>
      </c>
      <c r="DW162" s="2">
        <v>20.541533371012125</v>
      </c>
      <c r="DX162" s="2">
        <v>20.672377515039393</v>
      </c>
      <c r="DY162" s="2">
        <v>20.325137975764157</v>
      </c>
      <c r="DZ162" s="2">
        <v>20.085587622224075</v>
      </c>
      <c r="EA162" s="2">
        <v>19.774636099217755</v>
      </c>
      <c r="EB162" s="2">
        <v>19.71912858388637</v>
      </c>
      <c r="EC162" s="2">
        <v>20.187844492076941</v>
      </c>
      <c r="ED162" s="2">
        <v>20.453695803311554</v>
      </c>
      <c r="EE162" s="2">
        <v>20.603277072888577</v>
      </c>
      <c r="EF162" s="2">
        <v>21.580760335412844</v>
      </c>
      <c r="EG162" s="2">
        <v>20.438537914745542</v>
      </c>
      <c r="EH162" s="2">
        <v>20.325473472852813</v>
      </c>
      <c r="EI162" s="2">
        <v>20.690496239245814</v>
      </c>
      <c r="EJ162" s="2">
        <v>20.46718803430285</v>
      </c>
      <c r="EK162" s="2">
        <v>20.092580808293164</v>
      </c>
      <c r="EL162" s="2">
        <v>20.358806720024468</v>
      </c>
      <c r="EM162" s="2">
        <v>20.757928939019791</v>
      </c>
      <c r="EN162" s="2">
        <v>19.807780309975449</v>
      </c>
      <c r="EO162" s="2">
        <v>21.00252043614805</v>
      </c>
      <c r="EP162" s="2">
        <v>20.38483473233704</v>
      </c>
      <c r="EQ162" s="2">
        <v>21.363326047590864</v>
      </c>
      <c r="ER162" s="2">
        <v>20.530322776254394</v>
      </c>
      <c r="ES162" s="2">
        <v>20.829593038177475</v>
      </c>
      <c r="ET162" s="2">
        <v>20.428233201052951</v>
      </c>
      <c r="EU162" s="2">
        <v>19.988666770634719</v>
      </c>
      <c r="EV162" s="2">
        <v>19.726705474430918</v>
      </c>
      <c r="EW162" s="2">
        <v>20.239216046704531</v>
      </c>
      <c r="EX162" s="2">
        <v>20.383337074055252</v>
      </c>
      <c r="EY162" s="2">
        <v>20.197631009714669</v>
      </c>
      <c r="EZ162" s="2">
        <v>20.240986286411935</v>
      </c>
      <c r="FA162" s="2">
        <v>20.779415874310448</v>
      </c>
      <c r="FB162" s="2">
        <v>20.898795960237383</v>
      </c>
      <c r="FC162" s="2">
        <v>20.24939403842313</v>
      </c>
      <c r="FD162" s="2">
        <v>20.525217780772351</v>
      </c>
      <c r="FE162" s="2">
        <v>20.978792732852764</v>
      </c>
      <c r="FF162" s="2">
        <v>21.209300564082376</v>
      </c>
      <c r="FG162" s="2">
        <v>20.831752107536182</v>
      </c>
      <c r="FH162" s="2">
        <v>20.392796587821941</v>
      </c>
      <c r="FI162" s="2">
        <v>20.249742589175309</v>
      </c>
      <c r="FJ162" s="2">
        <v>19.942431256728501</v>
      </c>
      <c r="FK162" s="2">
        <v>20.441260774283887</v>
      </c>
      <c r="FL162" s="2">
        <v>21.521955851920136</v>
      </c>
      <c r="FM162" s="2">
        <v>20.43296712701126</v>
      </c>
      <c r="FN162" s="2">
        <v>20.316525883816549</v>
      </c>
      <c r="FO162" s="2">
        <v>20.414402857340168</v>
      </c>
      <c r="FP162" s="2">
        <v>20.891685413394473</v>
      </c>
      <c r="FQ162" s="2">
        <v>21.090554515263353</v>
      </c>
      <c r="FR162" s="2">
        <v>19.968697496816734</v>
      </c>
      <c r="FS162" s="2">
        <v>20.835170809092325</v>
      </c>
      <c r="FT162" s="2">
        <v>20.552412592231786</v>
      </c>
      <c r="FU162" s="2">
        <v>20.511678454574593</v>
      </c>
      <c r="FV162" s="2">
        <v>20.66315410140092</v>
      </c>
      <c r="FW162" s="2">
        <v>20.056430897841317</v>
      </c>
      <c r="FX162" s="2">
        <v>20.346669272100751</v>
      </c>
      <c r="FY162" s="2">
        <v>20.924163095377533</v>
      </c>
      <c r="FZ162" s="2">
        <v>20.984104557961164</v>
      </c>
      <c r="GA162" s="2">
        <v>19.694692534156331</v>
      </c>
      <c r="GB162" s="2">
        <v>20.63191188134213</v>
      </c>
      <c r="GC162" s="2">
        <v>20.573390578077387</v>
      </c>
      <c r="GD162" s="2">
        <v>20.657368304238688</v>
      </c>
      <c r="GE162" s="2">
        <v>20.750932289086371</v>
      </c>
      <c r="GF162" s="2">
        <v>20.317907317026801</v>
      </c>
      <c r="GG162" s="2">
        <v>20.796970445950798</v>
      </c>
      <c r="GH162" s="2">
        <v>20.492726662345689</v>
      </c>
      <c r="GI162" s="2">
        <v>20.226049328644464</v>
      </c>
      <c r="GJ162" s="2">
        <v>21.037296289253085</v>
      </c>
      <c r="GK162" s="2">
        <v>21.234117663363609</v>
      </c>
      <c r="GL162" s="2">
        <v>20.183842656523566</v>
      </c>
      <c r="GM162" s="30">
        <v>21.234117663363609</v>
      </c>
      <c r="GN162" s="30">
        <v>20.183842656523566</v>
      </c>
    </row>
    <row r="163" spans="1:196" x14ac:dyDescent="0.2">
      <c r="A163" s="17" t="s">
        <v>46</v>
      </c>
      <c r="B163" s="17">
        <v>40</v>
      </c>
      <c r="C163" s="17">
        <v>6</v>
      </c>
      <c r="D163" s="9" t="s">
        <v>0</v>
      </c>
      <c r="E163" s="8">
        <v>7.6955453486099612E-2</v>
      </c>
      <c r="F163" s="7">
        <v>0.16436740293263696</v>
      </c>
      <c r="G163" s="7">
        <v>7.7664599501111653E-2</v>
      </c>
      <c r="H163" s="10">
        <v>0.15812195102160942</v>
      </c>
      <c r="I163" s="78">
        <v>0</v>
      </c>
      <c r="J163" s="78">
        <v>0</v>
      </c>
      <c r="K163" s="2">
        <v>19.959381648007614</v>
      </c>
      <c r="L163" s="2">
        <v>20.797082156671745</v>
      </c>
      <c r="M163" s="2">
        <v>20.315042577096737</v>
      </c>
      <c r="N163" s="2">
        <v>20.874418912540147</v>
      </c>
      <c r="O163" s="2">
        <v>20.007057993773543</v>
      </c>
      <c r="P163" s="2">
        <v>21.08617128634922</v>
      </c>
      <c r="Q163" s="2">
        <v>20.771149507756281</v>
      </c>
      <c r="R163" s="2">
        <v>20.798581189619618</v>
      </c>
      <c r="S163" s="2">
        <v>20.933184355950509</v>
      </c>
      <c r="T163" s="2">
        <v>20.733297701093147</v>
      </c>
      <c r="U163" s="2">
        <v>21.0476437367358</v>
      </c>
      <c r="V163" s="2">
        <v>20.394835743654269</v>
      </c>
      <c r="W163" s="2">
        <v>20.810116159784332</v>
      </c>
      <c r="X163" s="2">
        <v>19.715776108734318</v>
      </c>
      <c r="Y163" s="2">
        <v>20.332399702488619</v>
      </c>
      <c r="Z163" s="2">
        <v>20.674714048727822</v>
      </c>
      <c r="AA163" s="2">
        <v>20.377380278202562</v>
      </c>
      <c r="AB163" s="2">
        <v>20.390425147506612</v>
      </c>
      <c r="AC163" s="2">
        <v>19.960658549676829</v>
      </c>
      <c r="AD163" s="2">
        <v>20.878515304017203</v>
      </c>
      <c r="AE163" s="2">
        <v>21.108054733193356</v>
      </c>
      <c r="AF163" s="2">
        <v>20.354907246593744</v>
      </c>
      <c r="AG163" s="2">
        <v>20.701513996999129</v>
      </c>
      <c r="AH163" s="2">
        <v>20.348085927771209</v>
      </c>
      <c r="AI163" s="2">
        <v>20.316298794534323</v>
      </c>
      <c r="AJ163" s="2">
        <v>20.302796508920029</v>
      </c>
      <c r="AK163" s="2">
        <v>20.474321365255481</v>
      </c>
      <c r="AL163" s="2">
        <v>20.551610645562207</v>
      </c>
      <c r="AM163" s="2">
        <v>20.970181395893544</v>
      </c>
      <c r="AN163" s="2">
        <v>20.281011719408081</v>
      </c>
      <c r="AO163" s="2">
        <v>19.954959208196414</v>
      </c>
      <c r="AP163" s="2">
        <v>20.420058320281488</v>
      </c>
      <c r="AQ163" s="2">
        <v>20.310031247313169</v>
      </c>
      <c r="AR163" s="2">
        <v>20.483795163645446</v>
      </c>
      <c r="AS163" s="2">
        <v>20.339066632946906</v>
      </c>
      <c r="AT163" s="2">
        <v>20.956643036145771</v>
      </c>
      <c r="AU163" s="2">
        <v>20.736155877204688</v>
      </c>
      <c r="AV163" s="2">
        <v>20.900073649094104</v>
      </c>
      <c r="AW163" s="2">
        <v>19.713597742263037</v>
      </c>
      <c r="AX163" s="2">
        <v>20.259121122837008</v>
      </c>
      <c r="AY163" s="2">
        <v>20.434091245572876</v>
      </c>
      <c r="AZ163" s="2">
        <v>21.564887736256264</v>
      </c>
      <c r="BA163" s="2">
        <v>19.766377073268675</v>
      </c>
      <c r="BB163" s="2">
        <v>21.472745123987224</v>
      </c>
      <c r="BC163" s="2">
        <v>20.219466202067402</v>
      </c>
      <c r="BD163" s="2">
        <v>20.192170143780327</v>
      </c>
      <c r="BE163" s="2">
        <v>20.104978722128607</v>
      </c>
      <c r="BF163" s="2">
        <v>20.776758195138246</v>
      </c>
      <c r="BG163" s="2">
        <v>20.974562706148348</v>
      </c>
      <c r="BH163" s="2">
        <v>20.552000572969238</v>
      </c>
      <c r="BI163" s="2">
        <v>20.907612902738716</v>
      </c>
      <c r="BJ163" s="2">
        <v>19.837764798766568</v>
      </c>
      <c r="BK163" s="2">
        <v>20.789697224718864</v>
      </c>
      <c r="BL163" s="2">
        <v>20.121326958028085</v>
      </c>
      <c r="BM163" s="2">
        <v>20.600946613415605</v>
      </c>
      <c r="BN163" s="2">
        <v>20.350169490055013</v>
      </c>
      <c r="BO163" s="2">
        <v>21.144410241039438</v>
      </c>
      <c r="BP163" s="2">
        <v>20.712485664978843</v>
      </c>
      <c r="BQ163" s="2">
        <v>21.334347079453586</v>
      </c>
      <c r="BR163" s="2">
        <v>20.998497564834501</v>
      </c>
      <c r="BS163" s="2">
        <v>20.928185741999872</v>
      </c>
      <c r="BT163" s="2">
        <v>20.863566096115374</v>
      </c>
      <c r="BU163" s="2">
        <v>20.421267756193412</v>
      </c>
      <c r="BV163" s="2">
        <v>20.96474935248013</v>
      </c>
      <c r="BW163" s="2">
        <v>20.740898837543345</v>
      </c>
      <c r="BX163" s="2">
        <v>20.376731268131625</v>
      </c>
      <c r="BY163" s="2">
        <v>20.128243824685907</v>
      </c>
      <c r="BZ163" s="2">
        <v>20.093787804300341</v>
      </c>
      <c r="CA163" s="2">
        <v>20.388635570718314</v>
      </c>
      <c r="CB163" s="2">
        <v>20.321424838055293</v>
      </c>
      <c r="CC163" s="2">
        <v>20.610125194174728</v>
      </c>
      <c r="CD163" s="2">
        <v>20.165534573641509</v>
      </c>
      <c r="CE163" s="2">
        <v>19.580173515560251</v>
      </c>
      <c r="CF163" s="2">
        <v>21.128376161909678</v>
      </c>
      <c r="CG163" s="2">
        <v>20.318446790494104</v>
      </c>
      <c r="CH163" s="2">
        <v>20.426907579333683</v>
      </c>
      <c r="CI163" s="2">
        <v>21.118600504788592</v>
      </c>
      <c r="CJ163" s="2">
        <v>20.996577902586086</v>
      </c>
      <c r="CK163" s="2">
        <v>21.031458019827088</v>
      </c>
      <c r="CL163" s="2">
        <v>20.32529637435535</v>
      </c>
      <c r="CM163" s="2">
        <v>20.407689655739297</v>
      </c>
      <c r="CN163" s="2">
        <v>21.243543614016506</v>
      </c>
      <c r="CO163" s="2">
        <v>20.555475880201854</v>
      </c>
      <c r="CP163" s="2">
        <v>20.59593016420007</v>
      </c>
      <c r="CQ163" s="2">
        <v>20.814529638090185</v>
      </c>
      <c r="CR163" s="2">
        <v>20.485112392653281</v>
      </c>
      <c r="CS163" s="2">
        <v>21.000831615445296</v>
      </c>
      <c r="CT163" s="2">
        <v>20.029954705002972</v>
      </c>
      <c r="CU163" s="2">
        <v>20.556176415631388</v>
      </c>
      <c r="CV163" s="2">
        <v>20.637035140597025</v>
      </c>
      <c r="CW163" s="2">
        <v>20.464470030606584</v>
      </c>
      <c r="CX163" s="2">
        <v>20.835264688920642</v>
      </c>
      <c r="CY163" s="2">
        <v>20.082237403066056</v>
      </c>
      <c r="CZ163" s="2">
        <v>20.445803529209126</v>
      </c>
      <c r="DA163" s="2">
        <v>21.056181985724638</v>
      </c>
      <c r="DB163" s="2">
        <v>20.807449942535928</v>
      </c>
      <c r="DC163" s="2">
        <v>21.413875318487243</v>
      </c>
      <c r="DD163" s="2">
        <v>20.826432963264892</v>
      </c>
      <c r="DE163" s="2">
        <v>20.741313995086436</v>
      </c>
      <c r="DF163" s="2">
        <v>20.302540508390479</v>
      </c>
      <c r="DG163" s="2">
        <v>21.216799825622999</v>
      </c>
      <c r="DH163" s="2">
        <v>20.601365587842594</v>
      </c>
      <c r="DI163" s="2">
        <v>20.791805951649131</v>
      </c>
      <c r="DJ163" s="2">
        <v>20.63356561020635</v>
      </c>
      <c r="DK163" s="2">
        <v>21.070710822862445</v>
      </c>
      <c r="DL163" s="2">
        <v>20.605594793385297</v>
      </c>
      <c r="DM163" s="2">
        <v>20.554351151656252</v>
      </c>
      <c r="DN163" s="2">
        <v>20.707754560862288</v>
      </c>
      <c r="DO163" s="2">
        <v>20.466206263858165</v>
      </c>
      <c r="DP163" s="2">
        <v>21.272944165927189</v>
      </c>
      <c r="DQ163" s="2">
        <v>20.303454697799463</v>
      </c>
      <c r="DR163" s="2">
        <v>19.902237618048577</v>
      </c>
      <c r="DS163" s="2">
        <v>21.317172445098944</v>
      </c>
      <c r="DT163" s="2">
        <v>19.945511848771815</v>
      </c>
      <c r="DU163" s="2">
        <v>21.060779940148159</v>
      </c>
      <c r="DV163" s="2">
        <v>20.362678670205206</v>
      </c>
      <c r="DW163" s="2">
        <v>21.32292597431751</v>
      </c>
      <c r="DX163" s="2">
        <v>20.956515742722065</v>
      </c>
      <c r="DY163" s="2">
        <v>20.706305319284738</v>
      </c>
      <c r="DZ163" s="2">
        <v>20.330563067890775</v>
      </c>
      <c r="EA163" s="2">
        <v>21.005545514615221</v>
      </c>
      <c r="EB163" s="2">
        <v>21.3867612664429</v>
      </c>
      <c r="EC163" s="2">
        <v>21.274875394608721</v>
      </c>
      <c r="ED163" s="2">
        <v>20.510462008455189</v>
      </c>
      <c r="EE163" s="2">
        <v>20.894309786211263</v>
      </c>
      <c r="EF163" s="2">
        <v>20.874650547242833</v>
      </c>
      <c r="EG163" s="2">
        <v>20.346609358363597</v>
      </c>
      <c r="EH163" s="2">
        <v>21.490745605627243</v>
      </c>
      <c r="EI163" s="2">
        <v>20.309051237530394</v>
      </c>
      <c r="EJ163" s="2">
        <v>20.771800091682707</v>
      </c>
      <c r="EK163" s="2">
        <v>20.332260229727598</v>
      </c>
      <c r="EL163" s="2">
        <v>20.681268565490864</v>
      </c>
      <c r="EM163" s="2">
        <v>20.040778917605088</v>
      </c>
      <c r="EN163" s="2">
        <v>20.969486474491038</v>
      </c>
      <c r="EO163" s="2">
        <v>20.528277633938245</v>
      </c>
      <c r="EP163" s="2">
        <v>20.149239133042769</v>
      </c>
      <c r="EQ163" s="2">
        <v>20.466176685959208</v>
      </c>
      <c r="ER163" s="2">
        <v>20.605721760712964</v>
      </c>
      <c r="ES163" s="2">
        <v>20.141226399385147</v>
      </c>
      <c r="ET163" s="2">
        <v>20.396537565043193</v>
      </c>
      <c r="EU163" s="2">
        <v>20.029954705002972</v>
      </c>
      <c r="EV163" s="2">
        <v>20.765195556932177</v>
      </c>
      <c r="EW163" s="2">
        <v>20.839276890387346</v>
      </c>
      <c r="EX163" s="2">
        <v>20.411601076714007</v>
      </c>
      <c r="EY163" s="2">
        <v>20.785064885127579</v>
      </c>
      <c r="EZ163" s="2">
        <v>20.832233927318075</v>
      </c>
      <c r="FA163" s="2">
        <v>20.521622935429324</v>
      </c>
      <c r="FB163" s="2">
        <v>20.972306276122264</v>
      </c>
      <c r="FC163" s="2">
        <v>19.816205938107156</v>
      </c>
      <c r="FD163" s="2">
        <v>21.236032969835282</v>
      </c>
      <c r="FE163" s="2">
        <v>21.290141353568369</v>
      </c>
      <c r="FF163" s="2">
        <v>21.290613503186002</v>
      </c>
      <c r="FG163" s="2">
        <v>20.381876252923359</v>
      </c>
      <c r="FH163" s="2">
        <v>20.498848238263324</v>
      </c>
      <c r="FI163" s="2">
        <v>20.276436689837318</v>
      </c>
      <c r="FJ163" s="2">
        <v>19.936889351135363</v>
      </c>
      <c r="FK163" s="2">
        <v>20.301064960807267</v>
      </c>
      <c r="FL163" s="2">
        <v>21.216271962698041</v>
      </c>
      <c r="FM163" s="2">
        <v>21.045313430877052</v>
      </c>
      <c r="FN163" s="2">
        <v>20.289622557301339</v>
      </c>
      <c r="FO163" s="2">
        <v>20.955678435722305</v>
      </c>
      <c r="FP163" s="2">
        <v>21.481857662829221</v>
      </c>
      <c r="FQ163" s="2">
        <v>20.621065817226324</v>
      </c>
      <c r="FR163" s="2">
        <v>20.34212937851068</v>
      </c>
      <c r="FS163" s="2">
        <v>21.265663414451154</v>
      </c>
      <c r="FT163" s="2">
        <v>20.052413849180049</v>
      </c>
      <c r="FU163" s="2">
        <v>20.703477901566053</v>
      </c>
      <c r="FV163" s="2">
        <v>20.991050626154763</v>
      </c>
      <c r="FW163" s="2">
        <v>20.399518909284492</v>
      </c>
      <c r="FX163" s="2">
        <v>21.587852375589211</v>
      </c>
      <c r="FY163" s="2">
        <v>20.641823707356508</v>
      </c>
      <c r="FZ163" s="2">
        <v>20.676004351067984</v>
      </c>
      <c r="GA163" s="2">
        <v>20.665673973516288</v>
      </c>
      <c r="GB163" s="2">
        <v>20.06697537170923</v>
      </c>
      <c r="GC163" s="2">
        <v>20.898584386922366</v>
      </c>
      <c r="GD163" s="2">
        <v>21.111274742131936</v>
      </c>
      <c r="GE163" s="2">
        <v>20.418827535406432</v>
      </c>
      <c r="GF163" s="2">
        <v>20.029954705002972</v>
      </c>
      <c r="GG163" s="2">
        <v>20.657336918007662</v>
      </c>
      <c r="GH163" s="2">
        <v>21.563497471589223</v>
      </c>
      <c r="GI163" s="2">
        <v>21.746593869710633</v>
      </c>
      <c r="GJ163" s="2">
        <v>20.406250764898278</v>
      </c>
      <c r="GK163" s="2">
        <v>21.927476509803867</v>
      </c>
      <c r="GL163" s="2">
        <v>21.235989203929652</v>
      </c>
      <c r="GM163" s="30">
        <v>20.25704668164396</v>
      </c>
      <c r="GN163" s="30">
        <v>20.473574580133469</v>
      </c>
    </row>
    <row r="164" spans="1:196" x14ac:dyDescent="0.2">
      <c r="A164" s="17" t="s">
        <v>46</v>
      </c>
      <c r="B164" s="17">
        <v>40</v>
      </c>
      <c r="C164" s="17">
        <v>6</v>
      </c>
      <c r="D164" s="9" t="s">
        <v>1</v>
      </c>
      <c r="E164" s="7">
        <v>1.4120273930358529E-2</v>
      </c>
      <c r="F164" s="7">
        <v>0.23497318751461904</v>
      </c>
      <c r="G164" s="7">
        <v>3.8389655008025436E-2</v>
      </c>
      <c r="H164" s="7">
        <v>0.20161965305200624</v>
      </c>
      <c r="I164" s="58" t="s">
        <v>5711</v>
      </c>
      <c r="J164" s="58" t="s">
        <v>5711</v>
      </c>
      <c r="K164" s="2">
        <v>22.220907860615139</v>
      </c>
      <c r="L164" s="2">
        <v>23.222713315875712</v>
      </c>
      <c r="M164" s="2">
        <v>22.614028447651435</v>
      </c>
      <c r="N164" s="2">
        <v>23.535064409312401</v>
      </c>
      <c r="O164" s="2">
        <v>22.703808489011603</v>
      </c>
      <c r="P164" s="2">
        <v>23.48974979339701</v>
      </c>
      <c r="Q164" s="2">
        <v>22.974107849240202</v>
      </c>
      <c r="R164" s="2">
        <v>22.9715602632293</v>
      </c>
      <c r="S164" s="2">
        <v>23.093498048711034</v>
      </c>
      <c r="T164" s="2">
        <v>23.231104300817314</v>
      </c>
      <c r="U164" s="2">
        <v>23.414587298935583</v>
      </c>
      <c r="V164" s="2">
        <v>22.445989389499029</v>
      </c>
      <c r="W164" s="2">
        <v>22.914598437613169</v>
      </c>
      <c r="X164" s="2">
        <v>21.478674965328288</v>
      </c>
      <c r="Y164" s="2">
        <v>22.70799078319434</v>
      </c>
      <c r="Z164" s="2">
        <v>22.884402204658816</v>
      </c>
      <c r="AA164" s="2">
        <v>22.521382212848067</v>
      </c>
      <c r="AB164" s="2">
        <v>22.617031598462432</v>
      </c>
      <c r="AC164" s="2">
        <v>22.084644787058348</v>
      </c>
      <c r="AD164" s="2">
        <v>23.045727463665806</v>
      </c>
      <c r="AE164" s="2">
        <v>22.632413368779559</v>
      </c>
      <c r="AF164" s="2">
        <v>22.592012759696679</v>
      </c>
      <c r="AG164" s="2">
        <v>22.966714672642073</v>
      </c>
      <c r="AH164" s="2">
        <v>22.21299814485009</v>
      </c>
      <c r="AI164" s="2">
        <v>22.162675731837911</v>
      </c>
      <c r="AJ164" s="2">
        <v>22.473506472206644</v>
      </c>
      <c r="AK164" s="2">
        <v>22.740621066474258</v>
      </c>
      <c r="AL164" s="2">
        <v>22.540877452022091</v>
      </c>
      <c r="AM164" s="2">
        <v>23.069568236359061</v>
      </c>
      <c r="AN164" s="2">
        <v>22.114346338377562</v>
      </c>
      <c r="AO164" s="2">
        <v>22.229000151380376</v>
      </c>
      <c r="AP164" s="2">
        <v>22.469500599152042</v>
      </c>
      <c r="AQ164" s="2">
        <v>21.916202749014232</v>
      </c>
      <c r="AR164" s="2">
        <v>22.627500753776214</v>
      </c>
      <c r="AS164" s="2">
        <v>22.455125104181654</v>
      </c>
      <c r="AT164" s="2">
        <v>23.223057074971329</v>
      </c>
      <c r="AU164" s="2">
        <v>23.131622583385262</v>
      </c>
      <c r="AV164" s="2">
        <v>22.781982003484252</v>
      </c>
      <c r="AW164" s="2">
        <v>22.386167107150985</v>
      </c>
      <c r="AX164" s="2">
        <v>22.728140233230413</v>
      </c>
      <c r="AY164" s="2">
        <v>22.437491527505948</v>
      </c>
      <c r="AZ164" s="2">
        <v>23.621716716521743</v>
      </c>
      <c r="BA164" s="2">
        <v>22.322685909445823</v>
      </c>
      <c r="BB164" s="2">
        <v>23.896338841990865</v>
      </c>
      <c r="BC164" s="2">
        <v>22.261579771245682</v>
      </c>
      <c r="BD164" s="2">
        <v>22.336363784488984</v>
      </c>
      <c r="BE164" s="2">
        <v>21.606893967371242</v>
      </c>
      <c r="BF164" s="2">
        <v>22.697492956629439</v>
      </c>
      <c r="BG164" s="2">
        <v>23.073138559878771</v>
      </c>
      <c r="BH164" s="2">
        <v>22.352457809298873</v>
      </c>
      <c r="BI164" s="2">
        <v>22.795553038251761</v>
      </c>
      <c r="BJ164" s="2">
        <v>22.018899361611496</v>
      </c>
      <c r="BK164" s="2">
        <v>23.041250101557115</v>
      </c>
      <c r="BL164" s="2">
        <v>22.426941525395165</v>
      </c>
      <c r="BM164" s="2">
        <v>22.859649678634266</v>
      </c>
      <c r="BN164" s="2">
        <v>22.660287838034218</v>
      </c>
      <c r="BO164" s="2">
        <v>23.068562493609061</v>
      </c>
      <c r="BP164" s="2">
        <v>22.543257042846392</v>
      </c>
      <c r="BQ164" s="2">
        <v>23.449412658191772</v>
      </c>
      <c r="BR164" s="2">
        <v>22.91587777760839</v>
      </c>
      <c r="BS164" s="2">
        <v>23.206444518255186</v>
      </c>
      <c r="BT164" s="2">
        <v>23.150011115835685</v>
      </c>
      <c r="BU164" s="2">
        <v>22.25261281974888</v>
      </c>
      <c r="BV164" s="2">
        <v>23.155754605731595</v>
      </c>
      <c r="BW164" s="2">
        <v>22.58466448244311</v>
      </c>
      <c r="BX164" s="2">
        <v>22.659979939194123</v>
      </c>
      <c r="BY164" s="2">
        <v>22.706498415093325</v>
      </c>
      <c r="BZ164" s="2">
        <v>22.207358811591781</v>
      </c>
      <c r="CA164" s="2">
        <v>22.737797450366216</v>
      </c>
      <c r="CB164" s="2">
        <v>22.436804981395966</v>
      </c>
      <c r="CC164" s="2">
        <v>22.887336419532652</v>
      </c>
      <c r="CD164" s="2">
        <v>22.483863158313021</v>
      </c>
      <c r="CE164" s="2">
        <v>21.780763353947805</v>
      </c>
      <c r="CF164" s="2">
        <v>22.904452237611398</v>
      </c>
      <c r="CG164" s="2">
        <v>22.591614627440197</v>
      </c>
      <c r="CH164" s="2">
        <v>22.778033513571572</v>
      </c>
      <c r="CI164" s="2">
        <v>23.386219924121132</v>
      </c>
      <c r="CJ164" s="2">
        <v>23.262001850199983</v>
      </c>
      <c r="CK164" s="2">
        <v>22.828817263923867</v>
      </c>
      <c r="CL164" s="2">
        <v>22.590049352733402</v>
      </c>
      <c r="CM164" s="2">
        <v>22.324987007075062</v>
      </c>
      <c r="CN164" s="2">
        <v>23.372390905654783</v>
      </c>
      <c r="CO164" s="2">
        <v>23.058318576325696</v>
      </c>
      <c r="CP164" s="2">
        <v>22.662711010639519</v>
      </c>
      <c r="CQ164" s="2">
        <v>22.967191217793108</v>
      </c>
      <c r="CR164" s="2">
        <v>22.592145739546339</v>
      </c>
      <c r="CS164" s="2">
        <v>23.453980940832089</v>
      </c>
      <c r="CT164" s="2">
        <v>22.125238712857868</v>
      </c>
      <c r="CU164" s="2">
        <v>22.473127656913306</v>
      </c>
      <c r="CV164" s="2">
        <v>22.559384725092084</v>
      </c>
      <c r="CW164" s="2">
        <v>22.328686687538688</v>
      </c>
      <c r="CX164" s="2">
        <v>23.120312329161784</v>
      </c>
      <c r="CY164" s="2">
        <v>21.915773613731176</v>
      </c>
      <c r="CZ164" s="2">
        <v>22.706781190810634</v>
      </c>
      <c r="DA164" s="2">
        <v>23.450918663364913</v>
      </c>
      <c r="DB164" s="2">
        <v>22.606418942910924</v>
      </c>
      <c r="DC164" s="2">
        <v>23.669732715108402</v>
      </c>
      <c r="DD164" s="2">
        <v>23.152648772742765</v>
      </c>
      <c r="DE164" s="2">
        <v>22.657972057453769</v>
      </c>
      <c r="DF164" s="2">
        <v>22.357999878868853</v>
      </c>
      <c r="DG164" s="2">
        <v>23.259904304469931</v>
      </c>
      <c r="DH164" s="2">
        <v>23.112051180645903</v>
      </c>
      <c r="DI164" s="2">
        <v>23.072181662061624</v>
      </c>
      <c r="DJ164" s="2">
        <v>22.629932675666204</v>
      </c>
      <c r="DK164" s="2">
        <v>23.632679982092057</v>
      </c>
      <c r="DL164" s="2">
        <v>22.498795109789825</v>
      </c>
      <c r="DM164" s="2">
        <v>23.204952067466081</v>
      </c>
      <c r="DN164" s="2">
        <v>22.621332201826188</v>
      </c>
      <c r="DO164" s="2">
        <v>22.443760178119813</v>
      </c>
      <c r="DP164" s="2">
        <v>23.566588952558547</v>
      </c>
      <c r="DQ164" s="2">
        <v>22.217097777863668</v>
      </c>
      <c r="DR164" s="2">
        <v>22.00734076170064</v>
      </c>
      <c r="DS164" s="2">
        <v>23.970001954204136</v>
      </c>
      <c r="DT164" s="2">
        <v>22.542930386451765</v>
      </c>
      <c r="DU164" s="2">
        <v>22.22653048753795</v>
      </c>
      <c r="DV164" s="2">
        <v>23.325699937234852</v>
      </c>
      <c r="DW164" s="2">
        <v>22.810281710550257</v>
      </c>
      <c r="DX164" s="2">
        <v>23.570453394646606</v>
      </c>
      <c r="DY164" s="2">
        <v>22.91268052158151</v>
      </c>
      <c r="DZ164" s="2">
        <v>22.701131233467493</v>
      </c>
      <c r="EA164" s="2">
        <v>22.639741057440023</v>
      </c>
      <c r="EB164" s="2">
        <v>22.946522440013858</v>
      </c>
      <c r="EC164" s="2">
        <v>23.541873510480748</v>
      </c>
      <c r="ED164" s="2">
        <v>23.648413371475332</v>
      </c>
      <c r="EE164" s="2">
        <v>22.958232937404848</v>
      </c>
      <c r="EF164" s="2">
        <v>23.681250461177868</v>
      </c>
      <c r="EG164" s="2">
        <v>23.161611741406251</v>
      </c>
      <c r="EH164" s="2">
        <v>22.506617256485718</v>
      </c>
      <c r="EI164" s="2">
        <v>23.895575959058178</v>
      </c>
      <c r="EJ164" s="2">
        <v>22.621266994472531</v>
      </c>
      <c r="EK164" s="2">
        <v>22.543330139650045</v>
      </c>
      <c r="EL164" s="2">
        <v>22.612863394004062</v>
      </c>
      <c r="EM164" s="2">
        <v>22.84197015833433</v>
      </c>
      <c r="EN164" s="2">
        <v>22.440836446560642</v>
      </c>
      <c r="EO164" s="2">
        <v>23.092781398370928</v>
      </c>
      <c r="EP164" s="2">
        <v>22.787036483416408</v>
      </c>
      <c r="EQ164" s="2">
        <v>22.456072630815143</v>
      </c>
      <c r="ER164" s="2">
        <v>22.990022798214802</v>
      </c>
      <c r="ES164" s="2">
        <v>23.378640637678139</v>
      </c>
      <c r="ET164" s="2">
        <v>22.73193626276041</v>
      </c>
      <c r="EU164" s="2">
        <v>22.094204075251778</v>
      </c>
      <c r="EV164" s="2">
        <v>22.617100307311077</v>
      </c>
      <c r="EW164" s="2">
        <v>22.40228592699161</v>
      </c>
      <c r="EX164" s="2">
        <v>22.678184286947872</v>
      </c>
      <c r="EY164" s="2">
        <v>22.488881646913597</v>
      </c>
      <c r="EZ164" s="2">
        <v>23.085401724954224</v>
      </c>
      <c r="FA164" s="2">
        <v>23.523955227351031</v>
      </c>
      <c r="FB164" s="2">
        <v>22.788935697856751</v>
      </c>
      <c r="FC164" s="2">
        <v>22.906990694359926</v>
      </c>
      <c r="FD164" s="2">
        <v>22.053636703907053</v>
      </c>
      <c r="FE164" s="2">
        <v>23.772556417006008</v>
      </c>
      <c r="FF164" s="2">
        <v>23.8584440467409</v>
      </c>
      <c r="FG164" s="2">
        <v>23.267788986533308</v>
      </c>
      <c r="FH164" s="2">
        <v>22.697815997798745</v>
      </c>
      <c r="FI164" s="2">
        <v>22.717907806880348</v>
      </c>
      <c r="FJ164" s="2">
        <v>22.211264296935127</v>
      </c>
      <c r="FK164" s="2">
        <v>22.095579274974888</v>
      </c>
      <c r="FL164" s="2">
        <v>22.604053014619179</v>
      </c>
      <c r="FM164" s="2">
        <v>23.168565848156966</v>
      </c>
      <c r="FN164" s="2">
        <v>23.207972480834311</v>
      </c>
      <c r="FO164" s="2">
        <v>22.944229999736507</v>
      </c>
      <c r="FP164" s="2">
        <v>23.158450096727652</v>
      </c>
      <c r="FQ164" s="2">
        <v>23.295430633440162</v>
      </c>
      <c r="FR164" s="2">
        <v>22.766752792844276</v>
      </c>
      <c r="FS164" s="2">
        <v>22.23515007471665</v>
      </c>
      <c r="FT164" s="2">
        <v>23.43994324854124</v>
      </c>
      <c r="FU164" s="2">
        <v>22.244714640384064</v>
      </c>
      <c r="FV164" s="2">
        <v>22.949150776309985</v>
      </c>
      <c r="FW164" s="2">
        <v>23.018337026031524</v>
      </c>
      <c r="FX164" s="2">
        <v>22.721877011031335</v>
      </c>
      <c r="FY164" s="2">
        <v>23.670520886120542</v>
      </c>
      <c r="FZ164" s="2">
        <v>23.711845863238693</v>
      </c>
      <c r="GA164" s="2">
        <v>22.9181302570437</v>
      </c>
      <c r="GB164" s="2">
        <v>23.241623680624699</v>
      </c>
      <c r="GC164" s="2">
        <v>22.707401194701102</v>
      </c>
      <c r="GD164" s="2">
        <v>22.954402762304245</v>
      </c>
      <c r="GE164" s="2">
        <v>23.406849216902916</v>
      </c>
      <c r="GF164" s="2">
        <v>23.026920709246529</v>
      </c>
      <c r="GG164" s="2">
        <v>22.30763546494245</v>
      </c>
      <c r="GH164" s="2">
        <v>22.935388495827933</v>
      </c>
      <c r="GI164" s="2">
        <v>22.221302556621765</v>
      </c>
      <c r="GJ164" s="2">
        <v>24.059358504912996</v>
      </c>
      <c r="GK164" s="2">
        <v>22.488911952980491</v>
      </c>
      <c r="GL164" s="2">
        <v>22.924010928479184</v>
      </c>
      <c r="GM164" s="30">
        <v>22.488911952980491</v>
      </c>
      <c r="GN164" s="30">
        <v>22.924010928479184</v>
      </c>
    </row>
    <row r="165" spans="1:196" x14ac:dyDescent="0.2">
      <c r="A165" s="17" t="s">
        <v>47</v>
      </c>
      <c r="B165" s="17">
        <v>18</v>
      </c>
      <c r="C165" s="17">
        <v>1</v>
      </c>
      <c r="D165" s="9" t="s">
        <v>0</v>
      </c>
      <c r="E165" s="8">
        <v>0.89365066098011869</v>
      </c>
      <c r="F165" s="7">
        <v>4.0916138045993478E-2</v>
      </c>
      <c r="G165" s="7">
        <v>0.95977867821714113</v>
      </c>
      <c r="H165" s="10">
        <v>2.3698305875917924E-2</v>
      </c>
      <c r="I165" s="78">
        <v>0</v>
      </c>
      <c r="J165" s="78">
        <v>0</v>
      </c>
      <c r="K165" s="2">
        <v>16.541656258316539</v>
      </c>
      <c r="L165" s="2">
        <v>16.72265087801037</v>
      </c>
      <c r="M165" s="2">
        <v>16.638415730480713</v>
      </c>
      <c r="N165" s="2">
        <v>15.633966738124926</v>
      </c>
      <c r="O165" s="2">
        <v>16.447686804491042</v>
      </c>
      <c r="P165" s="2">
        <v>15.492024002157111</v>
      </c>
      <c r="Q165" s="2">
        <v>17.229537813673137</v>
      </c>
      <c r="R165" s="2">
        <v>16.852124288977059</v>
      </c>
      <c r="S165" s="2">
        <v>15.95833854659408</v>
      </c>
      <c r="T165" s="2">
        <v>15.580689103469128</v>
      </c>
      <c r="U165" s="2">
        <v>16.713798797053421</v>
      </c>
      <c r="V165" s="2">
        <v>17.847503978646984</v>
      </c>
      <c r="W165" s="2">
        <v>16.09452356239154</v>
      </c>
      <c r="X165" s="2">
        <v>16.675008092309952</v>
      </c>
      <c r="Y165" s="2">
        <v>15.795384143313441</v>
      </c>
      <c r="Z165" s="2">
        <v>16.409292564374574</v>
      </c>
      <c r="AA165" s="2">
        <v>16.705555557600082</v>
      </c>
      <c r="AB165" s="2">
        <v>16.812598069304659</v>
      </c>
      <c r="AC165" s="2">
        <v>16.701322128831393</v>
      </c>
      <c r="AD165" s="2">
        <v>16.547391960477469</v>
      </c>
      <c r="AE165" s="2">
        <v>16.568647869482778</v>
      </c>
      <c r="AF165" s="2">
        <v>16.526017721156272</v>
      </c>
      <c r="AG165" s="2">
        <v>16.923646327939206</v>
      </c>
      <c r="AH165" s="2">
        <v>16.244588113084639</v>
      </c>
      <c r="AI165" s="2">
        <v>17.349512142846077</v>
      </c>
      <c r="AJ165" s="2">
        <v>16.528786456376668</v>
      </c>
      <c r="AK165" s="2">
        <v>17.14493746108543</v>
      </c>
      <c r="AL165" s="2">
        <v>16.05317463493332</v>
      </c>
      <c r="AM165" s="2">
        <v>16.104960223804383</v>
      </c>
      <c r="AN165" s="2">
        <v>16.848969318411555</v>
      </c>
      <c r="AO165" s="2">
        <v>15.665048734631341</v>
      </c>
      <c r="AP165" s="2">
        <v>16.990074985593015</v>
      </c>
      <c r="AQ165" s="2">
        <v>16.545245741766529</v>
      </c>
      <c r="AR165" s="2">
        <v>16.341803493189058</v>
      </c>
      <c r="AS165" s="2">
        <v>16.332834257217595</v>
      </c>
      <c r="AT165" s="2">
        <v>16.995592434230211</v>
      </c>
      <c r="AU165" s="2">
        <v>16.916751459928065</v>
      </c>
      <c r="AV165" s="2">
        <v>17.233133644527822</v>
      </c>
      <c r="AW165" s="2">
        <v>16.500618264767159</v>
      </c>
      <c r="AX165" s="2">
        <v>16.988029771272149</v>
      </c>
      <c r="AY165" s="2">
        <v>16.470966699948722</v>
      </c>
      <c r="AZ165" s="2">
        <v>16.481842594840064</v>
      </c>
      <c r="BA165" s="2">
        <v>17.06127745407154</v>
      </c>
      <c r="BB165" s="2">
        <v>16.495535239374018</v>
      </c>
      <c r="BC165" s="2">
        <v>16.690618970356422</v>
      </c>
      <c r="BD165" s="2">
        <v>17.284126940681787</v>
      </c>
      <c r="BE165" s="2">
        <v>17.790890469684236</v>
      </c>
      <c r="BF165" s="2">
        <v>16.440272304599183</v>
      </c>
      <c r="BG165" s="2">
        <v>15.920994626459919</v>
      </c>
      <c r="BH165" s="2">
        <v>15.909271156614938</v>
      </c>
      <c r="BI165" s="2">
        <v>18.205431684093664</v>
      </c>
      <c r="BJ165" s="2">
        <v>16.952621355394843</v>
      </c>
      <c r="BK165" s="2">
        <v>16.111794431076707</v>
      </c>
      <c r="BL165" s="2">
        <v>17.311418393230003</v>
      </c>
      <c r="BM165" s="2">
        <v>17.358724570432717</v>
      </c>
      <c r="BN165" s="2">
        <v>17.074203345530599</v>
      </c>
      <c r="BO165" s="2">
        <v>16.681458092671704</v>
      </c>
      <c r="BP165" s="2">
        <v>16.194264265896148</v>
      </c>
      <c r="BQ165" s="2">
        <v>17.177082723208962</v>
      </c>
      <c r="BR165" s="2">
        <v>16.160784752935825</v>
      </c>
      <c r="BS165" s="2">
        <v>16.640592778292451</v>
      </c>
      <c r="BT165" s="2">
        <v>16.254344797133488</v>
      </c>
      <c r="BU165" s="2">
        <v>16.672230312036437</v>
      </c>
      <c r="BV165" s="2">
        <v>16.421009806157304</v>
      </c>
      <c r="BW165" s="2">
        <v>17.108631105797695</v>
      </c>
      <c r="BX165" s="2">
        <v>15.89831493077811</v>
      </c>
      <c r="BY165" s="2">
        <v>17.366763448652787</v>
      </c>
      <c r="BZ165" s="2">
        <v>17.179082994165</v>
      </c>
      <c r="CA165" s="2">
        <v>16.692256584280017</v>
      </c>
      <c r="CB165" s="2">
        <v>16.707759750790039</v>
      </c>
      <c r="CC165" s="2">
        <v>16.679757373211455</v>
      </c>
      <c r="CD165" s="2">
        <v>17.029049711323157</v>
      </c>
      <c r="CE165" s="2">
        <v>16.952162831749821</v>
      </c>
      <c r="CF165" s="2">
        <v>17.191317299722265</v>
      </c>
      <c r="CG165" s="2">
        <v>16.990205409053981</v>
      </c>
      <c r="CH165" s="2">
        <v>17.159015596042849</v>
      </c>
      <c r="CI165" s="2">
        <v>16.93490797179577</v>
      </c>
      <c r="CJ165" s="2">
        <v>16.720632573245137</v>
      </c>
      <c r="CK165" s="2">
        <v>16.860012108003694</v>
      </c>
      <c r="CL165" s="2">
        <v>17.212592665822751</v>
      </c>
      <c r="CM165" s="2">
        <v>17.678947292418304</v>
      </c>
      <c r="CN165" s="2">
        <v>16.177888959634249</v>
      </c>
      <c r="CO165" s="2">
        <v>16.702806584975242</v>
      </c>
      <c r="CP165" s="2">
        <v>15.858446855992131</v>
      </c>
      <c r="CQ165" s="2">
        <v>16.890713878277477</v>
      </c>
      <c r="CR165" s="2">
        <v>16.73171787943939</v>
      </c>
      <c r="CS165" s="2">
        <v>16.462731525520208</v>
      </c>
      <c r="CT165" s="2">
        <v>16.628663220734111</v>
      </c>
      <c r="CU165" s="2">
        <v>18.214596874504625</v>
      </c>
      <c r="CV165" s="2">
        <v>16.102809346690272</v>
      </c>
      <c r="CW165" s="2">
        <v>16.88104364947522</v>
      </c>
      <c r="CX165" s="2">
        <v>16.259607736750297</v>
      </c>
      <c r="CY165" s="2">
        <v>16.412350145920989</v>
      </c>
      <c r="CZ165" s="2">
        <v>15.926854909508808</v>
      </c>
      <c r="DA165" s="2">
        <v>16.568601788789309</v>
      </c>
      <c r="DB165" s="2">
        <v>17.522757756704426</v>
      </c>
      <c r="DC165" s="2">
        <v>16.52287161200034</v>
      </c>
      <c r="DD165" s="2">
        <v>17.797064958457863</v>
      </c>
      <c r="DE165" s="2">
        <v>16.827121243041791</v>
      </c>
      <c r="DF165" s="2">
        <v>17.087088049559391</v>
      </c>
      <c r="DG165" s="2">
        <v>16.508678176472287</v>
      </c>
      <c r="DH165" s="2">
        <v>15.93696276535486</v>
      </c>
      <c r="DI165" s="2">
        <v>16.301217558419751</v>
      </c>
      <c r="DJ165" s="2">
        <v>17.299975512793232</v>
      </c>
      <c r="DK165" s="2">
        <v>16.825529067551209</v>
      </c>
      <c r="DL165" s="2">
        <v>16.729589527269741</v>
      </c>
      <c r="DM165" s="2">
        <v>17.100555129012008</v>
      </c>
      <c r="DN165" s="2">
        <v>16.249989546430925</v>
      </c>
      <c r="DO165" s="2">
        <v>17.732553390229889</v>
      </c>
      <c r="DP165" s="2">
        <v>17.159228165198503</v>
      </c>
      <c r="DQ165" s="2">
        <v>16.720972057671325</v>
      </c>
      <c r="DR165" s="2">
        <v>17.082270584511505</v>
      </c>
      <c r="DS165" s="2">
        <v>15.383624172885828</v>
      </c>
      <c r="DT165" s="2">
        <v>16.694640597319445</v>
      </c>
      <c r="DU165" s="2">
        <v>15.839900445064639</v>
      </c>
      <c r="DV165" s="2">
        <v>16.307750111772979</v>
      </c>
      <c r="DW165" s="2">
        <v>15.804009042814574</v>
      </c>
      <c r="DX165" s="2">
        <v>16.958990757393359</v>
      </c>
      <c r="DY165" s="2">
        <v>16.670100474854561</v>
      </c>
      <c r="DZ165" s="2">
        <v>17.753063310902434</v>
      </c>
      <c r="EA165" s="2">
        <v>16.73753559687335</v>
      </c>
      <c r="EB165" s="2">
        <v>15.866635724787882</v>
      </c>
      <c r="EC165" s="2">
        <v>17.315888464354682</v>
      </c>
      <c r="ED165" s="2">
        <v>17.04843588291579</v>
      </c>
      <c r="EE165" s="2">
        <v>15.597613352773113</v>
      </c>
      <c r="EF165" s="2">
        <v>16.314142472718999</v>
      </c>
      <c r="EG165" s="2">
        <v>17.135513450451306</v>
      </c>
      <c r="EH165" s="2">
        <v>16.307774309601072</v>
      </c>
      <c r="EI165" s="2">
        <v>16.639774522083517</v>
      </c>
      <c r="EJ165" s="2">
        <v>15.862082605910146</v>
      </c>
      <c r="EK165" s="2">
        <v>16.666156610812077</v>
      </c>
      <c r="EL165" s="2">
        <v>17.057912545055089</v>
      </c>
      <c r="EM165" s="2">
        <v>17.263584295298529</v>
      </c>
      <c r="EN165" s="2">
        <v>17.17601978604317</v>
      </c>
      <c r="EO165" s="2">
        <v>17.700322100469666</v>
      </c>
      <c r="EP165" s="2">
        <v>16.82320044620889</v>
      </c>
      <c r="EQ165" s="2">
        <v>17.088972145686483</v>
      </c>
      <c r="ER165" s="2">
        <v>16.35601873170485</v>
      </c>
      <c r="ES165" s="2">
        <v>17.082581286727976</v>
      </c>
      <c r="ET165" s="2">
        <v>16.853829836604056</v>
      </c>
      <c r="EU165" s="2">
        <v>16.082978334929589</v>
      </c>
      <c r="EV165" s="2">
        <v>16.122339850709558</v>
      </c>
      <c r="EW165" s="2">
        <v>16.496912359790738</v>
      </c>
      <c r="EX165" s="2">
        <v>17.040043975739437</v>
      </c>
      <c r="EY165" s="2">
        <v>16.98746827719615</v>
      </c>
      <c r="EZ165" s="2">
        <v>16.382930620316113</v>
      </c>
      <c r="FA165" s="2">
        <v>16.168725221495613</v>
      </c>
      <c r="FB165" s="2">
        <v>17.26270102129271</v>
      </c>
      <c r="FC165" s="2">
        <v>17.683963818515565</v>
      </c>
      <c r="FD165" s="2">
        <v>16.604886648388479</v>
      </c>
      <c r="FE165" s="2">
        <v>16.63701644138354</v>
      </c>
      <c r="FF165" s="2">
        <v>15.452649255443271</v>
      </c>
      <c r="FG165" s="2">
        <v>16.709591294616068</v>
      </c>
      <c r="FH165" s="2">
        <v>16.30569577517873</v>
      </c>
      <c r="FI165" s="2">
        <v>16.351649512729157</v>
      </c>
      <c r="FJ165" s="2">
        <v>16.812986548891949</v>
      </c>
      <c r="FK165" s="2">
        <v>16.26040693234436</v>
      </c>
      <c r="FL165" s="2">
        <v>16.340021005582241</v>
      </c>
      <c r="FM165" s="2">
        <v>17.462488865916999</v>
      </c>
      <c r="FN165" s="2">
        <v>16.126732038372865</v>
      </c>
      <c r="FO165" s="2">
        <v>16.80023246195508</v>
      </c>
      <c r="FP165" s="2">
        <v>16.231334384145296</v>
      </c>
      <c r="FQ165" s="2">
        <v>17.456858272140408</v>
      </c>
      <c r="FR165" s="2">
        <v>16.333568988065451</v>
      </c>
      <c r="FS165" s="2">
        <v>15.782536471259551</v>
      </c>
      <c r="FT165" s="2">
        <v>16.615750641443636</v>
      </c>
      <c r="FU165" s="2">
        <v>16.501100446523278</v>
      </c>
      <c r="FV165" s="2">
        <v>16.423635112341604</v>
      </c>
      <c r="FW165" s="2">
        <v>17.248076438125644</v>
      </c>
      <c r="FX165" s="2">
        <v>16.88623255955341</v>
      </c>
      <c r="FY165" s="2">
        <v>16.477156123998622</v>
      </c>
      <c r="FZ165" s="2">
        <v>17.106259190363886</v>
      </c>
      <c r="GA165" s="2">
        <v>17.296644101695211</v>
      </c>
      <c r="GB165" s="2">
        <v>16.81054779892666</v>
      </c>
      <c r="GC165" s="2">
        <v>17.667389798790662</v>
      </c>
      <c r="GD165" s="2">
        <v>16.627019126811149</v>
      </c>
      <c r="GE165" s="2">
        <v>16.884403666644815</v>
      </c>
      <c r="GF165" s="2">
        <v>16.017178759383125</v>
      </c>
      <c r="GG165" s="2">
        <v>16.869949660780247</v>
      </c>
      <c r="GH165" s="2">
        <v>16.970598284737164</v>
      </c>
      <c r="GI165" s="2">
        <v>16.168832753574705</v>
      </c>
      <c r="GJ165" s="2">
        <v>16.822926651315147</v>
      </c>
      <c r="GK165" s="2">
        <v>16.883818801054801</v>
      </c>
      <c r="GL165" s="2">
        <v>17.445305240457465</v>
      </c>
      <c r="GM165" s="30">
        <v>17.254526961898307</v>
      </c>
      <c r="GN165" s="30">
        <v>17.529887832388528</v>
      </c>
    </row>
    <row r="166" spans="1:196" x14ac:dyDescent="0.2">
      <c r="A166" s="17" t="s">
        <v>47</v>
      </c>
      <c r="B166" s="17">
        <v>18</v>
      </c>
      <c r="C166" s="17">
        <v>1</v>
      </c>
      <c r="D166" s="9" t="s">
        <v>1</v>
      </c>
      <c r="E166" s="7">
        <v>0.33251035528383227</v>
      </c>
      <c r="F166" s="7">
        <v>0.13986828878353919</v>
      </c>
      <c r="G166" s="7">
        <v>0.37524381087569436</v>
      </c>
      <c r="H166" s="7">
        <v>0.13056820008489467</v>
      </c>
      <c r="I166" s="78">
        <v>0</v>
      </c>
      <c r="J166" s="78">
        <v>0</v>
      </c>
      <c r="K166" s="2">
        <v>18.157229683751844</v>
      </c>
      <c r="L166" s="2">
        <v>18.553606363182862</v>
      </c>
      <c r="M166" s="2">
        <v>18.763419840374624</v>
      </c>
      <c r="N166" s="2">
        <v>17.938307356431956</v>
      </c>
      <c r="O166" s="2">
        <v>18.872964885821105</v>
      </c>
      <c r="P166" s="2">
        <v>18.158049044070154</v>
      </c>
      <c r="Q166" s="2">
        <v>19.690314802081307</v>
      </c>
      <c r="R166" s="2">
        <v>18.463612424436061</v>
      </c>
      <c r="S166" s="2">
        <v>17.770147979472487</v>
      </c>
      <c r="T166" s="2">
        <v>18.005557654003105</v>
      </c>
      <c r="U166" s="2">
        <v>18.566453637094654</v>
      </c>
      <c r="V166" s="2">
        <v>19.58180694145323</v>
      </c>
      <c r="W166" s="2">
        <v>17.60443151959829</v>
      </c>
      <c r="X166" s="2">
        <v>18.022325910250093</v>
      </c>
      <c r="Y166" s="2">
        <v>18.054747307807521</v>
      </c>
      <c r="Z166" s="2">
        <v>18.459913300422421</v>
      </c>
      <c r="AA166" s="2">
        <v>18.379847066604665</v>
      </c>
      <c r="AB166" s="2">
        <v>18.723753886697622</v>
      </c>
      <c r="AC166" s="2">
        <v>18.624308370819577</v>
      </c>
      <c r="AD166" s="2">
        <v>18.532905566340158</v>
      </c>
      <c r="AE166" s="2">
        <v>17.704444758632189</v>
      </c>
      <c r="AF166" s="2">
        <v>18.031894783220913</v>
      </c>
      <c r="AG166" s="2">
        <v>19.000460531142771</v>
      </c>
      <c r="AH166" s="2">
        <v>17.871347721981564</v>
      </c>
      <c r="AI166" s="2">
        <v>18.896408321173194</v>
      </c>
      <c r="AJ166" s="2">
        <v>18.60141626582314</v>
      </c>
      <c r="AK166" s="2">
        <v>18.911248866894471</v>
      </c>
      <c r="AL166" s="2">
        <v>18.044039968188901</v>
      </c>
      <c r="AM166" s="2">
        <v>17.721829665944711</v>
      </c>
      <c r="AN166" s="2">
        <v>18.363044088714993</v>
      </c>
      <c r="AO166" s="2">
        <v>17.375397283124649</v>
      </c>
      <c r="AP166" s="2">
        <v>18.303288878781572</v>
      </c>
      <c r="AQ166" s="2">
        <v>18.249054870428502</v>
      </c>
      <c r="AR166" s="2">
        <v>18.209986327169435</v>
      </c>
      <c r="AS166" s="2">
        <v>18.308280267665129</v>
      </c>
      <c r="AT166" s="2">
        <v>18.729246487719333</v>
      </c>
      <c r="AU166" s="2">
        <v>18.858778609648901</v>
      </c>
      <c r="AV166" s="2">
        <v>18.538049834829398</v>
      </c>
      <c r="AW166" s="2">
        <v>18.633673251310963</v>
      </c>
      <c r="AX166" s="2">
        <v>19.225982834887834</v>
      </c>
      <c r="AY166" s="2">
        <v>17.867378680061325</v>
      </c>
      <c r="AZ166" s="2">
        <v>18.08240658148182</v>
      </c>
      <c r="BA166" s="2">
        <v>19.704105646341901</v>
      </c>
      <c r="BB166" s="2">
        <v>18.727531701370008</v>
      </c>
      <c r="BC166" s="2">
        <v>18.184640239833875</v>
      </c>
      <c r="BD166" s="2">
        <v>19.530339297130308</v>
      </c>
      <c r="BE166" s="2">
        <v>19.761659839504954</v>
      </c>
      <c r="BF166" s="2">
        <v>18.190007123225616</v>
      </c>
      <c r="BG166" s="2">
        <v>18.08758527945912</v>
      </c>
      <c r="BH166" s="2">
        <v>17.940889165780799</v>
      </c>
      <c r="BI166" s="2">
        <v>19.973132835561579</v>
      </c>
      <c r="BJ166" s="2">
        <v>18.645649917419519</v>
      </c>
      <c r="BK166" s="2">
        <v>18.100771567467472</v>
      </c>
      <c r="BL166" s="2">
        <v>19.446584561340984</v>
      </c>
      <c r="BM166" s="2">
        <v>19.256144706680903</v>
      </c>
      <c r="BN166" s="2">
        <v>18.832582563075807</v>
      </c>
      <c r="BO166" s="2">
        <v>18.560496250418314</v>
      </c>
      <c r="BP166" s="2">
        <v>17.809370595567398</v>
      </c>
      <c r="BQ166" s="2">
        <v>18.406925896133117</v>
      </c>
      <c r="BR166" s="2">
        <v>18.324638792764599</v>
      </c>
      <c r="BS166" s="2">
        <v>18.669906610306555</v>
      </c>
      <c r="BT166" s="2">
        <v>18.061068836507729</v>
      </c>
      <c r="BU166" s="2">
        <v>17.970590358125467</v>
      </c>
      <c r="BV166" s="2">
        <v>18.423697667818619</v>
      </c>
      <c r="BW166" s="2">
        <v>18.898478789222146</v>
      </c>
      <c r="BX166" s="2">
        <v>17.762228023681978</v>
      </c>
      <c r="BY166" s="2">
        <v>19.645770464616589</v>
      </c>
      <c r="BZ166" s="2">
        <v>18.891503743004225</v>
      </c>
      <c r="CA166" s="2">
        <v>18.415086171521729</v>
      </c>
      <c r="CB166" s="2">
        <v>18.419272168322145</v>
      </c>
      <c r="CC166" s="2">
        <v>18.892459924542635</v>
      </c>
      <c r="CD166" s="2">
        <v>18.912962566276065</v>
      </c>
      <c r="CE166" s="2">
        <v>19.068753206854804</v>
      </c>
      <c r="CF166" s="2">
        <v>18.820675862966848</v>
      </c>
      <c r="CG166" s="2">
        <v>19.062550917858687</v>
      </c>
      <c r="CH166" s="2">
        <v>19.099391197273462</v>
      </c>
      <c r="CI166" s="2">
        <v>18.99169653252261</v>
      </c>
      <c r="CJ166" s="2">
        <v>18.498917794997372</v>
      </c>
      <c r="CK166" s="2">
        <v>18.212480359871844</v>
      </c>
      <c r="CL166" s="2">
        <v>18.955968698193114</v>
      </c>
      <c r="CM166" s="2">
        <v>19.209324719172496</v>
      </c>
      <c r="CN166" s="2">
        <v>17.725759789298952</v>
      </c>
      <c r="CO166" s="2">
        <v>18.744838798089347</v>
      </c>
      <c r="CP166" s="2">
        <v>17.295964723716448</v>
      </c>
      <c r="CQ166" s="2">
        <v>18.782099960591047</v>
      </c>
      <c r="CR166" s="2">
        <v>18.518732168445034</v>
      </c>
      <c r="CS166" s="2">
        <v>18.604281657569253</v>
      </c>
      <c r="CT166" s="2">
        <v>18.288217230854602</v>
      </c>
      <c r="CU166" s="2">
        <v>19.701326852552686</v>
      </c>
      <c r="CV166" s="2">
        <v>17.932763966052548</v>
      </c>
      <c r="CW166" s="2">
        <v>18.773547691803778</v>
      </c>
      <c r="CX166" s="2">
        <v>18.539799778253535</v>
      </c>
      <c r="CY166" s="2">
        <v>17.706873319909551</v>
      </c>
      <c r="CZ166" s="2">
        <v>17.995952719645544</v>
      </c>
      <c r="DA166" s="2">
        <v>18.757209075386793</v>
      </c>
      <c r="DB166" s="2">
        <v>19.0722880226573</v>
      </c>
      <c r="DC166" s="2">
        <v>18.734645492561956</v>
      </c>
      <c r="DD166" s="2">
        <v>19.783290774758125</v>
      </c>
      <c r="DE166" s="2">
        <v>18.262275245309709</v>
      </c>
      <c r="DF166" s="2">
        <v>19.092943099034237</v>
      </c>
      <c r="DG166" s="2">
        <v>18.853556521408148</v>
      </c>
      <c r="DH166" s="2">
        <v>17.866756136977354</v>
      </c>
      <c r="DI166" s="2">
        <v>18.296243046306632</v>
      </c>
      <c r="DJ166" s="2">
        <v>18.918281114486216</v>
      </c>
      <c r="DK166" s="2">
        <v>18.924894693224559</v>
      </c>
      <c r="DL166" s="2">
        <v>18.276271070238831</v>
      </c>
      <c r="DM166" s="2">
        <v>18.924673849034235</v>
      </c>
      <c r="DN166" s="2">
        <v>18.203154826693449</v>
      </c>
      <c r="DO166" s="2">
        <v>19.270855442492813</v>
      </c>
      <c r="DP166" s="2">
        <v>19.675745599071913</v>
      </c>
      <c r="DQ166" s="2">
        <v>18.603515239361933</v>
      </c>
      <c r="DR166" s="2">
        <v>18.902464638535488</v>
      </c>
      <c r="DS166" s="2">
        <v>17.961140797032272</v>
      </c>
      <c r="DT166" s="2">
        <v>19.288049481072729</v>
      </c>
      <c r="DU166" s="2">
        <v>18.605345202345784</v>
      </c>
      <c r="DV166" s="2">
        <v>17.657119011455787</v>
      </c>
      <c r="DW166" s="2">
        <v>18.189924928391321</v>
      </c>
      <c r="DX166" s="2">
        <v>17.993910847794776</v>
      </c>
      <c r="DY166" s="2">
        <v>18.537608568107711</v>
      </c>
      <c r="DZ166" s="2">
        <v>18.260618911264711</v>
      </c>
      <c r="EA166" s="2">
        <v>19.757663644409071</v>
      </c>
      <c r="EB166" s="2">
        <v>18.870557756751037</v>
      </c>
      <c r="EC166" s="2">
        <v>17.697372393721043</v>
      </c>
      <c r="ED166" s="2">
        <v>19.356634341205012</v>
      </c>
      <c r="EE166" s="2">
        <v>19.300173575731293</v>
      </c>
      <c r="EF166" s="2">
        <v>17.749070480919393</v>
      </c>
      <c r="EG166" s="2">
        <v>18.789116847122862</v>
      </c>
      <c r="EH166" s="2">
        <v>18.614552968411154</v>
      </c>
      <c r="EI166" s="2">
        <v>18.517877177576707</v>
      </c>
      <c r="EJ166" s="2">
        <v>18.343325739333594</v>
      </c>
      <c r="EK166" s="2">
        <v>17.215519373084643</v>
      </c>
      <c r="EL166" s="2">
        <v>18.761329859123531</v>
      </c>
      <c r="EM166" s="2">
        <v>19.196783051716384</v>
      </c>
      <c r="EN166" s="2">
        <v>19.049642731064967</v>
      </c>
      <c r="EO166" s="2">
        <v>18.808421226141487</v>
      </c>
      <c r="EP166" s="2">
        <v>19.482015284210007</v>
      </c>
      <c r="EQ166" s="2">
        <v>18.689574823039887</v>
      </c>
      <c r="ER166" s="2">
        <v>19.104131052245592</v>
      </c>
      <c r="ES166" s="2">
        <v>19.035768517752519</v>
      </c>
      <c r="ET166" s="2">
        <v>19.057901005554335</v>
      </c>
      <c r="EU166" s="2">
        <v>18.860780802569998</v>
      </c>
      <c r="EV166" s="2">
        <v>18.120487682612836</v>
      </c>
      <c r="EW166" s="2">
        <v>17.203021104354214</v>
      </c>
      <c r="EX166" s="2">
        <v>18.529425186999166</v>
      </c>
      <c r="EY166" s="2">
        <v>18.203449784083478</v>
      </c>
      <c r="EZ166" s="2">
        <v>18.716701143038293</v>
      </c>
      <c r="FA166" s="2">
        <v>18.633781723379805</v>
      </c>
      <c r="FB166" s="2">
        <v>17.955712010341458</v>
      </c>
      <c r="FC166" s="2">
        <v>18.661683719663138</v>
      </c>
      <c r="FD166" s="2">
        <v>19.647708891976993</v>
      </c>
      <c r="FE166" s="2">
        <v>18.523186705611572</v>
      </c>
      <c r="FF166" s="2">
        <v>18.901775587358351</v>
      </c>
      <c r="FG166" s="2">
        <v>17.017953164488841</v>
      </c>
      <c r="FH166" s="2">
        <v>18.624390770405082</v>
      </c>
      <c r="FI166" s="2">
        <v>17.780539742773406</v>
      </c>
      <c r="FJ166" s="2">
        <v>18.237043253767936</v>
      </c>
      <c r="FK166" s="2">
        <v>18.625756776957427</v>
      </c>
      <c r="FL166" s="2">
        <v>18.774524826163503</v>
      </c>
      <c r="FM166" s="2">
        <v>18.705542549914437</v>
      </c>
      <c r="FN166" s="2">
        <v>19.206428979357767</v>
      </c>
      <c r="FO166" s="2">
        <v>18.282842971586</v>
      </c>
      <c r="FP166" s="2">
        <v>18.496902925940088</v>
      </c>
      <c r="FQ166" s="2">
        <v>18.206233842179017</v>
      </c>
      <c r="FR166" s="2">
        <v>19.193618220465353</v>
      </c>
      <c r="FS166" s="2">
        <v>18.210264355624378</v>
      </c>
      <c r="FT166" s="2">
        <v>17.654410125056714</v>
      </c>
      <c r="FU166" s="2">
        <v>18.686973189675811</v>
      </c>
      <c r="FV166" s="2">
        <v>18.705395003836017</v>
      </c>
      <c r="FW166" s="2">
        <v>17.987330410260338</v>
      </c>
      <c r="FX166" s="2">
        <v>19.199787173568815</v>
      </c>
      <c r="FY166" s="2">
        <v>19.128049601482925</v>
      </c>
      <c r="FZ166" s="2">
        <v>19.472850278978797</v>
      </c>
      <c r="GA166" s="2">
        <v>19.044361246005295</v>
      </c>
      <c r="GB166" s="2">
        <v>19.757663644409071</v>
      </c>
      <c r="GC166" s="2">
        <v>19.021805363509689</v>
      </c>
      <c r="GD166" s="2">
        <v>19.52515165317293</v>
      </c>
      <c r="GE166" s="2">
        <v>19.08293213005927</v>
      </c>
      <c r="GF166" s="2">
        <v>18.652145338422198</v>
      </c>
      <c r="GG166" s="2">
        <v>17.952551305502499</v>
      </c>
      <c r="GH166" s="2">
        <v>18.848386074936386</v>
      </c>
      <c r="GI166" s="2">
        <v>18.346165829362526</v>
      </c>
      <c r="GJ166" s="2">
        <v>19.089028498222014</v>
      </c>
      <c r="GK166" s="2">
        <v>19.044589338301861</v>
      </c>
      <c r="GL166" s="2">
        <v>19.843078965759062</v>
      </c>
      <c r="GM166" s="30">
        <v>19.044589338301861</v>
      </c>
      <c r="GN166" s="30">
        <v>19.843078965759062</v>
      </c>
    </row>
    <row r="167" spans="1:196" x14ac:dyDescent="0.2">
      <c r="A167" s="17" t="s">
        <v>48</v>
      </c>
      <c r="B167" s="17">
        <v>36</v>
      </c>
      <c r="C167" s="17">
        <v>3</v>
      </c>
      <c r="D167" s="9" t="s">
        <v>0</v>
      </c>
      <c r="E167" s="8">
        <v>0.90069629901149728</v>
      </c>
      <c r="F167" s="7">
        <v>-4.0132383199722454E-2</v>
      </c>
      <c r="G167" s="7">
        <v>2.6746689836056881E-3</v>
      </c>
      <c r="H167" s="10">
        <v>-0.31857761921230932</v>
      </c>
      <c r="I167" s="78">
        <v>0</v>
      </c>
      <c r="J167" s="56" t="s">
        <v>5707</v>
      </c>
      <c r="K167" s="2">
        <v>19.773526989793535</v>
      </c>
      <c r="L167" s="2">
        <v>19.871128460936209</v>
      </c>
      <c r="M167" s="2">
        <v>20.433059666595966</v>
      </c>
      <c r="N167" s="2">
        <v>18.958217623559026</v>
      </c>
      <c r="O167" s="2">
        <v>19.82488569209838</v>
      </c>
      <c r="P167" s="2">
        <v>19.683377920477152</v>
      </c>
      <c r="Q167" s="2">
        <v>19.656950190348585</v>
      </c>
      <c r="R167" s="2">
        <v>19.47880262968453</v>
      </c>
      <c r="S167" s="2">
        <v>19.802494063490833</v>
      </c>
      <c r="T167" s="2">
        <v>19.542119020232217</v>
      </c>
      <c r="U167" s="2">
        <v>20.005418505843842</v>
      </c>
      <c r="V167" s="2">
        <v>20.857386265940296</v>
      </c>
      <c r="W167" s="2">
        <v>20.543084303939747</v>
      </c>
      <c r="X167" s="2">
        <v>20.464561866826724</v>
      </c>
      <c r="Y167" s="2">
        <v>19.799636265038988</v>
      </c>
      <c r="Z167" s="2">
        <v>19.810110513876925</v>
      </c>
      <c r="AA167" s="2">
        <v>19.951461441981085</v>
      </c>
      <c r="AB167" s="2">
        <v>20.029954705002972</v>
      </c>
      <c r="AC167" s="2">
        <v>20.02513078763155</v>
      </c>
      <c r="AD167" s="2">
        <v>20.469181001046913</v>
      </c>
      <c r="AE167" s="2">
        <v>19.84700542422755</v>
      </c>
      <c r="AF167" s="2">
        <v>19.973231536261853</v>
      </c>
      <c r="AG167" s="2">
        <v>20.536183547533433</v>
      </c>
      <c r="AH167" s="2">
        <v>20.118220731408549</v>
      </c>
      <c r="AI167" s="2">
        <v>19.950192884791374</v>
      </c>
      <c r="AJ167" s="2">
        <v>20.655304086739878</v>
      </c>
      <c r="AK167" s="2">
        <v>20.011816747252077</v>
      </c>
      <c r="AL167" s="2">
        <v>20.233235368442003</v>
      </c>
      <c r="AM167" s="2">
        <v>19.819445674609018</v>
      </c>
      <c r="AN167" s="2">
        <v>20.029954705002972</v>
      </c>
      <c r="AO167" s="2">
        <v>20.104380901598383</v>
      </c>
      <c r="AP167" s="2">
        <v>19.992330433108066</v>
      </c>
      <c r="AQ167" s="2">
        <v>20.645665794939582</v>
      </c>
      <c r="AR167" s="2">
        <v>20.267988310816893</v>
      </c>
      <c r="AS167" s="2">
        <v>20.250473464717093</v>
      </c>
      <c r="AT167" s="2">
        <v>18.981703525662002</v>
      </c>
      <c r="AU167" s="2">
        <v>19.925524834664031</v>
      </c>
      <c r="AV167" s="2">
        <v>19.71582223626049</v>
      </c>
      <c r="AW167" s="2">
        <v>19.816347614103591</v>
      </c>
      <c r="AX167" s="2">
        <v>20.454374994445811</v>
      </c>
      <c r="AY167" s="2">
        <v>20.347195575509801</v>
      </c>
      <c r="AZ167" s="2">
        <v>19.312310885320514</v>
      </c>
      <c r="BA167" s="2">
        <v>19.008498346012573</v>
      </c>
      <c r="BB167" s="2">
        <v>19.778506328648042</v>
      </c>
      <c r="BC167" s="2">
        <v>20.509073667267316</v>
      </c>
      <c r="BD167" s="2">
        <v>20.690037524545147</v>
      </c>
      <c r="BE167" s="2">
        <v>19.388128601704835</v>
      </c>
      <c r="BF167" s="2">
        <v>20.728068839544243</v>
      </c>
      <c r="BG167" s="2">
        <v>19.1571451543217</v>
      </c>
      <c r="BH167" s="2">
        <v>20.495098409539587</v>
      </c>
      <c r="BI167" s="2">
        <v>19.9192075262503</v>
      </c>
      <c r="BJ167" s="2">
        <v>20.450938720057934</v>
      </c>
      <c r="BK167" s="2">
        <v>20.217990549226979</v>
      </c>
      <c r="BL167" s="2">
        <v>20.001931041182551</v>
      </c>
      <c r="BM167" s="2">
        <v>20.158619877901721</v>
      </c>
      <c r="BN167" s="2">
        <v>20.187923366239506</v>
      </c>
      <c r="BO167" s="2">
        <v>20.123932824161674</v>
      </c>
      <c r="BP167" s="2">
        <v>19.26476518110708</v>
      </c>
      <c r="BQ167" s="2">
        <v>19.554569709380498</v>
      </c>
      <c r="BR167" s="2">
        <v>19.912235716865766</v>
      </c>
      <c r="BS167" s="2">
        <v>20.022515531653831</v>
      </c>
      <c r="BT167" s="2">
        <v>19.840023117905762</v>
      </c>
      <c r="BU167" s="2">
        <v>20.287044794809837</v>
      </c>
      <c r="BV167" s="2">
        <v>19.988876132997504</v>
      </c>
      <c r="BW167" s="2">
        <v>19.929306584990961</v>
      </c>
      <c r="BX167" s="2">
        <v>20.289317046771181</v>
      </c>
      <c r="BY167" s="2">
        <v>20.093999813492704</v>
      </c>
      <c r="BZ167" s="2">
        <v>20.301496321294245</v>
      </c>
      <c r="CA167" s="2">
        <v>19.776362286239564</v>
      </c>
      <c r="CB167" s="2">
        <v>19.860228508948051</v>
      </c>
      <c r="CC167" s="2">
        <v>19.868091374532519</v>
      </c>
      <c r="CD167" s="2">
        <v>20.824838050615433</v>
      </c>
      <c r="CE167" s="2">
        <v>19.707069254687994</v>
      </c>
      <c r="CF167" s="2">
        <v>20.811198230772163</v>
      </c>
      <c r="CG167" s="2">
        <v>19.346600367350234</v>
      </c>
      <c r="CH167" s="2">
        <v>20.404170595416005</v>
      </c>
      <c r="CI167" s="2">
        <v>19.782326771499505</v>
      </c>
      <c r="CJ167" s="2">
        <v>20.306954945057178</v>
      </c>
      <c r="CK167" s="2">
        <v>19.911103634960622</v>
      </c>
      <c r="CL167" s="2">
        <v>20.416685607618241</v>
      </c>
      <c r="CM167" s="2">
        <v>20.471653753119256</v>
      </c>
      <c r="CN167" s="2">
        <v>20.552818003580644</v>
      </c>
      <c r="CO167" s="2">
        <v>20.002709724711263</v>
      </c>
      <c r="CP167" s="2">
        <v>20.044540379396821</v>
      </c>
      <c r="CQ167" s="2">
        <v>19.557292841367108</v>
      </c>
      <c r="CR167" s="2">
        <v>20.309097509852073</v>
      </c>
      <c r="CS167" s="2">
        <v>20.348140891374292</v>
      </c>
      <c r="CT167" s="2">
        <v>20.84633012997314</v>
      </c>
      <c r="CU167" s="2">
        <v>20.798926669700879</v>
      </c>
      <c r="CV167" s="2">
        <v>20.35334071412672</v>
      </c>
      <c r="CW167" s="2">
        <v>20.408964393177733</v>
      </c>
      <c r="CX167" s="2">
        <v>20.029954705002972</v>
      </c>
      <c r="CY167" s="2">
        <v>19.56308557143878</v>
      </c>
      <c r="CZ167" s="2">
        <v>20.368715894575587</v>
      </c>
      <c r="DA167" s="2">
        <v>19.244311723256942</v>
      </c>
      <c r="DB167" s="2">
        <v>20.493773923831199</v>
      </c>
      <c r="DC167" s="2">
        <v>20.009893876211049</v>
      </c>
      <c r="DD167" s="2">
        <v>20.300255901435573</v>
      </c>
      <c r="DE167" s="2">
        <v>19.663754290376598</v>
      </c>
      <c r="DF167" s="2">
        <v>20.017725850307183</v>
      </c>
      <c r="DG167" s="2">
        <v>20.049888259594738</v>
      </c>
      <c r="DH167" s="2">
        <v>19.438997169565084</v>
      </c>
      <c r="DI167" s="2">
        <v>19.045259328612943</v>
      </c>
      <c r="DJ167" s="2">
        <v>20.098522206279352</v>
      </c>
      <c r="DK167" s="2">
        <v>19.053076545570796</v>
      </c>
      <c r="DL167" s="2">
        <v>21.049577041194713</v>
      </c>
      <c r="DM167" s="2">
        <v>20.022762864849792</v>
      </c>
      <c r="DN167" s="2">
        <v>20.598322854684426</v>
      </c>
      <c r="DO167" s="2">
        <v>20.618938483427453</v>
      </c>
      <c r="DP167" s="2">
        <v>19.800057662608104</v>
      </c>
      <c r="DQ167" s="2">
        <v>19.831384724460275</v>
      </c>
      <c r="DR167" s="2">
        <v>21.43857635320682</v>
      </c>
      <c r="DS167" s="2">
        <v>20.232123041763369</v>
      </c>
      <c r="DT167" s="2">
        <v>21.138727644331119</v>
      </c>
      <c r="DU167" s="2">
        <v>20.34692755207254</v>
      </c>
      <c r="DV167" s="2">
        <v>20.01913519235471</v>
      </c>
      <c r="DW167" s="2">
        <v>19.523006045505895</v>
      </c>
      <c r="DX167" s="2">
        <v>19.679918672548006</v>
      </c>
      <c r="DY167" s="2">
        <v>20.865852961534497</v>
      </c>
      <c r="DZ167" s="2">
        <v>20.556094970786763</v>
      </c>
      <c r="EA167" s="2">
        <v>20.903737553674677</v>
      </c>
      <c r="EB167" s="2">
        <v>19.775982352928782</v>
      </c>
      <c r="EC167" s="2">
        <v>20.270478289645997</v>
      </c>
      <c r="ED167" s="2">
        <v>19.777811656186785</v>
      </c>
      <c r="EE167" s="2">
        <v>17.790828264743116</v>
      </c>
      <c r="EF167" s="2">
        <v>20.117301925030759</v>
      </c>
      <c r="EG167" s="2">
        <v>20.458880452154212</v>
      </c>
      <c r="EH167" s="2">
        <v>18.530193834608141</v>
      </c>
      <c r="EI167" s="2">
        <v>20.773687361553364</v>
      </c>
      <c r="EJ167" s="2">
        <v>19.586632636274853</v>
      </c>
      <c r="EK167" s="2">
        <v>20.041073145456703</v>
      </c>
      <c r="EL167" s="2">
        <v>20.013990683088444</v>
      </c>
      <c r="EM167" s="2">
        <v>19.754357345134292</v>
      </c>
      <c r="EN167" s="2">
        <v>18.990825264616529</v>
      </c>
      <c r="EO167" s="2">
        <v>20.388514522758996</v>
      </c>
      <c r="EP167" s="2">
        <v>19.691698191697199</v>
      </c>
      <c r="EQ167" s="2">
        <v>20.025192503237776</v>
      </c>
      <c r="ER167" s="2">
        <v>20.002791284956608</v>
      </c>
      <c r="ES167" s="2">
        <v>19.848141425356644</v>
      </c>
      <c r="ET167" s="2">
        <v>20.73773431227659</v>
      </c>
      <c r="EU167" s="2">
        <v>20.444311274482487</v>
      </c>
      <c r="EV167" s="2">
        <v>19.935469271666211</v>
      </c>
      <c r="EW167" s="2">
        <v>19.671806314413288</v>
      </c>
      <c r="EX167" s="2">
        <v>19.646089349023207</v>
      </c>
      <c r="EY167" s="2">
        <v>19.698752927240623</v>
      </c>
      <c r="EZ167" s="2">
        <v>19.773443314155784</v>
      </c>
      <c r="FA167" s="2">
        <v>19.587117024309975</v>
      </c>
      <c r="FB167" s="2">
        <v>19.678986334319728</v>
      </c>
      <c r="FC167" s="2">
        <v>19.056219133451251</v>
      </c>
      <c r="FD167" s="2">
        <v>19.60799730710249</v>
      </c>
      <c r="FE167" s="2">
        <v>19.397018837796672</v>
      </c>
      <c r="FF167" s="2">
        <v>19.144731485195095</v>
      </c>
      <c r="FG167" s="2">
        <v>20.522442237595939</v>
      </c>
      <c r="FH167" s="2">
        <v>20.211218687626825</v>
      </c>
      <c r="FI167" s="2">
        <v>20.654754671261365</v>
      </c>
      <c r="FJ167" s="2">
        <v>20.713326731074311</v>
      </c>
      <c r="FK167" s="2">
        <v>20.276633835153369</v>
      </c>
      <c r="FL167" s="2">
        <v>19.854284796338067</v>
      </c>
      <c r="FM167" s="2">
        <v>19.577979191620713</v>
      </c>
      <c r="FN167" s="2">
        <v>19.650979578718378</v>
      </c>
      <c r="FO167" s="2">
        <v>19.111905044226518</v>
      </c>
      <c r="FP167" s="2">
        <v>19.460910470498856</v>
      </c>
      <c r="FQ167" s="2">
        <v>20.774119094822339</v>
      </c>
      <c r="FR167" s="2">
        <v>19.150710687000039</v>
      </c>
      <c r="FS167" s="2">
        <v>19.328827949216709</v>
      </c>
      <c r="FT167" s="2">
        <v>19.585728849792545</v>
      </c>
      <c r="FU167" s="2">
        <v>19.643431517750887</v>
      </c>
      <c r="FV167" s="2">
        <v>20.053845658119723</v>
      </c>
      <c r="FW167" s="2">
        <v>20.033037845446671</v>
      </c>
      <c r="FX167" s="2">
        <v>19.071170439912148</v>
      </c>
      <c r="FY167" s="2">
        <v>19.893413665690904</v>
      </c>
      <c r="FZ167" s="2">
        <v>20.501837867516567</v>
      </c>
      <c r="GA167" s="2">
        <v>19.297797224529774</v>
      </c>
      <c r="GB167" s="2">
        <v>20.822378873417822</v>
      </c>
      <c r="GC167" s="2">
        <v>18.83015662271789</v>
      </c>
      <c r="GD167" s="2">
        <v>18.382490139381265</v>
      </c>
      <c r="GE167" s="2">
        <v>20.241815328577584</v>
      </c>
      <c r="GF167" s="2">
        <v>20.313857615862187</v>
      </c>
      <c r="GG167" s="2">
        <v>19.799647577522745</v>
      </c>
      <c r="GH167" s="2">
        <v>18.668639022870781</v>
      </c>
      <c r="GI167" s="2">
        <v>18.384886845900066</v>
      </c>
      <c r="GJ167" s="2">
        <v>19.731618059067841</v>
      </c>
      <c r="GK167" s="2">
        <v>18.503789849519016</v>
      </c>
      <c r="GL167" s="2">
        <v>19.292994228038356</v>
      </c>
      <c r="GM167" s="30">
        <v>19.756116659936609</v>
      </c>
      <c r="GN167" s="30">
        <v>20.470681151754729</v>
      </c>
    </row>
    <row r="168" spans="1:196" x14ac:dyDescent="0.2">
      <c r="A168" s="17" t="s">
        <v>48</v>
      </c>
      <c r="B168" s="17">
        <v>36</v>
      </c>
      <c r="C168" s="17">
        <v>3</v>
      </c>
      <c r="D168" s="9" t="s">
        <v>1</v>
      </c>
      <c r="E168" s="7">
        <v>0.94753876336706155</v>
      </c>
      <c r="F168" s="7">
        <v>2.7622087785882599E-2</v>
      </c>
      <c r="G168" s="7">
        <v>0.15643200652919148</v>
      </c>
      <c r="H168" s="7">
        <v>-0.16783663822697648</v>
      </c>
      <c r="I168" s="78">
        <v>0</v>
      </c>
      <c r="J168" s="78">
        <v>0</v>
      </c>
      <c r="K168" s="2">
        <v>22.216192442640363</v>
      </c>
      <c r="L168" s="2">
        <v>22.555956669200789</v>
      </c>
      <c r="M168" s="2">
        <v>22.897128427775147</v>
      </c>
      <c r="N168" s="2">
        <v>21.678177098910879</v>
      </c>
      <c r="O168" s="2">
        <v>22.824432371903363</v>
      </c>
      <c r="P168" s="2">
        <v>22.612407915075902</v>
      </c>
      <c r="Q168" s="2">
        <v>22.242225397229181</v>
      </c>
      <c r="R168" s="2">
        <v>21.790733534827197</v>
      </c>
      <c r="S168" s="2">
        <v>22.281123643517237</v>
      </c>
      <c r="T168" s="2">
        <v>22.251514326198187</v>
      </c>
      <c r="U168" s="2">
        <v>22.80404929841222</v>
      </c>
      <c r="V168" s="2">
        <v>23.14431167347529</v>
      </c>
      <c r="W168" s="2">
        <v>23.033544432648796</v>
      </c>
      <c r="X168" s="2">
        <v>22.393898294243108</v>
      </c>
      <c r="Y168" s="2">
        <v>22.529243207930634</v>
      </c>
      <c r="Z168" s="2">
        <v>22.262513109306337</v>
      </c>
      <c r="AA168" s="2">
        <v>22.395840394425456</v>
      </c>
      <c r="AB168" s="2">
        <v>22.60285834297709</v>
      </c>
      <c r="AC168" s="2">
        <v>22.199528068489645</v>
      </c>
      <c r="AD168" s="2">
        <v>23.00458222950752</v>
      </c>
      <c r="AE168" s="2">
        <v>21.395191185491548</v>
      </c>
      <c r="AF168" s="2">
        <v>22.383550163951821</v>
      </c>
      <c r="AG168" s="2">
        <v>23.168442399681958</v>
      </c>
      <c r="AH168" s="2">
        <v>22.472174352072738</v>
      </c>
      <c r="AI168" s="2">
        <v>22.045625708517232</v>
      </c>
      <c r="AJ168" s="2">
        <v>23.322865613749226</v>
      </c>
      <c r="AK168" s="2">
        <v>22.592980645485316</v>
      </c>
      <c r="AL168" s="2">
        <v>22.606698839242</v>
      </c>
      <c r="AM168" s="2">
        <v>22.239466932833583</v>
      </c>
      <c r="AN168" s="2">
        <v>22.375948526098931</v>
      </c>
      <c r="AO168" s="2">
        <v>22.627003540697153</v>
      </c>
      <c r="AP168" s="2">
        <v>22.204192541273777</v>
      </c>
      <c r="AQ168" s="2">
        <v>22.679839942572158</v>
      </c>
      <c r="AR168" s="2">
        <v>22.543077247760436</v>
      </c>
      <c r="AS168" s="2">
        <v>22.769974319245968</v>
      </c>
      <c r="AT168" s="2">
        <v>21.495370426896439</v>
      </c>
      <c r="AU168" s="2">
        <v>22.754194109078707</v>
      </c>
      <c r="AV168" s="2">
        <v>21.883347458220488</v>
      </c>
      <c r="AW168" s="2">
        <v>22.539455992707428</v>
      </c>
      <c r="AX168" s="2">
        <v>23.02020694260408</v>
      </c>
      <c r="AY168" s="2">
        <v>22.514540421043318</v>
      </c>
      <c r="AZ168" s="2">
        <v>21.566033872512069</v>
      </c>
      <c r="BA168" s="2">
        <v>21.669147796883927</v>
      </c>
      <c r="BB168" s="2">
        <v>22.568060393124451</v>
      </c>
      <c r="BC168" s="2">
        <v>22.884324884164833</v>
      </c>
      <c r="BD168" s="2">
        <v>23.278633695035868</v>
      </c>
      <c r="BE168" s="2">
        <v>21.25402016853219</v>
      </c>
      <c r="BF168" s="2">
        <v>23.097448057128084</v>
      </c>
      <c r="BG168" s="2">
        <v>21.565605529863351</v>
      </c>
      <c r="BH168" s="2">
        <v>22.477438746551982</v>
      </c>
      <c r="BI168" s="2">
        <v>22.122629752596943</v>
      </c>
      <c r="BJ168" s="2">
        <v>22.954387144735993</v>
      </c>
      <c r="BK168" s="2">
        <v>22.532590677198428</v>
      </c>
      <c r="BL168" s="2">
        <v>22.554659449371581</v>
      </c>
      <c r="BM168" s="2">
        <v>22.675108105482103</v>
      </c>
      <c r="BN168" s="2">
        <v>22.933588892356145</v>
      </c>
      <c r="BO168" s="2">
        <v>22.454194144253403</v>
      </c>
      <c r="BP168" s="2">
        <v>21.583627603183455</v>
      </c>
      <c r="BQ168" s="2">
        <v>22.288287410699969</v>
      </c>
      <c r="BR168" s="2">
        <v>22.368452306667614</v>
      </c>
      <c r="BS168" s="2">
        <v>22.434503360330833</v>
      </c>
      <c r="BT168" s="2">
        <v>22.40968780467206</v>
      </c>
      <c r="BU168" s="2">
        <v>22.520259981364195</v>
      </c>
      <c r="BV168" s="2">
        <v>22.548380159454041</v>
      </c>
      <c r="BW168" s="2">
        <v>22.194461981149722</v>
      </c>
      <c r="BX168" s="2">
        <v>22.754540689179159</v>
      </c>
      <c r="BY168" s="2">
        <v>22.784441794084703</v>
      </c>
      <c r="BZ168" s="2">
        <v>22.603268576142924</v>
      </c>
      <c r="CA168" s="2">
        <v>22.222119714424768</v>
      </c>
      <c r="CB168" s="2">
        <v>22.521043175929638</v>
      </c>
      <c r="CC168" s="2">
        <v>22.136461250232927</v>
      </c>
      <c r="CD168" s="2">
        <v>23.192446390369355</v>
      </c>
      <c r="CE168" s="2">
        <v>21.989428001079727</v>
      </c>
      <c r="CF168" s="2">
        <v>23.101237229627355</v>
      </c>
      <c r="CG168" s="2">
        <v>21.806530402505128</v>
      </c>
      <c r="CH168" s="2">
        <v>23.168326566499626</v>
      </c>
      <c r="CI168" s="2">
        <v>22.643935988768042</v>
      </c>
      <c r="CJ168" s="2">
        <v>22.877780762305505</v>
      </c>
      <c r="CK168" s="2">
        <v>22.151507030628416</v>
      </c>
      <c r="CL168" s="2">
        <v>23.001838660739484</v>
      </c>
      <c r="CM168" s="2">
        <v>22.736754899604325</v>
      </c>
      <c r="CN168" s="2">
        <v>23.201279323358644</v>
      </c>
      <c r="CO168" s="2">
        <v>22.531979021313802</v>
      </c>
      <c r="CP168" s="2">
        <v>22.609224135997056</v>
      </c>
      <c r="CQ168" s="2">
        <v>22.145367959365149</v>
      </c>
      <c r="CR168" s="2">
        <v>22.608137141999741</v>
      </c>
      <c r="CS168" s="2">
        <v>22.91925246803665</v>
      </c>
      <c r="CT168" s="2">
        <v>23.256140943687448</v>
      </c>
      <c r="CU168" s="2">
        <v>23.038585483489964</v>
      </c>
      <c r="CV168" s="2">
        <v>22.630804491942634</v>
      </c>
      <c r="CW168" s="2">
        <v>22.609362661084511</v>
      </c>
      <c r="CX168" s="2">
        <v>22.787600649365761</v>
      </c>
      <c r="CY168" s="2">
        <v>21.761568203508329</v>
      </c>
      <c r="CZ168" s="2">
        <v>22.864040070449128</v>
      </c>
      <c r="DA168" s="2">
        <v>21.616285342833546</v>
      </c>
      <c r="DB168" s="2">
        <v>22.673193459471531</v>
      </c>
      <c r="DC168" s="2">
        <v>22.764759808356903</v>
      </c>
      <c r="DD168" s="2">
        <v>22.614609934319105</v>
      </c>
      <c r="DE168" s="2">
        <v>21.742894742338024</v>
      </c>
      <c r="DF168" s="2">
        <v>22.449335749233331</v>
      </c>
      <c r="DG168" s="2">
        <v>22.678768758458212</v>
      </c>
      <c r="DH168" s="2">
        <v>22.09260661651712</v>
      </c>
      <c r="DI168" s="2">
        <v>21.698996770648641</v>
      </c>
      <c r="DJ168" s="2">
        <v>22.324710375063965</v>
      </c>
      <c r="DK168" s="2">
        <v>21.957250577210104</v>
      </c>
      <c r="DL168" s="2">
        <v>23.098718658020996</v>
      </c>
      <c r="DM168" s="2">
        <v>23.056796774885132</v>
      </c>
      <c r="DN168" s="2">
        <v>22.715168635331093</v>
      </c>
      <c r="DO168" s="2">
        <v>22.754322043477622</v>
      </c>
      <c r="DP168" s="2">
        <v>22.390329020275132</v>
      </c>
      <c r="DQ168" s="2">
        <v>22.205236745696162</v>
      </c>
      <c r="DR168" s="2">
        <v>23.515700907960486</v>
      </c>
      <c r="DS168" s="2">
        <v>23.143510560132054</v>
      </c>
      <c r="DT168" s="2">
        <v>22.177293774578651</v>
      </c>
      <c r="DU168" s="2">
        <v>23.549304903988102</v>
      </c>
      <c r="DV168" s="2">
        <v>22.966233482538478</v>
      </c>
      <c r="DW168" s="2">
        <v>22.696137643549019</v>
      </c>
      <c r="DX168" s="2">
        <v>22.198167203850868</v>
      </c>
      <c r="DY168" s="2">
        <v>22.33567149442948</v>
      </c>
      <c r="DZ168" s="2">
        <v>23.114577546739529</v>
      </c>
      <c r="EA168" s="2">
        <v>23.098619005901959</v>
      </c>
      <c r="EB168" s="2">
        <v>23.266252007393827</v>
      </c>
      <c r="EC168" s="2">
        <v>22.452231845881634</v>
      </c>
      <c r="ED168" s="2">
        <v>22.945423365260336</v>
      </c>
      <c r="EE168" s="2">
        <v>22.602453790448042</v>
      </c>
      <c r="EF168" s="2">
        <v>20.607554785572184</v>
      </c>
      <c r="EG168" s="2">
        <v>22.576570234421428</v>
      </c>
      <c r="EH168" s="2">
        <v>22.77532423486932</v>
      </c>
      <c r="EI168" s="2">
        <v>21.368342287770133</v>
      </c>
      <c r="EJ168" s="2">
        <v>23.097811254180066</v>
      </c>
      <c r="EK168" s="2">
        <v>21.775433279719177</v>
      </c>
      <c r="EL168" s="2">
        <v>22.637581888371408</v>
      </c>
      <c r="EM168" s="2">
        <v>22.562662353026578</v>
      </c>
      <c r="EN168" s="2">
        <v>22.811285840326136</v>
      </c>
      <c r="EO168" s="2">
        <v>21.725961949742</v>
      </c>
      <c r="EP168" s="2">
        <v>22.942833765299834</v>
      </c>
      <c r="EQ168" s="2">
        <v>22.256523339474775</v>
      </c>
      <c r="ER168" s="2">
        <v>22.642718600016398</v>
      </c>
      <c r="ES168" s="2">
        <v>23.082269770895682</v>
      </c>
      <c r="ET168" s="2">
        <v>22.426293769063939</v>
      </c>
      <c r="EU168" s="2">
        <v>22.630631514515592</v>
      </c>
      <c r="EV168" s="2">
        <v>23.189184853407664</v>
      </c>
      <c r="EW168" s="2">
        <v>21.976288826296244</v>
      </c>
      <c r="EX168" s="2">
        <v>21.843052124064265</v>
      </c>
      <c r="EY168" s="2">
        <v>22.138614802842088</v>
      </c>
      <c r="EZ168" s="2">
        <v>22.320809816550423</v>
      </c>
      <c r="FA168" s="2">
        <v>22.913710261259414</v>
      </c>
      <c r="FB168" s="2">
        <v>22.240979804077714</v>
      </c>
      <c r="FC168" s="2">
        <v>22.001503626248518</v>
      </c>
      <c r="FD168" s="2">
        <v>21.674146908691295</v>
      </c>
      <c r="FE168" s="2">
        <v>22.302238474641925</v>
      </c>
      <c r="FF168" s="2">
        <v>22.327637646844764</v>
      </c>
      <c r="FG168" s="2">
        <v>21.311202528437047</v>
      </c>
      <c r="FH168" s="2">
        <v>23.0010811881872</v>
      </c>
      <c r="FI168" s="2">
        <v>22.549442243987365</v>
      </c>
      <c r="FJ168" s="2">
        <v>22.905817260030986</v>
      </c>
      <c r="FK168" s="2">
        <v>23.052587377429848</v>
      </c>
      <c r="FL168" s="2">
        <v>22.827659331270869</v>
      </c>
      <c r="FM168" s="2">
        <v>22.393953367901911</v>
      </c>
      <c r="FN168" s="2">
        <v>22.068813566178747</v>
      </c>
      <c r="FO168" s="2">
        <v>22.433107616977001</v>
      </c>
      <c r="FP168" s="2">
        <v>21.565247348525951</v>
      </c>
      <c r="FQ168" s="2">
        <v>21.5267132644124</v>
      </c>
      <c r="FR168" s="2">
        <v>23.279101157111903</v>
      </c>
      <c r="FS168" s="2">
        <v>21.559679768302736</v>
      </c>
      <c r="FT168" s="2">
        <v>21.750711639560237</v>
      </c>
      <c r="FU168" s="2">
        <v>22.086529860213027</v>
      </c>
      <c r="FV168" s="2">
        <v>22.133659244913659</v>
      </c>
      <c r="FW168" s="2">
        <v>22.52107897307522</v>
      </c>
      <c r="FX168" s="2">
        <v>22.579282617641343</v>
      </c>
      <c r="FY168" s="2">
        <v>21.672467902445018</v>
      </c>
      <c r="FZ168" s="2">
        <v>23.310902517580679</v>
      </c>
      <c r="GA168" s="2">
        <v>23.191304217051766</v>
      </c>
      <c r="GB168" s="2">
        <v>21.991095325703963</v>
      </c>
      <c r="GC168" s="2">
        <v>23.302372083630804</v>
      </c>
      <c r="GD168" s="2">
        <v>21.215143072651337</v>
      </c>
      <c r="GE168" s="2">
        <v>21.460524069163931</v>
      </c>
      <c r="GF168" s="2">
        <v>23.053443708693138</v>
      </c>
      <c r="GG168" s="2">
        <v>22.655938416217989</v>
      </c>
      <c r="GH168" s="2">
        <v>22.350787651761987</v>
      </c>
      <c r="GI168" s="2">
        <v>21.993986825414186</v>
      </c>
      <c r="GJ168" s="2">
        <v>20.77575717181983</v>
      </c>
      <c r="GK168" s="2">
        <v>22.39097448149662</v>
      </c>
      <c r="GL168" s="2">
        <v>23.094491710426663</v>
      </c>
      <c r="GM168" s="30">
        <v>22.39097448149662</v>
      </c>
      <c r="GN168" s="30">
        <v>23.094491710426663</v>
      </c>
    </row>
    <row r="169" spans="1:196" x14ac:dyDescent="0.2">
      <c r="A169" s="17" t="s">
        <v>49</v>
      </c>
      <c r="B169" s="17">
        <v>38</v>
      </c>
      <c r="C169" s="17">
        <v>3</v>
      </c>
      <c r="D169" s="9" t="s">
        <v>1</v>
      </c>
      <c r="E169" s="7">
        <v>0.97653430200123292</v>
      </c>
      <c r="F169" s="7">
        <v>-1.1761345054132732E-2</v>
      </c>
      <c r="G169" s="7">
        <v>0.88327074769944991</v>
      </c>
      <c r="H169" s="7">
        <v>-2.6749398295883964E-2</v>
      </c>
      <c r="I169" s="78">
        <v>0</v>
      </c>
      <c r="J169" s="78">
        <v>0</v>
      </c>
      <c r="K169" s="2">
        <v>19.757663644409071</v>
      </c>
      <c r="L169" s="2">
        <v>19.859187044860096</v>
      </c>
      <c r="M169" s="2">
        <v>20.900037651279053</v>
      </c>
      <c r="N169" s="2">
        <v>19.757663644409071</v>
      </c>
      <c r="O169" s="2">
        <v>19.835077797093398</v>
      </c>
      <c r="P169" s="2">
        <v>20.116393719213853</v>
      </c>
      <c r="Q169" s="2">
        <v>19.781177782001127</v>
      </c>
      <c r="R169" s="2">
        <v>19.757663644409071</v>
      </c>
      <c r="S169" s="2">
        <v>19.444116355131772</v>
      </c>
      <c r="T169" s="2">
        <v>20.039922385793741</v>
      </c>
      <c r="U169" s="2">
        <v>19.624476841272479</v>
      </c>
      <c r="V169" s="2">
        <v>19.757663644409071</v>
      </c>
      <c r="W169" s="2">
        <v>19.663347459004186</v>
      </c>
      <c r="X169" s="2">
        <v>19.574946291877076</v>
      </c>
      <c r="Y169" s="2">
        <v>19.596737539789949</v>
      </c>
      <c r="Z169" s="2">
        <v>19.825996224923102</v>
      </c>
      <c r="AA169" s="2">
        <v>19.757663644409071</v>
      </c>
      <c r="AB169" s="2">
        <v>19.495202230710451</v>
      </c>
      <c r="AC169" s="2">
        <v>19.757663644409071</v>
      </c>
      <c r="AD169" s="2">
        <v>19.650512117869923</v>
      </c>
      <c r="AE169" s="2">
        <v>19.826855593951166</v>
      </c>
      <c r="AF169" s="2">
        <v>19.32643782338673</v>
      </c>
      <c r="AG169" s="2">
        <v>20.147765801717426</v>
      </c>
      <c r="AH169" s="2">
        <v>19.383128797210603</v>
      </c>
      <c r="AI169" s="2">
        <v>20.085371400969461</v>
      </c>
      <c r="AJ169" s="2">
        <v>19.919761384674082</v>
      </c>
      <c r="AK169" s="2">
        <v>19.619582666682625</v>
      </c>
      <c r="AL169" s="2">
        <v>20.391757516698156</v>
      </c>
      <c r="AM169" s="2">
        <v>19.465491596678405</v>
      </c>
      <c r="AN169" s="2">
        <v>19.757663644409071</v>
      </c>
      <c r="AO169" s="2">
        <v>20.146842107668395</v>
      </c>
      <c r="AP169" s="2">
        <v>19.354703424253703</v>
      </c>
      <c r="AQ169" s="2">
        <v>19.482139820719837</v>
      </c>
      <c r="AR169" s="2">
        <v>19.929262598252429</v>
      </c>
      <c r="AS169" s="2">
        <v>19.757663644409071</v>
      </c>
      <c r="AT169" s="2">
        <v>19.664060850079125</v>
      </c>
      <c r="AU169" s="2">
        <v>20.145159070954669</v>
      </c>
      <c r="AV169" s="2">
        <v>19.181524707291874</v>
      </c>
      <c r="AW169" s="2">
        <v>19.689640365077981</v>
      </c>
      <c r="AX169" s="2">
        <v>20.62661329693633</v>
      </c>
      <c r="AY169" s="2">
        <v>19.891237741052752</v>
      </c>
      <c r="AZ169" s="2">
        <v>19.938603544950912</v>
      </c>
      <c r="BA169" s="2">
        <v>20.142370468248124</v>
      </c>
      <c r="BB169" s="2">
        <v>19.713669886787738</v>
      </c>
      <c r="BC169" s="2">
        <v>19.515547498762913</v>
      </c>
      <c r="BD169" s="2">
        <v>20.016610784754803</v>
      </c>
      <c r="BE169" s="2">
        <v>19.565113588178772</v>
      </c>
      <c r="BF169" s="2">
        <v>20.011192981602786</v>
      </c>
      <c r="BG169" s="2">
        <v>19.444528777818501</v>
      </c>
      <c r="BH169" s="2">
        <v>19.761269074210418</v>
      </c>
      <c r="BI169" s="2">
        <v>19.144994886177017</v>
      </c>
      <c r="BJ169" s="2">
        <v>19.803998422447584</v>
      </c>
      <c r="BK169" s="2">
        <v>19.943497127802512</v>
      </c>
      <c r="BL169" s="2">
        <v>20.132496301447006</v>
      </c>
      <c r="BM169" s="2">
        <v>19.923334703111681</v>
      </c>
      <c r="BN169" s="2">
        <v>19.848627910461545</v>
      </c>
      <c r="BO169" s="2">
        <v>20.024024840097585</v>
      </c>
      <c r="BP169" s="2">
        <v>19.349790607056288</v>
      </c>
      <c r="BQ169" s="2">
        <v>19.815270694621844</v>
      </c>
      <c r="BR169" s="2">
        <v>19.763848320553592</v>
      </c>
      <c r="BS169" s="2">
        <v>19.901680740078767</v>
      </c>
      <c r="BT169" s="2">
        <v>20.073423887519269</v>
      </c>
      <c r="BU169" s="2">
        <v>19.264019888502691</v>
      </c>
      <c r="BV169" s="2">
        <v>19.332639351610169</v>
      </c>
      <c r="BW169" s="2">
        <v>19.706408100510444</v>
      </c>
      <c r="BX169" s="2">
        <v>19.757663644409071</v>
      </c>
      <c r="BY169" s="2">
        <v>19.757663644409071</v>
      </c>
      <c r="BZ169" s="2">
        <v>20.125968923284223</v>
      </c>
      <c r="CA169" s="2">
        <v>20.139697642717913</v>
      </c>
      <c r="CB169" s="2">
        <v>19.8278154425483</v>
      </c>
      <c r="CC169" s="2">
        <v>19.757663644409071</v>
      </c>
      <c r="CD169" s="2">
        <v>19.85863985006381</v>
      </c>
      <c r="CE169" s="2">
        <v>19.757663644409071</v>
      </c>
      <c r="CF169" s="2">
        <v>19.584137663183366</v>
      </c>
      <c r="CG169" s="2">
        <v>20.18220429014162</v>
      </c>
      <c r="CH169" s="2">
        <v>20.049615748463363</v>
      </c>
      <c r="CI169" s="2">
        <v>19.538007406698714</v>
      </c>
      <c r="CJ169" s="2">
        <v>20.220335406285351</v>
      </c>
      <c r="CK169" s="2">
        <v>19.441160778395766</v>
      </c>
      <c r="CL169" s="2">
        <v>19.740476626833946</v>
      </c>
      <c r="CM169" s="2">
        <v>19.723716585838247</v>
      </c>
      <c r="CN169" s="2">
        <v>19.593689075327855</v>
      </c>
      <c r="CO169" s="2">
        <v>19.757663644409071</v>
      </c>
      <c r="CP169" s="2">
        <v>19.485456475611127</v>
      </c>
      <c r="CQ169" s="2">
        <v>19.704011859064117</v>
      </c>
      <c r="CR169" s="2">
        <v>20.39232899859725</v>
      </c>
      <c r="CS169" s="2">
        <v>20.103244636975781</v>
      </c>
      <c r="CT169" s="2">
        <v>19.779508732015742</v>
      </c>
      <c r="CU169" s="2">
        <v>20.05583761352522</v>
      </c>
      <c r="CV169" s="2">
        <v>19.930074750937539</v>
      </c>
      <c r="CW169" s="2">
        <v>20.013436268739419</v>
      </c>
      <c r="CX169" s="2">
        <v>19.727844653703212</v>
      </c>
      <c r="CY169" s="2">
        <v>19.409001295646227</v>
      </c>
      <c r="CZ169" s="2">
        <v>19.713508822634228</v>
      </c>
      <c r="DA169" s="2">
        <v>19.160932818721513</v>
      </c>
      <c r="DB169" s="2">
        <v>19.247935298916371</v>
      </c>
      <c r="DC169" s="2">
        <v>20.109642727286317</v>
      </c>
      <c r="DD169" s="2">
        <v>19.18441124982202</v>
      </c>
      <c r="DE169" s="2">
        <v>19.490077479316518</v>
      </c>
      <c r="DF169" s="2">
        <v>19.78397381136158</v>
      </c>
      <c r="DG169" s="2">
        <v>19.757663644409071</v>
      </c>
      <c r="DH169" s="2">
        <v>19.757663644409071</v>
      </c>
      <c r="DI169" s="2">
        <v>19.757663644409071</v>
      </c>
      <c r="DJ169" s="2">
        <v>19.757663644409071</v>
      </c>
      <c r="DK169" s="2">
        <v>19.264908989471618</v>
      </c>
      <c r="DL169" s="2">
        <v>19.347950856147076</v>
      </c>
      <c r="DM169" s="2">
        <v>19.827717249487826</v>
      </c>
      <c r="DN169" s="2">
        <v>20.051104252649967</v>
      </c>
      <c r="DO169" s="2">
        <v>19.850939462484103</v>
      </c>
      <c r="DP169" s="2">
        <v>19.483366356933971</v>
      </c>
      <c r="DQ169" s="2">
        <v>19.794139626377266</v>
      </c>
      <c r="DR169" s="2">
        <v>20.715524063374104</v>
      </c>
      <c r="DS169" s="2">
        <v>20.443309438135881</v>
      </c>
      <c r="DT169" s="2">
        <v>19.951458859843928</v>
      </c>
      <c r="DU169" s="2">
        <v>20.245570809267022</v>
      </c>
      <c r="DV169" s="2">
        <v>20.196120112862474</v>
      </c>
      <c r="DW169" s="2">
        <v>20.33436718380101</v>
      </c>
      <c r="DX169" s="2">
        <v>19.757663644409071</v>
      </c>
      <c r="DY169" s="2">
        <v>19.470288502649804</v>
      </c>
      <c r="DZ169" s="2">
        <v>20.329421673003029</v>
      </c>
      <c r="EA169" s="2">
        <v>20.131848609950744</v>
      </c>
      <c r="EB169" s="2">
        <v>19.81071396675032</v>
      </c>
      <c r="EC169" s="2">
        <v>19.662812334775644</v>
      </c>
      <c r="ED169" s="2">
        <v>19.778246367670192</v>
      </c>
      <c r="EE169" s="2">
        <v>19.510736375924303</v>
      </c>
      <c r="EF169" s="2">
        <v>19.812435636455842</v>
      </c>
      <c r="EG169" s="2">
        <v>19.831645228268961</v>
      </c>
      <c r="EH169" s="2">
        <v>20.443081419873565</v>
      </c>
      <c r="EI169" s="2">
        <v>19.150790634109946</v>
      </c>
      <c r="EJ169" s="2">
        <v>20.182624959680581</v>
      </c>
      <c r="EK169" s="2">
        <v>19.125866723492727</v>
      </c>
      <c r="EL169" s="2">
        <v>19.799092123241767</v>
      </c>
      <c r="EM169" s="2">
        <v>19.928135695883942</v>
      </c>
      <c r="EN169" s="2">
        <v>19.378745637198158</v>
      </c>
      <c r="EO169" s="2">
        <v>19.545965812217222</v>
      </c>
      <c r="EP169" s="2">
        <v>19.692636871132059</v>
      </c>
      <c r="EQ169" s="2">
        <v>20.10022862819233</v>
      </c>
      <c r="ER169" s="2">
        <v>19.750435788074626</v>
      </c>
      <c r="ES169" s="2">
        <v>20.005590110946077</v>
      </c>
      <c r="ET169" s="2">
        <v>19.757663644409071</v>
      </c>
      <c r="EU169" s="2">
        <v>19.924199067387924</v>
      </c>
      <c r="EV169" s="2">
        <v>19.835661634563426</v>
      </c>
      <c r="EW169" s="2">
        <v>19.393883587654056</v>
      </c>
      <c r="EX169" s="2">
        <v>19.309240100308049</v>
      </c>
      <c r="EY169" s="2">
        <v>19.465142818237034</v>
      </c>
      <c r="EZ169" s="2">
        <v>19.782553080431658</v>
      </c>
      <c r="FA169" s="2">
        <v>19.646667352239092</v>
      </c>
      <c r="FB169" s="2">
        <v>20.084242272645692</v>
      </c>
      <c r="FC169" s="2">
        <v>19.383760793929394</v>
      </c>
      <c r="FD169" s="2">
        <v>19.365363152439713</v>
      </c>
      <c r="FE169" s="2">
        <v>20.305815203221442</v>
      </c>
      <c r="FF169" s="2">
        <v>20.063123817858557</v>
      </c>
      <c r="FG169" s="2">
        <v>19.860536373755671</v>
      </c>
      <c r="FH169" s="2">
        <v>20.155176589957488</v>
      </c>
      <c r="FI169" s="2">
        <v>19.791403643181582</v>
      </c>
      <c r="FJ169" s="2">
        <v>19.977621889439131</v>
      </c>
      <c r="FK169" s="2">
        <v>20.613829850424622</v>
      </c>
      <c r="FL169" s="2">
        <v>20.615783757252522</v>
      </c>
      <c r="FM169" s="2">
        <v>19.425173509322882</v>
      </c>
      <c r="FN169" s="2">
        <v>19.449879411256902</v>
      </c>
      <c r="FO169" s="2">
        <v>19.857842746312823</v>
      </c>
      <c r="FP169" s="2">
        <v>19.496191424558585</v>
      </c>
      <c r="FQ169" s="2">
        <v>19.52977631726375</v>
      </c>
      <c r="FR169" s="2">
        <v>19.836390099400795</v>
      </c>
      <c r="FS169" s="2">
        <v>20.069374893896875</v>
      </c>
      <c r="FT169" s="2">
        <v>19.380778142380748</v>
      </c>
      <c r="FU169" s="2">
        <v>19.886980942322808</v>
      </c>
      <c r="FV169" s="2">
        <v>19.971806961732128</v>
      </c>
      <c r="FW169" s="2">
        <v>19.886371599527525</v>
      </c>
      <c r="FX169" s="2">
        <v>19.418836525343806</v>
      </c>
      <c r="FY169" s="2">
        <v>18.988512140338965</v>
      </c>
      <c r="FZ169" s="2">
        <v>20.086618720403813</v>
      </c>
      <c r="GA169" s="2">
        <v>19.808453888357935</v>
      </c>
      <c r="GB169" s="2">
        <v>19.849047790231001</v>
      </c>
      <c r="GC169" s="2">
        <v>20.303500545770657</v>
      </c>
      <c r="GD169" s="2">
        <v>19.011543144302451</v>
      </c>
      <c r="GE169" s="2">
        <v>19.206326570993557</v>
      </c>
      <c r="GF169" s="2">
        <v>19.914823158380639</v>
      </c>
      <c r="GG169" s="2">
        <v>20.108391909369121</v>
      </c>
      <c r="GH169" s="2">
        <v>19.634251151159127</v>
      </c>
      <c r="GI169" s="2">
        <v>19.882288890717913</v>
      </c>
      <c r="GJ169" s="2">
        <v>18.88280087385305</v>
      </c>
      <c r="GK169" s="2">
        <v>19.905599859828854</v>
      </c>
      <c r="GL169" s="2">
        <v>20.389894288156214</v>
      </c>
      <c r="GM169" s="30">
        <v>19.905599859828854</v>
      </c>
      <c r="GN169" s="30">
        <v>20.389894288156214</v>
      </c>
    </row>
    <row r="170" spans="1:196" x14ac:dyDescent="0.2">
      <c r="A170" s="17" t="s">
        <v>50</v>
      </c>
      <c r="B170" s="17">
        <v>38</v>
      </c>
      <c r="C170" s="17">
        <v>4</v>
      </c>
      <c r="D170" s="9" t="s">
        <v>0</v>
      </c>
      <c r="E170" s="8">
        <v>0.78305204718170407</v>
      </c>
      <c r="F170" s="7">
        <v>-4.1796077839975965E-2</v>
      </c>
      <c r="G170" s="7">
        <v>0.20045859287878481</v>
      </c>
      <c r="H170" s="10">
        <v>-0.10654371845032884</v>
      </c>
      <c r="I170" s="78">
        <v>0</v>
      </c>
      <c r="J170" s="78">
        <v>0</v>
      </c>
      <c r="K170" s="2">
        <v>19.233942697211127</v>
      </c>
      <c r="L170" s="2">
        <v>19.753732118879444</v>
      </c>
      <c r="M170" s="2">
        <v>19.702130698708189</v>
      </c>
      <c r="N170" s="2">
        <v>19.752625436637501</v>
      </c>
      <c r="O170" s="2">
        <v>19.674969460151107</v>
      </c>
      <c r="P170" s="2">
        <v>19.114464586986269</v>
      </c>
      <c r="Q170" s="2">
        <v>19.41693904506571</v>
      </c>
      <c r="R170" s="2">
        <v>20.169012550610695</v>
      </c>
      <c r="S170" s="2">
        <v>20.665394389567698</v>
      </c>
      <c r="T170" s="2">
        <v>20.121065841538051</v>
      </c>
      <c r="U170" s="2">
        <v>20.065162354240336</v>
      </c>
      <c r="V170" s="2">
        <v>20.029954705002972</v>
      </c>
      <c r="W170" s="2">
        <v>20.467609151633191</v>
      </c>
      <c r="X170" s="2">
        <v>19.744132999862771</v>
      </c>
      <c r="Y170" s="2">
        <v>20.041584591545416</v>
      </c>
      <c r="Z170" s="2">
        <v>20.294557679652588</v>
      </c>
      <c r="AA170" s="2">
        <v>20.128610705602966</v>
      </c>
      <c r="AB170" s="2">
        <v>19.470759570785386</v>
      </c>
      <c r="AC170" s="2">
        <v>19.646788797620669</v>
      </c>
      <c r="AD170" s="2">
        <v>19.554116783963142</v>
      </c>
      <c r="AE170" s="2">
        <v>20.22564392590817</v>
      </c>
      <c r="AF170" s="2">
        <v>19.650577127503965</v>
      </c>
      <c r="AG170" s="2">
        <v>20.436575048448159</v>
      </c>
      <c r="AH170" s="2">
        <v>19.892082750578929</v>
      </c>
      <c r="AI170" s="2">
        <v>19.758333689928389</v>
      </c>
      <c r="AJ170" s="2">
        <v>19.936633516037446</v>
      </c>
      <c r="AK170" s="2">
        <v>20.029954705002972</v>
      </c>
      <c r="AL170" s="2">
        <v>20.065547146103533</v>
      </c>
      <c r="AM170" s="2">
        <v>20.131487773082792</v>
      </c>
      <c r="AN170" s="2">
        <v>20.194357982233612</v>
      </c>
      <c r="AO170" s="2">
        <v>19.3313082081674</v>
      </c>
      <c r="AP170" s="2">
        <v>20.479337633743622</v>
      </c>
      <c r="AQ170" s="2">
        <v>20.21424722667804</v>
      </c>
      <c r="AR170" s="2">
        <v>20.193987381305469</v>
      </c>
      <c r="AS170" s="2">
        <v>19.866466161349646</v>
      </c>
      <c r="AT170" s="2">
        <v>19.970287669832807</v>
      </c>
      <c r="AU170" s="2">
        <v>20.314929373621801</v>
      </c>
      <c r="AV170" s="2">
        <v>20.545242206397141</v>
      </c>
      <c r="AW170" s="2">
        <v>19.793690014410064</v>
      </c>
      <c r="AX170" s="2">
        <v>19.640422427532222</v>
      </c>
      <c r="AY170" s="2">
        <v>20.052824095531097</v>
      </c>
      <c r="AZ170" s="2">
        <v>19.309984911814407</v>
      </c>
      <c r="BA170" s="2">
        <v>18.802227844783413</v>
      </c>
      <c r="BB170" s="2">
        <v>20.389638052977986</v>
      </c>
      <c r="BC170" s="2">
        <v>20.120820182168327</v>
      </c>
      <c r="BD170" s="2">
        <v>19.708772655653799</v>
      </c>
      <c r="BE170" s="2">
        <v>19.903832755747896</v>
      </c>
      <c r="BF170" s="2">
        <v>20.185763948844457</v>
      </c>
      <c r="BG170" s="2">
        <v>20.06504445710944</v>
      </c>
      <c r="BH170" s="2">
        <v>20.171648528257588</v>
      </c>
      <c r="BI170" s="2">
        <v>20.081629994599098</v>
      </c>
      <c r="BJ170" s="2">
        <v>19.751238872195998</v>
      </c>
      <c r="BK170" s="2">
        <v>19.822663529632081</v>
      </c>
      <c r="BL170" s="2">
        <v>19.452071566464493</v>
      </c>
      <c r="BM170" s="2">
        <v>19.4544984896934</v>
      </c>
      <c r="BN170" s="2">
        <v>20.09750419097459</v>
      </c>
      <c r="BO170" s="2">
        <v>19.658263613136079</v>
      </c>
      <c r="BP170" s="2">
        <v>20.029954705002972</v>
      </c>
      <c r="BQ170" s="2">
        <v>20.538643438421023</v>
      </c>
      <c r="BR170" s="2">
        <v>20.172439306054191</v>
      </c>
      <c r="BS170" s="2">
        <v>20.043451248494275</v>
      </c>
      <c r="BT170" s="2">
        <v>19.405741049362817</v>
      </c>
      <c r="BU170" s="2">
        <v>20.38497798849863</v>
      </c>
      <c r="BV170" s="2">
        <v>20.041657087525309</v>
      </c>
      <c r="BW170" s="2">
        <v>20.454164035040932</v>
      </c>
      <c r="BX170" s="2">
        <v>20.113305238794794</v>
      </c>
      <c r="BY170" s="2">
        <v>19.653867629123429</v>
      </c>
      <c r="BZ170" s="2">
        <v>20.479895215047097</v>
      </c>
      <c r="CA170" s="2">
        <v>19.822125391027289</v>
      </c>
      <c r="CB170" s="2">
        <v>19.770142465458932</v>
      </c>
      <c r="CC170" s="2">
        <v>19.81569334525166</v>
      </c>
      <c r="CD170" s="2">
        <v>20.430183588889211</v>
      </c>
      <c r="CE170" s="2">
        <v>19.27518411400424</v>
      </c>
      <c r="CF170" s="2">
        <v>20.675352961906331</v>
      </c>
      <c r="CG170" s="2">
        <v>19.474235943119517</v>
      </c>
      <c r="CH170" s="2">
        <v>20.02083427068473</v>
      </c>
      <c r="CI170" s="2">
        <v>19.576738355401499</v>
      </c>
      <c r="CJ170" s="2">
        <v>20.205179958817141</v>
      </c>
      <c r="CK170" s="2">
        <v>20.099331684953572</v>
      </c>
      <c r="CL170" s="2">
        <v>19.968673030395809</v>
      </c>
      <c r="CM170" s="2">
        <v>19.908706477604625</v>
      </c>
      <c r="CN170" s="2">
        <v>20.649967482818994</v>
      </c>
      <c r="CO170" s="2">
        <v>19.981496762414388</v>
      </c>
      <c r="CP170" s="2">
        <v>20.085344660270163</v>
      </c>
      <c r="CQ170" s="2">
        <v>19.510966664225165</v>
      </c>
      <c r="CR170" s="2">
        <v>20.030013965409758</v>
      </c>
      <c r="CS170" s="2">
        <v>20.36864570008844</v>
      </c>
      <c r="CT170" s="2">
        <v>20.006473338772928</v>
      </c>
      <c r="CU170" s="2">
        <v>20.06794951698372</v>
      </c>
      <c r="CV170" s="2">
        <v>19.733541380880951</v>
      </c>
      <c r="CW170" s="2">
        <v>19.787516339710031</v>
      </c>
      <c r="CX170" s="2">
        <v>20.619878198970596</v>
      </c>
      <c r="CY170" s="2">
        <v>19.576169215262951</v>
      </c>
      <c r="CZ170" s="2">
        <v>20.078875294838301</v>
      </c>
      <c r="DA170" s="2">
        <v>19.849201018966269</v>
      </c>
      <c r="DB170" s="2">
        <v>20.067328792171701</v>
      </c>
      <c r="DC170" s="2">
        <v>20.15727575217392</v>
      </c>
      <c r="DD170" s="2">
        <v>20.640787792823819</v>
      </c>
      <c r="DE170" s="2">
        <v>19.507911661856205</v>
      </c>
      <c r="DF170" s="2">
        <v>19.997394828934926</v>
      </c>
      <c r="DG170" s="2">
        <v>19.695129227945159</v>
      </c>
      <c r="DH170" s="2">
        <v>19.405530658441904</v>
      </c>
      <c r="DI170" s="2">
        <v>19.369318488068323</v>
      </c>
      <c r="DJ170" s="2">
        <v>20.0623667578725</v>
      </c>
      <c r="DK170" s="2">
        <v>19.693230944095571</v>
      </c>
      <c r="DL170" s="2">
        <v>20.514952796017422</v>
      </c>
      <c r="DM170" s="2">
        <v>20.07652218784413</v>
      </c>
      <c r="DN170" s="2">
        <v>19.879161197759032</v>
      </c>
      <c r="DO170" s="2">
        <v>19.551344527943229</v>
      </c>
      <c r="DP170" s="2">
        <v>19.554350256168075</v>
      </c>
      <c r="DQ170" s="2">
        <v>19.996644203707465</v>
      </c>
      <c r="DR170" s="2">
        <v>20.632658155801217</v>
      </c>
      <c r="DS170" s="2">
        <v>19.574496358164705</v>
      </c>
      <c r="DT170" s="2">
        <v>20.104284246590527</v>
      </c>
      <c r="DU170" s="2">
        <v>20.044095077748736</v>
      </c>
      <c r="DV170" s="2">
        <v>19.610901043964347</v>
      </c>
      <c r="DW170" s="2">
        <v>20.082405815639927</v>
      </c>
      <c r="DX170" s="2">
        <v>20.051535690875532</v>
      </c>
      <c r="DY170" s="2">
        <v>20.229366779807112</v>
      </c>
      <c r="DZ170" s="2">
        <v>19.259010834922613</v>
      </c>
      <c r="EA170" s="2">
        <v>20.556360612113757</v>
      </c>
      <c r="EB170" s="2">
        <v>20.006861802295695</v>
      </c>
      <c r="EC170" s="2">
        <v>20.396640054499208</v>
      </c>
      <c r="ED170" s="2">
        <v>19.304051512482225</v>
      </c>
      <c r="EE170" s="2">
        <v>18.744988107745598</v>
      </c>
      <c r="EF170" s="2">
        <v>20.193071434665463</v>
      </c>
      <c r="EG170" s="2">
        <v>20.056492191704724</v>
      </c>
      <c r="EH170" s="2">
        <v>19.42245340459294</v>
      </c>
      <c r="EI170" s="2">
        <v>20.591405768033407</v>
      </c>
      <c r="EJ170" s="2">
        <v>20.029954705002972</v>
      </c>
      <c r="EK170" s="2">
        <v>19.861747026487279</v>
      </c>
      <c r="EL170" s="2">
        <v>19.941856028355392</v>
      </c>
      <c r="EM170" s="2">
        <v>19.660324865645226</v>
      </c>
      <c r="EN170" s="2">
        <v>19.564578053798257</v>
      </c>
      <c r="EO170" s="2">
        <v>19.871879675749561</v>
      </c>
      <c r="EP170" s="2">
        <v>19.948483256998223</v>
      </c>
      <c r="EQ170" s="2">
        <v>20.206792774112738</v>
      </c>
      <c r="ER170" s="2">
        <v>19.763571214339937</v>
      </c>
      <c r="ES170" s="2">
        <v>19.507693653902908</v>
      </c>
      <c r="ET170" s="2">
        <v>20.394680753346279</v>
      </c>
      <c r="EU170" s="2">
        <v>19.747758712922426</v>
      </c>
      <c r="EV170" s="2">
        <v>20.421307169547966</v>
      </c>
      <c r="EW170" s="2">
        <v>20.059535782171089</v>
      </c>
      <c r="EX170" s="2">
        <v>19.540677244759742</v>
      </c>
      <c r="EY170" s="2">
        <v>20.179718862701584</v>
      </c>
      <c r="EZ170" s="2">
        <v>20.167732275033071</v>
      </c>
      <c r="FA170" s="2">
        <v>19.594645177557112</v>
      </c>
      <c r="FB170" s="2">
        <v>20.025388852067817</v>
      </c>
      <c r="FC170" s="2">
        <v>19.275773343178525</v>
      </c>
      <c r="FD170" s="2">
        <v>19.204256635847845</v>
      </c>
      <c r="FE170" s="2">
        <v>19.590453709307358</v>
      </c>
      <c r="FF170" s="2">
        <v>19.699701142284312</v>
      </c>
      <c r="FG170" s="2">
        <v>19.972455367240741</v>
      </c>
      <c r="FH170" s="2">
        <v>19.80402812407921</v>
      </c>
      <c r="FI170" s="2">
        <v>19.69137783108107</v>
      </c>
      <c r="FJ170" s="2">
        <v>20.013837982316993</v>
      </c>
      <c r="FK170" s="2">
        <v>20.089261796642152</v>
      </c>
      <c r="FL170" s="2">
        <v>19.930387562117076</v>
      </c>
      <c r="FM170" s="2">
        <v>19.70789795518094</v>
      </c>
      <c r="FN170" s="2">
        <v>19.627027347699819</v>
      </c>
      <c r="FO170" s="2">
        <v>20.273712761194197</v>
      </c>
      <c r="FP170" s="2">
        <v>19.778276816767615</v>
      </c>
      <c r="FQ170" s="2">
        <v>20.310563232540652</v>
      </c>
      <c r="FR170" s="2">
        <v>19.392636634025624</v>
      </c>
      <c r="FS170" s="2">
        <v>19.800652482477084</v>
      </c>
      <c r="FT170" s="2">
        <v>19.859971641763931</v>
      </c>
      <c r="FU170" s="2">
        <v>19.613821851922005</v>
      </c>
      <c r="FV170" s="2">
        <v>20.082044524047273</v>
      </c>
      <c r="FW170" s="2">
        <v>20.159375158853035</v>
      </c>
      <c r="FX170" s="2">
        <v>20.022915601010208</v>
      </c>
      <c r="FY170" s="2">
        <v>19.223235111006108</v>
      </c>
      <c r="FZ170" s="2">
        <v>20.406703027918862</v>
      </c>
      <c r="GA170" s="2">
        <v>19.1580744576938</v>
      </c>
      <c r="GB170" s="2">
        <v>20.737009125295359</v>
      </c>
      <c r="GC170" s="2">
        <v>19.84983137434363</v>
      </c>
      <c r="GD170" s="2">
        <v>19.507891948789656</v>
      </c>
      <c r="GE170" s="2">
        <v>20.029954705002972</v>
      </c>
      <c r="GF170" s="2">
        <v>20.149388896113642</v>
      </c>
      <c r="GG170" s="2">
        <v>20.329513009762579</v>
      </c>
      <c r="GH170" s="2">
        <v>19.662152770214703</v>
      </c>
      <c r="GI170" s="2">
        <v>19.35182757331091</v>
      </c>
      <c r="GJ170" s="2">
        <v>19.769229578255828</v>
      </c>
      <c r="GK170" s="2">
        <v>19.620596027010858</v>
      </c>
      <c r="GL170" s="2">
        <v>19.789351472111864</v>
      </c>
      <c r="GM170" s="30">
        <v>19.518796449025064</v>
      </c>
      <c r="GN170" s="30">
        <v>20.015149557169391</v>
      </c>
    </row>
    <row r="171" spans="1:196" x14ac:dyDescent="0.2">
      <c r="A171" s="17" t="s">
        <v>50</v>
      </c>
      <c r="B171" s="17">
        <v>38</v>
      </c>
      <c r="C171" s="17">
        <v>5</v>
      </c>
      <c r="D171" s="9" t="s">
        <v>1</v>
      </c>
      <c r="E171" s="7">
        <v>0.79713843896443093</v>
      </c>
      <c r="F171" s="7">
        <v>3.6084211455900572E-2</v>
      </c>
      <c r="G171" s="7">
        <v>0.8196655885118771</v>
      </c>
      <c r="H171" s="7">
        <v>-3.3492053623724871E-2</v>
      </c>
      <c r="I171" s="78">
        <v>0</v>
      </c>
      <c r="J171" s="78">
        <v>0</v>
      </c>
      <c r="K171" s="2">
        <v>21.3869777815523</v>
      </c>
      <c r="L171" s="2">
        <v>21.873641053125404</v>
      </c>
      <c r="M171" s="2">
        <v>21.922334354467054</v>
      </c>
      <c r="N171" s="2">
        <v>21.942138121370125</v>
      </c>
      <c r="O171" s="2">
        <v>22.061007131272078</v>
      </c>
      <c r="P171" s="2">
        <v>21.457634539008218</v>
      </c>
      <c r="Q171" s="2">
        <v>21.483267699916276</v>
      </c>
      <c r="R171" s="2">
        <v>21.847295647033391</v>
      </c>
      <c r="S171" s="2">
        <v>22.233762598959729</v>
      </c>
      <c r="T171" s="2">
        <v>22.256735807311166</v>
      </c>
      <c r="U171" s="2">
        <v>22.289076453642206</v>
      </c>
      <c r="V171" s="2">
        <v>21.781992624819274</v>
      </c>
      <c r="W171" s="2">
        <v>22.285316297511862</v>
      </c>
      <c r="X171" s="2">
        <v>21.091793998715122</v>
      </c>
      <c r="Y171" s="2">
        <v>22.095742571164887</v>
      </c>
      <c r="Z171" s="2">
        <v>22.306620055032269</v>
      </c>
      <c r="AA171" s="2">
        <v>21.88461854382107</v>
      </c>
      <c r="AB171" s="2">
        <v>21.730068761919298</v>
      </c>
      <c r="AC171" s="2">
        <v>21.503571630276046</v>
      </c>
      <c r="AD171" s="2">
        <v>21.578300172657315</v>
      </c>
      <c r="AE171" s="2">
        <v>21.707229285818691</v>
      </c>
      <c r="AF171" s="2">
        <v>21.5065882440474</v>
      </c>
      <c r="AG171" s="2">
        <v>22.383979275257218</v>
      </c>
      <c r="AH171" s="2">
        <v>21.678002892869895</v>
      </c>
      <c r="AI171" s="2">
        <v>21.428151502790509</v>
      </c>
      <c r="AJ171" s="2">
        <v>22.082347704974868</v>
      </c>
      <c r="AK171" s="2">
        <v>21.854504848257047</v>
      </c>
      <c r="AL171" s="2">
        <v>21.940525103143909</v>
      </c>
      <c r="AM171" s="2">
        <v>22.168276399131351</v>
      </c>
      <c r="AN171" s="2">
        <v>21.950071762512319</v>
      </c>
      <c r="AO171" s="2">
        <v>21.593823528642751</v>
      </c>
      <c r="AP171" s="2">
        <v>22.11540530926289</v>
      </c>
      <c r="AQ171" s="2">
        <v>21.809337021057935</v>
      </c>
      <c r="AR171" s="2">
        <v>21.749286747557033</v>
      </c>
      <c r="AS171" s="2">
        <v>21.816920516150347</v>
      </c>
      <c r="AT171" s="2">
        <v>22.022982708852666</v>
      </c>
      <c r="AU171" s="2">
        <v>22.338452127548376</v>
      </c>
      <c r="AV171" s="2">
        <v>21.946223333168511</v>
      </c>
      <c r="AW171" s="2">
        <v>21.968761906962897</v>
      </c>
      <c r="AX171" s="2">
        <v>21.827163417903805</v>
      </c>
      <c r="AY171" s="2">
        <v>21.970027698445712</v>
      </c>
      <c r="AZ171" s="2">
        <v>21.400518100162202</v>
      </c>
      <c r="BA171" s="2">
        <v>21.08345111820087</v>
      </c>
      <c r="BB171" s="2">
        <v>22.512886205210229</v>
      </c>
      <c r="BC171" s="2">
        <v>22.037479939486367</v>
      </c>
      <c r="BD171" s="2">
        <v>21.682462923231817</v>
      </c>
      <c r="BE171" s="2">
        <v>21.208078494015655</v>
      </c>
      <c r="BF171" s="2">
        <v>22.058878777307729</v>
      </c>
      <c r="BG171" s="2">
        <v>21.988283678582466</v>
      </c>
      <c r="BH171" s="2">
        <v>21.850645045745296</v>
      </c>
      <c r="BI171" s="2">
        <v>21.569668189673429</v>
      </c>
      <c r="BJ171" s="2">
        <v>21.602536254288211</v>
      </c>
      <c r="BK171" s="2">
        <v>21.658032584280708</v>
      </c>
      <c r="BL171" s="2">
        <v>21.499527890412995</v>
      </c>
      <c r="BM171" s="2">
        <v>21.524871863622842</v>
      </c>
      <c r="BN171" s="2">
        <v>22.268738791054684</v>
      </c>
      <c r="BO171" s="2">
        <v>21.496377749097729</v>
      </c>
      <c r="BP171" s="2">
        <v>21.514648465156263</v>
      </c>
      <c r="BQ171" s="2">
        <v>22.363379479928874</v>
      </c>
      <c r="BR171" s="2">
        <v>21.890777388510699</v>
      </c>
      <c r="BS171" s="2">
        <v>22.055852889062404</v>
      </c>
      <c r="BT171" s="2">
        <v>21.779304258987285</v>
      </c>
      <c r="BU171" s="2">
        <v>22.011680947233984</v>
      </c>
      <c r="BV171" s="2">
        <v>22.060193088739464</v>
      </c>
      <c r="BW171" s="2">
        <v>22.140696589951048</v>
      </c>
      <c r="BX171" s="2">
        <v>21.960097535144474</v>
      </c>
      <c r="BY171" s="2">
        <v>21.832879109232163</v>
      </c>
      <c r="BZ171" s="2">
        <v>22.143597844137126</v>
      </c>
      <c r="CA171" s="2">
        <v>21.851062700522686</v>
      </c>
      <c r="CB171" s="2">
        <v>21.694672543228101</v>
      </c>
      <c r="CC171" s="2">
        <v>21.688785020333924</v>
      </c>
      <c r="CD171" s="2">
        <v>22.242288232241297</v>
      </c>
      <c r="CE171" s="2">
        <v>21.301986211109202</v>
      </c>
      <c r="CF171" s="2">
        <v>22.325560077596784</v>
      </c>
      <c r="CG171" s="2">
        <v>21.631230978309979</v>
      </c>
      <c r="CH171" s="2">
        <v>22.060011183516114</v>
      </c>
      <c r="CI171" s="2">
        <v>21.847115475042418</v>
      </c>
      <c r="CJ171" s="2">
        <v>22.005697664963442</v>
      </c>
      <c r="CK171" s="2">
        <v>21.994503659907629</v>
      </c>
      <c r="CL171" s="2">
        <v>21.98349111453518</v>
      </c>
      <c r="CM171" s="2">
        <v>21.61526140910961</v>
      </c>
      <c r="CN171" s="2">
        <v>22.409892528465779</v>
      </c>
      <c r="CO171" s="2">
        <v>22.2224485728511</v>
      </c>
      <c r="CP171" s="2">
        <v>21.981402491453036</v>
      </c>
      <c r="CQ171" s="2">
        <v>21.522285289780601</v>
      </c>
      <c r="CR171" s="2">
        <v>21.929438223160286</v>
      </c>
      <c r="CS171" s="2">
        <v>22.610859360210853</v>
      </c>
      <c r="CT171" s="2">
        <v>21.790668968906534</v>
      </c>
      <c r="CU171" s="2">
        <v>21.680809999363309</v>
      </c>
      <c r="CV171" s="2">
        <v>21.566265762882178</v>
      </c>
      <c r="CW171" s="2">
        <v>21.453408227735331</v>
      </c>
      <c r="CX171" s="2">
        <v>22.47674103070997</v>
      </c>
      <c r="CY171" s="2">
        <v>21.314678247053383</v>
      </c>
      <c r="CZ171" s="2">
        <v>21.965402668887553</v>
      </c>
      <c r="DA171" s="2">
        <v>21.856751755811288</v>
      </c>
      <c r="DB171" s="2">
        <v>21.662901471635315</v>
      </c>
      <c r="DC171" s="2">
        <v>22.394526278617953</v>
      </c>
      <c r="DD171" s="2">
        <v>22.321353596999337</v>
      </c>
      <c r="DE171" s="2">
        <v>21.242342691388476</v>
      </c>
      <c r="DF171" s="2">
        <v>21.882816666770651</v>
      </c>
      <c r="DG171" s="2">
        <v>21.838983743265921</v>
      </c>
      <c r="DH171" s="2">
        <v>21.710430166658952</v>
      </c>
      <c r="DI171" s="2">
        <v>21.15417675585341</v>
      </c>
      <c r="DJ171" s="2">
        <v>21.856069141694366</v>
      </c>
      <c r="DK171" s="2">
        <v>22.018994245008596</v>
      </c>
      <c r="DL171" s="2">
        <v>22.213933688272395</v>
      </c>
      <c r="DM171" s="2">
        <v>22.261054010046333</v>
      </c>
      <c r="DN171" s="2">
        <v>21.761293288544771</v>
      </c>
      <c r="DO171" s="2">
        <v>21.351208237452546</v>
      </c>
      <c r="DP171" s="2">
        <v>21.695848048866761</v>
      </c>
      <c r="DQ171" s="2">
        <v>21.828322066654906</v>
      </c>
      <c r="DR171" s="2">
        <v>22.55409978428262</v>
      </c>
      <c r="DS171" s="2">
        <v>22.061304665094088</v>
      </c>
      <c r="DT171" s="2">
        <v>21.251857466075542</v>
      </c>
      <c r="DU171" s="2">
        <v>22.09291516653651</v>
      </c>
      <c r="DV171" s="2">
        <v>22.091610394156969</v>
      </c>
      <c r="DW171" s="2">
        <v>21.836171493333126</v>
      </c>
      <c r="DX171" s="2">
        <v>22.2077663020487</v>
      </c>
      <c r="DY171" s="2">
        <v>21.934943874979428</v>
      </c>
      <c r="DZ171" s="2">
        <v>22.087255844811256</v>
      </c>
      <c r="EA171" s="2">
        <v>21.258173996722451</v>
      </c>
      <c r="EB171" s="2">
        <v>22.542495872309722</v>
      </c>
      <c r="EC171" s="2">
        <v>22.015539805629789</v>
      </c>
      <c r="ED171" s="2">
        <v>22.607743547819087</v>
      </c>
      <c r="EE171" s="2">
        <v>21.495063811594122</v>
      </c>
      <c r="EF171" s="2">
        <v>21.47576836041296</v>
      </c>
      <c r="EG171" s="2">
        <v>22.207713523619184</v>
      </c>
      <c r="EH171" s="2">
        <v>21.884372139230134</v>
      </c>
      <c r="EI171" s="2">
        <v>21.630282326291059</v>
      </c>
      <c r="EJ171" s="2">
        <v>22.445754339346625</v>
      </c>
      <c r="EK171" s="2">
        <v>21.623673295887031</v>
      </c>
      <c r="EL171" s="2">
        <v>21.99391285464306</v>
      </c>
      <c r="EM171" s="2">
        <v>21.953138213081093</v>
      </c>
      <c r="EN171" s="2">
        <v>21.756712593074457</v>
      </c>
      <c r="EO171" s="2">
        <v>21.595046676863326</v>
      </c>
      <c r="EP171" s="2">
        <v>21.807388840978174</v>
      </c>
      <c r="EQ171" s="2">
        <v>21.766182200416207</v>
      </c>
      <c r="ER171" s="2">
        <v>22.268913289999379</v>
      </c>
      <c r="ES171" s="2">
        <v>22.137118586831679</v>
      </c>
      <c r="ET171" s="2">
        <v>21.691280945994809</v>
      </c>
      <c r="EU171" s="2">
        <v>22.014596687082264</v>
      </c>
      <c r="EV171" s="2">
        <v>21.819245572936584</v>
      </c>
      <c r="EW171" s="2">
        <v>21.826412498318049</v>
      </c>
      <c r="EX171" s="2">
        <v>21.706097255969311</v>
      </c>
      <c r="EY171" s="2">
        <v>21.273378837303731</v>
      </c>
      <c r="EZ171" s="2">
        <v>21.969565879852553</v>
      </c>
      <c r="FA171" s="2">
        <v>22.528098573380642</v>
      </c>
      <c r="FB171" s="2">
        <v>21.620932805281573</v>
      </c>
      <c r="FC171" s="2">
        <v>21.819528834219042</v>
      </c>
      <c r="FD171" s="2">
        <v>21.183300683347202</v>
      </c>
      <c r="FE171" s="2">
        <v>21.497755530445517</v>
      </c>
      <c r="FF171" s="2">
        <v>22.018849877726019</v>
      </c>
      <c r="FG171" s="2">
        <v>21.336440022975072</v>
      </c>
      <c r="FH171" s="2">
        <v>22.079517946265661</v>
      </c>
      <c r="FI171" s="2">
        <v>21.770718282046474</v>
      </c>
      <c r="FJ171" s="2">
        <v>21.574863689523735</v>
      </c>
      <c r="FK171" s="2">
        <v>22.107695179100585</v>
      </c>
      <c r="FL171" s="2">
        <v>22.302115930049673</v>
      </c>
      <c r="FM171" s="2">
        <v>21.742439785548846</v>
      </c>
      <c r="FN171" s="2">
        <v>21.511573567942467</v>
      </c>
      <c r="FO171" s="2">
        <v>21.912667707799713</v>
      </c>
      <c r="FP171" s="2">
        <v>22.011772096300138</v>
      </c>
      <c r="FQ171" s="2">
        <v>21.66397659149521</v>
      </c>
      <c r="FR171" s="2">
        <v>22.063380623486974</v>
      </c>
      <c r="FS171" s="2">
        <v>21.314162048902904</v>
      </c>
      <c r="FT171" s="2">
        <v>21.570152077820946</v>
      </c>
      <c r="FU171" s="2">
        <v>21.738472395021102</v>
      </c>
      <c r="FV171" s="2">
        <v>21.601498571914892</v>
      </c>
      <c r="FW171" s="2">
        <v>21.862909829913235</v>
      </c>
      <c r="FX171" s="2">
        <v>22.047132984215366</v>
      </c>
      <c r="FY171" s="2">
        <v>22.01455972162049</v>
      </c>
      <c r="FZ171" s="2">
        <v>22.08244368919733</v>
      </c>
      <c r="GA171" s="2">
        <v>22.398820041145928</v>
      </c>
      <c r="GB171" s="2">
        <v>21.550217956085852</v>
      </c>
      <c r="GC171" s="2">
        <v>22.900001702150792</v>
      </c>
      <c r="GD171" s="2">
        <v>21.571964562477849</v>
      </c>
      <c r="GE171" s="2">
        <v>21.597331721661615</v>
      </c>
      <c r="GF171" s="2">
        <v>22.119312317544868</v>
      </c>
      <c r="GG171" s="2">
        <v>21.960518617006979</v>
      </c>
      <c r="GH171" s="2">
        <v>22.144905011107085</v>
      </c>
      <c r="GI171" s="2">
        <v>21.165499550200682</v>
      </c>
      <c r="GJ171" s="2">
        <v>21.618375150058569</v>
      </c>
      <c r="GK171" s="2">
        <v>21.663296946463884</v>
      </c>
      <c r="GL171" s="2">
        <v>22.055962326750514</v>
      </c>
      <c r="GM171" s="30">
        <v>21.663296946463884</v>
      </c>
      <c r="GN171" s="30">
        <v>22.055962326750514</v>
      </c>
    </row>
    <row r="172" spans="1:196" x14ac:dyDescent="0.2">
      <c r="A172" s="17" t="s">
        <v>51</v>
      </c>
      <c r="B172" s="17">
        <v>40</v>
      </c>
      <c r="C172" s="17">
        <v>7</v>
      </c>
      <c r="D172" s="9" t="s">
        <v>1</v>
      </c>
      <c r="E172" s="7">
        <v>7.2738377527266085E-2</v>
      </c>
      <c r="F172" s="7">
        <v>0.22026696899396114</v>
      </c>
      <c r="G172" s="7">
        <v>0.84629986072291263</v>
      </c>
      <c r="H172" s="7">
        <v>-5.2332187103772299E-2</v>
      </c>
      <c r="I172" s="64">
        <v>0</v>
      </c>
      <c r="J172" s="78">
        <v>0</v>
      </c>
      <c r="K172" s="2">
        <v>21.01607607450509</v>
      </c>
      <c r="L172" s="2">
        <v>21.961110952993455</v>
      </c>
      <c r="M172" s="2">
        <v>21.598476383951539</v>
      </c>
      <c r="N172" s="2">
        <v>21.153974145481907</v>
      </c>
      <c r="O172" s="2">
        <v>21.699900425435068</v>
      </c>
      <c r="P172" s="2">
        <v>21.602559617412084</v>
      </c>
      <c r="Q172" s="2">
        <v>21.018355304580293</v>
      </c>
      <c r="R172" s="2">
        <v>21.206743639294576</v>
      </c>
      <c r="S172" s="2">
        <v>21.935475793931818</v>
      </c>
      <c r="T172" s="2">
        <v>21.676255651985279</v>
      </c>
      <c r="U172" s="2">
        <v>21.561121163754212</v>
      </c>
      <c r="V172" s="2">
        <v>20.503454328589488</v>
      </c>
      <c r="W172" s="2">
        <v>21.996431828778714</v>
      </c>
      <c r="X172" s="2">
        <v>19.791101448776399</v>
      </c>
      <c r="Y172" s="2">
        <v>21.293683952509301</v>
      </c>
      <c r="Z172" s="2">
        <v>21.388907639361982</v>
      </c>
      <c r="AA172" s="2">
        <v>21.372281296503136</v>
      </c>
      <c r="AB172" s="2">
        <v>21.541637973591207</v>
      </c>
      <c r="AC172" s="2">
        <v>20.568819184142018</v>
      </c>
      <c r="AD172" s="2">
        <v>21.00524230485361</v>
      </c>
      <c r="AE172" s="2">
        <v>20.534703909980777</v>
      </c>
      <c r="AF172" s="2">
        <v>21.280752807576299</v>
      </c>
      <c r="AG172" s="2">
        <v>22.300410027185311</v>
      </c>
      <c r="AH172" s="2">
        <v>21.213604488678431</v>
      </c>
      <c r="AI172" s="2">
        <v>20.380039740088463</v>
      </c>
      <c r="AJ172" s="2">
        <v>21.368225731140033</v>
      </c>
      <c r="AK172" s="2">
        <v>21.357256211822808</v>
      </c>
      <c r="AL172" s="2">
        <v>21.338604159631323</v>
      </c>
      <c r="AM172" s="2">
        <v>21.562763174007184</v>
      </c>
      <c r="AN172" s="2">
        <v>20.893155292789807</v>
      </c>
      <c r="AO172" s="2">
        <v>20.886868446923344</v>
      </c>
      <c r="AP172" s="2">
        <v>21.422387942080775</v>
      </c>
      <c r="AQ172" s="2">
        <v>20.734717139936169</v>
      </c>
      <c r="AR172" s="2">
        <v>20.83811724283078</v>
      </c>
      <c r="AS172" s="2">
        <v>21.269233213066634</v>
      </c>
      <c r="AT172" s="2">
        <v>21.223950858287214</v>
      </c>
      <c r="AU172" s="2">
        <v>22.327423583082393</v>
      </c>
      <c r="AV172" s="2">
        <v>21.426680272795711</v>
      </c>
      <c r="AW172" s="2">
        <v>21.174623456460814</v>
      </c>
      <c r="AX172" s="2">
        <v>20.977014154458498</v>
      </c>
      <c r="AY172" s="2">
        <v>21.396661035204158</v>
      </c>
      <c r="AZ172" s="2">
        <v>21.704990988829746</v>
      </c>
      <c r="BA172" s="2">
        <v>20.387239317230158</v>
      </c>
      <c r="BB172" s="2">
        <v>22.143071697603457</v>
      </c>
      <c r="BC172" s="2">
        <v>20.79776320682101</v>
      </c>
      <c r="BD172" s="2">
        <v>20.721796798991047</v>
      </c>
      <c r="BE172" s="2">
        <v>19.379522508594142</v>
      </c>
      <c r="BF172" s="2">
        <v>21.21149414721047</v>
      </c>
      <c r="BG172" s="2">
        <v>21.124507599200186</v>
      </c>
      <c r="BH172" s="2">
        <v>20.884626088820923</v>
      </c>
      <c r="BI172" s="2">
        <v>20.188550804301787</v>
      </c>
      <c r="BJ172" s="2">
        <v>20.783865215138736</v>
      </c>
      <c r="BK172" s="2">
        <v>21.546296644036506</v>
      </c>
      <c r="BL172" s="2">
        <v>20.831028110074971</v>
      </c>
      <c r="BM172" s="2">
        <v>21.31906507562995</v>
      </c>
      <c r="BN172" s="2">
        <v>21.723138328553095</v>
      </c>
      <c r="BO172" s="2">
        <v>21.67775133861441</v>
      </c>
      <c r="BP172" s="2">
        <v>21.070950461224193</v>
      </c>
      <c r="BQ172" s="2">
        <v>22.271432514521091</v>
      </c>
      <c r="BR172" s="2">
        <v>21.408463924754425</v>
      </c>
      <c r="BS172" s="2">
        <v>21.50078854147608</v>
      </c>
      <c r="BT172" s="2">
        <v>21.903374125329563</v>
      </c>
      <c r="BU172" s="2">
        <v>21.143730103650178</v>
      </c>
      <c r="BV172" s="2">
        <v>21.218434364871761</v>
      </c>
      <c r="BW172" s="2">
        <v>21.415088885940644</v>
      </c>
      <c r="BX172" s="2">
        <v>21.295994576373168</v>
      </c>
      <c r="BY172" s="2">
        <v>21.105798873957337</v>
      </c>
      <c r="BZ172" s="2">
        <v>21.092708373840729</v>
      </c>
      <c r="CA172" s="2">
        <v>21.127103155264383</v>
      </c>
      <c r="CB172" s="2">
        <v>21.113309390624838</v>
      </c>
      <c r="CC172" s="2">
        <v>21.50391026534934</v>
      </c>
      <c r="CD172" s="2">
        <v>21.539694546306158</v>
      </c>
      <c r="CE172" s="2">
        <v>19.61343334790805</v>
      </c>
      <c r="CF172" s="2">
        <v>21.665794920729283</v>
      </c>
      <c r="CG172" s="2">
        <v>20.778052066833936</v>
      </c>
      <c r="CH172" s="2">
        <v>21.462005823112804</v>
      </c>
      <c r="CI172" s="2">
        <v>22.478136542457577</v>
      </c>
      <c r="CJ172" s="2">
        <v>21.201143798315268</v>
      </c>
      <c r="CK172" s="2">
        <v>21.147236149545506</v>
      </c>
      <c r="CL172" s="2">
        <v>21.007200703268165</v>
      </c>
      <c r="CM172" s="2">
        <v>20.144119869253995</v>
      </c>
      <c r="CN172" s="2">
        <v>22.127099481456433</v>
      </c>
      <c r="CO172" s="2">
        <v>21.36883513122805</v>
      </c>
      <c r="CP172" s="2">
        <v>21.790690716466553</v>
      </c>
      <c r="CQ172" s="2">
        <v>20.723846608556762</v>
      </c>
      <c r="CR172" s="2">
        <v>21.641743077621623</v>
      </c>
      <c r="CS172" s="2">
        <v>21.64906009118544</v>
      </c>
      <c r="CT172" s="2">
        <v>20.99365478844221</v>
      </c>
      <c r="CU172" s="2">
        <v>20.980223823231714</v>
      </c>
      <c r="CV172" s="2">
        <v>20.797500808584289</v>
      </c>
      <c r="CW172" s="2">
        <v>20.417431873641377</v>
      </c>
      <c r="CX172" s="2">
        <v>21.744569421133953</v>
      </c>
      <c r="CY172" s="2">
        <v>20.195180781276534</v>
      </c>
      <c r="CZ172" s="2">
        <v>21.529490305736783</v>
      </c>
      <c r="DA172" s="2">
        <v>21.813460582750121</v>
      </c>
      <c r="DB172" s="2">
        <v>21.273965415542065</v>
      </c>
      <c r="DC172" s="2">
        <v>22.21898875990675</v>
      </c>
      <c r="DD172" s="2">
        <v>22.388753795283055</v>
      </c>
      <c r="DE172" s="2">
        <v>20.607972343863299</v>
      </c>
      <c r="DF172" s="2">
        <v>20.743986258181497</v>
      </c>
      <c r="DG172" s="2">
        <v>22.170017970921073</v>
      </c>
      <c r="DH172" s="2">
        <v>21.585012135224758</v>
      </c>
      <c r="DI172" s="2">
        <v>20.874905304668285</v>
      </c>
      <c r="DJ172" s="2">
        <v>21.4325223819996</v>
      </c>
      <c r="DK172" s="2">
        <v>22.423181075209666</v>
      </c>
      <c r="DL172" s="2">
        <v>21.311638945856036</v>
      </c>
      <c r="DM172" s="2">
        <v>22.062145799133312</v>
      </c>
      <c r="DN172" s="2">
        <v>21.313864061514373</v>
      </c>
      <c r="DO172" s="2">
        <v>21.071555583071294</v>
      </c>
      <c r="DP172" s="2">
        <v>21.541268683278531</v>
      </c>
      <c r="DQ172" s="2">
        <v>20.846597583801728</v>
      </c>
      <c r="DR172" s="2">
        <v>21.46760459797601</v>
      </c>
      <c r="DS172" s="2">
        <v>22.705635026335326</v>
      </c>
      <c r="DT172" s="2">
        <v>21.098205170884501</v>
      </c>
      <c r="DU172" s="2">
        <v>21.130718031957645</v>
      </c>
      <c r="DV172" s="2">
        <v>22.655607848650362</v>
      </c>
      <c r="DW172" s="2">
        <v>21.235985681781624</v>
      </c>
      <c r="DX172" s="2">
        <v>21.878424738755751</v>
      </c>
      <c r="DY172" s="2">
        <v>21.578676552637862</v>
      </c>
      <c r="DZ172" s="2">
        <v>21.899113146947911</v>
      </c>
      <c r="EA172" s="2">
        <v>21.158555653139619</v>
      </c>
      <c r="EB172" s="2">
        <v>21.675642574593081</v>
      </c>
      <c r="EC172" s="2">
        <v>22.048575090104258</v>
      </c>
      <c r="ED172" s="2">
        <v>22.663438715504231</v>
      </c>
      <c r="EE172" s="2">
        <v>20.591407440868362</v>
      </c>
      <c r="EF172" s="2">
        <v>20.830668137465604</v>
      </c>
      <c r="EG172" s="2">
        <v>21.596752710146824</v>
      </c>
      <c r="EH172" s="2">
        <v>21.22367033382773</v>
      </c>
      <c r="EI172" s="2">
        <v>21.827849694249934</v>
      </c>
      <c r="EJ172" s="2">
        <v>21.475969831100862</v>
      </c>
      <c r="EK172" s="2">
        <v>20.781103162451799</v>
      </c>
      <c r="EL172" s="2">
        <v>21.091188761157753</v>
      </c>
      <c r="EM172" s="2">
        <v>20.836519441552568</v>
      </c>
      <c r="EN172" s="2">
        <v>21.102211932839985</v>
      </c>
      <c r="EO172" s="2">
        <v>19.94458387097157</v>
      </c>
      <c r="EP172" s="2">
        <v>20.956827580309863</v>
      </c>
      <c r="EQ172" s="2">
        <v>20.33410842451179</v>
      </c>
      <c r="ER172" s="2">
        <v>21.523925595083806</v>
      </c>
      <c r="ES172" s="2">
        <v>21.514956744212682</v>
      </c>
      <c r="ET172" s="2">
        <v>21.214636423789216</v>
      </c>
      <c r="EU172" s="2">
        <v>20.775829409842171</v>
      </c>
      <c r="EV172" s="2">
        <v>21.31499892302115</v>
      </c>
      <c r="EW172" s="2">
        <v>21.142391619419424</v>
      </c>
      <c r="EX172" s="2">
        <v>21.226548597390778</v>
      </c>
      <c r="EY172" s="2">
        <v>20.366333995837419</v>
      </c>
      <c r="EZ172" s="2">
        <v>21.849062573011306</v>
      </c>
      <c r="FA172" s="2">
        <v>21.607808419446034</v>
      </c>
      <c r="FB172" s="2">
        <v>20.607515981856004</v>
      </c>
      <c r="FC172" s="2">
        <v>21.210455021554147</v>
      </c>
      <c r="FD172" s="2">
        <v>20.127913685386453</v>
      </c>
      <c r="FE172" s="2">
        <v>21.300718481812666</v>
      </c>
      <c r="FF172" s="2">
        <v>21.328476071862937</v>
      </c>
      <c r="FG172" s="2">
        <v>21.331209846029807</v>
      </c>
      <c r="FH172" s="2">
        <v>21.173238297852645</v>
      </c>
      <c r="FI172" s="2">
        <v>21.287410967093443</v>
      </c>
      <c r="FJ172" s="2">
        <v>20.870442643631481</v>
      </c>
      <c r="FK172" s="2">
        <v>20.545602101472678</v>
      </c>
      <c r="FL172" s="2">
        <v>21.127682364565263</v>
      </c>
      <c r="FM172" s="2">
        <v>20.592558939948304</v>
      </c>
      <c r="FN172" s="2">
        <v>21.092723527430639</v>
      </c>
      <c r="FO172" s="2">
        <v>21.697062729956269</v>
      </c>
      <c r="FP172" s="2">
        <v>21.657775581556688</v>
      </c>
      <c r="FQ172" s="2">
        <v>20.345791401317129</v>
      </c>
      <c r="FR172" s="2">
        <v>21.098124429138984</v>
      </c>
      <c r="FS172" s="2">
        <v>19.757663644409071</v>
      </c>
      <c r="FT172" s="2">
        <v>21.881517224353598</v>
      </c>
      <c r="FU172" s="2">
        <v>20.465873789423146</v>
      </c>
      <c r="FV172" s="2">
        <v>21.307024167271233</v>
      </c>
      <c r="FW172" s="2">
        <v>21.757077476309171</v>
      </c>
      <c r="FX172" s="2">
        <v>21.469278175347437</v>
      </c>
      <c r="FY172" s="2">
        <v>21.635569688760572</v>
      </c>
      <c r="FZ172" s="2">
        <v>21.773050526000095</v>
      </c>
      <c r="GA172" s="2">
        <v>22.108976190571358</v>
      </c>
      <c r="GB172" s="2">
        <v>21.155546131729707</v>
      </c>
      <c r="GC172" s="2">
        <v>22.133337337117215</v>
      </c>
      <c r="GD172" s="2">
        <v>20.596323829480419</v>
      </c>
      <c r="GE172" s="2">
        <v>21.442528517935092</v>
      </c>
      <c r="GF172" s="2">
        <v>21.586324264657669</v>
      </c>
      <c r="GG172" s="2">
        <v>20.563506994815665</v>
      </c>
      <c r="GH172" s="2">
        <v>21.681655203383645</v>
      </c>
      <c r="GI172" s="2">
        <v>19.987342152087841</v>
      </c>
      <c r="GJ172" s="2">
        <v>21.217468904801276</v>
      </c>
      <c r="GK172" s="2">
        <v>20.9087496832861</v>
      </c>
      <c r="GL172" s="2">
        <v>21.580481687337716</v>
      </c>
      <c r="GM172" s="30">
        <v>20.9087496832861</v>
      </c>
      <c r="GN172" s="30">
        <v>21.580481687337716</v>
      </c>
    </row>
    <row r="173" spans="1:196" x14ac:dyDescent="0.2">
      <c r="A173" s="17" t="s">
        <v>52</v>
      </c>
      <c r="B173" s="17">
        <v>18</v>
      </c>
      <c r="C173" s="17">
        <v>2</v>
      </c>
      <c r="D173" s="9" t="s">
        <v>0</v>
      </c>
      <c r="E173" s="8">
        <v>0.7477130363336032</v>
      </c>
      <c r="F173" s="7">
        <v>-8.6482281252973081E-2</v>
      </c>
      <c r="G173" s="7">
        <v>5.9420109804247945E-2</v>
      </c>
      <c r="H173" s="10">
        <v>-0.27333246727192417</v>
      </c>
      <c r="I173" s="78">
        <v>0</v>
      </c>
      <c r="J173" s="78">
        <v>0</v>
      </c>
      <c r="K173" s="2">
        <v>16.645188678099952</v>
      </c>
      <c r="L173" s="2">
        <v>17.299475301601156</v>
      </c>
      <c r="M173" s="2">
        <v>16.751541998473559</v>
      </c>
      <c r="N173" s="2">
        <v>15.674195763726305</v>
      </c>
      <c r="O173" s="2">
        <v>16.9945950560803</v>
      </c>
      <c r="P173" s="2">
        <v>16.919782511671123</v>
      </c>
      <c r="Q173" s="2">
        <v>17.716276204119914</v>
      </c>
      <c r="R173" s="2">
        <v>17.658043226792277</v>
      </c>
      <c r="S173" s="2">
        <v>16.168140554506145</v>
      </c>
      <c r="T173" s="2">
        <v>15.521639956748952</v>
      </c>
      <c r="U173" s="2">
        <v>17.131254653299806</v>
      </c>
      <c r="V173" s="2">
        <v>17.876072616732923</v>
      </c>
      <c r="W173" s="2">
        <v>16.170495243613562</v>
      </c>
      <c r="X173" s="2">
        <v>17.493265470112313</v>
      </c>
      <c r="Y173" s="2">
        <v>15.128639150750924</v>
      </c>
      <c r="Z173" s="2">
        <v>16.80710694802578</v>
      </c>
      <c r="AA173" s="2">
        <v>17.535215634832898</v>
      </c>
      <c r="AB173" s="2">
        <v>17.249666779900302</v>
      </c>
      <c r="AC173" s="2">
        <v>17.240310423268539</v>
      </c>
      <c r="AD173" s="2">
        <v>16.953469643494145</v>
      </c>
      <c r="AE173" s="2">
        <v>16.576861834879598</v>
      </c>
      <c r="AF173" s="2">
        <v>16.820616239312319</v>
      </c>
      <c r="AG173" s="2">
        <v>16.20375199059696</v>
      </c>
      <c r="AH173" s="2">
        <v>16.400054461781213</v>
      </c>
      <c r="AI173" s="2">
        <v>17.32570040880335</v>
      </c>
      <c r="AJ173" s="2">
        <v>16.794905129168498</v>
      </c>
      <c r="AK173" s="2">
        <v>17.329502255775999</v>
      </c>
      <c r="AL173" s="2">
        <v>15.77778134337373</v>
      </c>
      <c r="AM173" s="2">
        <v>16.544459338102108</v>
      </c>
      <c r="AN173" s="2">
        <v>16.565097941505066</v>
      </c>
      <c r="AO173" s="2">
        <v>15.798424579847392</v>
      </c>
      <c r="AP173" s="2">
        <v>16.652055693495441</v>
      </c>
      <c r="AQ173" s="2">
        <v>17.076246264906548</v>
      </c>
      <c r="AR173" s="2">
        <v>16.881861941635364</v>
      </c>
      <c r="AS173" s="2">
        <v>16.254238480270253</v>
      </c>
      <c r="AT173" s="2">
        <v>16.140803082801867</v>
      </c>
      <c r="AU173" s="2">
        <v>16.293156762353988</v>
      </c>
      <c r="AV173" s="2">
        <v>15.971420599056479</v>
      </c>
      <c r="AW173" s="2">
        <v>16.309726164983555</v>
      </c>
      <c r="AX173" s="2">
        <v>17.24877130848445</v>
      </c>
      <c r="AY173" s="2">
        <v>16.670303980549281</v>
      </c>
      <c r="AZ173" s="2">
        <v>16.655242931049607</v>
      </c>
      <c r="BA173" s="2">
        <v>17.807492604937792</v>
      </c>
      <c r="BB173" s="2">
        <v>15.473441036921329</v>
      </c>
      <c r="BC173" s="2">
        <v>16.833158597809657</v>
      </c>
      <c r="BD173" s="2">
        <v>17.250994432016753</v>
      </c>
      <c r="BE173" s="2">
        <v>18.650541588906854</v>
      </c>
      <c r="BF173" s="2">
        <v>16.861041711387816</v>
      </c>
      <c r="BG173" s="2">
        <v>15.655477608926651</v>
      </c>
      <c r="BH173" s="2">
        <v>16.013716270544943</v>
      </c>
      <c r="BI173" s="2">
        <v>16.570344163861808</v>
      </c>
      <c r="BJ173" s="2">
        <v>16.84716605839219</v>
      </c>
      <c r="BK173" s="2">
        <v>16.1020769583468</v>
      </c>
      <c r="BL173" s="2">
        <v>17.928253674268419</v>
      </c>
      <c r="BM173" s="2">
        <v>16.930355174417237</v>
      </c>
      <c r="BN173" s="2">
        <v>16.035001643125625</v>
      </c>
      <c r="BO173" s="2">
        <v>16.387356096618927</v>
      </c>
      <c r="BP173" s="2">
        <v>16.124328013082657</v>
      </c>
      <c r="BQ173" s="2">
        <v>16.02898118847407</v>
      </c>
      <c r="BR173" s="2">
        <v>16.847326089139145</v>
      </c>
      <c r="BS173" s="2">
        <v>16.731940448013304</v>
      </c>
      <c r="BT173" s="2">
        <v>16.178276702988029</v>
      </c>
      <c r="BU173" s="2">
        <v>16.414726180487872</v>
      </c>
      <c r="BV173" s="2">
        <v>16.865165103324149</v>
      </c>
      <c r="BW173" s="2">
        <v>15.459011778448653</v>
      </c>
      <c r="BX173" s="2">
        <v>15.746918417622016</v>
      </c>
      <c r="BY173" s="2">
        <v>16.903820767722237</v>
      </c>
      <c r="BZ173" s="2">
        <v>16.431729646474089</v>
      </c>
      <c r="CA173" s="2">
        <v>16.81267633754236</v>
      </c>
      <c r="CB173" s="2">
        <v>16.189618058618038</v>
      </c>
      <c r="CC173" s="2">
        <v>16.261421198577082</v>
      </c>
      <c r="CD173" s="2">
        <v>17.501246599883636</v>
      </c>
      <c r="CE173" s="2">
        <v>16.54029193540142</v>
      </c>
      <c r="CF173" s="2">
        <v>17.441742273411268</v>
      </c>
      <c r="CG173" s="2">
        <v>15.804473702472075</v>
      </c>
      <c r="CH173" s="2">
        <v>17.029267866504441</v>
      </c>
      <c r="CI173" s="2">
        <v>17.155030602545708</v>
      </c>
      <c r="CJ173" s="2">
        <v>17.266584297222888</v>
      </c>
      <c r="CK173" s="2">
        <v>16.394936747623426</v>
      </c>
      <c r="CL173" s="2">
        <v>17.353617717337009</v>
      </c>
      <c r="CM173" s="2">
        <v>18.132844207772322</v>
      </c>
      <c r="CN173" s="2">
        <v>16.195543774440555</v>
      </c>
      <c r="CO173" s="2">
        <v>16.884141034607083</v>
      </c>
      <c r="CP173" s="2">
        <v>16.147722144633221</v>
      </c>
      <c r="CQ173" s="2">
        <v>17.465416225975925</v>
      </c>
      <c r="CR173" s="2">
        <v>16.511340513081656</v>
      </c>
      <c r="CS173" s="2">
        <v>16.544030881550647</v>
      </c>
      <c r="CT173" s="2">
        <v>17.342111987261568</v>
      </c>
      <c r="CU173" s="2">
        <v>18.326072854108304</v>
      </c>
      <c r="CV173" s="2">
        <v>17.400469426147481</v>
      </c>
      <c r="CW173" s="2">
        <v>16.855828541807192</v>
      </c>
      <c r="CX173" s="2">
        <v>17.297773730242493</v>
      </c>
      <c r="CY173" s="2">
        <v>17.37505790101801</v>
      </c>
      <c r="CZ173" s="2">
        <v>16.861759847055044</v>
      </c>
      <c r="DA173" s="2">
        <v>14.928612849362921</v>
      </c>
      <c r="DB173" s="2">
        <v>17.077635139546384</v>
      </c>
      <c r="DC173" s="2">
        <v>16.459024749223403</v>
      </c>
      <c r="DD173" s="2">
        <v>16.444479963259685</v>
      </c>
      <c r="DE173" s="2">
        <v>17.375856423053246</v>
      </c>
      <c r="DF173" s="2">
        <v>16.187452990023104</v>
      </c>
      <c r="DG173" s="2">
        <v>16.302661734439624</v>
      </c>
      <c r="DH173" s="2">
        <v>16.874711718564431</v>
      </c>
      <c r="DI173" s="2">
        <v>16.146573471584659</v>
      </c>
      <c r="DJ173" s="2">
        <v>17.000339458633892</v>
      </c>
      <c r="DK173" s="2">
        <v>15.854192678051707</v>
      </c>
      <c r="DL173" s="2">
        <v>17.435448610398716</v>
      </c>
      <c r="DM173" s="2">
        <v>16.978108454708458</v>
      </c>
      <c r="DN173" s="2">
        <v>16.607787253903069</v>
      </c>
      <c r="DO173" s="2">
        <v>18.353842332195182</v>
      </c>
      <c r="DP173" s="2">
        <v>16.76610330531264</v>
      </c>
      <c r="DQ173" s="2">
        <v>16.561434562220722</v>
      </c>
      <c r="DR173" s="2">
        <v>17.692949075160943</v>
      </c>
      <c r="DS173" s="2">
        <v>16.437140305634312</v>
      </c>
      <c r="DT173" s="2">
        <v>17.093620886882885</v>
      </c>
      <c r="DU173" s="2">
        <v>16.316594276321826</v>
      </c>
      <c r="DV173" s="2">
        <v>17.034242558707888</v>
      </c>
      <c r="DW173" s="2">
        <v>16.371571424139809</v>
      </c>
      <c r="DX173" s="2">
        <v>16.016564733450711</v>
      </c>
      <c r="DY173" s="2">
        <v>16.254517035643083</v>
      </c>
      <c r="DZ173" s="2">
        <v>17.266901787332785</v>
      </c>
      <c r="EA173" s="2">
        <v>17.486238434693924</v>
      </c>
      <c r="EB173" s="2">
        <v>15.893323912637481</v>
      </c>
      <c r="EC173" s="2">
        <v>16.934654392489982</v>
      </c>
      <c r="ED173" s="2">
        <v>16.970628921111821</v>
      </c>
      <c r="EE173" s="2">
        <v>14.546936241414755</v>
      </c>
      <c r="EF173" s="2">
        <v>15.910919816240266</v>
      </c>
      <c r="EG173" s="2">
        <v>17.028562611759483</v>
      </c>
      <c r="EH173" s="2">
        <v>15.687635802562866</v>
      </c>
      <c r="EI173" s="2">
        <v>17.297858840968377</v>
      </c>
      <c r="EJ173" s="2">
        <v>16.69312329945511</v>
      </c>
      <c r="EK173" s="2">
        <v>16.741365565836656</v>
      </c>
      <c r="EL173" s="2">
        <v>17.247365349681903</v>
      </c>
      <c r="EM173" s="2">
        <v>16.975896171200702</v>
      </c>
      <c r="EN173" s="2">
        <v>16.264809978311021</v>
      </c>
      <c r="EO173" s="2">
        <v>17.60860739114424</v>
      </c>
      <c r="EP173" s="2">
        <v>16.249187454912317</v>
      </c>
      <c r="EQ173" s="2">
        <v>16.381876383849022</v>
      </c>
      <c r="ER173" s="2">
        <v>16.207490048211106</v>
      </c>
      <c r="ES173" s="2">
        <v>16.730174072702749</v>
      </c>
      <c r="ET173" s="2">
        <v>16.216592668318825</v>
      </c>
      <c r="EU173" s="2">
        <v>16.734721314057058</v>
      </c>
      <c r="EV173" s="2">
        <v>16.570247557619016</v>
      </c>
      <c r="EW173" s="2">
        <v>17.386134604124472</v>
      </c>
      <c r="EX173" s="2">
        <v>18.257540830122061</v>
      </c>
      <c r="EY173" s="2">
        <v>16.579558727919238</v>
      </c>
      <c r="EZ173" s="2">
        <v>16.283443185641211</v>
      </c>
      <c r="FA173" s="2">
        <v>16.567018135345595</v>
      </c>
      <c r="FB173" s="2">
        <v>16.467960431228793</v>
      </c>
      <c r="FC173" s="2">
        <v>16.257660894558914</v>
      </c>
      <c r="FD173" s="2">
        <v>16.939623879136374</v>
      </c>
      <c r="FE173" s="2">
        <v>15.971156008930249</v>
      </c>
      <c r="FF173" s="2">
        <v>15.710826280455404</v>
      </c>
      <c r="FG173" s="2">
        <v>17.561725665831549</v>
      </c>
      <c r="FH173" s="2">
        <v>16.869018390813675</v>
      </c>
      <c r="FI173" s="2">
        <v>16.329635569896933</v>
      </c>
      <c r="FJ173" s="2">
        <v>16.617598196379312</v>
      </c>
      <c r="FK173" s="2">
        <v>16.572136869274026</v>
      </c>
      <c r="FL173" s="2">
        <v>17.416684988159524</v>
      </c>
      <c r="FM173" s="2">
        <v>17.464706468552126</v>
      </c>
      <c r="FN173" s="2">
        <v>14.803751333973334</v>
      </c>
      <c r="FO173" s="2">
        <v>15.919053555371633</v>
      </c>
      <c r="FP173" s="2">
        <v>15.371903760055403</v>
      </c>
      <c r="FQ173" s="2">
        <v>17.638772015950504</v>
      </c>
      <c r="FR173" s="2">
        <v>15.797799840495019</v>
      </c>
      <c r="FS173" s="2">
        <v>15.201461830168032</v>
      </c>
      <c r="FT173" s="2">
        <v>16.466717353146791</v>
      </c>
      <c r="FU173" s="2">
        <v>16.924141233611014</v>
      </c>
      <c r="FV173" s="2">
        <v>16.381293562871608</v>
      </c>
      <c r="FW173" s="2">
        <v>16.005111631960879</v>
      </c>
      <c r="FX173" s="2">
        <v>15.284839944142107</v>
      </c>
      <c r="FY173" s="2">
        <v>16.914113014966755</v>
      </c>
      <c r="FZ173" s="2">
        <v>17.165259817905095</v>
      </c>
      <c r="GA173" s="2">
        <v>17.244426754090963</v>
      </c>
      <c r="GB173" s="2">
        <v>15.840992815455895</v>
      </c>
      <c r="GC173" s="2">
        <v>16.594484108954909</v>
      </c>
      <c r="GD173" s="2">
        <v>14.302564639051184</v>
      </c>
      <c r="GE173" s="2">
        <v>17.222709956000308</v>
      </c>
      <c r="GF173" s="2">
        <v>15.579069034236051</v>
      </c>
      <c r="GG173" s="2">
        <v>16.758514928654989</v>
      </c>
      <c r="GH173" s="2">
        <v>15.918035608801361</v>
      </c>
      <c r="GI173" s="2">
        <v>15.371951677593003</v>
      </c>
      <c r="GJ173" s="2">
        <v>17.492725083720099</v>
      </c>
      <c r="GK173" s="2">
        <v>15.908785198413876</v>
      </c>
      <c r="GL173" s="2">
        <v>16.872279005123634</v>
      </c>
      <c r="GM173" s="30">
        <v>17.06664124228341</v>
      </c>
      <c r="GN173" s="30">
        <v>16.956577865817323</v>
      </c>
    </row>
    <row r="174" spans="1:196" x14ac:dyDescent="0.2">
      <c r="A174" s="17" t="s">
        <v>52</v>
      </c>
      <c r="B174" s="17">
        <v>18</v>
      </c>
      <c r="C174" s="17">
        <v>2</v>
      </c>
      <c r="D174" s="9" t="s">
        <v>1</v>
      </c>
      <c r="E174" s="7">
        <v>0.73354841695303785</v>
      </c>
      <c r="F174" s="7">
        <v>-8.3238871596464037E-2</v>
      </c>
      <c r="G174" s="7">
        <v>0.23923869990172836</v>
      </c>
      <c r="H174" s="7">
        <v>-0.18231452766539391</v>
      </c>
      <c r="I174" s="78">
        <v>0</v>
      </c>
      <c r="J174" s="78">
        <v>0</v>
      </c>
      <c r="K174" s="2">
        <v>17.986468728744079</v>
      </c>
      <c r="L174" s="2">
        <v>19.180696278150812</v>
      </c>
      <c r="M174" s="2">
        <v>19.524558040541606</v>
      </c>
      <c r="N174" s="2">
        <v>17.783488381884347</v>
      </c>
      <c r="O174" s="2">
        <v>19.159494592885984</v>
      </c>
      <c r="P174" s="2">
        <v>19.055196609585256</v>
      </c>
      <c r="Q174" s="2">
        <v>19.275484872780613</v>
      </c>
      <c r="R174" s="2">
        <v>19.164119522057291</v>
      </c>
      <c r="S174" s="2">
        <v>17.942444485488796</v>
      </c>
      <c r="T174" s="2">
        <v>17.930895730727794</v>
      </c>
      <c r="U174" s="2">
        <v>19.409759519142622</v>
      </c>
      <c r="V174" s="2">
        <v>19.90668707133414</v>
      </c>
      <c r="W174" s="2">
        <v>18.04628713005118</v>
      </c>
      <c r="X174" s="2">
        <v>18.329364989193728</v>
      </c>
      <c r="Y174" s="2">
        <v>17.886838678577369</v>
      </c>
      <c r="Z174" s="2">
        <v>18.282215627197484</v>
      </c>
      <c r="AA174" s="2">
        <v>19.024182649692936</v>
      </c>
      <c r="AB174" s="2">
        <v>18.902492427077853</v>
      </c>
      <c r="AC174" s="2">
        <v>18.366480545025794</v>
      </c>
      <c r="AD174" s="2">
        <v>18.992808913790434</v>
      </c>
      <c r="AE174" s="2">
        <v>17.038052453067422</v>
      </c>
      <c r="AF174" s="2">
        <v>18.39105638699996</v>
      </c>
      <c r="AG174" s="2">
        <v>17.738824730447959</v>
      </c>
      <c r="AH174" s="2">
        <v>18.400111861631011</v>
      </c>
      <c r="AI174" s="2">
        <v>19.077745044492179</v>
      </c>
      <c r="AJ174" s="2">
        <v>18.532939768817215</v>
      </c>
      <c r="AK174" s="2">
        <v>19.047778135216678</v>
      </c>
      <c r="AL174" s="2">
        <v>17.683795221792675</v>
      </c>
      <c r="AM174" s="2">
        <v>18.124976514188106</v>
      </c>
      <c r="AN174" s="2">
        <v>18.64844037575072</v>
      </c>
      <c r="AO174" s="2">
        <v>17.760561708107023</v>
      </c>
      <c r="AP174" s="2">
        <v>18.3387726155247</v>
      </c>
      <c r="AQ174" s="2">
        <v>18.024971177778912</v>
      </c>
      <c r="AR174" s="2">
        <v>18.477190592401815</v>
      </c>
      <c r="AS174" s="2">
        <v>17.737300240226926</v>
      </c>
      <c r="AT174" s="2">
        <v>18.150076846273208</v>
      </c>
      <c r="AU174" s="2">
        <v>18.487168952643017</v>
      </c>
      <c r="AV174" s="2">
        <v>17.953353643688445</v>
      </c>
      <c r="AW174" s="2">
        <v>18.355646655258258</v>
      </c>
      <c r="AX174" s="2">
        <v>18.875003052442509</v>
      </c>
      <c r="AY174" s="2">
        <v>18.185906669792363</v>
      </c>
      <c r="AZ174" s="2">
        <v>19.073522177107122</v>
      </c>
      <c r="BA174" s="2">
        <v>19.587897692768582</v>
      </c>
      <c r="BB174" s="2">
        <v>18.248876857835739</v>
      </c>
      <c r="BC174" s="2">
        <v>18.963846753609964</v>
      </c>
      <c r="BD174" s="2">
        <v>19.1660926419489</v>
      </c>
      <c r="BE174" s="2">
        <v>20.386159414850553</v>
      </c>
      <c r="BF174" s="2">
        <v>18.56897415622247</v>
      </c>
      <c r="BG174" s="2">
        <v>17.149729096927452</v>
      </c>
      <c r="BH174" s="2">
        <v>18.301766573005544</v>
      </c>
      <c r="BI174" s="2">
        <v>18.00836390873782</v>
      </c>
      <c r="BJ174" s="2">
        <v>18.384044614293721</v>
      </c>
      <c r="BK174" s="2">
        <v>18.150160270669527</v>
      </c>
      <c r="BL174" s="2">
        <v>19.276112878223756</v>
      </c>
      <c r="BM174" s="2">
        <v>19.189993697940672</v>
      </c>
      <c r="BN174" s="2">
        <v>18.420741884499733</v>
      </c>
      <c r="BO174" s="2">
        <v>18.689068927640104</v>
      </c>
      <c r="BP174" s="2">
        <v>18.345543735062471</v>
      </c>
      <c r="BQ174" s="2">
        <v>18.066746871349231</v>
      </c>
      <c r="BR174" s="2">
        <v>18.539858460948711</v>
      </c>
      <c r="BS174" s="2">
        <v>18.583557770117068</v>
      </c>
      <c r="BT174" s="2">
        <v>18.194780509291444</v>
      </c>
      <c r="BU174" s="2">
        <v>18.046772165099359</v>
      </c>
      <c r="BV174" s="2">
        <v>18.40023534766306</v>
      </c>
      <c r="BW174" s="2">
        <v>17.987543157054656</v>
      </c>
      <c r="BX174" s="2">
        <v>17.717103990588683</v>
      </c>
      <c r="BY174" s="2">
        <v>18.394862229248012</v>
      </c>
      <c r="BZ174" s="2">
        <v>17.365069856939307</v>
      </c>
      <c r="CA174" s="2">
        <v>18.661254716652547</v>
      </c>
      <c r="CB174" s="2">
        <v>18.744503252069574</v>
      </c>
      <c r="CC174" s="2">
        <v>18.70564808720254</v>
      </c>
      <c r="CD174" s="2">
        <v>19.389308058425065</v>
      </c>
      <c r="CE174" s="2">
        <v>17.872944908680246</v>
      </c>
      <c r="CF174" s="2">
        <v>18.769350085679534</v>
      </c>
      <c r="CG174" s="2">
        <v>18.448572161641401</v>
      </c>
      <c r="CH174" s="2">
        <v>19.114711694999819</v>
      </c>
      <c r="CI174" s="2">
        <v>19.057451063210543</v>
      </c>
      <c r="CJ174" s="2">
        <v>19.346519581327776</v>
      </c>
      <c r="CK174" s="2">
        <v>18.199723479559982</v>
      </c>
      <c r="CL174" s="2">
        <v>19.757663644409071</v>
      </c>
      <c r="CM174" s="2">
        <v>19.701313259137351</v>
      </c>
      <c r="CN174" s="2">
        <v>17.878090838929069</v>
      </c>
      <c r="CO174" s="2">
        <v>19.056774574609342</v>
      </c>
      <c r="CP174" s="2">
        <v>18.366595896710411</v>
      </c>
      <c r="CQ174" s="2">
        <v>19.309887608692307</v>
      </c>
      <c r="CR174" s="2">
        <v>18.483988120156415</v>
      </c>
      <c r="CS174" s="2">
        <v>18.312547665998544</v>
      </c>
      <c r="CT174" s="2">
        <v>18.546511555442553</v>
      </c>
      <c r="CU174" s="2">
        <v>19.815062531000304</v>
      </c>
      <c r="CV174" s="2">
        <v>19.150177016439432</v>
      </c>
      <c r="CW174" s="2">
        <v>18.979211346161712</v>
      </c>
      <c r="CX174" s="2">
        <v>18.9052253941625</v>
      </c>
      <c r="CY174" s="2">
        <v>18.250616818828529</v>
      </c>
      <c r="CZ174" s="2">
        <v>18.427500953645726</v>
      </c>
      <c r="DA174" s="2">
        <v>17.249842810805127</v>
      </c>
      <c r="DB174" s="2">
        <v>18.585056651138082</v>
      </c>
      <c r="DC174" s="2">
        <v>18.487068972692015</v>
      </c>
      <c r="DD174" s="2">
        <v>18.045432498859864</v>
      </c>
      <c r="DE174" s="2">
        <v>19.146325243715623</v>
      </c>
      <c r="DF174" s="2">
        <v>18.260556759055888</v>
      </c>
      <c r="DG174" s="2">
        <v>17.739429141394101</v>
      </c>
      <c r="DH174" s="2">
        <v>18.932546974464056</v>
      </c>
      <c r="DI174" s="2">
        <v>17.838929028125669</v>
      </c>
      <c r="DJ174" s="2">
        <v>18.663330334166279</v>
      </c>
      <c r="DK174" s="2">
        <v>18.403926734291289</v>
      </c>
      <c r="DL174" s="2">
        <v>18.792446574791338</v>
      </c>
      <c r="DM174" s="2">
        <v>19.085206751337708</v>
      </c>
      <c r="DN174" s="2">
        <v>18.610691446708838</v>
      </c>
      <c r="DO174" s="2">
        <v>19.613559144864428</v>
      </c>
      <c r="DP174" s="2">
        <v>19.456352772104037</v>
      </c>
      <c r="DQ174" s="2">
        <v>18.248539009196517</v>
      </c>
      <c r="DR174" s="2">
        <v>19.155074696981472</v>
      </c>
      <c r="DS174" s="2">
        <v>18.371926784091407</v>
      </c>
      <c r="DT174" s="2">
        <v>19.171427210971519</v>
      </c>
      <c r="DU174" s="2">
        <v>18.915173151328769</v>
      </c>
      <c r="DV174" s="2">
        <v>18.499281630282912</v>
      </c>
      <c r="DW174" s="2">
        <v>19.436541613669576</v>
      </c>
      <c r="DX174" s="2">
        <v>18.009914747522171</v>
      </c>
      <c r="DY174" s="2">
        <v>17.517966978331255</v>
      </c>
      <c r="DZ174" s="2">
        <v>17.845423262044239</v>
      </c>
      <c r="EA174" s="2">
        <v>19.15376170833661</v>
      </c>
      <c r="EB174" s="2">
        <v>18.746218200437735</v>
      </c>
      <c r="EC174" s="2">
        <v>17.193062425760871</v>
      </c>
      <c r="ED174" s="2">
        <v>19.072732464265275</v>
      </c>
      <c r="EE174" s="2">
        <v>18.807966776580543</v>
      </c>
      <c r="EF174" s="2">
        <v>16.955293823195863</v>
      </c>
      <c r="EG174" s="2">
        <v>17.91491838624982</v>
      </c>
      <c r="EH174" s="2">
        <v>18.499086949537972</v>
      </c>
      <c r="EI174" s="2">
        <v>18.149245765096857</v>
      </c>
      <c r="EJ174" s="2">
        <v>19.28110526204151</v>
      </c>
      <c r="EK174" s="2">
        <v>17.938618080207561</v>
      </c>
      <c r="EL174" s="2">
        <v>18.613083879007011</v>
      </c>
      <c r="EM174" s="2">
        <v>19.055932549156381</v>
      </c>
      <c r="EN174" s="2">
        <v>18.56758760227056</v>
      </c>
      <c r="EO174" s="2">
        <v>17.858145898716401</v>
      </c>
      <c r="EP174" s="2">
        <v>19.3906949738133</v>
      </c>
      <c r="EQ174" s="2">
        <v>17.750063061656554</v>
      </c>
      <c r="ER174" s="2">
        <v>18.544381953429355</v>
      </c>
      <c r="ES174" s="2">
        <v>18.807376885075865</v>
      </c>
      <c r="ET174" s="2">
        <v>18.613623488498639</v>
      </c>
      <c r="EU174" s="2">
        <v>17.966102084034354</v>
      </c>
      <c r="EV174" s="2">
        <v>19.114725657548096</v>
      </c>
      <c r="EW174" s="2">
        <v>17.55383859195166</v>
      </c>
      <c r="EX174" s="2">
        <v>18.854146606771273</v>
      </c>
      <c r="EY174" s="2">
        <v>19.744168689297297</v>
      </c>
      <c r="EZ174" s="2">
        <v>18.095845107277185</v>
      </c>
      <c r="FA174" s="2">
        <v>17.815752621894099</v>
      </c>
      <c r="FB174" s="2">
        <v>18.433768978714841</v>
      </c>
      <c r="FC174" s="2">
        <v>17.158340958701721</v>
      </c>
      <c r="FD174" s="2">
        <v>17.809437095972289</v>
      </c>
      <c r="FE174" s="2">
        <v>18.957076922856924</v>
      </c>
      <c r="FF174" s="2">
        <v>19.045220836241743</v>
      </c>
      <c r="FG174" s="2">
        <v>17.286122989136082</v>
      </c>
      <c r="FH174" s="2">
        <v>19.40783013937839</v>
      </c>
      <c r="FI174" s="2">
        <v>19.057374918812155</v>
      </c>
      <c r="FJ174" s="2">
        <v>17.913122315232748</v>
      </c>
      <c r="FK174" s="2">
        <v>19.121898035509563</v>
      </c>
      <c r="FL174" s="2">
        <v>18.70940371432301</v>
      </c>
      <c r="FM174" s="2">
        <v>19.250664487013996</v>
      </c>
      <c r="FN174" s="2">
        <v>19.272790313819858</v>
      </c>
      <c r="FO174" s="2">
        <v>17.463813633221339</v>
      </c>
      <c r="FP174" s="2">
        <v>17.549295577816107</v>
      </c>
      <c r="FQ174" s="2">
        <v>17.696036406965764</v>
      </c>
      <c r="FR174" s="2">
        <v>18.816408798375129</v>
      </c>
      <c r="FS174" s="2">
        <v>18.009103967575363</v>
      </c>
      <c r="FT174" s="2">
        <v>16.908540935124662</v>
      </c>
      <c r="FU174" s="2">
        <v>17.693252142194872</v>
      </c>
      <c r="FV174" s="2">
        <v>18.175023720635956</v>
      </c>
      <c r="FW174" s="2">
        <v>17.763240470904488</v>
      </c>
      <c r="FX174" s="2">
        <v>18.079135612959707</v>
      </c>
      <c r="FY174" s="2">
        <v>17.665310192840408</v>
      </c>
      <c r="FZ174" s="2">
        <v>19.757663644409071</v>
      </c>
      <c r="GA174" s="2">
        <v>19.278811331200963</v>
      </c>
      <c r="GB174" s="2">
        <v>19.174876486447836</v>
      </c>
      <c r="GC174" s="2">
        <v>18.674397229819117</v>
      </c>
      <c r="GD174" s="2">
        <v>18.054177914869506</v>
      </c>
      <c r="GE174" s="2">
        <v>16.824208436293368</v>
      </c>
      <c r="GF174" s="2">
        <v>18.803691081198746</v>
      </c>
      <c r="GG174" s="2">
        <v>18.09628708514153</v>
      </c>
      <c r="GH174" s="2">
        <v>18.808609026936303</v>
      </c>
      <c r="GI174" s="2">
        <v>18.722832898996209</v>
      </c>
      <c r="GJ174" s="2">
        <v>17.496576756701234</v>
      </c>
      <c r="GK174" s="2">
        <v>19.215457966072737</v>
      </c>
      <c r="GL174" s="2">
        <v>19.217428072103999</v>
      </c>
      <c r="GM174" s="30">
        <v>19.215457966072737</v>
      </c>
      <c r="GN174" s="30">
        <v>19.217428072103999</v>
      </c>
    </row>
    <row r="175" spans="1:196" x14ac:dyDescent="0.2">
      <c r="A175" s="17" t="s">
        <v>53</v>
      </c>
      <c r="B175" s="17">
        <v>36</v>
      </c>
      <c r="C175" s="17">
        <v>4</v>
      </c>
      <c r="D175" s="9" t="s">
        <v>1</v>
      </c>
      <c r="E175" s="7">
        <v>0.34605860601173855</v>
      </c>
      <c r="F175" s="7">
        <v>0.20349220774275878</v>
      </c>
      <c r="G175" s="7">
        <v>0.68182055738083447</v>
      </c>
      <c r="H175" s="7">
        <v>-0.1192225279501038</v>
      </c>
      <c r="I175" s="78">
        <v>0</v>
      </c>
      <c r="J175" s="78">
        <v>0</v>
      </c>
      <c r="K175" s="2">
        <v>18.552377736235449</v>
      </c>
      <c r="L175" s="2">
        <v>18.175006006166988</v>
      </c>
      <c r="M175" s="2">
        <v>19.010725749052643</v>
      </c>
      <c r="N175" s="2">
        <v>17.16143740819685</v>
      </c>
      <c r="O175" s="2">
        <v>19.367675820629074</v>
      </c>
      <c r="P175" s="2">
        <v>19.018448042768316</v>
      </c>
      <c r="Q175" s="2">
        <v>18.627847103944635</v>
      </c>
      <c r="R175" s="2">
        <v>17.730150690012859</v>
      </c>
      <c r="S175" s="2">
        <v>17.580078301223441</v>
      </c>
      <c r="T175" s="2">
        <v>17.433314304944322</v>
      </c>
      <c r="U175" s="2">
        <v>19.100992315161445</v>
      </c>
      <c r="V175" s="2">
        <v>19.713238563220333</v>
      </c>
      <c r="W175" s="2">
        <v>18.698035760374498</v>
      </c>
      <c r="X175" s="2">
        <v>18.746063589933041</v>
      </c>
      <c r="Y175" s="2">
        <v>17.858299658637215</v>
      </c>
      <c r="Z175" s="2">
        <v>17.359641393492605</v>
      </c>
      <c r="AA175" s="2">
        <v>19.144923342258259</v>
      </c>
      <c r="AB175" s="2">
        <v>19.151843033295862</v>
      </c>
      <c r="AC175" s="2">
        <v>18.519868582291771</v>
      </c>
      <c r="AD175" s="2">
        <v>19.316051148618406</v>
      </c>
      <c r="AE175" s="2">
        <v>17.282593051463284</v>
      </c>
      <c r="AF175" s="2">
        <v>18.589120681105832</v>
      </c>
      <c r="AG175" s="2">
        <v>18.350553123940589</v>
      </c>
      <c r="AH175" s="2">
        <v>17.839991124064731</v>
      </c>
      <c r="AI175" s="2">
        <v>18.298157223795126</v>
      </c>
      <c r="AJ175" s="2">
        <v>19.34882566230975</v>
      </c>
      <c r="AK175" s="2">
        <v>19.403329583648929</v>
      </c>
      <c r="AL175" s="2">
        <v>17.695054115932191</v>
      </c>
      <c r="AM175" s="2">
        <v>18.027546892837567</v>
      </c>
      <c r="AN175" s="2">
        <v>18.115727350227974</v>
      </c>
      <c r="AO175" s="2">
        <v>19.441991090111511</v>
      </c>
      <c r="AP175" s="2">
        <v>17.848240385146784</v>
      </c>
      <c r="AQ175" s="2">
        <v>18.668987506279343</v>
      </c>
      <c r="AR175" s="2">
        <v>19.910392562492259</v>
      </c>
      <c r="AS175" s="2">
        <v>19.247580395271289</v>
      </c>
      <c r="AT175" s="2">
        <v>17.003768461341735</v>
      </c>
      <c r="AU175" s="2">
        <v>18.544687837439177</v>
      </c>
      <c r="AV175" s="2">
        <v>17.097225882110287</v>
      </c>
      <c r="AW175" s="2">
        <v>18.218363064162038</v>
      </c>
      <c r="AX175" s="2">
        <v>19.909971050701397</v>
      </c>
      <c r="AY175" s="2">
        <v>18.371355731302081</v>
      </c>
      <c r="AZ175" s="2">
        <v>17.371610647624134</v>
      </c>
      <c r="BA175" s="2">
        <v>17.694891003361228</v>
      </c>
      <c r="BB175" s="2">
        <v>17.831353732863196</v>
      </c>
      <c r="BC175" s="2">
        <v>18.760341427009795</v>
      </c>
      <c r="BD175" s="2">
        <v>19.55577868800286</v>
      </c>
      <c r="BE175" s="2">
        <v>16.482772493559963</v>
      </c>
      <c r="BF175" s="2">
        <v>19.318408242070163</v>
      </c>
      <c r="BG175" s="2">
        <v>16.997166769485965</v>
      </c>
      <c r="BH175" s="2">
        <v>18.063707921207811</v>
      </c>
      <c r="BI175" s="2">
        <v>18.741961222714981</v>
      </c>
      <c r="BJ175" s="2">
        <v>18.231346737835231</v>
      </c>
      <c r="BK175" s="2">
        <v>18.215183015208606</v>
      </c>
      <c r="BL175" s="2">
        <v>19.81610858088731</v>
      </c>
      <c r="BM175" s="2">
        <v>19.148288702775726</v>
      </c>
      <c r="BN175" s="2">
        <v>18.434459832593355</v>
      </c>
      <c r="BO175" s="2">
        <v>18.474198648181986</v>
      </c>
      <c r="BP175" s="2">
        <v>17.236719769551122</v>
      </c>
      <c r="BQ175" s="2">
        <v>17.050051088794078</v>
      </c>
      <c r="BR175" s="2">
        <v>17.811620216070445</v>
      </c>
      <c r="BS175" s="2">
        <v>18.599592156750507</v>
      </c>
      <c r="BT175" s="2">
        <v>17.872185950187703</v>
      </c>
      <c r="BU175" s="2">
        <v>17.741484713373229</v>
      </c>
      <c r="BV175" s="2">
        <v>18.08384372917585</v>
      </c>
      <c r="BW175" s="2">
        <v>17.419524767600564</v>
      </c>
      <c r="BX175" s="2">
        <v>18.272734087391409</v>
      </c>
      <c r="BY175" s="2">
        <v>19.59774794631495</v>
      </c>
      <c r="BZ175" s="2">
        <v>17.593157650654437</v>
      </c>
      <c r="CA175" s="2">
        <v>19.018737514493537</v>
      </c>
      <c r="CB175" s="2">
        <v>18.35413246199845</v>
      </c>
      <c r="CC175" s="2">
        <v>18.629502791531287</v>
      </c>
      <c r="CD175" s="2">
        <v>19.464380251315074</v>
      </c>
      <c r="CE175" s="2">
        <v>18.961526530464067</v>
      </c>
      <c r="CF175" s="2">
        <v>18.970396851266184</v>
      </c>
      <c r="CG175" s="2">
        <v>18.637173134301193</v>
      </c>
      <c r="CH175" s="2">
        <v>19.568640885676039</v>
      </c>
      <c r="CI175" s="2">
        <v>19.985651993277532</v>
      </c>
      <c r="CJ175" s="2">
        <v>19.135104980463826</v>
      </c>
      <c r="CK175" s="2">
        <v>18.04985252175717</v>
      </c>
      <c r="CL175" s="2">
        <v>18.958197677773768</v>
      </c>
      <c r="CM175" s="2">
        <v>19.757663644409071</v>
      </c>
      <c r="CN175" s="2">
        <v>17.83025377897523</v>
      </c>
      <c r="CO175" s="2">
        <v>19.736544213611804</v>
      </c>
      <c r="CP175" s="2">
        <v>18.641845667064828</v>
      </c>
      <c r="CQ175" s="2">
        <v>18.684975831645971</v>
      </c>
      <c r="CR175" s="2">
        <v>19.105275296753693</v>
      </c>
      <c r="CS175" s="2">
        <v>18.568890734087368</v>
      </c>
      <c r="CT175" s="2">
        <v>19.37557365200232</v>
      </c>
      <c r="CU175" s="2">
        <v>19.958014679608929</v>
      </c>
      <c r="CV175" s="2">
        <v>18.541495792568018</v>
      </c>
      <c r="CW175" s="2">
        <v>18.985109964558792</v>
      </c>
      <c r="CX175" s="2">
        <v>18.098514738254654</v>
      </c>
      <c r="CY175" s="2">
        <v>17.083622698885467</v>
      </c>
      <c r="CZ175" s="2">
        <v>19.111499385854209</v>
      </c>
      <c r="DA175" s="2">
        <v>17.625981413440016</v>
      </c>
      <c r="DB175" s="2">
        <v>18.313289452390592</v>
      </c>
      <c r="DC175" s="2">
        <v>19.169439683264756</v>
      </c>
      <c r="DD175" s="2">
        <v>19.132648856540197</v>
      </c>
      <c r="DE175" s="2">
        <v>19.262143052772718</v>
      </c>
      <c r="DF175" s="2">
        <v>18.2319435977331</v>
      </c>
      <c r="DG175" s="2">
        <v>19.146486802741837</v>
      </c>
      <c r="DH175" s="2">
        <v>19.100749040727745</v>
      </c>
      <c r="DI175" s="2">
        <v>18.064021743391791</v>
      </c>
      <c r="DJ175" s="2">
        <v>18.405595224589291</v>
      </c>
      <c r="DK175" s="2">
        <v>17.558096135010032</v>
      </c>
      <c r="DL175" s="2">
        <v>18.1437219207947</v>
      </c>
      <c r="DM175" s="2">
        <v>19.386868245719281</v>
      </c>
      <c r="DN175" s="2">
        <v>18.806186706754623</v>
      </c>
      <c r="DO175" s="2">
        <v>19.590021746303439</v>
      </c>
      <c r="DP175" s="2">
        <v>19.402894293233214</v>
      </c>
      <c r="DQ175" s="2">
        <v>18.846149643624578</v>
      </c>
      <c r="DR175" s="2">
        <v>20.00766633191742</v>
      </c>
      <c r="DS175" s="2">
        <v>20.501010785868075</v>
      </c>
      <c r="DT175" s="2">
        <v>18.581643359809316</v>
      </c>
      <c r="DU175" s="2">
        <v>19.726241025898172</v>
      </c>
      <c r="DV175" s="2">
        <v>18.576373954340362</v>
      </c>
      <c r="DW175" s="2">
        <v>19.757663644409071</v>
      </c>
      <c r="DX175" s="2">
        <v>17.685784070370847</v>
      </c>
      <c r="DY175" s="2">
        <v>17.694248117475944</v>
      </c>
      <c r="DZ175" s="2">
        <v>18.686427927139551</v>
      </c>
      <c r="EA175" s="2">
        <v>19.810848802805804</v>
      </c>
      <c r="EB175" s="2">
        <v>18.61227572375001</v>
      </c>
      <c r="EC175" s="2">
        <v>17.389942490925076</v>
      </c>
      <c r="ED175" s="2">
        <v>19.261266637497769</v>
      </c>
      <c r="EE175" s="2">
        <v>19.555304634344488</v>
      </c>
      <c r="EF175" s="2">
        <v>16.573339105597153</v>
      </c>
      <c r="EG175" s="2">
        <v>17.512031602139267</v>
      </c>
      <c r="EH175" s="2">
        <v>19.047508810270187</v>
      </c>
      <c r="EI175" s="2">
        <v>17.203348551139182</v>
      </c>
      <c r="EJ175" s="2">
        <v>19.41960030467515</v>
      </c>
      <c r="EK175" s="2">
        <v>17.27769325420368</v>
      </c>
      <c r="EL175" s="2">
        <v>17.607372139066246</v>
      </c>
      <c r="EM175" s="2">
        <v>18.022225489366065</v>
      </c>
      <c r="EN175" s="2">
        <v>19.002289608625496</v>
      </c>
      <c r="EO175" s="2">
        <v>18.732729397501696</v>
      </c>
      <c r="EP175" s="2">
        <v>19.722483002648055</v>
      </c>
      <c r="EQ175" s="2">
        <v>18.924322094717894</v>
      </c>
      <c r="ER175" s="2">
        <v>19.224287353552221</v>
      </c>
      <c r="ES175" s="2">
        <v>19.757663644409071</v>
      </c>
      <c r="ET175" s="2">
        <v>18.687800135367084</v>
      </c>
      <c r="EU175" s="2">
        <v>18.141162340103037</v>
      </c>
      <c r="EV175" s="2">
        <v>18.961075332660766</v>
      </c>
      <c r="EW175" s="2">
        <v>18.632238339581324</v>
      </c>
      <c r="EX175" s="2">
        <v>17.891595053517264</v>
      </c>
      <c r="EY175" s="2">
        <v>19.469766704969874</v>
      </c>
      <c r="EZ175" s="2">
        <v>17.546806586573652</v>
      </c>
      <c r="FA175" s="2">
        <v>19.360246488093583</v>
      </c>
      <c r="FB175" s="2">
        <v>18.422142751834205</v>
      </c>
      <c r="FC175" s="2">
        <v>17.346911143948148</v>
      </c>
      <c r="FD175" s="2">
        <v>18.343845775970301</v>
      </c>
      <c r="FE175" s="2">
        <v>18.637033878840345</v>
      </c>
      <c r="FF175" s="2">
        <v>17.744935241017476</v>
      </c>
      <c r="FG175" s="2">
        <v>16.945666897833433</v>
      </c>
      <c r="FH175" s="2">
        <v>20.00638443741596</v>
      </c>
      <c r="FI175" s="2">
        <v>18.529367067117359</v>
      </c>
      <c r="FJ175" s="2">
        <v>18.502914333826464</v>
      </c>
      <c r="FK175" s="2">
        <v>20.064490661232014</v>
      </c>
      <c r="FL175" s="2">
        <v>18.706521937402485</v>
      </c>
      <c r="FM175" s="2">
        <v>18.470136722944549</v>
      </c>
      <c r="FN175" s="2">
        <v>18.644144259633268</v>
      </c>
      <c r="FO175" s="2">
        <v>18.354945583101212</v>
      </c>
      <c r="FP175" s="2">
        <v>17.607952523776547</v>
      </c>
      <c r="FQ175" s="2">
        <v>17.045986044146172</v>
      </c>
      <c r="FR175" s="2">
        <v>19.134014344718075</v>
      </c>
      <c r="FS175" s="2">
        <v>17.401005708179127</v>
      </c>
      <c r="FT175" s="2">
        <v>16.860870273759112</v>
      </c>
      <c r="FU175" s="2">
        <v>17.714992941957188</v>
      </c>
      <c r="FV175" s="2">
        <v>19.420418887125052</v>
      </c>
      <c r="FW175" s="2">
        <v>17.418909482126999</v>
      </c>
      <c r="FX175" s="2">
        <v>17.905134586840596</v>
      </c>
      <c r="FY175" s="2">
        <v>17.287595973340267</v>
      </c>
      <c r="FZ175" s="2">
        <v>20.822377137187353</v>
      </c>
      <c r="GA175" s="2">
        <v>18.745019904064957</v>
      </c>
      <c r="GB175" s="2">
        <v>18.53917848977089</v>
      </c>
      <c r="GC175" s="2">
        <v>19.30722193436452</v>
      </c>
      <c r="GD175" s="2">
        <v>17.630742654793327</v>
      </c>
      <c r="GE175" s="2">
        <v>17.317673408429282</v>
      </c>
      <c r="GF175" s="2">
        <v>18.076910820059105</v>
      </c>
      <c r="GG175" s="2">
        <v>18.849732739487042</v>
      </c>
      <c r="GH175" s="2">
        <v>17.655304948853708</v>
      </c>
      <c r="GI175" s="2">
        <v>17.668823114127079</v>
      </c>
      <c r="GJ175" s="2">
        <v>16.753527304209292</v>
      </c>
      <c r="GK175" s="2">
        <v>19.757663644409071</v>
      </c>
      <c r="GL175" s="2">
        <v>19.178016588060427</v>
      </c>
      <c r="GM175" s="30">
        <v>19.757663644409071</v>
      </c>
      <c r="GN175" s="30">
        <v>19.178016588060427</v>
      </c>
    </row>
    <row r="176" spans="1:196" x14ac:dyDescent="0.2">
      <c r="A176" s="17" t="s">
        <v>54</v>
      </c>
      <c r="B176" s="17">
        <v>38</v>
      </c>
      <c r="C176" s="17">
        <v>4</v>
      </c>
      <c r="D176" s="9" t="s">
        <v>1</v>
      </c>
      <c r="E176" s="7">
        <v>0.83584677951134778</v>
      </c>
      <c r="F176" s="7">
        <v>-5.4760616655553207E-2</v>
      </c>
      <c r="G176" s="7">
        <v>1.3285683589163932E-2</v>
      </c>
      <c r="H176" s="7">
        <v>-0.2870561051584346</v>
      </c>
      <c r="I176" s="78">
        <v>0</v>
      </c>
      <c r="J176" s="56" t="s">
        <v>5707</v>
      </c>
      <c r="K176" s="2">
        <v>18.25908619608316</v>
      </c>
      <c r="L176" s="2">
        <v>18.011483796367767</v>
      </c>
      <c r="M176" s="2">
        <v>19.392527116222517</v>
      </c>
      <c r="N176" s="2">
        <v>17.539232664860407</v>
      </c>
      <c r="O176" s="2">
        <v>18.594178979485559</v>
      </c>
      <c r="P176" s="2">
        <v>18.325987001924211</v>
      </c>
      <c r="Q176" s="2">
        <v>18.502136541534039</v>
      </c>
      <c r="R176" s="2">
        <v>17.894401098323907</v>
      </c>
      <c r="S176" s="2">
        <v>17.170769970179496</v>
      </c>
      <c r="T176" s="2">
        <v>17.393848707727031</v>
      </c>
      <c r="U176" s="2">
        <v>18.319321054269817</v>
      </c>
      <c r="V176" s="2">
        <v>18.500298392892272</v>
      </c>
      <c r="W176" s="2">
        <v>18.153127681629332</v>
      </c>
      <c r="X176" s="2">
        <v>18.29456628898803</v>
      </c>
      <c r="Y176" s="2">
        <v>17.713813894384135</v>
      </c>
      <c r="Z176" s="2">
        <v>17.586171122228098</v>
      </c>
      <c r="AA176" s="2">
        <v>18.448526654153707</v>
      </c>
      <c r="AB176" s="2">
        <v>18.111632083882512</v>
      </c>
      <c r="AC176" s="2">
        <v>18.126550645328901</v>
      </c>
      <c r="AD176" s="2">
        <v>18.348003708393684</v>
      </c>
      <c r="AE176" s="2">
        <v>17.701538715008468</v>
      </c>
      <c r="AF176" s="2">
        <v>18.168063233850287</v>
      </c>
      <c r="AG176" s="2">
        <v>18.157197080159996</v>
      </c>
      <c r="AH176" s="2">
        <v>18.049577704553577</v>
      </c>
      <c r="AI176" s="2">
        <v>18.271143767153518</v>
      </c>
      <c r="AJ176" s="2">
        <v>18.047259531819012</v>
      </c>
      <c r="AK176" s="2">
        <v>18.304575271267638</v>
      </c>
      <c r="AL176" s="2">
        <v>18.063953031355851</v>
      </c>
      <c r="AM176" s="2">
        <v>17.672838202387386</v>
      </c>
      <c r="AN176" s="2">
        <v>18.195034915428582</v>
      </c>
      <c r="AO176" s="2">
        <v>18.733226441365485</v>
      </c>
      <c r="AP176" s="2">
        <v>18.038889579226449</v>
      </c>
      <c r="AQ176" s="2">
        <v>18.014678987555346</v>
      </c>
      <c r="AR176" s="2">
        <v>18.704861670538421</v>
      </c>
      <c r="AS176" s="2">
        <v>18.68823862821354</v>
      </c>
      <c r="AT176" s="2">
        <v>17.137362053905154</v>
      </c>
      <c r="AU176" s="2">
        <v>17.982506535390151</v>
      </c>
      <c r="AV176" s="2">
        <v>17.172247189635666</v>
      </c>
      <c r="AW176" s="2">
        <v>17.675524927407892</v>
      </c>
      <c r="AX176" s="2">
        <v>19.060176679536145</v>
      </c>
      <c r="AY176" s="2">
        <v>18.423994319490824</v>
      </c>
      <c r="AZ176" s="2">
        <v>18.547076906478015</v>
      </c>
      <c r="BA176" s="2">
        <v>18.362925356703926</v>
      </c>
      <c r="BB176" s="2">
        <v>17.48656517860956</v>
      </c>
      <c r="BC176" s="2">
        <v>18.529926311416226</v>
      </c>
      <c r="BD176" s="2">
        <v>18.753983582196991</v>
      </c>
      <c r="BE176" s="2">
        <v>17.065990734664997</v>
      </c>
      <c r="BF176" s="2">
        <v>17.926207892631364</v>
      </c>
      <c r="BG176" s="2">
        <v>16.943057528714451</v>
      </c>
      <c r="BH176" s="2">
        <v>17.859055989084062</v>
      </c>
      <c r="BI176" s="2">
        <v>17.103630197440339</v>
      </c>
      <c r="BJ176" s="2">
        <v>18.054962318615807</v>
      </c>
      <c r="BK176" s="2">
        <v>18.12489530234615</v>
      </c>
      <c r="BL176" s="2">
        <v>19.039997906391498</v>
      </c>
      <c r="BM176" s="2">
        <v>18.210585110989726</v>
      </c>
      <c r="BN176" s="2">
        <v>18.191807980480011</v>
      </c>
      <c r="BO176" s="2">
        <v>18.560332004464545</v>
      </c>
      <c r="BP176" s="2">
        <v>17.527703126224395</v>
      </c>
      <c r="BQ176" s="2">
        <v>17.377375550137032</v>
      </c>
      <c r="BR176" s="2">
        <v>17.677219892195161</v>
      </c>
      <c r="BS176" s="2">
        <v>18.013660069368072</v>
      </c>
      <c r="BT176" s="2">
        <v>17.980530167737257</v>
      </c>
      <c r="BU176" s="2">
        <v>17.435457851435221</v>
      </c>
      <c r="BV176" s="2">
        <v>17.279522244526273</v>
      </c>
      <c r="BW176" s="2">
        <v>16.65354997378024</v>
      </c>
      <c r="BX176" s="2">
        <v>18.208601207980511</v>
      </c>
      <c r="BY176" s="2">
        <v>18.470578522796309</v>
      </c>
      <c r="BZ176" s="2">
        <v>17.780218758071477</v>
      </c>
      <c r="CA176" s="2">
        <v>18.252083989399573</v>
      </c>
      <c r="CB176" s="2">
        <v>18.044755333404044</v>
      </c>
      <c r="CC176" s="2">
        <v>17.879048343971988</v>
      </c>
      <c r="CD176" s="2">
        <v>18.369618699548862</v>
      </c>
      <c r="CE176" s="2">
        <v>18.305959305015371</v>
      </c>
      <c r="CF176" s="2">
        <v>18.505458116973195</v>
      </c>
      <c r="CG176" s="2">
        <v>18.002674616539657</v>
      </c>
      <c r="CH176" s="2">
        <v>18.454807845937133</v>
      </c>
      <c r="CI176" s="2">
        <v>18.382046890437572</v>
      </c>
      <c r="CJ176" s="2">
        <v>18.388385177490473</v>
      </c>
      <c r="CK176" s="2">
        <v>17.129321630177405</v>
      </c>
      <c r="CL176" s="2">
        <v>18.071993537460525</v>
      </c>
      <c r="CM176" s="2">
        <v>18.14023734119068</v>
      </c>
      <c r="CN176" s="2">
        <v>17.550927640889508</v>
      </c>
      <c r="CO176" s="2">
        <v>18.452370499914608</v>
      </c>
      <c r="CP176" s="2">
        <v>18.059535069100985</v>
      </c>
      <c r="CQ176" s="2">
        <v>17.748528502500076</v>
      </c>
      <c r="CR176" s="2">
        <v>18.787550240881174</v>
      </c>
      <c r="CS176" s="2">
        <v>18.195217332515007</v>
      </c>
      <c r="CT176" s="2">
        <v>18.5864580722818</v>
      </c>
      <c r="CU176" s="2">
        <v>18.934605463017423</v>
      </c>
      <c r="CV176" s="2">
        <v>18.482978177852278</v>
      </c>
      <c r="CW176" s="2">
        <v>18.566609139636839</v>
      </c>
      <c r="CX176" s="2">
        <v>17.975508240624396</v>
      </c>
      <c r="CY176" s="2">
        <v>17.525330549955402</v>
      </c>
      <c r="CZ176" s="2">
        <v>18.453279434451222</v>
      </c>
      <c r="DA176" s="2">
        <v>17.031227778690482</v>
      </c>
      <c r="DB176" s="2">
        <v>17.103989491391729</v>
      </c>
      <c r="DC176" s="2">
        <v>18.688744379672602</v>
      </c>
      <c r="DD176" s="2">
        <v>17.202926716572573</v>
      </c>
      <c r="DE176" s="2">
        <v>18.227337491739867</v>
      </c>
      <c r="DF176" s="2">
        <v>17.915885116251385</v>
      </c>
      <c r="DG176" s="2">
        <v>18.473760112681678</v>
      </c>
      <c r="DH176" s="2">
        <v>18.424513685147897</v>
      </c>
      <c r="DI176" s="2">
        <v>17.647215963800811</v>
      </c>
      <c r="DJ176" s="2">
        <v>18.31062526228904</v>
      </c>
      <c r="DK176" s="2">
        <v>17.586501902838236</v>
      </c>
      <c r="DL176" s="2">
        <v>17.776261786547753</v>
      </c>
      <c r="DM176" s="2">
        <v>18.202255664052839</v>
      </c>
      <c r="DN176" s="2">
        <v>18.594948941164823</v>
      </c>
      <c r="DO176" s="2">
        <v>18.52070882493117</v>
      </c>
      <c r="DP176" s="2">
        <v>17.868854820371315</v>
      </c>
      <c r="DQ176" s="2">
        <v>17.985222689298002</v>
      </c>
      <c r="DR176" s="2">
        <v>19.287085755438387</v>
      </c>
      <c r="DS176" s="2">
        <v>18.448386826771717</v>
      </c>
      <c r="DT176" s="2">
        <v>18.566842903661794</v>
      </c>
      <c r="DU176" s="2">
        <v>18.840873786682462</v>
      </c>
      <c r="DV176" s="2">
        <v>18.402523173731204</v>
      </c>
      <c r="DW176" s="2">
        <v>19.219216729669231</v>
      </c>
      <c r="DX176" s="2">
        <v>17.922158089588763</v>
      </c>
      <c r="DY176" s="2">
        <v>17.344860876849843</v>
      </c>
      <c r="DZ176" s="2">
        <v>18.622169487057754</v>
      </c>
      <c r="EA176" s="2">
        <v>18.45940714351552</v>
      </c>
      <c r="EB176" s="2">
        <v>17.808109823523704</v>
      </c>
      <c r="EC176" s="2">
        <v>17.111010752102064</v>
      </c>
      <c r="ED176" s="2">
        <v>18.302689898368897</v>
      </c>
      <c r="EE176" s="2">
        <v>17.858022677809355</v>
      </c>
      <c r="EF176" s="2">
        <v>16.914655206830247</v>
      </c>
      <c r="EG176" s="2">
        <v>17.351384726025785</v>
      </c>
      <c r="EH176" s="2">
        <v>18.586782122952254</v>
      </c>
      <c r="EI176" s="2">
        <v>16.56454234159629</v>
      </c>
      <c r="EJ176" s="2">
        <v>18.858405422895366</v>
      </c>
      <c r="EK176" s="2">
        <v>17.558527903220366</v>
      </c>
      <c r="EL176" s="2">
        <v>17.571341227817324</v>
      </c>
      <c r="EM176" s="2">
        <v>17.937056611550496</v>
      </c>
      <c r="EN176" s="2">
        <v>18.055041415344903</v>
      </c>
      <c r="EO176" s="2">
        <v>17.021406475385433</v>
      </c>
      <c r="EP176" s="2">
        <v>18.087944501884479</v>
      </c>
      <c r="EQ176" s="2">
        <v>17.957011393555867</v>
      </c>
      <c r="ER176" s="2">
        <v>18.205657892021073</v>
      </c>
      <c r="ES176" s="2">
        <v>18.330942143237433</v>
      </c>
      <c r="ET176" s="2">
        <v>17.931666877187691</v>
      </c>
      <c r="EU176" s="2">
        <v>18.181125724365518</v>
      </c>
      <c r="EV176" s="2">
        <v>18.550116988503081</v>
      </c>
      <c r="EW176" s="2">
        <v>18.133941647302045</v>
      </c>
      <c r="EX176" s="2">
        <v>17.099331778828933</v>
      </c>
      <c r="EY176" s="2">
        <v>18.560939814437994</v>
      </c>
      <c r="EZ176" s="2">
        <v>17.591813643377922</v>
      </c>
      <c r="FA176" s="2">
        <v>17.740928479200281</v>
      </c>
      <c r="FB176" s="2">
        <v>18.036688854693825</v>
      </c>
      <c r="FC176" s="2">
        <v>16.924931476667108</v>
      </c>
      <c r="FD176" s="2">
        <v>18.133097427133464</v>
      </c>
      <c r="FE176" s="2">
        <v>19.08041535644622</v>
      </c>
      <c r="FF176" s="2">
        <v>17.154967324156559</v>
      </c>
      <c r="FG176" s="2">
        <v>18.072897997521114</v>
      </c>
      <c r="FH176" s="2">
        <v>18.826486709695136</v>
      </c>
      <c r="FI176" s="2">
        <v>17.804969849327808</v>
      </c>
      <c r="FJ176" s="2">
        <v>17.574801493544719</v>
      </c>
      <c r="FK176" s="2">
        <v>18.666663352564285</v>
      </c>
      <c r="FL176" s="2">
        <v>18.175247660309662</v>
      </c>
      <c r="FM176" s="2">
        <v>17.225768983039039</v>
      </c>
      <c r="FN176" s="2">
        <v>17.64336445180658</v>
      </c>
      <c r="FO176" s="2">
        <v>18.002610829113905</v>
      </c>
      <c r="FP176" s="2">
        <v>17.793272219233337</v>
      </c>
      <c r="FQ176" s="2">
        <v>16.719053256195558</v>
      </c>
      <c r="FR176" s="2">
        <v>17.910072903050647</v>
      </c>
      <c r="FS176" s="2">
        <v>17.586925789540423</v>
      </c>
      <c r="FT176" s="2">
        <v>16.358197543197242</v>
      </c>
      <c r="FU176" s="2">
        <v>17.467544303378425</v>
      </c>
      <c r="FV176" s="2">
        <v>18.029524268308581</v>
      </c>
      <c r="FW176" s="2">
        <v>17.970137175913528</v>
      </c>
      <c r="FX176" s="2">
        <v>17.737186966001214</v>
      </c>
      <c r="FY176" s="2">
        <v>16.594854819065006</v>
      </c>
      <c r="FZ176" s="2">
        <v>19.048157768923936</v>
      </c>
      <c r="GA176" s="2">
        <v>17.590158492216485</v>
      </c>
      <c r="GB176" s="2">
        <v>18.261420384437812</v>
      </c>
      <c r="GC176" s="2">
        <v>18.532486138773208</v>
      </c>
      <c r="GD176" s="2">
        <v>16.824091720046244</v>
      </c>
      <c r="GE176" s="2">
        <v>16.887043954168195</v>
      </c>
      <c r="GF176" s="2">
        <v>17.849424640400688</v>
      </c>
      <c r="GG176" s="2">
        <v>17.844124335483077</v>
      </c>
      <c r="GH176" s="2">
        <v>17.387602457623121</v>
      </c>
      <c r="GI176" s="2">
        <v>17.159351381451337</v>
      </c>
      <c r="GJ176" s="2">
        <v>16.409456057436877</v>
      </c>
      <c r="GK176" s="2">
        <v>18.401251137693233</v>
      </c>
      <c r="GL176" s="2">
        <v>18.406223408896572</v>
      </c>
      <c r="GM176" s="30">
        <v>18.401251137693233</v>
      </c>
      <c r="GN176" s="30">
        <v>18.406223408896572</v>
      </c>
    </row>
    <row r="177" spans="1:196" x14ac:dyDescent="0.2">
      <c r="A177" s="17" t="s">
        <v>55</v>
      </c>
      <c r="B177" s="17">
        <v>42</v>
      </c>
      <c r="C177" s="17">
        <v>6</v>
      </c>
      <c r="D177" s="9" t="s">
        <v>1</v>
      </c>
      <c r="E177" s="7">
        <v>0.96189544796421722</v>
      </c>
      <c r="F177" s="7">
        <v>-1.1314859387198339E-2</v>
      </c>
      <c r="G177" s="7">
        <v>8.2557217988366016E-4</v>
      </c>
      <c r="H177" s="7">
        <v>0.16806201693048806</v>
      </c>
      <c r="I177" s="78">
        <v>0</v>
      </c>
      <c r="J177" s="58" t="s">
        <v>5711</v>
      </c>
      <c r="K177" s="2">
        <v>24.730403280309549</v>
      </c>
      <c r="L177" s="2">
        <v>25.006243873398617</v>
      </c>
      <c r="M177" s="2">
        <v>25.534698724671379</v>
      </c>
      <c r="N177" s="2">
        <v>25.472717966393564</v>
      </c>
      <c r="O177" s="2">
        <v>24.812298692979123</v>
      </c>
      <c r="P177" s="2">
        <v>25.43710612537928</v>
      </c>
      <c r="Q177" s="2">
        <v>25.011822738759857</v>
      </c>
      <c r="R177" s="2">
        <v>25.314904237126427</v>
      </c>
      <c r="S177" s="2">
        <v>24.950090302739003</v>
      </c>
      <c r="T177" s="2">
        <v>25.569658354510885</v>
      </c>
      <c r="U177" s="2">
        <v>25.331260815694698</v>
      </c>
      <c r="V177" s="2">
        <v>24.946232464153489</v>
      </c>
      <c r="W177" s="2">
        <v>24.783623811697947</v>
      </c>
      <c r="X177" s="2">
        <v>24.653799308766903</v>
      </c>
      <c r="Y177" s="2">
        <v>25.202853669520781</v>
      </c>
      <c r="Z177" s="2">
        <v>25.042378928837206</v>
      </c>
      <c r="AA177" s="2">
        <v>24.794295056707501</v>
      </c>
      <c r="AB177" s="2">
        <v>24.745781414740922</v>
      </c>
      <c r="AC177" s="2">
        <v>24.658636160119116</v>
      </c>
      <c r="AD177" s="2">
        <v>25.503372249517355</v>
      </c>
      <c r="AE177" s="2">
        <v>24.867097879368604</v>
      </c>
      <c r="AF177" s="2">
        <v>24.667593813716941</v>
      </c>
      <c r="AG177" s="2">
        <v>24.937242702563331</v>
      </c>
      <c r="AH177" s="2">
        <v>25.235586326757421</v>
      </c>
      <c r="AI177" s="2">
        <v>24.804675649007219</v>
      </c>
      <c r="AJ177" s="2">
        <v>25.235048050691734</v>
      </c>
      <c r="AK177" s="2">
        <v>24.956101080263842</v>
      </c>
      <c r="AL177" s="2">
        <v>25.35562224132876</v>
      </c>
      <c r="AM177" s="2">
        <v>25.021575213140892</v>
      </c>
      <c r="AN177" s="2">
        <v>24.831063170646924</v>
      </c>
      <c r="AO177" s="2">
        <v>24.73489638459559</v>
      </c>
      <c r="AP177" s="2">
        <v>24.689011183107699</v>
      </c>
      <c r="AQ177" s="2">
        <v>24.669021569291768</v>
      </c>
      <c r="AR177" s="2">
        <v>24.950363145553766</v>
      </c>
      <c r="AS177" s="2">
        <v>24.817245494827667</v>
      </c>
      <c r="AT177" s="2">
        <v>25.582185364706557</v>
      </c>
      <c r="AU177" s="2">
        <v>25.134976027547758</v>
      </c>
      <c r="AV177" s="2">
        <v>24.963604342292076</v>
      </c>
      <c r="AW177" s="2">
        <v>24.847577964557225</v>
      </c>
      <c r="AX177" s="2">
        <v>25.084407245857509</v>
      </c>
      <c r="AY177" s="2">
        <v>24.722457855715319</v>
      </c>
      <c r="AZ177" s="2">
        <v>24.967680709400124</v>
      </c>
      <c r="BA177" s="2">
        <v>25.025754314549108</v>
      </c>
      <c r="BB177" s="2">
        <v>25.62607359203135</v>
      </c>
      <c r="BC177" s="2">
        <v>24.858953741136631</v>
      </c>
      <c r="BD177" s="2">
        <v>25.01877555151713</v>
      </c>
      <c r="BE177" s="2">
        <v>25.080603287981482</v>
      </c>
      <c r="BF177" s="2">
        <v>25.483680008420997</v>
      </c>
      <c r="BG177" s="2">
        <v>24.89777819297489</v>
      </c>
      <c r="BH177" s="2">
        <v>24.918771740631016</v>
      </c>
      <c r="BI177" s="2">
        <v>24.984934267149853</v>
      </c>
      <c r="BJ177" s="2">
        <v>24.868456792889852</v>
      </c>
      <c r="BK177" s="2">
        <v>24.972373959679949</v>
      </c>
      <c r="BL177" s="2">
        <v>24.960062300317531</v>
      </c>
      <c r="BM177" s="2">
        <v>25.053613185326363</v>
      </c>
      <c r="BN177" s="2">
        <v>25.071411309028505</v>
      </c>
      <c r="BO177" s="2">
        <v>25.088765206796811</v>
      </c>
      <c r="BP177" s="2">
        <v>24.84577853195222</v>
      </c>
      <c r="BQ177" s="2">
        <v>25.758734993162619</v>
      </c>
      <c r="BR177" s="2">
        <v>24.94767587221968</v>
      </c>
      <c r="BS177" s="2">
        <v>25.256613577382499</v>
      </c>
      <c r="BT177" s="2">
        <v>25.005014089347164</v>
      </c>
      <c r="BU177" s="2">
        <v>24.763743878501298</v>
      </c>
      <c r="BV177" s="2">
        <v>25.478781130434637</v>
      </c>
      <c r="BW177" s="2">
        <v>25.162996014686392</v>
      </c>
      <c r="BX177" s="2">
        <v>24.697831676440014</v>
      </c>
      <c r="BY177" s="2">
        <v>25.063959743691093</v>
      </c>
      <c r="BZ177" s="2">
        <v>24.947543131224641</v>
      </c>
      <c r="CA177" s="2">
        <v>25.016505803655434</v>
      </c>
      <c r="CB177" s="2">
        <v>25.233239297018432</v>
      </c>
      <c r="CC177" s="2">
        <v>25.217838629844181</v>
      </c>
      <c r="CD177" s="2">
        <v>25.193238229026015</v>
      </c>
      <c r="CE177" s="2">
        <v>25.037398406932038</v>
      </c>
      <c r="CF177" s="2">
        <v>24.979122083258883</v>
      </c>
      <c r="CG177" s="2">
        <v>25.475511989458798</v>
      </c>
      <c r="CH177" s="2">
        <v>25.14623300314571</v>
      </c>
      <c r="CI177" s="2">
        <v>25.054657153213331</v>
      </c>
      <c r="CJ177" s="2">
        <v>25.421866420439692</v>
      </c>
      <c r="CK177" s="2">
        <v>25.269372989180219</v>
      </c>
      <c r="CL177" s="2">
        <v>25.253909191689317</v>
      </c>
      <c r="CM177" s="2">
        <v>25.029051167314986</v>
      </c>
      <c r="CN177" s="2">
        <v>25.243437817121968</v>
      </c>
      <c r="CO177" s="2">
        <v>25.024828577326033</v>
      </c>
      <c r="CP177" s="2">
        <v>24.87806780572442</v>
      </c>
      <c r="CQ177" s="2">
        <v>25.132061411795867</v>
      </c>
      <c r="CR177" s="2">
        <v>25.261121107098955</v>
      </c>
      <c r="CS177" s="2">
        <v>25.434162110865824</v>
      </c>
      <c r="CT177" s="2">
        <v>24.812449696188008</v>
      </c>
      <c r="CU177" s="2">
        <v>24.901661432181342</v>
      </c>
      <c r="CV177" s="2">
        <v>24.949360616748052</v>
      </c>
      <c r="CW177" s="2">
        <v>24.775510272779758</v>
      </c>
      <c r="CX177" s="2">
        <v>25.409891978784071</v>
      </c>
      <c r="CY177" s="2">
        <v>25.153829036113383</v>
      </c>
      <c r="CZ177" s="2">
        <v>24.805545603782026</v>
      </c>
      <c r="DA177" s="2">
        <v>24.699295103406175</v>
      </c>
      <c r="DB177" s="2">
        <v>24.898185670420226</v>
      </c>
      <c r="DC177" s="2">
        <v>25.31176027329326</v>
      </c>
      <c r="DD177" s="2">
        <v>24.863063305792366</v>
      </c>
      <c r="DE177" s="2">
        <v>24.881020554416175</v>
      </c>
      <c r="DF177" s="2">
        <v>24.909738058541095</v>
      </c>
      <c r="DG177" s="2">
        <v>24.706596810957361</v>
      </c>
      <c r="DH177" s="2">
        <v>24.574298746843308</v>
      </c>
      <c r="DI177" s="2">
        <v>25.148243702531953</v>
      </c>
      <c r="DJ177" s="2">
        <v>25.009526280297685</v>
      </c>
      <c r="DK177" s="2">
        <v>25.162587682041973</v>
      </c>
      <c r="DL177" s="2">
        <v>24.893648884391961</v>
      </c>
      <c r="DM177" s="2">
        <v>24.754435322815173</v>
      </c>
      <c r="DN177" s="2">
        <v>24.812980791353155</v>
      </c>
      <c r="DO177" s="2">
        <v>24.81617586896159</v>
      </c>
      <c r="DP177" s="2">
        <v>25.410219768541484</v>
      </c>
      <c r="DQ177" s="2">
        <v>24.971617172853495</v>
      </c>
      <c r="DR177" s="2">
        <v>25.057856306624302</v>
      </c>
      <c r="DS177" s="2">
        <v>25.291026979462089</v>
      </c>
      <c r="DT177" s="2">
        <v>25.059334824776986</v>
      </c>
      <c r="DU177" s="2">
        <v>24.953753678910989</v>
      </c>
      <c r="DV177" s="2">
        <v>25.007225210451619</v>
      </c>
      <c r="DW177" s="2">
        <v>24.848351017657741</v>
      </c>
      <c r="DX177" s="2">
        <v>25.214783332946908</v>
      </c>
      <c r="DY177" s="2">
        <v>25.104528592840698</v>
      </c>
      <c r="DZ177" s="2">
        <v>25.057417180750338</v>
      </c>
      <c r="EA177" s="2">
        <v>24.997150255398278</v>
      </c>
      <c r="EB177" s="2">
        <v>25.222194710527859</v>
      </c>
      <c r="EC177" s="2">
        <v>25.129622637092695</v>
      </c>
      <c r="ED177" s="2">
        <v>25.250441465941819</v>
      </c>
      <c r="EE177" s="2">
        <v>25.418537253484253</v>
      </c>
      <c r="EF177" s="2">
        <v>25.68598552910364</v>
      </c>
      <c r="EG177" s="2">
        <v>25.335381458867037</v>
      </c>
      <c r="EH177" s="2">
        <v>25.265112270861668</v>
      </c>
      <c r="EI177" s="2">
        <v>25.320621780675076</v>
      </c>
      <c r="EJ177" s="2">
        <v>25.01159955090322</v>
      </c>
      <c r="EK177" s="2">
        <v>24.699877119842981</v>
      </c>
      <c r="EL177" s="2">
        <v>25.102831052276542</v>
      </c>
      <c r="EM177" s="2">
        <v>25.377735822433273</v>
      </c>
      <c r="EN177" s="2">
        <v>24.726029934963044</v>
      </c>
      <c r="EO177" s="2">
        <v>25.709562608640699</v>
      </c>
      <c r="EP177" s="2">
        <v>24.797953170212491</v>
      </c>
      <c r="EQ177" s="2">
        <v>25.166362466677526</v>
      </c>
      <c r="ER177" s="2">
        <v>24.818462888531446</v>
      </c>
      <c r="ES177" s="2">
        <v>25.206956442942872</v>
      </c>
      <c r="ET177" s="2">
        <v>25.207228514109605</v>
      </c>
      <c r="EU177" s="2">
        <v>25.008877909470918</v>
      </c>
      <c r="EV177" s="2">
        <v>24.976112846946304</v>
      </c>
      <c r="EW177" s="2">
        <v>24.850895534561769</v>
      </c>
      <c r="EX177" s="2">
        <v>24.998822217154792</v>
      </c>
      <c r="EY177" s="2">
        <v>24.772475930594318</v>
      </c>
      <c r="EZ177" s="2">
        <v>24.922206073583791</v>
      </c>
      <c r="FA177" s="2">
        <v>25.201199728964273</v>
      </c>
      <c r="FB177" s="2">
        <v>25.296734340355997</v>
      </c>
      <c r="FC177" s="2">
        <v>25.078144924146859</v>
      </c>
      <c r="FD177" s="2">
        <v>24.818326858562262</v>
      </c>
      <c r="FE177" s="2">
        <v>25.306403093903807</v>
      </c>
      <c r="FF177" s="2">
        <v>25.864767209018069</v>
      </c>
      <c r="FG177" s="2">
        <v>25.002956174707553</v>
      </c>
      <c r="FH177" s="2">
        <v>25.273421421236073</v>
      </c>
      <c r="FI177" s="2">
        <v>25.17453142584403</v>
      </c>
      <c r="FJ177" s="2">
        <v>25.238488138485486</v>
      </c>
      <c r="FK177" s="2">
        <v>25.554779281494483</v>
      </c>
      <c r="FL177" s="2">
        <v>25.899566670130977</v>
      </c>
      <c r="FM177" s="2">
        <v>25.177503223106335</v>
      </c>
      <c r="FN177" s="2">
        <v>25.0502825799229</v>
      </c>
      <c r="FO177" s="2">
        <v>25.181980311703921</v>
      </c>
      <c r="FP177" s="2">
        <v>25.325562232196685</v>
      </c>
      <c r="FQ177" s="2">
        <v>25.548579864595112</v>
      </c>
      <c r="FR177" s="2">
        <v>25.055134912461956</v>
      </c>
      <c r="FS177" s="2">
        <v>25.798344855350152</v>
      </c>
      <c r="FT177" s="2">
        <v>25.49897113806383</v>
      </c>
      <c r="FU177" s="2">
        <v>25.274101472087082</v>
      </c>
      <c r="FV177" s="2">
        <v>25.445601101346341</v>
      </c>
      <c r="FW177" s="2">
        <v>25.021395518890053</v>
      </c>
      <c r="FX177" s="2">
        <v>25.058876851441099</v>
      </c>
      <c r="FY177" s="2">
        <v>25.358237943977194</v>
      </c>
      <c r="FZ177" s="2">
        <v>25.207454416856493</v>
      </c>
      <c r="GA177" s="2">
        <v>25.010415260747816</v>
      </c>
      <c r="GB177" s="2">
        <v>25.295129235442772</v>
      </c>
      <c r="GC177" s="2">
        <v>25.055872907515532</v>
      </c>
      <c r="GD177" s="2">
        <v>24.887356106092501</v>
      </c>
      <c r="GE177" s="2">
        <v>25.021473332158678</v>
      </c>
      <c r="GF177" s="2">
        <v>25.47877359543541</v>
      </c>
      <c r="GG177" s="2">
        <v>25.027308743330128</v>
      </c>
      <c r="GH177" s="2">
        <v>25.157525653027584</v>
      </c>
      <c r="GI177" s="2">
        <v>25.507846499116059</v>
      </c>
      <c r="GJ177" s="2">
        <v>25.465493865439448</v>
      </c>
      <c r="GK177" s="2">
        <v>25.502756737144633</v>
      </c>
      <c r="GL177" s="2">
        <v>25.495334779091795</v>
      </c>
      <c r="GM177" s="30">
        <v>25.502756737144633</v>
      </c>
      <c r="GN177" s="30">
        <v>25.495334779091795</v>
      </c>
    </row>
    <row r="178" spans="1:196" x14ac:dyDescent="0.2">
      <c r="A178" s="17" t="s">
        <v>56</v>
      </c>
      <c r="B178" s="17">
        <v>20</v>
      </c>
      <c r="C178" s="17">
        <v>3</v>
      </c>
      <c r="D178" s="9" t="s">
        <v>1</v>
      </c>
      <c r="E178" s="7">
        <v>0.53940054094305423</v>
      </c>
      <c r="F178" s="7">
        <v>0.12496157172503608</v>
      </c>
      <c r="G178" s="7">
        <v>0.85308221430828868</v>
      </c>
      <c r="H178" s="7">
        <v>-6.2099787344585877E-2</v>
      </c>
      <c r="I178" s="78">
        <v>0</v>
      </c>
      <c r="J178" s="78">
        <v>0</v>
      </c>
      <c r="K178" s="2">
        <v>15.278812254676517</v>
      </c>
      <c r="L178" s="2">
        <v>16.81572934955966</v>
      </c>
      <c r="M178" s="2">
        <v>15.516487005631697</v>
      </c>
      <c r="N178" s="2">
        <v>14.23416100850387</v>
      </c>
      <c r="O178" s="2">
        <v>16.31050188758768</v>
      </c>
      <c r="P178" s="2">
        <v>15.909561771496124</v>
      </c>
      <c r="Q178" s="2">
        <v>15.987946319267584</v>
      </c>
      <c r="R178" s="2">
        <v>16.536768303337961</v>
      </c>
      <c r="S178" s="2">
        <v>15.87438155203585</v>
      </c>
      <c r="T178" s="2">
        <v>14.808939140680287</v>
      </c>
      <c r="U178" s="2">
        <v>16.173604161134634</v>
      </c>
      <c r="V178" s="2">
        <v>17.28203830962617</v>
      </c>
      <c r="W178" s="2">
        <v>15.121959566655212</v>
      </c>
      <c r="X178" s="2">
        <v>15.590472813678584</v>
      </c>
      <c r="Y178" s="2">
        <v>15.072185922712167</v>
      </c>
      <c r="Z178" s="2">
        <v>15.508997426598771</v>
      </c>
      <c r="AA178" s="2">
        <v>15.481046439815534</v>
      </c>
      <c r="AB178" s="2">
        <v>16.041049613019499</v>
      </c>
      <c r="AC178" s="2">
        <v>15.282073712497162</v>
      </c>
      <c r="AD178" s="2">
        <v>15.861433363905718</v>
      </c>
      <c r="AE178" s="2">
        <v>15.09349658001638</v>
      </c>
      <c r="AF178" s="2">
        <v>15.032209215616104</v>
      </c>
      <c r="AG178" s="2">
        <v>15.783960659786665</v>
      </c>
      <c r="AH178" s="2">
        <v>15.458396072381538</v>
      </c>
      <c r="AI178" s="2">
        <v>15.720087225004626</v>
      </c>
      <c r="AJ178" s="2">
        <v>15.475891618109427</v>
      </c>
      <c r="AK178" s="2">
        <v>15.502411615372692</v>
      </c>
      <c r="AL178" s="2">
        <v>15.637993082118562</v>
      </c>
      <c r="AM178" s="2">
        <v>15.594915547991189</v>
      </c>
      <c r="AN178" s="2">
        <v>15.61743197113195</v>
      </c>
      <c r="AO178" s="2">
        <v>14.336573806195593</v>
      </c>
      <c r="AP178" s="2">
        <v>15.680823603214414</v>
      </c>
      <c r="AQ178" s="2">
        <v>15.657530738051996</v>
      </c>
      <c r="AR178" s="2">
        <v>13.831779492960759</v>
      </c>
      <c r="AS178" s="2">
        <v>15.278569537520445</v>
      </c>
      <c r="AT178" s="2">
        <v>15.668360867381496</v>
      </c>
      <c r="AU178" s="2">
        <v>16.875746295055546</v>
      </c>
      <c r="AV178" s="2">
        <v>15.983698054455317</v>
      </c>
      <c r="AW178" s="2">
        <v>15.384493701083436</v>
      </c>
      <c r="AX178" s="2">
        <v>15.669113834355052</v>
      </c>
      <c r="AY178" s="2">
        <v>14.505445300783538</v>
      </c>
      <c r="AZ178" s="2">
        <v>16.321707285985958</v>
      </c>
      <c r="BA178" s="2">
        <v>17.137826487281412</v>
      </c>
      <c r="BB178" s="2">
        <v>15.330619919774634</v>
      </c>
      <c r="BC178" s="2">
        <v>15.467161789272405</v>
      </c>
      <c r="BD178" s="2">
        <v>16.401051080142441</v>
      </c>
      <c r="BE178" s="2">
        <v>17.192218961928862</v>
      </c>
      <c r="BF178" s="2">
        <v>15.300484429727931</v>
      </c>
      <c r="BG178" s="2">
        <v>15.06359882664605</v>
      </c>
      <c r="BH178" s="2">
        <v>14.967651269490682</v>
      </c>
      <c r="BI178" s="2">
        <v>17.133443206575837</v>
      </c>
      <c r="BJ178" s="2">
        <v>16.493831676653578</v>
      </c>
      <c r="BK178" s="2">
        <v>14.311671541059187</v>
      </c>
      <c r="BL178" s="2">
        <v>16.455359541408818</v>
      </c>
      <c r="BM178" s="2">
        <v>16.535552813104079</v>
      </c>
      <c r="BN178" s="2">
        <v>16.516878919487574</v>
      </c>
      <c r="BO178" s="2">
        <v>15.565118728399405</v>
      </c>
      <c r="BP178" s="2">
        <v>15.979538947231212</v>
      </c>
      <c r="BQ178" s="2">
        <v>16.285920437588636</v>
      </c>
      <c r="BR178" s="2">
        <v>16.093205690584661</v>
      </c>
      <c r="BS178" s="2">
        <v>15.171139220376912</v>
      </c>
      <c r="BT178" s="2">
        <v>15.593411557021891</v>
      </c>
      <c r="BU178" s="2">
        <v>15.29142351118479</v>
      </c>
      <c r="BV178" s="2">
        <v>16.146752272772034</v>
      </c>
      <c r="BW178" s="2">
        <v>15.956425758658463</v>
      </c>
      <c r="BX178" s="2">
        <v>14.715993764926052</v>
      </c>
      <c r="BY178" s="2">
        <v>16.540163170557232</v>
      </c>
      <c r="BZ178" s="2">
        <v>15.794200743447446</v>
      </c>
      <c r="CA178" s="2">
        <v>15.038381571312986</v>
      </c>
      <c r="CB178" s="2">
        <v>16.80478514013182</v>
      </c>
      <c r="CC178" s="2">
        <v>14.872991575056203</v>
      </c>
      <c r="CD178" s="2">
        <v>16.39506194780104</v>
      </c>
      <c r="CE178" s="2">
        <v>15.585222559969338</v>
      </c>
      <c r="CF178" s="2">
        <v>16.689267651911653</v>
      </c>
      <c r="CG178" s="2">
        <v>15.846042148150035</v>
      </c>
      <c r="CH178" s="2">
        <v>16.823237811280087</v>
      </c>
      <c r="CI178" s="2">
        <v>16.748010618203619</v>
      </c>
      <c r="CJ178" s="2">
        <v>17.075873713554113</v>
      </c>
      <c r="CK178" s="2">
        <v>15.824257940653169</v>
      </c>
      <c r="CL178" s="2">
        <v>17.164043197966226</v>
      </c>
      <c r="CM178" s="2">
        <v>17.328053305377608</v>
      </c>
      <c r="CN178" s="2">
        <v>15.587044699231701</v>
      </c>
      <c r="CO178" s="2">
        <v>15.331235037974006</v>
      </c>
      <c r="CP178" s="2">
        <v>15.740292177923632</v>
      </c>
      <c r="CQ178" s="2">
        <v>16.200159815780651</v>
      </c>
      <c r="CR178" s="2">
        <v>14.375464654123249</v>
      </c>
      <c r="CS178" s="2">
        <v>15.654461407486805</v>
      </c>
      <c r="CT178" s="2">
        <v>16.361305629801173</v>
      </c>
      <c r="CU178" s="2">
        <v>17.114689090687868</v>
      </c>
      <c r="CV178" s="2">
        <v>15.917150170942104</v>
      </c>
      <c r="CW178" s="2">
        <v>15.300735579194694</v>
      </c>
      <c r="CX178" s="2">
        <v>16.168230365457283</v>
      </c>
      <c r="CY178" s="2">
        <v>15.694017100638948</v>
      </c>
      <c r="CZ178" s="2">
        <v>15.49900809493654</v>
      </c>
      <c r="DA178" s="2">
        <v>15.174826966781731</v>
      </c>
      <c r="DB178" s="2">
        <v>16.378873202376351</v>
      </c>
      <c r="DC178" s="2">
        <v>15.69297507838934</v>
      </c>
      <c r="DD178" s="2">
        <v>15.640998198591632</v>
      </c>
      <c r="DE178" s="2">
        <v>16.279978250355764</v>
      </c>
      <c r="DF178" s="2">
        <v>16.617636237663937</v>
      </c>
      <c r="DG178" s="2">
        <v>15.798199001652488</v>
      </c>
      <c r="DH178" s="2">
        <v>15.690810869013715</v>
      </c>
      <c r="DI178" s="2">
        <v>15.209022266089164</v>
      </c>
      <c r="DJ178" s="2">
        <v>16.028478409392736</v>
      </c>
      <c r="DK178" s="2">
        <v>16.775837590095335</v>
      </c>
      <c r="DL178" s="2">
        <v>15.637207122160598</v>
      </c>
      <c r="DM178" s="2">
        <v>16.279914117030618</v>
      </c>
      <c r="DN178" s="2">
        <v>15.045789889128489</v>
      </c>
      <c r="DO178" s="2">
        <v>16.695593304502754</v>
      </c>
      <c r="DP178" s="2">
        <v>16.551622268675061</v>
      </c>
      <c r="DQ178" s="2">
        <v>15.342103415983015</v>
      </c>
      <c r="DR178" s="2">
        <v>15.419190162271336</v>
      </c>
      <c r="DS178" s="2">
        <v>14.813702201792808</v>
      </c>
      <c r="DT178" s="2">
        <v>16.663199087374007</v>
      </c>
      <c r="DU178" s="2">
        <v>15.784071636493627</v>
      </c>
      <c r="DV178" s="2">
        <v>15.866913397812091</v>
      </c>
      <c r="DW178" s="2">
        <v>15.437039336528995</v>
      </c>
      <c r="DX178" s="2">
        <v>16.077627819510901</v>
      </c>
      <c r="DY178" s="2">
        <v>16.298431203694772</v>
      </c>
      <c r="DZ178" s="2">
        <v>15.423828259318125</v>
      </c>
      <c r="EA178" s="2">
        <v>16.319373264039218</v>
      </c>
      <c r="EB178" s="2">
        <v>16.424257955517291</v>
      </c>
      <c r="EC178" s="2">
        <v>15.595944029565679</v>
      </c>
      <c r="ED178" s="2">
        <v>16.29365577880758</v>
      </c>
      <c r="EE178" s="2">
        <v>15.939913364308877</v>
      </c>
      <c r="EF178" s="2">
        <v>15.259567134337997</v>
      </c>
      <c r="EG178" s="2">
        <v>15.698913814675919</v>
      </c>
      <c r="EH178" s="2">
        <v>15.336762547036336</v>
      </c>
      <c r="EI178" s="2">
        <v>15.788955574055057</v>
      </c>
      <c r="EJ178" s="2">
        <v>15.460650967621916</v>
      </c>
      <c r="EK178" s="2">
        <v>15.46413065751439</v>
      </c>
      <c r="EL178" s="2">
        <v>16.601977003603793</v>
      </c>
      <c r="EM178" s="2">
        <v>16.809198228215411</v>
      </c>
      <c r="EN178" s="2">
        <v>17.28502861207236</v>
      </c>
      <c r="EO178" s="2">
        <v>16.516261766694484</v>
      </c>
      <c r="EP178" s="2">
        <v>16.514535750793126</v>
      </c>
      <c r="EQ178" s="2">
        <v>15.366371220697584</v>
      </c>
      <c r="ER178" s="2">
        <v>16.05688528476287</v>
      </c>
      <c r="ES178" s="2">
        <v>15.395371986011586</v>
      </c>
      <c r="ET178" s="2">
        <v>15.535765824003608</v>
      </c>
      <c r="EU178" s="2">
        <v>15.59340617540289</v>
      </c>
      <c r="EV178" s="2">
        <v>15.619466552523033</v>
      </c>
      <c r="EW178" s="2">
        <v>14.44206479102241</v>
      </c>
      <c r="EX178" s="2">
        <v>15.880586148782569</v>
      </c>
      <c r="EY178" s="2">
        <v>16.72533256035668</v>
      </c>
      <c r="EZ178" s="2">
        <v>16.087918461141218</v>
      </c>
      <c r="FA178" s="2">
        <v>16.019295861157573</v>
      </c>
      <c r="FB178" s="2">
        <v>15.467226471107088</v>
      </c>
      <c r="FC178" s="2">
        <v>15.83636477904137</v>
      </c>
      <c r="FD178" s="2">
        <v>16.370500567228184</v>
      </c>
      <c r="FE178" s="2">
        <v>15.494150855340878</v>
      </c>
      <c r="FF178" s="2">
        <v>16.517447563780873</v>
      </c>
      <c r="FG178" s="2">
        <v>13.259771800959134</v>
      </c>
      <c r="FH178" s="2">
        <v>15.684116998786584</v>
      </c>
      <c r="FI178" s="2">
        <v>15.33978206920909</v>
      </c>
      <c r="FJ178" s="2">
        <v>15.468840613394942</v>
      </c>
      <c r="FK178" s="2">
        <v>15.731493496707468</v>
      </c>
      <c r="FL178" s="2">
        <v>15.398649880355663</v>
      </c>
      <c r="FM178" s="2">
        <v>17.050425790388335</v>
      </c>
      <c r="FN178" s="2">
        <v>17.185511514555525</v>
      </c>
      <c r="FO178" s="2">
        <v>15.024249900912164</v>
      </c>
      <c r="FP178" s="2">
        <v>15.396316242791356</v>
      </c>
      <c r="FQ178" s="2">
        <v>14.508188803016218</v>
      </c>
      <c r="FR178" s="2">
        <v>16.561573017954554</v>
      </c>
      <c r="FS178" s="2">
        <v>15.55115451436656</v>
      </c>
      <c r="FT178" s="2">
        <v>14.009285466466997</v>
      </c>
      <c r="FU178" s="2">
        <v>16.400931571181804</v>
      </c>
      <c r="FV178" s="2">
        <v>15.509703550212013</v>
      </c>
      <c r="FW178" s="2">
        <v>15.472362499654144</v>
      </c>
      <c r="FX178" s="2">
        <v>15.634874826115983</v>
      </c>
      <c r="FY178" s="2">
        <v>16.031427748637217</v>
      </c>
      <c r="FZ178" s="2">
        <v>16.028893752441988</v>
      </c>
      <c r="GA178" s="2">
        <v>16.331876766094158</v>
      </c>
      <c r="GB178" s="2">
        <v>16.546488135672565</v>
      </c>
      <c r="GC178" s="2">
        <v>15.856872733899426</v>
      </c>
      <c r="GD178" s="2">
        <v>16.717657953262727</v>
      </c>
      <c r="GE178" s="2">
        <v>16.040228312234376</v>
      </c>
      <c r="GF178" s="2">
        <v>16.249440689771617</v>
      </c>
      <c r="GG178" s="2">
        <v>15.022089588740483</v>
      </c>
      <c r="GH178" s="2">
        <v>15.952488066549737</v>
      </c>
      <c r="GI178" s="2">
        <v>15.393189044211663</v>
      </c>
      <c r="GJ178" s="2">
        <v>15.815528694680667</v>
      </c>
      <c r="GK178" s="2">
        <v>15.820068669703701</v>
      </c>
      <c r="GL178" s="2">
        <v>16.202173411391612</v>
      </c>
      <c r="GM178" s="30">
        <v>15.820068669703701</v>
      </c>
      <c r="GN178" s="30">
        <v>16.202173411391612</v>
      </c>
    </row>
    <row r="179" spans="1:196" x14ac:dyDescent="0.2">
      <c r="A179" s="17" t="s">
        <v>57</v>
      </c>
      <c r="B179" s="17">
        <v>20</v>
      </c>
      <c r="C179" s="17">
        <v>4</v>
      </c>
      <c r="D179" s="9" t="s">
        <v>1</v>
      </c>
      <c r="E179" s="7">
        <v>0.9514182841075105</v>
      </c>
      <c r="F179" s="7">
        <v>3.041674090908586E-2</v>
      </c>
      <c r="G179" s="7">
        <v>0.73574395967979944</v>
      </c>
      <c r="H179" s="7">
        <v>7.5449208857460093E-2</v>
      </c>
      <c r="I179" s="78">
        <v>0</v>
      </c>
      <c r="J179" s="78">
        <v>0</v>
      </c>
      <c r="K179" s="2">
        <v>17.941011872624333</v>
      </c>
      <c r="L179" s="2">
        <v>19.399143512760823</v>
      </c>
      <c r="M179" s="2">
        <v>18.669648853450845</v>
      </c>
      <c r="N179" s="2">
        <v>18.483340779145383</v>
      </c>
      <c r="O179" s="2">
        <v>19.025262161207479</v>
      </c>
      <c r="P179" s="2">
        <v>18.312112490647444</v>
      </c>
      <c r="Q179" s="2">
        <v>19.007689490249472</v>
      </c>
      <c r="R179" s="2">
        <v>19.496167619938817</v>
      </c>
      <c r="S179" s="2">
        <v>18.505342808088812</v>
      </c>
      <c r="T179" s="2">
        <v>18.067557443711628</v>
      </c>
      <c r="U179" s="2">
        <v>19.373851307773982</v>
      </c>
      <c r="V179" s="2">
        <v>19.076813448239491</v>
      </c>
      <c r="W179" s="2">
        <v>17.435475254366814</v>
      </c>
      <c r="X179" s="2">
        <v>17.648591341983735</v>
      </c>
      <c r="Y179" s="2">
        <v>18.211073560645051</v>
      </c>
      <c r="Z179" s="2">
        <v>18.685694342134553</v>
      </c>
      <c r="AA179" s="2">
        <v>18.83287116245679</v>
      </c>
      <c r="AB179" s="2">
        <v>18.253182775841683</v>
      </c>
      <c r="AC179" s="2">
        <v>17.797014533544946</v>
      </c>
      <c r="AD179" s="2">
        <v>18.051368600684533</v>
      </c>
      <c r="AE179" s="2">
        <v>17.730604983048636</v>
      </c>
      <c r="AF179" s="2">
        <v>17.283999381725216</v>
      </c>
      <c r="AG179" s="2">
        <v>18.228602214762162</v>
      </c>
      <c r="AH179" s="2">
        <v>18.133285652410652</v>
      </c>
      <c r="AI179" s="2">
        <v>18.731569456020683</v>
      </c>
      <c r="AJ179" s="2">
        <v>17.963297928441744</v>
      </c>
      <c r="AK179" s="2">
        <v>18.656069859517437</v>
      </c>
      <c r="AL179" s="2">
        <v>18.017662451314976</v>
      </c>
      <c r="AM179" s="2">
        <v>18.142347478668423</v>
      </c>
      <c r="AN179" s="2">
        <v>18.536514485413214</v>
      </c>
      <c r="AO179" s="2">
        <v>17.20985797385995</v>
      </c>
      <c r="AP179" s="2">
        <v>18.826233819216014</v>
      </c>
      <c r="AQ179" s="2">
        <v>17.81919352208126</v>
      </c>
      <c r="AR179" s="2">
        <v>18.270993399632509</v>
      </c>
      <c r="AS179" s="2">
        <v>17.651041850024793</v>
      </c>
      <c r="AT179" s="2">
        <v>18.936943655215764</v>
      </c>
      <c r="AU179" s="2">
        <v>18.647246760478914</v>
      </c>
      <c r="AV179" s="2">
        <v>18.95062350104276</v>
      </c>
      <c r="AW179" s="2">
        <v>18.530049476488752</v>
      </c>
      <c r="AX179" s="2">
        <v>18.455875544170745</v>
      </c>
      <c r="AY179" s="2">
        <v>17.55424815597399</v>
      </c>
      <c r="AZ179" s="2">
        <v>18.837535870854367</v>
      </c>
      <c r="BA179" s="2">
        <v>20.741715087115779</v>
      </c>
      <c r="BB179" s="2">
        <v>18.81800827435795</v>
      </c>
      <c r="BC179" s="2">
        <v>18.294511482767991</v>
      </c>
      <c r="BD179" s="2">
        <v>18.473916744507417</v>
      </c>
      <c r="BE179" s="2">
        <v>21.179354063928912</v>
      </c>
      <c r="BF179" s="2">
        <v>17.821346623279247</v>
      </c>
      <c r="BG179" s="2">
        <v>18.218687549202663</v>
      </c>
      <c r="BH179" s="2">
        <v>18.034785149184817</v>
      </c>
      <c r="BI179" s="2">
        <v>19.900703728925713</v>
      </c>
      <c r="BJ179" s="2">
        <v>17.614102328658639</v>
      </c>
      <c r="BK179" s="2">
        <v>17.683667943819952</v>
      </c>
      <c r="BL179" s="2">
        <v>19.299963719543694</v>
      </c>
      <c r="BM179" s="2">
        <v>19.186127822768722</v>
      </c>
      <c r="BN179" s="2">
        <v>17.842368792339272</v>
      </c>
      <c r="BO179" s="2">
        <v>18.152590930203974</v>
      </c>
      <c r="BP179" s="2">
        <v>18.516938535319117</v>
      </c>
      <c r="BQ179" s="2">
        <v>18.472368372433809</v>
      </c>
      <c r="BR179" s="2">
        <v>18.555096108174904</v>
      </c>
      <c r="BS179" s="2">
        <v>18.34917103564608</v>
      </c>
      <c r="BT179" s="2">
        <v>18.057486711517793</v>
      </c>
      <c r="BU179" s="2">
        <v>18.2416187897268</v>
      </c>
      <c r="BV179" s="2">
        <v>18.430804948875004</v>
      </c>
      <c r="BW179" s="2">
        <v>18.930132288498424</v>
      </c>
      <c r="BX179" s="2">
        <v>17.627598928690063</v>
      </c>
      <c r="BY179" s="2">
        <v>19.247497008872958</v>
      </c>
      <c r="BZ179" s="2">
        <v>18.164921759683018</v>
      </c>
      <c r="CA179" s="2">
        <v>18.58776709807757</v>
      </c>
      <c r="CB179" s="2">
        <v>18.436867723576558</v>
      </c>
      <c r="CC179" s="2">
        <v>18.324654014197453</v>
      </c>
      <c r="CD179" s="2">
        <v>18.843811117519003</v>
      </c>
      <c r="CE179" s="2">
        <v>18.535397045790472</v>
      </c>
      <c r="CF179" s="2">
        <v>18.428478688249111</v>
      </c>
      <c r="CG179" s="2">
        <v>19.141712994666431</v>
      </c>
      <c r="CH179" s="2">
        <v>19.023280009065683</v>
      </c>
      <c r="CI179" s="2">
        <v>19.238231185203748</v>
      </c>
      <c r="CJ179" s="2">
        <v>18.993724926328728</v>
      </c>
      <c r="CK179" s="2">
        <v>18.744360583884557</v>
      </c>
      <c r="CL179" s="2">
        <v>19.073697882249775</v>
      </c>
      <c r="CM179" s="2">
        <v>19.374142194098408</v>
      </c>
      <c r="CN179" s="2">
        <v>17.791187528354037</v>
      </c>
      <c r="CO179" s="2">
        <v>19.050904194430512</v>
      </c>
      <c r="CP179" s="2">
        <v>17.854148983887388</v>
      </c>
      <c r="CQ179" s="2">
        <v>18.80531214242151</v>
      </c>
      <c r="CR179" s="2">
        <v>18.24297287870662</v>
      </c>
      <c r="CS179" s="2">
        <v>18.988118884997487</v>
      </c>
      <c r="CT179" s="2">
        <v>17.967203715609724</v>
      </c>
      <c r="CU179" s="2">
        <v>19.660575530876063</v>
      </c>
      <c r="CV179" s="2">
        <v>18.49131473225367</v>
      </c>
      <c r="CW179" s="2">
        <v>18.289689265202298</v>
      </c>
      <c r="CX179" s="2">
        <v>19.146809513021818</v>
      </c>
      <c r="CY179" s="2">
        <v>18.375307615236565</v>
      </c>
      <c r="CZ179" s="2">
        <v>17.697999973897709</v>
      </c>
      <c r="DA179" s="2">
        <v>18.541932823936705</v>
      </c>
      <c r="DB179" s="2">
        <v>18.182567616809216</v>
      </c>
      <c r="DC179" s="2">
        <v>18.305316829269675</v>
      </c>
      <c r="DD179" s="2">
        <v>19.018110583900157</v>
      </c>
      <c r="DE179" s="2">
        <v>19.07364131362456</v>
      </c>
      <c r="DF179" s="2">
        <v>18.975095185724928</v>
      </c>
      <c r="DG179" s="2">
        <v>18.129916550122587</v>
      </c>
      <c r="DH179" s="2">
        <v>18.823828592868132</v>
      </c>
      <c r="DI179" s="2">
        <v>18.020100720296661</v>
      </c>
      <c r="DJ179" s="2">
        <v>18.942188280364139</v>
      </c>
      <c r="DK179" s="2">
        <v>19.644007803438999</v>
      </c>
      <c r="DL179" s="2">
        <v>18.263161709170191</v>
      </c>
      <c r="DM179" s="2">
        <v>19.314572176456068</v>
      </c>
      <c r="DN179" s="2">
        <v>17.751449872577592</v>
      </c>
      <c r="DO179" s="2">
        <v>18.551149242319198</v>
      </c>
      <c r="DP179" s="2">
        <v>19.13694067829573</v>
      </c>
      <c r="DQ179" s="2">
        <v>18.38846689590423</v>
      </c>
      <c r="DR179" s="2">
        <v>18.161542285907501</v>
      </c>
      <c r="DS179" s="2">
        <v>17.911196387551303</v>
      </c>
      <c r="DT179" s="2">
        <v>19.026044090688828</v>
      </c>
      <c r="DU179" s="2">
        <v>18.059293728758234</v>
      </c>
      <c r="DV179" s="2">
        <v>18.093019018286707</v>
      </c>
      <c r="DW179" s="2">
        <v>18.421132228237202</v>
      </c>
      <c r="DX179" s="2">
        <v>18.45873829035526</v>
      </c>
      <c r="DY179" s="2">
        <v>18.502725876231342</v>
      </c>
      <c r="DZ179" s="2">
        <v>17.84853822340007</v>
      </c>
      <c r="EA179" s="2">
        <v>18.449433338892341</v>
      </c>
      <c r="EB179" s="2">
        <v>18.052848489643466</v>
      </c>
      <c r="EC179" s="2">
        <v>18.308047074944152</v>
      </c>
      <c r="ED179" s="2">
        <v>19.495412821711025</v>
      </c>
      <c r="EE179" s="2">
        <v>18.739589985365129</v>
      </c>
      <c r="EF179" s="2">
        <v>18.354484853972753</v>
      </c>
      <c r="EG179" s="2">
        <v>18.636519127306869</v>
      </c>
      <c r="EH179" s="2">
        <v>18.09140663927916</v>
      </c>
      <c r="EI179" s="2">
        <v>18.843717087404517</v>
      </c>
      <c r="EJ179" s="2">
        <v>18.683610494539675</v>
      </c>
      <c r="EK179" s="2">
        <v>18.31475488097492</v>
      </c>
      <c r="EL179" s="2">
        <v>18.444128986241569</v>
      </c>
      <c r="EM179" s="2">
        <v>18.842826888719838</v>
      </c>
      <c r="EN179" s="2">
        <v>18.705279195537273</v>
      </c>
      <c r="EO179" s="2">
        <v>19.279736971533886</v>
      </c>
      <c r="EP179" s="2">
        <v>19.33997808582264</v>
      </c>
      <c r="EQ179" s="2">
        <v>18.073857018548278</v>
      </c>
      <c r="ER179" s="2">
        <v>19.011815045855979</v>
      </c>
      <c r="ES179" s="2">
        <v>18.545440221409198</v>
      </c>
      <c r="ET179" s="2">
        <v>18.554930778537702</v>
      </c>
      <c r="EU179" s="2">
        <v>17.853006307450354</v>
      </c>
      <c r="EV179" s="2">
        <v>18.113940699422699</v>
      </c>
      <c r="EW179" s="2">
        <v>17.685680304079288</v>
      </c>
      <c r="EX179" s="2">
        <v>18.715026057847336</v>
      </c>
      <c r="EY179" s="2">
        <v>19.100669479601919</v>
      </c>
      <c r="EZ179" s="2">
        <v>19.160822650847617</v>
      </c>
      <c r="FA179" s="2">
        <v>18.856952761407083</v>
      </c>
      <c r="FB179" s="2">
        <v>18.181387959409093</v>
      </c>
      <c r="FC179" s="2">
        <v>18.925913109336825</v>
      </c>
      <c r="FD179" s="2">
        <v>19.266489124904936</v>
      </c>
      <c r="FE179" s="2">
        <v>18.397190519608145</v>
      </c>
      <c r="FF179" s="2">
        <v>19.164462338133934</v>
      </c>
      <c r="FG179" s="2">
        <v>17.733628288868442</v>
      </c>
      <c r="FH179" s="2">
        <v>18.662297514085218</v>
      </c>
      <c r="FI179" s="2">
        <v>18.330175130337679</v>
      </c>
      <c r="FJ179" s="2">
        <v>17.454136271031217</v>
      </c>
      <c r="FK179" s="2">
        <v>18.715318741628483</v>
      </c>
      <c r="FL179" s="2">
        <v>18.747242526136358</v>
      </c>
      <c r="FM179" s="2">
        <v>19.026761548440998</v>
      </c>
      <c r="FN179" s="2">
        <v>19.757663644409071</v>
      </c>
      <c r="FO179" s="2">
        <v>17.722554888046847</v>
      </c>
      <c r="FP179" s="2">
        <v>18.844755776273029</v>
      </c>
      <c r="FQ179" s="2">
        <v>17.53847076805722</v>
      </c>
      <c r="FR179" s="2">
        <v>19.134709703160059</v>
      </c>
      <c r="FS179" s="2">
        <v>18.689666155423982</v>
      </c>
      <c r="FT179" s="2">
        <v>17.212424942339112</v>
      </c>
      <c r="FU179" s="2">
        <v>18.124673739021965</v>
      </c>
      <c r="FV179" s="2">
        <v>18.233961594252069</v>
      </c>
      <c r="FW179" s="2">
        <v>17.826011580156372</v>
      </c>
      <c r="FX179" s="2">
        <v>18.65723781959521</v>
      </c>
      <c r="FY179" s="2">
        <v>18.950187223609056</v>
      </c>
      <c r="FZ179" s="2">
        <v>19.331149920275227</v>
      </c>
      <c r="GA179" s="2">
        <v>19.064516310076439</v>
      </c>
      <c r="GB179" s="2">
        <v>19.60058706386501</v>
      </c>
      <c r="GC179" s="2">
        <v>18.99170271066583</v>
      </c>
      <c r="GD179" s="2">
        <v>19.717412644449361</v>
      </c>
      <c r="GE179" s="2">
        <v>18.272501647488976</v>
      </c>
      <c r="GF179" s="2">
        <v>18.295461131608022</v>
      </c>
      <c r="GG179" s="2">
        <v>17.786704923605395</v>
      </c>
      <c r="GH179" s="2">
        <v>19.052551227733098</v>
      </c>
      <c r="GI179" s="2">
        <v>18.374270900428787</v>
      </c>
      <c r="GJ179" s="2">
        <v>19.334399831117761</v>
      </c>
      <c r="GK179" s="2">
        <v>18.876930143496942</v>
      </c>
      <c r="GL179" s="2">
        <v>18.953197178958924</v>
      </c>
      <c r="GM179" s="30">
        <v>18.876930143496942</v>
      </c>
      <c r="GN179" s="30">
        <v>18.953197178958924</v>
      </c>
    </row>
    <row r="180" spans="1:196" x14ac:dyDescent="0.2">
      <c r="A180" s="17" t="s">
        <v>58</v>
      </c>
      <c r="B180" s="17">
        <v>22</v>
      </c>
      <c r="C180" s="17">
        <v>6</v>
      </c>
      <c r="D180" s="9" t="s">
        <v>1</v>
      </c>
      <c r="E180" s="7">
        <v>0.20244271645404632</v>
      </c>
      <c r="F180" s="7">
        <v>0.21716337625263193</v>
      </c>
      <c r="G180" s="7">
        <v>0.31628734763656668</v>
      </c>
      <c r="H180" s="7">
        <v>0.18121682365220337</v>
      </c>
      <c r="I180" s="78">
        <v>0</v>
      </c>
      <c r="J180" s="78">
        <v>0</v>
      </c>
      <c r="K180" s="2">
        <v>17.401417770653577</v>
      </c>
      <c r="L180" s="2">
        <v>19.189579317741781</v>
      </c>
      <c r="M180" s="2">
        <v>18.249090654783167</v>
      </c>
      <c r="N180" s="2">
        <v>18.083572850783003</v>
      </c>
      <c r="O180" s="2">
        <v>17.793218529398366</v>
      </c>
      <c r="P180" s="2">
        <v>18.504930380029908</v>
      </c>
      <c r="Q180" s="2">
        <v>18.747297382667519</v>
      </c>
      <c r="R180" s="2">
        <v>19.167745879668562</v>
      </c>
      <c r="S180" s="2">
        <v>18.192361826238379</v>
      </c>
      <c r="T180" s="2">
        <v>17.938200337064021</v>
      </c>
      <c r="U180" s="2">
        <v>18.884857737992235</v>
      </c>
      <c r="V180" s="2">
        <v>18.067516271857347</v>
      </c>
      <c r="W180" s="2">
        <v>17.566082467178386</v>
      </c>
      <c r="X180" s="2">
        <v>16.619339715074108</v>
      </c>
      <c r="Y180" s="2">
        <v>17.109109157985159</v>
      </c>
      <c r="Z180" s="2">
        <v>18.214367150002946</v>
      </c>
      <c r="AA180" s="2">
        <v>17.797558061331817</v>
      </c>
      <c r="AB180" s="2">
        <v>17.802920776683269</v>
      </c>
      <c r="AC180" s="2">
        <v>16.694886718616736</v>
      </c>
      <c r="AD180" s="2">
        <v>17.46485317781638</v>
      </c>
      <c r="AE180" s="2">
        <v>18.095501239835244</v>
      </c>
      <c r="AF180" s="2">
        <v>16.909911701057396</v>
      </c>
      <c r="AG180" s="2">
        <v>17.866829036533574</v>
      </c>
      <c r="AH180" s="2">
        <v>17.397192980086071</v>
      </c>
      <c r="AI180" s="2">
        <v>18.037458023583053</v>
      </c>
      <c r="AJ180" s="2">
        <v>16.853128916664129</v>
      </c>
      <c r="AK180" s="2">
        <v>18.193596894727943</v>
      </c>
      <c r="AL180" s="2">
        <v>17.409947429219958</v>
      </c>
      <c r="AM180" s="2">
        <v>17.939363566618326</v>
      </c>
      <c r="AN180" s="2">
        <v>17.843388844433857</v>
      </c>
      <c r="AO180" s="2">
        <v>16.388260399559055</v>
      </c>
      <c r="AP180" s="2">
        <v>18.303035327029416</v>
      </c>
      <c r="AQ180" s="2">
        <v>16.670381890882012</v>
      </c>
      <c r="AR180" s="2">
        <v>16.900093389072143</v>
      </c>
      <c r="AS180" s="2">
        <v>17.12747083611589</v>
      </c>
      <c r="AT180" s="2">
        <v>18.895678755689779</v>
      </c>
      <c r="AU180" s="2">
        <v>18.643650067449041</v>
      </c>
      <c r="AV180" s="2">
        <v>18.501840846529515</v>
      </c>
      <c r="AW180" s="2">
        <v>17.376436607614608</v>
      </c>
      <c r="AX180" s="2">
        <v>17.793358800600799</v>
      </c>
      <c r="AY180" s="2">
        <v>16.735274861044743</v>
      </c>
      <c r="AZ180" s="2">
        <v>19.268787863569521</v>
      </c>
      <c r="BA180" s="2">
        <v>19.745811782445333</v>
      </c>
      <c r="BB180" s="2">
        <v>18.615769710919004</v>
      </c>
      <c r="BC180" s="2">
        <v>17.307870566681579</v>
      </c>
      <c r="BD180" s="2">
        <v>17.23814085460711</v>
      </c>
      <c r="BE180" s="2">
        <v>20.109450807470822</v>
      </c>
      <c r="BF180" s="2">
        <v>16.386733221198295</v>
      </c>
      <c r="BG180" s="2">
        <v>18.268918774344375</v>
      </c>
      <c r="BH180" s="2">
        <v>17.340503603152712</v>
      </c>
      <c r="BI180" s="2">
        <v>18.914605535950088</v>
      </c>
      <c r="BJ180" s="2">
        <v>16.732993591135955</v>
      </c>
      <c r="BK180" s="2">
        <v>16.998294686224245</v>
      </c>
      <c r="BL180" s="2">
        <v>18.369380780528765</v>
      </c>
      <c r="BM180" s="2">
        <v>18.867890799259612</v>
      </c>
      <c r="BN180" s="2">
        <v>17.27369859365335</v>
      </c>
      <c r="BO180" s="2">
        <v>18.300430550315017</v>
      </c>
      <c r="BP180" s="2">
        <v>18.049002100347813</v>
      </c>
      <c r="BQ180" s="2">
        <v>18.583714224978266</v>
      </c>
      <c r="BR180" s="2">
        <v>18.06416850968068</v>
      </c>
      <c r="BS180" s="2">
        <v>17.669664784096067</v>
      </c>
      <c r="BT180" s="2">
        <v>18.247872555719752</v>
      </c>
      <c r="BU180" s="2">
        <v>17.217467237869172</v>
      </c>
      <c r="BV180" s="2">
        <v>18.044080269965427</v>
      </c>
      <c r="BW180" s="2">
        <v>18.358677984346301</v>
      </c>
      <c r="BX180" s="2">
        <v>16.82469828867319</v>
      </c>
      <c r="BY180" s="2">
        <v>18.14486480852689</v>
      </c>
      <c r="BZ180" s="2">
        <v>17.573719726556334</v>
      </c>
      <c r="CA180" s="2">
        <v>17.954153348475732</v>
      </c>
      <c r="CB180" s="2">
        <v>18.15899483850259</v>
      </c>
      <c r="CC180" s="2">
        <v>17.544518241206898</v>
      </c>
      <c r="CD180" s="2">
        <v>17.809345736957454</v>
      </c>
      <c r="CE180" s="2">
        <v>17.303122775450721</v>
      </c>
      <c r="CF180" s="2">
        <v>17.846636853298428</v>
      </c>
      <c r="CG180" s="2">
        <v>18.470175270347895</v>
      </c>
      <c r="CH180" s="2">
        <v>18.080687747870343</v>
      </c>
      <c r="CI180" s="2">
        <v>19.35114684992309</v>
      </c>
      <c r="CJ180" s="2">
        <v>18.049703106217343</v>
      </c>
      <c r="CK180" s="2">
        <v>18.319594720779854</v>
      </c>
      <c r="CL180" s="2">
        <v>18.325922410353233</v>
      </c>
      <c r="CM180" s="2">
        <v>18.611654934057633</v>
      </c>
      <c r="CN180" s="2">
        <v>17.837978542104622</v>
      </c>
      <c r="CO180" s="2">
        <v>18.055072792953553</v>
      </c>
      <c r="CP180" s="2">
        <v>17.500977655132324</v>
      </c>
      <c r="CQ180" s="2">
        <v>18.567638618243087</v>
      </c>
      <c r="CR180" s="2">
        <v>17.731703798629582</v>
      </c>
      <c r="CS180" s="2">
        <v>18.088682210833596</v>
      </c>
      <c r="CT180" s="2">
        <v>17.158601290338233</v>
      </c>
      <c r="CU180" s="2">
        <v>18.899479144451792</v>
      </c>
      <c r="CV180" s="2">
        <v>18.010611762167706</v>
      </c>
      <c r="CW180" s="2">
        <v>17.615432953148041</v>
      </c>
      <c r="CX180" s="2">
        <v>18.360656513294153</v>
      </c>
      <c r="CY180" s="2">
        <v>17.527187157829811</v>
      </c>
      <c r="CZ180" s="2">
        <v>17.25372186815369</v>
      </c>
      <c r="DA180" s="2">
        <v>18.243700819731131</v>
      </c>
      <c r="DB180" s="2">
        <v>17.895055882604144</v>
      </c>
      <c r="DC180" s="2">
        <v>19.086142556364049</v>
      </c>
      <c r="DD180" s="2">
        <v>18.618340446826707</v>
      </c>
      <c r="DE180" s="2">
        <v>18.966647967509491</v>
      </c>
      <c r="DF180" s="2">
        <v>18.199264783740286</v>
      </c>
      <c r="DG180" s="2">
        <v>18.274359991110817</v>
      </c>
      <c r="DH180" s="2">
        <v>18.368367641971759</v>
      </c>
      <c r="DI180" s="2">
        <v>17.732436281188185</v>
      </c>
      <c r="DJ180" s="2">
        <v>18.274578158978475</v>
      </c>
      <c r="DK180" s="2">
        <v>19.757663644409071</v>
      </c>
      <c r="DL180" s="2">
        <v>17.08222052926741</v>
      </c>
      <c r="DM180" s="2">
        <v>18.670468249427575</v>
      </c>
      <c r="DN180" s="2">
        <v>17.497322593851944</v>
      </c>
      <c r="DO180" s="2">
        <v>17.628782948153908</v>
      </c>
      <c r="DP180" s="2">
        <v>19.21426074724765</v>
      </c>
      <c r="DQ180" s="2">
        <v>17.40979120540829</v>
      </c>
      <c r="DR180" s="2">
        <v>16.72869895210474</v>
      </c>
      <c r="DS180" s="2">
        <v>17.654012760113091</v>
      </c>
      <c r="DT180" s="2">
        <v>18.723136578186068</v>
      </c>
      <c r="DU180" s="2">
        <v>16.578513598920996</v>
      </c>
      <c r="DV180" s="2">
        <v>18.2484469207144</v>
      </c>
      <c r="DW180" s="2">
        <v>17.672342474105495</v>
      </c>
      <c r="DX180" s="2">
        <v>18.450132440768861</v>
      </c>
      <c r="DY180" s="2">
        <v>18.508044353151394</v>
      </c>
      <c r="DZ180" s="2">
        <v>17.78843633621398</v>
      </c>
      <c r="EA180" s="2">
        <v>17.816561757389099</v>
      </c>
      <c r="EB180" s="2">
        <v>17.811569193114238</v>
      </c>
      <c r="EC180" s="2">
        <v>18.508409359530081</v>
      </c>
      <c r="ED180" s="2">
        <v>19.206569872382957</v>
      </c>
      <c r="EE180" s="2">
        <v>18.075354060046198</v>
      </c>
      <c r="EF180" s="2">
        <v>19.33612622063287</v>
      </c>
      <c r="EG180" s="2">
        <v>18.527404278152563</v>
      </c>
      <c r="EH180" s="2">
        <v>17.338881953279166</v>
      </c>
      <c r="EI180" s="2">
        <v>19.087784177072066</v>
      </c>
      <c r="EJ180" s="2">
        <v>17.550494349837809</v>
      </c>
      <c r="EK180" s="2">
        <v>17.659717228097474</v>
      </c>
      <c r="EL180" s="2">
        <v>18.13717665405656</v>
      </c>
      <c r="EM180" s="2">
        <v>18.482695408992711</v>
      </c>
      <c r="EN180" s="2">
        <v>18.005241767147275</v>
      </c>
      <c r="EO180" s="2">
        <v>19.255575647777331</v>
      </c>
      <c r="EP180" s="2">
        <v>18.160115229941063</v>
      </c>
      <c r="EQ180" s="2">
        <v>16.586454130039158</v>
      </c>
      <c r="ER180" s="2">
        <v>18.346941879476937</v>
      </c>
      <c r="ES180" s="2">
        <v>18.228742841177247</v>
      </c>
      <c r="ET180" s="2">
        <v>18.032831566382796</v>
      </c>
      <c r="EU180" s="2">
        <v>17.436221094960569</v>
      </c>
      <c r="EV180" s="2">
        <v>16.889611231722323</v>
      </c>
      <c r="EW180" s="2">
        <v>17.269137110927932</v>
      </c>
      <c r="EX180" s="2">
        <v>18.067509263405451</v>
      </c>
      <c r="EY180" s="2">
        <v>18.199350744324033</v>
      </c>
      <c r="EZ180" s="2">
        <v>18.871549466191762</v>
      </c>
      <c r="FA180" s="2">
        <v>18.185455693124318</v>
      </c>
      <c r="FB180" s="2">
        <v>18.148420851310895</v>
      </c>
      <c r="FC180" s="2">
        <v>18.665220252776432</v>
      </c>
      <c r="FD180" s="2">
        <v>18.137496788129212</v>
      </c>
      <c r="FE180" s="2">
        <v>18.622546799069202</v>
      </c>
      <c r="FF180" s="2">
        <v>18.791695282609549</v>
      </c>
      <c r="FG180" s="2">
        <v>18.004620610351132</v>
      </c>
      <c r="FH180" s="2">
        <v>17.563958526738208</v>
      </c>
      <c r="FI180" s="2">
        <v>17.390848114656315</v>
      </c>
      <c r="FJ180" s="2">
        <v>16.96920718427992</v>
      </c>
      <c r="FK180" s="2">
        <v>17.41502323737399</v>
      </c>
      <c r="FL180" s="2">
        <v>18.071415404795804</v>
      </c>
      <c r="FM180" s="2">
        <v>18.565331619499837</v>
      </c>
      <c r="FN180" s="2">
        <v>19.672039085902473</v>
      </c>
      <c r="FO180" s="2">
        <v>16.924787386094522</v>
      </c>
      <c r="FP180" s="2">
        <v>18.607652087702768</v>
      </c>
      <c r="FQ180" s="2">
        <v>17.367511162104748</v>
      </c>
      <c r="FR180" s="2">
        <v>18.428864817638964</v>
      </c>
      <c r="FS180" s="2">
        <v>17.973788801732393</v>
      </c>
      <c r="FT180" s="2">
        <v>17.603075592281229</v>
      </c>
      <c r="FU180" s="2">
        <v>17.412305228458102</v>
      </c>
      <c r="FV180" s="2">
        <v>18.411566709397903</v>
      </c>
      <c r="FW180" s="2">
        <v>17.711033689662873</v>
      </c>
      <c r="FX180" s="2">
        <v>17.626441216532669</v>
      </c>
      <c r="FY180" s="2">
        <v>19.129640247789215</v>
      </c>
      <c r="FZ180" s="2">
        <v>18.820461228346172</v>
      </c>
      <c r="GA180" s="2">
        <v>18.621813692327752</v>
      </c>
      <c r="GB180" s="2">
        <v>19.216580099435792</v>
      </c>
      <c r="GC180" s="2">
        <v>17.659180394863903</v>
      </c>
      <c r="GD180" s="2">
        <v>19.582280861656379</v>
      </c>
      <c r="GE180" s="2">
        <v>18.426721264415598</v>
      </c>
      <c r="GF180" s="2">
        <v>18.243868474720308</v>
      </c>
      <c r="GG180" s="2">
        <v>15.933137870032574</v>
      </c>
      <c r="GH180" s="2">
        <v>18.449393843100022</v>
      </c>
      <c r="GI180" s="2">
        <v>17.427285615171314</v>
      </c>
      <c r="GJ180" s="2">
        <v>19.757663644409071</v>
      </c>
      <c r="GK180" s="2">
        <v>17.969779509684905</v>
      </c>
      <c r="GL180" s="2">
        <v>18.403977690238492</v>
      </c>
      <c r="GM180" s="30">
        <v>17.969779509684905</v>
      </c>
      <c r="GN180" s="30">
        <v>18.403977690238492</v>
      </c>
    </row>
    <row r="181" spans="1:196" x14ac:dyDescent="0.2">
      <c r="A181" s="17" t="s">
        <v>59</v>
      </c>
      <c r="B181" s="17">
        <v>36</v>
      </c>
      <c r="C181" s="17">
        <v>4</v>
      </c>
      <c r="D181" s="9" t="s">
        <v>1</v>
      </c>
      <c r="E181" s="7">
        <v>0.24998396023349378</v>
      </c>
      <c r="F181" s="7">
        <v>0.12599918681797107</v>
      </c>
      <c r="G181" s="7">
        <v>0.19472791301853343</v>
      </c>
      <c r="H181" s="7">
        <v>-0.13651486284258141</v>
      </c>
      <c r="I181" s="78">
        <v>0</v>
      </c>
      <c r="J181" s="78">
        <v>0</v>
      </c>
      <c r="K181" s="2">
        <v>20.636128723123438</v>
      </c>
      <c r="L181" s="2">
        <v>20.296982667980917</v>
      </c>
      <c r="M181" s="2">
        <v>21.220995904334838</v>
      </c>
      <c r="N181" s="2">
        <v>20.573847366987778</v>
      </c>
      <c r="O181" s="2">
        <v>20.040100660203695</v>
      </c>
      <c r="P181" s="2">
        <v>20.064363725083322</v>
      </c>
      <c r="Q181" s="2">
        <v>21.090553241189035</v>
      </c>
      <c r="R181" s="2">
        <v>20.333065363523534</v>
      </c>
      <c r="S181" s="2">
        <v>20.423052539137615</v>
      </c>
      <c r="T181" s="2">
        <v>19.11000214339477</v>
      </c>
      <c r="U181" s="2">
        <v>20.691823189159507</v>
      </c>
      <c r="V181" s="2">
        <v>20.749650015849792</v>
      </c>
      <c r="W181" s="2">
        <v>20.592158176522677</v>
      </c>
      <c r="X181" s="2">
        <v>20.866424402826333</v>
      </c>
      <c r="Y181" s="2">
        <v>20.327975972149591</v>
      </c>
      <c r="Z181" s="2">
        <v>19.860886706537968</v>
      </c>
      <c r="AA181" s="2">
        <v>21.265445111864</v>
      </c>
      <c r="AB181" s="2">
        <v>19.950749306956588</v>
      </c>
      <c r="AC181" s="2">
        <v>20.860819960948856</v>
      </c>
      <c r="AD181" s="2">
        <v>20.213807061639933</v>
      </c>
      <c r="AE181" s="2">
        <v>20.092154166637211</v>
      </c>
      <c r="AF181" s="2">
        <v>20.191908934356992</v>
      </c>
      <c r="AG181" s="2">
        <v>20.599473724537017</v>
      </c>
      <c r="AH181" s="2">
        <v>20.497747358562588</v>
      </c>
      <c r="AI181" s="2">
        <v>20.338204331677556</v>
      </c>
      <c r="AJ181" s="2">
        <v>20.611753555396664</v>
      </c>
      <c r="AK181" s="2">
        <v>20.643456650804239</v>
      </c>
      <c r="AL181" s="2">
        <v>20.473974106533426</v>
      </c>
      <c r="AM181" s="2">
        <v>20.075509419168554</v>
      </c>
      <c r="AN181" s="2">
        <v>20.270463950004878</v>
      </c>
      <c r="AO181" s="2">
        <v>20.171981548491118</v>
      </c>
      <c r="AP181" s="2">
        <v>20.130956335536009</v>
      </c>
      <c r="AQ181" s="2">
        <v>20.902717681484763</v>
      </c>
      <c r="AR181" s="2">
        <v>20.627873267817396</v>
      </c>
      <c r="AS181" s="2">
        <v>21.081923324808447</v>
      </c>
      <c r="AT181" s="2">
        <v>20.720068953348683</v>
      </c>
      <c r="AU181" s="2">
        <v>20.918008620337972</v>
      </c>
      <c r="AV181" s="2">
        <v>20.139771563737884</v>
      </c>
      <c r="AW181" s="2">
        <v>21.068851461299388</v>
      </c>
      <c r="AX181" s="2">
        <v>20.601339988992628</v>
      </c>
      <c r="AY181" s="2">
        <v>20.877147921227071</v>
      </c>
      <c r="AZ181" s="2">
        <v>20.168450595441904</v>
      </c>
      <c r="BA181" s="2">
        <v>20.536449959442461</v>
      </c>
      <c r="BB181" s="2">
        <v>19.987866518533053</v>
      </c>
      <c r="BC181" s="2">
        <v>20.096847397003348</v>
      </c>
      <c r="BD181" s="2">
        <v>20.816931092037262</v>
      </c>
      <c r="BE181" s="2">
        <v>19.27490265414507</v>
      </c>
      <c r="BF181" s="2">
        <v>20.604862060272591</v>
      </c>
      <c r="BG181" s="2">
        <v>20.002425576642455</v>
      </c>
      <c r="BH181" s="2">
        <v>19.487388623060205</v>
      </c>
      <c r="BI181" s="2">
        <v>20.337727958879146</v>
      </c>
      <c r="BJ181" s="2">
        <v>20.188049973695477</v>
      </c>
      <c r="BK181" s="2">
        <v>20.543216709529013</v>
      </c>
      <c r="BL181" s="2">
        <v>20.419286257331368</v>
      </c>
      <c r="BM181" s="2">
        <v>20.828700647155571</v>
      </c>
      <c r="BN181" s="2">
        <v>20.238122985684139</v>
      </c>
      <c r="BO181" s="2">
        <v>20.375635569047837</v>
      </c>
      <c r="BP181" s="2">
        <v>19.965069075065657</v>
      </c>
      <c r="BQ181" s="2">
        <v>19.725480944269833</v>
      </c>
      <c r="BR181" s="2">
        <v>20.302445232045329</v>
      </c>
      <c r="BS181" s="2">
        <v>19.842664606222254</v>
      </c>
      <c r="BT181" s="2">
        <v>20.442677274620532</v>
      </c>
      <c r="BU181" s="2">
        <v>20.209111414196677</v>
      </c>
      <c r="BV181" s="2">
        <v>19.700648524180245</v>
      </c>
      <c r="BW181" s="2">
        <v>19.308198550822997</v>
      </c>
      <c r="BX181" s="2">
        <v>20.928476022774557</v>
      </c>
      <c r="BY181" s="2">
        <v>20.558113748092463</v>
      </c>
      <c r="BZ181" s="2">
        <v>20.319361250433211</v>
      </c>
      <c r="CA181" s="2">
        <v>20.951381247521855</v>
      </c>
      <c r="CB181" s="2">
        <v>20.043783398863035</v>
      </c>
      <c r="CC181" s="2">
        <v>20.213006848262918</v>
      </c>
      <c r="CD181" s="2">
        <v>20.689636020998147</v>
      </c>
      <c r="CE181" s="2">
        <v>20.244721610231963</v>
      </c>
      <c r="CF181" s="2">
        <v>20.725637626991649</v>
      </c>
      <c r="CG181" s="2">
        <v>20.917619578461409</v>
      </c>
      <c r="CH181" s="2">
        <v>20.208018078587624</v>
      </c>
      <c r="CI181" s="2">
        <v>20.389650732699174</v>
      </c>
      <c r="CJ181" s="2">
        <v>20.086298935775169</v>
      </c>
      <c r="CK181" s="2">
        <v>20.232133635573028</v>
      </c>
      <c r="CL181" s="2">
        <v>20.675091523471629</v>
      </c>
      <c r="CM181" s="2">
        <v>20.712245268858435</v>
      </c>
      <c r="CN181" s="2">
        <v>20.171389391201995</v>
      </c>
      <c r="CO181" s="2">
        <v>19.998129765342373</v>
      </c>
      <c r="CP181" s="2">
        <v>20.206059927802219</v>
      </c>
      <c r="CQ181" s="2">
        <v>20.653307376502578</v>
      </c>
      <c r="CR181" s="2">
        <v>21.196259566168671</v>
      </c>
      <c r="CS181" s="2">
        <v>20.543647884761782</v>
      </c>
      <c r="CT181" s="2">
        <v>21.081827380463487</v>
      </c>
      <c r="CU181" s="2">
        <v>21.181266199873267</v>
      </c>
      <c r="CV181" s="2">
        <v>20.739969448782556</v>
      </c>
      <c r="CW181" s="2">
        <v>20.447849932674913</v>
      </c>
      <c r="CX181" s="2">
        <v>20.474859097025156</v>
      </c>
      <c r="CY181" s="2">
        <v>20.032927998803835</v>
      </c>
      <c r="CZ181" s="2">
        <v>20.94875788041384</v>
      </c>
      <c r="DA181" s="2">
        <v>20.675236013531137</v>
      </c>
      <c r="DB181" s="2">
        <v>20.195498621506875</v>
      </c>
      <c r="DC181" s="2">
        <v>20.696433320120786</v>
      </c>
      <c r="DD181" s="2">
        <v>19.822798388208955</v>
      </c>
      <c r="DE181" s="2">
        <v>20.60834860676859</v>
      </c>
      <c r="DF181" s="2">
        <v>20.928978830071493</v>
      </c>
      <c r="DG181" s="2">
        <v>20.753002827062474</v>
      </c>
      <c r="DH181" s="2">
        <v>20.594440955690498</v>
      </c>
      <c r="DI181" s="2">
        <v>20.632525632164274</v>
      </c>
      <c r="DJ181" s="2">
        <v>20.567071619088857</v>
      </c>
      <c r="DK181" s="2">
        <v>20.423021816282343</v>
      </c>
      <c r="DL181" s="2">
        <v>20.50515272973842</v>
      </c>
      <c r="DM181" s="2">
        <v>20.461895420600975</v>
      </c>
      <c r="DN181" s="2">
        <v>20.489751443461095</v>
      </c>
      <c r="DO181" s="2">
        <v>20.636186799183399</v>
      </c>
      <c r="DP181" s="2">
        <v>20.923382868604367</v>
      </c>
      <c r="DQ181" s="2">
        <v>20.698122011613183</v>
      </c>
      <c r="DR181" s="2">
        <v>21.433869583838565</v>
      </c>
      <c r="DS181" s="2">
        <v>20.726204012798668</v>
      </c>
      <c r="DT181" s="2">
        <v>20.674454804586453</v>
      </c>
      <c r="DU181" s="2">
        <v>21.33058608547741</v>
      </c>
      <c r="DV181" s="2">
        <v>20.971176578015431</v>
      </c>
      <c r="DW181" s="2">
        <v>21.384445638715935</v>
      </c>
      <c r="DX181" s="2">
        <v>20.75447927549893</v>
      </c>
      <c r="DY181" s="2">
        <v>20.039830128033636</v>
      </c>
      <c r="DZ181" s="2">
        <v>20.873487841912638</v>
      </c>
      <c r="EA181" s="2">
        <v>20.424553715130841</v>
      </c>
      <c r="EB181" s="2">
        <v>20.116675869039874</v>
      </c>
      <c r="EC181" s="2">
        <v>19.8607744434631</v>
      </c>
      <c r="ED181" s="2">
        <v>19.510117158485425</v>
      </c>
      <c r="EE181" s="2">
        <v>19.941817181414411</v>
      </c>
      <c r="EF181" s="2">
        <v>20.238887916697671</v>
      </c>
      <c r="EG181" s="2">
        <v>20.120723441888316</v>
      </c>
      <c r="EH181" s="2">
        <v>21.659668793684148</v>
      </c>
      <c r="EI181" s="2">
        <v>19.983231193248283</v>
      </c>
      <c r="EJ181" s="2">
        <v>20.872814300023634</v>
      </c>
      <c r="EK181" s="2">
        <v>20.422259817848378</v>
      </c>
      <c r="EL181" s="2">
        <v>20.691300695221845</v>
      </c>
      <c r="EM181" s="2">
        <v>20.618837523522494</v>
      </c>
      <c r="EN181" s="2">
        <v>20.624521837629374</v>
      </c>
      <c r="EO181" s="2">
        <v>19.129021907091456</v>
      </c>
      <c r="EP181" s="2">
        <v>20.712612080001787</v>
      </c>
      <c r="EQ181" s="2">
        <v>20.665418543709425</v>
      </c>
      <c r="ER181" s="2">
        <v>19.825949578541003</v>
      </c>
      <c r="ES181" s="2">
        <v>21.261602567769074</v>
      </c>
      <c r="ET181" s="2">
        <v>20.527969407627751</v>
      </c>
      <c r="EU181" s="2">
        <v>20.274357325025896</v>
      </c>
      <c r="EV181" s="2">
        <v>20.427386133728579</v>
      </c>
      <c r="EW181" s="2">
        <v>20.331483491189818</v>
      </c>
      <c r="EX181" s="2">
        <v>20.183004681482856</v>
      </c>
      <c r="EY181" s="2">
        <v>20.492419281370388</v>
      </c>
      <c r="EZ181" s="2">
        <v>20.049155935343219</v>
      </c>
      <c r="FA181" s="2">
        <v>19.475663236908282</v>
      </c>
      <c r="FB181" s="2">
        <v>20.452563318976175</v>
      </c>
      <c r="FC181" s="2">
        <v>19.757663644409071</v>
      </c>
      <c r="FD181" s="2">
        <v>20.303428534377574</v>
      </c>
      <c r="FE181" s="2">
        <v>20.885194661600114</v>
      </c>
      <c r="FF181" s="2">
        <v>19.747882263909748</v>
      </c>
      <c r="FG181" s="2">
        <v>20.684950533124386</v>
      </c>
      <c r="FH181" s="2">
        <v>21.059817888331558</v>
      </c>
      <c r="FI181" s="2">
        <v>20.184428190948701</v>
      </c>
      <c r="FJ181" s="2">
        <v>20.64201448364792</v>
      </c>
      <c r="FK181" s="2">
        <v>21.220540557735394</v>
      </c>
      <c r="FL181" s="2">
        <v>20.577110796225565</v>
      </c>
      <c r="FM181" s="2">
        <v>20.24928856001382</v>
      </c>
      <c r="FN181" s="2">
        <v>19.699846819551119</v>
      </c>
      <c r="FO181" s="2">
        <v>20.421530359577062</v>
      </c>
      <c r="FP181" s="2">
        <v>20.169919468359673</v>
      </c>
      <c r="FQ181" s="2">
        <v>19.757663644409071</v>
      </c>
      <c r="FR181" s="2">
        <v>19.909066100624287</v>
      </c>
      <c r="FS181" s="2">
        <v>19.482576618033544</v>
      </c>
      <c r="FT181" s="2">
        <v>20.250764803209453</v>
      </c>
      <c r="FU181" s="2">
        <v>19.889833288100291</v>
      </c>
      <c r="FV181" s="2">
        <v>20.65719445565766</v>
      </c>
      <c r="FW181" s="2">
        <v>19.957425884582751</v>
      </c>
      <c r="FX181" s="2">
        <v>20.024483108349084</v>
      </c>
      <c r="FY181" s="2">
        <v>18.907776565358631</v>
      </c>
      <c r="FZ181" s="2">
        <v>20.892058059064656</v>
      </c>
      <c r="GA181" s="2">
        <v>20.307184717393781</v>
      </c>
      <c r="GB181" s="2">
        <v>20.889669150499085</v>
      </c>
      <c r="GC181" s="2">
        <v>20.346945003981382</v>
      </c>
      <c r="GD181" s="2">
        <v>20.639939983526641</v>
      </c>
      <c r="GE181" s="2">
        <v>20.288504967649768</v>
      </c>
      <c r="GF181" s="2">
        <v>20.097653572527882</v>
      </c>
      <c r="GG181" s="2">
        <v>20.547998508352659</v>
      </c>
      <c r="GH181" s="2">
        <v>20.021463628753001</v>
      </c>
      <c r="GI181" s="2">
        <v>20.189562851992289</v>
      </c>
      <c r="GJ181" s="2">
        <v>19.001072237828691</v>
      </c>
      <c r="GK181" s="2">
        <v>20.623755614170353</v>
      </c>
      <c r="GL181" s="2">
        <v>20.867938445049234</v>
      </c>
      <c r="GM181" s="30">
        <v>20.623755614170353</v>
      </c>
      <c r="GN181" s="30">
        <v>20.867938445049234</v>
      </c>
    </row>
    <row r="182" spans="1:196" x14ac:dyDescent="0.2">
      <c r="A182" s="17" t="s">
        <v>60</v>
      </c>
      <c r="B182" s="17">
        <v>38</v>
      </c>
      <c r="C182" s="17">
        <v>6</v>
      </c>
      <c r="D182" s="9" t="s">
        <v>1</v>
      </c>
      <c r="E182" s="7">
        <v>3.9644009790048562E-3</v>
      </c>
      <c r="F182" s="7">
        <v>0.22537979899103888</v>
      </c>
      <c r="G182" s="7">
        <v>7.4484779385021738E-2</v>
      </c>
      <c r="H182" s="7">
        <v>0.14824671521699173</v>
      </c>
      <c r="I182" s="58" t="s">
        <v>5711</v>
      </c>
      <c r="J182" s="78">
        <v>0</v>
      </c>
      <c r="K182" s="2">
        <v>19.106470662432873</v>
      </c>
      <c r="L182" s="2">
        <v>19.694389273874162</v>
      </c>
      <c r="M182" s="2">
        <v>19.177959413058396</v>
      </c>
      <c r="N182" s="2">
        <v>19.675197873160851</v>
      </c>
      <c r="O182" s="2">
        <v>19.068529459550589</v>
      </c>
      <c r="P182" s="2">
        <v>19.452241297367195</v>
      </c>
      <c r="Q182" s="2">
        <v>19.671911110697582</v>
      </c>
      <c r="R182" s="2">
        <v>19.339726266935191</v>
      </c>
      <c r="S182" s="2">
        <v>19.493684902733438</v>
      </c>
      <c r="T182" s="2">
        <v>19.45646508676365</v>
      </c>
      <c r="U182" s="2">
        <v>19.447338939497051</v>
      </c>
      <c r="V182" s="2">
        <v>18.450812324012229</v>
      </c>
      <c r="W182" s="2">
        <v>19.14394174546976</v>
      </c>
      <c r="X182" s="2">
        <v>18.456694060735458</v>
      </c>
      <c r="Y182" s="2">
        <v>19.112770629203819</v>
      </c>
      <c r="Z182" s="2">
        <v>18.715058858128351</v>
      </c>
      <c r="AA182" s="2">
        <v>19.421277375935588</v>
      </c>
      <c r="AB182" s="2">
        <v>19.093209691829003</v>
      </c>
      <c r="AC182" s="2">
        <v>18.841774560741044</v>
      </c>
      <c r="AD182" s="2">
        <v>18.812080692088713</v>
      </c>
      <c r="AE182" s="2">
        <v>19.645606070960998</v>
      </c>
      <c r="AF182" s="2">
        <v>18.938884782623525</v>
      </c>
      <c r="AG182" s="2">
        <v>19.377151210696955</v>
      </c>
      <c r="AH182" s="2">
        <v>18.623494255408989</v>
      </c>
      <c r="AI182" s="2">
        <v>18.919314013906337</v>
      </c>
      <c r="AJ182" s="2">
        <v>18.524206157966038</v>
      </c>
      <c r="AK182" s="2">
        <v>19.279924692449161</v>
      </c>
      <c r="AL182" s="2">
        <v>18.942927150673736</v>
      </c>
      <c r="AM182" s="2">
        <v>19.051980598639311</v>
      </c>
      <c r="AN182" s="2">
        <v>18.61877553276144</v>
      </c>
      <c r="AO182" s="2">
        <v>18.669210029203061</v>
      </c>
      <c r="AP182" s="2">
        <v>18.910634459505363</v>
      </c>
      <c r="AQ182" s="2">
        <v>18.962993433535928</v>
      </c>
      <c r="AR182" s="2">
        <v>19.218296412885671</v>
      </c>
      <c r="AS182" s="2">
        <v>18.887610472486127</v>
      </c>
      <c r="AT182" s="2">
        <v>19.600382242878847</v>
      </c>
      <c r="AU182" s="2">
        <v>19.765350571696896</v>
      </c>
      <c r="AV182" s="2">
        <v>19.093333899435031</v>
      </c>
      <c r="AW182" s="2">
        <v>18.831259951754948</v>
      </c>
      <c r="AX182" s="2">
        <v>19.402035979752004</v>
      </c>
      <c r="AY182" s="2">
        <v>19.05665188962444</v>
      </c>
      <c r="AZ182" s="2">
        <v>19.548593640387843</v>
      </c>
      <c r="BA182" s="2">
        <v>18.609879246436183</v>
      </c>
      <c r="BB182" s="2">
        <v>19.429574452207383</v>
      </c>
      <c r="BC182" s="2">
        <v>18.532337992231408</v>
      </c>
      <c r="BD182" s="2">
        <v>18.751314742013321</v>
      </c>
      <c r="BE182" s="2">
        <v>18.320109210070306</v>
      </c>
      <c r="BF182" s="2">
        <v>19.092331021883176</v>
      </c>
      <c r="BG182" s="2">
        <v>19.741085782908641</v>
      </c>
      <c r="BH182" s="2">
        <v>18.842297244827325</v>
      </c>
      <c r="BI182" s="2">
        <v>18.908048856146323</v>
      </c>
      <c r="BJ182" s="2">
        <v>18.528869879258366</v>
      </c>
      <c r="BK182" s="2">
        <v>19.138879746734627</v>
      </c>
      <c r="BL182" s="2">
        <v>18.841748042922418</v>
      </c>
      <c r="BM182" s="2">
        <v>19.720841809946261</v>
      </c>
      <c r="BN182" s="2">
        <v>18.323337348068243</v>
      </c>
      <c r="BO182" s="2">
        <v>19.404513022720305</v>
      </c>
      <c r="BP182" s="2">
        <v>18.766489150504796</v>
      </c>
      <c r="BQ182" s="2">
        <v>19.098493663015446</v>
      </c>
      <c r="BR182" s="2">
        <v>19.186065771856097</v>
      </c>
      <c r="BS182" s="2">
        <v>18.907815422241868</v>
      </c>
      <c r="BT182" s="2">
        <v>19.884785866309191</v>
      </c>
      <c r="BU182" s="2">
        <v>18.870275807860697</v>
      </c>
      <c r="BV182" s="2">
        <v>19.254696392261813</v>
      </c>
      <c r="BW182" s="2">
        <v>18.653230910403646</v>
      </c>
      <c r="BX182" s="2">
        <v>18.881826549104922</v>
      </c>
      <c r="BY182" s="2">
        <v>18.829817417008485</v>
      </c>
      <c r="BZ182" s="2">
        <v>18.927091669324938</v>
      </c>
      <c r="CA182" s="2">
        <v>19.450123469331455</v>
      </c>
      <c r="CB182" s="2">
        <v>19.002742058998201</v>
      </c>
      <c r="CC182" s="2">
        <v>19.719561305491904</v>
      </c>
      <c r="CD182" s="2">
        <v>19.09315812554755</v>
      </c>
      <c r="CE182" s="2">
        <v>18.758260353081024</v>
      </c>
      <c r="CF182" s="2">
        <v>19.132039447497412</v>
      </c>
      <c r="CG182" s="2">
        <v>19.619282758262756</v>
      </c>
      <c r="CH182" s="2">
        <v>18.780741971929466</v>
      </c>
      <c r="CI182" s="2">
        <v>19.757663644409071</v>
      </c>
      <c r="CJ182" s="2">
        <v>18.802181751189096</v>
      </c>
      <c r="CK182" s="2">
        <v>19.358471383816156</v>
      </c>
      <c r="CL182" s="2">
        <v>18.887624732002458</v>
      </c>
      <c r="CM182" s="2">
        <v>18.535090830661446</v>
      </c>
      <c r="CN182" s="2">
        <v>19.031422909879304</v>
      </c>
      <c r="CO182" s="2">
        <v>19.159581325287551</v>
      </c>
      <c r="CP182" s="2">
        <v>19.111087537413372</v>
      </c>
      <c r="CQ182" s="2">
        <v>19.188211657178904</v>
      </c>
      <c r="CR182" s="2">
        <v>19.496945689814499</v>
      </c>
      <c r="CS182" s="2">
        <v>19.134870538924009</v>
      </c>
      <c r="CT182" s="2">
        <v>18.680701156507489</v>
      </c>
      <c r="CU182" s="2">
        <v>19.149235650060778</v>
      </c>
      <c r="CV182" s="2">
        <v>19.055779366193459</v>
      </c>
      <c r="CW182" s="2">
        <v>19.137862125730102</v>
      </c>
      <c r="CX182" s="2">
        <v>19.311034902777273</v>
      </c>
      <c r="CY182" s="2">
        <v>18.392932901312459</v>
      </c>
      <c r="CZ182" s="2">
        <v>19.181614034627138</v>
      </c>
      <c r="DA182" s="2">
        <v>19.912237392270054</v>
      </c>
      <c r="DB182" s="2">
        <v>18.55003048246682</v>
      </c>
      <c r="DC182" s="2">
        <v>20.137493984061404</v>
      </c>
      <c r="DD182" s="2">
        <v>19.248670477441276</v>
      </c>
      <c r="DE182" s="2">
        <v>19.109422430049261</v>
      </c>
      <c r="DF182" s="2">
        <v>19.166664110079751</v>
      </c>
      <c r="DG182" s="2">
        <v>19.901959752083975</v>
      </c>
      <c r="DH182" s="2">
        <v>19.468937373734224</v>
      </c>
      <c r="DI182" s="2">
        <v>19.998051038152326</v>
      </c>
      <c r="DJ182" s="2">
        <v>19.337627390580792</v>
      </c>
      <c r="DK182" s="2">
        <v>19.903398281501406</v>
      </c>
      <c r="DL182" s="2">
        <v>18.702345041870672</v>
      </c>
      <c r="DM182" s="2">
        <v>19.382976542352605</v>
      </c>
      <c r="DN182" s="2">
        <v>19.240149339792666</v>
      </c>
      <c r="DO182" s="2">
        <v>18.890761982784149</v>
      </c>
      <c r="DP182" s="2">
        <v>19.534005795762138</v>
      </c>
      <c r="DQ182" s="2">
        <v>19.017287935143305</v>
      </c>
      <c r="DR182" s="2">
        <v>18.743762896913939</v>
      </c>
      <c r="DS182" s="2">
        <v>20.009661347961735</v>
      </c>
      <c r="DT182" s="2">
        <v>19.373819229832556</v>
      </c>
      <c r="DU182" s="2">
        <v>18.81722994992872</v>
      </c>
      <c r="DV182" s="2">
        <v>19.676807104051697</v>
      </c>
      <c r="DW182" s="2">
        <v>19.254036718758059</v>
      </c>
      <c r="DX182" s="2">
        <v>19.494588523954882</v>
      </c>
      <c r="DY182" s="2">
        <v>19.475201553888425</v>
      </c>
      <c r="DZ182" s="2">
        <v>19.239323090822079</v>
      </c>
      <c r="EA182" s="2">
        <v>18.819551404734156</v>
      </c>
      <c r="EB182" s="2">
        <v>18.806992345910391</v>
      </c>
      <c r="EC182" s="2">
        <v>19.955509422473074</v>
      </c>
      <c r="ED182" s="2">
        <v>19.225929415729631</v>
      </c>
      <c r="EE182" s="2">
        <v>18.889118356748479</v>
      </c>
      <c r="EF182" s="2">
        <v>20.151628687771275</v>
      </c>
      <c r="EG182" s="2">
        <v>19.388389855238156</v>
      </c>
      <c r="EH182" s="2">
        <v>19.385645831990427</v>
      </c>
      <c r="EI182" s="2">
        <v>19.824612373819534</v>
      </c>
      <c r="EJ182" s="2">
        <v>19.367771540299877</v>
      </c>
      <c r="EK182" s="2">
        <v>18.800402072962868</v>
      </c>
      <c r="EL182" s="2">
        <v>18.970751099000008</v>
      </c>
      <c r="EM182" s="2">
        <v>19.366858549420691</v>
      </c>
      <c r="EN182" s="2">
        <v>18.752306099200581</v>
      </c>
      <c r="EO182" s="2">
        <v>18.984262977895135</v>
      </c>
      <c r="EP182" s="2">
        <v>19.185067163711945</v>
      </c>
      <c r="EQ182" s="2">
        <v>19.220451845291237</v>
      </c>
      <c r="ER182" s="2">
        <v>19.000963410732098</v>
      </c>
      <c r="ES182" s="2">
        <v>19.598695006407702</v>
      </c>
      <c r="ET182" s="2">
        <v>18.949347719728056</v>
      </c>
      <c r="EU182" s="2">
        <v>18.43516165298831</v>
      </c>
      <c r="EV182" s="2">
        <v>19.013055250197766</v>
      </c>
      <c r="EW182" s="2">
        <v>18.817679718827879</v>
      </c>
      <c r="EX182" s="2">
        <v>19.282916461013141</v>
      </c>
      <c r="EY182" s="2">
        <v>18.995243095399964</v>
      </c>
      <c r="EZ182" s="2">
        <v>19.183564680700108</v>
      </c>
      <c r="FA182" s="2">
        <v>18.98520054928828</v>
      </c>
      <c r="FB182" s="2">
        <v>19.453480260126501</v>
      </c>
      <c r="FC182" s="2">
        <v>18.724350720489429</v>
      </c>
      <c r="FD182" s="2">
        <v>18.695519004734702</v>
      </c>
      <c r="FE182" s="2">
        <v>20.242967995302973</v>
      </c>
      <c r="FF182" s="2">
        <v>19.292446417033986</v>
      </c>
      <c r="FG182" s="2">
        <v>19.808992551144488</v>
      </c>
      <c r="FH182" s="2">
        <v>19.063182457272362</v>
      </c>
      <c r="FI182" s="2">
        <v>19.176276342813605</v>
      </c>
      <c r="FJ182" s="2">
        <v>18.881172200600453</v>
      </c>
      <c r="FK182" s="2">
        <v>18.819223913811069</v>
      </c>
      <c r="FL182" s="2">
        <v>19.284828423297906</v>
      </c>
      <c r="FM182" s="2">
        <v>18.92769474463843</v>
      </c>
      <c r="FN182" s="2">
        <v>19.019804714173173</v>
      </c>
      <c r="FO182" s="2">
        <v>19.065106855207272</v>
      </c>
      <c r="FP182" s="2">
        <v>19.456780193188404</v>
      </c>
      <c r="FQ182" s="2">
        <v>19.751744013903867</v>
      </c>
      <c r="FR182" s="2">
        <v>18.9187271231918</v>
      </c>
      <c r="FS182" s="2">
        <v>18.403077404445511</v>
      </c>
      <c r="FT182" s="2">
        <v>19.562144773692399</v>
      </c>
      <c r="FU182" s="2">
        <v>18.787343564979491</v>
      </c>
      <c r="FV182" s="2">
        <v>19.501333449989787</v>
      </c>
      <c r="FW182" s="2">
        <v>19.198121666537119</v>
      </c>
      <c r="FX182" s="2">
        <v>19.169280926309394</v>
      </c>
      <c r="FY182" s="2">
        <v>19.443557022274561</v>
      </c>
      <c r="FZ182" s="2">
        <v>20.06249888463319</v>
      </c>
      <c r="GA182" s="2">
        <v>19.014398891733268</v>
      </c>
      <c r="GB182" s="2">
        <v>19.910042712649897</v>
      </c>
      <c r="GC182" s="2">
        <v>19.145132576851012</v>
      </c>
      <c r="GD182" s="2">
        <v>19.710248551475036</v>
      </c>
      <c r="GE182" s="2">
        <v>19.293803207618808</v>
      </c>
      <c r="GF182" s="2">
        <v>19.375885020063802</v>
      </c>
      <c r="GG182" s="2">
        <v>18.9095853393436</v>
      </c>
      <c r="GH182" s="2">
        <v>19.468281966670844</v>
      </c>
      <c r="GI182" s="2">
        <v>18.882392951017099</v>
      </c>
      <c r="GJ182" s="2">
        <v>19.907339543132217</v>
      </c>
      <c r="GK182" s="2">
        <v>19.698871154573293</v>
      </c>
      <c r="GL182" s="2">
        <v>19.33774775457946</v>
      </c>
      <c r="GM182" s="30">
        <v>19.698871154573293</v>
      </c>
      <c r="GN182" s="30">
        <v>19.33774775457946</v>
      </c>
    </row>
    <row r="183" spans="1:196" x14ac:dyDescent="0.2">
      <c r="A183" s="17" t="s">
        <v>61</v>
      </c>
      <c r="B183" s="17">
        <v>38</v>
      </c>
      <c r="C183" s="17">
        <v>4</v>
      </c>
      <c r="D183" s="9" t="s">
        <v>1</v>
      </c>
      <c r="E183" s="7">
        <v>5.4710980364432837E-2</v>
      </c>
      <c r="F183" s="7">
        <v>0.15789367070669869</v>
      </c>
      <c r="G183" s="7">
        <v>0.8418344690625863</v>
      </c>
      <c r="H183" s="7">
        <v>-3.6043465236087258E-2</v>
      </c>
      <c r="I183" s="78">
        <v>0</v>
      </c>
      <c r="J183" s="78">
        <v>0</v>
      </c>
      <c r="K183" s="2">
        <v>20.594437975349575</v>
      </c>
      <c r="L183" s="2">
        <v>20.790938629557427</v>
      </c>
      <c r="M183" s="2">
        <v>20.534949404695315</v>
      </c>
      <c r="N183" s="2">
        <v>20.925596919099423</v>
      </c>
      <c r="O183" s="2">
        <v>20.651788794997181</v>
      </c>
      <c r="P183" s="2">
        <v>19.962320977321195</v>
      </c>
      <c r="Q183" s="2">
        <v>21.188091969213719</v>
      </c>
      <c r="R183" s="2">
        <v>20.820758305972753</v>
      </c>
      <c r="S183" s="2">
        <v>20.923355070840923</v>
      </c>
      <c r="T183" s="2">
        <v>19.660134926735719</v>
      </c>
      <c r="U183" s="2">
        <v>20.790535094763861</v>
      </c>
      <c r="V183" s="2">
        <v>20.504185215690388</v>
      </c>
      <c r="W183" s="2">
        <v>20.428397521829979</v>
      </c>
      <c r="X183" s="2">
        <v>20.669008517991301</v>
      </c>
      <c r="Y183" s="2">
        <v>20.390234136006661</v>
      </c>
      <c r="Z183" s="2">
        <v>20.161160946426278</v>
      </c>
      <c r="AA183" s="2">
        <v>20.746636585842094</v>
      </c>
      <c r="AB183" s="2">
        <v>20.464236255113537</v>
      </c>
      <c r="AC183" s="2">
        <v>20.795766722938485</v>
      </c>
      <c r="AD183" s="2">
        <v>19.604274120947579</v>
      </c>
      <c r="AE183" s="2">
        <v>20.319612297338963</v>
      </c>
      <c r="AF183" s="2">
        <v>20.582976377364012</v>
      </c>
      <c r="AG183" s="2">
        <v>20.064995881531932</v>
      </c>
      <c r="AH183" s="2">
        <v>20.254990006273978</v>
      </c>
      <c r="AI183" s="2">
        <v>20.484355729174748</v>
      </c>
      <c r="AJ183" s="2">
        <v>19.984495030770546</v>
      </c>
      <c r="AK183" s="2">
        <v>20.514792157661475</v>
      </c>
      <c r="AL183" s="2">
        <v>20.156543982380629</v>
      </c>
      <c r="AM183" s="2">
        <v>20.29407240353947</v>
      </c>
      <c r="AN183" s="2">
        <v>20.219171077035149</v>
      </c>
      <c r="AO183" s="2">
        <v>20.057439119122346</v>
      </c>
      <c r="AP183" s="2">
        <v>20.458907775444935</v>
      </c>
      <c r="AQ183" s="2">
        <v>20.902175301983704</v>
      </c>
      <c r="AR183" s="2">
        <v>21.165276488812228</v>
      </c>
      <c r="AS183" s="2">
        <v>20.723209693257431</v>
      </c>
      <c r="AT183" s="2">
        <v>21.380906662700902</v>
      </c>
      <c r="AU183" s="2">
        <v>20.922906926072343</v>
      </c>
      <c r="AV183" s="2">
        <v>20.622826715646053</v>
      </c>
      <c r="AW183" s="2">
        <v>20.597565566870195</v>
      </c>
      <c r="AX183" s="2">
        <v>20.61521889430205</v>
      </c>
      <c r="AY183" s="2">
        <v>20.224387669622143</v>
      </c>
      <c r="AZ183" s="2">
        <v>20.781261061623958</v>
      </c>
      <c r="BA183" s="2">
        <v>19.966140812185369</v>
      </c>
      <c r="BB183" s="2">
        <v>20.566826126933876</v>
      </c>
      <c r="BC183" s="2">
        <v>20.06830354643516</v>
      </c>
      <c r="BD183" s="2">
        <v>20.401700379385943</v>
      </c>
      <c r="BE183" s="2">
        <v>19.927761940045333</v>
      </c>
      <c r="BF183" s="2">
        <v>19.757663644409071</v>
      </c>
      <c r="BG183" s="2">
        <v>21.051536998061568</v>
      </c>
      <c r="BH183" s="2">
        <v>19.99610081653594</v>
      </c>
      <c r="BI183" s="2">
        <v>20.638736480019009</v>
      </c>
      <c r="BJ183" s="2">
        <v>19.72649971875585</v>
      </c>
      <c r="BK183" s="2">
        <v>20.107599738347286</v>
      </c>
      <c r="BL183" s="2">
        <v>20.70539135781884</v>
      </c>
      <c r="BM183" s="2">
        <v>20.38662553519907</v>
      </c>
      <c r="BN183" s="2">
        <v>19.725565383767979</v>
      </c>
      <c r="BO183" s="2">
        <v>20.163215149179539</v>
      </c>
      <c r="BP183" s="2">
        <v>20.05590196761257</v>
      </c>
      <c r="BQ183" s="2">
        <v>19.757663644409071</v>
      </c>
      <c r="BR183" s="2">
        <v>20.493821154656619</v>
      </c>
      <c r="BS183" s="2">
        <v>20.259018671668446</v>
      </c>
      <c r="BT183" s="2">
        <v>20.542730230142034</v>
      </c>
      <c r="BU183" s="2">
        <v>20.365364761793348</v>
      </c>
      <c r="BV183" s="2">
        <v>19.757663644409071</v>
      </c>
      <c r="BW183" s="2">
        <v>19.800886784286874</v>
      </c>
      <c r="BX183" s="2">
        <v>20.442226954527612</v>
      </c>
      <c r="BY183" s="2">
        <v>20.361706949872037</v>
      </c>
      <c r="BZ183" s="2">
        <v>20.267364341500464</v>
      </c>
      <c r="CA183" s="2">
        <v>21.136706032387856</v>
      </c>
      <c r="CB183" s="2">
        <v>20.589506718585035</v>
      </c>
      <c r="CC183" s="2">
        <v>20.44883141489569</v>
      </c>
      <c r="CD183" s="2">
        <v>20.053596466759313</v>
      </c>
      <c r="CE183" s="2">
        <v>20.316933664308095</v>
      </c>
      <c r="CF183" s="2">
        <v>21.43278958858987</v>
      </c>
      <c r="CG183" s="2">
        <v>21.146086520343822</v>
      </c>
      <c r="CH183" s="2">
        <v>19.757663644409071</v>
      </c>
      <c r="CI183" s="2">
        <v>20.54042456859932</v>
      </c>
      <c r="CJ183" s="2">
        <v>19.597316531848442</v>
      </c>
      <c r="CK183" s="2">
        <v>20.648310948551305</v>
      </c>
      <c r="CL183" s="2">
        <v>20.22125565433884</v>
      </c>
      <c r="CM183" s="2">
        <v>20.225033965348143</v>
      </c>
      <c r="CN183" s="2">
        <v>20.192324256633793</v>
      </c>
      <c r="CO183" s="2">
        <v>21.133915539651589</v>
      </c>
      <c r="CP183" s="2">
        <v>20.38935587311984</v>
      </c>
      <c r="CQ183" s="2">
        <v>20.549249254316884</v>
      </c>
      <c r="CR183" s="2">
        <v>20.306533511306821</v>
      </c>
      <c r="CS183" s="2">
        <v>20.713391692428633</v>
      </c>
      <c r="CT183" s="2">
        <v>20.54801970321866</v>
      </c>
      <c r="CU183" s="2">
        <v>20.499611036354462</v>
      </c>
      <c r="CV183" s="2">
        <v>20.170423070714815</v>
      </c>
      <c r="CW183" s="2">
        <v>20.500668493812341</v>
      </c>
      <c r="CX183" s="2">
        <v>20.60962732083933</v>
      </c>
      <c r="CY183" s="2">
        <v>20.058561101265269</v>
      </c>
      <c r="CZ183" s="2">
        <v>20.694111776213564</v>
      </c>
      <c r="DA183" s="2">
        <v>20.966689472576704</v>
      </c>
      <c r="DB183" s="2">
        <v>19.927856298299222</v>
      </c>
      <c r="DC183" s="2">
        <v>20.75040753879162</v>
      </c>
      <c r="DD183" s="2">
        <v>20.262958626303483</v>
      </c>
      <c r="DE183" s="2">
        <v>20.476376265030222</v>
      </c>
      <c r="DF183" s="2">
        <v>20.274218429134571</v>
      </c>
      <c r="DG183" s="2">
        <v>20.677262319209653</v>
      </c>
      <c r="DH183" s="2">
        <v>20.966906290135046</v>
      </c>
      <c r="DI183" s="2">
        <v>20.813329902016523</v>
      </c>
      <c r="DJ183" s="2">
        <v>21.091333105442676</v>
      </c>
      <c r="DK183" s="2">
        <v>20.951570571335495</v>
      </c>
      <c r="DL183" s="2">
        <v>20.899957283537031</v>
      </c>
      <c r="DM183" s="2">
        <v>20.960829617213339</v>
      </c>
      <c r="DN183" s="2">
        <v>20.866397226718959</v>
      </c>
      <c r="DO183" s="2">
        <v>19.957975024719946</v>
      </c>
      <c r="DP183" s="2">
        <v>20.763845405148405</v>
      </c>
      <c r="DQ183" s="2">
        <v>20.598063527769586</v>
      </c>
      <c r="DR183" s="2">
        <v>20.72001895706838</v>
      </c>
      <c r="DS183" s="2">
        <v>20.303540684327384</v>
      </c>
      <c r="DT183" s="2">
        <v>20.6823383621822</v>
      </c>
      <c r="DU183" s="2">
        <v>20.704115845504145</v>
      </c>
      <c r="DV183" s="2">
        <v>20.917783513346848</v>
      </c>
      <c r="DW183" s="2">
        <v>20.946062750065295</v>
      </c>
      <c r="DX183" s="2">
        <v>20.835865254225094</v>
      </c>
      <c r="DY183" s="2">
        <v>20.453317193119293</v>
      </c>
      <c r="DZ183" s="2">
        <v>20.195886946946057</v>
      </c>
      <c r="EA183" s="2">
        <v>19.719389936640436</v>
      </c>
      <c r="EB183" s="2">
        <v>20.207067787769041</v>
      </c>
      <c r="EC183" s="2">
        <v>20.595151299784504</v>
      </c>
      <c r="ED183" s="2">
        <v>20.008672168476451</v>
      </c>
      <c r="EE183" s="2">
        <v>20.616404929285022</v>
      </c>
      <c r="EF183" s="2">
        <v>21.214295665580849</v>
      </c>
      <c r="EG183" s="2">
        <v>20.350354237979658</v>
      </c>
      <c r="EH183" s="2">
        <v>21.047939275839258</v>
      </c>
      <c r="EI183" s="2">
        <v>20.720216303349847</v>
      </c>
      <c r="EJ183" s="2">
        <v>20.41778402535121</v>
      </c>
      <c r="EK183" s="2">
        <v>20.676757788003048</v>
      </c>
      <c r="EL183" s="2">
        <v>20.188921829437646</v>
      </c>
      <c r="EM183" s="2">
        <v>20.183939791163279</v>
      </c>
      <c r="EN183" s="2">
        <v>20.430035169505384</v>
      </c>
      <c r="EO183" s="2">
        <v>19.921883003655442</v>
      </c>
      <c r="EP183" s="2">
        <v>20.33671334388751</v>
      </c>
      <c r="EQ183" s="2">
        <v>21.116671280247637</v>
      </c>
      <c r="ER183" s="2">
        <v>20.572248295487519</v>
      </c>
      <c r="ES183" s="2">
        <v>21.269158789745973</v>
      </c>
      <c r="ET183" s="2">
        <v>20.446385487982756</v>
      </c>
      <c r="EU183" s="2">
        <v>20.211782998707587</v>
      </c>
      <c r="EV183" s="2">
        <v>20.550131300692399</v>
      </c>
      <c r="EW183" s="2">
        <v>20.625827763551509</v>
      </c>
      <c r="EX183" s="2">
        <v>20.305184946338692</v>
      </c>
      <c r="EY183" s="2">
        <v>20.293243169028894</v>
      </c>
      <c r="EZ183" s="2">
        <v>20.168700998610262</v>
      </c>
      <c r="FA183" s="2">
        <v>20.311279825373642</v>
      </c>
      <c r="FB183" s="2">
        <v>20.716813142093205</v>
      </c>
      <c r="FC183" s="2">
        <v>19.957182861714074</v>
      </c>
      <c r="FD183" s="2">
        <v>20.340441436463664</v>
      </c>
      <c r="FE183" s="2">
        <v>20.918135651068994</v>
      </c>
      <c r="FF183" s="2">
        <v>20.113304820188507</v>
      </c>
      <c r="FG183" s="2">
        <v>20.916025770054997</v>
      </c>
      <c r="FH183" s="2">
        <v>20.394273575712873</v>
      </c>
      <c r="FI183" s="2">
        <v>20.264130922030908</v>
      </c>
      <c r="FJ183" s="2">
        <v>20.091363944342653</v>
      </c>
      <c r="FK183" s="2">
        <v>20.365653188461646</v>
      </c>
      <c r="FL183" s="2">
        <v>20.451688725041507</v>
      </c>
      <c r="FM183" s="2">
        <v>20.300332401546587</v>
      </c>
      <c r="FN183" s="2">
        <v>20.006051125307756</v>
      </c>
      <c r="FO183" s="2">
        <v>20.491232112008454</v>
      </c>
      <c r="FP183" s="2">
        <v>20.844163932055597</v>
      </c>
      <c r="FQ183" s="2">
        <v>20.597548411086272</v>
      </c>
      <c r="FR183" s="2">
        <v>19.317817216154001</v>
      </c>
      <c r="FS183" s="2">
        <v>20.288697235822134</v>
      </c>
      <c r="FT183" s="2">
        <v>20.0909368931123</v>
      </c>
      <c r="FU183" s="2">
        <v>20.675037738868681</v>
      </c>
      <c r="FV183" s="2">
        <v>20.496528183985326</v>
      </c>
      <c r="FW183" s="2">
        <v>20.090632909421213</v>
      </c>
      <c r="FX183" s="2">
        <v>20.006886384489508</v>
      </c>
      <c r="FY183" s="2">
        <v>20.16208419680714</v>
      </c>
      <c r="FZ183" s="2">
        <v>21.330854934890624</v>
      </c>
      <c r="GA183" s="2">
        <v>20.061758796162529</v>
      </c>
      <c r="GB183" s="2">
        <v>21.137286836412564</v>
      </c>
      <c r="GC183" s="2">
        <v>20.512502382670089</v>
      </c>
      <c r="GD183" s="2">
        <v>20.663655436173766</v>
      </c>
      <c r="GE183" s="2">
        <v>20.530661544719226</v>
      </c>
      <c r="GF183" s="2">
        <v>20.203338172161114</v>
      </c>
      <c r="GG183" s="2">
        <v>20.560595850690863</v>
      </c>
      <c r="GH183" s="2">
        <v>20.045780383803276</v>
      </c>
      <c r="GI183" s="2">
        <v>19.50355959071964</v>
      </c>
      <c r="GJ183" s="2">
        <v>20.100536994994947</v>
      </c>
      <c r="GK183" s="2">
        <v>20.798801488570017</v>
      </c>
      <c r="GL183" s="2">
        <v>20.111775912792094</v>
      </c>
      <c r="GM183" s="30">
        <v>20.798801488570017</v>
      </c>
      <c r="GN183" s="30">
        <v>20.111775912792094</v>
      </c>
    </row>
    <row r="184" spans="1:196" x14ac:dyDescent="0.2">
      <c r="A184" s="17" t="s">
        <v>62</v>
      </c>
      <c r="B184" s="17">
        <v>34</v>
      </c>
      <c r="C184" s="17">
        <v>1</v>
      </c>
      <c r="D184" s="9" t="s">
        <v>1</v>
      </c>
      <c r="E184" s="7">
        <v>4.4754639120072603E-3</v>
      </c>
      <c r="F184" s="7">
        <v>0.16802280933259794</v>
      </c>
      <c r="G184" s="7">
        <v>0.17437486565427285</v>
      </c>
      <c r="H184" s="7">
        <v>9.0419529123067832E-2</v>
      </c>
      <c r="I184" s="58" t="s">
        <v>5711</v>
      </c>
      <c r="J184" s="78">
        <v>0</v>
      </c>
      <c r="K184" s="2">
        <v>20.60731635890717</v>
      </c>
      <c r="L184" s="2">
        <v>20.655057991676244</v>
      </c>
      <c r="M184" s="2">
        <v>20.865686831375747</v>
      </c>
      <c r="N184" s="2">
        <v>20.719990609200867</v>
      </c>
      <c r="O184" s="2">
        <v>20.301427532637227</v>
      </c>
      <c r="P184" s="2">
        <v>20.116160012465237</v>
      </c>
      <c r="Q184" s="2">
        <v>21.057088319044418</v>
      </c>
      <c r="R184" s="2">
        <v>20.053346071836629</v>
      </c>
      <c r="S184" s="2">
        <v>20.386418484314987</v>
      </c>
      <c r="T184" s="2">
        <v>19.948010947129784</v>
      </c>
      <c r="U184" s="2">
        <v>20.434272128975682</v>
      </c>
      <c r="V184" s="2">
        <v>20.472605462705445</v>
      </c>
      <c r="W184" s="2">
        <v>20.456185936075176</v>
      </c>
      <c r="X184" s="2">
        <v>20.45915044853675</v>
      </c>
      <c r="Y184" s="2">
        <v>20.408759294811983</v>
      </c>
      <c r="Z184" s="2">
        <v>20.118761590266192</v>
      </c>
      <c r="AA184" s="2">
        <v>20.747260232653041</v>
      </c>
      <c r="AB184" s="2">
        <v>20.279743610619679</v>
      </c>
      <c r="AC184" s="2">
        <v>20.560077192843551</v>
      </c>
      <c r="AD184" s="2">
        <v>20.242423363751296</v>
      </c>
      <c r="AE184" s="2">
        <v>21.378470809799975</v>
      </c>
      <c r="AF184" s="2">
        <v>20.064210392544755</v>
      </c>
      <c r="AG184" s="2">
        <v>20.365675619708504</v>
      </c>
      <c r="AH184" s="2">
        <v>20.373765697916724</v>
      </c>
      <c r="AI184" s="2">
        <v>20.543198189876513</v>
      </c>
      <c r="AJ184" s="2">
        <v>20.399756382272383</v>
      </c>
      <c r="AK184" s="2">
        <v>20.552415706465609</v>
      </c>
      <c r="AL184" s="2">
        <v>20.335757130604062</v>
      </c>
      <c r="AM184" s="2">
        <v>20.34620265007716</v>
      </c>
      <c r="AN184" s="2">
        <v>20.193673830569189</v>
      </c>
      <c r="AO184" s="2">
        <v>19.757663644409071</v>
      </c>
      <c r="AP184" s="2">
        <v>20.191100589862724</v>
      </c>
      <c r="AQ184" s="2">
        <v>20.529785407305926</v>
      </c>
      <c r="AR184" s="2">
        <v>20.229904605857104</v>
      </c>
      <c r="AS184" s="2">
        <v>20.419781174102312</v>
      </c>
      <c r="AT184" s="2">
        <v>20.805015569786725</v>
      </c>
      <c r="AU184" s="2">
        <v>20.383608420789177</v>
      </c>
      <c r="AV184" s="2">
        <v>20.234548911839358</v>
      </c>
      <c r="AW184" s="2">
        <v>20.557413997413907</v>
      </c>
      <c r="AX184" s="2">
        <v>20.333147937318845</v>
      </c>
      <c r="AY184" s="2">
        <v>20.575909899437708</v>
      </c>
      <c r="AZ184" s="2">
        <v>20.10901211470452</v>
      </c>
      <c r="BA184" s="2">
        <v>20.121915654813037</v>
      </c>
      <c r="BB184" s="2">
        <v>20.383472598934642</v>
      </c>
      <c r="BC184" s="2">
        <v>19.941310007507393</v>
      </c>
      <c r="BD184" s="2">
        <v>20.619829473081214</v>
      </c>
      <c r="BE184" s="2">
        <v>19.830245293659825</v>
      </c>
      <c r="BF184" s="2">
        <v>20.257414354204048</v>
      </c>
      <c r="BG184" s="2">
        <v>20.592004177454406</v>
      </c>
      <c r="BH184" s="2">
        <v>20.151203863860378</v>
      </c>
      <c r="BI184" s="2">
        <v>20.77901302895933</v>
      </c>
      <c r="BJ184" s="2">
        <v>20.235942607623741</v>
      </c>
      <c r="BK184" s="2">
        <v>20.085524019291491</v>
      </c>
      <c r="BL184" s="2">
        <v>20.610133433503037</v>
      </c>
      <c r="BM184" s="2">
        <v>20.461969645005357</v>
      </c>
      <c r="BN184" s="2">
        <v>19.927101530718144</v>
      </c>
      <c r="BO184" s="2">
        <v>20.186964261886349</v>
      </c>
      <c r="BP184" s="2">
        <v>20.044974688759343</v>
      </c>
      <c r="BQ184" s="2">
        <v>20.243133223880552</v>
      </c>
      <c r="BR184" s="2">
        <v>20.261770677852187</v>
      </c>
      <c r="BS184" s="2">
        <v>19.974095694622317</v>
      </c>
      <c r="BT184" s="2">
        <v>20.712646981730398</v>
      </c>
      <c r="BU184" s="2">
        <v>20.071941984416551</v>
      </c>
      <c r="BV184" s="2">
        <v>20.006980848359014</v>
      </c>
      <c r="BW184" s="2">
        <v>20.088557012306172</v>
      </c>
      <c r="BX184" s="2">
        <v>20.297195970724982</v>
      </c>
      <c r="BY184" s="2">
        <v>20.289532990488375</v>
      </c>
      <c r="BZ184" s="2">
        <v>20.17137016253481</v>
      </c>
      <c r="CA184" s="2">
        <v>20.798246935134941</v>
      </c>
      <c r="CB184" s="2">
        <v>20.353304418887983</v>
      </c>
      <c r="CC184" s="2">
        <v>20.669356745613825</v>
      </c>
      <c r="CD184" s="2">
        <v>20.384522412481779</v>
      </c>
      <c r="CE184" s="2">
        <v>20.324693192525928</v>
      </c>
      <c r="CF184" s="2">
        <v>20.77965318052382</v>
      </c>
      <c r="CG184" s="2">
        <v>21.128079431695188</v>
      </c>
      <c r="CH184" s="2">
        <v>19.909216217308028</v>
      </c>
      <c r="CI184" s="2">
        <v>20.085947810719645</v>
      </c>
      <c r="CJ184" s="2">
        <v>20.047951236185554</v>
      </c>
      <c r="CK184" s="2">
        <v>20.565222304888014</v>
      </c>
      <c r="CL184" s="2">
        <v>20.584479730700242</v>
      </c>
      <c r="CM184" s="2">
        <v>20.436154096672009</v>
      </c>
      <c r="CN184" s="2">
        <v>19.99314991649527</v>
      </c>
      <c r="CO184" s="2">
        <v>19.943822766911335</v>
      </c>
      <c r="CP184" s="2">
        <v>19.757663644409071</v>
      </c>
      <c r="CQ184" s="2">
        <v>20.423038246426771</v>
      </c>
      <c r="CR184" s="2">
        <v>20.936262765731279</v>
      </c>
      <c r="CS184" s="2">
        <v>20.299156310663193</v>
      </c>
      <c r="CT184" s="2">
        <v>20.508643571224123</v>
      </c>
      <c r="CU184" s="2">
        <v>20.561010876492752</v>
      </c>
      <c r="CV184" s="2">
        <v>20.387940412336444</v>
      </c>
      <c r="CW184" s="2">
        <v>20.452437161871256</v>
      </c>
      <c r="CX184" s="2">
        <v>20.40509596375081</v>
      </c>
      <c r="CY184" s="2">
        <v>20.212869681567941</v>
      </c>
      <c r="CZ184" s="2">
        <v>20.62957043654723</v>
      </c>
      <c r="DA184" s="2">
        <v>20.805819005995225</v>
      </c>
      <c r="DB184" s="2">
        <v>20.041573986972971</v>
      </c>
      <c r="DC184" s="2">
        <v>20.740354850485229</v>
      </c>
      <c r="DD184" s="2">
        <v>20.530463642313048</v>
      </c>
      <c r="DE184" s="2">
        <v>20.356106658366159</v>
      </c>
      <c r="DF184" s="2">
        <v>20.430684851551106</v>
      </c>
      <c r="DG184" s="2">
        <v>20.570569465301094</v>
      </c>
      <c r="DH184" s="2">
        <v>20.223834652477265</v>
      </c>
      <c r="DI184" s="2">
        <v>20.637868835701241</v>
      </c>
      <c r="DJ184" s="2">
        <v>20.676442108147491</v>
      </c>
      <c r="DK184" s="2">
        <v>20.797790269198604</v>
      </c>
      <c r="DL184" s="2">
        <v>20.661661275917851</v>
      </c>
      <c r="DM184" s="2">
        <v>20.80606887505742</v>
      </c>
      <c r="DN184" s="2">
        <v>20.464005275523942</v>
      </c>
      <c r="DO184" s="2">
        <v>20.354622190462901</v>
      </c>
      <c r="DP184" s="2">
        <v>20.672671883153377</v>
      </c>
      <c r="DQ184" s="2">
        <v>20.592425062498268</v>
      </c>
      <c r="DR184" s="2">
        <v>20.922904604255422</v>
      </c>
      <c r="DS184" s="2">
        <v>20.243435900805224</v>
      </c>
      <c r="DT184" s="2">
        <v>20.371303556854532</v>
      </c>
      <c r="DU184" s="2">
        <v>20.664437767739045</v>
      </c>
      <c r="DV184" s="2">
        <v>20.982196140873217</v>
      </c>
      <c r="DW184" s="2">
        <v>20.921328396118913</v>
      </c>
      <c r="DX184" s="2">
        <v>20.657272600026911</v>
      </c>
      <c r="DY184" s="2">
        <v>20.965790159314199</v>
      </c>
      <c r="DZ184" s="2">
        <v>20.514572090474555</v>
      </c>
      <c r="EA184" s="2">
        <v>20.323966427598119</v>
      </c>
      <c r="EB184" s="2">
        <v>20.128968257945768</v>
      </c>
      <c r="EC184" s="2">
        <v>20.538549762796652</v>
      </c>
      <c r="ED184" s="2">
        <v>20.002691635864814</v>
      </c>
      <c r="EE184" s="2">
        <v>20.322385930529375</v>
      </c>
      <c r="EF184" s="2">
        <v>20.788958250078242</v>
      </c>
      <c r="EG184" s="2">
        <v>20.120341433619618</v>
      </c>
      <c r="EH184" s="2">
        <v>21.528282848998693</v>
      </c>
      <c r="EI184" s="2">
        <v>20.485803177463982</v>
      </c>
      <c r="EJ184" s="2">
        <v>20.421075942249061</v>
      </c>
      <c r="EK184" s="2">
        <v>20.224911559617414</v>
      </c>
      <c r="EL184" s="2">
        <v>20.468700260057844</v>
      </c>
      <c r="EM184" s="2">
        <v>20.246142778027561</v>
      </c>
      <c r="EN184" s="2">
        <v>20.269152295935147</v>
      </c>
      <c r="EO184" s="2">
        <v>20.586977866705411</v>
      </c>
      <c r="EP184" s="2">
        <v>20.437396699989712</v>
      </c>
      <c r="EQ184" s="2">
        <v>20.716847871163363</v>
      </c>
      <c r="ER184" s="2">
        <v>20.099868711395935</v>
      </c>
      <c r="ES184" s="2">
        <v>21.168099076324225</v>
      </c>
      <c r="ET184" s="2">
        <v>20.574742469399911</v>
      </c>
      <c r="EU184" s="2">
        <v>20.193426043871799</v>
      </c>
      <c r="EV184" s="2">
        <v>20.457636262048364</v>
      </c>
      <c r="EW184" s="2">
        <v>20.320665156957606</v>
      </c>
      <c r="EX184" s="2">
        <v>20.220790810274298</v>
      </c>
      <c r="EY184" s="2">
        <v>20.127702205671692</v>
      </c>
      <c r="EZ184" s="2">
        <v>20.481335156160881</v>
      </c>
      <c r="FA184" s="2">
        <v>20.001260950502601</v>
      </c>
      <c r="FB184" s="2">
        <v>20.681613328353279</v>
      </c>
      <c r="FC184" s="2">
        <v>20.182595241852614</v>
      </c>
      <c r="FD184" s="2">
        <v>20.259379036969236</v>
      </c>
      <c r="FE184" s="2">
        <v>20.970555023350492</v>
      </c>
      <c r="FF184" s="2">
        <v>20.165271948792736</v>
      </c>
      <c r="FG184" s="2">
        <v>20.605319211663545</v>
      </c>
      <c r="FH184" s="2">
        <v>20.718791538868398</v>
      </c>
      <c r="FI184" s="2">
        <v>20.372836637751291</v>
      </c>
      <c r="FJ184" s="2">
        <v>20.267832416506312</v>
      </c>
      <c r="FK184" s="2">
        <v>20.968434801906188</v>
      </c>
      <c r="FL184" s="2">
        <v>20.596294027338729</v>
      </c>
      <c r="FM184" s="2">
        <v>20.732877758782934</v>
      </c>
      <c r="FN184" s="2">
        <v>20.265751202116995</v>
      </c>
      <c r="FO184" s="2">
        <v>20.189495913201991</v>
      </c>
      <c r="FP184" s="2">
        <v>20.356465348023949</v>
      </c>
      <c r="FQ184" s="2">
        <v>20.553573098833134</v>
      </c>
      <c r="FR184" s="2">
        <v>20.086268104321736</v>
      </c>
      <c r="FS184" s="2">
        <v>20.093831043003643</v>
      </c>
      <c r="FT184" s="2">
        <v>20.335639217888769</v>
      </c>
      <c r="FU184" s="2">
        <v>20.249719978720425</v>
      </c>
      <c r="FV184" s="2">
        <v>20.63847158322778</v>
      </c>
      <c r="FW184" s="2">
        <v>19.994018262963877</v>
      </c>
      <c r="FX184" s="2">
        <v>20.143899872802219</v>
      </c>
      <c r="FY184" s="2">
        <v>20.130555344355656</v>
      </c>
      <c r="FZ184" s="2">
        <v>20.748071622375445</v>
      </c>
      <c r="GA184" s="2">
        <v>20.1882096519976</v>
      </c>
      <c r="GB184" s="2">
        <v>20.940816885693792</v>
      </c>
      <c r="GC184" s="2">
        <v>20.52032714543974</v>
      </c>
      <c r="GD184" s="2">
        <v>20.923826700415077</v>
      </c>
      <c r="GE184" s="2">
        <v>20.631376532839877</v>
      </c>
      <c r="GF184" s="2">
        <v>20.154011446990069</v>
      </c>
      <c r="GG184" s="2">
        <v>20.424389695666861</v>
      </c>
      <c r="GH184" s="2">
        <v>20.423813998865977</v>
      </c>
      <c r="GI184" s="2">
        <v>20.517824485198069</v>
      </c>
      <c r="GJ184" s="2">
        <v>20.979349114733193</v>
      </c>
      <c r="GK184" s="2">
        <v>20.747027978511586</v>
      </c>
      <c r="GL184" s="2">
        <v>20.605003058822064</v>
      </c>
      <c r="GM184" s="30">
        <v>20.747027978511586</v>
      </c>
      <c r="GN184" s="30">
        <v>20.605003058822064</v>
      </c>
    </row>
    <row r="185" spans="1:196" x14ac:dyDescent="0.2">
      <c r="A185" s="17" t="s">
        <v>63</v>
      </c>
      <c r="B185" s="17">
        <v>34</v>
      </c>
      <c r="C185" s="17">
        <v>2</v>
      </c>
      <c r="D185" s="9" t="s">
        <v>0</v>
      </c>
      <c r="E185" s="8">
        <v>0.56170358426692624</v>
      </c>
      <c r="F185" s="7">
        <v>9.7194817998712324E-2</v>
      </c>
      <c r="G185" s="7">
        <v>0.11133315068672761</v>
      </c>
      <c r="H185" s="10">
        <v>-0.18896326313082312</v>
      </c>
      <c r="I185" s="78">
        <v>0</v>
      </c>
      <c r="J185" s="78">
        <v>0</v>
      </c>
      <c r="K185" s="2">
        <v>18.042660058409982</v>
      </c>
      <c r="L185" s="2">
        <v>17.444874719293107</v>
      </c>
      <c r="M185" s="2">
        <v>18.324803066923845</v>
      </c>
      <c r="N185" s="2">
        <v>17.187470590989438</v>
      </c>
      <c r="O185" s="2">
        <v>17.524281998432844</v>
      </c>
      <c r="P185" s="2">
        <v>16.982785741397581</v>
      </c>
      <c r="Q185" s="2">
        <v>18.350954389465215</v>
      </c>
      <c r="R185" s="2">
        <v>17.836313621492454</v>
      </c>
      <c r="S185" s="2">
        <v>18.013642100841942</v>
      </c>
      <c r="T185" s="2">
        <v>15.955314530918754</v>
      </c>
      <c r="U185" s="2">
        <v>17.762400221231196</v>
      </c>
      <c r="V185" s="2">
        <v>18.644773315627106</v>
      </c>
      <c r="W185" s="2">
        <v>17.895271075210445</v>
      </c>
      <c r="X185" s="2">
        <v>18.90042034327891</v>
      </c>
      <c r="Y185" s="2">
        <v>17.630521730964681</v>
      </c>
      <c r="Z185" s="2">
        <v>17.286390612127491</v>
      </c>
      <c r="AA185" s="2">
        <v>18.515132796682682</v>
      </c>
      <c r="AB185" s="2">
        <v>17.437796782577884</v>
      </c>
      <c r="AC185" s="2">
        <v>18.267236311611107</v>
      </c>
      <c r="AD185" s="2">
        <v>17.728850953935233</v>
      </c>
      <c r="AE185" s="2">
        <v>18.897931809302552</v>
      </c>
      <c r="AF185" s="2">
        <v>17.841818551540864</v>
      </c>
      <c r="AG185" s="2">
        <v>17.391084103645593</v>
      </c>
      <c r="AH185" s="2">
        <v>18.285873890034352</v>
      </c>
      <c r="AI185" s="2">
        <v>18.125527221482038</v>
      </c>
      <c r="AJ185" s="2">
        <v>17.828868322235991</v>
      </c>
      <c r="AK185" s="2">
        <v>18.293354510169895</v>
      </c>
      <c r="AL185" s="2">
        <v>18.239902458624076</v>
      </c>
      <c r="AM185" s="2">
        <v>17.741595682196024</v>
      </c>
      <c r="AN185" s="2">
        <v>17.713377783839864</v>
      </c>
      <c r="AO185" s="2">
        <v>17.876703267092186</v>
      </c>
      <c r="AP185" s="2">
        <v>17.823915794692294</v>
      </c>
      <c r="AQ185" s="2">
        <v>18.946265243817866</v>
      </c>
      <c r="AR185" s="2">
        <v>18.264465746531126</v>
      </c>
      <c r="AS185" s="2">
        <v>18.393841111397776</v>
      </c>
      <c r="AT185" s="2">
        <v>17.513002873934749</v>
      </c>
      <c r="AU185" s="2">
        <v>17.779909869932549</v>
      </c>
      <c r="AV185" s="2">
        <v>17.310537126062457</v>
      </c>
      <c r="AW185" s="2">
        <v>17.93318177937347</v>
      </c>
      <c r="AX185" s="2">
        <v>17.921043065658893</v>
      </c>
      <c r="AY185" s="2">
        <v>18.616038553938075</v>
      </c>
      <c r="AZ185" s="2">
        <v>18.214491192077531</v>
      </c>
      <c r="BA185" s="2">
        <v>17.453917432298322</v>
      </c>
      <c r="BB185" s="2">
        <v>17.224568745280774</v>
      </c>
      <c r="BC185" s="2">
        <v>18.032792128183452</v>
      </c>
      <c r="BD185" s="2">
        <v>18.450357680788969</v>
      </c>
      <c r="BE185" s="2">
        <v>16.951270314324248</v>
      </c>
      <c r="BF185" s="2">
        <v>17.844707567424063</v>
      </c>
      <c r="BG185" s="2">
        <v>17.673306744850915</v>
      </c>
      <c r="BH185" s="2">
        <v>17.522648236890593</v>
      </c>
      <c r="BI185" s="2">
        <v>17.941138772156325</v>
      </c>
      <c r="BJ185" s="2">
        <v>17.004096686467179</v>
      </c>
      <c r="BK185" s="2">
        <v>17.906134425089348</v>
      </c>
      <c r="BL185" s="2">
        <v>18.025906707052734</v>
      </c>
      <c r="BM185" s="2">
        <v>17.922425789658476</v>
      </c>
      <c r="BN185" s="2">
        <v>16.839664829787719</v>
      </c>
      <c r="BO185" s="2">
        <v>17.844277868711405</v>
      </c>
      <c r="BP185" s="2">
        <v>17.659721297973508</v>
      </c>
      <c r="BQ185" s="2">
        <v>16.485563276470899</v>
      </c>
      <c r="BR185" s="2">
        <v>17.621174913040875</v>
      </c>
      <c r="BS185" s="2">
        <v>17.116614197053408</v>
      </c>
      <c r="BT185" s="2">
        <v>17.833692269629466</v>
      </c>
      <c r="BU185" s="2">
        <v>17.822636205511813</v>
      </c>
      <c r="BV185" s="2">
        <v>17.102733084318604</v>
      </c>
      <c r="BW185" s="2">
        <v>16.49732268797225</v>
      </c>
      <c r="BX185" s="2">
        <v>18.20652855927867</v>
      </c>
      <c r="BY185" s="2">
        <v>17.543157744854263</v>
      </c>
      <c r="BZ185" s="2">
        <v>17.811422820636515</v>
      </c>
      <c r="CA185" s="2">
        <v>17.916444497800246</v>
      </c>
      <c r="CB185" s="2">
        <v>17.738299082820529</v>
      </c>
      <c r="CC185" s="2">
        <v>17.306989158777338</v>
      </c>
      <c r="CD185" s="2">
        <v>17.38758297120415</v>
      </c>
      <c r="CE185" s="2">
        <v>18.029635896639629</v>
      </c>
      <c r="CF185" s="2">
        <v>19.063009831635558</v>
      </c>
      <c r="CG185" s="2">
        <v>18.095384342836766</v>
      </c>
      <c r="CH185" s="2">
        <v>17.442373853093908</v>
      </c>
      <c r="CI185" s="2">
        <v>17.560181496034723</v>
      </c>
      <c r="CJ185" s="2">
        <v>17.111364955885655</v>
      </c>
      <c r="CK185" s="2">
        <v>17.388567036988732</v>
      </c>
      <c r="CL185" s="2">
        <v>17.553657802937558</v>
      </c>
      <c r="CM185" s="2">
        <v>18.486313473655418</v>
      </c>
      <c r="CN185" s="2">
        <v>17.205520839401782</v>
      </c>
      <c r="CO185" s="2">
        <v>17.216030366300245</v>
      </c>
      <c r="CP185" s="2">
        <v>17.66752806088839</v>
      </c>
      <c r="CQ185" s="2">
        <v>17.642074394182899</v>
      </c>
      <c r="CR185" s="2">
        <v>18.677241561780676</v>
      </c>
      <c r="CS185" s="2">
        <v>17.831851764213084</v>
      </c>
      <c r="CT185" s="2">
        <v>18.827438416098794</v>
      </c>
      <c r="CU185" s="2">
        <v>18.690547170431845</v>
      </c>
      <c r="CV185" s="2">
        <v>17.870419611299496</v>
      </c>
      <c r="CW185" s="2">
        <v>18.17918715906956</v>
      </c>
      <c r="CX185" s="2">
        <v>17.614187570812422</v>
      </c>
      <c r="CY185" s="2">
        <v>17.987860738555966</v>
      </c>
      <c r="CZ185" s="2">
        <v>18.51032679579804</v>
      </c>
      <c r="DA185" s="2">
        <v>17.862601975236988</v>
      </c>
      <c r="DB185" s="2">
        <v>17.333184725157402</v>
      </c>
      <c r="DC185" s="2">
        <v>17.766627934760812</v>
      </c>
      <c r="DD185" s="2">
        <v>16.824624088579629</v>
      </c>
      <c r="DE185" s="2">
        <v>18.307054161684068</v>
      </c>
      <c r="DF185" s="2">
        <v>18.496199619291016</v>
      </c>
      <c r="DG185" s="2">
        <v>18.365639261354648</v>
      </c>
      <c r="DH185" s="2">
        <v>17.980975919609481</v>
      </c>
      <c r="DI185" s="2">
        <v>17.999575752756623</v>
      </c>
      <c r="DJ185" s="2">
        <v>18.1660084102949</v>
      </c>
      <c r="DK185" s="2">
        <v>17.871703976212359</v>
      </c>
      <c r="DL185" s="2">
        <v>18.097130079152876</v>
      </c>
      <c r="DM185" s="2">
        <v>18.077991225586633</v>
      </c>
      <c r="DN185" s="2">
        <v>18.501785609352527</v>
      </c>
      <c r="DO185" s="2">
        <v>18.234310899752103</v>
      </c>
      <c r="DP185" s="2">
        <v>17.889085092554392</v>
      </c>
      <c r="DQ185" s="2">
        <v>18.653957447694147</v>
      </c>
      <c r="DR185" s="2">
        <v>18.769382045166608</v>
      </c>
      <c r="DS185" s="2">
        <v>17.531813660066248</v>
      </c>
      <c r="DT185" s="2">
        <v>18.572175465436469</v>
      </c>
      <c r="DU185" s="2">
        <v>18.395483699918934</v>
      </c>
      <c r="DV185" s="2">
        <v>18.822214304047037</v>
      </c>
      <c r="DW185" s="2">
        <v>18.064461055308673</v>
      </c>
      <c r="DX185" s="2">
        <v>17.517375952498245</v>
      </c>
      <c r="DY185" s="2">
        <v>18.387003890055642</v>
      </c>
      <c r="DZ185" s="2">
        <v>17.839755912441014</v>
      </c>
      <c r="EA185" s="2">
        <v>17.395136816329405</v>
      </c>
      <c r="EB185" s="2">
        <v>17.204941712011411</v>
      </c>
      <c r="EC185" s="2">
        <v>17.200321508153198</v>
      </c>
      <c r="ED185" s="2">
        <v>17.197678899053464</v>
      </c>
      <c r="EE185" s="2">
        <v>17.229386376011927</v>
      </c>
      <c r="EF185" s="2">
        <v>17.086625996886305</v>
      </c>
      <c r="EG185" s="2">
        <v>18.833659906417992</v>
      </c>
      <c r="EH185" s="2">
        <v>17.09936155708877</v>
      </c>
      <c r="EI185" s="2">
        <v>18.342516099026774</v>
      </c>
      <c r="EJ185" s="2">
        <v>18.139894059142037</v>
      </c>
      <c r="EK185" s="2">
        <v>17.535303588775648</v>
      </c>
      <c r="EL185" s="2">
        <v>17.936331550321583</v>
      </c>
      <c r="EM185" s="2">
        <v>17.962361898593418</v>
      </c>
      <c r="EN185" s="2">
        <v>16.135659838845456</v>
      </c>
      <c r="EO185" s="2">
        <v>17.984952259516024</v>
      </c>
      <c r="EP185" s="2">
        <v>18.14899907010318</v>
      </c>
      <c r="EQ185" s="2">
        <v>17.258027488951754</v>
      </c>
      <c r="ER185" s="2">
        <v>18.552004286922539</v>
      </c>
      <c r="ES185" s="2">
        <v>17.617487551469367</v>
      </c>
      <c r="ET185" s="2">
        <v>18.154309219940881</v>
      </c>
      <c r="EU185" s="2">
        <v>17.703325458090543</v>
      </c>
      <c r="EV185" s="2">
        <v>18.143412417233428</v>
      </c>
      <c r="EW185" s="2">
        <v>17.572459042866917</v>
      </c>
      <c r="EX185" s="2">
        <v>18.336618838349025</v>
      </c>
      <c r="EY185" s="2">
        <v>17.186057713313929</v>
      </c>
      <c r="EZ185" s="2">
        <v>16.717344868389294</v>
      </c>
      <c r="FA185" s="2">
        <v>17.859567558986523</v>
      </c>
      <c r="FB185" s="2">
        <v>17.513462634140794</v>
      </c>
      <c r="FC185" s="2">
        <v>17.332957245461191</v>
      </c>
      <c r="FD185" s="2">
        <v>18.476111770762877</v>
      </c>
      <c r="FE185" s="2">
        <v>16.801446816538096</v>
      </c>
      <c r="FF185" s="2">
        <v>18.601484150843671</v>
      </c>
      <c r="FG185" s="2">
        <v>18.253835834824486</v>
      </c>
      <c r="FH185" s="2">
        <v>17.690265987382251</v>
      </c>
      <c r="FI185" s="2">
        <v>18.279560356236203</v>
      </c>
      <c r="FJ185" s="2">
        <v>18.560476326429256</v>
      </c>
      <c r="FK185" s="2">
        <v>17.538340711803031</v>
      </c>
      <c r="FL185" s="2">
        <v>17.751196698294528</v>
      </c>
      <c r="FM185" s="2">
        <v>17.225049792257593</v>
      </c>
      <c r="FN185" s="2">
        <v>17.321215039450689</v>
      </c>
      <c r="FO185" s="2">
        <v>17.142772780288965</v>
      </c>
      <c r="FP185" s="2">
        <v>17.610623615615424</v>
      </c>
      <c r="FQ185" s="2">
        <v>16.495830659765804</v>
      </c>
      <c r="FR185" s="2">
        <v>17.44643040897973</v>
      </c>
      <c r="FS185" s="2">
        <v>17.361039863778508</v>
      </c>
      <c r="FT185" s="2">
        <v>17.501304805885116</v>
      </c>
      <c r="FU185" s="2">
        <v>18.122999143219058</v>
      </c>
      <c r="FV185" s="2">
        <v>17.259280650991936</v>
      </c>
      <c r="FW185" s="2">
        <v>17.387592036207604</v>
      </c>
      <c r="FX185" s="2">
        <v>16.716727555610952</v>
      </c>
      <c r="FY185" s="2">
        <v>17.636825285468895</v>
      </c>
      <c r="FZ185" s="2">
        <v>17.072415274861498</v>
      </c>
      <c r="GA185" s="2">
        <v>18.435096605058341</v>
      </c>
      <c r="GB185" s="2">
        <v>16.995288087126475</v>
      </c>
      <c r="GC185" s="2">
        <v>18.296243004639663</v>
      </c>
      <c r="GD185" s="2">
        <v>17.65473687322384</v>
      </c>
      <c r="GE185" s="2">
        <v>17.09634789790012</v>
      </c>
      <c r="GF185" s="2">
        <v>18.106005708679049</v>
      </c>
      <c r="GG185" s="2">
        <v>17.119046410848782</v>
      </c>
      <c r="GH185" s="2">
        <v>17.429522038834932</v>
      </c>
      <c r="GI185" s="2">
        <v>16.808629592111497</v>
      </c>
      <c r="GJ185" s="2">
        <v>18.188892223127024</v>
      </c>
      <c r="GK185" s="2">
        <v>16.903457547256771</v>
      </c>
      <c r="GL185" s="2">
        <v>17.604537567945282</v>
      </c>
      <c r="GM185" s="30">
        <v>17.588743324915828</v>
      </c>
      <c r="GN185" s="30">
        <v>17.831483189251504</v>
      </c>
    </row>
    <row r="186" spans="1:196" x14ac:dyDescent="0.2">
      <c r="A186" s="17" t="s">
        <v>63</v>
      </c>
      <c r="B186" s="17">
        <v>34</v>
      </c>
      <c r="C186" s="17">
        <v>2</v>
      </c>
      <c r="D186" s="9" t="s">
        <v>1</v>
      </c>
      <c r="E186" s="7">
        <v>0.1321325485031129</v>
      </c>
      <c r="F186" s="7">
        <v>0.18399173524431234</v>
      </c>
      <c r="G186" s="7">
        <v>0.51795122241332692</v>
      </c>
      <c r="H186" s="7">
        <v>-0.10108866023055896</v>
      </c>
      <c r="I186" s="78">
        <v>0</v>
      </c>
      <c r="J186" s="78">
        <v>0</v>
      </c>
      <c r="K186" s="2">
        <v>21.643636195939266</v>
      </c>
      <c r="L186" s="2">
        <v>20.47414683755304</v>
      </c>
      <c r="M186" s="2">
        <v>21.69962133572934</v>
      </c>
      <c r="N186" s="2">
        <v>20.944648466892321</v>
      </c>
      <c r="O186" s="2">
        <v>20.925522697604151</v>
      </c>
      <c r="P186" s="2">
        <v>20.669475649884383</v>
      </c>
      <c r="Q186" s="2">
        <v>21.699068976050341</v>
      </c>
      <c r="R186" s="2">
        <v>20.807562263304767</v>
      </c>
      <c r="S186" s="2">
        <v>21.139747414881786</v>
      </c>
      <c r="T186" s="2">
        <v>19.515042348153656</v>
      </c>
      <c r="U186" s="2">
        <v>21.480628173782865</v>
      </c>
      <c r="V186" s="2">
        <v>21.712052419664033</v>
      </c>
      <c r="W186" s="2">
        <v>21.533571329903566</v>
      </c>
      <c r="X186" s="2">
        <v>21.68311592655024</v>
      </c>
      <c r="Y186" s="2">
        <v>20.976980614646941</v>
      </c>
      <c r="Z186" s="2">
        <v>20.048762069573886</v>
      </c>
      <c r="AA186" s="2">
        <v>21.590053408522028</v>
      </c>
      <c r="AB186" s="2">
        <v>20.675645041600379</v>
      </c>
      <c r="AC186" s="2">
        <v>21.264570645302445</v>
      </c>
      <c r="AD186" s="2">
        <v>21.106324945615071</v>
      </c>
      <c r="AE186" s="2">
        <v>20.889586358687009</v>
      </c>
      <c r="AF186" s="2">
        <v>21.122138905289567</v>
      </c>
      <c r="AG186" s="2">
        <v>21.181043265764799</v>
      </c>
      <c r="AH186" s="2">
        <v>21.554434492812796</v>
      </c>
      <c r="AI186" s="2">
        <v>20.477669617071776</v>
      </c>
      <c r="AJ186" s="2">
        <v>21.310372099902047</v>
      </c>
      <c r="AK186" s="2">
        <v>21.646392187954834</v>
      </c>
      <c r="AL186" s="2">
        <v>21.336308736929869</v>
      </c>
      <c r="AM186" s="2">
        <v>21.096729344743022</v>
      </c>
      <c r="AN186" s="2">
        <v>21.04387181543715</v>
      </c>
      <c r="AO186" s="2">
        <v>21.330820995255788</v>
      </c>
      <c r="AP186" s="2">
        <v>20.96405039620516</v>
      </c>
      <c r="AQ186" s="2">
        <v>21.672438884510157</v>
      </c>
      <c r="AR186" s="2">
        <v>21.250147495936773</v>
      </c>
      <c r="AS186" s="2">
        <v>21.789590249682206</v>
      </c>
      <c r="AT186" s="2">
        <v>20.911859190993379</v>
      </c>
      <c r="AU186" s="2">
        <v>21.188338151218002</v>
      </c>
      <c r="AV186" s="2">
        <v>20.488246466187537</v>
      </c>
      <c r="AW186" s="2">
        <v>21.664781810806797</v>
      </c>
      <c r="AX186" s="2">
        <v>20.855105789794223</v>
      </c>
      <c r="AY186" s="2">
        <v>21.557298290377659</v>
      </c>
      <c r="AZ186" s="2">
        <v>20.781286560089036</v>
      </c>
      <c r="BA186" s="2">
        <v>20.629248997189396</v>
      </c>
      <c r="BB186" s="2">
        <v>21.093639718199551</v>
      </c>
      <c r="BC186" s="2">
        <v>20.973023954594382</v>
      </c>
      <c r="BD186" s="2">
        <v>21.913886449567425</v>
      </c>
      <c r="BE186" s="2">
        <v>19.205056206219798</v>
      </c>
      <c r="BF186" s="2">
        <v>21.047697203502704</v>
      </c>
      <c r="BG186" s="2">
        <v>20.547141876090748</v>
      </c>
      <c r="BH186" s="2">
        <v>19.74322814128266</v>
      </c>
      <c r="BI186" s="2">
        <v>20.686075142995154</v>
      </c>
      <c r="BJ186" s="2">
        <v>20.837739963100347</v>
      </c>
      <c r="BK186" s="2">
        <v>21.192530007362361</v>
      </c>
      <c r="BL186" s="2">
        <v>21.66697985935787</v>
      </c>
      <c r="BM186" s="2">
        <v>20.971541141594376</v>
      </c>
      <c r="BN186" s="2">
        <v>20.320147700276358</v>
      </c>
      <c r="BO186" s="2">
        <v>21.056553113814221</v>
      </c>
      <c r="BP186" s="2">
        <v>20.135913266339379</v>
      </c>
      <c r="BQ186" s="2">
        <v>20.398498050019981</v>
      </c>
      <c r="BR186" s="2">
        <v>21.105026600469881</v>
      </c>
      <c r="BS186" s="2">
        <v>20.507004202351887</v>
      </c>
      <c r="BT186" s="2">
        <v>21.078240041736361</v>
      </c>
      <c r="BU186" s="2">
        <v>20.88619905505611</v>
      </c>
      <c r="BV186" s="2">
        <v>20.633651891620403</v>
      </c>
      <c r="BW186" s="2">
        <v>19.218633198257514</v>
      </c>
      <c r="BX186" s="2">
        <v>21.502924610572361</v>
      </c>
      <c r="BY186" s="2">
        <v>21.449580291786436</v>
      </c>
      <c r="BZ186" s="2">
        <v>21.060290681099911</v>
      </c>
      <c r="CA186" s="2">
        <v>20.951754061076628</v>
      </c>
      <c r="CB186" s="2">
        <v>21.056252222374024</v>
      </c>
      <c r="CC186" s="2">
        <v>21.094313413044748</v>
      </c>
      <c r="CD186" s="2">
        <v>21.045887415195878</v>
      </c>
      <c r="CE186" s="2">
        <v>21.021125749883588</v>
      </c>
      <c r="CF186" s="2">
        <v>21.932059644939379</v>
      </c>
      <c r="CG186" s="2">
        <v>20.845617154943181</v>
      </c>
      <c r="CH186" s="2">
        <v>21.143880589477558</v>
      </c>
      <c r="CI186" s="2">
        <v>21.465872340201646</v>
      </c>
      <c r="CJ186" s="2">
        <v>20.645854722801513</v>
      </c>
      <c r="CK186" s="2">
        <v>20.068117497652803</v>
      </c>
      <c r="CL186" s="2">
        <v>21.505079576519652</v>
      </c>
      <c r="CM186" s="2">
        <v>21.477219572829135</v>
      </c>
      <c r="CN186" s="2">
        <v>21.005744636109153</v>
      </c>
      <c r="CO186" s="2">
        <v>20.426181074749053</v>
      </c>
      <c r="CP186" s="2">
        <v>21.114315027893085</v>
      </c>
      <c r="CQ186" s="2">
        <v>21.138819262050657</v>
      </c>
      <c r="CR186" s="2">
        <v>21.839346284281227</v>
      </c>
      <c r="CS186" s="2">
        <v>21.301042626253523</v>
      </c>
      <c r="CT186" s="2">
        <v>21.967764317302777</v>
      </c>
      <c r="CU186" s="2">
        <v>21.913826921954055</v>
      </c>
      <c r="CV186" s="2">
        <v>21.089360877972776</v>
      </c>
      <c r="CW186" s="2">
        <v>21.203976871502338</v>
      </c>
      <c r="CX186" s="2">
        <v>21.034750687178882</v>
      </c>
      <c r="CY186" s="2">
        <v>21.189382388984047</v>
      </c>
      <c r="CZ186" s="2">
        <v>21.781933487699696</v>
      </c>
      <c r="DA186" s="2">
        <v>20.917290331517666</v>
      </c>
      <c r="DB186" s="2">
        <v>20.792485942817073</v>
      </c>
      <c r="DC186" s="2">
        <v>21.171988799799678</v>
      </c>
      <c r="DD186" s="2">
        <v>20.488292561699318</v>
      </c>
      <c r="DE186" s="2">
        <v>20.946264109353603</v>
      </c>
      <c r="DF186" s="2">
        <v>21.618040777671826</v>
      </c>
      <c r="DG186" s="2">
        <v>21.903651443135001</v>
      </c>
      <c r="DH186" s="2">
        <v>21.305813134650883</v>
      </c>
      <c r="DI186" s="2">
        <v>21.271461210147706</v>
      </c>
      <c r="DJ186" s="2">
        <v>21.354234808748519</v>
      </c>
      <c r="DK186" s="2">
        <v>21.433437238851102</v>
      </c>
      <c r="DL186" s="2">
        <v>20.840996508966054</v>
      </c>
      <c r="DM186" s="2">
        <v>21.853895345365753</v>
      </c>
      <c r="DN186" s="2">
        <v>21.169899251836593</v>
      </c>
      <c r="DO186" s="2">
        <v>21.204124682323485</v>
      </c>
      <c r="DP186" s="2">
        <v>21.927032642084193</v>
      </c>
      <c r="DQ186" s="2">
        <v>21.582215798886427</v>
      </c>
      <c r="DR186" s="2">
        <v>21.745359621658384</v>
      </c>
      <c r="DS186" s="2">
        <v>21.419832004563531</v>
      </c>
      <c r="DT186" s="2">
        <v>21.079570240938107</v>
      </c>
      <c r="DU186" s="2">
        <v>22.030173823622704</v>
      </c>
      <c r="DV186" s="2">
        <v>21.839269113789555</v>
      </c>
      <c r="DW186" s="2">
        <v>22.169302584686992</v>
      </c>
      <c r="DX186" s="2">
        <v>21.60311777915425</v>
      </c>
      <c r="DY186" s="2">
        <v>20.73531006805662</v>
      </c>
      <c r="DZ186" s="2">
        <v>21.494045706049793</v>
      </c>
      <c r="EA186" s="2">
        <v>21.41074856453486</v>
      </c>
      <c r="EB186" s="2">
        <v>20.652647485186886</v>
      </c>
      <c r="EC186" s="2">
        <v>20.549063237773165</v>
      </c>
      <c r="ED186" s="2">
        <v>20.976871045264293</v>
      </c>
      <c r="EE186" s="2">
        <v>21.162581827590888</v>
      </c>
      <c r="EF186" s="2">
        <v>19.753604052527095</v>
      </c>
      <c r="EG186" s="2">
        <v>20.604138514802408</v>
      </c>
      <c r="EH186" s="2">
        <v>22.216403960260976</v>
      </c>
      <c r="EI186" s="2">
        <v>21.014203805885078</v>
      </c>
      <c r="EJ186" s="2">
        <v>21.466238395759017</v>
      </c>
      <c r="EK186" s="2">
        <v>20.800418137906139</v>
      </c>
      <c r="EL186" s="2">
        <v>20.999747587240311</v>
      </c>
      <c r="EM186" s="2">
        <v>21.196455076964586</v>
      </c>
      <c r="EN186" s="2">
        <v>21.576568721723191</v>
      </c>
      <c r="EO186" s="2">
        <v>19.61758416243196</v>
      </c>
      <c r="EP186" s="2">
        <v>21.255773160053003</v>
      </c>
      <c r="EQ186" s="2">
        <v>21.252111259446718</v>
      </c>
      <c r="ER186" s="2">
        <v>21.050599831488121</v>
      </c>
      <c r="ES186" s="2">
        <v>22.310221263999836</v>
      </c>
      <c r="ET186" s="2">
        <v>21.067559054157854</v>
      </c>
      <c r="EU186" s="2">
        <v>20.702148888559549</v>
      </c>
      <c r="EV186" s="2">
        <v>21.533655268614655</v>
      </c>
      <c r="EW186" s="2">
        <v>20.769964496427814</v>
      </c>
      <c r="EX186" s="2">
        <v>20.545793621481504</v>
      </c>
      <c r="EY186" s="2">
        <v>21.446524288032887</v>
      </c>
      <c r="EZ186" s="2">
        <v>21.083139538771039</v>
      </c>
      <c r="FA186" s="2">
        <v>20.594145915793167</v>
      </c>
      <c r="FB186" s="2">
        <v>21.059237808136938</v>
      </c>
      <c r="FC186" s="2">
        <v>20.576131095518804</v>
      </c>
      <c r="FD186" s="2">
        <v>20.439352544475227</v>
      </c>
      <c r="FE186" s="2">
        <v>21.839063341175336</v>
      </c>
      <c r="FF186" s="2">
        <v>20.662341461535021</v>
      </c>
      <c r="FG186" s="2">
        <v>21.627354525439632</v>
      </c>
      <c r="FH186" s="2">
        <v>21.713473420124917</v>
      </c>
      <c r="FI186" s="2">
        <v>20.880294758170276</v>
      </c>
      <c r="FJ186" s="2">
        <v>21.281176996567371</v>
      </c>
      <c r="FK186" s="2">
        <v>21.532203055223757</v>
      </c>
      <c r="FL186" s="2">
        <v>20.838321138287878</v>
      </c>
      <c r="FM186" s="2">
        <v>20.828260743929217</v>
      </c>
      <c r="FN186" s="2">
        <v>20.708568379237168</v>
      </c>
      <c r="FO186" s="2">
        <v>21.109197225418853</v>
      </c>
      <c r="FP186" s="2">
        <v>20.507308115318001</v>
      </c>
      <c r="FQ186" s="2">
        <v>19.767142926383958</v>
      </c>
      <c r="FR186" s="2">
        <v>20.62165508550234</v>
      </c>
      <c r="FS186" s="2">
        <v>19.780124800848455</v>
      </c>
      <c r="FT186" s="2">
        <v>20.93083155116928</v>
      </c>
      <c r="FU186" s="2">
        <v>20.732487826948596</v>
      </c>
      <c r="FV186" s="2">
        <v>21.396378099160355</v>
      </c>
      <c r="FW186" s="2">
        <v>20.768705450507213</v>
      </c>
      <c r="FX186" s="2">
        <v>20.835531127059483</v>
      </c>
      <c r="FY186" s="2">
        <v>19.949644271174133</v>
      </c>
      <c r="FZ186" s="2">
        <v>21.633104247710808</v>
      </c>
      <c r="GA186" s="2">
        <v>20.841699884545545</v>
      </c>
      <c r="GB186" s="2">
        <v>22.138267507502469</v>
      </c>
      <c r="GC186" s="2">
        <v>20.501446758249568</v>
      </c>
      <c r="GD186" s="2">
        <v>21.491220782260498</v>
      </c>
      <c r="GE186" s="2">
        <v>21.109068553860237</v>
      </c>
      <c r="GF186" s="2">
        <v>20.71128876836174</v>
      </c>
      <c r="GG186" s="2">
        <v>21.147004269340979</v>
      </c>
      <c r="GH186" s="2">
        <v>20.679161995460692</v>
      </c>
      <c r="GI186" s="2">
        <v>21.05467538544875</v>
      </c>
      <c r="GJ186" s="2">
        <v>19.64067433349841</v>
      </c>
      <c r="GK186" s="2">
        <v>20.613376289107276</v>
      </c>
      <c r="GL186" s="2">
        <v>21.349612746680982</v>
      </c>
      <c r="GM186" s="30">
        <v>20.613376289107276</v>
      </c>
      <c r="GN186" s="30">
        <v>21.349612746680982</v>
      </c>
    </row>
    <row r="187" spans="1:196" x14ac:dyDescent="0.2">
      <c r="A187" s="17" t="s">
        <v>64</v>
      </c>
      <c r="B187" s="17">
        <v>36</v>
      </c>
      <c r="C187" s="17">
        <v>4</v>
      </c>
      <c r="D187" s="9" t="s">
        <v>0</v>
      </c>
      <c r="E187" s="8">
        <v>9.2450753925524265E-2</v>
      </c>
      <c r="F187" s="7">
        <v>0.15932455328483996</v>
      </c>
      <c r="G187" s="7">
        <v>0.95098364310651995</v>
      </c>
      <c r="H187" s="10">
        <v>-2.1128518501683402E-2</v>
      </c>
      <c r="I187" s="78">
        <v>0</v>
      </c>
      <c r="J187" s="78">
        <v>0</v>
      </c>
      <c r="K187" s="2">
        <v>20.292842836571147</v>
      </c>
      <c r="L187" s="2">
        <v>19.965193748367579</v>
      </c>
      <c r="M187" s="2">
        <v>19.696233988397466</v>
      </c>
      <c r="N187" s="2">
        <v>20.263588652481758</v>
      </c>
      <c r="O187" s="2">
        <v>19.691833728849403</v>
      </c>
      <c r="P187" s="2">
        <v>18.936559363059274</v>
      </c>
      <c r="Q187" s="2">
        <v>20.546289644092553</v>
      </c>
      <c r="R187" s="2">
        <v>20.111204195682298</v>
      </c>
      <c r="S187" s="2">
        <v>20.442156320094686</v>
      </c>
      <c r="T187" s="2">
        <v>18.908596006985565</v>
      </c>
      <c r="U187" s="2">
        <v>20.462483346541873</v>
      </c>
      <c r="V187" s="2">
        <v>20.335093679023679</v>
      </c>
      <c r="W187" s="2">
        <v>20.257778826191633</v>
      </c>
      <c r="X187" s="2">
        <v>20.593093245493694</v>
      </c>
      <c r="Y187" s="2">
        <v>20.047528921193546</v>
      </c>
      <c r="Z187" s="2">
        <v>19.481594734315841</v>
      </c>
      <c r="AA187" s="2">
        <v>20.552698835540788</v>
      </c>
      <c r="AB187" s="2">
        <v>19.480308080872465</v>
      </c>
      <c r="AC187" s="2">
        <v>20.526780773940359</v>
      </c>
      <c r="AD187" s="2">
        <v>19.314053592773085</v>
      </c>
      <c r="AE187" s="2">
        <v>20.604903656359674</v>
      </c>
      <c r="AF187" s="2">
        <v>20.14321450707758</v>
      </c>
      <c r="AG187" s="2">
        <v>19.591891933778992</v>
      </c>
      <c r="AH187" s="2">
        <v>20.150506442841973</v>
      </c>
      <c r="AI187" s="2">
        <v>20.029954705002972</v>
      </c>
      <c r="AJ187" s="2">
        <v>19.659413070834201</v>
      </c>
      <c r="AK187" s="2">
        <v>20.439065400242331</v>
      </c>
      <c r="AL187" s="2">
        <v>20.092769309771032</v>
      </c>
      <c r="AM187" s="2">
        <v>20.029954705002972</v>
      </c>
      <c r="AN187" s="2">
        <v>19.893946297328377</v>
      </c>
      <c r="AO187" s="2">
        <v>19.46672517114461</v>
      </c>
      <c r="AP187" s="2">
        <v>20.011334399281306</v>
      </c>
      <c r="AQ187" s="2">
        <v>20.85823821468734</v>
      </c>
      <c r="AR187" s="2">
        <v>20.593967678726017</v>
      </c>
      <c r="AS187" s="2">
        <v>20.455325373561703</v>
      </c>
      <c r="AT187" s="2">
        <v>20.706980202516913</v>
      </c>
      <c r="AU187" s="2">
        <v>20.224313244022532</v>
      </c>
      <c r="AV187" s="2">
        <v>20.884666440495167</v>
      </c>
      <c r="AW187" s="2">
        <v>19.935841930696835</v>
      </c>
      <c r="AX187" s="2">
        <v>19.560525864466438</v>
      </c>
      <c r="AY187" s="2">
        <v>20.308128732743484</v>
      </c>
      <c r="AZ187" s="2">
        <v>19.798681666532833</v>
      </c>
      <c r="BA187" s="2">
        <v>18.88567075354419</v>
      </c>
      <c r="BB187" s="2">
        <v>19.907815898081047</v>
      </c>
      <c r="BC187" s="2">
        <v>19.910709106845772</v>
      </c>
      <c r="BD187" s="2">
        <v>20.264175788369453</v>
      </c>
      <c r="BE187" s="2">
        <v>19.746424342384572</v>
      </c>
      <c r="BF187" s="2">
        <v>19.469691351870395</v>
      </c>
      <c r="BG187" s="2">
        <v>20.626224063350129</v>
      </c>
      <c r="BH187" s="2">
        <v>19.53293719093006</v>
      </c>
      <c r="BI187" s="2">
        <v>20.56041996426616</v>
      </c>
      <c r="BJ187" s="2">
        <v>19.46011365697035</v>
      </c>
      <c r="BK187" s="2">
        <v>19.596087200171254</v>
      </c>
      <c r="BL187" s="2">
        <v>20.464542280060375</v>
      </c>
      <c r="BM187" s="2">
        <v>19.854939663303977</v>
      </c>
      <c r="BN187" s="2">
        <v>19.096701419931144</v>
      </c>
      <c r="BO187" s="2">
        <v>19.628698904089379</v>
      </c>
      <c r="BP187" s="2">
        <v>19.929343000001325</v>
      </c>
      <c r="BQ187" s="2">
        <v>19.543087772374957</v>
      </c>
      <c r="BR187" s="2">
        <v>20.615601951247758</v>
      </c>
      <c r="BS187" s="2">
        <v>19.720555620570604</v>
      </c>
      <c r="BT187" s="2">
        <v>19.628696504155354</v>
      </c>
      <c r="BU187" s="2">
        <v>20.125571359175368</v>
      </c>
      <c r="BV187" s="2">
        <v>19.728018615045016</v>
      </c>
      <c r="BW187" s="2">
        <v>19.359764370721475</v>
      </c>
      <c r="BX187" s="2">
        <v>20.004744319150895</v>
      </c>
      <c r="BY187" s="2">
        <v>19.948700662105917</v>
      </c>
      <c r="BZ187" s="2">
        <v>20.116393162005078</v>
      </c>
      <c r="CA187" s="2">
        <v>20.311953098356586</v>
      </c>
      <c r="CB187" s="2">
        <v>20.382599542942931</v>
      </c>
      <c r="CC187" s="2">
        <v>19.820858280898268</v>
      </c>
      <c r="CD187" s="2">
        <v>19.820322696286794</v>
      </c>
      <c r="CE187" s="2">
        <v>19.930018446744125</v>
      </c>
      <c r="CF187" s="2">
        <v>21.29334557536157</v>
      </c>
      <c r="CG187" s="2">
        <v>20.587581272114857</v>
      </c>
      <c r="CH187" s="2">
        <v>19.41904535233488</v>
      </c>
      <c r="CI187" s="2">
        <v>19.880485904929913</v>
      </c>
      <c r="CJ187" s="2">
        <v>19.172950977467867</v>
      </c>
      <c r="CK187" s="2">
        <v>20.086987414222186</v>
      </c>
      <c r="CL187" s="2">
        <v>19.868130112395168</v>
      </c>
      <c r="CM187" s="2">
        <v>20.195401714183504</v>
      </c>
      <c r="CN187" s="2">
        <v>20.184317939609176</v>
      </c>
      <c r="CO187" s="2">
        <v>19.86155726106319</v>
      </c>
      <c r="CP187" s="2">
        <v>20.212770583493953</v>
      </c>
      <c r="CQ187" s="2">
        <v>20.178772507584601</v>
      </c>
      <c r="CR187" s="2">
        <v>20.269490498377401</v>
      </c>
      <c r="CS187" s="2">
        <v>19.868903520929305</v>
      </c>
      <c r="CT187" s="2">
        <v>20.588617432236536</v>
      </c>
      <c r="CU187" s="2">
        <v>20.681058612997735</v>
      </c>
      <c r="CV187" s="2">
        <v>20.040055937761842</v>
      </c>
      <c r="CW187" s="2">
        <v>20.595870373800143</v>
      </c>
      <c r="CX187" s="2">
        <v>20.194871860557932</v>
      </c>
      <c r="CY187" s="2">
        <v>20.029954705002972</v>
      </c>
      <c r="CZ187" s="2">
        <v>20.516086087905563</v>
      </c>
      <c r="DA187" s="2">
        <v>20.202536242865573</v>
      </c>
      <c r="DB187" s="2">
        <v>20.074043725089844</v>
      </c>
      <c r="DC187" s="2">
        <v>20.260558155749965</v>
      </c>
      <c r="DD187" s="2">
        <v>20.059526214815406</v>
      </c>
      <c r="DE187" s="2">
        <v>20.224843467993306</v>
      </c>
      <c r="DF187" s="2">
        <v>20.162562921267703</v>
      </c>
      <c r="DG187" s="2">
        <v>20.556542956067606</v>
      </c>
      <c r="DH187" s="2">
        <v>20.501978451097333</v>
      </c>
      <c r="DI187" s="2">
        <v>20.520882664442855</v>
      </c>
      <c r="DJ187" s="2">
        <v>20.818957243253561</v>
      </c>
      <c r="DK187" s="2">
        <v>20.531792189855679</v>
      </c>
      <c r="DL187" s="2">
        <v>20.687055936915698</v>
      </c>
      <c r="DM187" s="2">
        <v>20.315136094228816</v>
      </c>
      <c r="DN187" s="2">
        <v>20.376422558324862</v>
      </c>
      <c r="DO187" s="2">
        <v>19.625058366823126</v>
      </c>
      <c r="DP187" s="2">
        <v>20.572979919368329</v>
      </c>
      <c r="DQ187" s="2">
        <v>20.673175179546043</v>
      </c>
      <c r="DR187" s="2">
        <v>20.471149649896386</v>
      </c>
      <c r="DS187" s="2">
        <v>19.200753368495803</v>
      </c>
      <c r="DT187" s="2">
        <v>20.44359091330023</v>
      </c>
      <c r="DU187" s="2">
        <v>20.585158664956722</v>
      </c>
      <c r="DV187" s="2">
        <v>20.494627872192275</v>
      </c>
      <c r="DW187" s="2">
        <v>20.506831352465483</v>
      </c>
      <c r="DX187" s="2">
        <v>19.97621870859205</v>
      </c>
      <c r="DY187" s="2">
        <v>20.09917019839088</v>
      </c>
      <c r="DZ187" s="2">
        <v>19.317381970390379</v>
      </c>
      <c r="EA187" s="2">
        <v>19.639546608450676</v>
      </c>
      <c r="EB187" s="2">
        <v>20.144415860204084</v>
      </c>
      <c r="EC187" s="2">
        <v>19.408386330184648</v>
      </c>
      <c r="ED187" s="2">
        <v>19.84021614504913</v>
      </c>
      <c r="EE187" s="2">
        <v>19.660657428560111</v>
      </c>
      <c r="EF187" s="2">
        <v>19.760802394164926</v>
      </c>
      <c r="EG187" s="2">
        <v>21.231149317476746</v>
      </c>
      <c r="EH187" s="2">
        <v>19.858863087075928</v>
      </c>
      <c r="EI187" s="2">
        <v>20.254162347338575</v>
      </c>
      <c r="EJ187" s="2">
        <v>20.593259818735998</v>
      </c>
      <c r="EK187" s="2">
        <v>19.543233403807196</v>
      </c>
      <c r="EL187" s="2">
        <v>20.087795587561814</v>
      </c>
      <c r="EM187" s="2">
        <v>20.005837444934418</v>
      </c>
      <c r="EN187" s="2">
        <v>19.528867602914158</v>
      </c>
      <c r="EO187" s="2">
        <v>20.103018176932814</v>
      </c>
      <c r="EP187" s="2">
        <v>20.854472605379804</v>
      </c>
      <c r="EQ187" s="2">
        <v>19.925991546290003</v>
      </c>
      <c r="ER187" s="2">
        <v>20.441486094117657</v>
      </c>
      <c r="ES187" s="2">
        <v>19.633316424492776</v>
      </c>
      <c r="ET187" s="2">
        <v>19.929479373793171</v>
      </c>
      <c r="EU187" s="2">
        <v>19.610261847288573</v>
      </c>
      <c r="EV187" s="2">
        <v>20.783339098293009</v>
      </c>
      <c r="EW187" s="2">
        <v>20.192036411984432</v>
      </c>
      <c r="EX187" s="2">
        <v>20.604144552367863</v>
      </c>
      <c r="EY187" s="2">
        <v>19.77398600283253</v>
      </c>
      <c r="EZ187" s="2">
        <v>19.352641534145029</v>
      </c>
      <c r="FA187" s="2">
        <v>20.370326421609629</v>
      </c>
      <c r="FB187" s="2">
        <v>19.905717384652256</v>
      </c>
      <c r="FC187" s="2">
        <v>19.87220687780988</v>
      </c>
      <c r="FD187" s="2">
        <v>20.386474000469342</v>
      </c>
      <c r="FE187" s="2">
        <v>19.630035167788868</v>
      </c>
      <c r="FF187" s="2">
        <v>20.782104005903872</v>
      </c>
      <c r="FG187" s="2">
        <v>19.875150931136538</v>
      </c>
      <c r="FH187" s="2">
        <v>19.885945152276381</v>
      </c>
      <c r="FI187" s="2">
        <v>19.948002682732096</v>
      </c>
      <c r="FJ187" s="2">
        <v>20.050499633548384</v>
      </c>
      <c r="FK187" s="2">
        <v>19.831260884670805</v>
      </c>
      <c r="FL187" s="2">
        <v>19.935924893152809</v>
      </c>
      <c r="FM187" s="2">
        <v>19.810859707691673</v>
      </c>
      <c r="FN187" s="2">
        <v>19.730153072873755</v>
      </c>
      <c r="FO187" s="2">
        <v>20.399858798066891</v>
      </c>
      <c r="FP187" s="2">
        <v>20.164920726686429</v>
      </c>
      <c r="FQ187" s="2">
        <v>19.070817398280099</v>
      </c>
      <c r="FR187" s="2">
        <v>19.651354800763475</v>
      </c>
      <c r="FS187" s="2">
        <v>19.752235212427717</v>
      </c>
      <c r="FT187" s="2">
        <v>20.296674396451184</v>
      </c>
      <c r="FU187" s="2">
        <v>20.106877406077434</v>
      </c>
      <c r="FV187" s="2">
        <v>19.982020990272652</v>
      </c>
      <c r="FW187" s="2">
        <v>19.814571829922386</v>
      </c>
      <c r="FX187" s="2">
        <v>19.759238245231312</v>
      </c>
      <c r="FY187" s="2">
        <v>20.064849313617426</v>
      </c>
      <c r="FZ187" s="2">
        <v>19.717981182779585</v>
      </c>
      <c r="GA187" s="2">
        <v>20.780192510664396</v>
      </c>
      <c r="GB187" s="2">
        <v>19.896758209999259</v>
      </c>
      <c r="GC187" s="2">
        <v>20.9214170180373</v>
      </c>
      <c r="GD187" s="2">
        <v>19.929005537871049</v>
      </c>
      <c r="GE187" s="2">
        <v>19.665407897199021</v>
      </c>
      <c r="GF187" s="2">
        <v>20.270143004204257</v>
      </c>
      <c r="GG187" s="2">
        <v>19.702941997550855</v>
      </c>
      <c r="GH187" s="2">
        <v>20.230782260864057</v>
      </c>
      <c r="GI187" s="2">
        <v>19.845138177030776</v>
      </c>
      <c r="GJ187" s="2">
        <v>19.80036710060795</v>
      </c>
      <c r="GK187" s="2">
        <v>19.856251899847692</v>
      </c>
      <c r="GL187" s="2">
        <v>20.145716475995314</v>
      </c>
      <c r="GM187" s="30">
        <v>20.243814727429655</v>
      </c>
      <c r="GN187" s="30">
        <v>19.902408895047849</v>
      </c>
    </row>
    <row r="188" spans="1:196" x14ac:dyDescent="0.2">
      <c r="A188" s="17" t="s">
        <v>64</v>
      </c>
      <c r="B188" s="17">
        <v>36</v>
      </c>
      <c r="C188" s="17">
        <v>4</v>
      </c>
      <c r="D188" s="9" t="s">
        <v>1</v>
      </c>
      <c r="E188" s="7">
        <v>5.5289498555433081E-4</v>
      </c>
      <c r="F188" s="7">
        <v>0.25422226706971784</v>
      </c>
      <c r="G188" s="7">
        <v>0.88724329017860759</v>
      </c>
      <c r="H188" s="7">
        <v>2.8752064961146573E-2</v>
      </c>
      <c r="I188" s="58" t="s">
        <v>5711</v>
      </c>
      <c r="J188" s="78">
        <v>0</v>
      </c>
      <c r="K188" s="2">
        <v>22.7916250026122</v>
      </c>
      <c r="L188" s="2">
        <v>22.714325218112002</v>
      </c>
      <c r="M188" s="2">
        <v>22.45310067197623</v>
      </c>
      <c r="N188" s="2">
        <v>23.047301456339778</v>
      </c>
      <c r="O188" s="2">
        <v>22.783497445135545</v>
      </c>
      <c r="P188" s="2">
        <v>22.047890144577135</v>
      </c>
      <c r="Q188" s="2">
        <v>23.278755159478528</v>
      </c>
      <c r="R188" s="2">
        <v>22.609181661335704</v>
      </c>
      <c r="S188" s="2">
        <v>22.917325365414733</v>
      </c>
      <c r="T188" s="2">
        <v>21.754571620904699</v>
      </c>
      <c r="U188" s="2">
        <v>23.133269785187586</v>
      </c>
      <c r="V188" s="2">
        <v>22.748772944278379</v>
      </c>
      <c r="W188" s="2">
        <v>22.78429599941494</v>
      </c>
      <c r="X188" s="2">
        <v>22.692222233643438</v>
      </c>
      <c r="Y188" s="2">
        <v>22.773576700320927</v>
      </c>
      <c r="Z188" s="2">
        <v>22.057469383310032</v>
      </c>
      <c r="AA188" s="2">
        <v>23.083321286653035</v>
      </c>
      <c r="AB188" s="2">
        <v>22.318779513663305</v>
      </c>
      <c r="AC188" s="2">
        <v>22.783766619839543</v>
      </c>
      <c r="AD188" s="2">
        <v>21.995301870456366</v>
      </c>
      <c r="AE188" s="2">
        <v>22.568530426339635</v>
      </c>
      <c r="AF188" s="2">
        <v>22.643254429116435</v>
      </c>
      <c r="AG188" s="2">
        <v>22.451307439500585</v>
      </c>
      <c r="AH188" s="2">
        <v>22.430880848484989</v>
      </c>
      <c r="AI188" s="2">
        <v>22.124309653202054</v>
      </c>
      <c r="AJ188" s="2">
        <v>22.407237301351227</v>
      </c>
      <c r="AK188" s="2">
        <v>23.012017797101837</v>
      </c>
      <c r="AL188" s="2">
        <v>22.511792006805411</v>
      </c>
      <c r="AM188" s="2">
        <v>22.372898698438625</v>
      </c>
      <c r="AN188" s="2">
        <v>22.115161403415819</v>
      </c>
      <c r="AO188" s="2">
        <v>22.307455821965316</v>
      </c>
      <c r="AP188" s="2">
        <v>22.456857949850832</v>
      </c>
      <c r="AQ188" s="2">
        <v>22.981663412028311</v>
      </c>
      <c r="AR188" s="2">
        <v>22.992468907735269</v>
      </c>
      <c r="AS188" s="2">
        <v>22.982293938301531</v>
      </c>
      <c r="AT188" s="2">
        <v>23.306674893192277</v>
      </c>
      <c r="AU188" s="2">
        <v>22.872021964459123</v>
      </c>
      <c r="AV188" s="2">
        <v>22.92446394398543</v>
      </c>
      <c r="AW188" s="2">
        <v>22.836479058385429</v>
      </c>
      <c r="AX188" s="2">
        <v>22.455663753006124</v>
      </c>
      <c r="AY188" s="2">
        <v>22.660214628314097</v>
      </c>
      <c r="AZ188" s="2">
        <v>22.418653964749641</v>
      </c>
      <c r="BA188" s="2">
        <v>21.805100392050814</v>
      </c>
      <c r="BB188" s="2">
        <v>22.852081768629745</v>
      </c>
      <c r="BC188" s="2">
        <v>22.364460834246557</v>
      </c>
      <c r="BD188" s="2">
        <v>22.773597687872762</v>
      </c>
      <c r="BE188" s="2">
        <v>21.851493285130584</v>
      </c>
      <c r="BF188" s="2">
        <v>22.070849169080521</v>
      </c>
      <c r="BG188" s="2">
        <v>23.12188803245661</v>
      </c>
      <c r="BH188" s="2">
        <v>21.924201890200731</v>
      </c>
      <c r="BI188" s="2">
        <v>22.878406348821226</v>
      </c>
      <c r="BJ188" s="2">
        <v>22.040929625617775</v>
      </c>
      <c r="BK188" s="2">
        <v>22.177205963842233</v>
      </c>
      <c r="BL188" s="2">
        <v>22.932246597548684</v>
      </c>
      <c r="BM188" s="2">
        <v>22.415567906388027</v>
      </c>
      <c r="BN188" s="2">
        <v>22.017381185355273</v>
      </c>
      <c r="BO188" s="2">
        <v>22.158949130441012</v>
      </c>
      <c r="BP188" s="2">
        <v>22.163736200395387</v>
      </c>
      <c r="BQ188" s="2">
        <v>22.194211111584043</v>
      </c>
      <c r="BR188" s="2">
        <v>22.938395544683992</v>
      </c>
      <c r="BS188" s="2">
        <v>22.479787906973737</v>
      </c>
      <c r="BT188" s="2">
        <v>22.444344068763435</v>
      </c>
      <c r="BU188" s="2">
        <v>22.543632576067786</v>
      </c>
      <c r="BV188" s="2">
        <v>22.324556592861153</v>
      </c>
      <c r="BW188" s="2">
        <v>21.757701453606284</v>
      </c>
      <c r="BX188" s="2">
        <v>22.582857044237109</v>
      </c>
      <c r="BY188" s="2">
        <v>22.73391901420073</v>
      </c>
      <c r="BZ188" s="2">
        <v>22.430848824553912</v>
      </c>
      <c r="CA188" s="2">
        <v>22.917776762299745</v>
      </c>
      <c r="CB188" s="2">
        <v>22.807627108177503</v>
      </c>
      <c r="CC188" s="2">
        <v>22.48712176425212</v>
      </c>
      <c r="CD188" s="2">
        <v>22.26393019696377</v>
      </c>
      <c r="CE188" s="2">
        <v>22.351853479339436</v>
      </c>
      <c r="CF188" s="2">
        <v>23.417584507029513</v>
      </c>
      <c r="CG188" s="2">
        <v>23.252826010214619</v>
      </c>
      <c r="CH188" s="2">
        <v>22.251845214853383</v>
      </c>
      <c r="CI188" s="2">
        <v>22.972030275578415</v>
      </c>
      <c r="CJ188" s="2">
        <v>22.011450568473233</v>
      </c>
      <c r="CK188" s="2">
        <v>22.525484014353161</v>
      </c>
      <c r="CL188" s="2">
        <v>22.359231348151589</v>
      </c>
      <c r="CM188" s="2">
        <v>22.491328951715403</v>
      </c>
      <c r="CN188" s="2">
        <v>22.752060856163187</v>
      </c>
      <c r="CO188" s="2">
        <v>22.657363585263642</v>
      </c>
      <c r="CP188" s="2">
        <v>22.572977779209801</v>
      </c>
      <c r="CQ188" s="2">
        <v>22.898018255501803</v>
      </c>
      <c r="CR188" s="2">
        <v>22.806519181771701</v>
      </c>
      <c r="CS188" s="2">
        <v>22.742741977848173</v>
      </c>
      <c r="CT188" s="2">
        <v>22.905426481236976</v>
      </c>
      <c r="CU188" s="2">
        <v>22.983557419792138</v>
      </c>
      <c r="CV188" s="2">
        <v>22.54134925495304</v>
      </c>
      <c r="CW188" s="2">
        <v>22.823293695972236</v>
      </c>
      <c r="CX188" s="2">
        <v>22.82018574085895</v>
      </c>
      <c r="CY188" s="2">
        <v>22.196573174826288</v>
      </c>
      <c r="CZ188" s="2">
        <v>23.177662260364762</v>
      </c>
      <c r="DA188" s="2">
        <v>22.918121648291606</v>
      </c>
      <c r="DB188" s="2">
        <v>22.274923942400516</v>
      </c>
      <c r="DC188" s="2">
        <v>23.207700022433613</v>
      </c>
      <c r="DD188" s="2">
        <v>22.684603845133285</v>
      </c>
      <c r="DE188" s="2">
        <v>22.633862468197918</v>
      </c>
      <c r="DF188" s="2">
        <v>22.58433029775075</v>
      </c>
      <c r="DG188" s="2">
        <v>23.238303813830427</v>
      </c>
      <c r="DH188" s="2">
        <v>23.292047994854698</v>
      </c>
      <c r="DI188" s="2">
        <v>23.072053148071653</v>
      </c>
      <c r="DJ188" s="2">
        <v>23.186836308610971</v>
      </c>
      <c r="DK188" s="2">
        <v>23.586113395375932</v>
      </c>
      <c r="DL188" s="2">
        <v>22.852539766155502</v>
      </c>
      <c r="DM188" s="2">
        <v>23.236938143718692</v>
      </c>
      <c r="DN188" s="2">
        <v>22.92278353675151</v>
      </c>
      <c r="DO188" s="2">
        <v>21.952712524691055</v>
      </c>
      <c r="DP188" s="2">
        <v>23.404054073605476</v>
      </c>
      <c r="DQ188" s="2">
        <v>22.918016567062349</v>
      </c>
      <c r="DR188" s="2">
        <v>22.787020745463426</v>
      </c>
      <c r="DS188" s="2">
        <v>22.553572054813259</v>
      </c>
      <c r="DT188" s="2">
        <v>23.18383353234189</v>
      </c>
      <c r="DU188" s="2">
        <v>22.912719328800613</v>
      </c>
      <c r="DV188" s="2">
        <v>23.175126313600614</v>
      </c>
      <c r="DW188" s="2">
        <v>23.320237184159716</v>
      </c>
      <c r="DX188" s="2">
        <v>23.148131812671501</v>
      </c>
      <c r="DY188" s="2">
        <v>22.517695867369063</v>
      </c>
      <c r="DZ188" s="2">
        <v>22.641886120999402</v>
      </c>
      <c r="EA188" s="2">
        <v>22.111475290640609</v>
      </c>
      <c r="EB188" s="2">
        <v>22.286801901139153</v>
      </c>
      <c r="EC188" s="2">
        <v>22.765107913960996</v>
      </c>
      <c r="ED188" s="2">
        <v>22.378946772836724</v>
      </c>
      <c r="EE188" s="2">
        <v>22.825439952246356</v>
      </c>
      <c r="EF188" s="2">
        <v>22.975804408651118</v>
      </c>
      <c r="EG188" s="2">
        <v>22.417661352651415</v>
      </c>
      <c r="EH188" s="2">
        <v>23.556220409709592</v>
      </c>
      <c r="EI188" s="2">
        <v>22.729303088302807</v>
      </c>
      <c r="EJ188" s="2">
        <v>22.729421215788506</v>
      </c>
      <c r="EK188" s="2">
        <v>22.813318839699676</v>
      </c>
      <c r="EL188" s="2">
        <v>22.276362814529371</v>
      </c>
      <c r="EM188" s="2">
        <v>22.53845788697339</v>
      </c>
      <c r="EN188" s="2">
        <v>22.688868161623681</v>
      </c>
      <c r="EO188" s="2">
        <v>22.239308887417852</v>
      </c>
      <c r="EP188" s="2">
        <v>22.613774148251341</v>
      </c>
      <c r="EQ188" s="2">
        <v>23.336344768413575</v>
      </c>
      <c r="ER188" s="2">
        <v>22.607022043971511</v>
      </c>
      <c r="ES188" s="2">
        <v>23.436231041853677</v>
      </c>
      <c r="ET188" s="2">
        <v>22.463153018893333</v>
      </c>
      <c r="EU188" s="2">
        <v>22.116288456262303</v>
      </c>
      <c r="EV188" s="2">
        <v>22.411994846925847</v>
      </c>
      <c r="EW188" s="2">
        <v>22.682939756190052</v>
      </c>
      <c r="EX188" s="2">
        <v>22.36203316245588</v>
      </c>
      <c r="EY188" s="2">
        <v>22.943870773308387</v>
      </c>
      <c r="EZ188" s="2">
        <v>22.549832074957891</v>
      </c>
      <c r="FA188" s="2">
        <v>22.525810939920913</v>
      </c>
      <c r="FB188" s="2">
        <v>23.039578960355133</v>
      </c>
      <c r="FC188" s="2">
        <v>22.161273620617351</v>
      </c>
      <c r="FD188" s="2">
        <v>22.578957970217605</v>
      </c>
      <c r="FE188" s="2">
        <v>23.133215242778633</v>
      </c>
      <c r="FF188" s="2">
        <v>22.674805185777874</v>
      </c>
      <c r="FG188" s="2">
        <v>23.107256668414323</v>
      </c>
      <c r="FH188" s="2">
        <v>22.67744434485185</v>
      </c>
      <c r="FI188" s="2">
        <v>22.425833303839745</v>
      </c>
      <c r="FJ188" s="2">
        <v>22.305107751685501</v>
      </c>
      <c r="FK188" s="2">
        <v>22.691056913722878</v>
      </c>
      <c r="FL188" s="2">
        <v>22.500285624063356</v>
      </c>
      <c r="FM188" s="2">
        <v>22.507161256331781</v>
      </c>
      <c r="FN188" s="2">
        <v>22.429927423374451</v>
      </c>
      <c r="FO188" s="2">
        <v>22.51120553921994</v>
      </c>
      <c r="FP188" s="2">
        <v>22.977595995623702</v>
      </c>
      <c r="FQ188" s="2">
        <v>22.315904195773626</v>
      </c>
      <c r="FR188" s="2">
        <v>21.793299776028952</v>
      </c>
      <c r="FS188" s="2">
        <v>21.94460853744329</v>
      </c>
      <c r="FT188" s="2">
        <v>22.400544336546741</v>
      </c>
      <c r="FU188" s="2">
        <v>22.612058026687119</v>
      </c>
      <c r="FV188" s="2">
        <v>22.719162445946747</v>
      </c>
      <c r="FW188" s="2">
        <v>22.310359776198691</v>
      </c>
      <c r="FX188" s="2">
        <v>22.440993584057949</v>
      </c>
      <c r="FY188" s="2">
        <v>22.503944114658164</v>
      </c>
      <c r="FZ188" s="2">
        <v>23.315051818355112</v>
      </c>
      <c r="GA188" s="2">
        <v>22.506740217703431</v>
      </c>
      <c r="GB188" s="2">
        <v>23.454985617430367</v>
      </c>
      <c r="GC188" s="2">
        <v>22.741600267107795</v>
      </c>
      <c r="GD188" s="2">
        <v>23.205985950798144</v>
      </c>
      <c r="GE188" s="2">
        <v>22.581208624098483</v>
      </c>
      <c r="GF188" s="2">
        <v>22.386161723071691</v>
      </c>
      <c r="GG188" s="2">
        <v>22.683073580365136</v>
      </c>
      <c r="GH188" s="2">
        <v>22.313006990884286</v>
      </c>
      <c r="GI188" s="2">
        <v>22.13933735140429</v>
      </c>
      <c r="GJ188" s="2">
        <v>22.545921401784362</v>
      </c>
      <c r="GK188" s="2">
        <v>22.999514244266674</v>
      </c>
      <c r="GL188" s="2">
        <v>22.603814082287663</v>
      </c>
      <c r="GM188" s="30">
        <v>22.999514244266674</v>
      </c>
      <c r="GN188" s="30">
        <v>22.603814082287663</v>
      </c>
    </row>
    <row r="189" spans="1:196" x14ac:dyDescent="0.2">
      <c r="A189" s="17" t="s">
        <v>65</v>
      </c>
      <c r="B189" s="17">
        <v>36</v>
      </c>
      <c r="C189" s="17">
        <v>5</v>
      </c>
      <c r="D189" s="9" t="s">
        <v>1</v>
      </c>
      <c r="E189" s="7">
        <v>5.9163081514142124E-2</v>
      </c>
      <c r="F189" s="7">
        <v>0.35119208421646064</v>
      </c>
      <c r="G189" s="7">
        <v>0.90646228738657819</v>
      </c>
      <c r="H189" s="7">
        <v>6.131323893265872E-2</v>
      </c>
      <c r="I189" s="78">
        <v>0</v>
      </c>
      <c r="J189" s="78">
        <v>0</v>
      </c>
      <c r="K189" s="2">
        <v>18.491323965838813</v>
      </c>
      <c r="L189" s="2">
        <v>19.757663644409071</v>
      </c>
      <c r="M189" s="2">
        <v>17.999107104821658</v>
      </c>
      <c r="N189" s="2">
        <v>17.913023909932541</v>
      </c>
      <c r="O189" s="2">
        <v>19.814180301902393</v>
      </c>
      <c r="P189" s="2">
        <v>16.686147933894425</v>
      </c>
      <c r="Q189" s="2">
        <v>19.196065201456204</v>
      </c>
      <c r="R189" s="2">
        <v>18.118548681283706</v>
      </c>
      <c r="S189" s="2">
        <v>18.57436999801353</v>
      </c>
      <c r="T189" s="2">
        <v>17.03143593776575</v>
      </c>
      <c r="U189" s="2">
        <v>18.318364309700421</v>
      </c>
      <c r="V189" s="2">
        <v>17.930983160498648</v>
      </c>
      <c r="W189" s="2">
        <v>18.996525412048744</v>
      </c>
      <c r="X189" s="2">
        <v>18.182111225261224</v>
      </c>
      <c r="Y189" s="2">
        <v>17.574436668781594</v>
      </c>
      <c r="Z189" s="2">
        <v>17.129763961545809</v>
      </c>
      <c r="AA189" s="2">
        <v>19.323474548847699</v>
      </c>
      <c r="AB189" s="2">
        <v>18.440558279767096</v>
      </c>
      <c r="AC189" s="2">
        <v>17.707409399508563</v>
      </c>
      <c r="AD189" s="2">
        <v>16.795794490485839</v>
      </c>
      <c r="AE189" s="2">
        <v>21.065713453913162</v>
      </c>
      <c r="AF189" s="2">
        <v>18.946077626011668</v>
      </c>
      <c r="AG189" s="2">
        <v>17.620090872447705</v>
      </c>
      <c r="AH189" s="2">
        <v>18.247673131892221</v>
      </c>
      <c r="AI189" s="2">
        <v>18.430199638379772</v>
      </c>
      <c r="AJ189" s="2">
        <v>17.711844822995896</v>
      </c>
      <c r="AK189" s="2">
        <v>18.814189983608326</v>
      </c>
      <c r="AL189" s="2">
        <v>17.7332530789046</v>
      </c>
      <c r="AM189" s="2">
        <v>18.144356238312305</v>
      </c>
      <c r="AN189" s="2">
        <v>17.186033399722351</v>
      </c>
      <c r="AO189" s="2">
        <v>17.304520808049592</v>
      </c>
      <c r="AP189" s="2">
        <v>18.741120537882399</v>
      </c>
      <c r="AQ189" s="2">
        <v>19.757663644409071</v>
      </c>
      <c r="AR189" s="2">
        <v>17.886931607038257</v>
      </c>
      <c r="AS189" s="2">
        <v>18.717789089603222</v>
      </c>
      <c r="AT189" s="2">
        <v>18.219585412991446</v>
      </c>
      <c r="AU189" s="2">
        <v>18.3568633693294</v>
      </c>
      <c r="AV189" s="2">
        <v>18.277300755533638</v>
      </c>
      <c r="AW189" s="2">
        <v>18.258350078509125</v>
      </c>
      <c r="AX189" s="2">
        <v>17.330939622378754</v>
      </c>
      <c r="AY189" s="2">
        <v>17.730520253457602</v>
      </c>
      <c r="AZ189" s="2">
        <v>19.084609849350493</v>
      </c>
      <c r="BA189" s="2">
        <v>16.921966594258937</v>
      </c>
      <c r="BB189" s="2">
        <v>18.307936654634545</v>
      </c>
      <c r="BC189" s="2">
        <v>17.846608146031315</v>
      </c>
      <c r="BD189" s="2">
        <v>18.329201208671769</v>
      </c>
      <c r="BE189" s="2">
        <v>16.180357493828314</v>
      </c>
      <c r="BF189" s="2">
        <v>17.04812119714164</v>
      </c>
      <c r="BG189" s="2">
        <v>17.947260366109248</v>
      </c>
      <c r="BH189" s="2">
        <v>16.270583104049582</v>
      </c>
      <c r="BI189" s="2">
        <v>16.391805476878027</v>
      </c>
      <c r="BJ189" s="2">
        <v>17.386214375233923</v>
      </c>
      <c r="BK189" s="2">
        <v>16.885142046567076</v>
      </c>
      <c r="BL189" s="2">
        <v>18.98575148021369</v>
      </c>
      <c r="BM189" s="2">
        <v>17.397754487533469</v>
      </c>
      <c r="BN189" s="2">
        <v>17.373164804144938</v>
      </c>
      <c r="BO189" s="2">
        <v>21.058754793284798</v>
      </c>
      <c r="BP189" s="2">
        <v>17.738570690993399</v>
      </c>
      <c r="BQ189" s="2">
        <v>16.937266546316991</v>
      </c>
      <c r="BR189" s="2">
        <v>17.612165399722194</v>
      </c>
      <c r="BS189" s="2">
        <v>18.195560867946263</v>
      </c>
      <c r="BT189" s="2">
        <v>19.196059161657416</v>
      </c>
      <c r="BU189" s="2">
        <v>17.31544440341785</v>
      </c>
      <c r="BV189" s="2">
        <v>17.338677030535546</v>
      </c>
      <c r="BW189" s="2">
        <v>17.082094530022335</v>
      </c>
      <c r="BX189" s="2">
        <v>17.756741927618997</v>
      </c>
      <c r="BY189" s="2">
        <v>18.419678912354875</v>
      </c>
      <c r="BZ189" s="2">
        <v>17.379626500852964</v>
      </c>
      <c r="CA189" s="2">
        <v>17.818100390988931</v>
      </c>
      <c r="CB189" s="2">
        <v>18.232322581801458</v>
      </c>
      <c r="CC189" s="2">
        <v>18.215964320100703</v>
      </c>
      <c r="CD189" s="2">
        <v>17.42181602285509</v>
      </c>
      <c r="CE189" s="2">
        <v>17.951144583343311</v>
      </c>
      <c r="CF189" s="2">
        <v>18.139370093817217</v>
      </c>
      <c r="CG189" s="2">
        <v>18.160710388252621</v>
      </c>
      <c r="CH189" s="2">
        <v>17.540450351039436</v>
      </c>
      <c r="CI189" s="2">
        <v>19.662884690565001</v>
      </c>
      <c r="CJ189" s="2">
        <v>18.227299227088377</v>
      </c>
      <c r="CK189" s="2">
        <v>17.665117021148134</v>
      </c>
      <c r="CL189" s="2">
        <v>17.936654865926918</v>
      </c>
      <c r="CM189" s="2">
        <v>17.787128335371307</v>
      </c>
      <c r="CN189" s="2">
        <v>16.966450436981486</v>
      </c>
      <c r="CO189" s="2">
        <v>17.905020397014177</v>
      </c>
      <c r="CP189" s="2">
        <v>18.090501508440635</v>
      </c>
      <c r="CQ189" s="2">
        <v>18.126752167404074</v>
      </c>
      <c r="CR189" s="2">
        <v>18.381664804932907</v>
      </c>
      <c r="CS189" s="2">
        <v>18.930425069776966</v>
      </c>
      <c r="CT189" s="2">
        <v>18.71479680346706</v>
      </c>
      <c r="CU189" s="2">
        <v>18.314587237767832</v>
      </c>
      <c r="CV189" s="2">
        <v>17.618520001929234</v>
      </c>
      <c r="CW189" s="2">
        <v>18.045112152756158</v>
      </c>
      <c r="CX189" s="2">
        <v>17.78543752184715</v>
      </c>
      <c r="CY189" s="2">
        <v>17.944344959368831</v>
      </c>
      <c r="CZ189" s="2">
        <v>19.485426638299835</v>
      </c>
      <c r="DA189" s="2">
        <v>18.069867106430074</v>
      </c>
      <c r="DB189" s="2">
        <v>18.555474725547271</v>
      </c>
      <c r="DC189" s="2">
        <v>19.987612820655045</v>
      </c>
      <c r="DD189" s="2">
        <v>17.826044021990239</v>
      </c>
      <c r="DE189" s="2">
        <v>18.345626839931818</v>
      </c>
      <c r="DF189" s="2">
        <v>17.818730581923258</v>
      </c>
      <c r="DG189" s="2">
        <v>18.812787975728032</v>
      </c>
      <c r="DH189" s="2">
        <v>20.210252989887866</v>
      </c>
      <c r="DI189" s="2">
        <v>18.533628282476567</v>
      </c>
      <c r="DJ189" s="2">
        <v>18.328603413388819</v>
      </c>
      <c r="DK189" s="2">
        <v>19.656976212988393</v>
      </c>
      <c r="DL189" s="2">
        <v>17.698389307338797</v>
      </c>
      <c r="DM189" s="2">
        <v>18.927088176687434</v>
      </c>
      <c r="DN189" s="2">
        <v>19.382954097423141</v>
      </c>
      <c r="DO189" s="2">
        <v>17.494658302660941</v>
      </c>
      <c r="DP189" s="2">
        <v>20.046618748819757</v>
      </c>
      <c r="DQ189" s="2">
        <v>19.023687031820881</v>
      </c>
      <c r="DR189" s="2">
        <v>17.641927808220693</v>
      </c>
      <c r="DS189" s="2">
        <v>17.544370187955561</v>
      </c>
      <c r="DT189" s="2">
        <v>18.500676829090953</v>
      </c>
      <c r="DU189" s="2">
        <v>18.003819908735235</v>
      </c>
      <c r="DV189" s="2">
        <v>18.666298606810805</v>
      </c>
      <c r="DW189" s="2">
        <v>19.667367660900894</v>
      </c>
      <c r="DX189" s="2">
        <v>18.330419808906104</v>
      </c>
      <c r="DY189" s="2">
        <v>18.877220399936849</v>
      </c>
      <c r="DZ189" s="2">
        <v>20.04028307929137</v>
      </c>
      <c r="EA189" s="2">
        <v>17.377283559221986</v>
      </c>
      <c r="EB189" s="2">
        <v>18.544266184601135</v>
      </c>
      <c r="EC189" s="2">
        <v>17.525630594043349</v>
      </c>
      <c r="ED189" s="2">
        <v>17.691698835983175</v>
      </c>
      <c r="EE189" s="2">
        <v>18.366271352473724</v>
      </c>
      <c r="EF189" s="2">
        <v>18.376116413769793</v>
      </c>
      <c r="EG189" s="2">
        <v>17.034362340570599</v>
      </c>
      <c r="EH189" s="2">
        <v>19.530170508936166</v>
      </c>
      <c r="EI189" s="2">
        <v>19.451937100548314</v>
      </c>
      <c r="EJ189" s="2">
        <v>17.770405157386723</v>
      </c>
      <c r="EK189" s="2">
        <v>17.857694031242488</v>
      </c>
      <c r="EL189" s="2">
        <v>17.698919332030442</v>
      </c>
      <c r="EM189" s="2">
        <v>17.327937283357421</v>
      </c>
      <c r="EN189" s="2">
        <v>17.896017504213333</v>
      </c>
      <c r="EO189" s="2">
        <v>16.451224441954693</v>
      </c>
      <c r="EP189" s="2">
        <v>17.67889080231393</v>
      </c>
      <c r="EQ189" s="2">
        <v>17.904940075712464</v>
      </c>
      <c r="ER189" s="2">
        <v>17.987582616158573</v>
      </c>
      <c r="ES189" s="2">
        <v>19.668223414543576</v>
      </c>
      <c r="ET189" s="2">
        <v>17.895046558981008</v>
      </c>
      <c r="EU189" s="2">
        <v>17.877246754019833</v>
      </c>
      <c r="EV189" s="2">
        <v>17.759985328370743</v>
      </c>
      <c r="EW189" s="2">
        <v>18.555298331429267</v>
      </c>
      <c r="EX189" s="2">
        <v>18.855411345934108</v>
      </c>
      <c r="EY189" s="2">
        <v>19.882077940923136</v>
      </c>
      <c r="EZ189" s="2">
        <v>18.444657187336407</v>
      </c>
      <c r="FA189" s="2">
        <v>17.062159860242737</v>
      </c>
      <c r="FB189" s="2">
        <v>17.233937675817071</v>
      </c>
      <c r="FC189" s="2">
        <v>17.77625988518917</v>
      </c>
      <c r="FD189" s="2">
        <v>17.429559370070027</v>
      </c>
      <c r="FE189" s="2">
        <v>18.993453334582558</v>
      </c>
      <c r="FF189" s="2">
        <v>17.841810371865819</v>
      </c>
      <c r="FG189" s="2">
        <v>20.962603933485937</v>
      </c>
      <c r="FH189" s="2">
        <v>17.329572407475812</v>
      </c>
      <c r="FI189" s="2">
        <v>18.146443034582347</v>
      </c>
      <c r="FJ189" s="2">
        <v>17.619473021529448</v>
      </c>
      <c r="FK189" s="2">
        <v>17.882927882579981</v>
      </c>
      <c r="FL189" s="2">
        <v>17.73994461066814</v>
      </c>
      <c r="FM189" s="2">
        <v>18.002058236753037</v>
      </c>
      <c r="FN189" s="2">
        <v>18.645051577260407</v>
      </c>
      <c r="FO189" s="2">
        <v>18.228847667198711</v>
      </c>
      <c r="FP189" s="2">
        <v>18.51725846782367</v>
      </c>
      <c r="FQ189" s="2">
        <v>17.716725666472424</v>
      </c>
      <c r="FR189" s="2">
        <v>15.859141251283045</v>
      </c>
      <c r="FS189" s="2">
        <v>16.972239188201655</v>
      </c>
      <c r="FT189" s="2">
        <v>19.287432240411853</v>
      </c>
      <c r="FU189" s="2">
        <v>17.495991037485485</v>
      </c>
      <c r="FV189" s="2">
        <v>18.925507607953463</v>
      </c>
      <c r="FW189" s="2">
        <v>17.006789927695177</v>
      </c>
      <c r="FX189" s="2">
        <v>17.194342064905062</v>
      </c>
      <c r="FY189" s="2">
        <v>17.921252502833575</v>
      </c>
      <c r="FZ189" s="2">
        <v>18.739032932192288</v>
      </c>
      <c r="GA189" s="2">
        <v>17.798656983381036</v>
      </c>
      <c r="GB189" s="2">
        <v>19.645448617371777</v>
      </c>
      <c r="GC189" s="2">
        <v>17.635111094712105</v>
      </c>
      <c r="GD189" s="2">
        <v>18.362183405806654</v>
      </c>
      <c r="GE189" s="2">
        <v>18.550771310307418</v>
      </c>
      <c r="GF189" s="2">
        <v>17.194581647360756</v>
      </c>
      <c r="GG189" s="2">
        <v>17.3336184489924</v>
      </c>
      <c r="GH189" s="2">
        <v>17.809934732481207</v>
      </c>
      <c r="GI189" s="2">
        <v>17.567213500913702</v>
      </c>
      <c r="GJ189" s="2">
        <v>18.185210170052557</v>
      </c>
      <c r="GK189" s="2">
        <v>18.349369584686478</v>
      </c>
      <c r="GL189" s="2">
        <v>19.112718694443927</v>
      </c>
      <c r="GM189" s="30">
        <v>18.349369584686478</v>
      </c>
      <c r="GN189" s="30">
        <v>19.112718694443927</v>
      </c>
    </row>
    <row r="190" spans="1:196" x14ac:dyDescent="0.2">
      <c r="A190" s="17" t="s">
        <v>66</v>
      </c>
      <c r="B190" s="17">
        <v>38</v>
      </c>
      <c r="C190" s="17">
        <v>4</v>
      </c>
      <c r="D190" s="9" t="s">
        <v>1</v>
      </c>
      <c r="E190" s="7">
        <v>0.96308050915581433</v>
      </c>
      <c r="F190" s="7">
        <v>1.5185377870842842E-2</v>
      </c>
      <c r="G190" s="7">
        <v>0.35794913172901738</v>
      </c>
      <c r="H190" s="7">
        <v>8.0816908909365992E-2</v>
      </c>
      <c r="I190" s="78">
        <v>0</v>
      </c>
      <c r="J190" s="78">
        <v>0</v>
      </c>
      <c r="K190" s="2">
        <v>21.140994772763158</v>
      </c>
      <c r="L190" s="2">
        <v>20.317114231943588</v>
      </c>
      <c r="M190" s="2">
        <v>20.557816877386575</v>
      </c>
      <c r="N190" s="2">
        <v>21.045442728619321</v>
      </c>
      <c r="O190" s="2">
        <v>20.11633240499128</v>
      </c>
      <c r="P190" s="2">
        <v>20.436223751157893</v>
      </c>
      <c r="Q190" s="2">
        <v>20.805228920699417</v>
      </c>
      <c r="R190" s="2">
        <v>20.59697371880754</v>
      </c>
      <c r="S190" s="2">
        <v>21.071219760162421</v>
      </c>
      <c r="T190" s="2">
        <v>20.396106446261779</v>
      </c>
      <c r="U190" s="2">
        <v>21.086315674033859</v>
      </c>
      <c r="V190" s="2">
        <v>20.659446377592459</v>
      </c>
      <c r="W190" s="2">
        <v>20.551510597244658</v>
      </c>
      <c r="X190" s="2">
        <v>20.436263385597222</v>
      </c>
      <c r="Y190" s="2">
        <v>20.78390599795669</v>
      </c>
      <c r="Z190" s="2">
        <v>20.176907370352581</v>
      </c>
      <c r="AA190" s="2">
        <v>20.948701969669798</v>
      </c>
      <c r="AB190" s="2">
        <v>20.134560075555989</v>
      </c>
      <c r="AC190" s="2">
        <v>20.821167168859397</v>
      </c>
      <c r="AD190" s="2">
        <v>20.191522165052184</v>
      </c>
      <c r="AE190" s="2">
        <v>20.269814073236564</v>
      </c>
      <c r="AF190" s="2">
        <v>20.355104201817191</v>
      </c>
      <c r="AG190" s="2">
        <v>20.672923992566766</v>
      </c>
      <c r="AH190" s="2">
        <v>20.422181553545467</v>
      </c>
      <c r="AI190" s="2">
        <v>20.407625116808941</v>
      </c>
      <c r="AJ190" s="2">
        <v>20.018360794877999</v>
      </c>
      <c r="AK190" s="2">
        <v>20.871221614046345</v>
      </c>
      <c r="AL190" s="2">
        <v>20.417150161445274</v>
      </c>
      <c r="AM190" s="2">
        <v>20.5955573074922</v>
      </c>
      <c r="AN190" s="2">
        <v>20.616692233667496</v>
      </c>
      <c r="AO190" s="2">
        <v>20.266955028469216</v>
      </c>
      <c r="AP190" s="2">
        <v>20.602940559957155</v>
      </c>
      <c r="AQ190" s="2">
        <v>20.625507405223189</v>
      </c>
      <c r="AR190" s="2">
        <v>20.809031746063852</v>
      </c>
      <c r="AS190" s="2">
        <v>20.834692164669182</v>
      </c>
      <c r="AT190" s="2">
        <v>21.01947158440607</v>
      </c>
      <c r="AU190" s="2">
        <v>20.348410245611817</v>
      </c>
      <c r="AV190" s="2">
        <v>20.749615134130259</v>
      </c>
      <c r="AW190" s="2">
        <v>20.335153040384363</v>
      </c>
      <c r="AX190" s="2">
        <v>20.444208284008013</v>
      </c>
      <c r="AY190" s="2">
        <v>20.457123882256212</v>
      </c>
      <c r="AZ190" s="2">
        <v>19.869638950986914</v>
      </c>
      <c r="BA190" s="2">
        <v>20.204880245439625</v>
      </c>
      <c r="BB190" s="2">
        <v>20.454165208900044</v>
      </c>
      <c r="BC190" s="2">
        <v>20.409285602426717</v>
      </c>
      <c r="BD190" s="2">
        <v>20.678600807981908</v>
      </c>
      <c r="BE190" s="2">
        <v>20.65032199783457</v>
      </c>
      <c r="BF190" s="2">
        <v>20.625946996171884</v>
      </c>
      <c r="BG190" s="2">
        <v>20.947208426455369</v>
      </c>
      <c r="BH190" s="2">
        <v>20.515760419330192</v>
      </c>
      <c r="BI190" s="2">
        <v>21.520019150349341</v>
      </c>
      <c r="BJ190" s="2">
        <v>20.530686964196843</v>
      </c>
      <c r="BK190" s="2">
        <v>20.344173633066816</v>
      </c>
      <c r="BL190" s="2">
        <v>20.065612518719849</v>
      </c>
      <c r="BM190" s="2">
        <v>20.409486115003286</v>
      </c>
      <c r="BN190" s="2">
        <v>20.53451609426509</v>
      </c>
      <c r="BO190" s="2">
        <v>19.647891400780217</v>
      </c>
      <c r="BP190" s="2">
        <v>20.762404992669779</v>
      </c>
      <c r="BQ190" s="2">
        <v>20.576603829399378</v>
      </c>
      <c r="BR190" s="2">
        <v>20.702859664427312</v>
      </c>
      <c r="BS190" s="2">
        <v>20.283041903787129</v>
      </c>
      <c r="BT190" s="2">
        <v>20.220608732298775</v>
      </c>
      <c r="BU190" s="2">
        <v>20.836311612614015</v>
      </c>
      <c r="BV190" s="2">
        <v>20.29774057123339</v>
      </c>
      <c r="BW190" s="2">
        <v>20.353605717159848</v>
      </c>
      <c r="BX190" s="2">
        <v>20.3084127883942</v>
      </c>
      <c r="BY190" s="2">
        <v>20.490982079742789</v>
      </c>
      <c r="BZ190" s="2">
        <v>20.574091354898144</v>
      </c>
      <c r="CA190" s="2">
        <v>20.650533192440076</v>
      </c>
      <c r="CB190" s="2">
        <v>20.977540512783158</v>
      </c>
      <c r="CC190" s="2">
        <v>20.815862719875962</v>
      </c>
      <c r="CD190" s="2">
        <v>20.936634524267816</v>
      </c>
      <c r="CE190" s="2">
        <v>20.573535429531805</v>
      </c>
      <c r="CF190" s="2">
        <v>21.790861734135369</v>
      </c>
      <c r="CG190" s="2">
        <v>21.651158875482285</v>
      </c>
      <c r="CH190" s="2">
        <v>19.97715717325385</v>
      </c>
      <c r="CI190" s="2">
        <v>20.070389696449482</v>
      </c>
      <c r="CJ190" s="2">
        <v>20.157756783267288</v>
      </c>
      <c r="CK190" s="2">
        <v>20.475702484191171</v>
      </c>
      <c r="CL190" s="2">
        <v>20.547472920090588</v>
      </c>
      <c r="CM190" s="2">
        <v>20.575240698450379</v>
      </c>
      <c r="CN190" s="2">
        <v>20.563348215957312</v>
      </c>
      <c r="CO190" s="2">
        <v>20.28231920719309</v>
      </c>
      <c r="CP190" s="2">
        <v>20.38844044281004</v>
      </c>
      <c r="CQ190" s="2">
        <v>20.769562051352228</v>
      </c>
      <c r="CR190" s="2">
        <v>20.795688831458989</v>
      </c>
      <c r="CS190" s="2">
        <v>20.870012341226253</v>
      </c>
      <c r="CT190" s="2">
        <v>20.781831267460561</v>
      </c>
      <c r="CU190" s="2">
        <v>20.44525949816866</v>
      </c>
      <c r="CV190" s="2">
        <v>21.212833283775698</v>
      </c>
      <c r="CW190" s="2">
        <v>21.145038497206421</v>
      </c>
      <c r="CX190" s="2">
        <v>21.019157003723898</v>
      </c>
      <c r="CY190" s="2">
        <v>20.334269747116021</v>
      </c>
      <c r="CZ190" s="2">
        <v>20.738959402671043</v>
      </c>
      <c r="DA190" s="2">
        <v>20.930546712800329</v>
      </c>
      <c r="DB190" s="2">
        <v>20.53638580906928</v>
      </c>
      <c r="DC190" s="2">
        <v>20.40505398237844</v>
      </c>
      <c r="DD190" s="2">
        <v>20.912089766675447</v>
      </c>
      <c r="DE190" s="2">
        <v>20.352863191451096</v>
      </c>
      <c r="DF190" s="2">
        <v>20.582315357490511</v>
      </c>
      <c r="DG190" s="2">
        <v>20.117773194496575</v>
      </c>
      <c r="DH190" s="2">
        <v>20.403842478509549</v>
      </c>
      <c r="DI190" s="2">
        <v>20.930937154605807</v>
      </c>
      <c r="DJ190" s="2">
        <v>20.592360707279255</v>
      </c>
      <c r="DK190" s="2">
        <v>20.500950797678733</v>
      </c>
      <c r="DL190" s="2">
        <v>20.627804311446134</v>
      </c>
      <c r="DM190" s="2">
        <v>20.694300562103823</v>
      </c>
      <c r="DN190" s="2">
        <v>20.293295351148483</v>
      </c>
      <c r="DO190" s="2">
        <v>19.970499807091272</v>
      </c>
      <c r="DP190" s="2">
        <v>20.302679396537666</v>
      </c>
      <c r="DQ190" s="2">
        <v>20.842098053251799</v>
      </c>
      <c r="DR190" s="2">
        <v>20.632088184275517</v>
      </c>
      <c r="DS190" s="2">
        <v>19.807310758071473</v>
      </c>
      <c r="DT190" s="2">
        <v>20.418842353508229</v>
      </c>
      <c r="DU190" s="2">
        <v>20.929839959220633</v>
      </c>
      <c r="DV190" s="2">
        <v>20.567005453851724</v>
      </c>
      <c r="DW190" s="2">
        <v>21.090908195943872</v>
      </c>
      <c r="DX190" s="2">
        <v>20.88809702496674</v>
      </c>
      <c r="DY190" s="2">
        <v>20.77433987549357</v>
      </c>
      <c r="DZ190" s="2">
        <v>20.387010881394396</v>
      </c>
      <c r="EA190" s="2">
        <v>19.967048175194162</v>
      </c>
      <c r="EB190" s="2">
        <v>19.962290140949595</v>
      </c>
      <c r="EC190" s="2">
        <v>20.613718420729068</v>
      </c>
      <c r="ED190" s="2">
        <v>20.328659036289039</v>
      </c>
      <c r="EE190" s="2">
        <v>20.894063125134629</v>
      </c>
      <c r="EF190" s="2">
        <v>21.013308697156031</v>
      </c>
      <c r="EG190" s="2">
        <v>19.944756671898162</v>
      </c>
      <c r="EH190" s="2">
        <v>21.188770537562263</v>
      </c>
      <c r="EI190" s="2">
        <v>20.511238573306208</v>
      </c>
      <c r="EJ190" s="2">
        <v>20.495010793418135</v>
      </c>
      <c r="EK190" s="2">
        <v>20.626110571027574</v>
      </c>
      <c r="EL190" s="2">
        <v>20.788221325196641</v>
      </c>
      <c r="EM190" s="2">
        <v>20.679373788144481</v>
      </c>
      <c r="EN190" s="2">
        <v>20.614509327747488</v>
      </c>
      <c r="EO190" s="2">
        <v>21.401563297287019</v>
      </c>
      <c r="EP190" s="2">
        <v>20.7597498013997</v>
      </c>
      <c r="EQ190" s="2">
        <v>21.467897040700969</v>
      </c>
      <c r="ER190" s="2">
        <v>20.343285939696717</v>
      </c>
      <c r="ES190" s="2">
        <v>20.720892338648671</v>
      </c>
      <c r="ET190" s="2">
        <v>20.812664109332715</v>
      </c>
      <c r="EU190" s="2">
        <v>20.082407714659098</v>
      </c>
      <c r="EV190" s="2">
        <v>20.353951705309782</v>
      </c>
      <c r="EW190" s="2">
        <v>20.615404992959878</v>
      </c>
      <c r="EX190" s="2">
        <v>20.592613710457698</v>
      </c>
      <c r="EY190" s="2">
        <v>20.720130431259939</v>
      </c>
      <c r="EZ190" s="2">
        <v>20.600236011658424</v>
      </c>
      <c r="FA190" s="2">
        <v>20.87878774699729</v>
      </c>
      <c r="FB190" s="2">
        <v>21.309549580604486</v>
      </c>
      <c r="FC190" s="2">
        <v>20.400707511371703</v>
      </c>
      <c r="FD190" s="2">
        <v>20.677905699410019</v>
      </c>
      <c r="FE190" s="2">
        <v>20.689054775317011</v>
      </c>
      <c r="FF190" s="2">
        <v>20.764208160498249</v>
      </c>
      <c r="FG190" s="2">
        <v>20.249260710001266</v>
      </c>
      <c r="FH190" s="2">
        <v>20.813392979452935</v>
      </c>
      <c r="FI190" s="2">
        <v>20.881840563386231</v>
      </c>
      <c r="FJ190" s="2">
        <v>20.634665558868367</v>
      </c>
      <c r="FK190" s="2">
        <v>21.017918803844157</v>
      </c>
      <c r="FL190" s="2">
        <v>21.161507500120827</v>
      </c>
      <c r="FM190" s="2">
        <v>20.334355101605677</v>
      </c>
      <c r="FN190" s="2">
        <v>20.351141866621706</v>
      </c>
      <c r="FO190" s="2">
        <v>20.499371094943101</v>
      </c>
      <c r="FP190" s="2">
        <v>20.958358024576263</v>
      </c>
      <c r="FQ190" s="2">
        <v>21.060284586905606</v>
      </c>
      <c r="FR190" s="2">
        <v>20.53726018351162</v>
      </c>
      <c r="FS190" s="2">
        <v>20.260540799553898</v>
      </c>
      <c r="FT190" s="2">
        <v>20.365539818680343</v>
      </c>
      <c r="FU190" s="2">
        <v>21.300927632670241</v>
      </c>
      <c r="FV190" s="2">
        <v>20.613937309852009</v>
      </c>
      <c r="FW190" s="2">
        <v>20.309952019470394</v>
      </c>
      <c r="FX190" s="2">
        <v>20.533803389073533</v>
      </c>
      <c r="FY190" s="2">
        <v>20.71865459888669</v>
      </c>
      <c r="FZ190" s="2">
        <v>20.831603172063023</v>
      </c>
      <c r="GA190" s="2">
        <v>20.11256612087524</v>
      </c>
      <c r="GB190" s="2">
        <v>20.587351409714493</v>
      </c>
      <c r="GC190" s="2">
        <v>20.936493963413721</v>
      </c>
      <c r="GD190" s="2">
        <v>21.021218543562092</v>
      </c>
      <c r="GE190" s="2">
        <v>20.438860707907676</v>
      </c>
      <c r="GF190" s="2">
        <v>20.685366252992718</v>
      </c>
      <c r="GG190" s="2">
        <v>20.467875160556488</v>
      </c>
      <c r="GH190" s="2">
        <v>20.742789853091953</v>
      </c>
      <c r="GI190" s="2">
        <v>20.573018731297871</v>
      </c>
      <c r="GJ190" s="2">
        <v>20.247508533148075</v>
      </c>
      <c r="GK190" s="2">
        <v>21.552232064302338</v>
      </c>
      <c r="GL190" s="2">
        <v>20.426930070279976</v>
      </c>
      <c r="GM190" s="30">
        <v>21.552232064302338</v>
      </c>
      <c r="GN190" s="30">
        <v>20.426930070279976</v>
      </c>
    </row>
    <row r="191" spans="1:196" x14ac:dyDescent="0.2">
      <c r="A191" s="17" t="s">
        <v>67</v>
      </c>
      <c r="B191" s="17">
        <v>38</v>
      </c>
      <c r="C191" s="17">
        <v>6</v>
      </c>
      <c r="D191" s="9" t="s">
        <v>0</v>
      </c>
      <c r="E191" s="8">
        <v>5.2530700331664293E-2</v>
      </c>
      <c r="F191" s="7">
        <v>0.16041837545758142</v>
      </c>
      <c r="G191" s="7">
        <v>7.5118424032018238E-2</v>
      </c>
      <c r="H191" s="10">
        <v>0.14418946859247939</v>
      </c>
      <c r="I191" s="78">
        <v>0</v>
      </c>
      <c r="J191" s="78">
        <v>0</v>
      </c>
      <c r="K191" s="2">
        <v>19.696127346181129</v>
      </c>
      <c r="L191" s="2">
        <v>20.139750187362438</v>
      </c>
      <c r="M191" s="2">
        <v>19.774205203071407</v>
      </c>
      <c r="N191" s="2">
        <v>20.157344300525988</v>
      </c>
      <c r="O191" s="2">
        <v>19.056111207824014</v>
      </c>
      <c r="P191" s="2">
        <v>19.635638676799253</v>
      </c>
      <c r="Q191" s="2">
        <v>20.138670729699214</v>
      </c>
      <c r="R191" s="2">
        <v>20.074527902370324</v>
      </c>
      <c r="S191" s="2">
        <v>20.029954705002972</v>
      </c>
      <c r="T191" s="2">
        <v>19.847914444044797</v>
      </c>
      <c r="U191" s="2">
        <v>19.858300167165794</v>
      </c>
      <c r="V191" s="2">
        <v>19.17147303009213</v>
      </c>
      <c r="W191" s="2">
        <v>19.783489414837554</v>
      </c>
      <c r="X191" s="2">
        <v>19.707449851793513</v>
      </c>
      <c r="Y191" s="2">
        <v>19.596674617380536</v>
      </c>
      <c r="Z191" s="2">
        <v>19.483212903862093</v>
      </c>
      <c r="AA191" s="2">
        <v>20.189802457235363</v>
      </c>
      <c r="AB191" s="2">
        <v>19.476561002384823</v>
      </c>
      <c r="AC191" s="2">
        <v>19.530006412487143</v>
      </c>
      <c r="AD191" s="2">
        <v>19.417276870197853</v>
      </c>
      <c r="AE191" s="2">
        <v>20.861434064608918</v>
      </c>
      <c r="AF191" s="2">
        <v>19.59780624125943</v>
      </c>
      <c r="AG191" s="2">
        <v>19.79722982524887</v>
      </c>
      <c r="AH191" s="2">
        <v>19.267141913629935</v>
      </c>
      <c r="AI191" s="2">
        <v>19.93559389463632</v>
      </c>
      <c r="AJ191" s="2">
        <v>18.965365071228096</v>
      </c>
      <c r="AK191" s="2">
        <v>19.911484844026202</v>
      </c>
      <c r="AL191" s="2">
        <v>19.718938188681321</v>
      </c>
      <c r="AM191" s="2">
        <v>19.690195536588512</v>
      </c>
      <c r="AN191" s="2">
        <v>19.391418864886528</v>
      </c>
      <c r="AO191" s="2">
        <v>19.172204725987026</v>
      </c>
      <c r="AP191" s="2">
        <v>19.543124731365914</v>
      </c>
      <c r="AQ191" s="2">
        <v>20.050956280838971</v>
      </c>
      <c r="AR191" s="2">
        <v>20.019858841873461</v>
      </c>
      <c r="AS191" s="2">
        <v>19.433450724667477</v>
      </c>
      <c r="AT191" s="2">
        <v>20.407036323931123</v>
      </c>
      <c r="AU191" s="2">
        <v>20.029954705002972</v>
      </c>
      <c r="AV191" s="2">
        <v>20.105113347624748</v>
      </c>
      <c r="AW191" s="2">
        <v>18.979150682886942</v>
      </c>
      <c r="AX191" s="2">
        <v>19.968777632395227</v>
      </c>
      <c r="AY191" s="2">
        <v>19.820037811224122</v>
      </c>
      <c r="AZ191" s="2">
        <v>20.211630941375276</v>
      </c>
      <c r="BA191" s="2">
        <v>19.034277489425723</v>
      </c>
      <c r="BB191" s="2">
        <v>19.808278346310058</v>
      </c>
      <c r="BC191" s="2">
        <v>19.368636940739737</v>
      </c>
      <c r="BD191" s="2">
        <v>19.300295375100912</v>
      </c>
      <c r="BE191" s="2">
        <v>19.524516968350291</v>
      </c>
      <c r="BF191" s="2">
        <v>19.835352547064687</v>
      </c>
      <c r="BG191" s="2">
        <v>20.414414808979025</v>
      </c>
      <c r="BH191" s="2">
        <v>19.718091270105994</v>
      </c>
      <c r="BI191" s="2">
        <v>19.809530812350118</v>
      </c>
      <c r="BJ191" s="2">
        <v>19.155907930478971</v>
      </c>
      <c r="BK191" s="2">
        <v>19.705917390924441</v>
      </c>
      <c r="BL191" s="2">
        <v>19.335741932080001</v>
      </c>
      <c r="BM191" s="2">
        <v>20.269728132456461</v>
      </c>
      <c r="BN191" s="2">
        <v>18.480301321268239</v>
      </c>
      <c r="BO191" s="2">
        <v>20.189895138622347</v>
      </c>
      <c r="BP191" s="2">
        <v>19.613671764980648</v>
      </c>
      <c r="BQ191" s="2">
        <v>19.577591431818885</v>
      </c>
      <c r="BR191" s="2">
        <v>19.872416839593086</v>
      </c>
      <c r="BS191" s="2">
        <v>19.455019541370568</v>
      </c>
      <c r="BT191" s="2">
        <v>20.291986229479576</v>
      </c>
      <c r="BU191" s="2">
        <v>19.705750234036188</v>
      </c>
      <c r="BV191" s="2">
        <v>19.671133438337144</v>
      </c>
      <c r="BW191" s="2">
        <v>19.421670628086758</v>
      </c>
      <c r="BX191" s="2">
        <v>19.644187629091348</v>
      </c>
      <c r="BY191" s="2">
        <v>19.204961470531593</v>
      </c>
      <c r="BZ191" s="2">
        <v>19.619392530002013</v>
      </c>
      <c r="CA191" s="2">
        <v>19.694272534970956</v>
      </c>
      <c r="CB191" s="2">
        <v>19.517112240112578</v>
      </c>
      <c r="CC191" s="2">
        <v>20.286781532361847</v>
      </c>
      <c r="CD191" s="2">
        <v>19.649254047311388</v>
      </c>
      <c r="CE191" s="2">
        <v>19.311525156722841</v>
      </c>
      <c r="CF191" s="2">
        <v>19.929900012170275</v>
      </c>
      <c r="CG191" s="2">
        <v>20.227133371036508</v>
      </c>
      <c r="CH191" s="2">
        <v>19.01929790203835</v>
      </c>
      <c r="CI191" s="2">
        <v>19.945370238304228</v>
      </c>
      <c r="CJ191" s="2">
        <v>19.432832221045334</v>
      </c>
      <c r="CK191" s="2">
        <v>20.017674014810858</v>
      </c>
      <c r="CL191" s="2">
        <v>19.332629946884566</v>
      </c>
      <c r="CM191" s="2">
        <v>19.465714170105787</v>
      </c>
      <c r="CN191" s="2">
        <v>19.658275284528781</v>
      </c>
      <c r="CO191" s="2">
        <v>19.400996011376709</v>
      </c>
      <c r="CP191" s="2">
        <v>19.669062562071201</v>
      </c>
      <c r="CQ191" s="2">
        <v>19.858235759905476</v>
      </c>
      <c r="CR191" s="2">
        <v>20.192915909438394</v>
      </c>
      <c r="CS191" s="2">
        <v>19.443369112189888</v>
      </c>
      <c r="CT191" s="2">
        <v>19.440446289728389</v>
      </c>
      <c r="CU191" s="2">
        <v>19.967377444551122</v>
      </c>
      <c r="CV191" s="2">
        <v>19.933173362922673</v>
      </c>
      <c r="CW191" s="2">
        <v>20.102624826858289</v>
      </c>
      <c r="CX191" s="2">
        <v>19.668941063952005</v>
      </c>
      <c r="CY191" s="2">
        <v>19.098992753029741</v>
      </c>
      <c r="CZ191" s="2">
        <v>19.823202809456021</v>
      </c>
      <c r="DA191" s="2">
        <v>20.544328809050807</v>
      </c>
      <c r="DB191" s="2">
        <v>19.394964478897219</v>
      </c>
      <c r="DC191" s="2">
        <v>20.443975510086453</v>
      </c>
      <c r="DD191" s="2">
        <v>19.885630843667137</v>
      </c>
      <c r="DE191" s="2">
        <v>19.940364630557422</v>
      </c>
      <c r="DF191" s="2">
        <v>19.97597912891008</v>
      </c>
      <c r="DG191" s="2">
        <v>20.42123138395597</v>
      </c>
      <c r="DH191" s="2">
        <v>19.897862449454525</v>
      </c>
      <c r="DI191" s="2">
        <v>20.658382915742212</v>
      </c>
      <c r="DJ191" s="2">
        <v>20.084996906901715</v>
      </c>
      <c r="DK191" s="2">
        <v>20.097472453058963</v>
      </c>
      <c r="DL191" s="2">
        <v>19.748512765036693</v>
      </c>
      <c r="DM191" s="2">
        <v>19.448047918555798</v>
      </c>
      <c r="DN191" s="2">
        <v>20.059296377115626</v>
      </c>
      <c r="DO191" s="2">
        <v>19.800804895352787</v>
      </c>
      <c r="DP191" s="2">
        <v>19.952914903996607</v>
      </c>
      <c r="DQ191" s="2">
        <v>19.815886239322133</v>
      </c>
      <c r="DR191" s="2">
        <v>19.547320540742547</v>
      </c>
      <c r="DS191" s="2">
        <v>20.029954705002972</v>
      </c>
      <c r="DT191" s="2">
        <v>19.289495720270665</v>
      </c>
      <c r="DU191" s="2">
        <v>20.275559403062175</v>
      </c>
      <c r="DV191" s="2">
        <v>19.750778521011235</v>
      </c>
      <c r="DW191" s="2">
        <v>20.076706875614118</v>
      </c>
      <c r="DX191" s="2">
        <v>19.879173846174826</v>
      </c>
      <c r="DY191" s="2">
        <v>19.8190041660412</v>
      </c>
      <c r="DZ191" s="2">
        <v>19.413941797729471</v>
      </c>
      <c r="EA191" s="2">
        <v>19.606191794579789</v>
      </c>
      <c r="EB191" s="2">
        <v>20.432960312901891</v>
      </c>
      <c r="EC191" s="2">
        <v>19.575606555864951</v>
      </c>
      <c r="ED191" s="2">
        <v>19.116357853978812</v>
      </c>
      <c r="EE191" s="2">
        <v>20.176614080425473</v>
      </c>
      <c r="EF191" s="2">
        <v>19.943733899717799</v>
      </c>
      <c r="EG191" s="2">
        <v>19.926607004241585</v>
      </c>
      <c r="EH191" s="2">
        <v>20.09299865683608</v>
      </c>
      <c r="EI191" s="2">
        <v>20.13258227168043</v>
      </c>
      <c r="EJ191" s="2">
        <v>19.744325044994778</v>
      </c>
      <c r="EK191" s="2">
        <v>19.471502561587094</v>
      </c>
      <c r="EL191" s="2">
        <v>19.846864360461733</v>
      </c>
      <c r="EM191" s="2">
        <v>18.988949017447368</v>
      </c>
      <c r="EN191" s="2">
        <v>19.601181921499478</v>
      </c>
      <c r="EO191" s="2">
        <v>19.838882892263982</v>
      </c>
      <c r="EP191" s="2">
        <v>19.679876475064155</v>
      </c>
      <c r="EQ191" s="2">
        <v>19.529305311166546</v>
      </c>
      <c r="ER191" s="2">
        <v>19.717850055844913</v>
      </c>
      <c r="ES191" s="2">
        <v>19.360766308336164</v>
      </c>
      <c r="ET191" s="2">
        <v>19.627196895413814</v>
      </c>
      <c r="EU191" s="2">
        <v>19.481210244416459</v>
      </c>
      <c r="EV191" s="2">
        <v>20.023983441259546</v>
      </c>
      <c r="EW191" s="2">
        <v>20.226398132864816</v>
      </c>
      <c r="EX191" s="2">
        <v>19.722585769649221</v>
      </c>
      <c r="EY191" s="2">
        <v>19.637298101986165</v>
      </c>
      <c r="EZ191" s="2">
        <v>19.12177904445625</v>
      </c>
      <c r="FA191" s="2">
        <v>20.133859254741903</v>
      </c>
      <c r="FB191" s="2">
        <v>19.654178701453773</v>
      </c>
      <c r="FC191" s="2">
        <v>19.140228357954779</v>
      </c>
      <c r="FD191" s="2">
        <v>20.450386503912949</v>
      </c>
      <c r="FE191" s="2">
        <v>19.473110453511225</v>
      </c>
      <c r="FF191" s="2">
        <v>20.806026921527732</v>
      </c>
      <c r="FG191" s="2">
        <v>19.671119413140627</v>
      </c>
      <c r="FH191" s="2">
        <v>19.880610091361387</v>
      </c>
      <c r="FI191" s="2">
        <v>19.699391287050211</v>
      </c>
      <c r="FJ191" s="2">
        <v>19.639405498701102</v>
      </c>
      <c r="FK191" s="2">
        <v>19.722564366057739</v>
      </c>
      <c r="FL191" s="2">
        <v>19.521345636441655</v>
      </c>
      <c r="FM191" s="2">
        <v>19.69864669158483</v>
      </c>
      <c r="FN191" s="2">
        <v>19.343664801375912</v>
      </c>
      <c r="FO191" s="2">
        <v>20.199872339104665</v>
      </c>
      <c r="FP191" s="2">
        <v>20.598984528379617</v>
      </c>
      <c r="FQ191" s="2">
        <v>19.449618504607095</v>
      </c>
      <c r="FR191" s="2">
        <v>19.15114685297711</v>
      </c>
      <c r="FS191" s="2">
        <v>20.18495463378887</v>
      </c>
      <c r="FT191" s="2">
        <v>19.36823912117957</v>
      </c>
      <c r="FU191" s="2">
        <v>20.029954705002972</v>
      </c>
      <c r="FV191" s="2">
        <v>19.763055509798217</v>
      </c>
      <c r="FW191" s="2">
        <v>19.647629484365932</v>
      </c>
      <c r="FX191" s="2">
        <v>19.872830916098287</v>
      </c>
      <c r="FY191" s="2">
        <v>19.772827148756928</v>
      </c>
      <c r="FZ191" s="2">
        <v>19.545555114777692</v>
      </c>
      <c r="GA191" s="2">
        <v>20.111345844161868</v>
      </c>
      <c r="GB191" s="2">
        <v>19.493027401207325</v>
      </c>
      <c r="GC191" s="2">
        <v>20.60881340180455</v>
      </c>
      <c r="GD191" s="2">
        <v>19.790811707763972</v>
      </c>
      <c r="GE191" s="2">
        <v>19.556613229746212</v>
      </c>
      <c r="GF191" s="2">
        <v>19.678031333200114</v>
      </c>
      <c r="GG191" s="2">
        <v>20.257589103968193</v>
      </c>
      <c r="GH191" s="2">
        <v>20.394553904808909</v>
      </c>
      <c r="GI191" s="2">
        <v>20.937292418682325</v>
      </c>
      <c r="GJ191" s="2">
        <v>19.90284806627005</v>
      </c>
      <c r="GK191" s="2">
        <v>20.558952495585704</v>
      </c>
      <c r="GL191" s="2">
        <v>19.838168144114821</v>
      </c>
      <c r="GM191" s="30">
        <v>20.110114777371304</v>
      </c>
      <c r="GN191" s="30">
        <v>19.701897345418963</v>
      </c>
    </row>
    <row r="192" spans="1:196" x14ac:dyDescent="0.2">
      <c r="A192" s="17" t="s">
        <v>67</v>
      </c>
      <c r="B192" s="17">
        <v>38</v>
      </c>
      <c r="C192" s="17">
        <v>6</v>
      </c>
      <c r="D192" s="9" t="s">
        <v>1</v>
      </c>
      <c r="E192" s="7">
        <v>6.2098238817336338E-3</v>
      </c>
      <c r="F192" s="7">
        <v>0.20685945042172804</v>
      </c>
      <c r="G192" s="7">
        <v>6.4516685088994941E-2</v>
      </c>
      <c r="H192" s="7">
        <v>0.1467325892615321</v>
      </c>
      <c r="I192" s="58" t="s">
        <v>5711</v>
      </c>
      <c r="J192" s="78">
        <v>0</v>
      </c>
      <c r="K192" s="2">
        <v>22.151074624926913</v>
      </c>
      <c r="L192" s="2">
        <v>22.76128288152249</v>
      </c>
      <c r="M192" s="2">
        <v>22.26562854572731</v>
      </c>
      <c r="N192" s="2">
        <v>22.694212986918881</v>
      </c>
      <c r="O192" s="2">
        <v>22.03655944304084</v>
      </c>
      <c r="P192" s="2">
        <v>22.546789686596771</v>
      </c>
      <c r="Q192" s="2">
        <v>22.695252562457107</v>
      </c>
      <c r="R192" s="2">
        <v>22.332234167045247</v>
      </c>
      <c r="S192" s="2">
        <v>22.485918708319378</v>
      </c>
      <c r="T192" s="2">
        <v>22.481134608709059</v>
      </c>
      <c r="U192" s="2">
        <v>22.483940509884171</v>
      </c>
      <c r="V192" s="2">
        <v>21.519595814710943</v>
      </c>
      <c r="W192" s="2">
        <v>22.199394237318526</v>
      </c>
      <c r="X192" s="2">
        <v>21.545423214937596</v>
      </c>
      <c r="Y192" s="2">
        <v>22.088331194090106</v>
      </c>
      <c r="Z192" s="2">
        <v>21.870573027187376</v>
      </c>
      <c r="AA192" s="2">
        <v>22.483450569810152</v>
      </c>
      <c r="AB192" s="2">
        <v>22.12134054658371</v>
      </c>
      <c r="AC192" s="2">
        <v>21.82065043154406</v>
      </c>
      <c r="AD192" s="2">
        <v>21.802454992568919</v>
      </c>
      <c r="AE192" s="2">
        <v>22.706578191785713</v>
      </c>
      <c r="AF192" s="2">
        <v>22.049461594224084</v>
      </c>
      <c r="AG192" s="2">
        <v>22.324058063931325</v>
      </c>
      <c r="AH192" s="2">
        <v>21.7402929928646</v>
      </c>
      <c r="AI192" s="2">
        <v>21.942560406609743</v>
      </c>
      <c r="AJ192" s="2">
        <v>21.576290225286719</v>
      </c>
      <c r="AK192" s="2">
        <v>22.354069716795546</v>
      </c>
      <c r="AL192" s="2">
        <v>22.032157070843663</v>
      </c>
      <c r="AM192" s="2">
        <v>22.143450143423845</v>
      </c>
      <c r="AN192" s="2">
        <v>21.646865390218586</v>
      </c>
      <c r="AO192" s="2">
        <v>21.677774310855046</v>
      </c>
      <c r="AP192" s="2">
        <v>21.8941811554823</v>
      </c>
      <c r="AQ192" s="2">
        <v>22.000637913550808</v>
      </c>
      <c r="AR192" s="2">
        <v>22.279135356321177</v>
      </c>
      <c r="AS192" s="2">
        <v>21.97880716389141</v>
      </c>
      <c r="AT192" s="2">
        <v>22.786540154105118</v>
      </c>
      <c r="AU192" s="2">
        <v>22.770178162537331</v>
      </c>
      <c r="AV192" s="2">
        <v>22.171577835129774</v>
      </c>
      <c r="AW192" s="2">
        <v>21.904529673755182</v>
      </c>
      <c r="AX192" s="2">
        <v>22.427857299322532</v>
      </c>
      <c r="AY192" s="2">
        <v>22.054774207127966</v>
      </c>
      <c r="AZ192" s="2">
        <v>22.511633616852667</v>
      </c>
      <c r="BA192" s="2">
        <v>21.65611752908034</v>
      </c>
      <c r="BB192" s="2">
        <v>22.541915923290073</v>
      </c>
      <c r="BC192" s="2">
        <v>21.653462770669137</v>
      </c>
      <c r="BD192" s="2">
        <v>21.867110919477359</v>
      </c>
      <c r="BE192" s="2">
        <v>21.473992963543406</v>
      </c>
      <c r="BF192" s="2">
        <v>22.113421804016895</v>
      </c>
      <c r="BG192" s="2">
        <v>22.791862497789751</v>
      </c>
      <c r="BH192" s="2">
        <v>21.852662042338828</v>
      </c>
      <c r="BI192" s="2">
        <v>21.904978501748008</v>
      </c>
      <c r="BJ192" s="2">
        <v>21.569647026013342</v>
      </c>
      <c r="BK192" s="2">
        <v>22.137788957083696</v>
      </c>
      <c r="BL192" s="2">
        <v>21.938281968929576</v>
      </c>
      <c r="BM192" s="2">
        <v>22.728456829135919</v>
      </c>
      <c r="BN192" s="2">
        <v>21.290890458652331</v>
      </c>
      <c r="BO192" s="2">
        <v>22.435502094359951</v>
      </c>
      <c r="BP192" s="2">
        <v>21.788227939959103</v>
      </c>
      <c r="BQ192" s="2">
        <v>22.096196189226589</v>
      </c>
      <c r="BR192" s="2">
        <v>22.314720108902357</v>
      </c>
      <c r="BS192" s="2">
        <v>22.032599171796114</v>
      </c>
      <c r="BT192" s="2">
        <v>22.868930650081417</v>
      </c>
      <c r="BU192" s="2">
        <v>21.894059667016588</v>
      </c>
      <c r="BV192" s="2">
        <v>22.256570669456242</v>
      </c>
      <c r="BW192" s="2">
        <v>21.692062712818327</v>
      </c>
      <c r="BX192" s="2">
        <v>21.975295908149238</v>
      </c>
      <c r="BY192" s="2">
        <v>21.958828923718944</v>
      </c>
      <c r="BZ192" s="2">
        <v>21.926978048092522</v>
      </c>
      <c r="CA192" s="2">
        <v>22.40198449968117</v>
      </c>
      <c r="CB192" s="2">
        <v>22.030724992603847</v>
      </c>
      <c r="CC192" s="2">
        <v>22.675549315951532</v>
      </c>
      <c r="CD192" s="2">
        <v>22.185092924867035</v>
      </c>
      <c r="CE192" s="2">
        <v>21.784107021342788</v>
      </c>
      <c r="CF192" s="2">
        <v>22.170056668328197</v>
      </c>
      <c r="CG192" s="2">
        <v>22.712187871323099</v>
      </c>
      <c r="CH192" s="2">
        <v>21.837010910788941</v>
      </c>
      <c r="CI192" s="2">
        <v>22.81244483534671</v>
      </c>
      <c r="CJ192" s="2">
        <v>21.825042803053503</v>
      </c>
      <c r="CK192" s="2">
        <v>22.410847804979262</v>
      </c>
      <c r="CL192" s="2">
        <v>22.025717010609085</v>
      </c>
      <c r="CM192" s="2">
        <v>21.692217191076473</v>
      </c>
      <c r="CN192" s="2">
        <v>22.171061176840567</v>
      </c>
      <c r="CO192" s="2">
        <v>22.209503581929489</v>
      </c>
      <c r="CP192" s="2">
        <v>22.171270645389885</v>
      </c>
      <c r="CQ192" s="2">
        <v>22.287576488443964</v>
      </c>
      <c r="CR192" s="2">
        <v>22.485669940953144</v>
      </c>
      <c r="CS192" s="2">
        <v>22.215569356657529</v>
      </c>
      <c r="CT192" s="2">
        <v>21.697373965969877</v>
      </c>
      <c r="CU192" s="2">
        <v>22.162627755988009</v>
      </c>
      <c r="CV192" s="2">
        <v>22.156775693884658</v>
      </c>
      <c r="CW192" s="2">
        <v>22.180450904014812</v>
      </c>
      <c r="CX192" s="2">
        <v>22.294839864469346</v>
      </c>
      <c r="CY192" s="2">
        <v>21.495419159186728</v>
      </c>
      <c r="CZ192" s="2">
        <v>22.237620314808417</v>
      </c>
      <c r="DA192" s="2">
        <v>22.921450778029481</v>
      </c>
      <c r="DB192" s="2">
        <v>21.575411314029175</v>
      </c>
      <c r="DC192" s="2">
        <v>23.183148443566221</v>
      </c>
      <c r="DD192" s="2">
        <v>22.300365410033969</v>
      </c>
      <c r="DE192" s="2">
        <v>22.145549669723191</v>
      </c>
      <c r="DF192" s="2">
        <v>22.143995564034004</v>
      </c>
      <c r="DG192" s="2">
        <v>22.870408206345498</v>
      </c>
      <c r="DH192" s="2">
        <v>22.491223391156552</v>
      </c>
      <c r="DI192" s="2">
        <v>22.999491421965903</v>
      </c>
      <c r="DJ192" s="2">
        <v>22.407471944244286</v>
      </c>
      <c r="DK192" s="2">
        <v>22.954133729146307</v>
      </c>
      <c r="DL192" s="2">
        <v>21.874194252840169</v>
      </c>
      <c r="DM192" s="2">
        <v>22.387215947960808</v>
      </c>
      <c r="DN192" s="2">
        <v>22.27095513888197</v>
      </c>
      <c r="DO192" s="2">
        <v>21.875841628613561</v>
      </c>
      <c r="DP192" s="2">
        <v>22.570830524047874</v>
      </c>
      <c r="DQ192" s="2">
        <v>22.034548658404486</v>
      </c>
      <c r="DR192" s="2">
        <v>21.846400768710573</v>
      </c>
      <c r="DS192" s="2">
        <v>22.984045957030641</v>
      </c>
      <c r="DT192" s="2">
        <v>22.362280498353691</v>
      </c>
      <c r="DU192" s="2">
        <v>21.817036504935039</v>
      </c>
      <c r="DV192" s="2">
        <v>22.654897370398835</v>
      </c>
      <c r="DW192" s="2">
        <v>22.326113443176297</v>
      </c>
      <c r="DX192" s="2">
        <v>22.535980843943857</v>
      </c>
      <c r="DY192" s="2">
        <v>22.440292228311861</v>
      </c>
      <c r="DZ192" s="2">
        <v>22.272827383587114</v>
      </c>
      <c r="EA192" s="2">
        <v>21.871205162003523</v>
      </c>
      <c r="EB192" s="2">
        <v>21.836926947333069</v>
      </c>
      <c r="EC192" s="2">
        <v>22.929060042871946</v>
      </c>
      <c r="ED192" s="2">
        <v>22.268656203561555</v>
      </c>
      <c r="EE192" s="2">
        <v>21.93684234740163</v>
      </c>
      <c r="EF192" s="2">
        <v>23.190120935454058</v>
      </c>
      <c r="EG192" s="2">
        <v>22.467763160204616</v>
      </c>
      <c r="EH192" s="2">
        <v>22.275171596704542</v>
      </c>
      <c r="EI192" s="2">
        <v>22.827181317509211</v>
      </c>
      <c r="EJ192" s="2">
        <v>22.365215358085411</v>
      </c>
      <c r="EK192" s="2">
        <v>21.868562584608661</v>
      </c>
      <c r="EL192" s="2">
        <v>22.088959576533096</v>
      </c>
      <c r="EM192" s="2">
        <v>22.315821961409625</v>
      </c>
      <c r="EN192" s="2">
        <v>21.793811706749722</v>
      </c>
      <c r="EO192" s="2">
        <v>22.102957029234947</v>
      </c>
      <c r="EP192" s="2">
        <v>22.260800301286615</v>
      </c>
      <c r="EQ192" s="2">
        <v>22.198817946894415</v>
      </c>
      <c r="ER192" s="2">
        <v>22.135297847355282</v>
      </c>
      <c r="ES192" s="2">
        <v>22.63272494327455</v>
      </c>
      <c r="ET192" s="2">
        <v>21.998530460247377</v>
      </c>
      <c r="EU192" s="2">
        <v>21.586717560902819</v>
      </c>
      <c r="EV192" s="2">
        <v>22.101563642059315</v>
      </c>
      <c r="EW192" s="2">
        <v>21.90737055121043</v>
      </c>
      <c r="EX192" s="2">
        <v>22.321332770787443</v>
      </c>
      <c r="EY192" s="2">
        <v>22.021537889429805</v>
      </c>
      <c r="EZ192" s="2">
        <v>22.227586059497639</v>
      </c>
      <c r="FA192" s="2">
        <v>22.007460778519562</v>
      </c>
      <c r="FB192" s="2">
        <v>22.649037721130405</v>
      </c>
      <c r="FC192" s="2">
        <v>21.813676366104552</v>
      </c>
      <c r="FD192" s="2">
        <v>21.709738160087248</v>
      </c>
      <c r="FE192" s="2">
        <v>23.196065734295438</v>
      </c>
      <c r="FF192" s="2">
        <v>22.337630608172592</v>
      </c>
      <c r="FG192" s="2">
        <v>22.816033585636081</v>
      </c>
      <c r="FH192" s="2">
        <v>22.076511661138795</v>
      </c>
      <c r="FI192" s="2">
        <v>22.238047095790968</v>
      </c>
      <c r="FJ192" s="2">
        <v>21.943218689525292</v>
      </c>
      <c r="FK192" s="2">
        <v>21.868375164077264</v>
      </c>
      <c r="FL192" s="2">
        <v>22.283034215331291</v>
      </c>
      <c r="FM192" s="2">
        <v>22.004019031600137</v>
      </c>
      <c r="FN192" s="2">
        <v>22.076979853757095</v>
      </c>
      <c r="FO192" s="2">
        <v>22.060098954450428</v>
      </c>
      <c r="FP192" s="2">
        <v>22.476915490191871</v>
      </c>
      <c r="FQ192" s="2">
        <v>22.752328036191386</v>
      </c>
      <c r="FR192" s="2">
        <v>21.991676678012883</v>
      </c>
      <c r="FS192" s="2">
        <v>21.527929042010786</v>
      </c>
      <c r="FT192" s="2">
        <v>22.580513688700453</v>
      </c>
      <c r="FU192" s="2">
        <v>21.811770285832214</v>
      </c>
      <c r="FV192" s="2">
        <v>22.544981609501715</v>
      </c>
      <c r="FW192" s="2">
        <v>22.21928807914265</v>
      </c>
      <c r="FX192" s="2">
        <v>22.271669277467034</v>
      </c>
      <c r="FY192" s="2">
        <v>22.487112211431835</v>
      </c>
      <c r="FZ192" s="2">
        <v>23.05503873774018</v>
      </c>
      <c r="GA192" s="2">
        <v>22.037340785904401</v>
      </c>
      <c r="GB192" s="2">
        <v>22.924896603730719</v>
      </c>
      <c r="GC192" s="2">
        <v>22.180522450191511</v>
      </c>
      <c r="GD192" s="2">
        <v>22.73488646228915</v>
      </c>
      <c r="GE192" s="2">
        <v>22.405279414867742</v>
      </c>
      <c r="GF192" s="2">
        <v>22.356432991749507</v>
      </c>
      <c r="GG192" s="2">
        <v>22.01667306417518</v>
      </c>
      <c r="GH192" s="2">
        <v>22.558410825502406</v>
      </c>
      <c r="GI192" s="2">
        <v>21.966188835795712</v>
      </c>
      <c r="GJ192" s="2">
        <v>22.932687292344557</v>
      </c>
      <c r="GK192" s="2">
        <v>22.705821550128892</v>
      </c>
      <c r="GL192" s="2">
        <v>22.373566246216036</v>
      </c>
      <c r="GM192" s="30">
        <v>22.705821550128892</v>
      </c>
      <c r="GN192" s="30">
        <v>22.373566246216036</v>
      </c>
    </row>
    <row r="193" spans="1:196" x14ac:dyDescent="0.2">
      <c r="A193" s="17" t="s">
        <v>68</v>
      </c>
      <c r="B193" s="17">
        <v>36</v>
      </c>
      <c r="C193" s="17">
        <v>1</v>
      </c>
      <c r="D193" s="9" t="s">
        <v>0</v>
      </c>
      <c r="E193" s="8">
        <v>0.38570722790012946</v>
      </c>
      <c r="F193" s="7">
        <v>9.3279148895192066E-2</v>
      </c>
      <c r="G193" s="7">
        <v>0.92903722229619923</v>
      </c>
      <c r="H193" s="10">
        <v>2.4342835590545064E-2</v>
      </c>
      <c r="I193" s="78">
        <v>0</v>
      </c>
      <c r="J193" s="78">
        <v>0</v>
      </c>
      <c r="K193" s="2">
        <v>18.403218368698877</v>
      </c>
      <c r="L193" s="2">
        <v>18.142668447196264</v>
      </c>
      <c r="M193" s="2">
        <v>18.295659304881415</v>
      </c>
      <c r="N193" s="2">
        <v>18.114209681361036</v>
      </c>
      <c r="O193" s="2">
        <v>17.499269201029495</v>
      </c>
      <c r="P193" s="2">
        <v>16.951736871850798</v>
      </c>
      <c r="Q193" s="2">
        <v>18.692929165965982</v>
      </c>
      <c r="R193" s="2">
        <v>17.787957581609007</v>
      </c>
      <c r="S193" s="2">
        <v>18.172408370631079</v>
      </c>
      <c r="T193" s="2">
        <v>16.716161364816973</v>
      </c>
      <c r="U193" s="2">
        <v>17.796706437680957</v>
      </c>
      <c r="V193" s="2">
        <v>18.193506900058043</v>
      </c>
      <c r="W193" s="2">
        <v>18.063603852412903</v>
      </c>
      <c r="X193" s="2">
        <v>18.66411816513758</v>
      </c>
      <c r="Y193" s="2">
        <v>17.981099203345213</v>
      </c>
      <c r="Z193" s="2">
        <v>17.41275565905034</v>
      </c>
      <c r="AA193" s="2">
        <v>18.67098940718401</v>
      </c>
      <c r="AB193" s="2">
        <v>17.869753512901845</v>
      </c>
      <c r="AC193" s="2">
        <v>18.417510083463206</v>
      </c>
      <c r="AD193" s="2">
        <v>17.704290476225903</v>
      </c>
      <c r="AE193" s="2">
        <v>18.785154249855839</v>
      </c>
      <c r="AF193" s="2">
        <v>18.004128804818485</v>
      </c>
      <c r="AG193" s="2">
        <v>17.295499165510371</v>
      </c>
      <c r="AH193" s="2">
        <v>18.481398427572838</v>
      </c>
      <c r="AI193" s="2">
        <v>18.509957762149153</v>
      </c>
      <c r="AJ193" s="2">
        <v>17.542533825015511</v>
      </c>
      <c r="AK193" s="2">
        <v>17.950284445368077</v>
      </c>
      <c r="AL193" s="2">
        <v>18.058575039082207</v>
      </c>
      <c r="AM193" s="2">
        <v>18.113771093726676</v>
      </c>
      <c r="AN193" s="2">
        <v>18.077062683950796</v>
      </c>
      <c r="AO193" s="2">
        <v>17.281689974596855</v>
      </c>
      <c r="AP193" s="2">
        <v>18.085405144175933</v>
      </c>
      <c r="AQ193" s="2">
        <v>18.539894602132613</v>
      </c>
      <c r="AR193" s="2">
        <v>18.188329538690525</v>
      </c>
      <c r="AS193" s="2">
        <v>17.990816118348132</v>
      </c>
      <c r="AT193" s="2">
        <v>18.393508679142194</v>
      </c>
      <c r="AU193" s="2">
        <v>17.625029909670729</v>
      </c>
      <c r="AV193" s="2">
        <v>18.27772457262461</v>
      </c>
      <c r="AW193" s="2">
        <v>18.142697437100423</v>
      </c>
      <c r="AX193" s="2">
        <v>17.630544417975422</v>
      </c>
      <c r="AY193" s="2">
        <v>18.190006478859019</v>
      </c>
      <c r="AZ193" s="2">
        <v>17.943758092820353</v>
      </c>
      <c r="BA193" s="2">
        <v>17.00982294153734</v>
      </c>
      <c r="BB193" s="2">
        <v>17.720979938622772</v>
      </c>
      <c r="BC193" s="2">
        <v>17.566761876128204</v>
      </c>
      <c r="BD193" s="2">
        <v>17.993705256054408</v>
      </c>
      <c r="BE193" s="2">
        <v>17.350692308003371</v>
      </c>
      <c r="BF193" s="2">
        <v>17.759709074434497</v>
      </c>
      <c r="BG193" s="2">
        <v>17.872832730150165</v>
      </c>
      <c r="BH193" s="2">
        <v>17.600515971038174</v>
      </c>
      <c r="BI193" s="2">
        <v>18.270353202778363</v>
      </c>
      <c r="BJ193" s="2">
        <v>18.024503941230652</v>
      </c>
      <c r="BK193" s="2">
        <v>17.513005221631438</v>
      </c>
      <c r="BL193" s="2">
        <v>18.365104060141974</v>
      </c>
      <c r="BM193" s="2">
        <v>18.094193701896081</v>
      </c>
      <c r="BN193" s="2">
        <v>17.20765146125218</v>
      </c>
      <c r="BO193" s="2">
        <v>17.845614867885551</v>
      </c>
      <c r="BP193" s="2">
        <v>17.739913202951374</v>
      </c>
      <c r="BQ193" s="2">
        <v>17.814728398994657</v>
      </c>
      <c r="BR193" s="2">
        <v>17.875348574015089</v>
      </c>
      <c r="BS193" s="2">
        <v>17.388659250856005</v>
      </c>
      <c r="BT193" s="2">
        <v>18.090382784900292</v>
      </c>
      <c r="BU193" s="2">
        <v>17.697273593416739</v>
      </c>
      <c r="BV193" s="2">
        <v>17.056551512559803</v>
      </c>
      <c r="BW193" s="2">
        <v>17.004646153528839</v>
      </c>
      <c r="BX193" s="2">
        <v>17.702112333588818</v>
      </c>
      <c r="BY193" s="2">
        <v>17.510982207864505</v>
      </c>
      <c r="BZ193" s="2">
        <v>17.679961399567659</v>
      </c>
      <c r="CA193" s="2">
        <v>18.355216839476274</v>
      </c>
      <c r="CB193" s="2">
        <v>17.947152463696199</v>
      </c>
      <c r="CC193" s="2">
        <v>18.125592711724565</v>
      </c>
      <c r="CD193" s="2">
        <v>17.689372727632776</v>
      </c>
      <c r="CE193" s="2">
        <v>17.714655932166817</v>
      </c>
      <c r="CF193" s="2">
        <v>18.659650391096449</v>
      </c>
      <c r="CG193" s="2">
        <v>18.137091904559117</v>
      </c>
      <c r="CH193" s="2">
        <v>17.286764604325821</v>
      </c>
      <c r="CI193" s="2">
        <v>17.324358308795553</v>
      </c>
      <c r="CJ193" s="2">
        <v>17.01050469698794</v>
      </c>
      <c r="CK193" s="2">
        <v>18.077032430200664</v>
      </c>
      <c r="CL193" s="2">
        <v>17.823458220795583</v>
      </c>
      <c r="CM193" s="2">
        <v>18.030405427619808</v>
      </c>
      <c r="CN193" s="2">
        <v>17.570920648312502</v>
      </c>
      <c r="CO193" s="2">
        <v>17.548283403973592</v>
      </c>
      <c r="CP193" s="2">
        <v>17.405168627710573</v>
      </c>
      <c r="CQ193" s="2">
        <v>17.689937883242724</v>
      </c>
      <c r="CR193" s="2">
        <v>18.124551178047959</v>
      </c>
      <c r="CS193" s="2">
        <v>17.399068968337083</v>
      </c>
      <c r="CT193" s="2">
        <v>18.048147043205365</v>
      </c>
      <c r="CU193" s="2">
        <v>18.337970417022134</v>
      </c>
      <c r="CV193" s="2">
        <v>17.949699878434238</v>
      </c>
      <c r="CW193" s="2">
        <v>18.2973145854228</v>
      </c>
      <c r="CX193" s="2">
        <v>17.849428853157761</v>
      </c>
      <c r="CY193" s="2">
        <v>18.250973295770226</v>
      </c>
      <c r="CZ193" s="2">
        <v>18.107961531553343</v>
      </c>
      <c r="DA193" s="2">
        <v>18.050757319205132</v>
      </c>
      <c r="DB193" s="2">
        <v>18.162402755689889</v>
      </c>
      <c r="DC193" s="2">
        <v>17.419194166874693</v>
      </c>
      <c r="DD193" s="2">
        <v>18.039937700462811</v>
      </c>
      <c r="DE193" s="2">
        <v>17.939254636392132</v>
      </c>
      <c r="DF193" s="2">
        <v>18.230784701538607</v>
      </c>
      <c r="DG193" s="2">
        <v>17.62022893025107</v>
      </c>
      <c r="DH193" s="2">
        <v>17.694392135706288</v>
      </c>
      <c r="DI193" s="2">
        <v>18.243816778861522</v>
      </c>
      <c r="DJ193" s="2">
        <v>18.612988775228388</v>
      </c>
      <c r="DK193" s="2">
        <v>18.0546761865584</v>
      </c>
      <c r="DL193" s="2">
        <v>18.259571597059413</v>
      </c>
      <c r="DM193" s="2">
        <v>18.11122464441717</v>
      </c>
      <c r="DN193" s="2">
        <v>17.98155768413724</v>
      </c>
      <c r="DO193" s="2">
        <v>18.366884082142352</v>
      </c>
      <c r="DP193" s="2">
        <v>18.009978836523846</v>
      </c>
      <c r="DQ193" s="2">
        <v>18.387616692601934</v>
      </c>
      <c r="DR193" s="2">
        <v>18.952884203725699</v>
      </c>
      <c r="DS193" s="2">
        <v>17.093806035515538</v>
      </c>
      <c r="DT193" s="2">
        <v>18.348357852604554</v>
      </c>
      <c r="DU193" s="2">
        <v>18.102893627164161</v>
      </c>
      <c r="DV193" s="2">
        <v>17.868187508311173</v>
      </c>
      <c r="DW193" s="2">
        <v>18.184621202179635</v>
      </c>
      <c r="DX193" s="2">
        <v>18.285988463635817</v>
      </c>
      <c r="DY193" s="2">
        <v>17.903904544080785</v>
      </c>
      <c r="DZ193" s="2">
        <v>17.976878275344646</v>
      </c>
      <c r="EA193" s="2">
        <v>17.626582927139324</v>
      </c>
      <c r="EB193" s="2">
        <v>17.818288526741309</v>
      </c>
      <c r="EC193" s="2">
        <v>17.012333673090215</v>
      </c>
      <c r="ED193" s="2">
        <v>17.515156549905452</v>
      </c>
      <c r="EE193" s="2">
        <v>17.39477995503961</v>
      </c>
      <c r="EF193" s="2">
        <v>17.516035492985566</v>
      </c>
      <c r="EG193" s="2">
        <v>18.994699598059224</v>
      </c>
      <c r="EH193" s="2">
        <v>17.764580281889248</v>
      </c>
      <c r="EI193" s="2">
        <v>18.114375671772468</v>
      </c>
      <c r="EJ193" s="2">
        <v>18.162369702687403</v>
      </c>
      <c r="EK193" s="2">
        <v>17.909563797345474</v>
      </c>
      <c r="EL193" s="2">
        <v>17.839948855124192</v>
      </c>
      <c r="EM193" s="2">
        <v>17.78384845356133</v>
      </c>
      <c r="EN193" s="2">
        <v>17.664123313746011</v>
      </c>
      <c r="EO193" s="2">
        <v>17.52363557118418</v>
      </c>
      <c r="EP193" s="2">
        <v>18.436125601064862</v>
      </c>
      <c r="EQ193" s="2">
        <v>17.844505182383195</v>
      </c>
      <c r="ER193" s="2">
        <v>18.478246788147302</v>
      </c>
      <c r="ES193" s="2">
        <v>17.799654000062912</v>
      </c>
      <c r="ET193" s="2">
        <v>17.934340094293056</v>
      </c>
      <c r="EU193" s="2">
        <v>18.04557037694876</v>
      </c>
      <c r="EV193" s="2">
        <v>18.468139967294</v>
      </c>
      <c r="EW193" s="2">
        <v>18.167584841436796</v>
      </c>
      <c r="EX193" s="2">
        <v>17.932989836263925</v>
      </c>
      <c r="EY193" s="2">
        <v>18.074268651000601</v>
      </c>
      <c r="EZ193" s="2">
        <v>17.004995088742973</v>
      </c>
      <c r="FA193" s="2">
        <v>18.006323209245398</v>
      </c>
      <c r="FB193" s="2">
        <v>17.736344097382677</v>
      </c>
      <c r="FC193" s="2">
        <v>17.660964844208252</v>
      </c>
      <c r="FD193" s="2">
        <v>18.303473455398162</v>
      </c>
      <c r="FE193" s="2">
        <v>17.264460981598052</v>
      </c>
      <c r="FF193" s="2">
        <v>18.65580081516562</v>
      </c>
      <c r="FG193" s="2">
        <v>17.902296556855994</v>
      </c>
      <c r="FH193" s="2">
        <v>17.778542597281223</v>
      </c>
      <c r="FI193" s="2">
        <v>17.732809236403352</v>
      </c>
      <c r="FJ193" s="2">
        <v>18.296848833488792</v>
      </c>
      <c r="FK193" s="2">
        <v>17.767758484598613</v>
      </c>
      <c r="FL193" s="2">
        <v>18.40954713149743</v>
      </c>
      <c r="FM193" s="2">
        <v>17.605881388757943</v>
      </c>
      <c r="FN193" s="2">
        <v>17.6262406670673</v>
      </c>
      <c r="FO193" s="2">
        <v>18.201338826377253</v>
      </c>
      <c r="FP193" s="2">
        <v>17.628808992594774</v>
      </c>
      <c r="FQ193" s="2">
        <v>17.079002780073761</v>
      </c>
      <c r="FR193" s="2">
        <v>17.381726629957434</v>
      </c>
      <c r="FS193" s="2">
        <v>17.783687532473124</v>
      </c>
      <c r="FT193" s="2">
        <v>17.978024519038019</v>
      </c>
      <c r="FU193" s="2">
        <v>18.422826884084017</v>
      </c>
      <c r="FV193" s="2">
        <v>17.836265874118258</v>
      </c>
      <c r="FW193" s="2">
        <v>17.602817256044354</v>
      </c>
      <c r="FX193" s="2">
        <v>17.580510693423843</v>
      </c>
      <c r="FY193" s="2">
        <v>18.026010645343675</v>
      </c>
      <c r="FZ193" s="2">
        <v>17.401237666564786</v>
      </c>
      <c r="GA193" s="2">
        <v>18.254649730291419</v>
      </c>
      <c r="GB193" s="2">
        <v>17.487941528057906</v>
      </c>
      <c r="GC193" s="2">
        <v>18.652615625342605</v>
      </c>
      <c r="GD193" s="2">
        <v>18.281438808788373</v>
      </c>
      <c r="GE193" s="2">
        <v>17.437146828657994</v>
      </c>
      <c r="GF193" s="2">
        <v>17.646351059397031</v>
      </c>
      <c r="GG193" s="2">
        <v>17.851426666818437</v>
      </c>
      <c r="GH193" s="2">
        <v>18.372661693785112</v>
      </c>
      <c r="GI193" s="2">
        <v>18.053596666243195</v>
      </c>
      <c r="GJ193" s="2">
        <v>18.141409775442437</v>
      </c>
      <c r="GK193" s="2">
        <v>17.896741695282458</v>
      </c>
      <c r="GL193" s="2">
        <v>18.337428127825735</v>
      </c>
      <c r="GM193" s="30">
        <v>17.655802158045219</v>
      </c>
      <c r="GN193" s="30">
        <v>17.787876792061294</v>
      </c>
    </row>
    <row r="194" spans="1:196" x14ac:dyDescent="0.2">
      <c r="A194" s="17" t="s">
        <v>68</v>
      </c>
      <c r="B194" s="17">
        <v>36</v>
      </c>
      <c r="C194" s="17">
        <v>1</v>
      </c>
      <c r="D194" s="9" t="s">
        <v>1</v>
      </c>
      <c r="E194" s="7">
        <v>3.0813691519544162E-2</v>
      </c>
      <c r="F194" s="7">
        <v>0.16083315983821933</v>
      </c>
      <c r="G194" s="7">
        <v>0.62434508770324015</v>
      </c>
      <c r="H194" s="7">
        <v>5.5539950200824251E-2</v>
      </c>
      <c r="I194" s="58" t="s">
        <v>5711</v>
      </c>
      <c r="J194" s="78">
        <v>0</v>
      </c>
      <c r="K194" s="2">
        <v>21.132607059926777</v>
      </c>
      <c r="L194" s="2">
        <v>21.150140349825687</v>
      </c>
      <c r="M194" s="2">
        <v>21.217695122051438</v>
      </c>
      <c r="N194" s="2">
        <v>20.954558928803952</v>
      </c>
      <c r="O194" s="2">
        <v>20.74363977554027</v>
      </c>
      <c r="P194" s="2">
        <v>20.283820312004728</v>
      </c>
      <c r="Q194" s="2">
        <v>21.672570315520112</v>
      </c>
      <c r="R194" s="2">
        <v>20.343001313616583</v>
      </c>
      <c r="S194" s="2">
        <v>20.802853389007584</v>
      </c>
      <c r="T194" s="2">
        <v>20.013112743716</v>
      </c>
      <c r="U194" s="2">
        <v>20.749929326213376</v>
      </c>
      <c r="V194" s="2">
        <v>21.03254396193287</v>
      </c>
      <c r="W194" s="2">
        <v>20.748276997684737</v>
      </c>
      <c r="X194" s="2">
        <v>21.192317312792998</v>
      </c>
      <c r="Y194" s="2">
        <v>21.008734841569908</v>
      </c>
      <c r="Z194" s="2">
        <v>20.342558322548637</v>
      </c>
      <c r="AA194" s="2">
        <v>21.242742909117904</v>
      </c>
      <c r="AB194" s="2">
        <v>20.891528973101192</v>
      </c>
      <c r="AC194" s="2">
        <v>21.140763049951342</v>
      </c>
      <c r="AD194" s="2">
        <v>20.566871300984285</v>
      </c>
      <c r="AE194" s="2">
        <v>21.063531088183169</v>
      </c>
      <c r="AF194" s="2">
        <v>20.863390921889486</v>
      </c>
      <c r="AG194" s="2">
        <v>20.187677921457897</v>
      </c>
      <c r="AH194" s="2">
        <v>20.755714869041832</v>
      </c>
      <c r="AI194" s="2">
        <v>20.892130060937721</v>
      </c>
      <c r="AJ194" s="2">
        <v>20.578718796713009</v>
      </c>
      <c r="AK194" s="2">
        <v>20.530390523108466</v>
      </c>
      <c r="AL194" s="2">
        <v>20.638997539847647</v>
      </c>
      <c r="AM194" s="2">
        <v>20.832388362532676</v>
      </c>
      <c r="AN194" s="2">
        <v>20.598115915009561</v>
      </c>
      <c r="AO194" s="2">
        <v>20.158848237420607</v>
      </c>
      <c r="AP194" s="2">
        <v>20.574457238320875</v>
      </c>
      <c r="AQ194" s="2">
        <v>21.347870982837161</v>
      </c>
      <c r="AR194" s="2">
        <v>20.814158554711817</v>
      </c>
      <c r="AS194" s="2">
        <v>20.868623052100965</v>
      </c>
      <c r="AT194" s="2">
        <v>21.262048274321387</v>
      </c>
      <c r="AU194" s="2">
        <v>20.7023648319438</v>
      </c>
      <c r="AV194" s="2">
        <v>20.56412830933802</v>
      </c>
      <c r="AW194" s="2">
        <v>21.197217343837249</v>
      </c>
      <c r="AX194" s="2">
        <v>20.953942842207542</v>
      </c>
      <c r="AY194" s="2">
        <v>20.852842052215774</v>
      </c>
      <c r="AZ194" s="2">
        <v>20.93102734583012</v>
      </c>
      <c r="BA194" s="2">
        <v>20.245584429111343</v>
      </c>
      <c r="BB194" s="2">
        <v>20.787424005566326</v>
      </c>
      <c r="BC194" s="2">
        <v>20.166320742820673</v>
      </c>
      <c r="BD194" s="2">
        <v>20.817460324161537</v>
      </c>
      <c r="BE194" s="2">
        <v>19.776165575560793</v>
      </c>
      <c r="BF194" s="2">
        <v>20.519416220682078</v>
      </c>
      <c r="BG194" s="2">
        <v>20.562210427989669</v>
      </c>
      <c r="BH194" s="2">
        <v>20.46065905894913</v>
      </c>
      <c r="BI194" s="2">
        <v>20.866769546248399</v>
      </c>
      <c r="BJ194" s="2">
        <v>20.516855388412143</v>
      </c>
      <c r="BK194" s="2">
        <v>20.331019711511651</v>
      </c>
      <c r="BL194" s="2">
        <v>20.995584985259132</v>
      </c>
      <c r="BM194" s="2">
        <v>21.118734006101469</v>
      </c>
      <c r="BN194" s="2">
        <v>20.160768666099035</v>
      </c>
      <c r="BO194" s="2">
        <v>20.587442707118097</v>
      </c>
      <c r="BP194" s="2">
        <v>20.485073385528207</v>
      </c>
      <c r="BQ194" s="2">
        <v>20.52252574042592</v>
      </c>
      <c r="BR194" s="2">
        <v>20.540104775132708</v>
      </c>
      <c r="BS194" s="2">
        <v>20.546645528493887</v>
      </c>
      <c r="BT194" s="2">
        <v>21.173901947737981</v>
      </c>
      <c r="BU194" s="2">
        <v>20.335713691498128</v>
      </c>
      <c r="BV194" s="2">
        <v>19.85606523087332</v>
      </c>
      <c r="BW194" s="2">
        <v>19.989600602202515</v>
      </c>
      <c r="BX194" s="2">
        <v>20.520207808792097</v>
      </c>
      <c r="BY194" s="2">
        <v>20.570733071137951</v>
      </c>
      <c r="BZ194" s="2">
        <v>20.355735494944156</v>
      </c>
      <c r="CA194" s="2">
        <v>21.202098908688331</v>
      </c>
      <c r="CB194" s="2">
        <v>20.634891857696172</v>
      </c>
      <c r="CC194" s="2">
        <v>20.823692681912373</v>
      </c>
      <c r="CD194" s="2">
        <v>20.703091493639146</v>
      </c>
      <c r="CE194" s="2">
        <v>20.58168571888681</v>
      </c>
      <c r="CF194" s="2">
        <v>21.34317080071375</v>
      </c>
      <c r="CG194" s="2">
        <v>21.216849576875394</v>
      </c>
      <c r="CH194" s="2">
        <v>20.283035045241416</v>
      </c>
      <c r="CI194" s="2">
        <v>20.674906517316245</v>
      </c>
      <c r="CJ194" s="2">
        <v>19.880785909334946</v>
      </c>
      <c r="CK194" s="2">
        <v>21.090017478198192</v>
      </c>
      <c r="CL194" s="2">
        <v>20.801644956661068</v>
      </c>
      <c r="CM194" s="2">
        <v>20.600152546682729</v>
      </c>
      <c r="CN194" s="2">
        <v>20.315009655225897</v>
      </c>
      <c r="CO194" s="2">
        <v>20.631206839721091</v>
      </c>
      <c r="CP194" s="2">
        <v>20.235447422213102</v>
      </c>
      <c r="CQ194" s="2">
        <v>20.599590918955869</v>
      </c>
      <c r="CR194" s="2">
        <v>20.869000057447625</v>
      </c>
      <c r="CS194" s="2">
        <v>20.846463853216754</v>
      </c>
      <c r="CT194" s="2">
        <v>20.611695886100556</v>
      </c>
      <c r="CU194" s="2">
        <v>20.855210716536398</v>
      </c>
      <c r="CV194" s="2">
        <v>20.599312563643888</v>
      </c>
      <c r="CW194" s="2">
        <v>20.732673479419635</v>
      </c>
      <c r="CX194" s="2">
        <v>20.7576720653324</v>
      </c>
      <c r="CY194" s="2">
        <v>20.721627138366991</v>
      </c>
      <c r="CZ194" s="2">
        <v>20.882716484321886</v>
      </c>
      <c r="DA194" s="2">
        <v>21.065193617049268</v>
      </c>
      <c r="DB194" s="2">
        <v>20.479703071963307</v>
      </c>
      <c r="DC194" s="2">
        <v>20.691290550637113</v>
      </c>
      <c r="DD194" s="2">
        <v>20.618685320981768</v>
      </c>
      <c r="DE194" s="2">
        <v>20.738840473158508</v>
      </c>
      <c r="DF194" s="2">
        <v>20.794613951330849</v>
      </c>
      <c r="DG194" s="2">
        <v>20.619416265818845</v>
      </c>
      <c r="DH194" s="2">
        <v>20.637360813246204</v>
      </c>
      <c r="DI194" s="2">
        <v>21.027510037287197</v>
      </c>
      <c r="DJ194" s="2">
        <v>21.256054975765363</v>
      </c>
      <c r="DK194" s="2">
        <v>21.14060572252011</v>
      </c>
      <c r="DL194" s="2">
        <v>20.992385174936519</v>
      </c>
      <c r="DM194" s="2">
        <v>21.226113655643172</v>
      </c>
      <c r="DN194" s="2">
        <v>20.866885008264727</v>
      </c>
      <c r="DO194" s="2">
        <v>20.889183199345869</v>
      </c>
      <c r="DP194" s="2">
        <v>20.884013431374161</v>
      </c>
      <c r="DQ194" s="2">
        <v>20.962156532871962</v>
      </c>
      <c r="DR194" s="2">
        <v>21.785420023325198</v>
      </c>
      <c r="DS194" s="2">
        <v>20.808441965588127</v>
      </c>
      <c r="DT194" s="2">
        <v>20.594141984862606</v>
      </c>
      <c r="DU194" s="2">
        <v>21.220996130518429</v>
      </c>
      <c r="DV194" s="2">
        <v>21.380332310654627</v>
      </c>
      <c r="DW194" s="2">
        <v>20.927907452073409</v>
      </c>
      <c r="DX194" s="2">
        <v>21.039643762163589</v>
      </c>
      <c r="DY194" s="2">
        <v>21.22054908528419</v>
      </c>
      <c r="DZ194" s="2">
        <v>20.649408385330517</v>
      </c>
      <c r="EA194" s="2">
        <v>20.763244568622099</v>
      </c>
      <c r="EB194" s="2">
        <v>20.530901899723851</v>
      </c>
      <c r="EC194" s="2">
        <v>20.727860383633256</v>
      </c>
      <c r="ED194" s="2">
        <v>20.102618777458918</v>
      </c>
      <c r="EE194" s="2">
        <v>20.668784675523842</v>
      </c>
      <c r="EF194" s="2">
        <v>21.021082494680702</v>
      </c>
      <c r="EG194" s="2">
        <v>20.47495647562349</v>
      </c>
      <c r="EH194" s="2">
        <v>21.578283879119724</v>
      </c>
      <c r="EI194" s="2">
        <v>20.88114928978132</v>
      </c>
      <c r="EJ194" s="2">
        <v>20.712597868794198</v>
      </c>
      <c r="EK194" s="2">
        <v>20.772643678253505</v>
      </c>
      <c r="EL194" s="2">
        <v>20.875333542549907</v>
      </c>
      <c r="EM194" s="2">
        <v>20.599796694871024</v>
      </c>
      <c r="EN194" s="2">
        <v>20.682786827137278</v>
      </c>
      <c r="EO194" s="2">
        <v>20.670221255223751</v>
      </c>
      <c r="EP194" s="2">
        <v>20.360665557231894</v>
      </c>
      <c r="EQ194" s="2">
        <v>21.205479697191912</v>
      </c>
      <c r="ER194" s="2">
        <v>20.573309691031159</v>
      </c>
      <c r="ES194" s="2">
        <v>21.890840726132996</v>
      </c>
      <c r="ET194" s="2">
        <v>21.165266593683931</v>
      </c>
      <c r="EU194" s="2">
        <v>20.596003570930854</v>
      </c>
      <c r="EV194" s="2">
        <v>20.824450520063017</v>
      </c>
      <c r="EW194" s="2">
        <v>20.887002608019191</v>
      </c>
      <c r="EX194" s="2">
        <v>20.633575448483359</v>
      </c>
      <c r="EY194" s="2">
        <v>20.332808600516273</v>
      </c>
      <c r="EZ194" s="2">
        <v>20.705304765673901</v>
      </c>
      <c r="FA194" s="2">
        <v>20.13614417733513</v>
      </c>
      <c r="FB194" s="2">
        <v>20.94225915034778</v>
      </c>
      <c r="FC194" s="2">
        <v>20.404219825860867</v>
      </c>
      <c r="FD194" s="2">
        <v>20.699541797440475</v>
      </c>
      <c r="FE194" s="2">
        <v>21.603946413306915</v>
      </c>
      <c r="FF194" s="2">
        <v>20.338677121428567</v>
      </c>
      <c r="FG194" s="2">
        <v>21.049097963815139</v>
      </c>
      <c r="FH194" s="2">
        <v>20.855487613982817</v>
      </c>
      <c r="FI194" s="2">
        <v>20.478920647615041</v>
      </c>
      <c r="FJ194" s="2">
        <v>20.44117976632733</v>
      </c>
      <c r="FK194" s="2">
        <v>21.300352639106681</v>
      </c>
      <c r="FL194" s="2">
        <v>20.877806832772183</v>
      </c>
      <c r="FM194" s="2">
        <v>21.343673746054815</v>
      </c>
      <c r="FN194" s="2">
        <v>20.509779677218603</v>
      </c>
      <c r="FO194" s="2">
        <v>20.568022063763088</v>
      </c>
      <c r="FP194" s="2">
        <v>20.885879057419277</v>
      </c>
      <c r="FQ194" s="2">
        <v>20.593193284305745</v>
      </c>
      <c r="FR194" s="2">
        <v>19.821943138702967</v>
      </c>
      <c r="FS194" s="2">
        <v>20.433457792436538</v>
      </c>
      <c r="FT194" s="2">
        <v>20.456729594591422</v>
      </c>
      <c r="FU194" s="2">
        <v>20.613410072448822</v>
      </c>
      <c r="FV194" s="2">
        <v>21.088838214824872</v>
      </c>
      <c r="FW194" s="2">
        <v>20.303657668453464</v>
      </c>
      <c r="FX194" s="2">
        <v>20.42848936790848</v>
      </c>
      <c r="FY194" s="2">
        <v>20.260477904305944</v>
      </c>
      <c r="FZ194" s="2">
        <v>21.351244440817585</v>
      </c>
      <c r="GA194" s="2">
        <v>20.573786981778962</v>
      </c>
      <c r="GB194" s="2">
        <v>21.436323607086809</v>
      </c>
      <c r="GC194" s="2">
        <v>20.780050672096031</v>
      </c>
      <c r="GD194" s="2">
        <v>21.074471655865999</v>
      </c>
      <c r="GE194" s="2">
        <v>21.15319276186316</v>
      </c>
      <c r="GF194" s="2">
        <v>20.4003645486553</v>
      </c>
      <c r="GG194" s="2">
        <v>20.537088980638952</v>
      </c>
      <c r="GH194" s="2">
        <v>20.733041802510801</v>
      </c>
      <c r="GI194" s="2">
        <v>20.524274945592069</v>
      </c>
      <c r="GJ194" s="2">
        <v>20.786240339380907</v>
      </c>
      <c r="GK194" s="2">
        <v>20.988454957230115</v>
      </c>
      <c r="GL194" s="2">
        <v>20.806631310495224</v>
      </c>
      <c r="GM194" s="30">
        <v>20.988454957230115</v>
      </c>
      <c r="GN194" s="30">
        <v>20.806631310495224</v>
      </c>
    </row>
    <row r="195" spans="1:196" x14ac:dyDescent="0.2">
      <c r="A195" s="17" t="s">
        <v>69</v>
      </c>
      <c r="B195" s="17">
        <v>36</v>
      </c>
      <c r="C195" s="17">
        <v>2</v>
      </c>
      <c r="D195" s="9" t="s">
        <v>0</v>
      </c>
      <c r="E195" s="8">
        <v>0.99060139356488386</v>
      </c>
      <c r="F195" s="7">
        <v>-1.0940359164987257E-2</v>
      </c>
      <c r="G195" s="7">
        <v>8.1190355201073983E-3</v>
      </c>
      <c r="H195" s="10">
        <v>-0.25862599688749199</v>
      </c>
      <c r="I195" s="78">
        <v>0</v>
      </c>
      <c r="J195" s="56" t="s">
        <v>5707</v>
      </c>
      <c r="K195" s="2">
        <v>19.977662182454711</v>
      </c>
      <c r="L195" s="2">
        <v>19.685180369508377</v>
      </c>
      <c r="M195" s="2">
        <v>20.079069029299795</v>
      </c>
      <c r="N195" s="2">
        <v>19.363765274860622</v>
      </c>
      <c r="O195" s="2">
        <v>19.174560384938143</v>
      </c>
      <c r="P195" s="2">
        <v>19.052901390780924</v>
      </c>
      <c r="Q195" s="2">
        <v>20.134049793014537</v>
      </c>
      <c r="R195" s="2">
        <v>19.55111129819074</v>
      </c>
      <c r="S195" s="2">
        <v>19.789144394216795</v>
      </c>
      <c r="T195" s="2">
        <v>18.004176543813806</v>
      </c>
      <c r="U195" s="2">
        <v>19.341001260502491</v>
      </c>
      <c r="V195" s="2">
        <v>20.293397122208276</v>
      </c>
      <c r="W195" s="2">
        <v>19.654710401817159</v>
      </c>
      <c r="X195" s="2">
        <v>20.587497984286202</v>
      </c>
      <c r="Y195" s="2">
        <v>19.433628687821837</v>
      </c>
      <c r="Z195" s="2">
        <v>18.828199091982121</v>
      </c>
      <c r="AA195" s="2">
        <v>20.257024074091508</v>
      </c>
      <c r="AB195" s="2">
        <v>19.527186831782174</v>
      </c>
      <c r="AC195" s="2">
        <v>20.120093114969073</v>
      </c>
      <c r="AD195" s="2">
        <v>19.349203524345771</v>
      </c>
      <c r="AE195" s="2">
        <v>20.074968812633724</v>
      </c>
      <c r="AF195" s="2">
        <v>19.578882442219342</v>
      </c>
      <c r="AG195" s="2">
        <v>19.13719703793506</v>
      </c>
      <c r="AH195" s="2">
        <v>20.22490680048546</v>
      </c>
      <c r="AI195" s="2">
        <v>20.207333123818476</v>
      </c>
      <c r="AJ195" s="2">
        <v>19.382107630643485</v>
      </c>
      <c r="AK195" s="2">
        <v>19.582422859318513</v>
      </c>
      <c r="AL195" s="2">
        <v>19.969739885315619</v>
      </c>
      <c r="AM195" s="2">
        <v>19.442904642110189</v>
      </c>
      <c r="AN195" s="2">
        <v>19.70808812421469</v>
      </c>
      <c r="AO195" s="2">
        <v>19.803748858557547</v>
      </c>
      <c r="AP195" s="2">
        <v>19.884156233321438</v>
      </c>
      <c r="AQ195" s="2">
        <v>20.736283978421742</v>
      </c>
      <c r="AR195" s="2">
        <v>20.155376687735515</v>
      </c>
      <c r="AS195" s="2">
        <v>19.971349900511665</v>
      </c>
      <c r="AT195" s="2">
        <v>19.363613714896399</v>
      </c>
      <c r="AU195" s="2">
        <v>19.387087953563917</v>
      </c>
      <c r="AV195" s="2">
        <v>19.32282569221282</v>
      </c>
      <c r="AW195" s="2">
        <v>19.899244537699911</v>
      </c>
      <c r="AX195" s="2">
        <v>20.028348859210169</v>
      </c>
      <c r="AY195" s="2">
        <v>20.236584804710034</v>
      </c>
      <c r="AZ195" s="2">
        <v>20.02753151425091</v>
      </c>
      <c r="BA195" s="2">
        <v>19.118157299469043</v>
      </c>
      <c r="BB195" s="2">
        <v>19.100127331368196</v>
      </c>
      <c r="BC195" s="2">
        <v>19.411372253108077</v>
      </c>
      <c r="BD195" s="2">
        <v>20.099760217974218</v>
      </c>
      <c r="BE195" s="2">
        <v>19.022876114662044</v>
      </c>
      <c r="BF195" s="2">
        <v>19.443768128203942</v>
      </c>
      <c r="BG195" s="2">
        <v>19.128929950433093</v>
      </c>
      <c r="BH195" s="2">
        <v>19.431373630111693</v>
      </c>
      <c r="BI195" s="2">
        <v>19.396534980430854</v>
      </c>
      <c r="BJ195" s="2">
        <v>19.155701793794218</v>
      </c>
      <c r="BK195" s="2">
        <v>19.578826653421793</v>
      </c>
      <c r="BL195" s="2">
        <v>20.032775739069066</v>
      </c>
      <c r="BM195" s="2">
        <v>19.635487105938335</v>
      </c>
      <c r="BN195" s="2">
        <v>18.606036073546687</v>
      </c>
      <c r="BO195" s="2">
        <v>19.61238661189315</v>
      </c>
      <c r="BP195" s="2">
        <v>19.193592834223555</v>
      </c>
      <c r="BQ195" s="2">
        <v>18.746299168236867</v>
      </c>
      <c r="BR195" s="2">
        <v>19.415951178725621</v>
      </c>
      <c r="BS195" s="2">
        <v>19.06089441988529</v>
      </c>
      <c r="BT195" s="2">
        <v>19.702879219101135</v>
      </c>
      <c r="BU195" s="2">
        <v>19.738619922515209</v>
      </c>
      <c r="BV195" s="2">
        <v>18.647275984606416</v>
      </c>
      <c r="BW195" s="2">
        <v>18.328211001255053</v>
      </c>
      <c r="BX195" s="2">
        <v>19.709995186877418</v>
      </c>
      <c r="BY195" s="2">
        <v>19.464289660996055</v>
      </c>
      <c r="BZ195" s="2">
        <v>19.972801646024962</v>
      </c>
      <c r="CA195" s="2">
        <v>19.947610754056367</v>
      </c>
      <c r="CB195" s="2">
        <v>19.487053478603279</v>
      </c>
      <c r="CC195" s="2">
        <v>19.648378469604573</v>
      </c>
      <c r="CD195" s="2">
        <v>19.295833993491161</v>
      </c>
      <c r="CE195" s="2">
        <v>19.598221544875493</v>
      </c>
      <c r="CF195" s="2">
        <v>20.733861448416032</v>
      </c>
      <c r="CG195" s="2">
        <v>19.4753819733623</v>
      </c>
      <c r="CH195" s="2">
        <v>19.11464863323118</v>
      </c>
      <c r="CI195" s="2">
        <v>19.430765683243347</v>
      </c>
      <c r="CJ195" s="2">
        <v>18.718352546158677</v>
      </c>
      <c r="CK195" s="2">
        <v>19.381913061600951</v>
      </c>
      <c r="CL195" s="2">
        <v>19.649315476833575</v>
      </c>
      <c r="CM195" s="2">
        <v>19.841768737536579</v>
      </c>
      <c r="CN195" s="2">
        <v>19.03273568455333</v>
      </c>
      <c r="CO195" s="2">
        <v>19.347701725244377</v>
      </c>
      <c r="CP195" s="2">
        <v>19.387601659255644</v>
      </c>
      <c r="CQ195" s="2">
        <v>19.380979120266982</v>
      </c>
      <c r="CR195" s="2">
        <v>19.922063431370145</v>
      </c>
      <c r="CS195" s="2">
        <v>19.600823217522432</v>
      </c>
      <c r="CT195" s="2">
        <v>20.254032094753299</v>
      </c>
      <c r="CU195" s="2">
        <v>20.2986294890073</v>
      </c>
      <c r="CV195" s="2">
        <v>19.581909004363833</v>
      </c>
      <c r="CW195" s="2">
        <v>19.811749733878884</v>
      </c>
      <c r="CX195" s="2">
        <v>19.384443580790926</v>
      </c>
      <c r="CY195" s="2">
        <v>19.617764650561593</v>
      </c>
      <c r="CZ195" s="2">
        <v>19.863085234292015</v>
      </c>
      <c r="DA195" s="2">
        <v>19.527813636648574</v>
      </c>
      <c r="DB195" s="2">
        <v>19.603126250368248</v>
      </c>
      <c r="DC195" s="2">
        <v>19.088608793809801</v>
      </c>
      <c r="DD195" s="2">
        <v>18.757408481876478</v>
      </c>
      <c r="DE195" s="2">
        <v>19.845645433581009</v>
      </c>
      <c r="DF195" s="2">
        <v>19.855337968128239</v>
      </c>
      <c r="DG195" s="2">
        <v>19.768861011524177</v>
      </c>
      <c r="DH195" s="2">
        <v>19.647635129629766</v>
      </c>
      <c r="DI195" s="2">
        <v>19.826808332183035</v>
      </c>
      <c r="DJ195" s="2">
        <v>19.986851477425933</v>
      </c>
      <c r="DK195" s="2">
        <v>19.212061486565474</v>
      </c>
      <c r="DL195" s="2">
        <v>19.929488139584532</v>
      </c>
      <c r="DM195" s="2">
        <v>19.708482775671687</v>
      </c>
      <c r="DN195" s="2">
        <v>20.009587587402727</v>
      </c>
      <c r="DO195" s="2">
        <v>20.106361356063239</v>
      </c>
      <c r="DP195" s="2">
        <v>19.462502487875131</v>
      </c>
      <c r="DQ195" s="2">
        <v>20.120542931501593</v>
      </c>
      <c r="DR195" s="2">
        <v>20.714806323544519</v>
      </c>
      <c r="DS195" s="2">
        <v>19.568255883637118</v>
      </c>
      <c r="DT195" s="2">
        <v>20.238974308346368</v>
      </c>
      <c r="DU195" s="2">
        <v>19.936868040336659</v>
      </c>
      <c r="DV195" s="2">
        <v>20.066400308224264</v>
      </c>
      <c r="DW195" s="2">
        <v>19.955713503085569</v>
      </c>
      <c r="DX195" s="2">
        <v>19.340637589824979</v>
      </c>
      <c r="DY195" s="2">
        <v>19.660682521801622</v>
      </c>
      <c r="DZ195" s="2">
        <v>19.46744154369555</v>
      </c>
      <c r="EA195" s="2">
        <v>19.193363409861981</v>
      </c>
      <c r="EB195" s="2">
        <v>19.128858728207813</v>
      </c>
      <c r="EC195" s="2">
        <v>18.935583462864606</v>
      </c>
      <c r="ED195" s="2">
        <v>19.283012491240957</v>
      </c>
      <c r="EE195" s="2">
        <v>18.443588838351946</v>
      </c>
      <c r="EF195" s="2">
        <v>19.107696069427121</v>
      </c>
      <c r="EG195" s="2">
        <v>20.197172459217551</v>
      </c>
      <c r="EH195" s="2">
        <v>19.160207758236655</v>
      </c>
      <c r="EI195" s="2">
        <v>19.730090920440514</v>
      </c>
      <c r="EJ195" s="2">
        <v>19.670449565954009</v>
      </c>
      <c r="EK195" s="2">
        <v>19.486007069963197</v>
      </c>
      <c r="EL195" s="2">
        <v>19.656994432503836</v>
      </c>
      <c r="EM195" s="2">
        <v>19.684930459387115</v>
      </c>
      <c r="EN195" s="2">
        <v>17.651765689440488</v>
      </c>
      <c r="EO195" s="2">
        <v>19.336443552335354</v>
      </c>
      <c r="EP195" s="2">
        <v>19.754367201065161</v>
      </c>
      <c r="EQ195" s="2">
        <v>19.389137169608897</v>
      </c>
      <c r="ER195" s="2">
        <v>20.064625861010807</v>
      </c>
      <c r="ES195" s="2">
        <v>19.409467134087681</v>
      </c>
      <c r="ET195" s="2">
        <v>19.757012456609424</v>
      </c>
      <c r="EU195" s="2">
        <v>19.487213371568842</v>
      </c>
      <c r="EV195" s="2">
        <v>19.898574158699283</v>
      </c>
      <c r="EW195" s="2">
        <v>19.442741535204117</v>
      </c>
      <c r="EX195" s="2">
        <v>19.907249462130391</v>
      </c>
      <c r="EY195" s="2">
        <v>19.222714169164703</v>
      </c>
      <c r="EZ195" s="2">
        <v>18.507397463649962</v>
      </c>
      <c r="FA195" s="2">
        <v>19.525481113563416</v>
      </c>
      <c r="FB195" s="2">
        <v>19.261932821757444</v>
      </c>
      <c r="FC195" s="2">
        <v>19.179135944035608</v>
      </c>
      <c r="FD195" s="2">
        <v>20.113551822935698</v>
      </c>
      <c r="FE195" s="2">
        <v>18.392425241249285</v>
      </c>
      <c r="FF195" s="2">
        <v>20.333588488152841</v>
      </c>
      <c r="FG195" s="2">
        <v>19.807941628872054</v>
      </c>
      <c r="FH195" s="2">
        <v>19.341192913364885</v>
      </c>
      <c r="FI195" s="2">
        <v>19.609979805655044</v>
      </c>
      <c r="FJ195" s="2">
        <v>20.029954705002972</v>
      </c>
      <c r="FK195" s="2">
        <v>19.132208273925379</v>
      </c>
      <c r="FL195" s="2">
        <v>19.930078926804242</v>
      </c>
      <c r="FM195" s="2">
        <v>18.84586868540168</v>
      </c>
      <c r="FN195" s="2">
        <v>19.349260828041096</v>
      </c>
      <c r="FO195" s="2">
        <v>19.166090625775702</v>
      </c>
      <c r="FP195" s="2">
        <v>18.963224253129788</v>
      </c>
      <c r="FQ195" s="2">
        <v>18.474420909937134</v>
      </c>
      <c r="FR195" s="2">
        <v>19.409548741047956</v>
      </c>
      <c r="FS195" s="2">
        <v>18.979527198169414</v>
      </c>
      <c r="FT195" s="2">
        <v>19.485920310438683</v>
      </c>
      <c r="FU195" s="2">
        <v>19.832981247867838</v>
      </c>
      <c r="FV195" s="2">
        <v>19.14543824123885</v>
      </c>
      <c r="FW195" s="2">
        <v>18.924649284460383</v>
      </c>
      <c r="FX195" s="2">
        <v>18.396796686290905</v>
      </c>
      <c r="FY195" s="2">
        <v>19.534267179158668</v>
      </c>
      <c r="FZ195" s="2">
        <v>19.083377193144671</v>
      </c>
      <c r="GA195" s="2">
        <v>20.05171616118546</v>
      </c>
      <c r="GB195" s="2">
        <v>18.863555835208938</v>
      </c>
      <c r="GC195" s="2">
        <v>19.82590327001116</v>
      </c>
      <c r="GD195" s="2">
        <v>19.762955760844207</v>
      </c>
      <c r="GE195" s="2">
        <v>18.668888396228759</v>
      </c>
      <c r="GF195" s="2">
        <v>19.595848037690402</v>
      </c>
      <c r="GG195" s="2">
        <v>18.968877688722316</v>
      </c>
      <c r="GH195" s="2">
        <v>18.903522199488386</v>
      </c>
      <c r="GI195" s="2">
        <v>18.3711985798559</v>
      </c>
      <c r="GJ195" s="2">
        <v>19.750645556337037</v>
      </c>
      <c r="GK195" s="2">
        <v>18.192302754519218</v>
      </c>
      <c r="GL195" s="2">
        <v>19.31329392469112</v>
      </c>
      <c r="GM195" s="30">
        <v>19.346142764975149</v>
      </c>
      <c r="GN195" s="30">
        <v>19.232333070338669</v>
      </c>
    </row>
    <row r="196" spans="1:196" x14ac:dyDescent="0.2">
      <c r="A196" s="17" t="s">
        <v>69</v>
      </c>
      <c r="B196" s="17">
        <v>36</v>
      </c>
      <c r="C196" s="17">
        <v>2</v>
      </c>
      <c r="D196" s="9" t="s">
        <v>1</v>
      </c>
      <c r="E196" s="7">
        <v>0.42633451311890352</v>
      </c>
      <c r="F196" s="7">
        <v>9.6666035078850854E-2</v>
      </c>
      <c r="G196" s="7">
        <v>0.10930811836196191</v>
      </c>
      <c r="H196" s="7">
        <v>-0.15888163392276766</v>
      </c>
      <c r="I196" s="78">
        <v>0</v>
      </c>
      <c r="J196" s="78">
        <v>0</v>
      </c>
      <c r="K196" s="2">
        <v>22.616473122677203</v>
      </c>
      <c r="L196" s="2">
        <v>22.566818036701118</v>
      </c>
      <c r="M196" s="2">
        <v>23.011470947854331</v>
      </c>
      <c r="N196" s="2">
        <v>22.254486110530539</v>
      </c>
      <c r="O196" s="2">
        <v>22.45247470900394</v>
      </c>
      <c r="P196" s="2">
        <v>22.070483215520035</v>
      </c>
      <c r="Q196" s="2">
        <v>22.950772187478652</v>
      </c>
      <c r="R196" s="2">
        <v>22.079616070586667</v>
      </c>
      <c r="S196" s="2">
        <v>22.312672159530809</v>
      </c>
      <c r="T196" s="2">
        <v>20.82558955442051</v>
      </c>
      <c r="U196" s="2">
        <v>22.431983051433111</v>
      </c>
      <c r="V196" s="2">
        <v>22.859946515246971</v>
      </c>
      <c r="W196" s="2">
        <v>22.435618858123458</v>
      </c>
      <c r="X196" s="2">
        <v>22.900262449051734</v>
      </c>
      <c r="Y196" s="2">
        <v>22.373305419689867</v>
      </c>
      <c r="Z196" s="2">
        <v>21.697138885038903</v>
      </c>
      <c r="AA196" s="2">
        <v>22.873975964074464</v>
      </c>
      <c r="AB196" s="2">
        <v>22.509243846581743</v>
      </c>
      <c r="AC196" s="2">
        <v>22.761733982406529</v>
      </c>
      <c r="AD196" s="2">
        <v>22.125523879810647</v>
      </c>
      <c r="AE196" s="2">
        <v>22.239847117816794</v>
      </c>
      <c r="AF196" s="2">
        <v>22.456049614468103</v>
      </c>
      <c r="AG196" s="2">
        <v>22.111085211695464</v>
      </c>
      <c r="AH196" s="2">
        <v>22.748695091208408</v>
      </c>
      <c r="AI196" s="2">
        <v>22.473612483952458</v>
      </c>
      <c r="AJ196" s="2">
        <v>22.355964393655004</v>
      </c>
      <c r="AK196" s="2">
        <v>22.453733623219467</v>
      </c>
      <c r="AL196" s="2">
        <v>22.456335681471781</v>
      </c>
      <c r="AM196" s="2">
        <v>22.287380085155313</v>
      </c>
      <c r="AN196" s="2">
        <v>22.392883797197548</v>
      </c>
      <c r="AO196" s="2">
        <v>22.551163851998659</v>
      </c>
      <c r="AP196" s="2">
        <v>22.374882915813302</v>
      </c>
      <c r="AQ196" s="2">
        <v>23.109737193836605</v>
      </c>
      <c r="AR196" s="2">
        <v>22.840023624310774</v>
      </c>
      <c r="AS196" s="2">
        <v>22.890335316872598</v>
      </c>
      <c r="AT196" s="2">
        <v>22.389222216980755</v>
      </c>
      <c r="AU196" s="2">
        <v>22.391728205290914</v>
      </c>
      <c r="AV196" s="2">
        <v>21.623338089656748</v>
      </c>
      <c r="AW196" s="2">
        <v>22.83352988458115</v>
      </c>
      <c r="AX196" s="2">
        <v>22.931515881854057</v>
      </c>
      <c r="AY196" s="2">
        <v>22.792869849284639</v>
      </c>
      <c r="AZ196" s="2">
        <v>22.659821215112004</v>
      </c>
      <c r="BA196" s="2">
        <v>22.072778106994786</v>
      </c>
      <c r="BB196" s="2">
        <v>22.306495414773689</v>
      </c>
      <c r="BC196" s="2">
        <v>22.064155827999038</v>
      </c>
      <c r="BD196" s="2">
        <v>22.899416334316683</v>
      </c>
      <c r="BE196" s="2">
        <v>21.104091460269409</v>
      </c>
      <c r="BF196" s="2">
        <v>22.158020439848634</v>
      </c>
      <c r="BG196" s="2">
        <v>21.816548118447358</v>
      </c>
      <c r="BH196" s="2">
        <v>21.89000892883956</v>
      </c>
      <c r="BI196" s="2">
        <v>21.886792151782597</v>
      </c>
      <c r="BJ196" s="2">
        <v>22.029790688003906</v>
      </c>
      <c r="BK196" s="2">
        <v>22.556055782638794</v>
      </c>
      <c r="BL196" s="2">
        <v>22.829329402652977</v>
      </c>
      <c r="BM196" s="2">
        <v>22.585880041844579</v>
      </c>
      <c r="BN196" s="2">
        <v>21.765026815289232</v>
      </c>
      <c r="BO196" s="2">
        <v>22.221887619897451</v>
      </c>
      <c r="BP196" s="2">
        <v>21.706680086123207</v>
      </c>
      <c r="BQ196" s="2">
        <v>21.534643790872391</v>
      </c>
      <c r="BR196" s="2">
        <v>22.050682336739371</v>
      </c>
      <c r="BS196" s="2">
        <v>21.98954160332767</v>
      </c>
      <c r="BT196" s="2">
        <v>22.766724695031559</v>
      </c>
      <c r="BU196" s="2">
        <v>22.265224748906508</v>
      </c>
      <c r="BV196" s="2">
        <v>21.345209276532206</v>
      </c>
      <c r="BW196" s="2">
        <v>20.990659106563246</v>
      </c>
      <c r="BX196" s="2">
        <v>22.417139320016506</v>
      </c>
      <c r="BY196" s="2">
        <v>22.468893907491921</v>
      </c>
      <c r="BZ196" s="2">
        <v>22.232041886836974</v>
      </c>
      <c r="CA196" s="2">
        <v>22.598179541903786</v>
      </c>
      <c r="CB196" s="2">
        <v>22.199484559884429</v>
      </c>
      <c r="CC196" s="2">
        <v>22.373186222234736</v>
      </c>
      <c r="CD196" s="2">
        <v>22.149890927041039</v>
      </c>
      <c r="CE196" s="2">
        <v>22.223530094555581</v>
      </c>
      <c r="CF196" s="2">
        <v>23.279880349992119</v>
      </c>
      <c r="CG196" s="2">
        <v>22.268741227682629</v>
      </c>
      <c r="CH196" s="2">
        <v>22.140568196199037</v>
      </c>
      <c r="CI196" s="2">
        <v>22.586255765139029</v>
      </c>
      <c r="CJ196" s="2">
        <v>21.567451910533631</v>
      </c>
      <c r="CK196" s="2">
        <v>22.044140976708636</v>
      </c>
      <c r="CL196" s="2">
        <v>22.433535294754879</v>
      </c>
      <c r="CM196" s="2">
        <v>22.317674784392938</v>
      </c>
      <c r="CN196" s="2">
        <v>21.820158198328574</v>
      </c>
      <c r="CO196" s="2">
        <v>22.424158357471928</v>
      </c>
      <c r="CP196" s="2">
        <v>22.190833574947057</v>
      </c>
      <c r="CQ196" s="2">
        <v>22.19823159987795</v>
      </c>
      <c r="CR196" s="2">
        <v>22.747367939504691</v>
      </c>
      <c r="CS196" s="2">
        <v>22.653085191616572</v>
      </c>
      <c r="CT196" s="2">
        <v>22.718202420911172</v>
      </c>
      <c r="CU196" s="2">
        <v>22.882853478257847</v>
      </c>
      <c r="CV196" s="2">
        <v>22.267775787884755</v>
      </c>
      <c r="CW196" s="2">
        <v>22.232679169369515</v>
      </c>
      <c r="CX196" s="2">
        <v>22.304051052315348</v>
      </c>
      <c r="CY196" s="2">
        <v>22.138047653946167</v>
      </c>
      <c r="CZ196" s="2">
        <v>22.726319593667707</v>
      </c>
      <c r="DA196" s="2">
        <v>22.432596633686167</v>
      </c>
      <c r="DB196" s="2">
        <v>22.140301075784723</v>
      </c>
      <c r="DC196" s="2">
        <v>22.246020778893588</v>
      </c>
      <c r="DD196" s="2">
        <v>21.570095432180846</v>
      </c>
      <c r="DE196" s="2">
        <v>22.386634273275462</v>
      </c>
      <c r="DF196" s="2">
        <v>22.495387232942562</v>
      </c>
      <c r="DG196" s="2">
        <v>22.667811565656518</v>
      </c>
      <c r="DH196" s="2">
        <v>22.615478769275409</v>
      </c>
      <c r="DI196" s="2">
        <v>22.618398364699221</v>
      </c>
      <c r="DJ196" s="2">
        <v>22.623355677073029</v>
      </c>
      <c r="DK196" s="2">
        <v>22.387285626705872</v>
      </c>
      <c r="DL196" s="2">
        <v>22.492820420049263</v>
      </c>
      <c r="DM196" s="2">
        <v>22.937548178266617</v>
      </c>
      <c r="DN196" s="2">
        <v>22.590407312433502</v>
      </c>
      <c r="DO196" s="2">
        <v>22.633970016170924</v>
      </c>
      <c r="DP196" s="2">
        <v>22.611046617470947</v>
      </c>
      <c r="DQ196" s="2">
        <v>22.660168401089347</v>
      </c>
      <c r="DR196" s="2">
        <v>23.327940366034721</v>
      </c>
      <c r="DS196" s="2">
        <v>22.951901527782912</v>
      </c>
      <c r="DT196" s="2">
        <v>22.298628648725238</v>
      </c>
      <c r="DU196" s="2">
        <v>23.08781468589719</v>
      </c>
      <c r="DV196" s="2">
        <v>22.845239994918586</v>
      </c>
      <c r="DW196" s="2">
        <v>23.028405428135784</v>
      </c>
      <c r="DX196" s="2">
        <v>22.772107656531521</v>
      </c>
      <c r="DY196" s="2">
        <v>22.183484598450267</v>
      </c>
      <c r="DZ196" s="2">
        <v>22.533598770593454</v>
      </c>
      <c r="EA196" s="2">
        <v>22.359117256353354</v>
      </c>
      <c r="EB196" s="2">
        <v>22.093773435338427</v>
      </c>
      <c r="EC196" s="2">
        <v>21.836208142420872</v>
      </c>
      <c r="ED196" s="2">
        <v>21.778716833387641</v>
      </c>
      <c r="EE196" s="2">
        <v>22.228793152415854</v>
      </c>
      <c r="EF196" s="2">
        <v>21.837048218842465</v>
      </c>
      <c r="EG196" s="2">
        <v>21.83327285529316</v>
      </c>
      <c r="EH196" s="2">
        <v>22.989234463064641</v>
      </c>
      <c r="EI196" s="2">
        <v>22.37414936895334</v>
      </c>
      <c r="EJ196" s="2">
        <v>22.605197563881649</v>
      </c>
      <c r="EK196" s="2">
        <v>22.129372089757773</v>
      </c>
      <c r="EL196" s="2">
        <v>22.52696505362443</v>
      </c>
      <c r="EM196" s="2">
        <v>22.372785954126378</v>
      </c>
      <c r="EN196" s="2">
        <v>22.67964219757695</v>
      </c>
      <c r="EO196" s="2">
        <v>20.803705507500542</v>
      </c>
      <c r="EP196" s="2">
        <v>22.151976008002457</v>
      </c>
      <c r="EQ196" s="2">
        <v>22.319072828758404</v>
      </c>
      <c r="ER196" s="2">
        <v>22.172798718352734</v>
      </c>
      <c r="ES196" s="2">
        <v>23.302402407250881</v>
      </c>
      <c r="ET196" s="2">
        <v>22.51055014102112</v>
      </c>
      <c r="EU196" s="2">
        <v>22.180664088706639</v>
      </c>
      <c r="EV196" s="2">
        <v>22.643988885936416</v>
      </c>
      <c r="EW196" s="2">
        <v>22.209629700129756</v>
      </c>
      <c r="EX196" s="2">
        <v>22.108811057321905</v>
      </c>
      <c r="EY196" s="2">
        <v>22.361457185046092</v>
      </c>
      <c r="EZ196" s="2">
        <v>22.105940659737296</v>
      </c>
      <c r="FA196" s="2">
        <v>21.712790084484016</v>
      </c>
      <c r="FB196" s="2">
        <v>22.332075821252435</v>
      </c>
      <c r="FC196" s="2">
        <v>21.778164483092748</v>
      </c>
      <c r="FD196" s="2">
        <v>21.697007023759117</v>
      </c>
      <c r="FE196" s="2">
        <v>23.12357194455452</v>
      </c>
      <c r="FF196" s="2">
        <v>21.672855429127953</v>
      </c>
      <c r="FG196" s="2">
        <v>22.873844296024693</v>
      </c>
      <c r="FH196" s="2">
        <v>22.658528856125294</v>
      </c>
      <c r="FI196" s="2">
        <v>22.028880626233008</v>
      </c>
      <c r="FJ196" s="2">
        <v>22.210975896508572</v>
      </c>
      <c r="FK196" s="2">
        <v>22.793866656467358</v>
      </c>
      <c r="FL196" s="2">
        <v>22.211157240180068</v>
      </c>
      <c r="FM196" s="2">
        <v>22.499337542287719</v>
      </c>
      <c r="FN196" s="2">
        <v>21.700009795737092</v>
      </c>
      <c r="FO196" s="2">
        <v>22.320336170143975</v>
      </c>
      <c r="FP196" s="2">
        <v>22.019088872270792</v>
      </c>
      <c r="FQ196" s="2">
        <v>21.388185175803056</v>
      </c>
      <c r="FR196" s="2">
        <v>21.334310746260481</v>
      </c>
      <c r="FS196" s="2">
        <v>22.075387092521044</v>
      </c>
      <c r="FT196" s="2">
        <v>21.889995431245207</v>
      </c>
      <c r="FU196" s="2">
        <v>22.072858186643426</v>
      </c>
      <c r="FV196" s="2">
        <v>22.743944743171561</v>
      </c>
      <c r="FW196" s="2">
        <v>21.779538978039312</v>
      </c>
      <c r="FX196" s="2">
        <v>21.907820360550669</v>
      </c>
      <c r="FY196" s="2">
        <v>21.070153756514788</v>
      </c>
      <c r="FZ196" s="2">
        <v>22.924619754567683</v>
      </c>
      <c r="GA196" s="2">
        <v>22.004070635963174</v>
      </c>
      <c r="GB196" s="2">
        <v>23.211336434209322</v>
      </c>
      <c r="GC196" s="2">
        <v>22.022356774539602</v>
      </c>
      <c r="GD196" s="2">
        <v>22.287652882117136</v>
      </c>
      <c r="GE196" s="2">
        <v>22.475403735650815</v>
      </c>
      <c r="GF196" s="2">
        <v>21.771082407758819</v>
      </c>
      <c r="GG196" s="2">
        <v>22.193896105169145</v>
      </c>
      <c r="GH196" s="2">
        <v>21.778173111295587</v>
      </c>
      <c r="GI196" s="2">
        <v>22.049526308972762</v>
      </c>
      <c r="GJ196" s="2">
        <v>21.094562752633152</v>
      </c>
      <c r="GK196" s="2">
        <v>22.288041286516215</v>
      </c>
      <c r="GL196" s="2">
        <v>22.203810714070865</v>
      </c>
      <c r="GM196" s="30">
        <v>22.288041286516215</v>
      </c>
      <c r="GN196" s="30">
        <v>22.203810714070865</v>
      </c>
    </row>
    <row r="197" spans="1:196" x14ac:dyDescent="0.2">
      <c r="A197" s="17" t="s">
        <v>70</v>
      </c>
      <c r="B197" s="17">
        <v>38</v>
      </c>
      <c r="C197" s="17">
        <v>3</v>
      </c>
      <c r="D197" s="9" t="s">
        <v>1</v>
      </c>
      <c r="E197" s="7">
        <v>0.10378630778273396</v>
      </c>
      <c r="F197" s="7">
        <v>0.16786986994219077</v>
      </c>
      <c r="G197" s="7">
        <v>0.53000666588384726</v>
      </c>
      <c r="H197" s="7">
        <v>-8.5237784445432396E-2</v>
      </c>
      <c r="I197" s="78">
        <v>0</v>
      </c>
      <c r="J197" s="78">
        <v>0</v>
      </c>
      <c r="K197" s="2">
        <v>19.994522983602419</v>
      </c>
      <c r="L197" s="2">
        <v>20.506980886881291</v>
      </c>
      <c r="M197" s="2">
        <v>20.35349664878887</v>
      </c>
      <c r="N197" s="2">
        <v>19.635704284185664</v>
      </c>
      <c r="O197" s="2">
        <v>20.249932295107037</v>
      </c>
      <c r="P197" s="2">
        <v>19.332014139910445</v>
      </c>
      <c r="Q197" s="2">
        <v>20.583509861035914</v>
      </c>
      <c r="R197" s="2">
        <v>19.511938397157429</v>
      </c>
      <c r="S197" s="2">
        <v>19.670197557004272</v>
      </c>
      <c r="T197" s="2">
        <v>18.855448492499999</v>
      </c>
      <c r="U197" s="2">
        <v>19.406215705548053</v>
      </c>
      <c r="V197" s="2">
        <v>20.329759434847702</v>
      </c>
      <c r="W197" s="2">
        <v>19.76370616737767</v>
      </c>
      <c r="X197" s="2">
        <v>20.661987173136996</v>
      </c>
      <c r="Y197" s="2">
        <v>19.757663644409071</v>
      </c>
      <c r="Z197" s="2">
        <v>19.147891666251681</v>
      </c>
      <c r="AA197" s="2">
        <v>20.274975060423202</v>
      </c>
      <c r="AB197" s="2">
        <v>19.757663644409071</v>
      </c>
      <c r="AC197" s="2">
        <v>19.974375847448368</v>
      </c>
      <c r="AD197" s="2">
        <v>19.407771343804342</v>
      </c>
      <c r="AE197" s="2">
        <v>20.839049090307753</v>
      </c>
      <c r="AF197" s="2">
        <v>19.663526910829237</v>
      </c>
      <c r="AG197" s="2">
        <v>19.322347539306637</v>
      </c>
      <c r="AH197" s="2">
        <v>19.966644581139803</v>
      </c>
      <c r="AI197" s="2">
        <v>19.698804669697537</v>
      </c>
      <c r="AJ197" s="2">
        <v>19.49204130296371</v>
      </c>
      <c r="AK197" s="2">
        <v>19.551251324293307</v>
      </c>
      <c r="AL197" s="2">
        <v>19.757663644409071</v>
      </c>
      <c r="AM197" s="2">
        <v>19.522361989460524</v>
      </c>
      <c r="AN197" s="2">
        <v>19.490216155396869</v>
      </c>
      <c r="AO197" s="2">
        <v>19.041089619908178</v>
      </c>
      <c r="AP197" s="2">
        <v>19.757663644409071</v>
      </c>
      <c r="AQ197" s="2">
        <v>20.499156513330263</v>
      </c>
      <c r="AR197" s="2">
        <v>20.038474671484487</v>
      </c>
      <c r="AS197" s="2">
        <v>20.208889802404322</v>
      </c>
      <c r="AT197" s="2">
        <v>20.57957226682657</v>
      </c>
      <c r="AU197" s="2">
        <v>20.040162617105661</v>
      </c>
      <c r="AV197" s="2">
        <v>19.192879707015027</v>
      </c>
      <c r="AW197" s="2">
        <v>20.06419379934756</v>
      </c>
      <c r="AX197" s="2">
        <v>19.937222273475363</v>
      </c>
      <c r="AY197" s="2">
        <v>19.568304058087694</v>
      </c>
      <c r="AZ197" s="2">
        <v>20.442388919832542</v>
      </c>
      <c r="BA197" s="2">
        <v>18.74560646929055</v>
      </c>
      <c r="BB197" s="2">
        <v>19.427107991657</v>
      </c>
      <c r="BC197" s="2">
        <v>19.172372203359753</v>
      </c>
      <c r="BD197" s="2">
        <v>20.137613886300301</v>
      </c>
      <c r="BE197" s="2">
        <v>18.222629146156237</v>
      </c>
      <c r="BF197" s="2">
        <v>19.712819404642918</v>
      </c>
      <c r="BG197" s="2">
        <v>20.387605886088714</v>
      </c>
      <c r="BH197" s="2">
        <v>19.330850108711243</v>
      </c>
      <c r="BI197" s="2">
        <v>19.611272664410922</v>
      </c>
      <c r="BJ197" s="2">
        <v>19.559270683052993</v>
      </c>
      <c r="BK197" s="2">
        <v>18.766247357960982</v>
      </c>
      <c r="BL197" s="2">
        <v>19.74054594009846</v>
      </c>
      <c r="BM197" s="2">
        <v>19.754144180794128</v>
      </c>
      <c r="BN197" s="2">
        <v>19.544974426298975</v>
      </c>
      <c r="BO197" s="2">
        <v>18.854897744247697</v>
      </c>
      <c r="BP197" s="2">
        <v>19.430860678558687</v>
      </c>
      <c r="BQ197" s="2">
        <v>18.905234146108597</v>
      </c>
      <c r="BR197" s="2">
        <v>19.757663644409071</v>
      </c>
      <c r="BS197" s="2">
        <v>19.016177122556815</v>
      </c>
      <c r="BT197" s="2">
        <v>19.815314039247028</v>
      </c>
      <c r="BU197" s="2">
        <v>19.811418072472918</v>
      </c>
      <c r="BV197" s="2">
        <v>18.87762576831015</v>
      </c>
      <c r="BW197" s="2">
        <v>18.800871478805774</v>
      </c>
      <c r="BX197" s="2">
        <v>19.606005091553886</v>
      </c>
      <c r="BY197" s="2">
        <v>19.663031614401298</v>
      </c>
      <c r="BZ197" s="2">
        <v>19.771454349465216</v>
      </c>
      <c r="CA197" s="2">
        <v>19.861007965711387</v>
      </c>
      <c r="CB197" s="2">
        <v>20.218667953044676</v>
      </c>
      <c r="CC197" s="2">
        <v>19.501577049090837</v>
      </c>
      <c r="CD197" s="2">
        <v>19.051439269952049</v>
      </c>
      <c r="CE197" s="2">
        <v>19.416748374384426</v>
      </c>
      <c r="CF197" s="2">
        <v>20.748526726458394</v>
      </c>
      <c r="CG197" s="2">
        <v>19.824474052209254</v>
      </c>
      <c r="CH197" s="2">
        <v>20.012102270487876</v>
      </c>
      <c r="CI197" s="2">
        <v>19.907891479998824</v>
      </c>
      <c r="CJ197" s="2">
        <v>19.484093454129912</v>
      </c>
      <c r="CK197" s="2">
        <v>19.796301172175898</v>
      </c>
      <c r="CL197" s="2">
        <v>20.041811743225004</v>
      </c>
      <c r="CM197" s="2">
        <v>19.971309887990543</v>
      </c>
      <c r="CN197" s="2">
        <v>19.300940826945283</v>
      </c>
      <c r="CO197" s="2">
        <v>19.972491116364992</v>
      </c>
      <c r="CP197" s="2">
        <v>19.675382499680662</v>
      </c>
      <c r="CQ197" s="2">
        <v>19.178568629800459</v>
      </c>
      <c r="CR197" s="2">
        <v>19.24134486261601</v>
      </c>
      <c r="CS197" s="2">
        <v>19.303593003283865</v>
      </c>
      <c r="CT197" s="2">
        <v>19.926793630046202</v>
      </c>
      <c r="CU197" s="2">
        <v>20.227241389689766</v>
      </c>
      <c r="CV197" s="2">
        <v>19.239842321413054</v>
      </c>
      <c r="CW197" s="2">
        <v>19.538867009311186</v>
      </c>
      <c r="CX197" s="2">
        <v>19.543657081592901</v>
      </c>
      <c r="CY197" s="2">
        <v>19.813900669188534</v>
      </c>
      <c r="CZ197" s="2">
        <v>19.757663644409071</v>
      </c>
      <c r="DA197" s="2">
        <v>19.746125102701367</v>
      </c>
      <c r="DB197" s="2">
        <v>19.757663644409071</v>
      </c>
      <c r="DC197" s="2">
        <v>19.554646019102641</v>
      </c>
      <c r="DD197" s="2">
        <v>19.039252784425187</v>
      </c>
      <c r="DE197" s="2">
        <v>19.757663644409071</v>
      </c>
      <c r="DF197" s="2">
        <v>19.757663644409071</v>
      </c>
      <c r="DG197" s="2">
        <v>20.076062265499417</v>
      </c>
      <c r="DH197" s="2">
        <v>20.446684651262363</v>
      </c>
      <c r="DI197" s="2">
        <v>19.831401023551791</v>
      </c>
      <c r="DJ197" s="2">
        <v>20.47032613430758</v>
      </c>
      <c r="DK197" s="2">
        <v>20.148000130009656</v>
      </c>
      <c r="DL197" s="2">
        <v>20.374597057751089</v>
      </c>
      <c r="DM197" s="2">
        <v>20.750020456751237</v>
      </c>
      <c r="DN197" s="2">
        <v>20.235116761571884</v>
      </c>
      <c r="DO197" s="2">
        <v>20.188359409020205</v>
      </c>
      <c r="DP197" s="2">
        <v>20.079060313507224</v>
      </c>
      <c r="DQ197" s="2">
        <v>19.539180058132423</v>
      </c>
      <c r="DR197" s="2">
        <v>19.941141925392934</v>
      </c>
      <c r="DS197" s="2">
        <v>19.541518633963079</v>
      </c>
      <c r="DT197" s="2">
        <v>20.142828491025007</v>
      </c>
      <c r="DU197" s="2">
        <v>20.205933449382066</v>
      </c>
      <c r="DV197" s="2">
        <v>20.25445484073564</v>
      </c>
      <c r="DW197" s="2">
        <v>20.171085796380066</v>
      </c>
      <c r="DX197" s="2">
        <v>20.195092510383944</v>
      </c>
      <c r="DY197" s="2">
        <v>20.156645326178452</v>
      </c>
      <c r="DZ197" s="2">
        <v>19.530812952288315</v>
      </c>
      <c r="EA197" s="2">
        <v>19.362511494678383</v>
      </c>
      <c r="EB197" s="2">
        <v>19.648613851506401</v>
      </c>
      <c r="EC197" s="2">
        <v>19.858783576474966</v>
      </c>
      <c r="ED197" s="2">
        <v>19.175329523619073</v>
      </c>
      <c r="EE197" s="2">
        <v>19.869543573343982</v>
      </c>
      <c r="EF197" s="2">
        <v>19.757663644409071</v>
      </c>
      <c r="EG197" s="2">
        <v>19.062229928987232</v>
      </c>
      <c r="EH197" s="2">
        <v>20.04044716929036</v>
      </c>
      <c r="EI197" s="2">
        <v>19.616230530804497</v>
      </c>
      <c r="EJ197" s="2">
        <v>19.423589307300762</v>
      </c>
      <c r="EK197" s="2">
        <v>19.918360179878224</v>
      </c>
      <c r="EL197" s="2">
        <v>19.721421350662535</v>
      </c>
      <c r="EM197" s="2">
        <v>19.946722775296365</v>
      </c>
      <c r="EN197" s="2">
        <v>20.324183838252885</v>
      </c>
      <c r="EO197" s="2">
        <v>18.669264843750984</v>
      </c>
      <c r="EP197" s="2">
        <v>19.813533790079084</v>
      </c>
      <c r="EQ197" s="2">
        <v>19.941557972700863</v>
      </c>
      <c r="ER197" s="2">
        <v>19.757663644409071</v>
      </c>
      <c r="ES197" s="2">
        <v>20.264536960927089</v>
      </c>
      <c r="ET197" s="2">
        <v>19.621720154038165</v>
      </c>
      <c r="EU197" s="2">
        <v>20.244413270761289</v>
      </c>
      <c r="EV197" s="2">
        <v>19.705156648119164</v>
      </c>
      <c r="EW197" s="2">
        <v>19.864720541895419</v>
      </c>
      <c r="EX197" s="2">
        <v>19.349915479714809</v>
      </c>
      <c r="EY197" s="2">
        <v>19.448840421956412</v>
      </c>
      <c r="EZ197" s="2">
        <v>19.270799297936833</v>
      </c>
      <c r="FA197" s="2">
        <v>19.243177601103184</v>
      </c>
      <c r="FB197" s="2">
        <v>19.757663644409071</v>
      </c>
      <c r="FC197" s="2">
        <v>19.002081418645364</v>
      </c>
      <c r="FD197" s="2">
        <v>19.757663644409071</v>
      </c>
      <c r="FE197" s="2">
        <v>20.503549968370628</v>
      </c>
      <c r="FF197" s="2">
        <v>19.232184500370835</v>
      </c>
      <c r="FG197" s="2">
        <v>19.865858634736973</v>
      </c>
      <c r="FH197" s="2">
        <v>19.729389056675068</v>
      </c>
      <c r="FI197" s="2">
        <v>19.227284785620689</v>
      </c>
      <c r="FJ197" s="2">
        <v>19.452058612960226</v>
      </c>
      <c r="FK197" s="2">
        <v>20.139496054800581</v>
      </c>
      <c r="FL197" s="2">
        <v>19.159411410118672</v>
      </c>
      <c r="FM197" s="2">
        <v>20.330718692043508</v>
      </c>
      <c r="FN197" s="2">
        <v>19.358304018674843</v>
      </c>
      <c r="FO197" s="2">
        <v>19.887639052018553</v>
      </c>
      <c r="FP197" s="2">
        <v>19.788862371898173</v>
      </c>
      <c r="FQ197" s="2">
        <v>18.855228853204174</v>
      </c>
      <c r="FR197" s="2">
        <v>18.164642517897338</v>
      </c>
      <c r="FS197" s="2">
        <v>20.062261303293255</v>
      </c>
      <c r="FT197" s="2">
        <v>19.035145156099322</v>
      </c>
      <c r="FU197" s="2">
        <v>20.231673199046483</v>
      </c>
      <c r="FV197" s="2">
        <v>20.230884147229613</v>
      </c>
      <c r="FW197" s="2">
        <v>18.852693557545024</v>
      </c>
      <c r="FX197" s="2">
        <v>19.093187518690666</v>
      </c>
      <c r="FY197" s="2">
        <v>18.887655855807978</v>
      </c>
      <c r="FZ197" s="2">
        <v>20.199345265598801</v>
      </c>
      <c r="GA197" s="2">
        <v>19.497891995748382</v>
      </c>
      <c r="GB197" s="2">
        <v>20.411157957116675</v>
      </c>
      <c r="GC197" s="2">
        <v>19.469371253593184</v>
      </c>
      <c r="GD197" s="2">
        <v>20.016153982091502</v>
      </c>
      <c r="GE197" s="2">
        <v>20.102597725104033</v>
      </c>
      <c r="GF197" s="2">
        <v>19.665217448752269</v>
      </c>
      <c r="GG197" s="2">
        <v>19.878184536973485</v>
      </c>
      <c r="GH197" s="2">
        <v>19.18612208511345</v>
      </c>
      <c r="GI197" s="2">
        <v>19.337844361497915</v>
      </c>
      <c r="GJ197" s="2">
        <v>19.105760518552078</v>
      </c>
      <c r="GK197" s="2">
        <v>19.643235829766567</v>
      </c>
      <c r="GL197" s="2">
        <v>19.638812735122883</v>
      </c>
      <c r="GM197" s="30">
        <v>19.643235829766567</v>
      </c>
      <c r="GN197" s="30">
        <v>19.638812735122883</v>
      </c>
    </row>
    <row r="198" spans="1:196" x14ac:dyDescent="0.2">
      <c r="A198" s="17" t="s">
        <v>71</v>
      </c>
      <c r="B198" s="17">
        <v>38</v>
      </c>
      <c r="C198" s="17">
        <v>4</v>
      </c>
      <c r="D198" s="9" t="s">
        <v>0</v>
      </c>
      <c r="E198" s="8">
        <v>0.19585471552928907</v>
      </c>
      <c r="F198" s="7">
        <v>0.13293323944573743</v>
      </c>
      <c r="G198" s="7">
        <v>0.33918728329566938</v>
      </c>
      <c r="H198" s="10">
        <v>-0.10301330207544623</v>
      </c>
      <c r="I198" s="78">
        <v>0</v>
      </c>
      <c r="J198" s="78">
        <v>0</v>
      </c>
      <c r="K198" s="2">
        <v>21.557658943810914</v>
      </c>
      <c r="L198" s="2">
        <v>21.593739940233245</v>
      </c>
      <c r="M198" s="2">
        <v>21.123824672162883</v>
      </c>
      <c r="N198" s="2">
        <v>21.558870391607027</v>
      </c>
      <c r="O198" s="2">
        <v>21.062553045602144</v>
      </c>
      <c r="P198" s="2">
        <v>20.318617423232851</v>
      </c>
      <c r="Q198" s="2">
        <v>21.943214742314701</v>
      </c>
      <c r="R198" s="2">
        <v>21.561512247180058</v>
      </c>
      <c r="S198" s="2">
        <v>21.746396365161722</v>
      </c>
      <c r="T198" s="2">
        <v>19.980201256768623</v>
      </c>
      <c r="U198" s="2">
        <v>21.586587290832888</v>
      </c>
      <c r="V198" s="2">
        <v>21.618290495410825</v>
      </c>
      <c r="W198" s="2">
        <v>21.358820318680678</v>
      </c>
      <c r="X198" s="2">
        <v>22.08539683595534</v>
      </c>
      <c r="Y198" s="2">
        <v>21.204814099551449</v>
      </c>
      <c r="Z198" s="2">
        <v>20.817163351536248</v>
      </c>
      <c r="AA198" s="2">
        <v>21.844925884521562</v>
      </c>
      <c r="AB198" s="2">
        <v>20.923246745234934</v>
      </c>
      <c r="AC198" s="2">
        <v>21.812341122181621</v>
      </c>
      <c r="AD198" s="2">
        <v>20.436997158590021</v>
      </c>
      <c r="AE198" s="2">
        <v>21.383147145696341</v>
      </c>
      <c r="AF198" s="2">
        <v>21.6366219180954</v>
      </c>
      <c r="AG198" s="2">
        <v>20.830005493696831</v>
      </c>
      <c r="AH198" s="2">
        <v>21.463671855574724</v>
      </c>
      <c r="AI198" s="2">
        <v>21.42321951002069</v>
      </c>
      <c r="AJ198" s="2">
        <v>20.645605767508563</v>
      </c>
      <c r="AK198" s="2">
        <v>21.506132585429945</v>
      </c>
      <c r="AL198" s="2">
        <v>21.142458001430377</v>
      </c>
      <c r="AM198" s="2">
        <v>21.266481617525258</v>
      </c>
      <c r="AN198" s="2">
        <v>21.307888285148792</v>
      </c>
      <c r="AO198" s="2">
        <v>20.720416182310093</v>
      </c>
      <c r="AP198" s="2">
        <v>21.653332989522575</v>
      </c>
      <c r="AQ198" s="2">
        <v>22.048049005069398</v>
      </c>
      <c r="AR198" s="2">
        <v>22.127067174757116</v>
      </c>
      <c r="AS198" s="2">
        <v>21.677638897169459</v>
      </c>
      <c r="AT198" s="2">
        <v>22.157832097175746</v>
      </c>
      <c r="AU198" s="2">
        <v>21.673889312473413</v>
      </c>
      <c r="AV198" s="2">
        <v>21.934559049726861</v>
      </c>
      <c r="AW198" s="2">
        <v>21.456817485750687</v>
      </c>
      <c r="AX198" s="2">
        <v>21.062677017343219</v>
      </c>
      <c r="AY198" s="2">
        <v>21.379091923410787</v>
      </c>
      <c r="AZ198" s="2">
        <v>21.447079287155702</v>
      </c>
      <c r="BA198" s="2">
        <v>20.348510293936723</v>
      </c>
      <c r="BB198" s="2">
        <v>21.154857014639866</v>
      </c>
      <c r="BC198" s="2">
        <v>21.036654791844079</v>
      </c>
      <c r="BD198" s="2">
        <v>21.180881749852155</v>
      </c>
      <c r="BE198" s="2">
        <v>21.120171541919131</v>
      </c>
      <c r="BF198" s="2">
        <v>20.564648811336724</v>
      </c>
      <c r="BG198" s="2">
        <v>21.867400248648064</v>
      </c>
      <c r="BH198" s="2">
        <v>20.751044193171907</v>
      </c>
      <c r="BI198" s="2">
        <v>21.619482652833707</v>
      </c>
      <c r="BJ198" s="2">
        <v>20.895538628919809</v>
      </c>
      <c r="BK198" s="2">
        <v>20.732860622048342</v>
      </c>
      <c r="BL198" s="2">
        <v>21.700733983589206</v>
      </c>
      <c r="BM198" s="2">
        <v>21.23947026137381</v>
      </c>
      <c r="BN198" s="2">
        <v>20.328583482607467</v>
      </c>
      <c r="BO198" s="2">
        <v>20.966053520400106</v>
      </c>
      <c r="BP198" s="2">
        <v>21.245260855817431</v>
      </c>
      <c r="BQ198" s="2">
        <v>20.564872307848187</v>
      </c>
      <c r="BR198" s="2">
        <v>21.538919033653226</v>
      </c>
      <c r="BS198" s="2">
        <v>20.872478815041731</v>
      </c>
      <c r="BT198" s="2">
        <v>21.14729107579058</v>
      </c>
      <c r="BU198" s="2">
        <v>21.439967396568495</v>
      </c>
      <c r="BV198" s="2">
        <v>20.485803123022997</v>
      </c>
      <c r="BW198" s="2">
        <v>20.60627810394038</v>
      </c>
      <c r="BX198" s="2">
        <v>21.161390947128687</v>
      </c>
      <c r="BY198" s="2">
        <v>20.975051309442463</v>
      </c>
      <c r="BZ198" s="2">
        <v>21.515279898304236</v>
      </c>
      <c r="CA198" s="2">
        <v>21.880480977227787</v>
      </c>
      <c r="CB198" s="2">
        <v>21.552230143636415</v>
      </c>
      <c r="CC198" s="2">
        <v>21.321442409849997</v>
      </c>
      <c r="CD198" s="2">
        <v>20.830564937868353</v>
      </c>
      <c r="CE198" s="2">
        <v>21.002977852586589</v>
      </c>
      <c r="CF198" s="2">
        <v>22.562650474620792</v>
      </c>
      <c r="CG198" s="2">
        <v>21.840946501994583</v>
      </c>
      <c r="CH198" s="2">
        <v>20.459720630588638</v>
      </c>
      <c r="CI198" s="2">
        <v>21.24356410071832</v>
      </c>
      <c r="CJ198" s="2">
        <v>20.313639282923493</v>
      </c>
      <c r="CK198" s="2">
        <v>21.379018331422294</v>
      </c>
      <c r="CL198" s="2">
        <v>21.15931251399784</v>
      </c>
      <c r="CM198" s="2">
        <v>21.420249496166392</v>
      </c>
      <c r="CN198" s="2">
        <v>21.115574339878634</v>
      </c>
      <c r="CO198" s="2">
        <v>21.613640034256221</v>
      </c>
      <c r="CP198" s="2">
        <v>21.396891586014505</v>
      </c>
      <c r="CQ198" s="2">
        <v>21.402054234472693</v>
      </c>
      <c r="CR198" s="2">
        <v>21.405099490799852</v>
      </c>
      <c r="CS198" s="2">
        <v>21.284186923889671</v>
      </c>
      <c r="CT198" s="2">
        <v>21.595990674616761</v>
      </c>
      <c r="CU198" s="2">
        <v>21.721840104905649</v>
      </c>
      <c r="CV198" s="2">
        <v>21.354566433946889</v>
      </c>
      <c r="CW198" s="2">
        <v>21.840737975066766</v>
      </c>
      <c r="CX198" s="2">
        <v>21.596125895325791</v>
      </c>
      <c r="CY198" s="2">
        <v>21.000450090087661</v>
      </c>
      <c r="CZ198" s="2">
        <v>21.607957296652973</v>
      </c>
      <c r="DA198" s="2">
        <v>21.499097137312958</v>
      </c>
      <c r="DB198" s="2">
        <v>21.369674453532873</v>
      </c>
      <c r="DC198" s="2">
        <v>21.400481679320634</v>
      </c>
      <c r="DD198" s="2">
        <v>21.208975722742167</v>
      </c>
      <c r="DE198" s="2">
        <v>21.537369961382453</v>
      </c>
      <c r="DF198" s="2">
        <v>21.344527675295467</v>
      </c>
      <c r="DG198" s="2">
        <v>21.609718056434172</v>
      </c>
      <c r="DH198" s="2">
        <v>21.685535896437042</v>
      </c>
      <c r="DI198" s="2">
        <v>21.902955603428907</v>
      </c>
      <c r="DJ198" s="2">
        <v>22.136296354114791</v>
      </c>
      <c r="DK198" s="2">
        <v>21.715812358886389</v>
      </c>
      <c r="DL198" s="2">
        <v>21.741778676288675</v>
      </c>
      <c r="DM198" s="2">
        <v>21.540126335614001</v>
      </c>
      <c r="DN198" s="2">
        <v>21.726314341906356</v>
      </c>
      <c r="DO198" s="2">
        <v>21.157149296803773</v>
      </c>
      <c r="DP198" s="2">
        <v>21.49561592482652</v>
      </c>
      <c r="DQ198" s="2">
        <v>21.789243581198157</v>
      </c>
      <c r="DR198" s="2">
        <v>21.861629683946418</v>
      </c>
      <c r="DS198" s="2">
        <v>20.619004386959407</v>
      </c>
      <c r="DT198" s="2">
        <v>21.543446473468563</v>
      </c>
      <c r="DU198" s="2">
        <v>21.562520732189892</v>
      </c>
      <c r="DV198" s="2">
        <v>21.695514391318376</v>
      </c>
      <c r="DW198" s="2">
        <v>21.759645330352658</v>
      </c>
      <c r="DX198" s="2">
        <v>21.304606393493327</v>
      </c>
      <c r="DY198" s="2">
        <v>21.113128874193521</v>
      </c>
      <c r="DZ198" s="2">
        <v>20.474909283171776</v>
      </c>
      <c r="EA198" s="2">
        <v>21.076149392879028</v>
      </c>
      <c r="EB198" s="2">
        <v>21.426557879840814</v>
      </c>
      <c r="EC198" s="2">
        <v>20.500010374489271</v>
      </c>
      <c r="ED198" s="2">
        <v>21.334452972958587</v>
      </c>
      <c r="EE198" s="2">
        <v>21.091820490076618</v>
      </c>
      <c r="EF198" s="2">
        <v>21.032038055390107</v>
      </c>
      <c r="EG198" s="2">
        <v>22.203609448739275</v>
      </c>
      <c r="EH198" s="2">
        <v>21.418433958270203</v>
      </c>
      <c r="EI198" s="2">
        <v>21.412293026058261</v>
      </c>
      <c r="EJ198" s="2">
        <v>21.817067581288899</v>
      </c>
      <c r="EK198" s="2">
        <v>20.878637731144092</v>
      </c>
      <c r="EL198" s="2">
        <v>20.965576834433726</v>
      </c>
      <c r="EM198" s="2">
        <v>21.267320119750973</v>
      </c>
      <c r="EN198" s="2">
        <v>20.496678487474014</v>
      </c>
      <c r="EO198" s="2">
        <v>21.199867682220173</v>
      </c>
      <c r="EP198" s="2">
        <v>22.275569701604827</v>
      </c>
      <c r="EQ198" s="2">
        <v>21.555544848867065</v>
      </c>
      <c r="ER198" s="2">
        <v>21.571199845025433</v>
      </c>
      <c r="ES198" s="2">
        <v>20.799823440040161</v>
      </c>
      <c r="ET198" s="2">
        <v>21.289569730663267</v>
      </c>
      <c r="EU198" s="2">
        <v>20.937285653956813</v>
      </c>
      <c r="EV198" s="2">
        <v>22.013229641774917</v>
      </c>
      <c r="EW198" s="2">
        <v>21.520349148760413</v>
      </c>
      <c r="EX198" s="2">
        <v>21.463139270668865</v>
      </c>
      <c r="EY198" s="2">
        <v>21.071746721368672</v>
      </c>
      <c r="EZ198" s="2">
        <v>20.59441514383024</v>
      </c>
      <c r="FA198" s="2">
        <v>21.609999254229582</v>
      </c>
      <c r="FB198" s="2">
        <v>21.102233362874351</v>
      </c>
      <c r="FC198" s="2">
        <v>21.366712886700128</v>
      </c>
      <c r="FD198" s="2">
        <v>21.367004932029989</v>
      </c>
      <c r="FE198" s="2">
        <v>20.575057321718958</v>
      </c>
      <c r="FF198" s="2">
        <v>22.028179810771736</v>
      </c>
      <c r="FG198" s="2">
        <v>21.208567334409864</v>
      </c>
      <c r="FH198" s="2">
        <v>21.164021153171831</v>
      </c>
      <c r="FI198" s="2">
        <v>21.028074957026476</v>
      </c>
      <c r="FJ198" s="2">
        <v>20.952073556168816</v>
      </c>
      <c r="FK198" s="2">
        <v>20.955046023216521</v>
      </c>
      <c r="FL198" s="2">
        <v>21.18150400627685</v>
      </c>
      <c r="FM198" s="2">
        <v>20.990575025830264</v>
      </c>
      <c r="FN198" s="2">
        <v>21.241834615615058</v>
      </c>
      <c r="FO198" s="2">
        <v>21.851086718532933</v>
      </c>
      <c r="FP198" s="2">
        <v>21.138774685796317</v>
      </c>
      <c r="FQ198" s="2">
        <v>20.065251252143828</v>
      </c>
      <c r="FR198" s="2">
        <v>20.991869950457769</v>
      </c>
      <c r="FS198" s="2">
        <v>21.015751439289058</v>
      </c>
      <c r="FT198" s="2">
        <v>21.520089290315987</v>
      </c>
      <c r="FU198" s="2">
        <v>21.601671304973234</v>
      </c>
      <c r="FV198" s="2">
        <v>21.076233803459981</v>
      </c>
      <c r="FW198" s="2">
        <v>20.875778431858077</v>
      </c>
      <c r="FX198" s="2">
        <v>21.171819899036468</v>
      </c>
      <c r="FY198" s="2">
        <v>21.451929102212276</v>
      </c>
      <c r="FZ198" s="2">
        <v>20.95902234985817</v>
      </c>
      <c r="GA198" s="2">
        <v>21.655773411890568</v>
      </c>
      <c r="GB198" s="2">
        <v>21.063449369938031</v>
      </c>
      <c r="GC198" s="2">
        <v>22.01756820999352</v>
      </c>
      <c r="GD198" s="2">
        <v>21.401753610888772</v>
      </c>
      <c r="GE198" s="2">
        <v>20.787693747002532</v>
      </c>
      <c r="GF198" s="2">
        <v>21.296880738591366</v>
      </c>
      <c r="GG198" s="2">
        <v>20.953381051401454</v>
      </c>
      <c r="GH198" s="2">
        <v>20.802027357065157</v>
      </c>
      <c r="GI198" s="2">
        <v>21.101208899858133</v>
      </c>
      <c r="GJ198" s="2">
        <v>20.764006774132671</v>
      </c>
      <c r="GK198" s="2">
        <v>20.723314720306188</v>
      </c>
      <c r="GL198" s="2">
        <v>21.473595896344779</v>
      </c>
      <c r="GM198" s="30">
        <v>21.343313332772144</v>
      </c>
      <c r="GN198" s="30">
        <v>20.744153096011935</v>
      </c>
    </row>
    <row r="199" spans="1:196" x14ac:dyDescent="0.2">
      <c r="A199" s="17" t="s">
        <v>71</v>
      </c>
      <c r="B199" s="17">
        <v>38</v>
      </c>
      <c r="C199" s="17">
        <v>4</v>
      </c>
      <c r="D199" s="9" t="s">
        <v>1</v>
      </c>
      <c r="E199" s="7">
        <v>2.9561815061905694E-2</v>
      </c>
      <c r="F199" s="7">
        <v>0.17072858565697047</v>
      </c>
      <c r="G199" s="7">
        <v>0.89968486199429409</v>
      </c>
      <c r="H199" s="7">
        <v>-2.7463029805282702E-2</v>
      </c>
      <c r="I199" s="58" t="s">
        <v>5711</v>
      </c>
      <c r="J199" s="78">
        <v>0</v>
      </c>
      <c r="K199" s="2">
        <v>23.587805001680699</v>
      </c>
      <c r="L199" s="2">
        <v>23.776497108456137</v>
      </c>
      <c r="M199" s="2">
        <v>23.531350220517023</v>
      </c>
      <c r="N199" s="2">
        <v>23.887062274511294</v>
      </c>
      <c r="O199" s="2">
        <v>23.637024603546596</v>
      </c>
      <c r="P199" s="2">
        <v>22.962691508416185</v>
      </c>
      <c r="Q199" s="2">
        <v>24.159575914738319</v>
      </c>
      <c r="R199" s="2">
        <v>23.515695923310407</v>
      </c>
      <c r="S199" s="2">
        <v>23.537859354193468</v>
      </c>
      <c r="T199" s="2">
        <v>22.680291620298501</v>
      </c>
      <c r="U199" s="2">
        <v>23.749747841848407</v>
      </c>
      <c r="V199" s="2">
        <v>23.496979839041543</v>
      </c>
      <c r="W199" s="2">
        <v>23.438454081390393</v>
      </c>
      <c r="X199" s="2">
        <v>23.665276171510492</v>
      </c>
      <c r="Y199" s="2">
        <v>23.340846157074637</v>
      </c>
      <c r="Z199" s="2">
        <v>23.10708754442792</v>
      </c>
      <c r="AA199" s="2">
        <v>23.760221256301779</v>
      </c>
      <c r="AB199" s="2">
        <v>23.457590857971237</v>
      </c>
      <c r="AC199" s="2">
        <v>23.81220103620867</v>
      </c>
      <c r="AD199" s="2">
        <v>22.556062531965036</v>
      </c>
      <c r="AE199" s="2">
        <v>23.354945060024768</v>
      </c>
      <c r="AF199" s="2">
        <v>23.53897510752649</v>
      </c>
      <c r="AG199" s="2">
        <v>23.053076158333113</v>
      </c>
      <c r="AH199" s="2">
        <v>23.236765219550122</v>
      </c>
      <c r="AI199" s="2">
        <v>23.5089926765679</v>
      </c>
      <c r="AJ199" s="2">
        <v>22.986037681286724</v>
      </c>
      <c r="AK199" s="2">
        <v>23.472307345808208</v>
      </c>
      <c r="AL199" s="2">
        <v>23.185598446932872</v>
      </c>
      <c r="AM199" s="2">
        <v>23.28895082866099</v>
      </c>
      <c r="AN199" s="2">
        <v>23.178464839765802</v>
      </c>
      <c r="AO199" s="2">
        <v>23.028848363100458</v>
      </c>
      <c r="AP199" s="2">
        <v>23.443427978969535</v>
      </c>
      <c r="AQ199" s="2">
        <v>23.884923089056809</v>
      </c>
      <c r="AR199" s="2">
        <v>23.836127797681034</v>
      </c>
      <c r="AS199" s="2">
        <v>23.699922401702484</v>
      </c>
      <c r="AT199" s="2">
        <v>24.386587126540487</v>
      </c>
      <c r="AU199" s="2">
        <v>23.773057581200383</v>
      </c>
      <c r="AV199" s="2">
        <v>23.580200818530528</v>
      </c>
      <c r="AW199" s="2">
        <v>23.552681250404504</v>
      </c>
      <c r="AX199" s="2">
        <v>23.599736396736077</v>
      </c>
      <c r="AY199" s="2">
        <v>23.150582284993899</v>
      </c>
      <c r="AZ199" s="2">
        <v>23.724619145114303</v>
      </c>
      <c r="BA199" s="2">
        <v>22.996276098897322</v>
      </c>
      <c r="BB199" s="2">
        <v>23.565588164235198</v>
      </c>
      <c r="BC199" s="2">
        <v>23.057954859713487</v>
      </c>
      <c r="BD199" s="2">
        <v>23.344317723465487</v>
      </c>
      <c r="BE199" s="2">
        <v>22.993334767657903</v>
      </c>
      <c r="BF199" s="2">
        <v>22.765612431800417</v>
      </c>
      <c r="BG199" s="2">
        <v>24.014046482572631</v>
      </c>
      <c r="BH199" s="2">
        <v>23.041798492083203</v>
      </c>
      <c r="BI199" s="2">
        <v>23.608434793058031</v>
      </c>
      <c r="BJ199" s="2">
        <v>22.709364782938589</v>
      </c>
      <c r="BK199" s="2">
        <v>22.916049312867088</v>
      </c>
      <c r="BL199" s="2">
        <v>23.682793611673894</v>
      </c>
      <c r="BM199" s="2">
        <v>23.383288057450898</v>
      </c>
      <c r="BN199" s="2">
        <v>22.690126361924783</v>
      </c>
      <c r="BO199" s="2">
        <v>23.158239056288004</v>
      </c>
      <c r="BP199" s="2">
        <v>23.066695182704159</v>
      </c>
      <c r="BQ199" s="2">
        <v>22.768225460815046</v>
      </c>
      <c r="BR199" s="2">
        <v>23.452491187148862</v>
      </c>
      <c r="BS199" s="2">
        <v>23.246482647698254</v>
      </c>
      <c r="BT199" s="2">
        <v>23.517597715048304</v>
      </c>
      <c r="BU199" s="2">
        <v>23.330610675853759</v>
      </c>
      <c r="BV199" s="2">
        <v>22.840616949131547</v>
      </c>
      <c r="BW199" s="2">
        <v>22.819957760212407</v>
      </c>
      <c r="BX199" s="2">
        <v>23.443641056886293</v>
      </c>
      <c r="BY199" s="2">
        <v>23.283661416702628</v>
      </c>
      <c r="BZ199" s="2">
        <v>23.311018190825617</v>
      </c>
      <c r="CA199" s="2">
        <v>24.100543801742155</v>
      </c>
      <c r="CB199" s="2">
        <v>23.546687643669031</v>
      </c>
      <c r="CC199" s="2">
        <v>23.458283725110693</v>
      </c>
      <c r="CD199" s="2">
        <v>23.005426905432223</v>
      </c>
      <c r="CE199" s="2">
        <v>23.29499788911421</v>
      </c>
      <c r="CF199" s="2">
        <v>24.41151226645032</v>
      </c>
      <c r="CG199" s="2">
        <v>24.175159194887417</v>
      </c>
      <c r="CH199" s="2">
        <v>22.779370423081811</v>
      </c>
      <c r="CI199" s="2">
        <v>23.532649862805304</v>
      </c>
      <c r="CJ199" s="2">
        <v>22.649298097958134</v>
      </c>
      <c r="CK199" s="2">
        <v>23.653403283550212</v>
      </c>
      <c r="CL199" s="2">
        <v>23.169439637563759</v>
      </c>
      <c r="CM199" s="2">
        <v>23.273694385987753</v>
      </c>
      <c r="CN199" s="2">
        <v>23.181392379096316</v>
      </c>
      <c r="CO199" s="2">
        <v>24.067072126990677</v>
      </c>
      <c r="CP199" s="2">
        <v>23.365516261430511</v>
      </c>
      <c r="CQ199" s="2">
        <v>23.555464337422254</v>
      </c>
      <c r="CR199" s="2">
        <v>23.343158871293813</v>
      </c>
      <c r="CS199" s="2">
        <v>23.669318252506955</v>
      </c>
      <c r="CT199" s="2">
        <v>23.560757987192179</v>
      </c>
      <c r="CU199" s="2">
        <v>23.455195298220534</v>
      </c>
      <c r="CV199" s="2">
        <v>23.204558955668169</v>
      </c>
      <c r="CW199" s="2">
        <v>23.512173237135112</v>
      </c>
      <c r="CX199" s="2">
        <v>23.578890473691928</v>
      </c>
      <c r="CY199" s="2">
        <v>22.964923296647893</v>
      </c>
      <c r="CZ199" s="2">
        <v>23.705028218481349</v>
      </c>
      <c r="DA199" s="2">
        <v>23.897079364408999</v>
      </c>
      <c r="DB199" s="2">
        <v>22.927028864529788</v>
      </c>
      <c r="DC199" s="2">
        <v>23.756252664149141</v>
      </c>
      <c r="DD199" s="2">
        <v>23.240879578043906</v>
      </c>
      <c r="DE199" s="2">
        <v>23.502861312818563</v>
      </c>
      <c r="DF199" s="2">
        <v>23.25448535394051</v>
      </c>
      <c r="DG199" s="2">
        <v>23.658672544119316</v>
      </c>
      <c r="DH199" s="2">
        <v>23.923073866493169</v>
      </c>
      <c r="DI199" s="2">
        <v>23.82414669581409</v>
      </c>
      <c r="DJ199" s="2">
        <v>24.06912151075662</v>
      </c>
      <c r="DK199" s="2">
        <v>23.933335373406866</v>
      </c>
      <c r="DL199" s="2">
        <v>23.953193722307834</v>
      </c>
      <c r="DM199" s="2">
        <v>23.892552675842548</v>
      </c>
      <c r="DN199" s="2">
        <v>23.861762952120412</v>
      </c>
      <c r="DO199" s="2">
        <v>22.918455616792627</v>
      </c>
      <c r="DP199" s="2">
        <v>23.7689007602747</v>
      </c>
      <c r="DQ199" s="2">
        <v>23.63971843157389</v>
      </c>
      <c r="DR199" s="2">
        <v>23.699821786562548</v>
      </c>
      <c r="DS199" s="2">
        <v>23.271218098634616</v>
      </c>
      <c r="DT199" s="2">
        <v>23.675093263264216</v>
      </c>
      <c r="DU199" s="2">
        <v>23.690865008744908</v>
      </c>
      <c r="DV199" s="2">
        <v>23.917582236473194</v>
      </c>
      <c r="DW199" s="2">
        <v>23.963247865460676</v>
      </c>
      <c r="DX199" s="2">
        <v>23.83708584440145</v>
      </c>
      <c r="DY199" s="2">
        <v>23.41957544336228</v>
      </c>
      <c r="DZ199" s="2">
        <v>23.206167859887845</v>
      </c>
      <c r="EA199" s="2">
        <v>22.675809359439068</v>
      </c>
      <c r="EB199" s="2">
        <v>23.240576497809997</v>
      </c>
      <c r="EC199" s="2">
        <v>23.519639690830818</v>
      </c>
      <c r="ED199" s="2">
        <v>22.958998946064206</v>
      </c>
      <c r="EE199" s="2">
        <v>23.649387559938159</v>
      </c>
      <c r="EF199" s="2">
        <v>24.21519369812599</v>
      </c>
      <c r="EG199" s="2">
        <v>23.318184290167018</v>
      </c>
      <c r="EH199" s="2">
        <v>23.995739840847818</v>
      </c>
      <c r="EI199" s="2">
        <v>23.73700368099491</v>
      </c>
      <c r="EJ199" s="2">
        <v>23.451304133770901</v>
      </c>
      <c r="EK199" s="2">
        <v>23.630331193648541</v>
      </c>
      <c r="EL199" s="2">
        <v>23.176684926442132</v>
      </c>
      <c r="EM199" s="2">
        <v>23.179450505485342</v>
      </c>
      <c r="EN199" s="2">
        <v>23.405982582314746</v>
      </c>
      <c r="EO199" s="2">
        <v>22.924617559115273</v>
      </c>
      <c r="EP199" s="2">
        <v>23.286830719611061</v>
      </c>
      <c r="EQ199" s="2">
        <v>24.069827018249423</v>
      </c>
      <c r="ER199" s="2">
        <v>23.5701431810737</v>
      </c>
      <c r="ES199" s="2">
        <v>24.213877052372165</v>
      </c>
      <c r="ET199" s="2">
        <v>23.450669895004328</v>
      </c>
      <c r="EU199" s="2">
        <v>23.248071774919751</v>
      </c>
      <c r="EV199" s="2">
        <v>23.113926867440568</v>
      </c>
      <c r="EW199" s="2">
        <v>23.628563147741151</v>
      </c>
      <c r="EX199" s="2">
        <v>23.315784099474016</v>
      </c>
      <c r="EY199" s="2">
        <v>23.290771909030472</v>
      </c>
      <c r="EZ199" s="2">
        <v>23.191026548590798</v>
      </c>
      <c r="FA199" s="2">
        <v>23.313000550527388</v>
      </c>
      <c r="FB199" s="2">
        <v>23.746084276734774</v>
      </c>
      <c r="FC199" s="2">
        <v>22.935346683607129</v>
      </c>
      <c r="FD199" s="2">
        <v>23.349568557271812</v>
      </c>
      <c r="FE199" s="2">
        <v>23.854730136695849</v>
      </c>
      <c r="FF199" s="2">
        <v>23.189882596645628</v>
      </c>
      <c r="FG199" s="2">
        <v>23.858407921754463</v>
      </c>
      <c r="FH199" s="2">
        <v>23.379109411501151</v>
      </c>
      <c r="FI199" s="2">
        <v>23.222392224373074</v>
      </c>
      <c r="FJ199" s="2">
        <v>23.054639420954022</v>
      </c>
      <c r="FK199" s="2">
        <v>23.345331076790472</v>
      </c>
      <c r="FL199" s="2">
        <v>23.5160923890232</v>
      </c>
      <c r="FM199" s="2">
        <v>23.29476192168234</v>
      </c>
      <c r="FN199" s="2">
        <v>23.006210646597527</v>
      </c>
      <c r="FO199" s="2">
        <v>23.504012651163869</v>
      </c>
      <c r="FP199" s="2">
        <v>23.793759000549422</v>
      </c>
      <c r="FQ199" s="2">
        <v>23.638445192797665</v>
      </c>
      <c r="FR199" s="2">
        <v>22.332747619945547</v>
      </c>
      <c r="FS199" s="2">
        <v>23.296064583610207</v>
      </c>
      <c r="FT199" s="2">
        <v>23.14674474635618</v>
      </c>
      <c r="FU199" s="2">
        <v>23.626719585228933</v>
      </c>
      <c r="FV199" s="2">
        <v>23.475960151191778</v>
      </c>
      <c r="FW199" s="2">
        <v>22.982217202104813</v>
      </c>
      <c r="FX199" s="2">
        <v>22.990941990459625</v>
      </c>
      <c r="FY199" s="2">
        <v>23.206143991409125</v>
      </c>
      <c r="FZ199" s="2">
        <v>24.335235404261667</v>
      </c>
      <c r="GA199" s="2">
        <v>23.044813905744707</v>
      </c>
      <c r="GB199" s="2">
        <v>24.160602318278617</v>
      </c>
      <c r="GC199" s="2">
        <v>23.512639931414967</v>
      </c>
      <c r="GD199" s="2">
        <v>23.616747081473275</v>
      </c>
      <c r="GE199" s="2">
        <v>23.534673208918019</v>
      </c>
      <c r="GF199" s="2">
        <v>23.157916599346745</v>
      </c>
      <c r="GG199" s="2">
        <v>23.497135097181705</v>
      </c>
      <c r="GH199" s="2">
        <v>23.011924305037418</v>
      </c>
      <c r="GI199" s="2">
        <v>22.480562167781212</v>
      </c>
      <c r="GJ199" s="2">
        <v>23.135743971138449</v>
      </c>
      <c r="GK199" s="2">
        <v>23.753136470472676</v>
      </c>
      <c r="GL199" s="2">
        <v>23.107693085101843</v>
      </c>
      <c r="GM199" s="30">
        <v>23.753136470472676</v>
      </c>
      <c r="GN199" s="30">
        <v>23.107693085101843</v>
      </c>
    </row>
    <row r="200" spans="1:196" x14ac:dyDescent="0.2">
      <c r="A200" s="17" t="s">
        <v>72</v>
      </c>
      <c r="B200" s="17">
        <v>40</v>
      </c>
      <c r="C200" s="17">
        <v>4</v>
      </c>
      <c r="D200" s="9" t="s">
        <v>0</v>
      </c>
      <c r="E200" s="8">
        <v>0.96276774170550794</v>
      </c>
      <c r="F200" s="7">
        <v>2.5564769778860352E-2</v>
      </c>
      <c r="G200" s="7">
        <v>0.85045535432116859</v>
      </c>
      <c r="H200" s="10">
        <v>5.0933240710193672E-2</v>
      </c>
      <c r="I200" s="78">
        <v>0</v>
      </c>
      <c r="J200" s="78">
        <v>0</v>
      </c>
      <c r="K200" s="2">
        <v>19.244036527839079</v>
      </c>
      <c r="L200" s="2">
        <v>17.614574153803673</v>
      </c>
      <c r="M200" s="2">
        <v>17.50833515747745</v>
      </c>
      <c r="N200" s="2">
        <v>18.405705663585557</v>
      </c>
      <c r="O200" s="2">
        <v>16.626803513061372</v>
      </c>
      <c r="P200" s="2">
        <v>17.122154166333772</v>
      </c>
      <c r="Q200" s="2">
        <v>17.172537363126484</v>
      </c>
      <c r="R200" s="2">
        <v>18.2453943995015</v>
      </c>
      <c r="S200" s="2">
        <v>18.768577555627299</v>
      </c>
      <c r="T200" s="2">
        <v>16.912594366741157</v>
      </c>
      <c r="U200" s="2">
        <v>18.242061043480305</v>
      </c>
      <c r="V200" s="2">
        <v>17.649315205472206</v>
      </c>
      <c r="W200" s="2">
        <v>17.806656197280532</v>
      </c>
      <c r="X200" s="2">
        <v>17.677014965144632</v>
      </c>
      <c r="Y200" s="2">
        <v>18.020049278232872</v>
      </c>
      <c r="Z200" s="2">
        <v>17.257103446603391</v>
      </c>
      <c r="AA200" s="2">
        <v>18.184675347233103</v>
      </c>
      <c r="AB200" s="2">
        <v>17.300574202947633</v>
      </c>
      <c r="AC200" s="2">
        <v>18.539619813831294</v>
      </c>
      <c r="AD200" s="2">
        <v>17.329092904779937</v>
      </c>
      <c r="AE200" s="2">
        <v>18.043814346448656</v>
      </c>
      <c r="AF200" s="2">
        <v>17.791161323583626</v>
      </c>
      <c r="AG200" s="2">
        <v>17.581810504080273</v>
      </c>
      <c r="AH200" s="2">
        <v>17.839760553335598</v>
      </c>
      <c r="AI200" s="2">
        <v>17.698583866916852</v>
      </c>
      <c r="AJ200" s="2">
        <v>17.006176288894217</v>
      </c>
      <c r="AK200" s="2">
        <v>18.168658030922952</v>
      </c>
      <c r="AL200" s="2">
        <v>17.447601397846004</v>
      </c>
      <c r="AM200" s="2">
        <v>18.146799606060522</v>
      </c>
      <c r="AN200" s="2">
        <v>17.944016333235286</v>
      </c>
      <c r="AO200" s="2">
        <v>17.958532701675296</v>
      </c>
      <c r="AP200" s="2">
        <v>18.318016221778333</v>
      </c>
      <c r="AQ200" s="2">
        <v>18.317910903612951</v>
      </c>
      <c r="AR200" s="2">
        <v>18.483781514944422</v>
      </c>
      <c r="AS200" s="2">
        <v>18.110897655320947</v>
      </c>
      <c r="AT200" s="2">
        <v>18.44567787117192</v>
      </c>
      <c r="AU200" s="2">
        <v>17.129170252973729</v>
      </c>
      <c r="AV200" s="2">
        <v>18.717619085047875</v>
      </c>
      <c r="AW200" s="2">
        <v>17.339204083943063</v>
      </c>
      <c r="AX200" s="2">
        <v>17.394953820154988</v>
      </c>
      <c r="AY200" s="2">
        <v>17.952600251603208</v>
      </c>
      <c r="AZ200" s="2">
        <v>17.67407311720396</v>
      </c>
      <c r="BA200" s="2">
        <v>17.299585584693173</v>
      </c>
      <c r="BB200" s="2">
        <v>17.427375882174829</v>
      </c>
      <c r="BC200" s="2">
        <v>17.690251533468928</v>
      </c>
      <c r="BD200" s="2">
        <v>17.622558941064391</v>
      </c>
      <c r="BE200" s="2">
        <v>18.234877691961742</v>
      </c>
      <c r="BF200" s="2">
        <v>17.818692026940649</v>
      </c>
      <c r="BG200" s="2">
        <v>18.374877001417548</v>
      </c>
      <c r="BH200" s="2">
        <v>18.029003522502443</v>
      </c>
      <c r="BI200" s="2">
        <v>19.34304698154369</v>
      </c>
      <c r="BJ200" s="2">
        <v>18.096227564667156</v>
      </c>
      <c r="BK200" s="2">
        <v>17.24612504827358</v>
      </c>
      <c r="BL200" s="2">
        <v>17.000057950747095</v>
      </c>
      <c r="BM200" s="2">
        <v>17.627924721856562</v>
      </c>
      <c r="BN200" s="2">
        <v>17.45763720674897</v>
      </c>
      <c r="BO200" s="2">
        <v>17.419587635121825</v>
      </c>
      <c r="BP200" s="2">
        <v>18.585166280386474</v>
      </c>
      <c r="BQ200" s="2">
        <v>17.829888001906649</v>
      </c>
      <c r="BR200" s="2">
        <v>17.80155087443072</v>
      </c>
      <c r="BS200" s="2">
        <v>17.575613493032961</v>
      </c>
      <c r="BT200" s="2">
        <v>17.154224266593957</v>
      </c>
      <c r="BU200" s="2">
        <v>18.250520418478391</v>
      </c>
      <c r="BV200" s="2">
        <v>17.368582266131323</v>
      </c>
      <c r="BW200" s="2">
        <v>16.729606373852693</v>
      </c>
      <c r="BX200" s="2">
        <v>17.757268191334681</v>
      </c>
      <c r="BY200" s="2">
        <v>17.372172427508431</v>
      </c>
      <c r="BZ200" s="2">
        <v>18.164598630781246</v>
      </c>
      <c r="CA200" s="2">
        <v>17.877437390689131</v>
      </c>
      <c r="CB200" s="2">
        <v>18.745795667013244</v>
      </c>
      <c r="CC200" s="2">
        <v>18.566672585595768</v>
      </c>
      <c r="CD200" s="2">
        <v>18.097938051462137</v>
      </c>
      <c r="CE200" s="2">
        <v>17.32585735104842</v>
      </c>
      <c r="CF200" s="2">
        <v>19.827134997274545</v>
      </c>
      <c r="CG200" s="2">
        <v>19.391026789053814</v>
      </c>
      <c r="CH200" s="2">
        <v>16.688241433700192</v>
      </c>
      <c r="CI200" s="2">
        <v>17.19931353422518</v>
      </c>
      <c r="CJ200" s="2">
        <v>16.894946104334675</v>
      </c>
      <c r="CK200" s="2">
        <v>17.774334035718763</v>
      </c>
      <c r="CL200" s="2">
        <v>17.729486388836989</v>
      </c>
      <c r="CM200" s="2">
        <v>18.096976727372326</v>
      </c>
      <c r="CN200" s="2">
        <v>17.787059784177004</v>
      </c>
      <c r="CO200" s="2">
        <v>16.905010023773645</v>
      </c>
      <c r="CP200" s="2">
        <v>17.668100750555034</v>
      </c>
      <c r="CQ200" s="2">
        <v>18.26045473552573</v>
      </c>
      <c r="CR200" s="2">
        <v>17.667781094373421</v>
      </c>
      <c r="CS200" s="2">
        <v>17.856057613839869</v>
      </c>
      <c r="CT200" s="2">
        <v>18.438343149705304</v>
      </c>
      <c r="CU200" s="2">
        <v>17.555396487391068</v>
      </c>
      <c r="CV200" s="2">
        <v>19.047571381113194</v>
      </c>
      <c r="CW200" s="2">
        <v>19.268344981456657</v>
      </c>
      <c r="CX200" s="2">
        <v>18.368162428071994</v>
      </c>
      <c r="CY200" s="2">
        <v>17.837129336914089</v>
      </c>
      <c r="CZ200" s="2">
        <v>17.921548856877003</v>
      </c>
      <c r="DA200" s="2">
        <v>18.212562599627191</v>
      </c>
      <c r="DB200" s="2">
        <v>18.363348085776121</v>
      </c>
      <c r="DC200" s="2">
        <v>16.980174837308315</v>
      </c>
      <c r="DD200" s="2">
        <v>18.442558111804367</v>
      </c>
      <c r="DE200" s="2">
        <v>18.000114533113436</v>
      </c>
      <c r="DF200" s="2">
        <v>17.965148494389798</v>
      </c>
      <c r="DG200" s="2">
        <v>17.473413542143323</v>
      </c>
      <c r="DH200" s="2">
        <v>17.101970272693585</v>
      </c>
      <c r="DI200" s="2">
        <v>18.519637066186853</v>
      </c>
      <c r="DJ200" s="2">
        <v>18.20409183568259</v>
      </c>
      <c r="DK200" s="2">
        <v>17.528620377016313</v>
      </c>
      <c r="DL200" s="2">
        <v>17.500620981189979</v>
      </c>
      <c r="DM200" s="2">
        <v>17.852659604422655</v>
      </c>
      <c r="DN200" s="2">
        <v>17.802598763176945</v>
      </c>
      <c r="DO200" s="2">
        <v>17.729892553974956</v>
      </c>
      <c r="DP200" s="2">
        <v>17.274695579031182</v>
      </c>
      <c r="DQ200" s="2">
        <v>17.921497556207029</v>
      </c>
      <c r="DR200" s="2">
        <v>18.156080339067227</v>
      </c>
      <c r="DS200" s="2">
        <v>16.515081623007035</v>
      </c>
      <c r="DT200" s="2">
        <v>18.396498583447755</v>
      </c>
      <c r="DU200" s="2">
        <v>17.784126422892303</v>
      </c>
      <c r="DV200" s="2">
        <v>18.394447579095797</v>
      </c>
      <c r="DW200" s="2">
        <v>18.491344033692965</v>
      </c>
      <c r="DX200" s="2">
        <v>18.372986986454031</v>
      </c>
      <c r="DY200" s="2">
        <v>17.723484750662347</v>
      </c>
      <c r="DZ200" s="2">
        <v>17.25710864450425</v>
      </c>
      <c r="EA200" s="2">
        <v>17.291316374340301</v>
      </c>
      <c r="EB200" s="2">
        <v>17.911906187034379</v>
      </c>
      <c r="EC200" s="2">
        <v>17.445233499753019</v>
      </c>
      <c r="ED200" s="2">
        <v>17.696461218925766</v>
      </c>
      <c r="EE200" s="2">
        <v>17.73104182893784</v>
      </c>
      <c r="EF200" s="2">
        <v>16.981523122403175</v>
      </c>
      <c r="EG200" s="2">
        <v>19.03303616274907</v>
      </c>
      <c r="EH200" s="2">
        <v>18.131845121700941</v>
      </c>
      <c r="EI200" s="2">
        <v>17.505025285031504</v>
      </c>
      <c r="EJ200" s="2">
        <v>18.227877932698473</v>
      </c>
      <c r="EK200" s="2">
        <v>17.781282330153068</v>
      </c>
      <c r="EL200" s="2">
        <v>18.062180081631109</v>
      </c>
      <c r="EM200" s="2">
        <v>17.373500225431606</v>
      </c>
      <c r="EN200" s="2">
        <v>18.626294119140642</v>
      </c>
      <c r="EO200" s="2">
        <v>18.111869339924315</v>
      </c>
      <c r="EP200" s="2">
        <v>19.587537920787923</v>
      </c>
      <c r="EQ200" s="2">
        <v>17.726936475244052</v>
      </c>
      <c r="ER200" s="2">
        <v>17.27501786023814</v>
      </c>
      <c r="ES200" s="2">
        <v>17.782508072227433</v>
      </c>
      <c r="ET200" s="2">
        <v>17.605212364552106</v>
      </c>
      <c r="EU200" s="2">
        <v>17.642563920481905</v>
      </c>
      <c r="EV200" s="2">
        <v>18.72967979591731</v>
      </c>
      <c r="EW200" s="2">
        <v>18.369914804984994</v>
      </c>
      <c r="EX200" s="2">
        <v>18.434963993160636</v>
      </c>
      <c r="EY200" s="2">
        <v>17.904981773438696</v>
      </c>
      <c r="EZ200" s="2">
        <v>17.850800657770304</v>
      </c>
      <c r="FA200" s="2">
        <v>18.662698282282232</v>
      </c>
      <c r="FB200" s="2">
        <v>18.037747525756568</v>
      </c>
      <c r="FC200" s="2">
        <v>18.415062071433855</v>
      </c>
      <c r="FD200" s="2">
        <v>17.200510032259487</v>
      </c>
      <c r="FE200" s="2">
        <v>17.628503770079185</v>
      </c>
      <c r="FF200" s="2">
        <v>17.777718323313284</v>
      </c>
      <c r="FG200" s="2">
        <v>18.218710354192705</v>
      </c>
      <c r="FH200" s="2">
        <v>18.597934526825519</v>
      </c>
      <c r="FI200" s="2">
        <v>17.727352774292644</v>
      </c>
      <c r="FJ200" s="2">
        <v>17.748202807156748</v>
      </c>
      <c r="FK200" s="2">
        <v>18.202946823508672</v>
      </c>
      <c r="FL200" s="2">
        <v>17.241099548203412</v>
      </c>
      <c r="FM200" s="2">
        <v>17.561326845474287</v>
      </c>
      <c r="FN200" s="2">
        <v>17.797667257963685</v>
      </c>
      <c r="FO200" s="2">
        <v>18.400219192505965</v>
      </c>
      <c r="FP200" s="2">
        <v>18.378084099397846</v>
      </c>
      <c r="FQ200" s="2">
        <v>17.421798353589836</v>
      </c>
      <c r="FR200" s="2">
        <v>17.885393071061337</v>
      </c>
      <c r="FS200" s="2">
        <v>17.123760419545938</v>
      </c>
      <c r="FT200" s="2">
        <v>19.300084407877137</v>
      </c>
      <c r="FU200" s="2">
        <v>18.013964953406219</v>
      </c>
      <c r="FV200" s="2">
        <v>17.98045218878638</v>
      </c>
      <c r="FW200" s="2">
        <v>17.805600854946963</v>
      </c>
      <c r="FX200" s="2">
        <v>17.62463459075563</v>
      </c>
      <c r="FY200" s="2">
        <v>17.495669583536667</v>
      </c>
      <c r="FZ200" s="2">
        <v>17.348426313480722</v>
      </c>
      <c r="GA200" s="2">
        <v>17.495673546970028</v>
      </c>
      <c r="GB200" s="2">
        <v>17.976285037170321</v>
      </c>
      <c r="GC200" s="2">
        <v>18.729284148616511</v>
      </c>
      <c r="GD200" s="2">
        <v>17.958812437492462</v>
      </c>
      <c r="GE200" s="2">
        <v>17.598460370178771</v>
      </c>
      <c r="GF200" s="2">
        <v>17.350940537601169</v>
      </c>
      <c r="GG200" s="2">
        <v>18.095041508137665</v>
      </c>
      <c r="GH200" s="2">
        <v>18.625995964214201</v>
      </c>
      <c r="GI200" s="2">
        <v>17.298732287851241</v>
      </c>
      <c r="GJ200" s="2">
        <v>17.56136501630202</v>
      </c>
      <c r="GK200" s="2">
        <v>17.012117319573601</v>
      </c>
      <c r="GL200" s="2">
        <v>18.763177051768242</v>
      </c>
      <c r="GM200" s="30">
        <v>18.536516961434586</v>
      </c>
      <c r="GN200" s="30">
        <v>17.605072767721936</v>
      </c>
    </row>
    <row r="201" spans="1:196" x14ac:dyDescent="0.2">
      <c r="A201" s="17" t="s">
        <v>72</v>
      </c>
      <c r="B201" s="17">
        <v>40</v>
      </c>
      <c r="C201" s="17">
        <v>4</v>
      </c>
      <c r="D201" s="9" t="s">
        <v>1</v>
      </c>
      <c r="E201" s="7">
        <v>0.39010695830239583</v>
      </c>
      <c r="F201" s="7">
        <v>0.10635139060221377</v>
      </c>
      <c r="G201" s="7">
        <v>0.62626477364637423</v>
      </c>
      <c r="H201" s="7">
        <v>7.3504332514197301E-2</v>
      </c>
      <c r="I201" s="78">
        <v>0</v>
      </c>
      <c r="J201" s="78">
        <v>0</v>
      </c>
      <c r="K201" s="2">
        <v>21.763446035044883</v>
      </c>
      <c r="L201" s="2">
        <v>20.154570971937638</v>
      </c>
      <c r="M201" s="2">
        <v>20.238451718710007</v>
      </c>
      <c r="N201" s="2">
        <v>20.822211888560634</v>
      </c>
      <c r="O201" s="2">
        <v>19.575801459607341</v>
      </c>
      <c r="P201" s="2">
        <v>19.724741872862342</v>
      </c>
      <c r="Q201" s="2">
        <v>19.907407416907983</v>
      </c>
      <c r="R201" s="2">
        <v>20.226297501048073</v>
      </c>
      <c r="S201" s="2">
        <v>20.978938194382074</v>
      </c>
      <c r="T201" s="2">
        <v>19.916913981291202</v>
      </c>
      <c r="U201" s="2">
        <v>20.72274241688374</v>
      </c>
      <c r="V201" s="2">
        <v>19.861961979413849</v>
      </c>
      <c r="W201" s="2">
        <v>20.242707790784372</v>
      </c>
      <c r="X201" s="2">
        <v>19.984699080010884</v>
      </c>
      <c r="Y201" s="2">
        <v>20.570013460129378</v>
      </c>
      <c r="Z201" s="2">
        <v>19.765255072906196</v>
      </c>
      <c r="AA201" s="2">
        <v>20.487927354394376</v>
      </c>
      <c r="AB201" s="2">
        <v>19.993395140452179</v>
      </c>
      <c r="AC201" s="2">
        <v>20.834682512414997</v>
      </c>
      <c r="AD201" s="2">
        <v>19.61443771283767</v>
      </c>
      <c r="AE201" s="2">
        <v>20.039743375774979</v>
      </c>
      <c r="AF201" s="2">
        <v>19.944083743917851</v>
      </c>
      <c r="AG201" s="2">
        <v>20.057640564335067</v>
      </c>
      <c r="AH201" s="2">
        <v>19.829666787314057</v>
      </c>
      <c r="AI201" s="2">
        <v>20.180199446911235</v>
      </c>
      <c r="AJ201" s="2">
        <v>19.59380229361</v>
      </c>
      <c r="AK201" s="2">
        <v>20.359329280624895</v>
      </c>
      <c r="AL201" s="2">
        <v>19.977338064293249</v>
      </c>
      <c r="AM201" s="2">
        <v>20.373504984742965</v>
      </c>
      <c r="AN201" s="2">
        <v>20.172204213970058</v>
      </c>
      <c r="AO201" s="2">
        <v>20.343461079716612</v>
      </c>
      <c r="AP201" s="2">
        <v>20.244900043226302</v>
      </c>
      <c r="AQ201" s="2">
        <v>20.649147956746265</v>
      </c>
      <c r="AR201" s="2">
        <v>20.751735387921219</v>
      </c>
      <c r="AS201" s="2">
        <v>20.399667347026533</v>
      </c>
      <c r="AT201" s="2">
        <v>20.951856609736772</v>
      </c>
      <c r="AU201" s="2">
        <v>19.757663644409071</v>
      </c>
      <c r="AV201" s="2">
        <v>20.678964553445311</v>
      </c>
      <c r="AW201" s="2">
        <v>19.756923035743647</v>
      </c>
      <c r="AX201" s="2">
        <v>20.274266972646195</v>
      </c>
      <c r="AY201" s="2">
        <v>19.999108790837006</v>
      </c>
      <c r="AZ201" s="2">
        <v>20.033811773659242</v>
      </c>
      <c r="BA201" s="2">
        <v>19.672879775431937</v>
      </c>
      <c r="BB201" s="2">
        <v>20.235587936622824</v>
      </c>
      <c r="BC201" s="2">
        <v>19.941133640041794</v>
      </c>
      <c r="BD201" s="2">
        <v>20.142527653570312</v>
      </c>
      <c r="BE201" s="2">
        <v>20.38378008057505</v>
      </c>
      <c r="BF201" s="2">
        <v>20.103072137727544</v>
      </c>
      <c r="BG201" s="2">
        <v>20.833254755593767</v>
      </c>
      <c r="BH201" s="2">
        <v>20.344989862164724</v>
      </c>
      <c r="BI201" s="2">
        <v>21.488717499367873</v>
      </c>
      <c r="BJ201" s="2">
        <v>20.129860574315114</v>
      </c>
      <c r="BK201" s="2">
        <v>19.646580677104161</v>
      </c>
      <c r="BL201" s="2">
        <v>19.310542777312154</v>
      </c>
      <c r="BM201" s="2">
        <v>20.296921289136542</v>
      </c>
      <c r="BN201" s="2">
        <v>19.89717888736957</v>
      </c>
      <c r="BO201" s="2">
        <v>19.734393312024178</v>
      </c>
      <c r="BP201" s="2">
        <v>20.659655345140173</v>
      </c>
      <c r="BQ201" s="2">
        <v>20.05141817772477</v>
      </c>
      <c r="BR201" s="2">
        <v>20.125898789819505</v>
      </c>
      <c r="BS201" s="2">
        <v>20.158509475830591</v>
      </c>
      <c r="BT201" s="2">
        <v>20.026085593943264</v>
      </c>
      <c r="BU201" s="2">
        <v>20.333318786678287</v>
      </c>
      <c r="BV201" s="2">
        <v>19.707877911169721</v>
      </c>
      <c r="BW201" s="2">
        <v>19.757663644409071</v>
      </c>
      <c r="BX201" s="2">
        <v>20.063058258701041</v>
      </c>
      <c r="BY201" s="2">
        <v>20.234058483894074</v>
      </c>
      <c r="BZ201" s="2">
        <v>20.219937468281817</v>
      </c>
      <c r="CA201" s="2">
        <v>20.669429486334391</v>
      </c>
      <c r="CB201" s="2">
        <v>20.976991253577172</v>
      </c>
      <c r="CC201" s="2">
        <v>20.807439820726611</v>
      </c>
      <c r="CD201" s="2">
        <v>20.700199842297828</v>
      </c>
      <c r="CE201" s="2">
        <v>19.868268193849811</v>
      </c>
      <c r="CF201" s="2">
        <v>21.92495311082245</v>
      </c>
      <c r="CG201" s="2">
        <v>21.844287498738318</v>
      </c>
      <c r="CH201" s="2">
        <v>19.351246631750683</v>
      </c>
      <c r="CI201" s="2">
        <v>20.000780258911803</v>
      </c>
      <c r="CJ201" s="2">
        <v>19.428210562081752</v>
      </c>
      <c r="CK201" s="2">
        <v>20.373873997675808</v>
      </c>
      <c r="CL201" s="2">
        <v>20.068198820626264</v>
      </c>
      <c r="CM201" s="2">
        <v>20.189730760476273</v>
      </c>
      <c r="CN201" s="2">
        <v>20.075061998341972</v>
      </c>
      <c r="CO201" s="2">
        <v>19.760263248355965</v>
      </c>
      <c r="CP201" s="2">
        <v>19.867046255627073</v>
      </c>
      <c r="CQ201" s="2">
        <v>20.4922893130307</v>
      </c>
      <c r="CR201" s="2">
        <v>20.026797215403786</v>
      </c>
      <c r="CS201" s="2">
        <v>20.549665124350369</v>
      </c>
      <c r="CT201" s="2">
        <v>20.611348517649066</v>
      </c>
      <c r="CU201" s="2">
        <v>19.548263376186714</v>
      </c>
      <c r="CV201" s="2">
        <v>21.020201656122776</v>
      </c>
      <c r="CW201" s="2">
        <v>21.178500995103988</v>
      </c>
      <c r="CX201" s="2">
        <v>20.770843685281363</v>
      </c>
      <c r="CY201" s="2">
        <v>19.858859084130415</v>
      </c>
      <c r="CZ201" s="2">
        <v>20.180350201706567</v>
      </c>
      <c r="DA201" s="2">
        <v>20.93265337042817</v>
      </c>
      <c r="DB201" s="2">
        <v>20.294026397765165</v>
      </c>
      <c r="DC201" s="2">
        <v>19.761410558147325</v>
      </c>
      <c r="DD201" s="2">
        <v>20.738824433131203</v>
      </c>
      <c r="DE201" s="2">
        <v>20.491961878152754</v>
      </c>
      <c r="DF201" s="2">
        <v>20.180884876456787</v>
      </c>
      <c r="DG201" s="2">
        <v>19.927260016152562</v>
      </c>
      <c r="DH201" s="2">
        <v>20.062379197722915</v>
      </c>
      <c r="DI201" s="2">
        <v>20.871535461113115</v>
      </c>
      <c r="DJ201" s="2">
        <v>20.529268689027642</v>
      </c>
      <c r="DK201" s="2">
        <v>19.943787501122749</v>
      </c>
      <c r="DL201" s="2">
        <v>20.088705352673259</v>
      </c>
      <c r="DM201" s="2">
        <v>20.527465014175707</v>
      </c>
      <c r="DN201" s="2">
        <v>20.264247305582995</v>
      </c>
      <c r="DO201" s="2">
        <v>19.862047160155957</v>
      </c>
      <c r="DP201" s="2">
        <v>19.757663644409071</v>
      </c>
      <c r="DQ201" s="2">
        <v>20.312020716020452</v>
      </c>
      <c r="DR201" s="2">
        <v>20.320045931860989</v>
      </c>
      <c r="DS201" s="2">
        <v>19.51932137351524</v>
      </c>
      <c r="DT201" s="2">
        <v>20.717647532735338</v>
      </c>
      <c r="DU201" s="2">
        <v>20.710610895742665</v>
      </c>
      <c r="DV201" s="2">
        <v>20.506323798350731</v>
      </c>
      <c r="DW201" s="2">
        <v>20.841937808073872</v>
      </c>
      <c r="DX201" s="2">
        <v>20.765359884194904</v>
      </c>
      <c r="DY201" s="2">
        <v>20.785823598809007</v>
      </c>
      <c r="DZ201" s="2">
        <v>20.195179433246143</v>
      </c>
      <c r="EA201" s="2">
        <v>19.578874201206503</v>
      </c>
      <c r="EB201" s="2">
        <v>19.664165068212998</v>
      </c>
      <c r="EC201" s="2">
        <v>20.423691553349208</v>
      </c>
      <c r="ED201" s="2">
        <v>20.039061664718979</v>
      </c>
      <c r="EE201" s="2">
        <v>20.362762191548544</v>
      </c>
      <c r="EF201" s="2">
        <v>21.043520893058545</v>
      </c>
      <c r="EG201" s="2">
        <v>19.636219888388023</v>
      </c>
      <c r="EH201" s="2">
        <v>21.17862083263751</v>
      </c>
      <c r="EI201" s="2">
        <v>20.592098628544576</v>
      </c>
      <c r="EJ201" s="2">
        <v>19.939412135567853</v>
      </c>
      <c r="EK201" s="2">
        <v>20.499151414718213</v>
      </c>
      <c r="EL201" s="2">
        <v>20.4427570174654</v>
      </c>
      <c r="EM201" s="2">
        <v>20.155568360314831</v>
      </c>
      <c r="EN201" s="2">
        <v>20.066372138314676</v>
      </c>
      <c r="EO201" s="2">
        <v>21.169697313614289</v>
      </c>
      <c r="EP201" s="2">
        <v>20.478619773258487</v>
      </c>
      <c r="EQ201" s="2">
        <v>21.698335490681281</v>
      </c>
      <c r="ER201" s="2">
        <v>19.962308277441565</v>
      </c>
      <c r="ES201" s="2">
        <v>20.371584369367397</v>
      </c>
      <c r="ET201" s="2">
        <v>20.71001052054233</v>
      </c>
      <c r="EU201" s="2">
        <v>19.957463016532817</v>
      </c>
      <c r="EV201" s="2">
        <v>20.126096908703918</v>
      </c>
      <c r="EW201" s="2">
        <v>20.407949488341938</v>
      </c>
      <c r="EX201" s="2">
        <v>20.400511205387222</v>
      </c>
      <c r="EY201" s="2">
        <v>20.556242759993033</v>
      </c>
      <c r="EZ201" s="2">
        <v>20.032011024344119</v>
      </c>
      <c r="FA201" s="2">
        <v>20.574066654165019</v>
      </c>
      <c r="FB201" s="2">
        <v>20.975639402275487</v>
      </c>
      <c r="FC201" s="2">
        <v>20.198929572953524</v>
      </c>
      <c r="FD201" s="2">
        <v>20.717560797411892</v>
      </c>
      <c r="FE201" s="2">
        <v>20.123641619754178</v>
      </c>
      <c r="FF201" s="2">
        <v>20.448570390258201</v>
      </c>
      <c r="FG201" s="2">
        <v>20.027395216243985</v>
      </c>
      <c r="FH201" s="2">
        <v>20.651082097341348</v>
      </c>
      <c r="FI201" s="2">
        <v>21.007639308659108</v>
      </c>
      <c r="FJ201" s="2">
        <v>20.188938551888068</v>
      </c>
      <c r="FK201" s="2">
        <v>20.282299414308056</v>
      </c>
      <c r="FL201" s="2">
        <v>20.780391040951368</v>
      </c>
      <c r="FM201" s="2">
        <v>19.958962152439405</v>
      </c>
      <c r="FN201" s="2">
        <v>20.04028168606694</v>
      </c>
      <c r="FO201" s="2">
        <v>20.498268466364674</v>
      </c>
      <c r="FP201" s="2">
        <v>20.518960099883088</v>
      </c>
      <c r="FQ201" s="2">
        <v>20.92477471066616</v>
      </c>
      <c r="FR201" s="2">
        <v>19.822442530311044</v>
      </c>
      <c r="FS201" s="2">
        <v>20.186954309989737</v>
      </c>
      <c r="FT201" s="2">
        <v>19.778741952471705</v>
      </c>
      <c r="FU201" s="2">
        <v>21.286152801318163</v>
      </c>
      <c r="FV201" s="2">
        <v>20.444832357407911</v>
      </c>
      <c r="FW201" s="2">
        <v>20.14381825081146</v>
      </c>
      <c r="FX201" s="2">
        <v>20.176837806139652</v>
      </c>
      <c r="FY201" s="2">
        <v>20.069102776467556</v>
      </c>
      <c r="FZ201" s="2">
        <v>20.440612687142035</v>
      </c>
      <c r="GA201" s="2">
        <v>19.661236176438535</v>
      </c>
      <c r="GB201" s="2">
        <v>20.4207782806822</v>
      </c>
      <c r="GC201" s="2">
        <v>20.758333466744872</v>
      </c>
      <c r="GD201" s="2">
        <v>20.519823483097586</v>
      </c>
      <c r="GE201" s="2">
        <v>20.210520385547035</v>
      </c>
      <c r="GF201" s="2">
        <v>20.169008451389903</v>
      </c>
      <c r="GG201" s="2">
        <v>19.511969911023897</v>
      </c>
      <c r="GH201" s="2">
        <v>20.487837996046334</v>
      </c>
      <c r="GI201" s="2">
        <v>19.630230696489413</v>
      </c>
      <c r="GJ201" s="2">
        <v>19.474152902930573</v>
      </c>
      <c r="GK201" s="2">
        <v>21.146334461356933</v>
      </c>
      <c r="GL201" s="2">
        <v>20.046021573339193</v>
      </c>
      <c r="GM201" s="30">
        <v>21.146334461356933</v>
      </c>
      <c r="GN201" s="30">
        <v>20.046021573339193</v>
      </c>
    </row>
    <row r="202" spans="1:196" x14ac:dyDescent="0.2">
      <c r="A202" s="17" t="s">
        <v>169</v>
      </c>
      <c r="B202" s="17">
        <v>40</v>
      </c>
      <c r="C202" s="17">
        <v>5</v>
      </c>
      <c r="D202" s="9" t="s">
        <v>0</v>
      </c>
      <c r="E202" s="8">
        <v>0.74632059254056204</v>
      </c>
      <c r="F202" s="7">
        <v>5.1930261724006499E-2</v>
      </c>
      <c r="G202" s="7">
        <v>0.97317024736177404</v>
      </c>
      <c r="H202" s="10">
        <v>-1.5092455650695058E-2</v>
      </c>
      <c r="I202" s="78">
        <v>0</v>
      </c>
      <c r="J202" s="78">
        <v>0</v>
      </c>
      <c r="K202" s="2">
        <v>18.469623682743258</v>
      </c>
      <c r="L202" s="2">
        <v>17.843121613493189</v>
      </c>
      <c r="M202" s="2">
        <v>17.929842316876972</v>
      </c>
      <c r="N202" s="2">
        <v>18.064904106568022</v>
      </c>
      <c r="O202" s="2">
        <v>17.35115501964221</v>
      </c>
      <c r="P202" s="2">
        <v>16.889868829907318</v>
      </c>
      <c r="Q202" s="2">
        <v>17.854661220785765</v>
      </c>
      <c r="R202" s="2">
        <v>17.957521547977272</v>
      </c>
      <c r="S202" s="2">
        <v>18.608180909053932</v>
      </c>
      <c r="T202" s="2">
        <v>17.017982801460153</v>
      </c>
      <c r="U202" s="2">
        <v>18.106798813490911</v>
      </c>
      <c r="V202" s="2">
        <v>17.929356079055609</v>
      </c>
      <c r="W202" s="2">
        <v>18.04072485018477</v>
      </c>
      <c r="X202" s="2">
        <v>18.403281576547091</v>
      </c>
      <c r="Y202" s="2">
        <v>17.621469785798844</v>
      </c>
      <c r="Z202" s="2">
        <v>17.677301108973214</v>
      </c>
      <c r="AA202" s="2">
        <v>18.483334109271794</v>
      </c>
      <c r="AB202" s="2">
        <v>17.511168921128064</v>
      </c>
      <c r="AC202" s="2">
        <v>18.299955738149297</v>
      </c>
      <c r="AD202" s="2">
        <v>17.117625853342059</v>
      </c>
      <c r="AE202" s="2">
        <v>19.04797287270835</v>
      </c>
      <c r="AF202" s="2">
        <v>17.902777622251971</v>
      </c>
      <c r="AG202" s="2">
        <v>17.544002784284864</v>
      </c>
      <c r="AH202" s="2">
        <v>17.899263497469502</v>
      </c>
      <c r="AI202" s="2">
        <v>18.008377059682584</v>
      </c>
      <c r="AJ202" s="2">
        <v>17.12413326856954</v>
      </c>
      <c r="AK202" s="2">
        <v>18.247688399722122</v>
      </c>
      <c r="AL202" s="2">
        <v>17.609007868365101</v>
      </c>
      <c r="AM202" s="2">
        <v>17.994137953756248</v>
      </c>
      <c r="AN202" s="2">
        <v>17.878540295170794</v>
      </c>
      <c r="AO202" s="2">
        <v>17.902041953506835</v>
      </c>
      <c r="AP202" s="2">
        <v>18.094508448441573</v>
      </c>
      <c r="AQ202" s="2">
        <v>18.694542971523013</v>
      </c>
      <c r="AR202" s="2">
        <v>18.648926792044737</v>
      </c>
      <c r="AS202" s="2">
        <v>17.773463183137238</v>
      </c>
      <c r="AT202" s="2">
        <v>18.440241390096798</v>
      </c>
      <c r="AU202" s="2">
        <v>18.012541265307021</v>
      </c>
      <c r="AV202" s="2">
        <v>18.460365634806987</v>
      </c>
      <c r="AW202" s="2">
        <v>17.246603706073309</v>
      </c>
      <c r="AX202" s="2">
        <v>17.785352191093871</v>
      </c>
      <c r="AY202" s="2">
        <v>18.075933483322782</v>
      </c>
      <c r="AZ202" s="2">
        <v>17.942856009373525</v>
      </c>
      <c r="BA202" s="2">
        <v>17.052200734456196</v>
      </c>
      <c r="BB202" s="2">
        <v>17.486806275275367</v>
      </c>
      <c r="BC202" s="2">
        <v>17.881613884117211</v>
      </c>
      <c r="BD202" s="2">
        <v>18.114857148067291</v>
      </c>
      <c r="BE202" s="2">
        <v>17.870827023991517</v>
      </c>
      <c r="BF202" s="2">
        <v>17.836053494711898</v>
      </c>
      <c r="BG202" s="2">
        <v>18.332633402351401</v>
      </c>
      <c r="BH202" s="2">
        <v>17.29969795163678</v>
      </c>
      <c r="BI202" s="2">
        <v>18.121102633715342</v>
      </c>
      <c r="BJ202" s="2">
        <v>17.860837343497757</v>
      </c>
      <c r="BK202" s="2">
        <v>17.200103064914131</v>
      </c>
      <c r="BL202" s="2">
        <v>17.685350365793365</v>
      </c>
      <c r="BM202" s="2">
        <v>17.848864583388</v>
      </c>
      <c r="BN202" s="2">
        <v>17.14828796322297</v>
      </c>
      <c r="BO202" s="2">
        <v>18.317326608030669</v>
      </c>
      <c r="BP202" s="2">
        <v>18.257071485161315</v>
      </c>
      <c r="BQ202" s="2">
        <v>17.55955819141888</v>
      </c>
      <c r="BR202" s="2">
        <v>17.97142461777289</v>
      </c>
      <c r="BS202" s="2">
        <v>17.408220954800132</v>
      </c>
      <c r="BT202" s="2">
        <v>17.8853371619401</v>
      </c>
      <c r="BU202" s="2">
        <v>18.349557699300334</v>
      </c>
      <c r="BV202" s="2">
        <v>17.445053797145945</v>
      </c>
      <c r="BW202" s="2">
        <v>17.543864987581156</v>
      </c>
      <c r="BX202" s="2">
        <v>17.540699547952407</v>
      </c>
      <c r="BY202" s="2">
        <v>17.492647351863841</v>
      </c>
      <c r="BZ202" s="2">
        <v>18.066308355952334</v>
      </c>
      <c r="CA202" s="2">
        <v>18.258457339441488</v>
      </c>
      <c r="CB202" s="2">
        <v>18.591987769106154</v>
      </c>
      <c r="CC202" s="2">
        <v>18.025142028403351</v>
      </c>
      <c r="CD202" s="2">
        <v>17.903536027947396</v>
      </c>
      <c r="CE202" s="2">
        <v>17.81413617278124</v>
      </c>
      <c r="CF202" s="2">
        <v>18.901785462557758</v>
      </c>
      <c r="CG202" s="2">
        <v>18.742767604294034</v>
      </c>
      <c r="CH202" s="2">
        <v>17.246054048842964</v>
      </c>
      <c r="CI202" s="2">
        <v>17.246844934912144</v>
      </c>
      <c r="CJ202" s="2">
        <v>17.449850101839104</v>
      </c>
      <c r="CK202" s="2">
        <v>18.021562411468334</v>
      </c>
      <c r="CL202" s="2">
        <v>17.869858749241249</v>
      </c>
      <c r="CM202" s="2">
        <v>18.061088815785816</v>
      </c>
      <c r="CN202" s="2">
        <v>17.685599150576301</v>
      </c>
      <c r="CO202" s="2">
        <v>17.626515225727577</v>
      </c>
      <c r="CP202" s="2">
        <v>17.678942840130432</v>
      </c>
      <c r="CQ202" s="2">
        <v>17.876513196220213</v>
      </c>
      <c r="CR202" s="2">
        <v>17.904459676684915</v>
      </c>
      <c r="CS202" s="2">
        <v>17.863101376442867</v>
      </c>
      <c r="CT202" s="2">
        <v>18.029188756700442</v>
      </c>
      <c r="CU202" s="2">
        <v>18.053056330097206</v>
      </c>
      <c r="CV202" s="2">
        <v>18.230370843850618</v>
      </c>
      <c r="CW202" s="2">
        <v>18.884607727519292</v>
      </c>
      <c r="CX202" s="2">
        <v>18.201609739560851</v>
      </c>
      <c r="CY202" s="2">
        <v>17.685471064136902</v>
      </c>
      <c r="CZ202" s="2">
        <v>17.927782307456614</v>
      </c>
      <c r="DA202" s="2">
        <v>18.00921555079303</v>
      </c>
      <c r="DB202" s="2">
        <v>17.928602043442137</v>
      </c>
      <c r="DC202" s="2">
        <v>17.738088473063051</v>
      </c>
      <c r="DD202" s="2">
        <v>17.999326873710295</v>
      </c>
      <c r="DE202" s="2">
        <v>18.210992860564009</v>
      </c>
      <c r="DF202" s="2">
        <v>18.08765586025655</v>
      </c>
      <c r="DG202" s="2">
        <v>17.60007832088948</v>
      </c>
      <c r="DH202" s="2">
        <v>17.603271504994755</v>
      </c>
      <c r="DI202" s="2">
        <v>18.383300995916148</v>
      </c>
      <c r="DJ202" s="2">
        <v>18.128848028061327</v>
      </c>
      <c r="DK202" s="2">
        <v>18.09751370940883</v>
      </c>
      <c r="DL202" s="2">
        <v>18.371250306888044</v>
      </c>
      <c r="DM202" s="2">
        <v>17.840604222782648</v>
      </c>
      <c r="DN202" s="2">
        <v>18.194444929951111</v>
      </c>
      <c r="DO202" s="2">
        <v>17.843158097852594</v>
      </c>
      <c r="DP202" s="2">
        <v>17.98415562602009</v>
      </c>
      <c r="DQ202" s="2">
        <v>18.137485449335326</v>
      </c>
      <c r="DR202" s="2">
        <v>18.618085145807544</v>
      </c>
      <c r="DS202" s="2">
        <v>16.853079249907964</v>
      </c>
      <c r="DT202" s="2">
        <v>18.279036805123415</v>
      </c>
      <c r="DU202" s="2">
        <v>17.697237217813946</v>
      </c>
      <c r="DV202" s="2">
        <v>18.569148984867518</v>
      </c>
      <c r="DW202" s="2">
        <v>18.347937497773778</v>
      </c>
      <c r="DX202" s="2">
        <v>18.221954803111071</v>
      </c>
      <c r="DY202" s="2">
        <v>18.194567739927422</v>
      </c>
      <c r="DZ202" s="2">
        <v>17.292418710054989</v>
      </c>
      <c r="EA202" s="2">
        <v>17.60676501806169</v>
      </c>
      <c r="EB202" s="2">
        <v>17.674503613463994</v>
      </c>
      <c r="EC202" s="2">
        <v>17.172130484441784</v>
      </c>
      <c r="ED202" s="2">
        <v>17.714609278244509</v>
      </c>
      <c r="EE202" s="2">
        <v>17.699394012231433</v>
      </c>
      <c r="EF202" s="2">
        <v>17.455764080347322</v>
      </c>
      <c r="EG202" s="2">
        <v>18.916308771105541</v>
      </c>
      <c r="EH202" s="2">
        <v>17.739007725159279</v>
      </c>
      <c r="EI202" s="2">
        <v>17.976020271245709</v>
      </c>
      <c r="EJ202" s="2">
        <v>18.120099819931099</v>
      </c>
      <c r="EK202" s="2">
        <v>17.70517075110692</v>
      </c>
      <c r="EL202" s="2">
        <v>18.091649429990809</v>
      </c>
      <c r="EM202" s="2">
        <v>17.76686577313323</v>
      </c>
      <c r="EN202" s="2">
        <v>17.698973186407891</v>
      </c>
      <c r="EO202" s="2">
        <v>17.979740376641189</v>
      </c>
      <c r="EP202" s="2">
        <v>18.926506487588583</v>
      </c>
      <c r="EQ202" s="2">
        <v>17.595716051405248</v>
      </c>
      <c r="ER202" s="2">
        <v>17.897038901258714</v>
      </c>
      <c r="ES202" s="2">
        <v>17.706593964070034</v>
      </c>
      <c r="ET202" s="2">
        <v>18.057159727517988</v>
      </c>
      <c r="EU202" s="2">
        <v>17.471701318610783</v>
      </c>
      <c r="EV202" s="2">
        <v>18.558016445156937</v>
      </c>
      <c r="EW202" s="2">
        <v>18.483116514866133</v>
      </c>
      <c r="EX202" s="2">
        <v>18.548676678885535</v>
      </c>
      <c r="EY202" s="2">
        <v>17.69784544021676</v>
      </c>
      <c r="EZ202" s="2">
        <v>17.574750461240733</v>
      </c>
      <c r="FA202" s="2">
        <v>18.078686276569773</v>
      </c>
      <c r="FB202" s="2">
        <v>17.825986532702558</v>
      </c>
      <c r="FC202" s="2">
        <v>17.431327641175873</v>
      </c>
      <c r="FD202" s="2">
        <v>17.196731930197132</v>
      </c>
      <c r="FE202" s="2">
        <v>17.20350623782171</v>
      </c>
      <c r="FF202" s="2">
        <v>18.586462341144504</v>
      </c>
      <c r="FG202" s="2">
        <v>17.949152365553061</v>
      </c>
      <c r="FH202" s="2">
        <v>18.146900404355666</v>
      </c>
      <c r="FI202" s="2">
        <v>17.684779118036403</v>
      </c>
      <c r="FJ202" s="2">
        <v>17.925276089368388</v>
      </c>
      <c r="FK202" s="2">
        <v>17.948188650412959</v>
      </c>
      <c r="FL202" s="2">
        <v>17.865217877567709</v>
      </c>
      <c r="FM202" s="2">
        <v>17.81632926211573</v>
      </c>
      <c r="FN202" s="2">
        <v>17.866219470997553</v>
      </c>
      <c r="FO202" s="2">
        <v>18.328269206866331</v>
      </c>
      <c r="FP202" s="2">
        <v>18.142404580325575</v>
      </c>
      <c r="FQ202" s="2">
        <v>17.351089192599407</v>
      </c>
      <c r="FR202" s="2">
        <v>17.642639623289671</v>
      </c>
      <c r="FS202" s="2">
        <v>17.792746977645294</v>
      </c>
      <c r="FT202" s="2">
        <v>18.583300514883916</v>
      </c>
      <c r="FU202" s="2">
        <v>18.131895077770402</v>
      </c>
      <c r="FV202" s="2">
        <v>17.62058690669512</v>
      </c>
      <c r="FW202" s="2">
        <v>17.883232270247145</v>
      </c>
      <c r="FX202" s="2">
        <v>17.457486358385015</v>
      </c>
      <c r="FY202" s="2">
        <v>17.761733271266923</v>
      </c>
      <c r="FZ202" s="2">
        <v>17.551371775063242</v>
      </c>
      <c r="GA202" s="2">
        <v>17.622016585394469</v>
      </c>
      <c r="GB202" s="2">
        <v>17.929191554787099</v>
      </c>
      <c r="GC202" s="2">
        <v>18.814236638808815</v>
      </c>
      <c r="GD202" s="2">
        <v>18.296594388468002</v>
      </c>
      <c r="GE202" s="2">
        <v>17.558846575136069</v>
      </c>
      <c r="GF202" s="2">
        <v>17.70184760665348</v>
      </c>
      <c r="GG202" s="2">
        <v>18.318810201171402</v>
      </c>
      <c r="GH202" s="2">
        <v>17.429532897531438</v>
      </c>
      <c r="GI202" s="2">
        <v>18.343217890776511</v>
      </c>
      <c r="GJ202" s="2">
        <v>17.828358568153053</v>
      </c>
      <c r="GK202" s="2">
        <v>17.126375465771456</v>
      </c>
      <c r="GL202" s="2">
        <v>18.28434466796433</v>
      </c>
      <c r="GM202" s="30">
        <v>17.981726211729278</v>
      </c>
      <c r="GN202" s="30">
        <v>17.485387642952279</v>
      </c>
    </row>
    <row r="203" spans="1:196" x14ac:dyDescent="0.2">
      <c r="A203" s="17" t="s">
        <v>73</v>
      </c>
      <c r="B203" s="17">
        <v>40</v>
      </c>
      <c r="C203" s="17">
        <v>6</v>
      </c>
      <c r="D203" s="9" t="s">
        <v>0</v>
      </c>
      <c r="E203" s="8">
        <v>1.4183571129018691E-2</v>
      </c>
      <c r="F203" s="7">
        <v>0.2231770015771346</v>
      </c>
      <c r="G203" s="7">
        <v>0.94264492077577</v>
      </c>
      <c r="H203" s="10">
        <v>2.3431597448450248E-2</v>
      </c>
      <c r="I203" s="58" t="s">
        <v>5711</v>
      </c>
      <c r="J203" s="78">
        <v>0</v>
      </c>
      <c r="K203" s="2">
        <v>19.93948580883675</v>
      </c>
      <c r="L203" s="2">
        <v>20.422026050000834</v>
      </c>
      <c r="M203" s="2">
        <v>20.065986602181809</v>
      </c>
      <c r="N203" s="2">
        <v>20.152198001670872</v>
      </c>
      <c r="O203" s="2">
        <v>19.545177440205098</v>
      </c>
      <c r="P203" s="2">
        <v>19.772864342748363</v>
      </c>
      <c r="Q203" s="2">
        <v>20.240453529858488</v>
      </c>
      <c r="R203" s="2">
        <v>20.240111906980324</v>
      </c>
      <c r="S203" s="2">
        <v>20.34333734113342</v>
      </c>
      <c r="T203" s="2">
        <v>19.340946222289098</v>
      </c>
      <c r="U203" s="2">
        <v>20.029954705002972</v>
      </c>
      <c r="V203" s="2">
        <v>19.600385115908953</v>
      </c>
      <c r="W203" s="2">
        <v>19.762330333606005</v>
      </c>
      <c r="X203" s="2">
        <v>20.185038713697775</v>
      </c>
      <c r="Y203" s="2">
        <v>19.548216181313609</v>
      </c>
      <c r="Z203" s="2">
        <v>19.492751229036617</v>
      </c>
      <c r="AA203" s="2">
        <v>20.291205919032503</v>
      </c>
      <c r="AB203" s="2">
        <v>19.793432959664671</v>
      </c>
      <c r="AC203" s="2">
        <v>20.029954705002972</v>
      </c>
      <c r="AD203" s="2">
        <v>19.228703192300895</v>
      </c>
      <c r="AE203" s="2">
        <v>20.74061453358545</v>
      </c>
      <c r="AF203" s="2">
        <v>20.150001398048769</v>
      </c>
      <c r="AG203" s="2">
        <v>19.443398646006361</v>
      </c>
      <c r="AH203" s="2">
        <v>19.773665833523093</v>
      </c>
      <c r="AI203" s="2">
        <v>20.072520573086592</v>
      </c>
      <c r="AJ203" s="2">
        <v>18.979216674907914</v>
      </c>
      <c r="AK203" s="2">
        <v>20.272980253862887</v>
      </c>
      <c r="AL203" s="2">
        <v>19.694477251220011</v>
      </c>
      <c r="AM203" s="2">
        <v>19.82931563972296</v>
      </c>
      <c r="AN203" s="2">
        <v>19.607904623904425</v>
      </c>
      <c r="AO203" s="2">
        <v>19.426293283697046</v>
      </c>
      <c r="AP203" s="2">
        <v>20.144608308095972</v>
      </c>
      <c r="AQ203" s="2">
        <v>20.067329787789628</v>
      </c>
      <c r="AR203" s="2">
        <v>20.351694730554385</v>
      </c>
      <c r="AS203" s="2">
        <v>19.674903573127704</v>
      </c>
      <c r="AT203" s="2">
        <v>20.719711818800633</v>
      </c>
      <c r="AU203" s="2">
        <v>20.358820280809493</v>
      </c>
      <c r="AV203" s="2">
        <v>20.176125426313803</v>
      </c>
      <c r="AW203" s="2">
        <v>19.365622970382631</v>
      </c>
      <c r="AX203" s="2">
        <v>20.025759702809356</v>
      </c>
      <c r="AY203" s="2">
        <v>19.971093903502545</v>
      </c>
      <c r="AZ203" s="2">
        <v>20.633546401931206</v>
      </c>
      <c r="BA203" s="2">
        <v>19.261314997899397</v>
      </c>
      <c r="BB203" s="2">
        <v>19.876265279569928</v>
      </c>
      <c r="BC203" s="2">
        <v>19.355099181348496</v>
      </c>
      <c r="BD203" s="2">
        <v>19.091224243670332</v>
      </c>
      <c r="BE203" s="2">
        <v>19.296863201659374</v>
      </c>
      <c r="BF203" s="2">
        <v>19.61946835081595</v>
      </c>
      <c r="BG203" s="2">
        <v>20.853994915935303</v>
      </c>
      <c r="BH203" s="2">
        <v>19.519072377081073</v>
      </c>
      <c r="BI203" s="2">
        <v>19.38504847991074</v>
      </c>
      <c r="BJ203" s="2">
        <v>18.859270315274536</v>
      </c>
      <c r="BK203" s="2">
        <v>19.612050342140328</v>
      </c>
      <c r="BL203" s="2">
        <v>19.781882858423739</v>
      </c>
      <c r="BM203" s="2">
        <v>20.419441119808766</v>
      </c>
      <c r="BN203" s="2">
        <v>18.615233692612954</v>
      </c>
      <c r="BO203" s="2">
        <v>20.499169506428068</v>
      </c>
      <c r="BP203" s="2">
        <v>19.648847415375865</v>
      </c>
      <c r="BQ203" s="2">
        <v>19.563562674395385</v>
      </c>
      <c r="BR203" s="2">
        <v>19.877302333201179</v>
      </c>
      <c r="BS203" s="2">
        <v>19.749953926320934</v>
      </c>
      <c r="BT203" s="2">
        <v>20.345475724222723</v>
      </c>
      <c r="BU203" s="2">
        <v>19.984876561963993</v>
      </c>
      <c r="BV203" s="2">
        <v>19.253469456266814</v>
      </c>
      <c r="BW203" s="2">
        <v>19.084908300936092</v>
      </c>
      <c r="BX203" s="2">
        <v>19.756385439586026</v>
      </c>
      <c r="BY203" s="2">
        <v>19.085079615913941</v>
      </c>
      <c r="BZ203" s="2">
        <v>19.937806682436975</v>
      </c>
      <c r="CA203" s="2">
        <v>20.46871291057554</v>
      </c>
      <c r="CB203" s="2">
        <v>20.005700943028099</v>
      </c>
      <c r="CC203" s="2">
        <v>20.397576376873086</v>
      </c>
      <c r="CD203" s="2">
        <v>19.545028949002266</v>
      </c>
      <c r="CE203" s="2">
        <v>19.152705279854612</v>
      </c>
      <c r="CF203" s="2">
        <v>20.237118995710386</v>
      </c>
      <c r="CG203" s="2">
        <v>19.893443059593761</v>
      </c>
      <c r="CH203" s="2">
        <v>19.128671939300268</v>
      </c>
      <c r="CI203" s="2">
        <v>20.37828849380757</v>
      </c>
      <c r="CJ203" s="2">
        <v>19.08628543901203</v>
      </c>
      <c r="CK203" s="2">
        <v>20.492528125352969</v>
      </c>
      <c r="CL203" s="2">
        <v>19.483480504119861</v>
      </c>
      <c r="CM203" s="2">
        <v>19.994976463053199</v>
      </c>
      <c r="CN203" s="2">
        <v>19.829606688475888</v>
      </c>
      <c r="CO203" s="2">
        <v>19.703286029582415</v>
      </c>
      <c r="CP203" s="2">
        <v>20.029954705002972</v>
      </c>
      <c r="CQ203" s="2">
        <v>20.090771524375938</v>
      </c>
      <c r="CR203" s="2">
        <v>20.101816249541486</v>
      </c>
      <c r="CS203" s="2">
        <v>19.536951942066246</v>
      </c>
      <c r="CT203" s="2">
        <v>19.652057257435509</v>
      </c>
      <c r="CU203" s="2">
        <v>19.905972575339163</v>
      </c>
      <c r="CV203" s="2">
        <v>19.820907298490894</v>
      </c>
      <c r="CW203" s="2">
        <v>20.190089009685316</v>
      </c>
      <c r="CX203" s="2">
        <v>19.692452922702746</v>
      </c>
      <c r="CY203" s="2">
        <v>19.332998408333122</v>
      </c>
      <c r="CZ203" s="2">
        <v>20.080570879214285</v>
      </c>
      <c r="DA203" s="2">
        <v>20.623934775390975</v>
      </c>
      <c r="DB203" s="2">
        <v>19.640834997764827</v>
      </c>
      <c r="DC203" s="2">
        <v>20.415598017409174</v>
      </c>
      <c r="DD203" s="2">
        <v>19.777007483199743</v>
      </c>
      <c r="DE203" s="2">
        <v>20.473025990249713</v>
      </c>
      <c r="DF203" s="2">
        <v>20.029954705002972</v>
      </c>
      <c r="DG203" s="2">
        <v>20.796086283281173</v>
      </c>
      <c r="DH203" s="2">
        <v>20.157184690166982</v>
      </c>
      <c r="DI203" s="2">
        <v>20.671198509267612</v>
      </c>
      <c r="DJ203" s="2">
        <v>20.679685849498902</v>
      </c>
      <c r="DK203" s="2">
        <v>20.474367439811004</v>
      </c>
      <c r="DL203" s="2">
        <v>20.029954705002972</v>
      </c>
      <c r="DM203" s="2">
        <v>19.868281400039098</v>
      </c>
      <c r="DN203" s="2">
        <v>20.293124532112476</v>
      </c>
      <c r="DO203" s="2">
        <v>20.151163970904591</v>
      </c>
      <c r="DP203" s="2">
        <v>20.223797942913603</v>
      </c>
      <c r="DQ203" s="2">
        <v>19.927838058459017</v>
      </c>
      <c r="DR203" s="2">
        <v>19.79125107015803</v>
      </c>
      <c r="DS203" s="2">
        <v>20.2166309653201</v>
      </c>
      <c r="DT203" s="2">
        <v>19.806681969195168</v>
      </c>
      <c r="DU203" s="2">
        <v>20.653419772663764</v>
      </c>
      <c r="DV203" s="2">
        <v>20.066768937405616</v>
      </c>
      <c r="DW203" s="2">
        <v>20.197772215250385</v>
      </c>
      <c r="DX203" s="2">
        <v>20.035697306249709</v>
      </c>
      <c r="DY203" s="2">
        <v>19.839552980089056</v>
      </c>
      <c r="DZ203" s="2">
        <v>19.401998234086737</v>
      </c>
      <c r="EA203" s="2">
        <v>19.6562655333422</v>
      </c>
      <c r="EB203" s="2">
        <v>20.322786194767776</v>
      </c>
      <c r="EC203" s="2">
        <v>19.566780935444207</v>
      </c>
      <c r="ED203" s="2">
        <v>19.918296939119998</v>
      </c>
      <c r="EE203" s="2">
        <v>20.23671488136166</v>
      </c>
      <c r="EF203" s="2">
        <v>20.04633871940565</v>
      </c>
      <c r="EG203" s="2">
        <v>20.083838262621796</v>
      </c>
      <c r="EH203" s="2">
        <v>20.577595918750852</v>
      </c>
      <c r="EI203" s="2">
        <v>19.967574784415323</v>
      </c>
      <c r="EJ203" s="2">
        <v>20.123143604999328</v>
      </c>
      <c r="EK203" s="2">
        <v>19.612008948464734</v>
      </c>
      <c r="EL203" s="2">
        <v>19.746043597607812</v>
      </c>
      <c r="EM203" s="2">
        <v>19.463117591217099</v>
      </c>
      <c r="EN203" s="2">
        <v>18.994062233393375</v>
      </c>
      <c r="EO203" s="2">
        <v>19.63118649198703</v>
      </c>
      <c r="EP203" s="2">
        <v>20.07023448957235</v>
      </c>
      <c r="EQ203" s="2">
        <v>19.905136337927807</v>
      </c>
      <c r="ER203" s="2">
        <v>20.054957822452078</v>
      </c>
      <c r="ES203" s="2">
        <v>19.655938308257866</v>
      </c>
      <c r="ET203" s="2">
        <v>19.821458093574179</v>
      </c>
      <c r="EU203" s="2">
        <v>19.542904223311965</v>
      </c>
      <c r="EV203" s="2">
        <v>20.2408046117109</v>
      </c>
      <c r="EW203" s="2">
        <v>20.400604617377788</v>
      </c>
      <c r="EX203" s="2">
        <v>19.86989630533904</v>
      </c>
      <c r="EY203" s="2">
        <v>20.029954705002972</v>
      </c>
      <c r="EZ203" s="2">
        <v>19.012487877450219</v>
      </c>
      <c r="FA203" s="2">
        <v>20.010097666349026</v>
      </c>
      <c r="FB203" s="2">
        <v>19.959245066096539</v>
      </c>
      <c r="FC203" s="2">
        <v>19.594394824080695</v>
      </c>
      <c r="FD203" s="2">
        <v>20.477013325876175</v>
      </c>
      <c r="FE203" s="2">
        <v>19.34215947082992</v>
      </c>
      <c r="FF203" s="2">
        <v>21.189426508188465</v>
      </c>
      <c r="FG203" s="2">
        <v>19.699356704499948</v>
      </c>
      <c r="FH203" s="2">
        <v>19.69041400194936</v>
      </c>
      <c r="FI203" s="2">
        <v>19.883623741639198</v>
      </c>
      <c r="FJ203" s="2">
        <v>19.477910149334317</v>
      </c>
      <c r="FK203" s="2">
        <v>19.226660293628989</v>
      </c>
      <c r="FL203" s="2">
        <v>19.697128602305675</v>
      </c>
      <c r="FM203" s="2">
        <v>19.788503868142396</v>
      </c>
      <c r="FN203" s="2">
        <v>19.408664065171624</v>
      </c>
      <c r="FO203" s="2">
        <v>20.346577066185766</v>
      </c>
      <c r="FP203" s="2">
        <v>20.172907146149402</v>
      </c>
      <c r="FQ203" s="2">
        <v>18.606203048446783</v>
      </c>
      <c r="FR203" s="2">
        <v>19.243034032996075</v>
      </c>
      <c r="FS203" s="2">
        <v>20.388795976853853</v>
      </c>
      <c r="FT203" s="2">
        <v>19.596494720817176</v>
      </c>
      <c r="FU203" s="2">
        <v>20.377087258062048</v>
      </c>
      <c r="FV203" s="2">
        <v>19.780229515631738</v>
      </c>
      <c r="FW203" s="2">
        <v>19.321181656055661</v>
      </c>
      <c r="FX203" s="2">
        <v>20.318029342550421</v>
      </c>
      <c r="FY203" s="2">
        <v>20.267446738476199</v>
      </c>
      <c r="FZ203" s="2">
        <v>19.453103468451069</v>
      </c>
      <c r="GA203" s="2">
        <v>20.391628333863682</v>
      </c>
      <c r="GB203" s="2">
        <v>19.413144133333844</v>
      </c>
      <c r="GC203" s="2">
        <v>20.639718817577901</v>
      </c>
      <c r="GD203" s="2">
        <v>20.353181665773139</v>
      </c>
      <c r="GE203" s="2">
        <v>19.479550689632124</v>
      </c>
      <c r="GF203" s="2">
        <v>19.588364751596952</v>
      </c>
      <c r="GG203" s="2">
        <v>19.902088993688814</v>
      </c>
      <c r="GH203" s="2">
        <v>19.510182414866531</v>
      </c>
      <c r="GI203" s="2">
        <v>20.781546222575965</v>
      </c>
      <c r="GJ203" s="2">
        <v>19.464034843770399</v>
      </c>
      <c r="GK203" s="2">
        <v>19.774560135928684</v>
      </c>
      <c r="GL203" s="2">
        <v>19.84754457868689</v>
      </c>
      <c r="GM203" s="30">
        <v>19.999674222697813</v>
      </c>
      <c r="GN203" s="30">
        <v>19.622127572293074</v>
      </c>
    </row>
    <row r="204" spans="1:196" x14ac:dyDescent="0.2">
      <c r="A204" s="17" t="s">
        <v>73</v>
      </c>
      <c r="B204" s="17">
        <v>40</v>
      </c>
      <c r="C204" s="17">
        <v>6</v>
      </c>
      <c r="D204" s="9" t="s">
        <v>1</v>
      </c>
      <c r="E204" s="7">
        <v>1.0488298135742369E-3</v>
      </c>
      <c r="F204" s="7">
        <v>0.29327006051428839</v>
      </c>
      <c r="G204" s="7">
        <v>0.66089667162226995</v>
      </c>
      <c r="H204" s="7">
        <v>6.538658417069243E-2</v>
      </c>
      <c r="I204" s="58" t="s">
        <v>5711</v>
      </c>
      <c r="J204" s="78">
        <v>0</v>
      </c>
      <c r="K204" s="2">
        <v>21.972023573211164</v>
      </c>
      <c r="L204" s="2">
        <v>22.477744335302411</v>
      </c>
      <c r="M204" s="2">
        <v>22.242512271847271</v>
      </c>
      <c r="N204" s="2">
        <v>22.376053799587261</v>
      </c>
      <c r="O204" s="2">
        <v>22.201971132448044</v>
      </c>
      <c r="P204" s="2">
        <v>22.357007341282216</v>
      </c>
      <c r="Q204" s="2">
        <v>22.333387993487893</v>
      </c>
      <c r="R204" s="2">
        <v>22.151728075513425</v>
      </c>
      <c r="S204" s="2">
        <v>22.051479494763232</v>
      </c>
      <c r="T204" s="2">
        <v>21.608531211290497</v>
      </c>
      <c r="U204" s="2">
        <v>22.263150491132432</v>
      </c>
      <c r="V204" s="2">
        <v>21.701513522865692</v>
      </c>
      <c r="W204" s="2">
        <v>21.788381529007534</v>
      </c>
      <c r="X204" s="2">
        <v>21.919310156811115</v>
      </c>
      <c r="Y204" s="2">
        <v>21.563442650902299</v>
      </c>
      <c r="Z204" s="2">
        <v>21.561440624394976</v>
      </c>
      <c r="AA204" s="2">
        <v>22.109087345149607</v>
      </c>
      <c r="AB204" s="2">
        <v>21.940470213757326</v>
      </c>
      <c r="AC204" s="2">
        <v>21.999566549722122</v>
      </c>
      <c r="AD204" s="2">
        <v>21.417903076553113</v>
      </c>
      <c r="AE204" s="2">
        <v>22.148724570386783</v>
      </c>
      <c r="AF204" s="2">
        <v>22.032023489415984</v>
      </c>
      <c r="AG204" s="2">
        <v>21.85825923760698</v>
      </c>
      <c r="AH204" s="2">
        <v>21.545633401885219</v>
      </c>
      <c r="AI204" s="2">
        <v>21.809776384690274</v>
      </c>
      <c r="AJ204" s="2">
        <v>21.178907251590505</v>
      </c>
      <c r="AK204" s="2">
        <v>22.256137137617806</v>
      </c>
      <c r="AL204" s="2">
        <v>21.713839382147103</v>
      </c>
      <c r="AM204" s="2">
        <v>21.81146307280336</v>
      </c>
      <c r="AN204" s="2">
        <v>21.45456179002381</v>
      </c>
      <c r="AO204" s="2">
        <v>21.649397079859831</v>
      </c>
      <c r="AP204" s="2">
        <v>22.190960599979263</v>
      </c>
      <c r="AQ204" s="2">
        <v>21.919190079067857</v>
      </c>
      <c r="AR204" s="2">
        <v>22.122258372292151</v>
      </c>
      <c r="AS204" s="2">
        <v>21.766940289661921</v>
      </c>
      <c r="AT204" s="2">
        <v>22.845723142212101</v>
      </c>
      <c r="AU204" s="2">
        <v>22.56889172372685</v>
      </c>
      <c r="AV204" s="2">
        <v>21.843330233001616</v>
      </c>
      <c r="AW204" s="2">
        <v>21.679555641395684</v>
      </c>
      <c r="AX204" s="2">
        <v>22.429968394585512</v>
      </c>
      <c r="AY204" s="2">
        <v>21.761637842193075</v>
      </c>
      <c r="AZ204" s="2">
        <v>22.699484997485069</v>
      </c>
      <c r="BA204" s="2">
        <v>21.557318524551761</v>
      </c>
      <c r="BB204" s="2">
        <v>22.2495800404863</v>
      </c>
      <c r="BC204" s="2">
        <v>21.249298380206177</v>
      </c>
      <c r="BD204" s="2">
        <v>21.269725079849625</v>
      </c>
      <c r="BE204" s="2">
        <v>20.840422948159205</v>
      </c>
      <c r="BF204" s="2">
        <v>21.530465978518379</v>
      </c>
      <c r="BG204" s="2">
        <v>22.878124133874401</v>
      </c>
      <c r="BH204" s="2">
        <v>21.409167237834243</v>
      </c>
      <c r="BI204" s="2">
        <v>21.487895368095479</v>
      </c>
      <c r="BJ204" s="2">
        <v>20.957775156620624</v>
      </c>
      <c r="BK204" s="2">
        <v>21.696375088016104</v>
      </c>
      <c r="BL204" s="2">
        <v>21.88754545087415</v>
      </c>
      <c r="BM204" s="2">
        <v>22.342223937106329</v>
      </c>
      <c r="BN204" s="2">
        <v>20.785979108071697</v>
      </c>
      <c r="BO204" s="2">
        <v>22.434442026670766</v>
      </c>
      <c r="BP204" s="2">
        <v>21.275990728289695</v>
      </c>
      <c r="BQ204" s="2">
        <v>21.566645950419964</v>
      </c>
      <c r="BR204" s="2">
        <v>21.785717993054078</v>
      </c>
      <c r="BS204" s="2">
        <v>21.840529507072056</v>
      </c>
      <c r="BT204" s="2">
        <v>22.618950614906037</v>
      </c>
      <c r="BU204" s="2">
        <v>21.829705428209262</v>
      </c>
      <c r="BV204" s="2">
        <v>21.258081348834352</v>
      </c>
      <c r="BW204" s="2">
        <v>20.875367806603634</v>
      </c>
      <c r="BX204" s="2">
        <v>21.79389906561228</v>
      </c>
      <c r="BY204" s="2">
        <v>21.501497389660116</v>
      </c>
      <c r="BZ204" s="2">
        <v>21.808993355157988</v>
      </c>
      <c r="CA204" s="2">
        <v>22.559094655714688</v>
      </c>
      <c r="CB204" s="2">
        <v>22.162847128456761</v>
      </c>
      <c r="CC204" s="2">
        <v>22.394935086146585</v>
      </c>
      <c r="CD204" s="2">
        <v>21.661874915953462</v>
      </c>
      <c r="CE204" s="2">
        <v>21.208163225242156</v>
      </c>
      <c r="CF204" s="2">
        <v>22.203332547449364</v>
      </c>
      <c r="CG204" s="2">
        <v>22.134808573023125</v>
      </c>
      <c r="CH204" s="2">
        <v>21.432520740618607</v>
      </c>
      <c r="CI204" s="2">
        <v>22.753439586365616</v>
      </c>
      <c r="CJ204" s="2">
        <v>21.342132941040756</v>
      </c>
      <c r="CK204" s="2">
        <v>22.487398882841962</v>
      </c>
      <c r="CL204" s="2">
        <v>21.648160609954999</v>
      </c>
      <c r="CM204" s="2">
        <v>21.66340871473145</v>
      </c>
      <c r="CN204" s="2">
        <v>21.76620575883253</v>
      </c>
      <c r="CO204" s="2">
        <v>22.226347177194725</v>
      </c>
      <c r="CP204" s="2">
        <v>22.018483935284962</v>
      </c>
      <c r="CQ204" s="2">
        <v>22.311371267284994</v>
      </c>
      <c r="CR204" s="2">
        <v>21.94540847192793</v>
      </c>
      <c r="CS204" s="2">
        <v>22.066756843539828</v>
      </c>
      <c r="CT204" s="2">
        <v>21.692641147944599</v>
      </c>
      <c r="CU204" s="2">
        <v>21.816923945361591</v>
      </c>
      <c r="CV204" s="2">
        <v>21.791058768243808</v>
      </c>
      <c r="CW204" s="2">
        <v>21.940452523799859</v>
      </c>
      <c r="CX204" s="2">
        <v>21.881190307894276</v>
      </c>
      <c r="CY204" s="2">
        <v>21.264848714548826</v>
      </c>
      <c r="CZ204" s="2">
        <v>22.106173199679233</v>
      </c>
      <c r="DA204" s="2">
        <v>22.970115806694356</v>
      </c>
      <c r="DB204" s="2">
        <v>21.382111952072581</v>
      </c>
      <c r="DC204" s="2">
        <v>22.876696470385518</v>
      </c>
      <c r="DD204" s="2">
        <v>21.832561636763113</v>
      </c>
      <c r="DE204" s="2">
        <v>22.300616276398351</v>
      </c>
      <c r="DF204" s="2">
        <v>21.970559111690477</v>
      </c>
      <c r="DG204" s="2">
        <v>22.999230326531748</v>
      </c>
      <c r="DH204" s="2">
        <v>22.336032031759544</v>
      </c>
      <c r="DI204" s="2">
        <v>22.786509740042046</v>
      </c>
      <c r="DJ204" s="2">
        <v>22.489279618095651</v>
      </c>
      <c r="DK204" s="2">
        <v>22.834165110520082</v>
      </c>
      <c r="DL204" s="2">
        <v>21.831382934695672</v>
      </c>
      <c r="DM204" s="2">
        <v>22.352304870967703</v>
      </c>
      <c r="DN204" s="2">
        <v>22.362591766619921</v>
      </c>
      <c r="DO204" s="2">
        <v>21.964216304927721</v>
      </c>
      <c r="DP204" s="2">
        <v>22.370717354813731</v>
      </c>
      <c r="DQ204" s="2">
        <v>21.683065709392711</v>
      </c>
      <c r="DR204" s="2">
        <v>21.787042913899626</v>
      </c>
      <c r="DS204" s="2">
        <v>22.85339201417553</v>
      </c>
      <c r="DT204" s="2">
        <v>22.31490155991445</v>
      </c>
      <c r="DU204" s="2">
        <v>21.910234879837688</v>
      </c>
      <c r="DV204" s="2">
        <v>22.878851242651862</v>
      </c>
      <c r="DW204" s="2">
        <v>22.347960384718444</v>
      </c>
      <c r="DX204" s="2">
        <v>22.333308465139243</v>
      </c>
      <c r="DY204" s="2">
        <v>22.137077373101814</v>
      </c>
      <c r="DZ204" s="2">
        <v>21.950228864967691</v>
      </c>
      <c r="EA204" s="2">
        <v>21.554161551617995</v>
      </c>
      <c r="EB204" s="2">
        <v>21.559919781698884</v>
      </c>
      <c r="EC204" s="2">
        <v>22.362944578474153</v>
      </c>
      <c r="ED204" s="2">
        <v>21.916294197820132</v>
      </c>
      <c r="EE204" s="2">
        <v>22.105181147838213</v>
      </c>
      <c r="EF204" s="2">
        <v>22.831897082963305</v>
      </c>
      <c r="EG204" s="2">
        <v>22.100065560202943</v>
      </c>
      <c r="EH204" s="2">
        <v>22.202823858759391</v>
      </c>
      <c r="EI204" s="2">
        <v>22.66273246767765</v>
      </c>
      <c r="EJ204" s="2">
        <v>21.907742800431645</v>
      </c>
      <c r="EK204" s="2">
        <v>21.938288726074827</v>
      </c>
      <c r="EL204" s="2">
        <v>21.838235686094386</v>
      </c>
      <c r="EM204" s="2">
        <v>21.908390011045356</v>
      </c>
      <c r="EN204" s="2">
        <v>21.818317901790714</v>
      </c>
      <c r="EO204" s="2">
        <v>21.36166701543404</v>
      </c>
      <c r="EP204" s="2">
        <v>21.555881730490089</v>
      </c>
      <c r="EQ204" s="2">
        <v>22.12049679853618</v>
      </c>
      <c r="ER204" s="2">
        <v>21.891861463225919</v>
      </c>
      <c r="ES204" s="2">
        <v>22.687039397096562</v>
      </c>
      <c r="ET204" s="2">
        <v>21.945669220417578</v>
      </c>
      <c r="EU204" s="2">
        <v>21.647243122440983</v>
      </c>
      <c r="EV204" s="2">
        <v>21.673264244651904</v>
      </c>
      <c r="EW204" s="2">
        <v>21.850711337111168</v>
      </c>
      <c r="EX204" s="2">
        <v>22.117799255745716</v>
      </c>
      <c r="EY204" s="2">
        <v>21.766742204999041</v>
      </c>
      <c r="EZ204" s="2">
        <v>22.041882969017347</v>
      </c>
      <c r="FA204" s="2">
        <v>21.539095494806279</v>
      </c>
      <c r="FB204" s="2">
        <v>22.302088964784787</v>
      </c>
      <c r="FC204" s="2">
        <v>21.668728728995703</v>
      </c>
      <c r="FD204" s="2">
        <v>21.619652812533364</v>
      </c>
      <c r="FE204" s="2">
        <v>22.803895623414174</v>
      </c>
      <c r="FF204" s="2">
        <v>21.87205481948574</v>
      </c>
      <c r="FG204" s="2">
        <v>22.875597875531092</v>
      </c>
      <c r="FH204" s="2">
        <v>21.868396464695465</v>
      </c>
      <c r="FI204" s="2">
        <v>21.532283961276651</v>
      </c>
      <c r="FJ204" s="2">
        <v>21.65970540208167</v>
      </c>
      <c r="FK204" s="2">
        <v>21.861853892542779</v>
      </c>
      <c r="FL204" s="2">
        <v>21.528135473260384</v>
      </c>
      <c r="FM204" s="2">
        <v>21.649660984996242</v>
      </c>
      <c r="FN204" s="2">
        <v>21.903256410205767</v>
      </c>
      <c r="FO204" s="2">
        <v>21.79677753071751</v>
      </c>
      <c r="FP204" s="2">
        <v>22.239137127199083</v>
      </c>
      <c r="FQ204" s="2">
        <v>22.2013910557583</v>
      </c>
      <c r="FR204" s="2">
        <v>20.676414498847659</v>
      </c>
      <c r="FS204" s="2">
        <v>21.220433012497196</v>
      </c>
      <c r="FT204" s="2">
        <v>22.430234299059293</v>
      </c>
      <c r="FU204" s="2">
        <v>21.618061080930119</v>
      </c>
      <c r="FV204" s="2">
        <v>22.340071848795773</v>
      </c>
      <c r="FW204" s="2">
        <v>21.527888624766071</v>
      </c>
      <c r="FX204" s="2">
        <v>21.627165060785362</v>
      </c>
      <c r="FY204" s="2">
        <v>22.384817712881038</v>
      </c>
      <c r="FZ204" s="2">
        <v>23.195955082966481</v>
      </c>
      <c r="GA204" s="2">
        <v>21.666118539824161</v>
      </c>
      <c r="GB204" s="2">
        <v>22.904087789566152</v>
      </c>
      <c r="GC204" s="2">
        <v>21.916578446688952</v>
      </c>
      <c r="GD204" s="2">
        <v>22.566750642947333</v>
      </c>
      <c r="GE204" s="2">
        <v>22.481967452862055</v>
      </c>
      <c r="GF204" s="2">
        <v>21.671822849427155</v>
      </c>
      <c r="GG204" s="2">
        <v>21.575557697389506</v>
      </c>
      <c r="GH204" s="2">
        <v>21.956951670286337</v>
      </c>
      <c r="GI204" s="2">
        <v>21.140686619945331</v>
      </c>
      <c r="GJ204" s="2">
        <v>21.822693494629856</v>
      </c>
      <c r="GK204" s="2">
        <v>21.929440505096139</v>
      </c>
      <c r="GL204" s="2">
        <v>21.978678626661281</v>
      </c>
      <c r="GM204" s="30">
        <v>21.929440505096139</v>
      </c>
      <c r="GN204" s="30">
        <v>21.978678626661281</v>
      </c>
    </row>
    <row r="205" spans="1:196" x14ac:dyDescent="0.2">
      <c r="A205" s="17" t="s">
        <v>74</v>
      </c>
      <c r="B205" s="17">
        <v>40</v>
      </c>
      <c r="C205" s="17">
        <v>7</v>
      </c>
      <c r="D205" s="9" t="s">
        <v>1</v>
      </c>
      <c r="E205" s="7">
        <v>1.9031844394223901E-4</v>
      </c>
      <c r="F205" s="7">
        <v>0.34679221423849071</v>
      </c>
      <c r="G205" s="7">
        <v>0.28685669852971596</v>
      </c>
      <c r="H205" s="7">
        <v>0.12112679593687403</v>
      </c>
      <c r="I205" s="58" t="s">
        <v>5711</v>
      </c>
      <c r="J205" s="78">
        <v>0</v>
      </c>
      <c r="K205" s="2">
        <v>20.142836454115802</v>
      </c>
      <c r="L205" s="2">
        <v>21.100029707512707</v>
      </c>
      <c r="M205" s="2">
        <v>20.9489592710901</v>
      </c>
      <c r="N205" s="2">
        <v>21.130357851011375</v>
      </c>
      <c r="O205" s="2">
        <v>20.464702012238597</v>
      </c>
      <c r="P205" s="2">
        <v>20.541167205626422</v>
      </c>
      <c r="Q205" s="2">
        <v>20.961002103518904</v>
      </c>
      <c r="R205" s="2">
        <v>20.645942279480636</v>
      </c>
      <c r="S205" s="2">
        <v>20.436789432165934</v>
      </c>
      <c r="T205" s="2">
        <v>20.703235517072184</v>
      </c>
      <c r="U205" s="2">
        <v>20.860663317424478</v>
      </c>
      <c r="V205" s="2">
        <v>19.739980590044858</v>
      </c>
      <c r="W205" s="2">
        <v>20.367757302114882</v>
      </c>
      <c r="X205" s="2">
        <v>19.92119262347077</v>
      </c>
      <c r="Y205" s="2">
        <v>20.036816779183081</v>
      </c>
      <c r="Z205" s="2">
        <v>20.353456001653399</v>
      </c>
      <c r="AA205" s="2">
        <v>20.787650250842805</v>
      </c>
      <c r="AB205" s="2">
        <v>20.392950684536597</v>
      </c>
      <c r="AC205" s="2">
        <v>20.419143828296338</v>
      </c>
      <c r="AD205" s="2">
        <v>19.66500919783461</v>
      </c>
      <c r="AE205" s="2">
        <v>20.773735699192976</v>
      </c>
      <c r="AF205" s="2">
        <v>20.376915291153416</v>
      </c>
      <c r="AG205" s="2">
        <v>20.880063270705765</v>
      </c>
      <c r="AH205" s="2">
        <v>19.757663644409071</v>
      </c>
      <c r="AI205" s="2">
        <v>20.327022284160204</v>
      </c>
      <c r="AJ205" s="2">
        <v>19.757663644409071</v>
      </c>
      <c r="AK205" s="2">
        <v>20.530530115602879</v>
      </c>
      <c r="AL205" s="2">
        <v>19.977472394517704</v>
      </c>
      <c r="AM205" s="2">
        <v>20.226705720402013</v>
      </c>
      <c r="AN205" s="2">
        <v>19.924412780708252</v>
      </c>
      <c r="AO205" s="2">
        <v>19.690815988252226</v>
      </c>
      <c r="AP205" s="2">
        <v>20.209803823041149</v>
      </c>
      <c r="AQ205" s="2">
        <v>20.101567924705957</v>
      </c>
      <c r="AR205" s="2">
        <v>20.576842205983105</v>
      </c>
      <c r="AS205" s="2">
        <v>20.180647240557178</v>
      </c>
      <c r="AT205" s="2">
        <v>21.136152211439704</v>
      </c>
      <c r="AU205" s="2">
        <v>21.316627903053973</v>
      </c>
      <c r="AV205" s="2">
        <v>20.338072853212612</v>
      </c>
      <c r="AW205" s="2">
        <v>20.479470014608726</v>
      </c>
      <c r="AX205" s="2">
        <v>20.895450001209138</v>
      </c>
      <c r="AY205" s="2">
        <v>20.373626347321153</v>
      </c>
      <c r="AZ205" s="2">
        <v>20.940165045895075</v>
      </c>
      <c r="BA205" s="2">
        <v>19.985054588495306</v>
      </c>
      <c r="BB205" s="2">
        <v>20.703266959550774</v>
      </c>
      <c r="BC205" s="2">
        <v>19.5513300138707</v>
      </c>
      <c r="BD205" s="2">
        <v>19.427113295986278</v>
      </c>
      <c r="BE205" s="2">
        <v>19.393450527050881</v>
      </c>
      <c r="BF205" s="2">
        <v>20.197734002691345</v>
      </c>
      <c r="BG205" s="2">
        <v>21.278972285830925</v>
      </c>
      <c r="BH205" s="2">
        <v>19.97941610796375</v>
      </c>
      <c r="BI205" s="2">
        <v>20.014024893115817</v>
      </c>
      <c r="BJ205" s="2">
        <v>19.757663644409071</v>
      </c>
      <c r="BK205" s="2">
        <v>20.584595685954625</v>
      </c>
      <c r="BL205" s="2">
        <v>20.088902724077677</v>
      </c>
      <c r="BM205" s="2">
        <v>20.948178556590872</v>
      </c>
      <c r="BN205" s="2">
        <v>19.757663644409071</v>
      </c>
      <c r="BO205" s="2">
        <v>20.842682717340388</v>
      </c>
      <c r="BP205" s="2">
        <v>19.896962771752666</v>
      </c>
      <c r="BQ205" s="2">
        <v>20.25506508373849</v>
      </c>
      <c r="BR205" s="2">
        <v>20.388954825339148</v>
      </c>
      <c r="BS205" s="2">
        <v>20.182488597439818</v>
      </c>
      <c r="BT205" s="2">
        <v>21.255167825815604</v>
      </c>
      <c r="BU205" s="2">
        <v>20.055107966182213</v>
      </c>
      <c r="BV205" s="2">
        <v>20.165249093900304</v>
      </c>
      <c r="BW205" s="2">
        <v>20.16674871540555</v>
      </c>
      <c r="BX205" s="2">
        <v>20.47639346124684</v>
      </c>
      <c r="BY205" s="2">
        <v>19.967857511429536</v>
      </c>
      <c r="BZ205" s="2">
        <v>20.24363818960294</v>
      </c>
      <c r="CA205" s="2">
        <v>21.160591793784334</v>
      </c>
      <c r="CB205" s="2">
        <v>20.260618064477999</v>
      </c>
      <c r="CC205" s="2">
        <v>20.875455898333406</v>
      </c>
      <c r="CD205" s="2">
        <v>20.299192489639928</v>
      </c>
      <c r="CE205" s="2">
        <v>19.688240273567729</v>
      </c>
      <c r="CF205" s="2">
        <v>20.199364608975159</v>
      </c>
      <c r="CG205" s="2">
        <v>21.010052437172625</v>
      </c>
      <c r="CH205" s="2">
        <v>19.747310822050686</v>
      </c>
      <c r="CI205" s="2">
        <v>21.301654822891514</v>
      </c>
      <c r="CJ205" s="2">
        <v>19.711839103965886</v>
      </c>
      <c r="CK205" s="2">
        <v>21.110025459633306</v>
      </c>
      <c r="CL205" s="2">
        <v>19.840995507069866</v>
      </c>
      <c r="CM205" s="2">
        <v>20.296277668403512</v>
      </c>
      <c r="CN205" s="2">
        <v>20.655084607987622</v>
      </c>
      <c r="CO205" s="2">
        <v>20.641668426207367</v>
      </c>
      <c r="CP205" s="2">
        <v>20.463890949265885</v>
      </c>
      <c r="CQ205" s="2">
        <v>20.819077027038144</v>
      </c>
      <c r="CR205" s="2">
        <v>20.926419550007459</v>
      </c>
      <c r="CS205" s="2">
        <v>20.311799519427105</v>
      </c>
      <c r="CT205" s="2">
        <v>20.007318629890385</v>
      </c>
      <c r="CU205" s="2">
        <v>20.428503977840577</v>
      </c>
      <c r="CV205" s="2">
        <v>20.668408048722355</v>
      </c>
      <c r="CW205" s="2">
        <v>20.545405228022155</v>
      </c>
      <c r="CX205" s="2">
        <v>20.291913659647971</v>
      </c>
      <c r="CY205" s="2">
        <v>19.427086315034483</v>
      </c>
      <c r="CZ205" s="2">
        <v>20.65200339787555</v>
      </c>
      <c r="DA205" s="2">
        <v>21.693767388794704</v>
      </c>
      <c r="DB205" s="2">
        <v>19.913751585112955</v>
      </c>
      <c r="DC205" s="2">
        <v>21.654802890621976</v>
      </c>
      <c r="DD205" s="2">
        <v>20.803040417236414</v>
      </c>
      <c r="DE205" s="2">
        <v>20.884635500868246</v>
      </c>
      <c r="DF205" s="2">
        <v>20.54291904543167</v>
      </c>
      <c r="DG205" s="2">
        <v>21.4537212430835</v>
      </c>
      <c r="DH205" s="2">
        <v>20.823346377661959</v>
      </c>
      <c r="DI205" s="2">
        <v>21.221954168592855</v>
      </c>
      <c r="DJ205" s="2">
        <v>20.742300634251958</v>
      </c>
      <c r="DK205" s="2">
        <v>21.348942372451098</v>
      </c>
      <c r="DL205" s="2">
        <v>20.200474677946655</v>
      </c>
      <c r="DM205" s="2">
        <v>20.688206095013946</v>
      </c>
      <c r="DN205" s="2">
        <v>20.7775876279923</v>
      </c>
      <c r="DO205" s="2">
        <v>20.328236332956184</v>
      </c>
      <c r="DP205" s="2">
        <v>21.206902270940468</v>
      </c>
      <c r="DQ205" s="2">
        <v>20.298390127107993</v>
      </c>
      <c r="DR205" s="2">
        <v>20.414758176960831</v>
      </c>
      <c r="DS205" s="2">
        <v>21.322948994023157</v>
      </c>
      <c r="DT205" s="2">
        <v>21.100916295269979</v>
      </c>
      <c r="DU205" s="2">
        <v>20.354752290233709</v>
      </c>
      <c r="DV205" s="2">
        <v>21.369985304150486</v>
      </c>
      <c r="DW205" s="2">
        <v>20.831598372128944</v>
      </c>
      <c r="DX205" s="2">
        <v>20.986127184783165</v>
      </c>
      <c r="DY205" s="2">
        <v>20.463991139652652</v>
      </c>
      <c r="DZ205" s="2">
        <v>20.592554739672863</v>
      </c>
      <c r="EA205" s="2">
        <v>20.159601841272469</v>
      </c>
      <c r="EB205" s="2">
        <v>20.145853106195069</v>
      </c>
      <c r="EC205" s="2">
        <v>21.001669512166501</v>
      </c>
      <c r="ED205" s="2">
        <v>20.322120874783483</v>
      </c>
      <c r="EE205" s="2">
        <v>20.303309764798012</v>
      </c>
      <c r="EF205" s="2">
        <v>21.504556224904515</v>
      </c>
      <c r="EG205" s="2">
        <v>21.024649590857532</v>
      </c>
      <c r="EH205" s="2">
        <v>20.985994291273077</v>
      </c>
      <c r="EI205" s="2">
        <v>21.133125184286886</v>
      </c>
      <c r="EJ205" s="2">
        <v>20.657973749538662</v>
      </c>
      <c r="EK205" s="2">
        <v>20.404910958671579</v>
      </c>
      <c r="EL205" s="2">
        <v>20.335389446022354</v>
      </c>
      <c r="EM205" s="2">
        <v>20.3589688894094</v>
      </c>
      <c r="EN205" s="2">
        <v>20.150471440184649</v>
      </c>
      <c r="EO205" s="2">
        <v>20.109894760880458</v>
      </c>
      <c r="EP205" s="2">
        <v>20.283782103880608</v>
      </c>
      <c r="EQ205" s="2">
        <v>20.45098023832556</v>
      </c>
      <c r="ER205" s="2">
        <v>20.362499492476726</v>
      </c>
      <c r="ES205" s="2">
        <v>21.013502608444192</v>
      </c>
      <c r="ET205" s="2">
        <v>20.519938680196319</v>
      </c>
      <c r="EU205" s="2">
        <v>19.909116948408101</v>
      </c>
      <c r="EV205" s="2">
        <v>19.811020227801755</v>
      </c>
      <c r="EW205" s="2">
        <v>20.314057842481436</v>
      </c>
      <c r="EX205" s="2">
        <v>20.583352534101348</v>
      </c>
      <c r="EY205" s="2">
        <v>20.258279577750862</v>
      </c>
      <c r="EZ205" s="2">
        <v>20.639110735010327</v>
      </c>
      <c r="FA205" s="2">
        <v>20.024864169543793</v>
      </c>
      <c r="FB205" s="2">
        <v>20.832919517622056</v>
      </c>
      <c r="FC205" s="2">
        <v>20.146568272387153</v>
      </c>
      <c r="FD205" s="2">
        <v>19.607475586664918</v>
      </c>
      <c r="FE205" s="2">
        <v>21.369265083108324</v>
      </c>
      <c r="FF205" s="2">
        <v>20.303926686877087</v>
      </c>
      <c r="FG205" s="2">
        <v>21.34965516830199</v>
      </c>
      <c r="FH205" s="2">
        <v>20.624730865104123</v>
      </c>
      <c r="FI205" s="2">
        <v>20.188292708592506</v>
      </c>
      <c r="FJ205" s="2">
        <v>20.296291607238455</v>
      </c>
      <c r="FK205" s="2">
        <v>20.375000876549347</v>
      </c>
      <c r="FL205" s="2">
        <v>20.627955845550751</v>
      </c>
      <c r="FM205" s="2">
        <v>19.96820524369485</v>
      </c>
      <c r="FN205" s="2">
        <v>20.163544110901462</v>
      </c>
      <c r="FO205" s="2">
        <v>20.384800124958229</v>
      </c>
      <c r="FP205" s="2">
        <v>20.793559519872698</v>
      </c>
      <c r="FQ205" s="2">
        <v>20.897703582376028</v>
      </c>
      <c r="FR205" s="2">
        <v>19.869992883796755</v>
      </c>
      <c r="FS205" s="2">
        <v>19.496484472560144</v>
      </c>
      <c r="FT205" s="2">
        <v>21.174568459770697</v>
      </c>
      <c r="FU205" s="2">
        <v>19.757663644409071</v>
      </c>
      <c r="FV205" s="2">
        <v>20.982997604806627</v>
      </c>
      <c r="FW205" s="2">
        <v>20.227697404686865</v>
      </c>
      <c r="FX205" s="2">
        <v>20.240488614611198</v>
      </c>
      <c r="FY205" s="2">
        <v>20.623554489296385</v>
      </c>
      <c r="FZ205" s="2">
        <v>21.749863543744272</v>
      </c>
      <c r="GA205" s="2">
        <v>20.525620914945346</v>
      </c>
      <c r="GB205" s="2">
        <v>21.201533395417997</v>
      </c>
      <c r="GC205" s="2">
        <v>20.645750530368936</v>
      </c>
      <c r="GD205" s="2">
        <v>20.889296075878065</v>
      </c>
      <c r="GE205" s="2">
        <v>20.696710987494324</v>
      </c>
      <c r="GF205" s="2">
        <v>20.356015445750629</v>
      </c>
      <c r="GG205" s="2">
        <v>20.267140604143158</v>
      </c>
      <c r="GH205" s="2">
        <v>20.692507660193996</v>
      </c>
      <c r="GI205" s="2">
        <v>19.719800358827644</v>
      </c>
      <c r="GJ205" s="2">
        <v>20.671808383862853</v>
      </c>
      <c r="GK205" s="2">
        <v>20.913509494115065</v>
      </c>
      <c r="GL205" s="2">
        <v>21.000910811556711</v>
      </c>
      <c r="GM205" s="30">
        <v>20.913509494115065</v>
      </c>
      <c r="GN205" s="30">
        <v>21.000910811556711</v>
      </c>
    </row>
    <row r="206" spans="1:196" x14ac:dyDescent="0.2">
      <c r="A206" s="17" t="s">
        <v>75</v>
      </c>
      <c r="B206" s="17">
        <v>42</v>
      </c>
      <c r="C206" s="17">
        <v>1</v>
      </c>
      <c r="D206" s="9" t="s">
        <v>1</v>
      </c>
      <c r="E206" s="7">
        <v>8.8133233805484101E-3</v>
      </c>
      <c r="F206" s="7">
        <v>0.19324985247474658</v>
      </c>
      <c r="G206" s="7">
        <v>0.73810960084971078</v>
      </c>
      <c r="H206" s="7">
        <v>4.5107719441631389E-2</v>
      </c>
      <c r="I206" s="58" t="s">
        <v>5711</v>
      </c>
      <c r="J206" s="78">
        <v>0</v>
      </c>
      <c r="K206" s="2">
        <v>18.415213154979888</v>
      </c>
      <c r="L206" s="2">
        <v>18.339632425092503</v>
      </c>
      <c r="M206" s="2">
        <v>18.153087715243647</v>
      </c>
      <c r="N206" s="2">
        <v>17.976652934090609</v>
      </c>
      <c r="O206" s="2">
        <v>17.727850769607024</v>
      </c>
      <c r="P206" s="2">
        <v>17.353908485208127</v>
      </c>
      <c r="Q206" s="2">
        <v>18.600739128477077</v>
      </c>
      <c r="R206" s="2">
        <v>17.419265876813437</v>
      </c>
      <c r="S206" s="2">
        <v>17.646720279754089</v>
      </c>
      <c r="T206" s="2">
        <v>17.057694521213158</v>
      </c>
      <c r="U206" s="2">
        <v>17.705832905197379</v>
      </c>
      <c r="V206" s="2">
        <v>17.703946316765027</v>
      </c>
      <c r="W206" s="2">
        <v>17.575886734043483</v>
      </c>
      <c r="X206" s="2">
        <v>17.998701904107545</v>
      </c>
      <c r="Y206" s="2">
        <v>18.038753041158635</v>
      </c>
      <c r="Z206" s="2">
        <v>17.511194209816196</v>
      </c>
      <c r="AA206" s="2">
        <v>18.344639133237113</v>
      </c>
      <c r="AB206" s="2">
        <v>17.767260597180904</v>
      </c>
      <c r="AC206" s="2">
        <v>18.261955921480663</v>
      </c>
      <c r="AD206" s="2">
        <v>17.516223534288187</v>
      </c>
      <c r="AE206" s="2">
        <v>18.565232133062867</v>
      </c>
      <c r="AF206" s="2">
        <v>17.71168316671978</v>
      </c>
      <c r="AG206" s="2">
        <v>17.342042450624799</v>
      </c>
      <c r="AH206" s="2">
        <v>17.39881950586674</v>
      </c>
      <c r="AI206" s="2">
        <v>18.094855677964102</v>
      </c>
      <c r="AJ206" s="2">
        <v>17.624175063837793</v>
      </c>
      <c r="AK206" s="2">
        <v>18.070901525283965</v>
      </c>
      <c r="AL206" s="2">
        <v>17.53338744379711</v>
      </c>
      <c r="AM206" s="2">
        <v>18.144895732086397</v>
      </c>
      <c r="AN206" s="2">
        <v>17.241186103306759</v>
      </c>
      <c r="AO206" s="2">
        <v>17.263133674923353</v>
      </c>
      <c r="AP206" s="2">
        <v>17.626883378979418</v>
      </c>
      <c r="AQ206" s="2">
        <v>18.047718811752429</v>
      </c>
      <c r="AR206" s="2">
        <v>17.867459199274428</v>
      </c>
      <c r="AS206" s="2">
        <v>17.885496539920876</v>
      </c>
      <c r="AT206" s="2">
        <v>18.424798365784344</v>
      </c>
      <c r="AU206" s="2">
        <v>17.941997398700991</v>
      </c>
      <c r="AV206" s="2">
        <v>17.265636427825953</v>
      </c>
      <c r="AW206" s="2">
        <v>18.036438901794394</v>
      </c>
      <c r="AX206" s="2">
        <v>17.712206638973871</v>
      </c>
      <c r="AY206" s="2">
        <v>17.881820569536135</v>
      </c>
      <c r="AZ206" s="2">
        <v>18.189808577580507</v>
      </c>
      <c r="BA206" s="2">
        <v>17.081672609351561</v>
      </c>
      <c r="BB206" s="2">
        <v>17.944132795512452</v>
      </c>
      <c r="BC206" s="2">
        <v>17.731829113185871</v>
      </c>
      <c r="BD206" s="2">
        <v>17.460685464679759</v>
      </c>
      <c r="BE206" s="2">
        <v>16.621409416293989</v>
      </c>
      <c r="BF206" s="2">
        <v>17.275851634928809</v>
      </c>
      <c r="BG206" s="2">
        <v>17.76493628126612</v>
      </c>
      <c r="BH206" s="2">
        <v>18.201236329782521</v>
      </c>
      <c r="BI206" s="2">
        <v>17.615797130838626</v>
      </c>
      <c r="BJ206" s="2">
        <v>17.643307695361813</v>
      </c>
      <c r="BK206" s="2">
        <v>17.83403503598133</v>
      </c>
      <c r="BL206" s="2">
        <v>17.793466278529351</v>
      </c>
      <c r="BM206" s="2">
        <v>18.126206227172137</v>
      </c>
      <c r="BN206" s="2">
        <v>17.297610213883065</v>
      </c>
      <c r="BO206" s="2">
        <v>17.889123566555142</v>
      </c>
      <c r="BP206" s="2">
        <v>17.658827960212342</v>
      </c>
      <c r="BQ206" s="2">
        <v>17.818452910347297</v>
      </c>
      <c r="BR206" s="2">
        <v>17.403823466369641</v>
      </c>
      <c r="BS206" s="2">
        <v>17.892042384891951</v>
      </c>
      <c r="BT206" s="2">
        <v>18.456975041604004</v>
      </c>
      <c r="BU206" s="2">
        <v>17.435857211564002</v>
      </c>
      <c r="BV206" s="2">
        <v>16.760613247292383</v>
      </c>
      <c r="BW206" s="2">
        <v>17.013558238711507</v>
      </c>
      <c r="BX206" s="2">
        <v>17.96292298918976</v>
      </c>
      <c r="BY206" s="2">
        <v>17.344876739736762</v>
      </c>
      <c r="BZ206" s="2">
        <v>17.081617228019791</v>
      </c>
      <c r="CA206" s="2">
        <v>18.417511763028507</v>
      </c>
      <c r="CB206" s="2">
        <v>17.579790193666199</v>
      </c>
      <c r="CC206" s="2">
        <v>18.075239769818236</v>
      </c>
      <c r="CD206" s="2">
        <v>17.62638435853389</v>
      </c>
      <c r="CE206" s="2">
        <v>17.865253166766369</v>
      </c>
      <c r="CF206" s="2">
        <v>17.872133514612724</v>
      </c>
      <c r="CG206" s="2">
        <v>18.412759880156468</v>
      </c>
      <c r="CH206" s="2">
        <v>17.394222768248685</v>
      </c>
      <c r="CI206" s="2">
        <v>17.396704423857127</v>
      </c>
      <c r="CJ206" s="2">
        <v>17.438903540766191</v>
      </c>
      <c r="CK206" s="2">
        <v>17.943059553451974</v>
      </c>
      <c r="CL206" s="2">
        <v>17.678567405853617</v>
      </c>
      <c r="CM206" s="2">
        <v>17.568507804795768</v>
      </c>
      <c r="CN206" s="2">
        <v>17.453876609184253</v>
      </c>
      <c r="CO206" s="2">
        <v>17.562141099406251</v>
      </c>
      <c r="CP206" s="2">
        <v>17.116610001877742</v>
      </c>
      <c r="CQ206" s="2">
        <v>17.540503127650933</v>
      </c>
      <c r="CR206" s="2">
        <v>17.61693751789894</v>
      </c>
      <c r="CS206" s="2">
        <v>17.667673252644299</v>
      </c>
      <c r="CT206" s="2">
        <v>17.401594216764426</v>
      </c>
      <c r="CU206" s="2">
        <v>17.738025077512273</v>
      </c>
      <c r="CV206" s="2">
        <v>17.492205678486307</v>
      </c>
      <c r="CW206" s="2">
        <v>18.031591474073529</v>
      </c>
      <c r="CX206" s="2">
        <v>17.721079659351275</v>
      </c>
      <c r="CY206" s="2">
        <v>18.043888711613583</v>
      </c>
      <c r="CZ206" s="2">
        <v>18.14101240630108</v>
      </c>
      <c r="DA206" s="2">
        <v>17.912837856506645</v>
      </c>
      <c r="DB206" s="2">
        <v>17.594050949616452</v>
      </c>
      <c r="DC206" s="2">
        <v>17.861228023204788</v>
      </c>
      <c r="DD206" s="2">
        <v>17.95166095773838</v>
      </c>
      <c r="DE206" s="2">
        <v>17.912062801251949</v>
      </c>
      <c r="DF206" s="2">
        <v>17.745571276613589</v>
      </c>
      <c r="DG206" s="2">
        <v>18.083640327134258</v>
      </c>
      <c r="DH206" s="2">
        <v>17.782898601369876</v>
      </c>
      <c r="DI206" s="2">
        <v>18.097435857095228</v>
      </c>
      <c r="DJ206" s="2">
        <v>18.327466129193503</v>
      </c>
      <c r="DK206" s="2">
        <v>17.941651469554397</v>
      </c>
      <c r="DL206" s="2">
        <v>18.20071864170357</v>
      </c>
      <c r="DM206" s="2">
        <v>17.655514960127412</v>
      </c>
      <c r="DN206" s="2">
        <v>18.190014970758188</v>
      </c>
      <c r="DO206" s="2">
        <v>18.167286279565804</v>
      </c>
      <c r="DP206" s="2">
        <v>17.623743017467064</v>
      </c>
      <c r="DQ206" s="2">
        <v>17.974145897822375</v>
      </c>
      <c r="DR206" s="2">
        <v>18.698926124184467</v>
      </c>
      <c r="DS206" s="2">
        <v>17.976190882126431</v>
      </c>
      <c r="DT206" s="2">
        <v>18.341485293779026</v>
      </c>
      <c r="DU206" s="2">
        <v>18.121107400143302</v>
      </c>
      <c r="DV206" s="2">
        <v>18.239148438944483</v>
      </c>
      <c r="DW206" s="2">
        <v>18.070347414976094</v>
      </c>
      <c r="DX206" s="2">
        <v>18.115811648881706</v>
      </c>
      <c r="DY206" s="2">
        <v>17.786488061883126</v>
      </c>
      <c r="DZ206" s="2">
        <v>17.808481990689994</v>
      </c>
      <c r="EA206" s="2">
        <v>17.662255683188068</v>
      </c>
      <c r="EB206" s="2">
        <v>17.436721398108713</v>
      </c>
      <c r="EC206" s="2">
        <v>17.304315325768705</v>
      </c>
      <c r="ED206" s="2">
        <v>18.03641634435489</v>
      </c>
      <c r="EE206" s="2">
        <v>17.5693121503882</v>
      </c>
      <c r="EF206" s="2">
        <v>18.38550333630592</v>
      </c>
      <c r="EG206" s="2">
        <v>17.531575035107156</v>
      </c>
      <c r="EH206" s="2">
        <v>18.886633268100631</v>
      </c>
      <c r="EI206" s="2">
        <v>17.934286556665363</v>
      </c>
      <c r="EJ206" s="2">
        <v>17.802426514888516</v>
      </c>
      <c r="EK206" s="2">
        <v>17.599076262051426</v>
      </c>
      <c r="EL206" s="2">
        <v>17.714193907257339</v>
      </c>
      <c r="EM206" s="2">
        <v>17.657243055415663</v>
      </c>
      <c r="EN206" s="2">
        <v>17.978886206759192</v>
      </c>
      <c r="EO206" s="2">
        <v>17.682916868113502</v>
      </c>
      <c r="EP206" s="2">
        <v>17.371059787999577</v>
      </c>
      <c r="EQ206" s="2">
        <v>18.113449182759265</v>
      </c>
      <c r="ER206" s="2">
        <v>17.492158665611377</v>
      </c>
      <c r="ES206" s="2">
        <v>18.490449357838564</v>
      </c>
      <c r="ET206" s="2">
        <v>18.028720472461597</v>
      </c>
      <c r="EU206" s="2">
        <v>17.680592760747189</v>
      </c>
      <c r="EV206" s="2">
        <v>17.289561397792916</v>
      </c>
      <c r="EW206" s="2">
        <v>17.882938547752136</v>
      </c>
      <c r="EX206" s="2">
        <v>17.728410944535188</v>
      </c>
      <c r="EY206" s="2">
        <v>17.531993805617837</v>
      </c>
      <c r="EZ206" s="2">
        <v>17.923242765607327</v>
      </c>
      <c r="FA206" s="2">
        <v>17.268840598408335</v>
      </c>
      <c r="FB206" s="2">
        <v>18.066559026127596</v>
      </c>
      <c r="FC206" s="2">
        <v>17.561121311292414</v>
      </c>
      <c r="FD206" s="2">
        <v>17.767537102047829</v>
      </c>
      <c r="FE206" s="2">
        <v>18.513259721894791</v>
      </c>
      <c r="FF206" s="2">
        <v>17.286285707689991</v>
      </c>
      <c r="FG206" s="2">
        <v>18.263681419572322</v>
      </c>
      <c r="FH206" s="2">
        <v>18.051294165242023</v>
      </c>
      <c r="FI206" s="2">
        <v>18.078665173017566</v>
      </c>
      <c r="FJ206" s="2">
        <v>17.26296690163219</v>
      </c>
      <c r="FK206" s="2">
        <v>18.320284131949119</v>
      </c>
      <c r="FL206" s="2">
        <v>17.880793402218696</v>
      </c>
      <c r="FM206" s="2">
        <v>18.194259705619849</v>
      </c>
      <c r="FN206" s="2">
        <v>17.484720207131705</v>
      </c>
      <c r="FO206" s="2">
        <v>17.465551124494525</v>
      </c>
      <c r="FP206" s="2">
        <v>17.667825159459777</v>
      </c>
      <c r="FQ206" s="2">
        <v>17.780788727226117</v>
      </c>
      <c r="FR206" s="2">
        <v>16.972121703274922</v>
      </c>
      <c r="FS206" s="2">
        <v>17.385628120919478</v>
      </c>
      <c r="FT206" s="2">
        <v>17.530123368768741</v>
      </c>
      <c r="FU206" s="2">
        <v>17.703194794969907</v>
      </c>
      <c r="FV206" s="2">
        <v>17.84396620594319</v>
      </c>
      <c r="FW206" s="2">
        <v>17.537686645187406</v>
      </c>
      <c r="FX206" s="2">
        <v>17.870264559586587</v>
      </c>
      <c r="FY206" s="2">
        <v>17.264201914237038</v>
      </c>
      <c r="FZ206" s="2">
        <v>18.096849278508227</v>
      </c>
      <c r="GA206" s="2">
        <v>17.964800835161693</v>
      </c>
      <c r="GB206" s="2">
        <v>17.990366599479934</v>
      </c>
      <c r="GC206" s="2">
        <v>18.059551632215655</v>
      </c>
      <c r="GD206" s="2">
        <v>18.277978641378834</v>
      </c>
      <c r="GE206" s="2">
        <v>18.023340569862043</v>
      </c>
      <c r="GF206" s="2">
        <v>17.399465242482886</v>
      </c>
      <c r="GG206" s="2">
        <v>17.574416067624245</v>
      </c>
      <c r="GH206" s="2">
        <v>17.892865059456927</v>
      </c>
      <c r="GI206" s="2">
        <v>17.569669877270663</v>
      </c>
      <c r="GJ206" s="2">
        <v>17.867911272015345</v>
      </c>
      <c r="GK206" s="2">
        <v>17.817957331191959</v>
      </c>
      <c r="GL206" s="2">
        <v>17.473879244984257</v>
      </c>
      <c r="GM206" s="30">
        <v>17.817957331191959</v>
      </c>
      <c r="GN206" s="30">
        <v>17.473879244984257</v>
      </c>
    </row>
    <row r="207" spans="1:196" x14ac:dyDescent="0.2">
      <c r="A207" s="17" t="s">
        <v>76</v>
      </c>
      <c r="B207" s="17">
        <v>42</v>
      </c>
      <c r="C207" s="17">
        <v>2</v>
      </c>
      <c r="D207" s="9" t="s">
        <v>1</v>
      </c>
      <c r="E207" s="7">
        <v>0.95306015572788549</v>
      </c>
      <c r="F207" s="7">
        <v>2.4150679958520271E-2</v>
      </c>
      <c r="G207" s="7">
        <v>4.664147201854435E-2</v>
      </c>
      <c r="H207" s="7">
        <v>-0.20361230801357877</v>
      </c>
      <c r="I207" s="78">
        <v>0</v>
      </c>
      <c r="J207" s="56" t="s">
        <v>5707</v>
      </c>
      <c r="K207" s="2">
        <v>19.787504707463228</v>
      </c>
      <c r="L207" s="2">
        <v>19.142366008725464</v>
      </c>
      <c r="M207" s="2">
        <v>19.324152244305207</v>
      </c>
      <c r="N207" s="2">
        <v>18.9831839960416</v>
      </c>
      <c r="O207" s="2">
        <v>19.086354838417723</v>
      </c>
      <c r="P207" s="2">
        <v>18.944192221688041</v>
      </c>
      <c r="Q207" s="2">
        <v>19.672844055597267</v>
      </c>
      <c r="R207" s="2">
        <v>18.786028814448986</v>
      </c>
      <c r="S207" s="2">
        <v>18.831250881607861</v>
      </c>
      <c r="T207" s="2">
        <v>17.912302307415736</v>
      </c>
      <c r="U207" s="2">
        <v>19.317919999987755</v>
      </c>
      <c r="V207" s="2">
        <v>19.543274808305625</v>
      </c>
      <c r="W207" s="2">
        <v>18.50934589346874</v>
      </c>
      <c r="X207" s="2">
        <v>19.082596658174676</v>
      </c>
      <c r="Y207" s="2">
        <v>19.357786143888802</v>
      </c>
      <c r="Z207" s="2">
        <v>18.191050068252892</v>
      </c>
      <c r="AA207" s="2">
        <v>19.96856267704057</v>
      </c>
      <c r="AB207" s="2">
        <v>18.82493310729933</v>
      </c>
      <c r="AC207" s="2">
        <v>19.333694864006141</v>
      </c>
      <c r="AD207" s="2">
        <v>19.075000768908865</v>
      </c>
      <c r="AE207" s="2">
        <v>19.538535306161798</v>
      </c>
      <c r="AF207" s="2">
        <v>19.050470190841715</v>
      </c>
      <c r="AG207" s="2">
        <v>18.446252700682635</v>
      </c>
      <c r="AH207" s="2">
        <v>18.819993076569311</v>
      </c>
      <c r="AI207" s="2">
        <v>18.973413799419429</v>
      </c>
      <c r="AJ207" s="2">
        <v>18.851298271730887</v>
      </c>
      <c r="AK207" s="2">
        <v>19.757663644409071</v>
      </c>
      <c r="AL207" s="2">
        <v>19.016013777214869</v>
      </c>
      <c r="AM207" s="2">
        <v>19.128328584866875</v>
      </c>
      <c r="AN207" s="2">
        <v>18.761245568490619</v>
      </c>
      <c r="AO207" s="2">
        <v>19.484957042733672</v>
      </c>
      <c r="AP207" s="2">
        <v>18.849584063875604</v>
      </c>
      <c r="AQ207" s="2">
        <v>19.195600027018546</v>
      </c>
      <c r="AR207" s="2">
        <v>19.601505533342607</v>
      </c>
      <c r="AS207" s="2">
        <v>19.362760952254558</v>
      </c>
      <c r="AT207" s="2">
        <v>19.264684827206128</v>
      </c>
      <c r="AU207" s="2">
        <v>19.269520426898879</v>
      </c>
      <c r="AV207" s="2">
        <v>18.05392970634966</v>
      </c>
      <c r="AW207" s="2">
        <v>19.182586805622147</v>
      </c>
      <c r="AX207" s="2">
        <v>18.989872233683993</v>
      </c>
      <c r="AY207" s="2">
        <v>19.570163938567909</v>
      </c>
      <c r="AZ207" s="2">
        <v>19.549914994600432</v>
      </c>
      <c r="BA207" s="2">
        <v>18.563487662793726</v>
      </c>
      <c r="BB207" s="2">
        <v>19.097283225594438</v>
      </c>
      <c r="BC207" s="2">
        <v>19.25447573751774</v>
      </c>
      <c r="BD207" s="2">
        <v>19.163602362174998</v>
      </c>
      <c r="BE207" s="2">
        <v>17.804324717064606</v>
      </c>
      <c r="BF207" s="2">
        <v>18.704039760737583</v>
      </c>
      <c r="BG207" s="2">
        <v>18.813118196476609</v>
      </c>
      <c r="BH207" s="2">
        <v>19.158699225770984</v>
      </c>
      <c r="BI207" s="2">
        <v>18.282582161174506</v>
      </c>
      <c r="BJ207" s="2">
        <v>19.14951344497122</v>
      </c>
      <c r="BK207" s="2">
        <v>19.757663644409071</v>
      </c>
      <c r="BL207" s="2">
        <v>19.523110115202595</v>
      </c>
      <c r="BM207" s="2">
        <v>18.86640077755122</v>
      </c>
      <c r="BN207" s="2">
        <v>18.282268390300871</v>
      </c>
      <c r="BO207" s="2">
        <v>19.105567923186069</v>
      </c>
      <c r="BP207" s="2">
        <v>18.444509081322511</v>
      </c>
      <c r="BQ207" s="2">
        <v>18.87705222123542</v>
      </c>
      <c r="BR207" s="2">
        <v>18.450391530479042</v>
      </c>
      <c r="BS207" s="2">
        <v>18.97658218629423</v>
      </c>
      <c r="BT207" s="2">
        <v>19.357262525466012</v>
      </c>
      <c r="BU207" s="2">
        <v>18.832191909776416</v>
      </c>
      <c r="BV207" s="2">
        <v>18.081797644741652</v>
      </c>
      <c r="BW207" s="2">
        <v>17.322629313755613</v>
      </c>
      <c r="BX207" s="2">
        <v>19.168718192586713</v>
      </c>
      <c r="BY207" s="2">
        <v>18.862656735755753</v>
      </c>
      <c r="BZ207" s="2">
        <v>18.577701402984438</v>
      </c>
      <c r="CA207" s="2">
        <v>19.213857262513812</v>
      </c>
      <c r="CB207" s="2">
        <v>18.662368630913953</v>
      </c>
      <c r="CC207" s="2">
        <v>19.234243292086589</v>
      </c>
      <c r="CD207" s="2">
        <v>18.953977424173555</v>
      </c>
      <c r="CE207" s="2">
        <v>18.820543479970606</v>
      </c>
      <c r="CF207" s="2">
        <v>19.409456671641852</v>
      </c>
      <c r="CG207" s="2">
        <v>19.045668126729247</v>
      </c>
      <c r="CH207" s="2">
        <v>18.543858042503182</v>
      </c>
      <c r="CI207" s="2">
        <v>19.052441567924159</v>
      </c>
      <c r="CJ207" s="2">
        <v>18.687948912963019</v>
      </c>
      <c r="CK207" s="2">
        <v>18.315431353649725</v>
      </c>
      <c r="CL207" s="2">
        <v>19.131071786601755</v>
      </c>
      <c r="CM207" s="2">
        <v>18.896884423040827</v>
      </c>
      <c r="CN207" s="2">
        <v>18.886523407125264</v>
      </c>
      <c r="CO207" s="2">
        <v>18.31867323127706</v>
      </c>
      <c r="CP207" s="2">
        <v>18.726529170463277</v>
      </c>
      <c r="CQ207" s="2">
        <v>18.855731961032721</v>
      </c>
      <c r="CR207" s="2">
        <v>18.92225526967496</v>
      </c>
      <c r="CS207" s="2">
        <v>18.806805248688139</v>
      </c>
      <c r="CT207" s="2">
        <v>18.892628982917323</v>
      </c>
      <c r="CU207" s="2">
        <v>19.396972316364728</v>
      </c>
      <c r="CV207" s="2">
        <v>18.87305503554391</v>
      </c>
      <c r="CW207" s="2">
        <v>19.163713106051208</v>
      </c>
      <c r="CX207" s="2">
        <v>18.81188264120668</v>
      </c>
      <c r="CY207" s="2">
        <v>19.399742097663417</v>
      </c>
      <c r="CZ207" s="2">
        <v>19.682835608457808</v>
      </c>
      <c r="DA207" s="2">
        <v>18.632439107656488</v>
      </c>
      <c r="DB207" s="2">
        <v>18.593280304277926</v>
      </c>
      <c r="DC207" s="2">
        <v>19.065502070227332</v>
      </c>
      <c r="DD207" s="2">
        <v>18.366432074100004</v>
      </c>
      <c r="DE207" s="2">
        <v>18.926475084896538</v>
      </c>
      <c r="DF207" s="2">
        <v>19.039610403126435</v>
      </c>
      <c r="DG207" s="2">
        <v>19.596304727755442</v>
      </c>
      <c r="DH207" s="2">
        <v>19.092286513308746</v>
      </c>
      <c r="DI207" s="2">
        <v>19.481058908492667</v>
      </c>
      <c r="DJ207" s="2">
        <v>19.080331732737417</v>
      </c>
      <c r="DK207" s="2">
        <v>18.829659600782506</v>
      </c>
      <c r="DL207" s="2">
        <v>19.133829681586494</v>
      </c>
      <c r="DM207" s="2">
        <v>18.830378734341775</v>
      </c>
      <c r="DN207" s="2">
        <v>19.078746887911265</v>
      </c>
      <c r="DO207" s="2">
        <v>19.994250897069225</v>
      </c>
      <c r="DP207" s="2">
        <v>18.505236424028794</v>
      </c>
      <c r="DQ207" s="2">
        <v>19.231314420433744</v>
      </c>
      <c r="DR207" s="2">
        <v>19.7313465945685</v>
      </c>
      <c r="DS207" s="2">
        <v>19.148554148913725</v>
      </c>
      <c r="DT207" s="2">
        <v>19.228360804370897</v>
      </c>
      <c r="DU207" s="2">
        <v>19.726578687748287</v>
      </c>
      <c r="DV207" s="2">
        <v>19.272148031154547</v>
      </c>
      <c r="DW207" s="2">
        <v>19.902197734720541</v>
      </c>
      <c r="DX207" s="2">
        <v>19.517521013713498</v>
      </c>
      <c r="DY207" s="2">
        <v>18.545016636005933</v>
      </c>
      <c r="DZ207" s="2">
        <v>19.262157707885773</v>
      </c>
      <c r="EA207" s="2">
        <v>18.872371009443146</v>
      </c>
      <c r="EB207" s="2">
        <v>18.356882714478314</v>
      </c>
      <c r="EC207" s="2">
        <v>18.68315250103738</v>
      </c>
      <c r="ED207" s="2">
        <v>19.500027623490816</v>
      </c>
      <c r="EE207" s="2">
        <v>18.402113993851017</v>
      </c>
      <c r="EF207" s="2">
        <v>18.314983647677874</v>
      </c>
      <c r="EG207" s="2">
        <v>18.342907743939627</v>
      </c>
      <c r="EH207" s="2">
        <v>19.757663644409071</v>
      </c>
      <c r="EI207" s="2">
        <v>18.599380495686752</v>
      </c>
      <c r="EJ207" s="2">
        <v>19.04364123590257</v>
      </c>
      <c r="EK207" s="2">
        <v>18.567949771017219</v>
      </c>
      <c r="EL207" s="2">
        <v>18.534811395657574</v>
      </c>
      <c r="EM207" s="2">
        <v>19.16582902901526</v>
      </c>
      <c r="EN207" s="2">
        <v>19.562362725896254</v>
      </c>
      <c r="EO207" s="2">
        <v>17.816405557293695</v>
      </c>
      <c r="EP207" s="2">
        <v>18.485122604984724</v>
      </c>
      <c r="EQ207" s="2">
        <v>18.940552194923605</v>
      </c>
      <c r="ER207" s="2">
        <v>18.143155622203732</v>
      </c>
      <c r="ES207" s="2">
        <v>19.502323317010443</v>
      </c>
      <c r="ET207" s="2">
        <v>19.00904767013359</v>
      </c>
      <c r="EU207" s="2">
        <v>18.418028442025648</v>
      </c>
      <c r="EV207" s="2">
        <v>18.674753744022411</v>
      </c>
      <c r="EW207" s="2">
        <v>18.679401909585014</v>
      </c>
      <c r="EX207" s="2">
        <v>18.397617962098543</v>
      </c>
      <c r="EY207" s="2">
        <v>19.536394406466858</v>
      </c>
      <c r="EZ207" s="2">
        <v>18.743268620446397</v>
      </c>
      <c r="FA207" s="2">
        <v>17.844014324891052</v>
      </c>
      <c r="FB207" s="2">
        <v>19.29375466202875</v>
      </c>
      <c r="FC207" s="2">
        <v>18.396395358594411</v>
      </c>
      <c r="FD207" s="2">
        <v>18.516331570991721</v>
      </c>
      <c r="FE207" s="2">
        <v>19.724402289158633</v>
      </c>
      <c r="FF207" s="2">
        <v>17.930832357227874</v>
      </c>
      <c r="FG207" s="2">
        <v>19.757663644409071</v>
      </c>
      <c r="FH207" s="2">
        <v>19.623530282559557</v>
      </c>
      <c r="FI207" s="2">
        <v>19.356708029678494</v>
      </c>
      <c r="FJ207" s="2">
        <v>18.188550933466605</v>
      </c>
      <c r="FK207" s="2">
        <v>19.850253258596844</v>
      </c>
      <c r="FL207" s="2">
        <v>19.3213155573705</v>
      </c>
      <c r="FM207" s="2">
        <v>18.748849512920675</v>
      </c>
      <c r="FN207" s="2">
        <v>18.289958576184631</v>
      </c>
      <c r="FO207" s="2">
        <v>18.291091340603352</v>
      </c>
      <c r="FP207" s="2">
        <v>18.426476516994398</v>
      </c>
      <c r="FQ207" s="2">
        <v>18.062171190860415</v>
      </c>
      <c r="FR207" s="2">
        <v>17.927772563081881</v>
      </c>
      <c r="FS207" s="2">
        <v>18.277448792824789</v>
      </c>
      <c r="FT207" s="2">
        <v>18.988972439068828</v>
      </c>
      <c r="FU207" s="2">
        <v>18.553469649343281</v>
      </c>
      <c r="FV207" s="2">
        <v>18.945151175061248</v>
      </c>
      <c r="FW207" s="2">
        <v>18.800054423844017</v>
      </c>
      <c r="FX207" s="2">
        <v>19.249770713196359</v>
      </c>
      <c r="FY207" s="2">
        <v>17.668081238817241</v>
      </c>
      <c r="FZ207" s="2">
        <v>19.332976892059129</v>
      </c>
      <c r="GA207" s="2">
        <v>18.905878212188455</v>
      </c>
      <c r="GB207" s="2">
        <v>19.299252316260173</v>
      </c>
      <c r="GC207" s="2">
        <v>18.851403280161698</v>
      </c>
      <c r="GD207" s="2">
        <v>18.859577779541095</v>
      </c>
      <c r="GE207" s="2">
        <v>19.147907343510465</v>
      </c>
      <c r="GF207" s="2">
        <v>18.172798646303324</v>
      </c>
      <c r="GG207" s="2">
        <v>18.793449132570231</v>
      </c>
      <c r="GH207" s="2">
        <v>18.867581505887411</v>
      </c>
      <c r="GI207" s="2">
        <v>18.784520880548726</v>
      </c>
      <c r="GJ207" s="2">
        <v>18.171513777427666</v>
      </c>
      <c r="GK207" s="2">
        <v>18.722018679953436</v>
      </c>
      <c r="GL207" s="2">
        <v>18.194072752292811</v>
      </c>
      <c r="GM207" s="30">
        <v>18.722018679953436</v>
      </c>
      <c r="GN207" s="30">
        <v>18.194072752292811</v>
      </c>
    </row>
    <row r="208" spans="1:196" x14ac:dyDescent="0.2">
      <c r="A208" s="17" t="s">
        <v>77</v>
      </c>
      <c r="B208" s="17">
        <v>40</v>
      </c>
      <c r="C208" s="17">
        <v>4</v>
      </c>
      <c r="D208" s="9" t="s">
        <v>0</v>
      </c>
      <c r="E208" s="8">
        <v>0.26028602689949842</v>
      </c>
      <c r="F208" s="7">
        <v>0.13681230997670824</v>
      </c>
      <c r="G208" s="7">
        <v>0.95820254888976786</v>
      </c>
      <c r="H208" s="10">
        <v>-2.2658319057878629E-2</v>
      </c>
      <c r="I208" s="78">
        <v>0</v>
      </c>
      <c r="J208" s="78">
        <v>0</v>
      </c>
      <c r="K208" s="2">
        <v>18.806202562053222</v>
      </c>
      <c r="L208" s="2">
        <v>17.749275605113986</v>
      </c>
      <c r="M208" s="2">
        <v>17.217418777390822</v>
      </c>
      <c r="N208" s="2">
        <v>17.800217235346448</v>
      </c>
      <c r="O208" s="2">
        <v>17.096375565487605</v>
      </c>
      <c r="P208" s="2">
        <v>16.608909865876626</v>
      </c>
      <c r="Q208" s="2">
        <v>18.088219995464275</v>
      </c>
      <c r="R208" s="2">
        <v>17.747749852669742</v>
      </c>
      <c r="S208" s="2">
        <v>18.252425943987834</v>
      </c>
      <c r="T208" s="2">
        <v>16.617767769905196</v>
      </c>
      <c r="U208" s="2">
        <v>18.141212778422961</v>
      </c>
      <c r="V208" s="2">
        <v>18.025680654173161</v>
      </c>
      <c r="W208" s="2">
        <v>17.415258690164542</v>
      </c>
      <c r="X208" s="2">
        <v>18.277062143184772</v>
      </c>
      <c r="Y208" s="2">
        <v>17.640719513518796</v>
      </c>
      <c r="Z208" s="2">
        <v>17.049879819364353</v>
      </c>
      <c r="AA208" s="2">
        <v>18.150307354340509</v>
      </c>
      <c r="AB208" s="2">
        <v>17.071880740602673</v>
      </c>
      <c r="AC208" s="2">
        <v>18.540293894921891</v>
      </c>
      <c r="AD208" s="2">
        <v>16.75700362188228</v>
      </c>
      <c r="AE208" s="2">
        <v>18.308585787263226</v>
      </c>
      <c r="AF208" s="2">
        <v>18.039185611637169</v>
      </c>
      <c r="AG208" s="2">
        <v>17.094313299505888</v>
      </c>
      <c r="AH208" s="2">
        <v>17.633867109628756</v>
      </c>
      <c r="AI208" s="2">
        <v>17.393247880869595</v>
      </c>
      <c r="AJ208" s="2">
        <v>16.946119127787501</v>
      </c>
      <c r="AK208" s="2">
        <v>18.05550854970986</v>
      </c>
      <c r="AL208" s="2">
        <v>17.34291185756889</v>
      </c>
      <c r="AM208" s="2">
        <v>17.781498908355225</v>
      </c>
      <c r="AN208" s="2">
        <v>17.277291544535235</v>
      </c>
      <c r="AO208" s="2">
        <v>17.293085309858835</v>
      </c>
      <c r="AP208" s="2">
        <v>18.05368186427107</v>
      </c>
      <c r="AQ208" s="2">
        <v>18.167080225043225</v>
      </c>
      <c r="AR208" s="2">
        <v>18.712190627695229</v>
      </c>
      <c r="AS208" s="2">
        <v>17.919381899162467</v>
      </c>
      <c r="AT208" s="2">
        <v>18.599815291448841</v>
      </c>
      <c r="AU208" s="2">
        <v>17.841888533855442</v>
      </c>
      <c r="AV208" s="2">
        <v>18.172387399384522</v>
      </c>
      <c r="AW208" s="2">
        <v>17.474892295746709</v>
      </c>
      <c r="AX208" s="2">
        <v>17.062254652267917</v>
      </c>
      <c r="AY208" s="2">
        <v>17.816446079879611</v>
      </c>
      <c r="AZ208" s="2">
        <v>17.845136238061208</v>
      </c>
      <c r="BA208" s="2">
        <v>16.6382750301348</v>
      </c>
      <c r="BB208" s="2">
        <v>17.398265576305409</v>
      </c>
      <c r="BC208" s="2">
        <v>17.817966211014532</v>
      </c>
      <c r="BD208" s="2">
        <v>17.522271603435829</v>
      </c>
      <c r="BE208" s="2">
        <v>17.600127466321407</v>
      </c>
      <c r="BF208" s="2">
        <v>16.97902350412599</v>
      </c>
      <c r="BG208" s="2">
        <v>18.65421760402797</v>
      </c>
      <c r="BH208" s="2">
        <v>17.514215478997862</v>
      </c>
      <c r="BI208" s="2">
        <v>18.239957604796611</v>
      </c>
      <c r="BJ208" s="2">
        <v>17.440545354570215</v>
      </c>
      <c r="BK208" s="2">
        <v>17.303531341302488</v>
      </c>
      <c r="BL208" s="2">
        <v>17.420074734111996</v>
      </c>
      <c r="BM208" s="2">
        <v>17.853686533123636</v>
      </c>
      <c r="BN208" s="2">
        <v>16.873983970399625</v>
      </c>
      <c r="BO208" s="2">
        <v>17.964455063271018</v>
      </c>
      <c r="BP208" s="2">
        <v>17.877502351305996</v>
      </c>
      <c r="BQ208" s="2">
        <v>17.491541349039103</v>
      </c>
      <c r="BR208" s="2">
        <v>17.480908838941037</v>
      </c>
      <c r="BS208" s="2">
        <v>17.663181906674836</v>
      </c>
      <c r="BT208" s="2">
        <v>17.66724560196332</v>
      </c>
      <c r="BU208" s="2">
        <v>17.786627176249286</v>
      </c>
      <c r="BV208" s="2">
        <v>17.033454046913899</v>
      </c>
      <c r="BW208" s="2">
        <v>16.746861431538974</v>
      </c>
      <c r="BX208" s="2">
        <v>18.142605390025231</v>
      </c>
      <c r="BY208" s="2">
        <v>16.881704315418727</v>
      </c>
      <c r="BZ208" s="2">
        <v>17.548475240735232</v>
      </c>
      <c r="CA208" s="2">
        <v>18.288426244536947</v>
      </c>
      <c r="CB208" s="2">
        <v>18.215883461852609</v>
      </c>
      <c r="CC208" s="2">
        <v>17.949810207462662</v>
      </c>
      <c r="CD208" s="2">
        <v>17.31644367802301</v>
      </c>
      <c r="CE208" s="2">
        <v>17.098774285871965</v>
      </c>
      <c r="CF208" s="2">
        <v>18.593826566832504</v>
      </c>
      <c r="CG208" s="2">
        <v>18.57199737702814</v>
      </c>
      <c r="CH208" s="2">
        <v>16.59195573142193</v>
      </c>
      <c r="CI208" s="2">
        <v>17.336734675268389</v>
      </c>
      <c r="CJ208" s="2">
        <v>16.927544805965539</v>
      </c>
      <c r="CK208" s="2">
        <v>17.732383153723269</v>
      </c>
      <c r="CL208" s="2">
        <v>17.485887080415765</v>
      </c>
      <c r="CM208" s="2">
        <v>18.007358889954482</v>
      </c>
      <c r="CN208" s="2">
        <v>17.879936388008847</v>
      </c>
      <c r="CO208" s="2">
        <v>17.477795121072141</v>
      </c>
      <c r="CP208" s="2">
        <v>17.518710711974347</v>
      </c>
      <c r="CQ208" s="2">
        <v>17.773873453402423</v>
      </c>
      <c r="CR208" s="2">
        <v>17.632051236450387</v>
      </c>
      <c r="CS208" s="2">
        <v>17.414147512479094</v>
      </c>
      <c r="CT208" s="2">
        <v>18.003047609295383</v>
      </c>
      <c r="CU208" s="2">
        <v>17.755421066297018</v>
      </c>
      <c r="CV208" s="2">
        <v>17.901594142497306</v>
      </c>
      <c r="CW208" s="2">
        <v>18.97610630979003</v>
      </c>
      <c r="CX208" s="2">
        <v>18.288132068601559</v>
      </c>
      <c r="CY208" s="2">
        <v>17.744394546122233</v>
      </c>
      <c r="CZ208" s="2">
        <v>17.923436171189856</v>
      </c>
      <c r="DA208" s="2">
        <v>17.922708611130705</v>
      </c>
      <c r="DB208" s="2">
        <v>17.940797328881523</v>
      </c>
      <c r="DC208" s="2">
        <v>17.831155509671511</v>
      </c>
      <c r="DD208" s="2">
        <v>17.919563595769823</v>
      </c>
      <c r="DE208" s="2">
        <v>17.621321814962304</v>
      </c>
      <c r="DF208" s="2">
        <v>17.558087744070512</v>
      </c>
      <c r="DG208" s="2">
        <v>18.156589271140145</v>
      </c>
      <c r="DH208" s="2">
        <v>17.757878217387983</v>
      </c>
      <c r="DI208" s="2">
        <v>18.242898064877206</v>
      </c>
      <c r="DJ208" s="2">
        <v>18.295288011772694</v>
      </c>
      <c r="DK208" s="2">
        <v>17.862323444509826</v>
      </c>
      <c r="DL208" s="2">
        <v>18.224593448657188</v>
      </c>
      <c r="DM208" s="2">
        <v>17.583825203840124</v>
      </c>
      <c r="DN208" s="2">
        <v>17.951942038184445</v>
      </c>
      <c r="DO208" s="2">
        <v>17.895261485757665</v>
      </c>
      <c r="DP208" s="2">
        <v>17.468269815545174</v>
      </c>
      <c r="DQ208" s="2">
        <v>17.84330603893407</v>
      </c>
      <c r="DR208" s="2">
        <v>17.949539519373083</v>
      </c>
      <c r="DS208" s="2">
        <v>16.838522571327434</v>
      </c>
      <c r="DT208" s="2">
        <v>18.061746679996283</v>
      </c>
      <c r="DU208" s="2">
        <v>18.177639225636401</v>
      </c>
      <c r="DV208" s="2">
        <v>18.374060389085535</v>
      </c>
      <c r="DW208" s="2">
        <v>18.509460195183937</v>
      </c>
      <c r="DX208" s="2">
        <v>17.419549816590333</v>
      </c>
      <c r="DY208" s="2">
        <v>17.745128965984538</v>
      </c>
      <c r="DZ208" s="2">
        <v>16.865613341998984</v>
      </c>
      <c r="EA208" s="2">
        <v>17.291352448979815</v>
      </c>
      <c r="EB208" s="2">
        <v>17.681012775867167</v>
      </c>
      <c r="EC208" s="2">
        <v>17.98470637456958</v>
      </c>
      <c r="ED208" s="2">
        <v>17.993685282765412</v>
      </c>
      <c r="EE208" s="2">
        <v>17.434965584001002</v>
      </c>
      <c r="EF208" s="2">
        <v>17.265197705012437</v>
      </c>
      <c r="EG208" s="2">
        <v>19.014945109153121</v>
      </c>
      <c r="EH208" s="2">
        <v>17.973172481654778</v>
      </c>
      <c r="EI208" s="2">
        <v>17.253805606700201</v>
      </c>
      <c r="EJ208" s="2">
        <v>18.207130389126942</v>
      </c>
      <c r="EK208" s="2">
        <v>16.595475815181302</v>
      </c>
      <c r="EL208" s="2">
        <v>17.383270027239551</v>
      </c>
      <c r="EM208" s="2">
        <v>17.726995318805685</v>
      </c>
      <c r="EN208" s="2">
        <v>17.696176599991951</v>
      </c>
      <c r="EO208" s="2">
        <v>17.92651777845381</v>
      </c>
      <c r="EP208" s="2">
        <v>18.855103071226921</v>
      </c>
      <c r="EQ208" s="2">
        <v>17.55844570756102</v>
      </c>
      <c r="ER208" s="2">
        <v>17.719920848635304</v>
      </c>
      <c r="ES208" s="2">
        <v>17.191412482718054</v>
      </c>
      <c r="ET208" s="2">
        <v>17.558439828058471</v>
      </c>
      <c r="EU208" s="2">
        <v>16.916763413897474</v>
      </c>
      <c r="EV208" s="2">
        <v>18.264770695660584</v>
      </c>
      <c r="EW208" s="2">
        <v>17.898336377707523</v>
      </c>
      <c r="EX208" s="2">
        <v>18.280279268629059</v>
      </c>
      <c r="EY208" s="2">
        <v>17.785667855668084</v>
      </c>
      <c r="EZ208" s="2">
        <v>17.11926650192239</v>
      </c>
      <c r="FA208" s="2">
        <v>18.030407530307613</v>
      </c>
      <c r="FB208" s="2">
        <v>17.79779628066067</v>
      </c>
      <c r="FC208" s="2">
        <v>17.956262303450718</v>
      </c>
      <c r="FD208" s="2">
        <v>18.093588682302059</v>
      </c>
      <c r="FE208" s="2">
        <v>16.853030868509055</v>
      </c>
      <c r="FF208" s="2">
        <v>18.420630127138143</v>
      </c>
      <c r="FG208" s="2">
        <v>17.881072471023231</v>
      </c>
      <c r="FH208" s="2">
        <v>18.111949624863094</v>
      </c>
      <c r="FI208" s="2">
        <v>17.261374695525983</v>
      </c>
      <c r="FJ208" s="2">
        <v>17.669859320799254</v>
      </c>
      <c r="FK208" s="2">
        <v>17.29404605441492</v>
      </c>
      <c r="FL208" s="2">
        <v>17.330995823306921</v>
      </c>
      <c r="FM208" s="2">
        <v>17.581569756037677</v>
      </c>
      <c r="FN208" s="2">
        <v>17.604800850028113</v>
      </c>
      <c r="FO208" s="2">
        <v>18.220268083737825</v>
      </c>
      <c r="FP208" s="2">
        <v>17.702171517287905</v>
      </c>
      <c r="FQ208" s="2">
        <v>16.587446893179639</v>
      </c>
      <c r="FR208" s="2">
        <v>17.031350937893912</v>
      </c>
      <c r="FS208" s="2">
        <v>17.31832124877808</v>
      </c>
      <c r="FT208" s="2">
        <v>18.652447853790797</v>
      </c>
      <c r="FU208" s="2">
        <v>17.876654661480213</v>
      </c>
      <c r="FV208" s="2">
        <v>17.512258608515797</v>
      </c>
      <c r="FW208" s="2">
        <v>17.450147999675487</v>
      </c>
      <c r="FX208" s="2">
        <v>17.977961085716725</v>
      </c>
      <c r="FY208" s="2">
        <v>17.761531011449662</v>
      </c>
      <c r="FZ208" s="2">
        <v>17.715652617430916</v>
      </c>
      <c r="GA208" s="2">
        <v>17.5173097404085</v>
      </c>
      <c r="GB208" s="2">
        <v>17.707731766259744</v>
      </c>
      <c r="GC208" s="2">
        <v>18.612079890108291</v>
      </c>
      <c r="GD208" s="2">
        <v>18.13392638158945</v>
      </c>
      <c r="GE208" s="2">
        <v>16.893696724136454</v>
      </c>
      <c r="GF208" s="2">
        <v>17.3947185998469</v>
      </c>
      <c r="GG208" s="2">
        <v>17.900911629434528</v>
      </c>
      <c r="GH208" s="2">
        <v>16.944102748886234</v>
      </c>
      <c r="GI208" s="2">
        <v>17.998126443737306</v>
      </c>
      <c r="GJ208" s="2">
        <v>17.399852344109693</v>
      </c>
      <c r="GK208" s="2">
        <v>16.897795391439612</v>
      </c>
      <c r="GL208" s="2">
        <v>18.035396382502476</v>
      </c>
      <c r="GM208" s="30">
        <v>18.188194034737069</v>
      </c>
      <c r="GN208" s="30">
        <v>16.982296676492982</v>
      </c>
    </row>
    <row r="209" spans="1:230" x14ac:dyDescent="0.2">
      <c r="A209" s="17" t="s">
        <v>77</v>
      </c>
      <c r="B209" s="17">
        <v>40</v>
      </c>
      <c r="C209" s="17">
        <v>4</v>
      </c>
      <c r="D209" s="9" t="s">
        <v>1</v>
      </c>
      <c r="E209" s="7">
        <v>2.4342309075473523E-2</v>
      </c>
      <c r="F209" s="7">
        <v>0.21284469072986667</v>
      </c>
      <c r="G209" s="7">
        <v>0.95859937728632361</v>
      </c>
      <c r="H209" s="7">
        <v>2.0990187633525892E-2</v>
      </c>
      <c r="I209" s="58" t="s">
        <v>5711</v>
      </c>
      <c r="J209" s="78">
        <v>0</v>
      </c>
      <c r="K209" s="2">
        <v>21.105649849273927</v>
      </c>
      <c r="L209" s="2">
        <v>20.451751895856479</v>
      </c>
      <c r="M209" s="2">
        <v>19.819193318211202</v>
      </c>
      <c r="N209" s="2">
        <v>20.338218215284375</v>
      </c>
      <c r="O209" s="2">
        <v>19.948344125132628</v>
      </c>
      <c r="P209" s="2">
        <v>19.448790805574397</v>
      </c>
      <c r="Q209" s="2">
        <v>20.327002977014853</v>
      </c>
      <c r="R209" s="2">
        <v>19.60933605507114</v>
      </c>
      <c r="S209" s="2">
        <v>20.297398884542627</v>
      </c>
      <c r="T209" s="2">
        <v>19.350446922873317</v>
      </c>
      <c r="U209" s="2">
        <v>20.640244276373956</v>
      </c>
      <c r="V209" s="2">
        <v>20.023338189052652</v>
      </c>
      <c r="W209" s="2">
        <v>19.85961075642933</v>
      </c>
      <c r="X209" s="2">
        <v>20.287514132068907</v>
      </c>
      <c r="Y209" s="2">
        <v>20.094539269666758</v>
      </c>
      <c r="Z209" s="2">
        <v>19.604875249481779</v>
      </c>
      <c r="AA209" s="2">
        <v>20.49896320380504</v>
      </c>
      <c r="AB209" s="2">
        <v>19.599274311986893</v>
      </c>
      <c r="AC209" s="2">
        <v>20.713840859812624</v>
      </c>
      <c r="AD209" s="2">
        <v>19.431148992200935</v>
      </c>
      <c r="AE209" s="2">
        <v>20.233274439719295</v>
      </c>
      <c r="AF209" s="2">
        <v>20.267762344470377</v>
      </c>
      <c r="AG209" s="2">
        <v>19.659453137880355</v>
      </c>
      <c r="AH209" s="2">
        <v>19.65549164698627</v>
      </c>
      <c r="AI209" s="2">
        <v>19.348511230468354</v>
      </c>
      <c r="AJ209" s="2">
        <v>19.476414070764054</v>
      </c>
      <c r="AK209" s="2">
        <v>20.547056725181644</v>
      </c>
      <c r="AL209" s="2">
        <v>19.78167738472699</v>
      </c>
      <c r="AM209" s="2">
        <v>20.133630722475381</v>
      </c>
      <c r="AN209" s="2">
        <v>19.306729918144224</v>
      </c>
      <c r="AO209" s="2">
        <v>19.679234537098349</v>
      </c>
      <c r="AP209" s="2">
        <v>20.280469232220135</v>
      </c>
      <c r="AQ209" s="2">
        <v>20.275473128932212</v>
      </c>
      <c r="AR209" s="2">
        <v>20.881288539624361</v>
      </c>
      <c r="AS209" s="2">
        <v>20.22395363512733</v>
      </c>
      <c r="AT209" s="2">
        <v>20.930351482087154</v>
      </c>
      <c r="AU209" s="2">
        <v>20.406534799733244</v>
      </c>
      <c r="AV209" s="2">
        <v>19.907400826833005</v>
      </c>
      <c r="AW209" s="2">
        <v>19.913925421115149</v>
      </c>
      <c r="AX209" s="2">
        <v>19.482118506052302</v>
      </c>
      <c r="AY209" s="2">
        <v>19.757663644409071</v>
      </c>
      <c r="AZ209" s="2">
        <v>20.419723935630014</v>
      </c>
      <c r="BA209" s="2">
        <v>19.282056871174309</v>
      </c>
      <c r="BB209" s="2">
        <v>20.079173371254004</v>
      </c>
      <c r="BC209" s="2">
        <v>20.092611809737932</v>
      </c>
      <c r="BD209" s="2">
        <v>19.879916617788215</v>
      </c>
      <c r="BE209" s="2">
        <v>19.697658163378961</v>
      </c>
      <c r="BF209" s="2">
        <v>19.269919505409202</v>
      </c>
      <c r="BG209" s="2">
        <v>20.961318976245632</v>
      </c>
      <c r="BH209" s="2">
        <v>19.774842559134211</v>
      </c>
      <c r="BI209" s="2">
        <v>20.187904132000362</v>
      </c>
      <c r="BJ209" s="2">
        <v>19.320609334874543</v>
      </c>
      <c r="BK209" s="2">
        <v>19.612944205895626</v>
      </c>
      <c r="BL209" s="2">
        <v>19.676592157239938</v>
      </c>
      <c r="BM209" s="2">
        <v>20.043237352816167</v>
      </c>
      <c r="BN209" s="2">
        <v>19.428211369685307</v>
      </c>
      <c r="BO209" s="2">
        <v>20.141866917253264</v>
      </c>
      <c r="BP209" s="2">
        <v>19.757663644409071</v>
      </c>
      <c r="BQ209" s="2">
        <v>19.805036811062141</v>
      </c>
      <c r="BR209" s="2">
        <v>19.865314679861328</v>
      </c>
      <c r="BS209" s="2">
        <v>20.162065118823712</v>
      </c>
      <c r="BT209" s="2">
        <v>20.29684804364619</v>
      </c>
      <c r="BU209" s="2">
        <v>20.002669426507055</v>
      </c>
      <c r="BV209" s="2">
        <v>19.207291671192415</v>
      </c>
      <c r="BW209" s="2">
        <v>19.083108220044632</v>
      </c>
      <c r="BX209" s="2">
        <v>20.489903872736853</v>
      </c>
      <c r="BY209" s="2">
        <v>19.514224770547695</v>
      </c>
      <c r="BZ209" s="2">
        <v>19.71266858467563</v>
      </c>
      <c r="CA209" s="2">
        <v>20.710473747359845</v>
      </c>
      <c r="CB209" s="2">
        <v>20.522595480115523</v>
      </c>
      <c r="CC209" s="2">
        <v>20.293298026269863</v>
      </c>
      <c r="CD209" s="2">
        <v>19.757663644409071</v>
      </c>
      <c r="CE209" s="2">
        <v>19.701534718307677</v>
      </c>
      <c r="CF209" s="2">
        <v>20.876398571352581</v>
      </c>
      <c r="CG209" s="2">
        <v>21.305766887264816</v>
      </c>
      <c r="CH209" s="2">
        <v>18.912260937515153</v>
      </c>
      <c r="CI209" s="2">
        <v>19.972241769565866</v>
      </c>
      <c r="CJ209" s="2">
        <v>19.357022065820967</v>
      </c>
      <c r="CK209" s="2">
        <v>20.345941304746077</v>
      </c>
      <c r="CL209" s="2">
        <v>19.730889537906808</v>
      </c>
      <c r="CM209" s="2">
        <v>20.167865202912367</v>
      </c>
      <c r="CN209" s="2">
        <v>20.155253968510213</v>
      </c>
      <c r="CO209" s="2">
        <v>19.986786480078642</v>
      </c>
      <c r="CP209" s="2">
        <v>19.620916435326265</v>
      </c>
      <c r="CQ209" s="2">
        <v>20.292019395110589</v>
      </c>
      <c r="CR209" s="2">
        <v>19.994147552093633</v>
      </c>
      <c r="CS209" s="2">
        <v>19.780737773272868</v>
      </c>
      <c r="CT209" s="2">
        <v>20.181365633667422</v>
      </c>
      <c r="CU209" s="2">
        <v>19.608902199196709</v>
      </c>
      <c r="CV209" s="2">
        <v>20.150652101055684</v>
      </c>
      <c r="CW209" s="2">
        <v>20.969384934326669</v>
      </c>
      <c r="CX209" s="2">
        <v>20.679755553094932</v>
      </c>
      <c r="CY209" s="2">
        <v>19.70040847338111</v>
      </c>
      <c r="CZ209" s="2">
        <v>20.253786918860747</v>
      </c>
      <c r="DA209" s="2">
        <v>20.535032683668771</v>
      </c>
      <c r="DB209" s="2">
        <v>19.694419126848473</v>
      </c>
      <c r="DC209" s="2">
        <v>20.458941458363256</v>
      </c>
      <c r="DD209" s="2">
        <v>20.19191312261178</v>
      </c>
      <c r="DE209" s="2">
        <v>20.08364597742608</v>
      </c>
      <c r="DF209" s="2">
        <v>19.54197065754666</v>
      </c>
      <c r="DG209" s="2">
        <v>20.601696955555838</v>
      </c>
      <c r="DH209" s="2">
        <v>20.328009456425224</v>
      </c>
      <c r="DI209" s="2">
        <v>20.553990005268247</v>
      </c>
      <c r="DJ209" s="2">
        <v>20.5335573560825</v>
      </c>
      <c r="DK209" s="2">
        <v>20.424466308710478</v>
      </c>
      <c r="DL209" s="2">
        <v>20.484291067904788</v>
      </c>
      <c r="DM209" s="2">
        <v>20.11234745273061</v>
      </c>
      <c r="DN209" s="2">
        <v>20.459836928931608</v>
      </c>
      <c r="DO209" s="2">
        <v>19.848133076108464</v>
      </c>
      <c r="DP209" s="2">
        <v>20.160237862956659</v>
      </c>
      <c r="DQ209" s="2">
        <v>20.094890589654014</v>
      </c>
      <c r="DR209" s="2">
        <v>20.043020174772252</v>
      </c>
      <c r="DS209" s="2">
        <v>19.573581848478689</v>
      </c>
      <c r="DT209" s="2">
        <v>20.632458623089871</v>
      </c>
      <c r="DU209" s="2">
        <v>20.53222044693932</v>
      </c>
      <c r="DV209" s="2">
        <v>20.666446569952491</v>
      </c>
      <c r="DW209" s="2">
        <v>20.942276858199612</v>
      </c>
      <c r="DX209" s="2">
        <v>20.747384019385272</v>
      </c>
      <c r="DY209" s="2">
        <v>19.696430675659062</v>
      </c>
      <c r="DZ209" s="2">
        <v>20.041478924231292</v>
      </c>
      <c r="EA209" s="2">
        <v>19.184901435174016</v>
      </c>
      <c r="EB209" s="2">
        <v>19.675060368431307</v>
      </c>
      <c r="EC209" s="2">
        <v>20.023932277155453</v>
      </c>
      <c r="ED209" s="2">
        <v>20.552637657409537</v>
      </c>
      <c r="EE209" s="2">
        <v>20.489570974776875</v>
      </c>
      <c r="EF209" s="2">
        <v>20.467966302102063</v>
      </c>
      <c r="EG209" s="2">
        <v>19.956931064256686</v>
      </c>
      <c r="EH209" s="2">
        <v>21.276487709133722</v>
      </c>
      <c r="EI209" s="2">
        <v>20.418602172533092</v>
      </c>
      <c r="EJ209" s="2">
        <v>19.625114270738159</v>
      </c>
      <c r="EK209" s="2">
        <v>20.25253674324998</v>
      </c>
      <c r="EL209" s="2">
        <v>19.220837095299419</v>
      </c>
      <c r="EM209" s="2">
        <v>19.713232746428421</v>
      </c>
      <c r="EN209" s="2">
        <v>20.385414900510163</v>
      </c>
      <c r="EO209" s="2">
        <v>20.010462374128167</v>
      </c>
      <c r="EP209" s="2">
        <v>20.114722828782558</v>
      </c>
      <c r="EQ209" s="2">
        <v>21.054929777795724</v>
      </c>
      <c r="ER209" s="2">
        <v>19.984767583471314</v>
      </c>
      <c r="ES209" s="2">
        <v>20.42382622031484</v>
      </c>
      <c r="ET209" s="2">
        <v>20.073691068454036</v>
      </c>
      <c r="EU209" s="2">
        <v>19.548335090506608</v>
      </c>
      <c r="EV209" s="2">
        <v>19.575006444958365</v>
      </c>
      <c r="EW209" s="2">
        <v>20.15760148908381</v>
      </c>
      <c r="EX209" s="2">
        <v>20.026543506429743</v>
      </c>
      <c r="EY209" s="2">
        <v>20.127393155705288</v>
      </c>
      <c r="EZ209" s="2">
        <v>20.093703510505978</v>
      </c>
      <c r="FA209" s="2">
        <v>19.71325662706268</v>
      </c>
      <c r="FB209" s="2">
        <v>20.559206466433981</v>
      </c>
      <c r="FC209" s="2">
        <v>19.884654387318818</v>
      </c>
      <c r="FD209" s="2">
        <v>20.124069949202408</v>
      </c>
      <c r="FE209" s="2">
        <v>20.745690550276681</v>
      </c>
      <c r="FF209" s="2">
        <v>19.52946282016784</v>
      </c>
      <c r="FG209" s="2">
        <v>20.64926325965002</v>
      </c>
      <c r="FH209" s="2">
        <v>20.320890078368688</v>
      </c>
      <c r="FI209" s="2">
        <v>20.302336725371852</v>
      </c>
      <c r="FJ209" s="2">
        <v>19.304157287571382</v>
      </c>
      <c r="FK209" s="2">
        <v>19.953239552577216</v>
      </c>
      <c r="FL209" s="2">
        <v>19.910035357654262</v>
      </c>
      <c r="FM209" s="2">
        <v>19.754235897106366</v>
      </c>
      <c r="FN209" s="2">
        <v>19.716367732495183</v>
      </c>
      <c r="FO209" s="2">
        <v>20.237041501189868</v>
      </c>
      <c r="FP209" s="2">
        <v>20.312458271060262</v>
      </c>
      <c r="FQ209" s="2">
        <v>20.25380015621851</v>
      </c>
      <c r="FR209" s="2">
        <v>19.169660557685834</v>
      </c>
      <c r="FS209" s="2">
        <v>19.550320177675488</v>
      </c>
      <c r="FT209" s="2">
        <v>19.757663644409071</v>
      </c>
      <c r="FU209" s="2">
        <v>20.747371025380165</v>
      </c>
      <c r="FV209" s="2">
        <v>19.98459115001052</v>
      </c>
      <c r="FW209" s="2">
        <v>19.85646440239579</v>
      </c>
      <c r="FX209" s="2">
        <v>20.087522376501635</v>
      </c>
      <c r="FY209" s="2">
        <v>20.263086593889355</v>
      </c>
      <c r="FZ209" s="2">
        <v>20.77637074873315</v>
      </c>
      <c r="GA209" s="2">
        <v>19.973174176622315</v>
      </c>
      <c r="GB209" s="2">
        <v>20.349632751162368</v>
      </c>
      <c r="GC209" s="2">
        <v>20.484833627679013</v>
      </c>
      <c r="GD209" s="2">
        <v>20.540054025549288</v>
      </c>
      <c r="GE209" s="2">
        <v>20.253686697635018</v>
      </c>
      <c r="GF209" s="2">
        <v>19.346059685556785</v>
      </c>
      <c r="GG209" s="2">
        <v>19.756560728134929</v>
      </c>
      <c r="GH209" s="2">
        <v>19.757663644409071</v>
      </c>
      <c r="GI209" s="2">
        <v>19.306727887187566</v>
      </c>
      <c r="GJ209" s="2">
        <v>19.542662317769949</v>
      </c>
      <c r="GK209" s="2">
        <v>20.721528815468364</v>
      </c>
      <c r="GL209" s="2">
        <v>19.511687999716333</v>
      </c>
      <c r="GM209" s="30">
        <v>20.721528815468364</v>
      </c>
      <c r="GN209" s="30">
        <v>19.511687999716333</v>
      </c>
    </row>
    <row r="210" spans="1:230" x14ac:dyDescent="0.2">
      <c r="A210" s="17" t="s">
        <v>78</v>
      </c>
      <c r="B210" s="17">
        <v>42</v>
      </c>
      <c r="C210" s="17">
        <v>6</v>
      </c>
      <c r="D210" s="9" t="s">
        <v>1</v>
      </c>
      <c r="E210" s="7">
        <v>6.8426433975229406E-3</v>
      </c>
      <c r="F210" s="7">
        <v>0.28874014857714414</v>
      </c>
      <c r="G210" s="7">
        <v>0.98865563734080841</v>
      </c>
      <c r="H210" s="7">
        <v>1.2587957863662069E-2</v>
      </c>
      <c r="I210" s="58" t="s">
        <v>5711</v>
      </c>
      <c r="J210" s="78">
        <v>0</v>
      </c>
      <c r="K210" s="2">
        <v>18.862932743419421</v>
      </c>
      <c r="L210" s="2">
        <v>19.332924444587913</v>
      </c>
      <c r="M210" s="2">
        <v>18.729463369595592</v>
      </c>
      <c r="N210" s="2">
        <v>18.808280898716649</v>
      </c>
      <c r="O210" s="2">
        <v>18.705612374235269</v>
      </c>
      <c r="P210" s="2">
        <v>19.191461573722474</v>
      </c>
      <c r="Q210" s="2">
        <v>18.788624031213658</v>
      </c>
      <c r="R210" s="2">
        <v>18.446360902036012</v>
      </c>
      <c r="S210" s="2">
        <v>18.571135471687818</v>
      </c>
      <c r="T210" s="2">
        <v>18.64155573905936</v>
      </c>
      <c r="U210" s="2">
        <v>19.079785333968662</v>
      </c>
      <c r="V210" s="2">
        <v>18.339974070167543</v>
      </c>
      <c r="W210" s="2">
        <v>18.073530843977647</v>
      </c>
      <c r="X210" s="2">
        <v>18.373276505728946</v>
      </c>
      <c r="Y210" s="2">
        <v>18.54885913283891</v>
      </c>
      <c r="Z210" s="2">
        <v>18.42814239103059</v>
      </c>
      <c r="AA210" s="2">
        <v>18.738495084070127</v>
      </c>
      <c r="AB210" s="2">
        <v>18.030330604326199</v>
      </c>
      <c r="AC210" s="2">
        <v>18.565738290514496</v>
      </c>
      <c r="AD210" s="2">
        <v>17.845235737634905</v>
      </c>
      <c r="AE210" s="2">
        <v>19.392371127157244</v>
      </c>
      <c r="AF210" s="2">
        <v>18.585341380983582</v>
      </c>
      <c r="AG210" s="2">
        <v>18.246686458018079</v>
      </c>
      <c r="AH210" s="2">
        <v>17.959498733207212</v>
      </c>
      <c r="AI210" s="2">
        <v>18.256550055815353</v>
      </c>
      <c r="AJ210" s="2">
        <v>17.764764909273318</v>
      </c>
      <c r="AK210" s="2">
        <v>19.147007672029545</v>
      </c>
      <c r="AL210" s="2">
        <v>18.49534602575633</v>
      </c>
      <c r="AM210" s="2">
        <v>18.558496288008545</v>
      </c>
      <c r="AN210" s="2">
        <v>17.820194097271205</v>
      </c>
      <c r="AO210" s="2">
        <v>18.246711349567295</v>
      </c>
      <c r="AP210" s="2">
        <v>18.757739970682017</v>
      </c>
      <c r="AQ210" s="2">
        <v>18.333714400865382</v>
      </c>
      <c r="AR210" s="2">
        <v>18.97991062525568</v>
      </c>
      <c r="AS210" s="2">
        <v>18.189570115335673</v>
      </c>
      <c r="AT210" s="2">
        <v>19.643603607411656</v>
      </c>
      <c r="AU210" s="2">
        <v>19.288914040482634</v>
      </c>
      <c r="AV210" s="2">
        <v>18.071386218808726</v>
      </c>
      <c r="AW210" s="2">
        <v>18.196853445065202</v>
      </c>
      <c r="AX210" s="2">
        <v>18.643647467578596</v>
      </c>
      <c r="AY210" s="2">
        <v>18.596278335593237</v>
      </c>
      <c r="AZ210" s="2">
        <v>19.529428101029509</v>
      </c>
      <c r="BA210" s="2">
        <v>18.18769796836219</v>
      </c>
      <c r="BB210" s="2">
        <v>18.746815798414772</v>
      </c>
      <c r="BC210" s="2">
        <v>18.0575608785384</v>
      </c>
      <c r="BD210" s="2">
        <v>17.417259257526936</v>
      </c>
      <c r="BE210" s="2">
        <v>17.629921791091434</v>
      </c>
      <c r="BF210" s="2">
        <v>18.145804232731432</v>
      </c>
      <c r="BG210" s="2">
        <v>19.825504714701964</v>
      </c>
      <c r="BH210" s="2">
        <v>18.429026282208447</v>
      </c>
      <c r="BI210" s="2">
        <v>17.606514424129173</v>
      </c>
      <c r="BJ210" s="2">
        <v>17.49911607398743</v>
      </c>
      <c r="BK210" s="2">
        <v>18.484346738736093</v>
      </c>
      <c r="BL210" s="2">
        <v>17.91525074286157</v>
      </c>
      <c r="BM210" s="2">
        <v>19.069697584228567</v>
      </c>
      <c r="BN210" s="2">
        <v>17.240178843199818</v>
      </c>
      <c r="BO210" s="2">
        <v>19.204680644814612</v>
      </c>
      <c r="BP210" s="2">
        <v>18.065179583758066</v>
      </c>
      <c r="BQ210" s="2">
        <v>18.488708739092477</v>
      </c>
      <c r="BR210" s="2">
        <v>17.799872369047659</v>
      </c>
      <c r="BS210" s="2">
        <v>18.475551088556504</v>
      </c>
      <c r="BT210" s="2">
        <v>19.486822873349052</v>
      </c>
      <c r="BU210" s="2">
        <v>18.466291021793296</v>
      </c>
      <c r="BV210" s="2">
        <v>17.781224280012204</v>
      </c>
      <c r="BW210" s="2">
        <v>17.670239206275937</v>
      </c>
      <c r="BX210" s="2">
        <v>18.79424820374744</v>
      </c>
      <c r="BY210" s="2">
        <v>17.480880854876407</v>
      </c>
      <c r="BZ210" s="2">
        <v>18.415411810988996</v>
      </c>
      <c r="CA210" s="2">
        <v>19.521919349467058</v>
      </c>
      <c r="CB210" s="2">
        <v>18.934111265470516</v>
      </c>
      <c r="CC210" s="2">
        <v>18.898633839726855</v>
      </c>
      <c r="CD210" s="2">
        <v>18.361249202128633</v>
      </c>
      <c r="CE210" s="2">
        <v>17.700350648236071</v>
      </c>
      <c r="CF210" s="2">
        <v>18.351134772062931</v>
      </c>
      <c r="CG210" s="2">
        <v>18.898122673558067</v>
      </c>
      <c r="CH210" s="2">
        <v>17.512866111661189</v>
      </c>
      <c r="CI210" s="2">
        <v>18.844670064971819</v>
      </c>
      <c r="CJ210" s="2">
        <v>18.15199459341407</v>
      </c>
      <c r="CK210" s="2">
        <v>19.449156269679715</v>
      </c>
      <c r="CL210" s="2">
        <v>18.148036606043707</v>
      </c>
      <c r="CM210" s="2">
        <v>18.645350076026411</v>
      </c>
      <c r="CN210" s="2">
        <v>18.84167493592161</v>
      </c>
      <c r="CO210" s="2">
        <v>18.525297859208585</v>
      </c>
      <c r="CP210" s="2">
        <v>18.382777593213749</v>
      </c>
      <c r="CQ210" s="2">
        <v>18.841372545710147</v>
      </c>
      <c r="CR210" s="2">
        <v>18.644916697633793</v>
      </c>
      <c r="CS210" s="2">
        <v>18.317863456727245</v>
      </c>
      <c r="CT210" s="2">
        <v>18.27003439713091</v>
      </c>
      <c r="CU210" s="2">
        <v>17.989239901222263</v>
      </c>
      <c r="CV210" s="2">
        <v>18.456222058301542</v>
      </c>
      <c r="CW210" s="2">
        <v>18.628078126945809</v>
      </c>
      <c r="CX210" s="2">
        <v>18.591606939889232</v>
      </c>
      <c r="CY210" s="2">
        <v>18.315154360899104</v>
      </c>
      <c r="CZ210" s="2">
        <v>18.914867579600742</v>
      </c>
      <c r="DA210" s="2">
        <v>19.56739379853839</v>
      </c>
      <c r="DB210" s="2">
        <v>17.818891482348462</v>
      </c>
      <c r="DC210" s="2">
        <v>19.656911849795694</v>
      </c>
      <c r="DD210" s="2">
        <v>18.684879132542335</v>
      </c>
      <c r="DE210" s="2">
        <v>19.2391182833009</v>
      </c>
      <c r="DF210" s="2">
        <v>18.266024951570017</v>
      </c>
      <c r="DG210" s="2">
        <v>19.94282643277311</v>
      </c>
      <c r="DH210" s="2">
        <v>18.834288447412622</v>
      </c>
      <c r="DI210" s="2">
        <v>19.234314315399143</v>
      </c>
      <c r="DJ210" s="2">
        <v>18.672160406637513</v>
      </c>
      <c r="DK210" s="2">
        <v>19.196667512898987</v>
      </c>
      <c r="DL210" s="2">
        <v>18.699397565830807</v>
      </c>
      <c r="DM210" s="2">
        <v>18.477848924317854</v>
      </c>
      <c r="DN210" s="2">
        <v>18.963903701625263</v>
      </c>
      <c r="DO210" s="2">
        <v>18.909858841454064</v>
      </c>
      <c r="DP210" s="2">
        <v>18.630512553143728</v>
      </c>
      <c r="DQ210" s="2">
        <v>18.433402124868696</v>
      </c>
      <c r="DR210" s="2">
        <v>18.190116306846807</v>
      </c>
      <c r="DS210" s="2">
        <v>19.242929377619681</v>
      </c>
      <c r="DT210" s="2">
        <v>19.344820949798248</v>
      </c>
      <c r="DU210" s="2">
        <v>18.729887903795436</v>
      </c>
      <c r="DV210" s="2">
        <v>19.719667336634441</v>
      </c>
      <c r="DW210" s="2">
        <v>19.099090510595502</v>
      </c>
      <c r="DX210" s="2">
        <v>19.001754761504788</v>
      </c>
      <c r="DY210" s="2">
        <v>18.367540280214339</v>
      </c>
      <c r="DZ210" s="2">
        <v>18.403385861907218</v>
      </c>
      <c r="EA210" s="2">
        <v>18.312829906989208</v>
      </c>
      <c r="EB210" s="2">
        <v>18.163466666603984</v>
      </c>
      <c r="EC210" s="2">
        <v>18.809119996454275</v>
      </c>
      <c r="ED210" s="2">
        <v>19.198345512705291</v>
      </c>
      <c r="EE210" s="2">
        <v>18.998293802892388</v>
      </c>
      <c r="EF210" s="2">
        <v>19.569496838252981</v>
      </c>
      <c r="EG210" s="2">
        <v>18.653237963974171</v>
      </c>
      <c r="EH210" s="2">
        <v>18.70337562752098</v>
      </c>
      <c r="EI210" s="2">
        <v>18.966103062748338</v>
      </c>
      <c r="EJ210" s="2">
        <v>18.224104533444837</v>
      </c>
      <c r="EK210" s="2">
        <v>18.457791015876506</v>
      </c>
      <c r="EL210" s="2">
        <v>18.176059486425565</v>
      </c>
      <c r="EM210" s="2">
        <v>18.64556925430006</v>
      </c>
      <c r="EN210" s="2">
        <v>18.75401772909898</v>
      </c>
      <c r="EO210" s="2">
        <v>17.598295386640437</v>
      </c>
      <c r="EP210" s="2">
        <v>18.304259902860061</v>
      </c>
      <c r="EQ210" s="2">
        <v>18.321160955216268</v>
      </c>
      <c r="ER210" s="2">
        <v>18.38469252196527</v>
      </c>
      <c r="ES210" s="2">
        <v>18.989342289584194</v>
      </c>
      <c r="ET210" s="2">
        <v>18.519796062734439</v>
      </c>
      <c r="EU210" s="2">
        <v>18.113051176577525</v>
      </c>
      <c r="EV210" s="2">
        <v>18.09317666226006</v>
      </c>
      <c r="EW210" s="2">
        <v>18.234163087488994</v>
      </c>
      <c r="EX210" s="2">
        <v>18.56078127665101</v>
      </c>
      <c r="EY210" s="2">
        <v>18.547607627149493</v>
      </c>
      <c r="EZ210" s="2">
        <v>18.627433460475729</v>
      </c>
      <c r="FA210" s="2">
        <v>18.075490698316507</v>
      </c>
      <c r="FB210" s="2">
        <v>18.712104340112099</v>
      </c>
      <c r="FC210" s="2">
        <v>18.202578755907819</v>
      </c>
      <c r="FD210" s="2">
        <v>17.89752607369682</v>
      </c>
      <c r="FE210" s="2">
        <v>19.602192708027538</v>
      </c>
      <c r="FF210" s="2">
        <v>17.86015963239922</v>
      </c>
      <c r="FG210" s="2">
        <v>19.628310795890865</v>
      </c>
      <c r="FH210" s="2">
        <v>18.632155796616594</v>
      </c>
      <c r="FI210" s="2">
        <v>18.422582959335628</v>
      </c>
      <c r="FJ210" s="2">
        <v>17.982814680224479</v>
      </c>
      <c r="FK210" s="2">
        <v>18.32434176975806</v>
      </c>
      <c r="FL210" s="2">
        <v>17.715737340634313</v>
      </c>
      <c r="FM210" s="2">
        <v>18.353077876557624</v>
      </c>
      <c r="FN210" s="2">
        <v>18.080966570005579</v>
      </c>
      <c r="FO210" s="2">
        <v>18.291309047745386</v>
      </c>
      <c r="FP210" s="2">
        <v>18.486406725722716</v>
      </c>
      <c r="FQ210" s="2">
        <v>18.954206675800926</v>
      </c>
      <c r="FR210" s="2">
        <v>16.970696824543239</v>
      </c>
      <c r="FS210" s="2">
        <v>18.056007204166018</v>
      </c>
      <c r="FT210" s="2">
        <v>19.232623257163013</v>
      </c>
      <c r="FU210" s="2">
        <v>18.568943241326345</v>
      </c>
      <c r="FV210" s="2">
        <v>18.956377414847875</v>
      </c>
      <c r="FW210" s="2">
        <v>18.311734099866666</v>
      </c>
      <c r="FX210" s="2">
        <v>18.290424183425639</v>
      </c>
      <c r="FY210" s="2">
        <v>19.162057083463374</v>
      </c>
      <c r="FZ210" s="2">
        <v>19.688766768723724</v>
      </c>
      <c r="GA210" s="2">
        <v>18.451057947899997</v>
      </c>
      <c r="GB210" s="2">
        <v>19.002866062069174</v>
      </c>
      <c r="GC210" s="2">
        <v>18.840954365604805</v>
      </c>
      <c r="GD210" s="2">
        <v>19.207481122728076</v>
      </c>
      <c r="GE210" s="2">
        <v>19.202898658867838</v>
      </c>
      <c r="GF210" s="2">
        <v>18.104779943395965</v>
      </c>
      <c r="GG210" s="2">
        <v>18.064864976840031</v>
      </c>
      <c r="GH210" s="2">
        <v>18.517551354323651</v>
      </c>
      <c r="GI210" s="2">
        <v>17.606933939935455</v>
      </c>
      <c r="GJ210" s="2">
        <v>18.448520430286397</v>
      </c>
      <c r="GK210" s="2">
        <v>18.878888273949983</v>
      </c>
      <c r="GL210" s="2">
        <v>18.074221148955107</v>
      </c>
      <c r="GM210" s="30">
        <v>18.878888273949983</v>
      </c>
      <c r="GN210" s="30">
        <v>18.074221148955107</v>
      </c>
    </row>
    <row r="211" spans="1:230" x14ac:dyDescent="0.2">
      <c r="A211" s="17" t="s">
        <v>79</v>
      </c>
      <c r="B211" s="17">
        <v>34</v>
      </c>
      <c r="C211" s="17">
        <v>1</v>
      </c>
      <c r="D211" s="9" t="s">
        <v>1</v>
      </c>
      <c r="E211" s="7">
        <v>0.47557414062207504</v>
      </c>
      <c r="F211" s="7">
        <v>-9.1711576024458452E-2</v>
      </c>
      <c r="G211" s="7">
        <v>2.0482792354695745E-3</v>
      </c>
      <c r="H211" s="7">
        <v>-0.28326537107866301</v>
      </c>
      <c r="I211" s="78">
        <v>0</v>
      </c>
      <c r="J211" s="56" t="s">
        <v>5707</v>
      </c>
      <c r="K211" s="2">
        <v>16.645322435097437</v>
      </c>
      <c r="L211" s="2">
        <v>16.512872922787682</v>
      </c>
      <c r="M211" s="2">
        <v>17.025993581385592</v>
      </c>
      <c r="N211" s="2">
        <v>17.448875669165709</v>
      </c>
      <c r="O211" s="2">
        <v>17.324612374849732</v>
      </c>
      <c r="P211" s="2">
        <v>16.61884546074441</v>
      </c>
      <c r="Q211" s="2">
        <v>16.664399752117905</v>
      </c>
      <c r="R211" s="2">
        <v>16.275111570266226</v>
      </c>
      <c r="S211" s="2">
        <v>16.712658679950078</v>
      </c>
      <c r="T211" s="2">
        <v>17.2302006549418</v>
      </c>
      <c r="U211" s="2">
        <v>16.9534767526556</v>
      </c>
      <c r="V211" s="2">
        <v>16.539812424966819</v>
      </c>
      <c r="W211" s="2">
        <v>17.073374325525183</v>
      </c>
      <c r="X211" s="2">
        <v>16.307311107899707</v>
      </c>
      <c r="Y211" s="2">
        <v>17.07347293897628</v>
      </c>
      <c r="Z211" s="2">
        <v>17.256333518592673</v>
      </c>
      <c r="AA211" s="2">
        <v>16.464414678509897</v>
      </c>
      <c r="AB211" s="2">
        <v>17.164247979982068</v>
      </c>
      <c r="AC211" s="2">
        <v>16.247562964114117</v>
      </c>
      <c r="AD211" s="2">
        <v>17.115182119600664</v>
      </c>
      <c r="AE211" s="2">
        <v>16.778113399345763</v>
      </c>
      <c r="AF211" s="2">
        <v>17.291792979665658</v>
      </c>
      <c r="AG211" s="2">
        <v>17.684935138822425</v>
      </c>
      <c r="AH211" s="2">
        <v>16.730516725773526</v>
      </c>
      <c r="AI211" s="2">
        <v>16.621446095872088</v>
      </c>
      <c r="AJ211" s="2">
        <v>16.988251656966163</v>
      </c>
      <c r="AK211" s="2">
        <v>16.318825569147709</v>
      </c>
      <c r="AL211" s="2">
        <v>16.721868590671683</v>
      </c>
      <c r="AM211" s="2">
        <v>17.09083138327065</v>
      </c>
      <c r="AN211" s="2">
        <v>16.795439066734744</v>
      </c>
      <c r="AO211" s="2">
        <v>16.634115284324839</v>
      </c>
      <c r="AP211" s="2">
        <v>16.451762282196345</v>
      </c>
      <c r="AQ211" s="2">
        <v>16.138890275730017</v>
      </c>
      <c r="AR211" s="2">
        <v>16.922089465046639</v>
      </c>
      <c r="AS211" s="2">
        <v>16.770992884965214</v>
      </c>
      <c r="AT211" s="2">
        <v>16.385313412159782</v>
      </c>
      <c r="AU211" s="2">
        <v>15.875237865637523</v>
      </c>
      <c r="AV211" s="2">
        <v>16.593991755447952</v>
      </c>
      <c r="AW211" s="2">
        <v>16.798385913672217</v>
      </c>
      <c r="AX211" s="2">
        <v>16.995955910644746</v>
      </c>
      <c r="AY211" s="2">
        <v>17.132473080567664</v>
      </c>
      <c r="AZ211" s="2">
        <v>16.627580182509533</v>
      </c>
      <c r="BA211" s="2">
        <v>16.783120986804608</v>
      </c>
      <c r="BB211" s="2">
        <v>17.20078495179412</v>
      </c>
      <c r="BC211" s="2">
        <v>17.429270482578794</v>
      </c>
      <c r="BD211" s="2">
        <v>16.632872332661499</v>
      </c>
      <c r="BE211" s="2">
        <v>16.2622164789781</v>
      </c>
      <c r="BF211" s="2">
        <v>16.96801478699582</v>
      </c>
      <c r="BG211" s="2">
        <v>16.416542971733449</v>
      </c>
      <c r="BH211" s="2">
        <v>16.895633154790666</v>
      </c>
      <c r="BI211" s="2">
        <v>15.875129938392163</v>
      </c>
      <c r="BJ211" s="2">
        <v>16.715673433448572</v>
      </c>
      <c r="BK211" s="2">
        <v>16.675157258029731</v>
      </c>
      <c r="BL211" s="2">
        <v>16.646301106115555</v>
      </c>
      <c r="BM211" s="2">
        <v>16.169739324259275</v>
      </c>
      <c r="BN211" s="2">
        <v>17.519916401552443</v>
      </c>
      <c r="BO211" s="2">
        <v>16.756970450293892</v>
      </c>
      <c r="BP211" s="2">
        <v>16.373130528715915</v>
      </c>
      <c r="BQ211" s="2">
        <v>16.638085297039442</v>
      </c>
      <c r="BR211" s="2">
        <v>16.669590373715312</v>
      </c>
      <c r="BS211" s="2">
        <v>17.05142982119844</v>
      </c>
      <c r="BT211" s="2">
        <v>16.803582916764785</v>
      </c>
      <c r="BU211" s="2">
        <v>15.9010271380599</v>
      </c>
      <c r="BV211" s="2">
        <v>17.202926966499355</v>
      </c>
      <c r="BW211" s="2">
        <v>17.642349535252674</v>
      </c>
      <c r="BX211" s="2">
        <v>17.476747834339658</v>
      </c>
      <c r="BY211" s="2">
        <v>17.029604035962304</v>
      </c>
      <c r="BZ211" s="2">
        <v>16.171455203681941</v>
      </c>
      <c r="CA211" s="2">
        <v>16.556815144252191</v>
      </c>
      <c r="CB211" s="2">
        <v>15.739630006901264</v>
      </c>
      <c r="CC211" s="2">
        <v>16.33688474220115</v>
      </c>
      <c r="CD211" s="2">
        <v>16.714561754540622</v>
      </c>
      <c r="CE211" s="2">
        <v>16.452710431808541</v>
      </c>
      <c r="CF211" s="2">
        <v>16.891032475103934</v>
      </c>
      <c r="CG211" s="2">
        <v>15.805443317657277</v>
      </c>
      <c r="CH211" s="2">
        <v>17.368350764141294</v>
      </c>
      <c r="CI211" s="2">
        <v>16.373990605227373</v>
      </c>
      <c r="CJ211" s="2">
        <v>17.190868102050889</v>
      </c>
      <c r="CK211" s="2">
        <v>16.749497479871945</v>
      </c>
      <c r="CL211" s="2">
        <v>16.176472911818077</v>
      </c>
      <c r="CM211" s="2">
        <v>15.50967643505602</v>
      </c>
      <c r="CN211" s="2">
        <v>17.411757703543792</v>
      </c>
      <c r="CO211" s="2">
        <v>17.242851556127064</v>
      </c>
      <c r="CP211" s="2">
        <v>17.341037424627078</v>
      </c>
      <c r="CQ211" s="2">
        <v>15.501845255877139</v>
      </c>
      <c r="CR211" s="2">
        <v>16.733526076907186</v>
      </c>
      <c r="CS211" s="2">
        <v>17.349756879788291</v>
      </c>
      <c r="CT211" s="2">
        <v>16.722508337667087</v>
      </c>
      <c r="CU211" s="2">
        <v>16.872310294792058</v>
      </c>
      <c r="CV211" s="2">
        <v>17.177803856808634</v>
      </c>
      <c r="CW211" s="2">
        <v>16.73615584284104</v>
      </c>
      <c r="CX211" s="2">
        <v>17.188520509828756</v>
      </c>
      <c r="CY211" s="2">
        <v>16.873534234130688</v>
      </c>
      <c r="CZ211" s="2">
        <v>17.134566423556905</v>
      </c>
      <c r="DA211" s="2">
        <v>16.83234815011533</v>
      </c>
      <c r="DB211" s="2">
        <v>16.266830274858126</v>
      </c>
      <c r="DC211" s="2">
        <v>17.118589739015363</v>
      </c>
      <c r="DD211" s="2">
        <v>16.362000568230787</v>
      </c>
      <c r="DE211" s="2">
        <v>15.410630865527501</v>
      </c>
      <c r="DF211" s="2">
        <v>16.084376977130429</v>
      </c>
      <c r="DG211" s="2">
        <v>16.60145751697889</v>
      </c>
      <c r="DH211" s="2">
        <v>16.770242978539784</v>
      </c>
      <c r="DI211" s="2">
        <v>15.665997353493204</v>
      </c>
      <c r="DJ211" s="2">
        <v>16.771652159554971</v>
      </c>
      <c r="DK211" s="2">
        <v>16.463210237587386</v>
      </c>
      <c r="DL211" s="2">
        <v>16.909890996765125</v>
      </c>
      <c r="DM211" s="2">
        <v>16.931405518880531</v>
      </c>
      <c r="DN211" s="2">
        <v>16.407029110152845</v>
      </c>
      <c r="DO211" s="2">
        <v>16.859312695706279</v>
      </c>
      <c r="DP211" s="2">
        <v>16.661068121971475</v>
      </c>
      <c r="DQ211" s="2">
        <v>16.23551579387982</v>
      </c>
      <c r="DR211" s="2">
        <v>17.348739497717588</v>
      </c>
      <c r="DS211" s="2">
        <v>17.381163303433368</v>
      </c>
      <c r="DT211" s="2">
        <v>16.306251234879824</v>
      </c>
      <c r="DU211" s="2">
        <v>16.74013847163566</v>
      </c>
      <c r="DV211" s="2">
        <v>17.150273482858026</v>
      </c>
      <c r="DW211" s="2">
        <v>16.467297826223774</v>
      </c>
      <c r="DX211" s="2">
        <v>16.883962590341838</v>
      </c>
      <c r="DY211" s="2">
        <v>16.161785843838384</v>
      </c>
      <c r="DZ211" s="2">
        <v>16.467857869302058</v>
      </c>
      <c r="EA211" s="2">
        <v>16.972342531339425</v>
      </c>
      <c r="EB211" s="2">
        <v>17.363368721181441</v>
      </c>
      <c r="EC211" s="2">
        <v>17.11694968459177</v>
      </c>
      <c r="ED211" s="2">
        <v>17.495039441364334</v>
      </c>
      <c r="EE211" s="2">
        <v>16.353277253680581</v>
      </c>
      <c r="EF211" s="2">
        <v>16.835175650730129</v>
      </c>
      <c r="EG211" s="2">
        <v>17.089212943405581</v>
      </c>
      <c r="EH211" s="2">
        <v>16.905893458107869</v>
      </c>
      <c r="EI211" s="2">
        <v>16.603553270001214</v>
      </c>
      <c r="EJ211" s="2">
        <v>17.068945964808893</v>
      </c>
      <c r="EK211" s="2">
        <v>16.015317327247264</v>
      </c>
      <c r="EL211" s="2">
        <v>16.629159109864208</v>
      </c>
      <c r="EM211" s="2">
        <v>16.416162775618272</v>
      </c>
      <c r="EN211" s="2">
        <v>16.74817169015315</v>
      </c>
      <c r="EO211" s="2">
        <v>16.291245980619646</v>
      </c>
      <c r="EP211" s="2">
        <v>16.603234610255711</v>
      </c>
      <c r="EQ211" s="2">
        <v>15.746631741039405</v>
      </c>
      <c r="ER211" s="2">
        <v>17.061688428132825</v>
      </c>
      <c r="ES211" s="2">
        <v>16.288255492535448</v>
      </c>
      <c r="ET211" s="2">
        <v>16.520464665832396</v>
      </c>
      <c r="EU211" s="2">
        <v>16.539417015118872</v>
      </c>
      <c r="EV211" s="2">
        <v>17.420415288309052</v>
      </c>
      <c r="EW211" s="2">
        <v>16.724979014971908</v>
      </c>
      <c r="EX211" s="2">
        <v>16.522252559707177</v>
      </c>
      <c r="EY211" s="2">
        <v>15.495892785948735</v>
      </c>
      <c r="EZ211" s="2">
        <v>16.503298415868095</v>
      </c>
      <c r="FA211" s="2">
        <v>17.791468660702304</v>
      </c>
      <c r="FB211" s="2">
        <v>15.146034794074595</v>
      </c>
      <c r="FC211" s="2">
        <v>16.318502295446148</v>
      </c>
      <c r="FD211" s="2">
        <v>16.19252370031969</v>
      </c>
      <c r="FE211" s="2">
        <v>16.665093566604426</v>
      </c>
      <c r="FF211" s="2">
        <v>17.166327033427773</v>
      </c>
      <c r="FG211" s="2">
        <v>16.073868935264368</v>
      </c>
      <c r="FH211" s="2">
        <v>16.167380086833248</v>
      </c>
      <c r="FI211" s="2">
        <v>16.336024924453124</v>
      </c>
      <c r="FJ211" s="2">
        <v>16.6709503502194</v>
      </c>
      <c r="FK211" s="2">
        <v>15.919515738053883</v>
      </c>
      <c r="FL211" s="2">
        <v>16.968718069632711</v>
      </c>
      <c r="FM211" s="2">
        <v>16.054558148900387</v>
      </c>
      <c r="FN211" s="2">
        <v>16.492086407077295</v>
      </c>
      <c r="FO211" s="2">
        <v>16.466727411535345</v>
      </c>
      <c r="FP211" s="2">
        <v>16.734081066513177</v>
      </c>
      <c r="FQ211" s="2">
        <v>16.281137029897472</v>
      </c>
      <c r="FR211" s="2">
        <v>16.979601905538505</v>
      </c>
      <c r="FS211" s="2">
        <v>16.590110349631622</v>
      </c>
      <c r="FT211" s="2">
        <v>16.355351005199889</v>
      </c>
      <c r="FU211" s="2">
        <v>16.262224484367994</v>
      </c>
      <c r="FV211" s="2">
        <v>16.203670517625206</v>
      </c>
      <c r="FW211" s="2">
        <v>16.845029946785541</v>
      </c>
      <c r="FX211" s="2">
        <v>16.866244088648777</v>
      </c>
      <c r="FY211" s="2">
        <v>16.816518565804863</v>
      </c>
      <c r="FZ211" s="2">
        <v>16.218779773886261</v>
      </c>
      <c r="GA211" s="2">
        <v>16.702558127709541</v>
      </c>
      <c r="GB211" s="2">
        <v>15.751678133331378</v>
      </c>
      <c r="GC211" s="2">
        <v>16.479691222595754</v>
      </c>
      <c r="GD211" s="2">
        <v>15.524804733309598</v>
      </c>
      <c r="GE211" s="2">
        <v>16.73038408419459</v>
      </c>
      <c r="GF211" s="2">
        <v>16.849959342207448</v>
      </c>
      <c r="GG211" s="2">
        <v>16.241931506111079</v>
      </c>
      <c r="GH211" s="2">
        <v>16.971055212897586</v>
      </c>
      <c r="GI211" s="2">
        <v>16.740289496052419</v>
      </c>
      <c r="GJ211" s="2">
        <v>16.906022065433554</v>
      </c>
      <c r="GK211" s="2">
        <v>15.907426450296091</v>
      </c>
      <c r="GL211" s="2">
        <v>16.154386391489606</v>
      </c>
      <c r="GM211" s="30">
        <v>15.907426450296091</v>
      </c>
      <c r="GN211" s="30">
        <v>16.154386391489606</v>
      </c>
    </row>
    <row r="212" spans="1:230" x14ac:dyDescent="0.2">
      <c r="A212" s="17" t="s">
        <v>80</v>
      </c>
      <c r="B212" s="17">
        <v>32</v>
      </c>
      <c r="C212" s="17">
        <v>0</v>
      </c>
      <c r="D212" s="9" t="s">
        <v>1</v>
      </c>
      <c r="E212" s="7">
        <v>6.576838132132673E-2</v>
      </c>
      <c r="F212" s="7">
        <v>-0.28784283584709414</v>
      </c>
      <c r="G212" s="7">
        <v>2.3604067745208734E-3</v>
      </c>
      <c r="H212" s="7">
        <v>-0.44157547810814535</v>
      </c>
      <c r="I212" s="78">
        <v>0</v>
      </c>
      <c r="J212" s="56" t="s">
        <v>5707</v>
      </c>
      <c r="K212" s="2">
        <v>17.577304606388903</v>
      </c>
      <c r="L212" s="2">
        <v>17.420583921838432</v>
      </c>
      <c r="M212" s="2">
        <v>16.424810304971292</v>
      </c>
      <c r="N212" s="2">
        <v>17.318528744513568</v>
      </c>
      <c r="O212" s="2">
        <v>17.559611137036029</v>
      </c>
      <c r="P212" s="2">
        <v>17.454413067552593</v>
      </c>
      <c r="Q212" s="2">
        <v>17.355814527140577</v>
      </c>
      <c r="R212" s="2">
        <v>17.762920047158175</v>
      </c>
      <c r="S212" s="2">
        <v>18.520604555820011</v>
      </c>
      <c r="T212" s="2">
        <v>18.356132391196049</v>
      </c>
      <c r="U212" s="2">
        <v>16.83288365441522</v>
      </c>
      <c r="V212" s="2">
        <v>16.348833608881801</v>
      </c>
      <c r="W212" s="2">
        <v>18.582940079549935</v>
      </c>
      <c r="X212" s="2">
        <v>18.249569824384992</v>
      </c>
      <c r="Y212" s="2">
        <v>17.794784228920335</v>
      </c>
      <c r="Z212" s="2">
        <v>17.374791086799206</v>
      </c>
      <c r="AA212" s="2">
        <v>17.356067965992938</v>
      </c>
      <c r="AB212" s="2">
        <v>18.878702459254864</v>
      </c>
      <c r="AC212" s="2">
        <v>16.937792051237011</v>
      </c>
      <c r="AD212" s="2">
        <v>18.514093013128452</v>
      </c>
      <c r="AE212" s="2">
        <v>17.948152995363852</v>
      </c>
      <c r="AF212" s="2">
        <v>17.972039497127025</v>
      </c>
      <c r="AG212" s="2">
        <v>17.190414644218176</v>
      </c>
      <c r="AH212" s="2">
        <v>17.983553049952363</v>
      </c>
      <c r="AI212" s="2">
        <v>17.765460610916993</v>
      </c>
      <c r="AJ212" s="2">
        <v>17.489641449133416</v>
      </c>
      <c r="AK212" s="2">
        <v>18.035460527863208</v>
      </c>
      <c r="AL212" s="2">
        <v>18.161810875902269</v>
      </c>
      <c r="AM212" s="2">
        <v>17.918109317040081</v>
      </c>
      <c r="AN212" s="2">
        <v>18.494764578506111</v>
      </c>
      <c r="AO212" s="2">
        <v>17.746628807086683</v>
      </c>
      <c r="AP212" s="2">
        <v>18.730752219379276</v>
      </c>
      <c r="AQ212" s="2">
        <v>17.412904222681199</v>
      </c>
      <c r="AR212" s="2">
        <v>17.063611616041143</v>
      </c>
      <c r="AS212" s="2">
        <v>18.077523866581604</v>
      </c>
      <c r="AT212" s="2">
        <v>16.979589792074815</v>
      </c>
      <c r="AU212" s="2">
        <v>17.244672015642458</v>
      </c>
      <c r="AV212" s="2">
        <v>18.419593999950386</v>
      </c>
      <c r="AW212" s="2">
        <v>17.846062914806915</v>
      </c>
      <c r="AX212" s="2">
        <v>16.65445222787385</v>
      </c>
      <c r="AY212" s="2">
        <v>17.994456268732051</v>
      </c>
      <c r="AZ212" s="2">
        <v>17.76641830554416</v>
      </c>
      <c r="BA212" s="2">
        <v>17.071384875971262</v>
      </c>
      <c r="BB212" s="2">
        <v>17.583048500436316</v>
      </c>
      <c r="BC212" s="2">
        <v>17.998784716779173</v>
      </c>
      <c r="BD212" s="2">
        <v>16.818047224200502</v>
      </c>
      <c r="BE212" s="2">
        <v>18.798410438670032</v>
      </c>
      <c r="BF212" s="2">
        <v>16.942166837477817</v>
      </c>
      <c r="BG212" s="2">
        <v>16.515942999044775</v>
      </c>
      <c r="BH212" s="2">
        <v>17.888507733895658</v>
      </c>
      <c r="BI212" s="2">
        <v>15.924941843431249</v>
      </c>
      <c r="BJ212" s="2">
        <v>18.7741749167796</v>
      </c>
      <c r="BK212" s="2">
        <v>17.252154649488745</v>
      </c>
      <c r="BL212" s="2">
        <v>17.149281334236843</v>
      </c>
      <c r="BM212" s="2">
        <v>16.968989482550665</v>
      </c>
      <c r="BN212" s="2">
        <v>18.219576271238552</v>
      </c>
      <c r="BO212" s="2">
        <v>17.846336902408616</v>
      </c>
      <c r="BP212" s="2">
        <v>18.027020884357949</v>
      </c>
      <c r="BQ212" s="2">
        <v>17.882118083275984</v>
      </c>
      <c r="BR212" s="2">
        <v>17.572205114839907</v>
      </c>
      <c r="BS212" s="2">
        <v>17.337187210153999</v>
      </c>
      <c r="BT212" s="2">
        <v>17.631028539885829</v>
      </c>
      <c r="BU212" s="2">
        <v>18.209934561860276</v>
      </c>
      <c r="BV212" s="2">
        <v>18.889124285205728</v>
      </c>
      <c r="BW212" s="2">
        <v>17.323974800840336</v>
      </c>
      <c r="BX212" s="2">
        <v>18.372815278078718</v>
      </c>
      <c r="BY212" s="2">
        <v>17.571353662421032</v>
      </c>
      <c r="BZ212" s="2">
        <v>17.547773920231467</v>
      </c>
      <c r="CA212" s="2">
        <v>17.635898864401597</v>
      </c>
      <c r="CB212" s="2">
        <v>18.177883579473068</v>
      </c>
      <c r="CC212" s="2">
        <v>17.910639143504515</v>
      </c>
      <c r="CD212" s="2">
        <v>17.666692071193523</v>
      </c>
      <c r="CE212" s="2">
        <v>18.484980672566671</v>
      </c>
      <c r="CF212" s="2">
        <v>17.989833009825713</v>
      </c>
      <c r="CG212" s="2">
        <v>17.129192618454486</v>
      </c>
      <c r="CH212" s="2">
        <v>18.029595506393381</v>
      </c>
      <c r="CI212" s="2">
        <v>16.919558887018258</v>
      </c>
      <c r="CJ212" s="2">
        <v>17.294233475119725</v>
      </c>
      <c r="CK212" s="2">
        <v>17.483678563571512</v>
      </c>
      <c r="CL212" s="2">
        <v>17.140882437154833</v>
      </c>
      <c r="CM212" s="2">
        <v>16.843862881386322</v>
      </c>
      <c r="CN212" s="2">
        <v>18.356055820790662</v>
      </c>
      <c r="CO212" s="2">
        <v>17.579765110366356</v>
      </c>
      <c r="CP212" s="2">
        <v>18.986078740186091</v>
      </c>
      <c r="CQ212" s="2">
        <v>17.664814267924495</v>
      </c>
      <c r="CR212" s="2">
        <v>17.82623087090985</v>
      </c>
      <c r="CS212" s="2">
        <v>16.32672606990311</v>
      </c>
      <c r="CT212" s="2">
        <v>18.621658262588813</v>
      </c>
      <c r="CU212" s="2">
        <v>18.010090135386132</v>
      </c>
      <c r="CV212" s="2">
        <v>18.242158787146138</v>
      </c>
      <c r="CW212" s="2">
        <v>17.447981901432922</v>
      </c>
      <c r="CX212" s="2">
        <v>17.93811018636811</v>
      </c>
      <c r="CY212" s="2">
        <v>17.995773984482014</v>
      </c>
      <c r="CZ212" s="2">
        <v>17.29822885170487</v>
      </c>
      <c r="DA212" s="2">
        <v>17.411969317819242</v>
      </c>
      <c r="DB212" s="2">
        <v>18.205330788308149</v>
      </c>
      <c r="DC212" s="2">
        <v>17.001661212910612</v>
      </c>
      <c r="DD212" s="2">
        <v>17.467141247391744</v>
      </c>
      <c r="DE212" s="2">
        <v>18.342573358206298</v>
      </c>
      <c r="DF212" s="2">
        <v>16.901295077210452</v>
      </c>
      <c r="DG212" s="2">
        <v>17.629319026291952</v>
      </c>
      <c r="DH212" s="2">
        <v>17.286352363479313</v>
      </c>
      <c r="DI212" s="2">
        <v>16.382974806472209</v>
      </c>
      <c r="DJ212" s="2">
        <v>17.640195804926847</v>
      </c>
      <c r="DK212" s="2">
        <v>17.581569323541256</v>
      </c>
      <c r="DL212" s="2">
        <v>18.051285580800304</v>
      </c>
      <c r="DM212" s="2">
        <v>16.533241031833207</v>
      </c>
      <c r="DN212" s="2">
        <v>17.907990609319235</v>
      </c>
      <c r="DO212" s="2">
        <v>17.554735753330085</v>
      </c>
      <c r="DP212" s="2">
        <v>17.727380007518754</v>
      </c>
      <c r="DQ212" s="2">
        <v>18.131668639329504</v>
      </c>
      <c r="DR212" s="2">
        <v>16.54979837337147</v>
      </c>
      <c r="DS212" s="2">
        <v>16.864378367411877</v>
      </c>
      <c r="DT212" s="2">
        <v>18.259075273338155</v>
      </c>
      <c r="DU212" s="2">
        <v>17.538374166466173</v>
      </c>
      <c r="DV212" s="2">
        <v>17.515148973716549</v>
      </c>
      <c r="DW212" s="2">
        <v>17.463790659851313</v>
      </c>
      <c r="DX212" s="2">
        <v>16.590951564886293</v>
      </c>
      <c r="DY212" s="2">
        <v>17.623179483049761</v>
      </c>
      <c r="DZ212" s="2">
        <v>16.79695890271007</v>
      </c>
      <c r="EA212" s="2">
        <v>17.914159400642564</v>
      </c>
      <c r="EB212" s="2">
        <v>18.481775578340134</v>
      </c>
      <c r="EC212" s="2">
        <v>18.041459396933458</v>
      </c>
      <c r="ED212" s="2">
        <v>16.483524415128315</v>
      </c>
      <c r="EE212" s="2">
        <v>17.379838147362527</v>
      </c>
      <c r="EF212" s="2">
        <v>17.412605176110471</v>
      </c>
      <c r="EG212" s="2">
        <v>17.834521236191637</v>
      </c>
      <c r="EH212" s="2">
        <v>16.841858155087067</v>
      </c>
      <c r="EI212" s="2">
        <v>16.814216950961793</v>
      </c>
      <c r="EJ212" s="2">
        <v>16.875794465752051</v>
      </c>
      <c r="EK212" s="2">
        <v>17.689911395412022</v>
      </c>
      <c r="EL212" s="2">
        <v>16.55045811172182</v>
      </c>
      <c r="EM212" s="2">
        <v>17.047905462419958</v>
      </c>
      <c r="EN212" s="2">
        <v>18.341519554422749</v>
      </c>
      <c r="EO212" s="2">
        <v>17.449988850509367</v>
      </c>
      <c r="EP212" s="2">
        <v>16.65088103863804</v>
      </c>
      <c r="EQ212" s="2">
        <v>17.246095365793742</v>
      </c>
      <c r="ER212" s="2">
        <v>17.864273052793077</v>
      </c>
      <c r="ES212" s="2">
        <v>16.761890868647288</v>
      </c>
      <c r="ET212" s="2">
        <v>17.632914832756267</v>
      </c>
      <c r="EU212" s="2">
        <v>15.818445789746749</v>
      </c>
      <c r="EV212" s="2">
        <v>18.129995170219448</v>
      </c>
      <c r="EW212" s="2">
        <v>17.487932660177453</v>
      </c>
      <c r="EX212" s="2">
        <v>16.976874933020959</v>
      </c>
      <c r="EY212" s="2">
        <v>18.298890536752538</v>
      </c>
      <c r="EZ212" s="2">
        <v>17.860410607273113</v>
      </c>
      <c r="FA212" s="2">
        <v>17.54840338725031</v>
      </c>
      <c r="FB212" s="2">
        <v>15.487948279262428</v>
      </c>
      <c r="FC212" s="2">
        <v>18.441930962982884</v>
      </c>
      <c r="FD212" s="2">
        <v>18.925768579918007</v>
      </c>
      <c r="FE212" s="2">
        <v>17.200674792896269</v>
      </c>
      <c r="FF212" s="2">
        <v>16.669171164099787</v>
      </c>
      <c r="FG212" s="2">
        <v>17.352665831369791</v>
      </c>
      <c r="FH212" s="2">
        <v>16.254253478669774</v>
      </c>
      <c r="FI212" s="2">
        <v>17.728717484646932</v>
      </c>
      <c r="FJ212" s="2">
        <v>17.086542878178872</v>
      </c>
      <c r="FK212" s="2">
        <v>16.219467081542163</v>
      </c>
      <c r="FL212" s="2">
        <v>16.370178810738416</v>
      </c>
      <c r="FM212" s="2">
        <v>17.423525061272645</v>
      </c>
      <c r="FN212" s="2">
        <v>17.419202993632503</v>
      </c>
      <c r="FO212" s="2">
        <v>15.405184657870514</v>
      </c>
      <c r="FP212" s="2">
        <v>17.485470808356784</v>
      </c>
      <c r="FQ212" s="2">
        <v>16.557343609718227</v>
      </c>
      <c r="FR212" s="2">
        <v>16.587633766381408</v>
      </c>
      <c r="FS212" s="2">
        <v>19.547426181137308</v>
      </c>
      <c r="FT212" s="2">
        <v>18.269939546317193</v>
      </c>
      <c r="FU212" s="2">
        <v>17.601202971130562</v>
      </c>
      <c r="FV212" s="2">
        <v>17.150177687654512</v>
      </c>
      <c r="FW212" s="2">
        <v>17.461549104544943</v>
      </c>
      <c r="FX212" s="2">
        <v>17.519073144046349</v>
      </c>
      <c r="FY212" s="2">
        <v>17.024454801031524</v>
      </c>
      <c r="FZ212" s="2">
        <v>16.219919342421885</v>
      </c>
      <c r="GA212" s="2">
        <v>17.464740941201494</v>
      </c>
      <c r="GB212" s="2">
        <v>16.28217037291769</v>
      </c>
      <c r="GC212" s="2">
        <v>14.153757285302428</v>
      </c>
      <c r="GD212" s="2">
        <v>18.308796842774502</v>
      </c>
      <c r="GE212" s="2">
        <v>18.331958722942669</v>
      </c>
      <c r="GF212" s="2">
        <v>17.668491774310944</v>
      </c>
      <c r="GG212" s="2">
        <v>18.649437921670017</v>
      </c>
      <c r="GH212" s="2">
        <v>18.182035865437925</v>
      </c>
      <c r="GI212" s="2">
        <v>18.638829519618938</v>
      </c>
      <c r="GJ212" s="2">
        <v>17.796239868160324</v>
      </c>
      <c r="GK212" s="2">
        <v>16.176676412547344</v>
      </c>
      <c r="GL212" s="2">
        <v>15.931276649956231</v>
      </c>
      <c r="GM212" s="30">
        <v>16.176676412547344</v>
      </c>
      <c r="GN212" s="30">
        <v>15.931276649956231</v>
      </c>
    </row>
    <row r="213" spans="1:230" x14ac:dyDescent="0.2">
      <c r="A213" s="17" t="s">
        <v>81</v>
      </c>
      <c r="B213" s="17">
        <v>32</v>
      </c>
      <c r="C213" s="17">
        <v>1</v>
      </c>
      <c r="D213" s="9" t="s">
        <v>1</v>
      </c>
      <c r="E213" s="7">
        <v>2.1552174597655072E-2</v>
      </c>
      <c r="F213" s="7">
        <v>-0.40184375210946044</v>
      </c>
      <c r="G213" s="7">
        <v>7.0246367063037385E-2</v>
      </c>
      <c r="H213" s="7">
        <v>-0.32668175522405463</v>
      </c>
      <c r="I213" s="56" t="s">
        <v>5707</v>
      </c>
      <c r="J213" s="78">
        <v>0</v>
      </c>
      <c r="K213" s="2">
        <v>16.071834381614611</v>
      </c>
      <c r="L213" s="2">
        <v>16.042928219834128</v>
      </c>
      <c r="M213" s="2">
        <v>15.202831443126955</v>
      </c>
      <c r="N213" s="2">
        <v>15.744256071589421</v>
      </c>
      <c r="O213" s="2">
        <v>16.045322035892301</v>
      </c>
      <c r="P213" s="2">
        <v>15.974268496094552</v>
      </c>
      <c r="Q213" s="2">
        <v>15.912396887056858</v>
      </c>
      <c r="R213" s="2">
        <v>16.842670413823409</v>
      </c>
      <c r="S213" s="2">
        <v>17.162194669213797</v>
      </c>
      <c r="T213" s="2">
        <v>17.475465702908359</v>
      </c>
      <c r="U213" s="2">
        <v>16.521009814281186</v>
      </c>
      <c r="V213" s="2">
        <v>16.713276001402523</v>
      </c>
      <c r="W213" s="2">
        <v>16.87572810960009</v>
      </c>
      <c r="X213" s="2">
        <v>17.29073851931933</v>
      </c>
      <c r="Y213" s="2">
        <v>15.796470824154536</v>
      </c>
      <c r="Z213" s="2">
        <v>16.641179131220195</v>
      </c>
      <c r="AA213" s="2">
        <v>16.393014566971686</v>
      </c>
      <c r="AB213" s="2">
        <v>18.657449408495435</v>
      </c>
      <c r="AC213" s="2">
        <v>15.602479677131463</v>
      </c>
      <c r="AD213" s="2">
        <v>17.534426421992713</v>
      </c>
      <c r="AE213" s="2">
        <v>16.354552925298371</v>
      </c>
      <c r="AF213" s="2">
        <v>16.888652442637028</v>
      </c>
      <c r="AG213" s="2">
        <v>16.36303854729994</v>
      </c>
      <c r="AH213" s="2">
        <v>17.617573854921762</v>
      </c>
      <c r="AI213" s="2">
        <v>16.980252028967065</v>
      </c>
      <c r="AJ213" s="2">
        <v>17.386009883668699</v>
      </c>
      <c r="AK213" s="2">
        <v>17.439278404917573</v>
      </c>
      <c r="AL213" s="2">
        <v>16.268740414199954</v>
      </c>
      <c r="AM213" s="2">
        <v>16.787744147728237</v>
      </c>
      <c r="AN213" s="2">
        <v>17.089433574503172</v>
      </c>
      <c r="AO213" s="2">
        <v>16.1988580388992</v>
      </c>
      <c r="AP213" s="2">
        <v>17.240073988315256</v>
      </c>
      <c r="AQ213" s="2">
        <v>17.713819054436929</v>
      </c>
      <c r="AR213" s="2">
        <v>14.89027847122237</v>
      </c>
      <c r="AS213" s="2">
        <v>16.624351336073364</v>
      </c>
      <c r="AT213" s="2">
        <v>15.311489601995691</v>
      </c>
      <c r="AU213" s="2">
        <v>16.224056930330367</v>
      </c>
      <c r="AV213" s="2">
        <v>17.40843830574978</v>
      </c>
      <c r="AW213" s="2">
        <v>16.159522931224707</v>
      </c>
      <c r="AX213" s="2">
        <v>15.512035247901249</v>
      </c>
      <c r="AY213" s="2">
        <v>16.697890514765724</v>
      </c>
      <c r="AZ213" s="2">
        <v>15.985880952696707</v>
      </c>
      <c r="BA213" s="2">
        <v>14.675456863676525</v>
      </c>
      <c r="BB213" s="2">
        <v>15.963706785691956</v>
      </c>
      <c r="BC213" s="2">
        <v>17.276037002021745</v>
      </c>
      <c r="BD213" s="2">
        <v>16.145012241480263</v>
      </c>
      <c r="BE213" s="2">
        <v>17.652767866293086</v>
      </c>
      <c r="BF213" s="2">
        <v>15.905550915853221</v>
      </c>
      <c r="BG213" s="2">
        <v>15.32532052162049</v>
      </c>
      <c r="BH213" s="2">
        <v>16.67763674287022</v>
      </c>
      <c r="BI213" s="2">
        <v>15.031420691587872</v>
      </c>
      <c r="BJ213" s="2">
        <v>17.991711928371267</v>
      </c>
      <c r="BK213" s="2">
        <v>15.397606942762035</v>
      </c>
      <c r="BL213" s="2">
        <v>17.255217871393882</v>
      </c>
      <c r="BM213" s="2">
        <v>15.259195610980248</v>
      </c>
      <c r="BN213" s="2">
        <v>17.513468080289424</v>
      </c>
      <c r="BO213" s="2">
        <v>16.648739469447165</v>
      </c>
      <c r="BP213" s="2">
        <v>17.527496250933805</v>
      </c>
      <c r="BQ213" s="2">
        <v>16.824335319395598</v>
      </c>
      <c r="BR213" s="2">
        <v>17.240349049076979</v>
      </c>
      <c r="BS213" s="2">
        <v>16.845315331348822</v>
      </c>
      <c r="BT213" s="2">
        <v>15.772610651501342</v>
      </c>
      <c r="BU213" s="2">
        <v>17.599748502473911</v>
      </c>
      <c r="BV213" s="2">
        <v>18.325097183251955</v>
      </c>
      <c r="BW213" s="2">
        <v>16.998335858004335</v>
      </c>
      <c r="BX213" s="2">
        <v>17.131134086291233</v>
      </c>
      <c r="BY213" s="2">
        <v>17.240991173834502</v>
      </c>
      <c r="BZ213" s="2">
        <v>16.014159529079617</v>
      </c>
      <c r="CA213" s="2">
        <v>15.911276122377974</v>
      </c>
      <c r="CB213" s="2">
        <v>16.94359408198601</v>
      </c>
      <c r="CC213" s="2">
        <v>15.992191096463447</v>
      </c>
      <c r="CD213" s="2">
        <v>15.882847586435194</v>
      </c>
      <c r="CE213" s="2">
        <v>17.765859446104933</v>
      </c>
      <c r="CF213" s="2">
        <v>18.110058304547135</v>
      </c>
      <c r="CG213" s="2">
        <v>15.729709855966188</v>
      </c>
      <c r="CH213" s="2">
        <v>17.341415708524373</v>
      </c>
      <c r="CI213" s="2">
        <v>16.174088374355417</v>
      </c>
      <c r="CJ213" s="2">
        <v>17.822784198771217</v>
      </c>
      <c r="CK213" s="2">
        <v>16.284206394820895</v>
      </c>
      <c r="CL213" s="2">
        <v>16.701042656861809</v>
      </c>
      <c r="CM213" s="2">
        <v>15.972283333809754</v>
      </c>
      <c r="CN213" s="2">
        <v>17.853430483291962</v>
      </c>
      <c r="CO213" s="2">
        <v>16.047143449731742</v>
      </c>
      <c r="CP213" s="2">
        <v>17.446596134998281</v>
      </c>
      <c r="CQ213" s="2">
        <v>16.690953017618895</v>
      </c>
      <c r="CR213" s="2">
        <v>16.832337884063108</v>
      </c>
      <c r="CS213" s="2">
        <v>15.551669174319374</v>
      </c>
      <c r="CT213" s="2">
        <v>17.238040835938737</v>
      </c>
      <c r="CU213" s="2">
        <v>17.210762333899492</v>
      </c>
      <c r="CV213" s="2">
        <v>17.075908442864652</v>
      </c>
      <c r="CW213" s="2">
        <v>15.716571038227759</v>
      </c>
      <c r="CX213" s="2">
        <v>17.789189735928716</v>
      </c>
      <c r="CY213" s="2">
        <v>17.321193255511304</v>
      </c>
      <c r="CZ213" s="2">
        <v>16.099463126035385</v>
      </c>
      <c r="DA213" s="2">
        <v>15.694889529571768</v>
      </c>
      <c r="DB213" s="2">
        <v>17.632598144165431</v>
      </c>
      <c r="DC213" s="2">
        <v>15.428941717887318</v>
      </c>
      <c r="DD213" s="2">
        <v>16.333054840985003</v>
      </c>
      <c r="DE213" s="2">
        <v>16.526382692335858</v>
      </c>
      <c r="DF213" s="2">
        <v>15.806239009909858</v>
      </c>
      <c r="DG213" s="2">
        <v>15.793429219261782</v>
      </c>
      <c r="DH213" s="2">
        <v>15.474809813385704</v>
      </c>
      <c r="DI213" s="2">
        <v>14.203088125414935</v>
      </c>
      <c r="DJ213" s="2">
        <v>17.456957894522127</v>
      </c>
      <c r="DK213" s="2">
        <v>16.680039493090135</v>
      </c>
      <c r="DL213" s="2">
        <v>17.651626736847525</v>
      </c>
      <c r="DM213" s="2">
        <v>15.274863853172519</v>
      </c>
      <c r="DN213" s="2">
        <v>16.788856161837945</v>
      </c>
      <c r="DO213" s="2">
        <v>16.577166052950847</v>
      </c>
      <c r="DP213" s="2">
        <v>17.356385185353808</v>
      </c>
      <c r="DQ213" s="2">
        <v>16.240880883116773</v>
      </c>
      <c r="DR213" s="2">
        <v>15.307324268864944</v>
      </c>
      <c r="DS213" s="2">
        <v>15.359181940432032</v>
      </c>
      <c r="DT213" s="2">
        <v>17.085338095014261</v>
      </c>
      <c r="DU213" s="2">
        <v>16.475821270985186</v>
      </c>
      <c r="DV213" s="2">
        <v>16.59908378374503</v>
      </c>
      <c r="DW213" s="2">
        <v>15.770488999962405</v>
      </c>
      <c r="DX213" s="2">
        <v>15.610674295111457</v>
      </c>
      <c r="DY213" s="2">
        <v>16.476238406556295</v>
      </c>
      <c r="DZ213" s="2">
        <v>15.345583068748875</v>
      </c>
      <c r="EA213" s="2">
        <v>16.471630162971973</v>
      </c>
      <c r="EB213" s="2">
        <v>17.856081102012055</v>
      </c>
      <c r="EC213" s="2">
        <v>16.792364651882139</v>
      </c>
      <c r="ED213" s="2">
        <v>15.254655345663268</v>
      </c>
      <c r="EE213" s="2">
        <v>16.10710219432789</v>
      </c>
      <c r="EF213" s="2">
        <v>15.411395507234484</v>
      </c>
      <c r="EG213" s="2">
        <v>17.007427684257113</v>
      </c>
      <c r="EH213" s="2">
        <v>15.583159835735227</v>
      </c>
      <c r="EI213" s="2">
        <v>15.758562811231384</v>
      </c>
      <c r="EJ213" s="2">
        <v>16.077184753154409</v>
      </c>
      <c r="EK213" s="2">
        <v>16.979327648919131</v>
      </c>
      <c r="EL213" s="2">
        <v>16.039711341568555</v>
      </c>
      <c r="EM213" s="2">
        <v>16.476569212731217</v>
      </c>
      <c r="EN213" s="2">
        <v>17.559250763336561</v>
      </c>
      <c r="EO213" s="2">
        <v>17.23498767867622</v>
      </c>
      <c r="EP213" s="2">
        <v>15.661233331248816</v>
      </c>
      <c r="EQ213" s="2">
        <v>15.413570951600839</v>
      </c>
      <c r="ER213" s="2">
        <v>15.869935929141839</v>
      </c>
      <c r="ES213" s="2">
        <v>15.35028370590754</v>
      </c>
      <c r="ET213" s="2">
        <v>15.962136077971365</v>
      </c>
      <c r="EU213" s="2">
        <v>16.011049882202741</v>
      </c>
      <c r="EV213" s="2">
        <v>17.290554201453038</v>
      </c>
      <c r="EW213" s="2">
        <v>17.019661035422011</v>
      </c>
      <c r="EX213" s="2">
        <v>16.568260725656373</v>
      </c>
      <c r="EY213" s="2">
        <v>16.963241202218637</v>
      </c>
      <c r="EZ213" s="2">
        <v>16.62279633199363</v>
      </c>
      <c r="FA213" s="2">
        <v>17.041853814162781</v>
      </c>
      <c r="FB213" s="2">
        <v>15.080534772491704</v>
      </c>
      <c r="FC213" s="2">
        <v>17.427717729296326</v>
      </c>
      <c r="FD213" s="2">
        <v>17.971438717182526</v>
      </c>
      <c r="FE213" s="2">
        <v>15.733972660754915</v>
      </c>
      <c r="FF213" s="2">
        <v>16.257706453049941</v>
      </c>
      <c r="FG213" s="2">
        <v>15.597728652540896</v>
      </c>
      <c r="FH213" s="2">
        <v>15.057051155873102</v>
      </c>
      <c r="FI213" s="2">
        <v>16.150571091251258</v>
      </c>
      <c r="FJ213" s="2">
        <v>16.718322707402486</v>
      </c>
      <c r="FK213" s="2">
        <v>14.525895583606566</v>
      </c>
      <c r="FL213" s="2">
        <v>16.014292763696204</v>
      </c>
      <c r="FM213" s="2">
        <v>16.244087184426682</v>
      </c>
      <c r="FN213" s="2">
        <v>17.366106750234636</v>
      </c>
      <c r="FO213" s="2">
        <v>14.596996479803485</v>
      </c>
      <c r="FP213" s="2">
        <v>16.617916944586618</v>
      </c>
      <c r="FQ213" s="2">
        <v>15.61615997819</v>
      </c>
      <c r="FR213" s="2">
        <v>16.396403455249811</v>
      </c>
      <c r="FS213" s="2">
        <v>18.240848243844908</v>
      </c>
      <c r="FT213" s="2">
        <v>16.512886163570368</v>
      </c>
      <c r="FU213" s="2">
        <v>16.994237543685291</v>
      </c>
      <c r="FV213" s="2">
        <v>16.054233632868417</v>
      </c>
      <c r="FW213" s="2">
        <v>16.265670340102247</v>
      </c>
      <c r="FX213" s="2">
        <v>16.405280541287258</v>
      </c>
      <c r="FY213" s="2">
        <v>16.634001758721446</v>
      </c>
      <c r="FZ213" s="2">
        <v>14.159057677902423</v>
      </c>
      <c r="GA213" s="2">
        <v>16.581839489751314</v>
      </c>
      <c r="GB213" s="2">
        <v>15.480873362443639</v>
      </c>
      <c r="GC213" s="2">
        <v>15.206066146765684</v>
      </c>
      <c r="GD213" s="2">
        <v>17.022882261748052</v>
      </c>
      <c r="GE213" s="2">
        <v>16.232971478503973</v>
      </c>
      <c r="GF213" s="2">
        <v>16.421862443999842</v>
      </c>
      <c r="GG213" s="2">
        <v>17.472084592511727</v>
      </c>
      <c r="GH213" s="2">
        <v>16.717577655140246</v>
      </c>
      <c r="GI213" s="2">
        <v>17.997748467713109</v>
      </c>
      <c r="GJ213" s="2">
        <v>17.580111723477202</v>
      </c>
      <c r="GK213" s="2">
        <v>14.877798022216746</v>
      </c>
      <c r="GL213" s="2">
        <v>15.235872380251303</v>
      </c>
      <c r="GM213" s="30">
        <v>14.877798022216746</v>
      </c>
      <c r="GN213" s="30">
        <v>15.235872380251303</v>
      </c>
    </row>
    <row r="214" spans="1:230" s="15" customFormat="1" x14ac:dyDescent="0.2">
      <c r="A214" s="17" t="s">
        <v>82</v>
      </c>
      <c r="B214" s="17">
        <v>34</v>
      </c>
      <c r="C214" s="17">
        <v>1</v>
      </c>
      <c r="D214" s="9" t="s">
        <v>1</v>
      </c>
      <c r="E214" s="7">
        <v>0.21180715476932754</v>
      </c>
      <c r="F214" s="7">
        <v>-0.15209666101486263</v>
      </c>
      <c r="G214" s="7">
        <v>0.43210523797761335</v>
      </c>
      <c r="H214" s="7">
        <v>-0.10922219367044761</v>
      </c>
      <c r="I214" s="78">
        <v>0</v>
      </c>
      <c r="J214" s="78">
        <v>0</v>
      </c>
      <c r="K214" s="2">
        <v>19.250687615584766</v>
      </c>
      <c r="L214" s="2">
        <v>18.949833472394758</v>
      </c>
      <c r="M214" s="2">
        <v>19.077031491568338</v>
      </c>
      <c r="N214" s="2">
        <v>19.302737067796873</v>
      </c>
      <c r="O214" s="2">
        <v>19.010456777275266</v>
      </c>
      <c r="P214" s="2">
        <v>18.928705285543646</v>
      </c>
      <c r="Q214" s="2">
        <v>19.270337858394008</v>
      </c>
      <c r="R214" s="2">
        <v>19.416481427503289</v>
      </c>
      <c r="S214" s="2">
        <v>19.756255590752289</v>
      </c>
      <c r="T214" s="2">
        <v>20.235915473373424</v>
      </c>
      <c r="U214" s="2">
        <v>19.27731003736551</v>
      </c>
      <c r="V214" s="2">
        <v>19.043031435847936</v>
      </c>
      <c r="W214" s="2">
        <v>19.863221160646798</v>
      </c>
      <c r="X214" s="2">
        <v>19.751869179422268</v>
      </c>
      <c r="Y214" s="2">
        <v>18.981359935610143</v>
      </c>
      <c r="Z214" s="2">
        <v>19.28691298906563</v>
      </c>
      <c r="AA214" s="2">
        <v>19.092717641938869</v>
      </c>
      <c r="AB214" s="2">
        <v>20.556524321278218</v>
      </c>
      <c r="AC214" s="2">
        <v>19.197583794650686</v>
      </c>
      <c r="AD214" s="2">
        <v>20.015986110341618</v>
      </c>
      <c r="AE214" s="2">
        <v>19.351865840805875</v>
      </c>
      <c r="AF214" s="2">
        <v>19.663191544568324</v>
      </c>
      <c r="AG214" s="2">
        <v>19.512486616351769</v>
      </c>
      <c r="AH214" s="2">
        <v>20.03772716011196</v>
      </c>
      <c r="AI214" s="2">
        <v>19.918002323584034</v>
      </c>
      <c r="AJ214" s="2">
        <v>19.752838112238905</v>
      </c>
      <c r="AK214" s="2">
        <v>19.504901510153495</v>
      </c>
      <c r="AL214" s="2">
        <v>19.952700620696021</v>
      </c>
      <c r="AM214" s="2">
        <v>19.6945877277855</v>
      </c>
      <c r="AN214" s="2">
        <v>19.996092675588702</v>
      </c>
      <c r="AO214" s="2">
        <v>19.413377454607886</v>
      </c>
      <c r="AP214" s="2">
        <v>19.886209236121655</v>
      </c>
      <c r="AQ214" s="2">
        <v>19.747858240196521</v>
      </c>
      <c r="AR214" s="2">
        <v>18.903771402103384</v>
      </c>
      <c r="AS214" s="2">
        <v>19.54871888058171</v>
      </c>
      <c r="AT214" s="2">
        <v>19.183514408059487</v>
      </c>
      <c r="AU214" s="2">
        <v>18.827007565896842</v>
      </c>
      <c r="AV214" s="2">
        <v>19.928436469047597</v>
      </c>
      <c r="AW214" s="2">
        <v>19.757663644409071</v>
      </c>
      <c r="AX214" s="2">
        <v>18.932188802708836</v>
      </c>
      <c r="AY214" s="2">
        <v>19.620030135756455</v>
      </c>
      <c r="AZ214" s="2">
        <v>19.060165736612003</v>
      </c>
      <c r="BA214" s="2">
        <v>18.739734788992095</v>
      </c>
      <c r="BB214" s="2">
        <v>19.179393484143947</v>
      </c>
      <c r="BC214" s="2">
        <v>19.471669298444716</v>
      </c>
      <c r="BD214" s="2">
        <v>18.895631430524638</v>
      </c>
      <c r="BE214" s="2">
        <v>20.235093162117362</v>
      </c>
      <c r="BF214" s="2">
        <v>19.106035623771024</v>
      </c>
      <c r="BG214" s="2">
        <v>18.501006546028179</v>
      </c>
      <c r="BH214" s="2">
        <v>19.474831093702239</v>
      </c>
      <c r="BI214" s="2">
        <v>18.490195829610368</v>
      </c>
      <c r="BJ214" s="2">
        <v>20.008357691204424</v>
      </c>
      <c r="BK214" s="2">
        <v>19.003943292173009</v>
      </c>
      <c r="BL214" s="2">
        <v>20.111352362367462</v>
      </c>
      <c r="BM214" s="2">
        <v>18.845524223011022</v>
      </c>
      <c r="BN214" s="2">
        <v>20.247971983442817</v>
      </c>
      <c r="BO214" s="2">
        <v>19.767454889880195</v>
      </c>
      <c r="BP214" s="2">
        <v>19.866556968353269</v>
      </c>
      <c r="BQ214" s="2">
        <v>19.303497631593618</v>
      </c>
      <c r="BR214" s="2">
        <v>19.928173523401558</v>
      </c>
      <c r="BS214" s="2">
        <v>19.757663644409071</v>
      </c>
      <c r="BT214" s="2">
        <v>19.095757484706713</v>
      </c>
      <c r="BU214" s="2">
        <v>19.831303246945129</v>
      </c>
      <c r="BV214" s="2">
        <v>20.584537902485174</v>
      </c>
      <c r="BW214" s="2">
        <v>19.895410649752563</v>
      </c>
      <c r="BX214" s="2">
        <v>20.24246002484184</v>
      </c>
      <c r="BY214" s="2">
        <v>19.73000795899479</v>
      </c>
      <c r="BZ214" s="2">
        <v>19.491854663339467</v>
      </c>
      <c r="CA214" s="2">
        <v>19.375860103248908</v>
      </c>
      <c r="CB214" s="2">
        <v>19.27692209173177</v>
      </c>
      <c r="CC214" s="2">
        <v>19.660430150060773</v>
      </c>
      <c r="CD214" s="2">
        <v>19.230962956591515</v>
      </c>
      <c r="CE214" s="2">
        <v>19.748005803705446</v>
      </c>
      <c r="CF214" s="2">
        <v>19.599235429771625</v>
      </c>
      <c r="CG214" s="2">
        <v>18.881518083919165</v>
      </c>
      <c r="CH214" s="2">
        <v>19.705050562455085</v>
      </c>
      <c r="CI214" s="2">
        <v>18.279622421012963</v>
      </c>
      <c r="CJ214" s="2">
        <v>20.124361378431345</v>
      </c>
      <c r="CK214" s="2">
        <v>18.931796170632204</v>
      </c>
      <c r="CL214" s="2">
        <v>19.169423404929411</v>
      </c>
      <c r="CM214" s="2">
        <v>18.822980351077366</v>
      </c>
      <c r="CN214" s="2">
        <v>19.891167878155077</v>
      </c>
      <c r="CO214" s="2">
        <v>19.07379582001121</v>
      </c>
      <c r="CP214" s="2">
        <v>19.548451460759303</v>
      </c>
      <c r="CQ214" s="2">
        <v>19.541463893021163</v>
      </c>
      <c r="CR214" s="2">
        <v>19.507687530111468</v>
      </c>
      <c r="CS214" s="2">
        <v>18.60840808750055</v>
      </c>
      <c r="CT214" s="2">
        <v>19.774714922880925</v>
      </c>
      <c r="CU214" s="2">
        <v>19.51365214353714</v>
      </c>
      <c r="CV214" s="2">
        <v>19.411398309496899</v>
      </c>
      <c r="CW214" s="2">
        <v>19.26309332261502</v>
      </c>
      <c r="CX214" s="2">
        <v>19.64782712807504</v>
      </c>
      <c r="CY214" s="2">
        <v>19.878185580004811</v>
      </c>
      <c r="CZ214" s="2">
        <v>19.295262636012435</v>
      </c>
      <c r="DA214" s="2">
        <v>19.153030351784331</v>
      </c>
      <c r="DB214" s="2">
        <v>19.963390902626823</v>
      </c>
      <c r="DC214" s="2">
        <v>19.21517360470812</v>
      </c>
      <c r="DD214" s="2">
        <v>19.676716741198149</v>
      </c>
      <c r="DE214" s="2">
        <v>19.390699464640022</v>
      </c>
      <c r="DF214" s="2">
        <v>19.007267221551967</v>
      </c>
      <c r="DG214" s="2">
        <v>19.376776040708602</v>
      </c>
      <c r="DH214" s="2">
        <v>18.8561525504144</v>
      </c>
      <c r="DI214" s="2">
        <v>18.552538244049721</v>
      </c>
      <c r="DJ214" s="2">
        <v>19.585450445157395</v>
      </c>
      <c r="DK214" s="2">
        <v>19.344479141176919</v>
      </c>
      <c r="DL214" s="2">
        <v>19.537865122476873</v>
      </c>
      <c r="DM214" s="2">
        <v>18.676471199501819</v>
      </c>
      <c r="DN214" s="2">
        <v>19.511091833362748</v>
      </c>
      <c r="DO214" s="2">
        <v>19.365869438552231</v>
      </c>
      <c r="DP214" s="2">
        <v>20.045971087892067</v>
      </c>
      <c r="DQ214" s="2">
        <v>19.355436095595252</v>
      </c>
      <c r="DR214" s="2">
        <v>19.383998338886169</v>
      </c>
      <c r="DS214" s="2">
        <v>18.999855798847506</v>
      </c>
      <c r="DT214" s="2">
        <v>19.458096492902747</v>
      </c>
      <c r="DU214" s="2">
        <v>19.621794568554563</v>
      </c>
      <c r="DV214" s="2">
        <v>19.216443868129478</v>
      </c>
      <c r="DW214" s="2">
        <v>18.939439003594678</v>
      </c>
      <c r="DX214" s="2">
        <v>18.442127091350056</v>
      </c>
      <c r="DY214" s="2">
        <v>19.261181548391122</v>
      </c>
      <c r="DZ214" s="2">
        <v>18.838708813114827</v>
      </c>
      <c r="EA214" s="2">
        <v>20.094179473676949</v>
      </c>
      <c r="EB214" s="2">
        <v>20.075658976141955</v>
      </c>
      <c r="EC214" s="2">
        <v>19.347781406448661</v>
      </c>
      <c r="ED214" s="2">
        <v>18.359092331413549</v>
      </c>
      <c r="EE214" s="2">
        <v>19.008086218176302</v>
      </c>
      <c r="EF214" s="2">
        <v>19.027975826888525</v>
      </c>
      <c r="EG214" s="2">
        <v>19.816021967653491</v>
      </c>
      <c r="EH214" s="2">
        <v>19.901714171218714</v>
      </c>
      <c r="EI214" s="2">
        <v>18.280966979458235</v>
      </c>
      <c r="EJ214" s="2">
        <v>19.27372705295236</v>
      </c>
      <c r="EK214" s="2">
        <v>19.606813324788206</v>
      </c>
      <c r="EL214" s="2">
        <v>19.066351383573338</v>
      </c>
      <c r="EM214" s="2">
        <v>19.771291092838098</v>
      </c>
      <c r="EN214" s="2">
        <v>19.757663644409071</v>
      </c>
      <c r="EO214" s="2">
        <v>19.997040115323607</v>
      </c>
      <c r="EP214" s="2">
        <v>18.962479538222805</v>
      </c>
      <c r="EQ214" s="2">
        <v>19.384064875793477</v>
      </c>
      <c r="ER214" s="2">
        <v>19.513000596131157</v>
      </c>
      <c r="ES214" s="2">
        <v>18.89758058132989</v>
      </c>
      <c r="ET214" s="2">
        <v>19.596723710165691</v>
      </c>
      <c r="EU214" s="2">
        <v>18.61078786835705</v>
      </c>
      <c r="EV214" s="2">
        <v>19.612176650331019</v>
      </c>
      <c r="EW214" s="2">
        <v>19.618880206419217</v>
      </c>
      <c r="EX214" s="2">
        <v>19.582036643306825</v>
      </c>
      <c r="EY214" s="2">
        <v>18.95702846100712</v>
      </c>
      <c r="EZ214" s="2">
        <v>19.569438858592996</v>
      </c>
      <c r="FA214" s="2">
        <v>19.711948848340558</v>
      </c>
      <c r="FB214" s="2">
        <v>18.364803718730826</v>
      </c>
      <c r="FC214" s="2">
        <v>20.221187885172405</v>
      </c>
      <c r="FD214" s="2">
        <v>20.28471646004779</v>
      </c>
      <c r="FE214" s="2">
        <v>19.139346318345712</v>
      </c>
      <c r="FF214" s="2">
        <v>19.438822002940991</v>
      </c>
      <c r="FG214" s="2">
        <v>19.295698344488262</v>
      </c>
      <c r="FH214" s="2">
        <v>18.39960569557109</v>
      </c>
      <c r="FI214" s="2">
        <v>19.457164432892561</v>
      </c>
      <c r="FJ214" s="2">
        <v>19.629479584798982</v>
      </c>
      <c r="FK214" s="2">
        <v>17.847122884746671</v>
      </c>
      <c r="FL214" s="2">
        <v>19.314917144071963</v>
      </c>
      <c r="FM214" s="2">
        <v>19.535581148966475</v>
      </c>
      <c r="FN214" s="2">
        <v>19.414581998230652</v>
      </c>
      <c r="FO214" s="2">
        <v>18.439200956269314</v>
      </c>
      <c r="FP214" s="2">
        <v>19.41777486830534</v>
      </c>
      <c r="FQ214" s="2">
        <v>19.206672860999738</v>
      </c>
      <c r="FR214" s="2">
        <v>19.142668559802196</v>
      </c>
      <c r="FS214" s="2">
        <v>20.987900898332018</v>
      </c>
      <c r="FT214" s="2">
        <v>19.704941177544782</v>
      </c>
      <c r="FU214" s="2">
        <v>19.349317439545882</v>
      </c>
      <c r="FV214" s="2">
        <v>19.670811463033381</v>
      </c>
      <c r="FW214" s="2">
        <v>19.379546348748033</v>
      </c>
      <c r="FX214" s="2">
        <v>19.67525181929518</v>
      </c>
      <c r="FY214" s="2">
        <v>19.603777432899797</v>
      </c>
      <c r="FZ214" s="2">
        <v>17.941296972005333</v>
      </c>
      <c r="GA214" s="2">
        <v>19.500794488409085</v>
      </c>
      <c r="GB214" s="2">
        <v>18.765777484328172</v>
      </c>
      <c r="GC214" s="2">
        <v>17.921669386858163</v>
      </c>
      <c r="GD214" s="2">
        <v>19.673322895257311</v>
      </c>
      <c r="GE214" s="2">
        <v>19.084638200602665</v>
      </c>
      <c r="GF214" s="2">
        <v>19.739397821570222</v>
      </c>
      <c r="GG214" s="2">
        <v>20.106296010320399</v>
      </c>
      <c r="GH214" s="2">
        <v>20.2277526995511</v>
      </c>
      <c r="GI214" s="2">
        <v>21.054137162568683</v>
      </c>
      <c r="GJ214" s="2">
        <v>20.004367593771612</v>
      </c>
      <c r="GK214" s="2">
        <v>18.395543018911841</v>
      </c>
      <c r="GL214" s="2">
        <v>19.113050592798245</v>
      </c>
      <c r="GM214" s="30">
        <v>18.395543018911841</v>
      </c>
      <c r="GN214" s="30">
        <v>19.113050592798245</v>
      </c>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row>
    <row r="215" spans="1:230" x14ac:dyDescent="0.2">
      <c r="A215" s="17" t="s">
        <v>83</v>
      </c>
      <c r="B215" s="17">
        <v>34</v>
      </c>
      <c r="C215" s="17">
        <v>2</v>
      </c>
      <c r="D215" s="9" t="s">
        <v>1</v>
      </c>
      <c r="E215" s="7">
        <v>3.0634079417816928E-2</v>
      </c>
      <c r="F215" s="7">
        <v>-0.22655941462727824</v>
      </c>
      <c r="G215" s="7">
        <v>7.5777419624756259E-4</v>
      </c>
      <c r="H215" s="7">
        <v>-0.33425273754856022</v>
      </c>
      <c r="I215" s="56" t="s">
        <v>5707</v>
      </c>
      <c r="J215" s="56" t="s">
        <v>5707</v>
      </c>
      <c r="K215" s="2">
        <v>19.774146271578569</v>
      </c>
      <c r="L215" s="2">
        <v>19.252379816458372</v>
      </c>
      <c r="M215" s="2">
        <v>19.937837606865735</v>
      </c>
      <c r="N215" s="2">
        <v>19.722175154961775</v>
      </c>
      <c r="O215" s="2">
        <v>19.399776774227973</v>
      </c>
      <c r="P215" s="2">
        <v>19.313957428491069</v>
      </c>
      <c r="Q215" s="2">
        <v>19.377389342044349</v>
      </c>
      <c r="R215" s="2">
        <v>19.912291126429903</v>
      </c>
      <c r="S215" s="2">
        <v>20.387121055330685</v>
      </c>
      <c r="T215" s="2">
        <v>20.643957510257923</v>
      </c>
      <c r="U215" s="2">
        <v>19.757663644409071</v>
      </c>
      <c r="V215" s="2">
        <v>18.653189065639804</v>
      </c>
      <c r="W215" s="2">
        <v>20.294522595386471</v>
      </c>
      <c r="X215" s="2">
        <v>19.979666384263478</v>
      </c>
      <c r="Y215" s="2">
        <v>19.551912161381079</v>
      </c>
      <c r="Z215" s="2">
        <v>19.766944792471289</v>
      </c>
      <c r="AA215" s="2">
        <v>19.62311191638322</v>
      </c>
      <c r="AB215" s="2">
        <v>20.500165586863574</v>
      </c>
      <c r="AC215" s="2">
        <v>19.432469451011816</v>
      </c>
      <c r="AD215" s="2">
        <v>20.208761722112957</v>
      </c>
      <c r="AE215" s="2">
        <v>20.03226585908444</v>
      </c>
      <c r="AF215" s="2">
        <v>19.873944071427143</v>
      </c>
      <c r="AG215" s="2">
        <v>20.01384437795954</v>
      </c>
      <c r="AH215" s="2">
        <v>19.816494129248127</v>
      </c>
      <c r="AI215" s="2">
        <v>20.45241677535083</v>
      </c>
      <c r="AJ215" s="2">
        <v>18.92901267730959</v>
      </c>
      <c r="AK215" s="2">
        <v>19.983352964024913</v>
      </c>
      <c r="AL215" s="2">
        <v>20.326010962639426</v>
      </c>
      <c r="AM215" s="2">
        <v>19.590942635801717</v>
      </c>
      <c r="AN215" s="2">
        <v>20.395725741287869</v>
      </c>
      <c r="AO215" s="2">
        <v>20.838436467664845</v>
      </c>
      <c r="AP215" s="2">
        <v>20.193349587004434</v>
      </c>
      <c r="AQ215" s="2">
        <v>20.238221094049717</v>
      </c>
      <c r="AR215" s="2">
        <v>19.185635813998449</v>
      </c>
      <c r="AS215" s="2">
        <v>19.860282820792332</v>
      </c>
      <c r="AT215" s="2">
        <v>19.616420600306363</v>
      </c>
      <c r="AU215" s="2">
        <v>19.571672691101149</v>
      </c>
      <c r="AV215" s="2">
        <v>19.97228334900154</v>
      </c>
      <c r="AW215" s="2">
        <v>19.828427677917052</v>
      </c>
      <c r="AX215" s="2">
        <v>19.757663644409071</v>
      </c>
      <c r="AY215" s="2">
        <v>20.369379397558479</v>
      </c>
      <c r="AZ215" s="2">
        <v>19.617705207112309</v>
      </c>
      <c r="BA215" s="2">
        <v>19.757663644409071</v>
      </c>
      <c r="BB215" s="2">
        <v>19.660463891831395</v>
      </c>
      <c r="BC215" s="2">
        <v>19.80996457064149</v>
      </c>
      <c r="BD215" s="2">
        <v>19.278810423841652</v>
      </c>
      <c r="BE215" s="2">
        <v>21.116415176529138</v>
      </c>
      <c r="BF215" s="2">
        <v>19.435849534046497</v>
      </c>
      <c r="BG215" s="2">
        <v>18.687875070541434</v>
      </c>
      <c r="BH215" s="2">
        <v>20.061487056046985</v>
      </c>
      <c r="BI215" s="2">
        <v>18.718410758719052</v>
      </c>
      <c r="BJ215" s="2">
        <v>20.014648539770594</v>
      </c>
      <c r="BK215" s="2">
        <v>19.859028120395436</v>
      </c>
      <c r="BL215" s="2">
        <v>19.757663644409071</v>
      </c>
      <c r="BM215" s="2">
        <v>19.293414290922371</v>
      </c>
      <c r="BN215" s="2">
        <v>19.591009318889508</v>
      </c>
      <c r="BO215" s="2">
        <v>20.66908090106395</v>
      </c>
      <c r="BP215" s="2">
        <v>20.231793999931067</v>
      </c>
      <c r="BQ215" s="2">
        <v>19.349434870944201</v>
      </c>
      <c r="BR215" s="2">
        <v>20.057323601364619</v>
      </c>
      <c r="BS215" s="2">
        <v>19.829725975619837</v>
      </c>
      <c r="BT215" s="2">
        <v>20.188566692660057</v>
      </c>
      <c r="BU215" s="2">
        <v>20.276961629846298</v>
      </c>
      <c r="BV215" s="2">
        <v>20.756636757201626</v>
      </c>
      <c r="BW215" s="2">
        <v>19.564682442761853</v>
      </c>
      <c r="BX215" s="2">
        <v>20.456907100708285</v>
      </c>
      <c r="BY215" s="2">
        <v>19.716507719081928</v>
      </c>
      <c r="BZ215" s="2">
        <v>19.93133094414685</v>
      </c>
      <c r="CA215" s="2">
        <v>19.73995363801658</v>
      </c>
      <c r="CB215" s="2">
        <v>19.747179809190754</v>
      </c>
      <c r="CC215" s="2">
        <v>20.081754024442372</v>
      </c>
      <c r="CD215" s="2">
        <v>20.143886441100733</v>
      </c>
      <c r="CE215" s="2">
        <v>19.929891094254586</v>
      </c>
      <c r="CF215" s="2">
        <v>20.509192975834623</v>
      </c>
      <c r="CG215" s="2">
        <v>19.522686465157705</v>
      </c>
      <c r="CH215" s="2">
        <v>20.015326064555161</v>
      </c>
      <c r="CI215" s="2">
        <v>19.114892644026824</v>
      </c>
      <c r="CJ215" s="2">
        <v>19.783787274270459</v>
      </c>
      <c r="CK215" s="2">
        <v>19.343035858502887</v>
      </c>
      <c r="CL215" s="2">
        <v>19.127322434328295</v>
      </c>
      <c r="CM215" s="2">
        <v>18.734344018030995</v>
      </c>
      <c r="CN215" s="2">
        <v>20.69745071775651</v>
      </c>
      <c r="CO215" s="2">
        <v>19.659801586034867</v>
      </c>
      <c r="CP215" s="2">
        <v>20.433967974934941</v>
      </c>
      <c r="CQ215" s="2">
        <v>20.248224905114867</v>
      </c>
      <c r="CR215" s="2">
        <v>20.089583506657359</v>
      </c>
      <c r="CS215" s="2">
        <v>19.180300966005458</v>
      </c>
      <c r="CT215" s="2">
        <v>20.354458232054256</v>
      </c>
      <c r="CU215" s="2">
        <v>19.827782064454251</v>
      </c>
      <c r="CV215" s="2">
        <v>20.586208925949464</v>
      </c>
      <c r="CW215" s="2">
        <v>19.757663644409071</v>
      </c>
      <c r="CX215" s="2">
        <v>19.272067956555407</v>
      </c>
      <c r="CY215" s="2">
        <v>19.826093482730567</v>
      </c>
      <c r="CZ215" s="2">
        <v>19.90519577732622</v>
      </c>
      <c r="DA215" s="2">
        <v>19.724086308907566</v>
      </c>
      <c r="DB215" s="2">
        <v>19.567710837345196</v>
      </c>
      <c r="DC215" s="2">
        <v>19.534098695763131</v>
      </c>
      <c r="DD215" s="2">
        <v>19.951512326613159</v>
      </c>
      <c r="DE215" s="2">
        <v>20.327102019147723</v>
      </c>
      <c r="DF215" s="2">
        <v>19.759368039990854</v>
      </c>
      <c r="DG215" s="2">
        <v>20.080892405814279</v>
      </c>
      <c r="DH215" s="2">
        <v>19.612682769826197</v>
      </c>
      <c r="DI215" s="2">
        <v>18.915101729975703</v>
      </c>
      <c r="DJ215" s="2">
        <v>19.402591965535336</v>
      </c>
      <c r="DK215" s="2">
        <v>19.421005299120164</v>
      </c>
      <c r="DL215" s="2">
        <v>19.617351069697179</v>
      </c>
      <c r="DM215" s="2">
        <v>18.634062670797984</v>
      </c>
      <c r="DN215" s="2">
        <v>20.007433391257976</v>
      </c>
      <c r="DO215" s="2">
        <v>20.040407147853276</v>
      </c>
      <c r="DP215" s="2">
        <v>19.705972071380909</v>
      </c>
      <c r="DQ215" s="2">
        <v>19.937727873527795</v>
      </c>
      <c r="DR215" s="2">
        <v>19.499368564596281</v>
      </c>
      <c r="DS215" s="2">
        <v>19.757663644409071</v>
      </c>
      <c r="DT215" s="2">
        <v>19.635289087587672</v>
      </c>
      <c r="DU215" s="2">
        <v>20.294102849123707</v>
      </c>
      <c r="DV215" s="2">
        <v>19.873373007534482</v>
      </c>
      <c r="DW215" s="2">
        <v>20.388560289326325</v>
      </c>
      <c r="DX215" s="2">
        <v>19.419210729005552</v>
      </c>
      <c r="DY215" s="2">
        <v>18.966073406336577</v>
      </c>
      <c r="DZ215" s="2">
        <v>19.831061291459747</v>
      </c>
      <c r="EA215" s="2">
        <v>19.9710593661862</v>
      </c>
      <c r="EB215" s="2">
        <v>20.053031567153916</v>
      </c>
      <c r="EC215" s="2">
        <v>19.933174545591282</v>
      </c>
      <c r="ED215" s="2">
        <v>18.999274908118295</v>
      </c>
      <c r="EE215" s="2">
        <v>18.898875337602245</v>
      </c>
      <c r="EF215" s="2">
        <v>19.130473243547922</v>
      </c>
      <c r="EG215" s="2">
        <v>19.467157081892594</v>
      </c>
      <c r="EH215" s="2">
        <v>19.857654396472778</v>
      </c>
      <c r="EI215" s="2">
        <v>18.217845876958581</v>
      </c>
      <c r="EJ215" s="2">
        <v>20.072024567492686</v>
      </c>
      <c r="EK215" s="2">
        <v>19.924193643697297</v>
      </c>
      <c r="EL215" s="2">
        <v>18.791930398478424</v>
      </c>
      <c r="EM215" s="2">
        <v>19.720019205983661</v>
      </c>
      <c r="EN215" s="2">
        <v>19.795089672842661</v>
      </c>
      <c r="EO215" s="2">
        <v>20.391377404035136</v>
      </c>
      <c r="EP215" s="2">
        <v>19.34903334829837</v>
      </c>
      <c r="EQ215" s="2">
        <v>19.648128644372896</v>
      </c>
      <c r="ER215" s="2">
        <v>18.881013992325041</v>
      </c>
      <c r="ES215" s="2">
        <v>18.988612050763997</v>
      </c>
      <c r="ET215" s="2">
        <v>19.67597539652024</v>
      </c>
      <c r="EU215" s="2">
        <v>18.610624545690456</v>
      </c>
      <c r="EV215" s="2">
        <v>19.757663644409071</v>
      </c>
      <c r="EW215" s="2">
        <v>19.780458953495703</v>
      </c>
      <c r="EX215" s="2">
        <v>20.094323517446359</v>
      </c>
      <c r="EY215" s="2">
        <v>19.88321838135494</v>
      </c>
      <c r="EZ215" s="2">
        <v>19.725037652779758</v>
      </c>
      <c r="FA215" s="2">
        <v>19.757663644409071</v>
      </c>
      <c r="FB215" s="2">
        <v>18.661149672153577</v>
      </c>
      <c r="FC215" s="2">
        <v>20.183509273005839</v>
      </c>
      <c r="FD215" s="2">
        <v>19.89295460308324</v>
      </c>
      <c r="FE215" s="2">
        <v>19.50805138160834</v>
      </c>
      <c r="FF215" s="2">
        <v>19.335571203808691</v>
      </c>
      <c r="FG215" s="2">
        <v>19.670646365644874</v>
      </c>
      <c r="FH215" s="2">
        <v>19.038991384147867</v>
      </c>
      <c r="FI215" s="2">
        <v>19.678725724413209</v>
      </c>
      <c r="FJ215" s="2">
        <v>20.15612478306663</v>
      </c>
      <c r="FK215" s="2">
        <v>18.470528328024258</v>
      </c>
      <c r="FL215" s="2">
        <v>20.121135206416373</v>
      </c>
      <c r="FM215" s="2">
        <v>19.455608119407074</v>
      </c>
      <c r="FN215" s="2">
        <v>19.66146365206626</v>
      </c>
      <c r="FO215" s="2">
        <v>18.295665591381063</v>
      </c>
      <c r="FP215" s="2">
        <v>19.604516110750314</v>
      </c>
      <c r="FQ215" s="2">
        <v>19.807971617843826</v>
      </c>
      <c r="FR215" s="2">
        <v>19.677359075816209</v>
      </c>
      <c r="FS215" s="2">
        <v>20.866836406406733</v>
      </c>
      <c r="FT215" s="2">
        <v>20.012512118700919</v>
      </c>
      <c r="FU215" s="2">
        <v>19.117176955355461</v>
      </c>
      <c r="FV215" s="2">
        <v>19.757663644409071</v>
      </c>
      <c r="FW215" s="2">
        <v>19.586192131112281</v>
      </c>
      <c r="FX215" s="2">
        <v>19.535175722733651</v>
      </c>
      <c r="FY215" s="2">
        <v>19.180290700173988</v>
      </c>
      <c r="FZ215" s="2">
        <v>18.672299922722964</v>
      </c>
      <c r="GA215" s="2">
        <v>19.203539144282342</v>
      </c>
      <c r="GB215" s="2">
        <v>18.805657831970581</v>
      </c>
      <c r="GC215" s="2">
        <v>18.746774264496743</v>
      </c>
      <c r="GD215" s="2">
        <v>19.389280139459661</v>
      </c>
      <c r="GE215" s="2">
        <v>19.694634335915403</v>
      </c>
      <c r="GF215" s="2">
        <v>19.546098279057546</v>
      </c>
      <c r="GG215" s="2">
        <v>20.707341801076261</v>
      </c>
      <c r="GH215" s="2">
        <v>19.622273213785714</v>
      </c>
      <c r="GI215" s="2">
        <v>20.274924275708472</v>
      </c>
      <c r="GJ215" s="2">
        <v>19.411786298953857</v>
      </c>
      <c r="GK215" s="2">
        <v>18.558613281786826</v>
      </c>
      <c r="GL215" s="2">
        <v>19.394079545433499</v>
      </c>
      <c r="GM215" s="30">
        <v>18.558613281786826</v>
      </c>
      <c r="GN215" s="30">
        <v>19.394079545433499</v>
      </c>
    </row>
    <row r="216" spans="1:230" x14ac:dyDescent="0.2">
      <c r="A216" s="17" t="s">
        <v>290</v>
      </c>
      <c r="B216" s="17">
        <v>36</v>
      </c>
      <c r="C216" s="17">
        <v>3</v>
      </c>
      <c r="D216" s="9" t="s">
        <v>1</v>
      </c>
      <c r="E216" s="7">
        <v>0.21815620038552663</v>
      </c>
      <c r="F216" s="7">
        <v>-0.17102849604701476</v>
      </c>
      <c r="G216" s="7">
        <v>4.3538670436837901E-4</v>
      </c>
      <c r="H216" s="7">
        <v>-0.41033888515107009</v>
      </c>
      <c r="I216" s="78">
        <v>0</v>
      </c>
      <c r="J216" s="56" t="s">
        <v>5707</v>
      </c>
      <c r="K216" s="2">
        <v>17.660119582638888</v>
      </c>
      <c r="L216" s="2">
        <v>17.012501590749089</v>
      </c>
      <c r="M216" s="2">
        <v>18.853645435086456</v>
      </c>
      <c r="N216" s="2">
        <v>17.658621342780584</v>
      </c>
      <c r="O216" s="2">
        <v>17.654624838883628</v>
      </c>
      <c r="P216" s="2">
        <v>17.5534311520362</v>
      </c>
      <c r="Q216" s="2">
        <v>17.44503057908106</v>
      </c>
      <c r="R216" s="2">
        <v>17.733595219809093</v>
      </c>
      <c r="S216" s="2">
        <v>18.214741754856117</v>
      </c>
      <c r="T216" s="2">
        <v>18.172078649144318</v>
      </c>
      <c r="U216" s="2">
        <v>17.423903037183372</v>
      </c>
      <c r="V216" s="2">
        <v>17.24480477732304</v>
      </c>
      <c r="W216" s="2">
        <v>18.369001948540106</v>
      </c>
      <c r="X216" s="2">
        <v>18.299798076257044</v>
      </c>
      <c r="Y216" s="2">
        <v>17.358219814054056</v>
      </c>
      <c r="Z216" s="2">
        <v>17.952880733887362</v>
      </c>
      <c r="AA216" s="2">
        <v>17.617911265812328</v>
      </c>
      <c r="AB216" s="2">
        <v>18.048584720471357</v>
      </c>
      <c r="AC216" s="2">
        <v>17.368099307776021</v>
      </c>
      <c r="AD216" s="2">
        <v>17.956944313355763</v>
      </c>
      <c r="AE216" s="2">
        <v>17.974761542849038</v>
      </c>
      <c r="AF216" s="2">
        <v>17.862767770068267</v>
      </c>
      <c r="AG216" s="2">
        <v>18.165947557249687</v>
      </c>
      <c r="AH216" s="2">
        <v>18.095469048946477</v>
      </c>
      <c r="AI216" s="2">
        <v>18.26024329094135</v>
      </c>
      <c r="AJ216" s="2">
        <v>16.92047611086533</v>
      </c>
      <c r="AK216" s="2">
        <v>17.928275003163495</v>
      </c>
      <c r="AL216" s="2">
        <v>18.284076367070142</v>
      </c>
      <c r="AM216" s="2">
        <v>18.343139614742146</v>
      </c>
      <c r="AN216" s="2">
        <v>18.126005441947324</v>
      </c>
      <c r="AO216" s="2">
        <v>19.077272332178925</v>
      </c>
      <c r="AP216" s="2">
        <v>17.873843009080094</v>
      </c>
      <c r="AQ216" s="2">
        <v>17.772898337457807</v>
      </c>
      <c r="AR216" s="2">
        <v>18.046318186575736</v>
      </c>
      <c r="AS216" s="2">
        <v>18.235787848762818</v>
      </c>
      <c r="AT216" s="2">
        <v>17.598026654175623</v>
      </c>
      <c r="AU216" s="2">
        <v>17.494529180488556</v>
      </c>
      <c r="AV216" s="2">
        <v>17.628062330129264</v>
      </c>
      <c r="AW216" s="2">
        <v>17.837344770767722</v>
      </c>
      <c r="AX216" s="2">
        <v>18.09228256180679</v>
      </c>
      <c r="AY216" s="2">
        <v>18.992840404516013</v>
      </c>
      <c r="AZ216" s="2">
        <v>17.624968590668139</v>
      </c>
      <c r="BA216" s="2">
        <v>17.522184587485487</v>
      </c>
      <c r="BB216" s="2">
        <v>17.115786683315527</v>
      </c>
      <c r="BC216" s="2">
        <v>17.973450008170733</v>
      </c>
      <c r="BD216" s="2">
        <v>17.494414770034815</v>
      </c>
      <c r="BE216" s="2">
        <v>18.338453995853527</v>
      </c>
      <c r="BF216" s="2">
        <v>17.175968635152621</v>
      </c>
      <c r="BG216" s="2">
        <v>16.135391473495197</v>
      </c>
      <c r="BH216" s="2">
        <v>17.856733247290268</v>
      </c>
      <c r="BI216" s="2">
        <v>16.049981359035023</v>
      </c>
      <c r="BJ216" s="2">
        <v>18.803332603727057</v>
      </c>
      <c r="BK216" s="2">
        <v>18.054602567829011</v>
      </c>
      <c r="BL216" s="2">
        <v>18.02075555450466</v>
      </c>
      <c r="BM216" s="2">
        <v>17.259326020206259</v>
      </c>
      <c r="BN216" s="2">
        <v>18.262326244365106</v>
      </c>
      <c r="BO216" s="2">
        <v>18.39011859816981</v>
      </c>
      <c r="BP216" s="2">
        <v>17.88015465725098</v>
      </c>
      <c r="BQ216" s="2">
        <v>17.016737729438024</v>
      </c>
      <c r="BR216" s="2">
        <v>18.157658375428461</v>
      </c>
      <c r="BS216" s="2">
        <v>17.203331621185864</v>
      </c>
      <c r="BT216" s="2">
        <v>17.916919210265839</v>
      </c>
      <c r="BU216" s="2">
        <v>17.773316095700494</v>
      </c>
      <c r="BV216" s="2">
        <v>18.140063484328007</v>
      </c>
      <c r="BW216" s="2">
        <v>17.452784871134927</v>
      </c>
      <c r="BX216" s="2">
        <v>18.179548698032352</v>
      </c>
      <c r="BY216" s="2">
        <v>17.797675383279017</v>
      </c>
      <c r="BZ216" s="2">
        <v>17.800023319941882</v>
      </c>
      <c r="CA216" s="2">
        <v>17.327937451445031</v>
      </c>
      <c r="CB216" s="2">
        <v>18.076972716920881</v>
      </c>
      <c r="CC216" s="2">
        <v>17.757755129443694</v>
      </c>
      <c r="CD216" s="2">
        <v>17.932733410926904</v>
      </c>
      <c r="CE216" s="2">
        <v>18.000760619676598</v>
      </c>
      <c r="CF216" s="2">
        <v>18.882139180385732</v>
      </c>
      <c r="CG216" s="2">
        <v>16.870761139842124</v>
      </c>
      <c r="CH216" s="2">
        <v>18.11942117018522</v>
      </c>
      <c r="CI216" s="2">
        <v>17.170570866496412</v>
      </c>
      <c r="CJ216" s="2">
        <v>18.062711685393385</v>
      </c>
      <c r="CK216" s="2">
        <v>16.760545366186605</v>
      </c>
      <c r="CL216" s="2">
        <v>17.707903481324418</v>
      </c>
      <c r="CM216" s="2">
        <v>16.472143804580803</v>
      </c>
      <c r="CN216" s="2">
        <v>18.382285891444102</v>
      </c>
      <c r="CO216" s="2">
        <v>17.320927877095531</v>
      </c>
      <c r="CP216" s="2">
        <v>18.486716734525054</v>
      </c>
      <c r="CQ216" s="2">
        <v>17.449568793382571</v>
      </c>
      <c r="CR216" s="2">
        <v>18.538425946034277</v>
      </c>
      <c r="CS216" s="2">
        <v>17.062491385670018</v>
      </c>
      <c r="CT216" s="2">
        <v>18.263260595434314</v>
      </c>
      <c r="CU216" s="2">
        <v>17.768845305277658</v>
      </c>
      <c r="CV216" s="2">
        <v>18.273698096546699</v>
      </c>
      <c r="CW216" s="2">
        <v>18.467690250477471</v>
      </c>
      <c r="CX216" s="2">
        <v>17.707386123314969</v>
      </c>
      <c r="CY216" s="2">
        <v>17.728544724256782</v>
      </c>
      <c r="CZ216" s="2">
        <v>17.913937823544156</v>
      </c>
      <c r="DA216" s="2">
        <v>17.353917753638871</v>
      </c>
      <c r="DB216" s="2">
        <v>17.439110323135939</v>
      </c>
      <c r="DC216" s="2">
        <v>17.469244053296887</v>
      </c>
      <c r="DD216" s="2">
        <v>17.312764075348891</v>
      </c>
      <c r="DE216" s="2">
        <v>18.370069218050109</v>
      </c>
      <c r="DF216" s="2">
        <v>18.106525539807507</v>
      </c>
      <c r="DG216" s="2">
        <v>17.984574361408963</v>
      </c>
      <c r="DH216" s="2">
        <v>17.926962491273645</v>
      </c>
      <c r="DI216" s="2">
        <v>16.417704923644443</v>
      </c>
      <c r="DJ216" s="2">
        <v>17.864728341003193</v>
      </c>
      <c r="DK216" s="2">
        <v>17.162822280616485</v>
      </c>
      <c r="DL216" s="2">
        <v>17.096795479863324</v>
      </c>
      <c r="DM216" s="2">
        <v>17.112220821002268</v>
      </c>
      <c r="DN216" s="2">
        <v>18.176501016198561</v>
      </c>
      <c r="DO216" s="2">
        <v>18.230642027273522</v>
      </c>
      <c r="DP216" s="2">
        <v>17.66242169056887</v>
      </c>
      <c r="DQ216" s="2">
        <v>17.730842317832554</v>
      </c>
      <c r="DR216" s="2">
        <v>19.113300065841102</v>
      </c>
      <c r="DS216" s="2">
        <v>17.766214116430735</v>
      </c>
      <c r="DT216" s="2">
        <v>17.704489102836696</v>
      </c>
      <c r="DU216" s="2">
        <v>18.66342501776283</v>
      </c>
      <c r="DV216" s="2">
        <v>18.127806724184499</v>
      </c>
      <c r="DW216" s="2">
        <v>18.287806723873175</v>
      </c>
      <c r="DX216" s="2">
        <v>17.371671784627672</v>
      </c>
      <c r="DY216" s="2">
        <v>17.60815010910493</v>
      </c>
      <c r="DZ216" s="2">
        <v>18.039086128967135</v>
      </c>
      <c r="EA216" s="2">
        <v>17.970935202993282</v>
      </c>
      <c r="EB216" s="2">
        <v>18.500515546628794</v>
      </c>
      <c r="EC216" s="2">
        <v>17.872539874353873</v>
      </c>
      <c r="ED216" s="2">
        <v>16.436776232631246</v>
      </c>
      <c r="EE216" s="2">
        <v>16.383712218860406</v>
      </c>
      <c r="EF216" s="2">
        <v>16.240142372387488</v>
      </c>
      <c r="EG216" s="2">
        <v>17.622086706286524</v>
      </c>
      <c r="EH216" s="2">
        <v>18.260397369437069</v>
      </c>
      <c r="EI216" s="2">
        <v>15.72195520266669</v>
      </c>
      <c r="EJ216" s="2">
        <v>17.890907713508767</v>
      </c>
      <c r="EK216" s="2">
        <v>17.552757331604766</v>
      </c>
      <c r="EL216" s="2">
        <v>17.544422942342738</v>
      </c>
      <c r="EM216" s="2">
        <v>17.73876950209975</v>
      </c>
      <c r="EN216" s="2">
        <v>17.946989941209161</v>
      </c>
      <c r="EO216" s="2">
        <v>17.581599194485964</v>
      </c>
      <c r="EP216" s="2">
        <v>17.344030168506833</v>
      </c>
      <c r="EQ216" s="2">
        <v>17.664083164007209</v>
      </c>
      <c r="ER216" s="2">
        <v>17.403061860994047</v>
      </c>
      <c r="ES216" s="2">
        <v>16.772014391508641</v>
      </c>
      <c r="ET216" s="2">
        <v>17.249061363867515</v>
      </c>
      <c r="EU216" s="2">
        <v>17.552465342143304</v>
      </c>
      <c r="EV216" s="2">
        <v>18.507714062725459</v>
      </c>
      <c r="EW216" s="2">
        <v>17.811006367373615</v>
      </c>
      <c r="EX216" s="2">
        <v>17.639562103676749</v>
      </c>
      <c r="EY216" s="2">
        <v>17.764113391203395</v>
      </c>
      <c r="EZ216" s="2">
        <v>17.17933687418736</v>
      </c>
      <c r="FA216" s="2">
        <v>17.676905857119046</v>
      </c>
      <c r="FB216" s="2">
        <v>15.604373590031537</v>
      </c>
      <c r="FC216" s="2">
        <v>17.893078026289086</v>
      </c>
      <c r="FD216" s="2">
        <v>17.882468476234436</v>
      </c>
      <c r="FE216" s="2">
        <v>18.095581579935271</v>
      </c>
      <c r="FF216" s="2">
        <v>16.777699610138129</v>
      </c>
      <c r="FG216" s="2">
        <v>18.129234830055697</v>
      </c>
      <c r="FH216" s="2">
        <v>17.121476028260776</v>
      </c>
      <c r="FI216" s="2">
        <v>17.532808440166445</v>
      </c>
      <c r="FJ216" s="2">
        <v>17.860813173879251</v>
      </c>
      <c r="FK216" s="2">
        <v>16.342938554559012</v>
      </c>
      <c r="FL216" s="2">
        <v>17.706257147555192</v>
      </c>
      <c r="FM216" s="2">
        <v>17.705646068298133</v>
      </c>
      <c r="FN216" s="2">
        <v>17.628603422899083</v>
      </c>
      <c r="FO216" s="2">
        <v>16.849262880994516</v>
      </c>
      <c r="FP216" s="2">
        <v>17.353459054312559</v>
      </c>
      <c r="FQ216" s="2">
        <v>16.715899519180287</v>
      </c>
      <c r="FR216" s="2">
        <v>17.630576050866647</v>
      </c>
      <c r="FS216" s="2">
        <v>18.74907327168609</v>
      </c>
      <c r="FT216" s="2">
        <v>16.956109222155479</v>
      </c>
      <c r="FU216" s="2">
        <v>18.156107749244772</v>
      </c>
      <c r="FV216" s="2">
        <v>17.911728812525553</v>
      </c>
      <c r="FW216" s="2">
        <v>17.734338717767461</v>
      </c>
      <c r="FX216" s="2">
        <v>17.076406106842466</v>
      </c>
      <c r="FY216" s="2">
        <v>16.897978146939067</v>
      </c>
      <c r="FZ216" s="2">
        <v>16.793624560948018</v>
      </c>
      <c r="GA216" s="2">
        <v>17.297971695622397</v>
      </c>
      <c r="GB216" s="2">
        <v>16.516214439649996</v>
      </c>
      <c r="GC216" s="2">
        <v>17.348539127828481</v>
      </c>
      <c r="GD216" s="2">
        <v>17.038372323383875</v>
      </c>
      <c r="GE216" s="2">
        <v>17.850448326479604</v>
      </c>
      <c r="GF216" s="2">
        <v>17.568824240925913</v>
      </c>
      <c r="GG216" s="2">
        <v>18.586271203772945</v>
      </c>
      <c r="GH216" s="2">
        <v>17.226668388853795</v>
      </c>
      <c r="GI216" s="2">
        <v>17.60766176110214</v>
      </c>
      <c r="GJ216" s="2">
        <v>16.197971098389544</v>
      </c>
      <c r="GK216" s="2">
        <v>16.584389776748068</v>
      </c>
      <c r="GL216" s="2">
        <v>17.237626375831358</v>
      </c>
      <c r="GM216" s="30">
        <v>16.584389776748068</v>
      </c>
      <c r="GN216" s="30">
        <v>17.237626375831358</v>
      </c>
    </row>
    <row r="217" spans="1:230" x14ac:dyDescent="0.2">
      <c r="A217" s="17" t="s">
        <v>84</v>
      </c>
      <c r="B217" s="17">
        <v>36</v>
      </c>
      <c r="C217" s="17">
        <v>4</v>
      </c>
      <c r="D217" s="9" t="s">
        <v>1</v>
      </c>
      <c r="E217" s="7">
        <v>8.9396980258093672E-2</v>
      </c>
      <c r="F217" s="7">
        <v>-0.18833790073128753</v>
      </c>
      <c r="G217" s="7">
        <v>9.0363813248073299E-4</v>
      </c>
      <c r="H217" s="7">
        <v>-0.33426907686860119</v>
      </c>
      <c r="I217" s="78">
        <v>0</v>
      </c>
      <c r="J217" s="56" t="s">
        <v>5707</v>
      </c>
      <c r="K217" s="2">
        <v>18.858483641243438</v>
      </c>
      <c r="L217" s="2">
        <v>18.41512595694909</v>
      </c>
      <c r="M217" s="2">
        <v>18.52078454249364</v>
      </c>
      <c r="N217" s="2">
        <v>19.288769146326388</v>
      </c>
      <c r="O217" s="2">
        <v>19.285557251910781</v>
      </c>
      <c r="P217" s="2">
        <v>18.544152689083084</v>
      </c>
      <c r="Q217" s="2">
        <v>18.596451063110905</v>
      </c>
      <c r="R217" s="2">
        <v>19.438800478916789</v>
      </c>
      <c r="S217" s="2">
        <v>19.757663644409071</v>
      </c>
      <c r="T217" s="2">
        <v>19.18638265216363</v>
      </c>
      <c r="U217" s="2">
        <v>19.641684684308249</v>
      </c>
      <c r="V217" s="2">
        <v>18.221427357547917</v>
      </c>
      <c r="W217" s="2">
        <v>19.508071376291575</v>
      </c>
      <c r="X217" s="2">
        <v>18.973515178583177</v>
      </c>
      <c r="Y217" s="2">
        <v>18.820477011871848</v>
      </c>
      <c r="Z217" s="2">
        <v>19.006619399011182</v>
      </c>
      <c r="AA217" s="2">
        <v>19.486353328118707</v>
      </c>
      <c r="AB217" s="2">
        <v>19.022837427501692</v>
      </c>
      <c r="AC217" s="2">
        <v>18.381162247324632</v>
      </c>
      <c r="AD217" s="2">
        <v>19.049008489195625</v>
      </c>
      <c r="AE217" s="2">
        <v>18.715510790718923</v>
      </c>
      <c r="AF217" s="2">
        <v>19.258478568045895</v>
      </c>
      <c r="AG217" s="2">
        <v>18.679160496794246</v>
      </c>
      <c r="AH217" s="2">
        <v>18.647592258111775</v>
      </c>
      <c r="AI217" s="2">
        <v>19.201589366228049</v>
      </c>
      <c r="AJ217" s="2">
        <v>18.008572870631582</v>
      </c>
      <c r="AK217" s="2">
        <v>19.663304593051709</v>
      </c>
      <c r="AL217" s="2">
        <v>19.116248929888879</v>
      </c>
      <c r="AM217" s="2">
        <v>19.641735127687795</v>
      </c>
      <c r="AN217" s="2">
        <v>19.604128470352393</v>
      </c>
      <c r="AO217" s="2">
        <v>19.648352231635233</v>
      </c>
      <c r="AP217" s="2">
        <v>19.163167156175206</v>
      </c>
      <c r="AQ217" s="2">
        <v>19.083657120019723</v>
      </c>
      <c r="AR217" s="2">
        <v>19.002060446874932</v>
      </c>
      <c r="AS217" s="2">
        <v>19.294744775791639</v>
      </c>
      <c r="AT217" s="2">
        <v>19.000969552254297</v>
      </c>
      <c r="AU217" s="2">
        <v>18.630539986763864</v>
      </c>
      <c r="AV217" s="2">
        <v>19.750694681727101</v>
      </c>
      <c r="AW217" s="2">
        <v>19.342946186420765</v>
      </c>
      <c r="AX217" s="2">
        <v>18.814072936003839</v>
      </c>
      <c r="AY217" s="2">
        <v>19.261245930806361</v>
      </c>
      <c r="AZ217" s="2">
        <v>19.142185329902301</v>
      </c>
      <c r="BA217" s="2">
        <v>18.790506878386701</v>
      </c>
      <c r="BB217" s="2">
        <v>19.03366156702468</v>
      </c>
      <c r="BC217" s="2">
        <v>19.550680418233142</v>
      </c>
      <c r="BD217" s="2">
        <v>18.621324993457083</v>
      </c>
      <c r="BE217" s="2">
        <v>19.814356925675838</v>
      </c>
      <c r="BF217" s="2">
        <v>17.902121112468055</v>
      </c>
      <c r="BG217" s="2">
        <v>17.557832225886919</v>
      </c>
      <c r="BH217" s="2">
        <v>18.66197109296418</v>
      </c>
      <c r="BI217" s="2">
        <v>16.724982116059778</v>
      </c>
      <c r="BJ217" s="2">
        <v>19.264996071241182</v>
      </c>
      <c r="BK217" s="2">
        <v>18.590929918009586</v>
      </c>
      <c r="BL217" s="2">
        <v>18.989049462107939</v>
      </c>
      <c r="BM217" s="2">
        <v>18.367706329456112</v>
      </c>
      <c r="BN217" s="2">
        <v>19.245553719114323</v>
      </c>
      <c r="BO217" s="2">
        <v>19.118232990327151</v>
      </c>
      <c r="BP217" s="2">
        <v>19.492792859970653</v>
      </c>
      <c r="BQ217" s="2">
        <v>19.04164877113956</v>
      </c>
      <c r="BR217" s="2">
        <v>19.218512175417292</v>
      </c>
      <c r="BS217" s="2">
        <v>19.087095148464552</v>
      </c>
      <c r="BT217" s="2">
        <v>18.708532946005462</v>
      </c>
      <c r="BU217" s="2">
        <v>18.508703565929558</v>
      </c>
      <c r="BV217" s="2">
        <v>19.02254818731841</v>
      </c>
      <c r="BW217" s="2">
        <v>19.126640351998422</v>
      </c>
      <c r="BX217" s="2">
        <v>19.010977404313497</v>
      </c>
      <c r="BY217" s="2">
        <v>19.363654006113975</v>
      </c>
      <c r="BZ217" s="2">
        <v>18.650283384347905</v>
      </c>
      <c r="CA217" s="2">
        <v>18.893128304665577</v>
      </c>
      <c r="CB217" s="2">
        <v>19.064839537288844</v>
      </c>
      <c r="CC217" s="2">
        <v>19.523302783793071</v>
      </c>
      <c r="CD217" s="2">
        <v>19.270568002411263</v>
      </c>
      <c r="CE217" s="2">
        <v>19.347323382803374</v>
      </c>
      <c r="CF217" s="2">
        <v>20.147718275939269</v>
      </c>
      <c r="CG217" s="2">
        <v>18.765316393765072</v>
      </c>
      <c r="CH217" s="2">
        <v>19.525540456601934</v>
      </c>
      <c r="CI217" s="2">
        <v>18.748480781856234</v>
      </c>
      <c r="CJ217" s="2">
        <v>18.796301075460025</v>
      </c>
      <c r="CK217" s="2">
        <v>18.084717752513168</v>
      </c>
      <c r="CL217" s="2">
        <v>18.88811597091625</v>
      </c>
      <c r="CM217" s="2">
        <v>17.912074129959926</v>
      </c>
      <c r="CN217" s="2">
        <v>19.934323073207306</v>
      </c>
      <c r="CO217" s="2">
        <v>18.766038343394257</v>
      </c>
      <c r="CP217" s="2">
        <v>19.642336253647127</v>
      </c>
      <c r="CQ217" s="2">
        <v>18.676379610194765</v>
      </c>
      <c r="CR217" s="2">
        <v>19.756520464357681</v>
      </c>
      <c r="CS217" s="2">
        <v>18.950028174178428</v>
      </c>
      <c r="CT217" s="2">
        <v>19.118298454057779</v>
      </c>
      <c r="CU217" s="2">
        <v>19.062412305338952</v>
      </c>
      <c r="CV217" s="2">
        <v>19.486198788824289</v>
      </c>
      <c r="CW217" s="2">
        <v>19.234871448117516</v>
      </c>
      <c r="CX217" s="2">
        <v>19.448622972982857</v>
      </c>
      <c r="CY217" s="2">
        <v>19.229900195309245</v>
      </c>
      <c r="CZ217" s="2">
        <v>19.124880485400773</v>
      </c>
      <c r="DA217" s="2">
        <v>18.748515702651822</v>
      </c>
      <c r="DB217" s="2">
        <v>18.659678017073222</v>
      </c>
      <c r="DC217" s="2">
        <v>18.610870336767125</v>
      </c>
      <c r="DD217" s="2">
        <v>18.771790712557831</v>
      </c>
      <c r="DE217" s="2">
        <v>19.625174499199215</v>
      </c>
      <c r="DF217" s="2">
        <v>19.05267881093809</v>
      </c>
      <c r="DG217" s="2">
        <v>19.022696054491377</v>
      </c>
      <c r="DH217" s="2">
        <v>19.151975988921389</v>
      </c>
      <c r="DI217" s="2">
        <v>18.483486964690787</v>
      </c>
      <c r="DJ217" s="2">
        <v>19.20759889341246</v>
      </c>
      <c r="DK217" s="2">
        <v>19.117591650467759</v>
      </c>
      <c r="DL217" s="2">
        <v>18.623608907293359</v>
      </c>
      <c r="DM217" s="2">
        <v>18.651692641558871</v>
      </c>
      <c r="DN217" s="2">
        <v>19.066465029209695</v>
      </c>
      <c r="DO217" s="2">
        <v>19.002841677994262</v>
      </c>
      <c r="DP217" s="2">
        <v>19.025300560332237</v>
      </c>
      <c r="DQ217" s="2">
        <v>19.419431748525579</v>
      </c>
      <c r="DR217" s="2">
        <v>18.784594785327972</v>
      </c>
      <c r="DS217" s="2">
        <v>18.002947347033309</v>
      </c>
      <c r="DT217" s="2">
        <v>18.929955654361763</v>
      </c>
      <c r="DU217" s="2">
        <v>19.31914114737625</v>
      </c>
      <c r="DV217" s="2">
        <v>18.946094660879684</v>
      </c>
      <c r="DW217" s="2">
        <v>19.292424969507657</v>
      </c>
      <c r="DX217" s="2">
        <v>19.044679904260644</v>
      </c>
      <c r="DY217" s="2">
        <v>18.454332517809661</v>
      </c>
      <c r="DZ217" s="2">
        <v>18.677787070671407</v>
      </c>
      <c r="EA217" s="2">
        <v>18.84959496285305</v>
      </c>
      <c r="EB217" s="2">
        <v>19.119695892111597</v>
      </c>
      <c r="EC217" s="2">
        <v>18.826385497892968</v>
      </c>
      <c r="ED217" s="2">
        <v>18.398165629078029</v>
      </c>
      <c r="EE217" s="2">
        <v>17.915595244932526</v>
      </c>
      <c r="EF217" s="2">
        <v>18.241679159841187</v>
      </c>
      <c r="EG217" s="2">
        <v>18.73803320536496</v>
      </c>
      <c r="EH217" s="2">
        <v>19.463360768111613</v>
      </c>
      <c r="EI217" s="2">
        <v>17.900597839459252</v>
      </c>
      <c r="EJ217" s="2">
        <v>18.965223726911997</v>
      </c>
      <c r="EK217" s="2">
        <v>19.254811193981279</v>
      </c>
      <c r="EL217" s="2">
        <v>17.92041007881387</v>
      </c>
      <c r="EM217" s="2">
        <v>18.74603494688753</v>
      </c>
      <c r="EN217" s="2">
        <v>19.044279016328538</v>
      </c>
      <c r="EO217" s="2">
        <v>19.156477717462511</v>
      </c>
      <c r="EP217" s="2">
        <v>18.613582736868697</v>
      </c>
      <c r="EQ217" s="2">
        <v>18.756753154343627</v>
      </c>
      <c r="ER217" s="2">
        <v>18.479556114520648</v>
      </c>
      <c r="ES217" s="2">
        <v>18.618156365371039</v>
      </c>
      <c r="ET217" s="2">
        <v>18.809320699996338</v>
      </c>
      <c r="EU217" s="2">
        <v>18.240943376987723</v>
      </c>
      <c r="EV217" s="2">
        <v>18.918427521160975</v>
      </c>
      <c r="EW217" s="2">
        <v>19.052318565883599</v>
      </c>
      <c r="EX217" s="2">
        <v>18.574128675789272</v>
      </c>
      <c r="EY217" s="2">
        <v>19.468891384327399</v>
      </c>
      <c r="EZ217" s="2">
        <v>18.730239142308978</v>
      </c>
      <c r="FA217" s="2">
        <v>19.207497623396584</v>
      </c>
      <c r="FB217" s="2">
        <v>17.290763431955632</v>
      </c>
      <c r="FC217" s="2">
        <v>19.199398039989511</v>
      </c>
      <c r="FD217" s="2">
        <v>19.458020823356406</v>
      </c>
      <c r="FE217" s="2">
        <v>19.030092650987498</v>
      </c>
      <c r="FF217" s="2">
        <v>18.166020307701466</v>
      </c>
      <c r="FG217" s="2">
        <v>19.133161070841709</v>
      </c>
      <c r="FH217" s="2">
        <v>18.330663943225836</v>
      </c>
      <c r="FI217" s="2">
        <v>18.496452393654181</v>
      </c>
      <c r="FJ217" s="2">
        <v>18.628753678680273</v>
      </c>
      <c r="FK217" s="2">
        <v>16.909616696734084</v>
      </c>
      <c r="FL217" s="2">
        <v>18.667632746448465</v>
      </c>
      <c r="FM217" s="2">
        <v>18.553020222351876</v>
      </c>
      <c r="FN217" s="2">
        <v>19.032248833474441</v>
      </c>
      <c r="FO217" s="2">
        <v>18.368347176515059</v>
      </c>
      <c r="FP217" s="2">
        <v>19.661114617258995</v>
      </c>
      <c r="FQ217" s="2">
        <v>18.028555047988256</v>
      </c>
      <c r="FR217" s="2">
        <v>18.711715641278435</v>
      </c>
      <c r="FS217" s="2">
        <v>19.473969582840468</v>
      </c>
      <c r="FT217" s="2">
        <v>19.222085444158616</v>
      </c>
      <c r="FU217" s="2">
        <v>19.068770018893634</v>
      </c>
      <c r="FV217" s="2">
        <v>19.336146915179704</v>
      </c>
      <c r="FW217" s="2">
        <v>19.336853454159986</v>
      </c>
      <c r="FX217" s="2">
        <v>18.183039985225811</v>
      </c>
      <c r="FY217" s="2">
        <v>18.87400549329373</v>
      </c>
      <c r="FZ217" s="2">
        <v>18.243105541683601</v>
      </c>
      <c r="GA217" s="2">
        <v>18.24501792368098</v>
      </c>
      <c r="GB217" s="2">
        <v>18.234526519605406</v>
      </c>
      <c r="GC217" s="2">
        <v>18.680443193135332</v>
      </c>
      <c r="GD217" s="2">
        <v>18.581715987732142</v>
      </c>
      <c r="GE217" s="2">
        <v>19.479515393745871</v>
      </c>
      <c r="GF217" s="2">
        <v>18.220531027388155</v>
      </c>
      <c r="GG217" s="2">
        <v>19.618228298975154</v>
      </c>
      <c r="GH217" s="2">
        <v>18.597053411753521</v>
      </c>
      <c r="GI217" s="2">
        <v>18.098150273637017</v>
      </c>
      <c r="GJ217" s="2">
        <v>18.189425848293254</v>
      </c>
      <c r="GK217" s="2">
        <v>18.218926927556531</v>
      </c>
      <c r="GL217" s="2">
        <v>18.135482572991556</v>
      </c>
      <c r="GM217" s="30">
        <v>18.218926927556531</v>
      </c>
      <c r="GN217" s="30">
        <v>18.135482572991556</v>
      </c>
    </row>
    <row r="218" spans="1:230" x14ac:dyDescent="0.2">
      <c r="A218" s="17" t="s">
        <v>85</v>
      </c>
      <c r="B218" s="17">
        <v>38</v>
      </c>
      <c r="C218" s="17">
        <v>6</v>
      </c>
      <c r="D218" s="9" t="s">
        <v>1</v>
      </c>
      <c r="E218" s="7">
        <v>0.97166878087125819</v>
      </c>
      <c r="F218" s="7">
        <v>-2.406807799476951E-2</v>
      </c>
      <c r="G218" s="7">
        <v>5.9460277067398259E-2</v>
      </c>
      <c r="H218" s="7">
        <v>-0.25112327224138653</v>
      </c>
      <c r="I218" s="78">
        <v>0</v>
      </c>
      <c r="J218" s="78">
        <v>0</v>
      </c>
      <c r="K218" s="2">
        <v>16.258445109983082</v>
      </c>
      <c r="L218" s="2">
        <v>15.537372188063374</v>
      </c>
      <c r="M218" s="2">
        <v>16.860334988778135</v>
      </c>
      <c r="N218" s="2">
        <v>16.76544080130796</v>
      </c>
      <c r="O218" s="2">
        <v>16.453174156942637</v>
      </c>
      <c r="P218" s="2">
        <v>16.386213197051305</v>
      </c>
      <c r="Q218" s="2">
        <v>15.918765636241487</v>
      </c>
      <c r="R218" s="2">
        <v>16.609267139786493</v>
      </c>
      <c r="S218" s="2">
        <v>16.693353092956311</v>
      </c>
      <c r="T218" s="2">
        <v>16.990817371993007</v>
      </c>
      <c r="U218" s="2">
        <v>16.275381708799991</v>
      </c>
      <c r="V218" s="2">
        <v>14.812620739893614</v>
      </c>
      <c r="W218" s="2">
        <v>16.97358274705536</v>
      </c>
      <c r="X218" s="2">
        <v>15.958277283457178</v>
      </c>
      <c r="Y218" s="2">
        <v>15.387385170523274</v>
      </c>
      <c r="Z218" s="2">
        <v>15.836405290922839</v>
      </c>
      <c r="AA218" s="2">
        <v>15.87478920744401</v>
      </c>
      <c r="AB218" s="2">
        <v>17.118756491312812</v>
      </c>
      <c r="AC218" s="2">
        <v>15.200870893872086</v>
      </c>
      <c r="AD218" s="2">
        <v>16.160336913116588</v>
      </c>
      <c r="AE218" s="2">
        <v>17.126661484996031</v>
      </c>
      <c r="AF218" s="2">
        <v>16.566791704683535</v>
      </c>
      <c r="AG218" s="2">
        <v>16.24137837222662</v>
      </c>
      <c r="AH218" s="2">
        <v>16.306881905804275</v>
      </c>
      <c r="AI218" s="2">
        <v>16.868754755183339</v>
      </c>
      <c r="AJ218" s="2">
        <v>15.20514415209505</v>
      </c>
      <c r="AK218" s="2">
        <v>16.680410109647358</v>
      </c>
      <c r="AL218" s="2">
        <v>17.067648398565911</v>
      </c>
      <c r="AM218" s="2">
        <v>16.593609582255347</v>
      </c>
      <c r="AN218" s="2">
        <v>16.496890438341858</v>
      </c>
      <c r="AO218" s="2">
        <v>16.567598049566882</v>
      </c>
      <c r="AP218" s="2">
        <v>16.894852915800314</v>
      </c>
      <c r="AQ218" s="2">
        <v>15.51854664755723</v>
      </c>
      <c r="AR218" s="2">
        <v>16.682078425918817</v>
      </c>
      <c r="AS218" s="2">
        <v>16.362700121628901</v>
      </c>
      <c r="AT218" s="2">
        <v>16.435810950720931</v>
      </c>
      <c r="AU218" s="2">
        <v>16.182869043916924</v>
      </c>
      <c r="AV218" s="2">
        <v>16.638306741716793</v>
      </c>
      <c r="AW218" s="2">
        <v>16.398455065961258</v>
      </c>
      <c r="AX218" s="2">
        <v>16.09990520318317</v>
      </c>
      <c r="AY218" s="2">
        <v>16.62164276339352</v>
      </c>
      <c r="AZ218" s="2">
        <v>16.837094094496784</v>
      </c>
      <c r="BA218" s="2">
        <v>16.168921586206707</v>
      </c>
      <c r="BB218" s="2">
        <v>16.368593995691093</v>
      </c>
      <c r="BC218" s="2">
        <v>15.769401690080421</v>
      </c>
      <c r="BD218" s="2">
        <v>14.520080616592804</v>
      </c>
      <c r="BE218" s="2">
        <v>16.840330041459477</v>
      </c>
      <c r="BF218" s="2">
        <v>15.018577960839185</v>
      </c>
      <c r="BG218" s="2">
        <v>14.978970825232331</v>
      </c>
      <c r="BH218" s="2">
        <v>16.405252170846822</v>
      </c>
      <c r="BI218" s="2">
        <v>14.166318881558407</v>
      </c>
      <c r="BJ218" s="2">
        <v>16.058830433181321</v>
      </c>
      <c r="BK218" s="2">
        <v>16.302439661747705</v>
      </c>
      <c r="BL218" s="2">
        <v>16.53100683766921</v>
      </c>
      <c r="BM218" s="2">
        <v>15.055503852721122</v>
      </c>
      <c r="BN218" s="2">
        <v>16.316776775421168</v>
      </c>
      <c r="BO218" s="2">
        <v>17.405066353923967</v>
      </c>
      <c r="BP218" s="2">
        <v>16.502409999460049</v>
      </c>
      <c r="BQ218" s="2">
        <v>16.04941684248886</v>
      </c>
      <c r="BR218" s="2">
        <v>16.404712528151734</v>
      </c>
      <c r="BS218" s="2">
        <v>16.47075994507696</v>
      </c>
      <c r="BT218" s="2">
        <v>16.906191819592749</v>
      </c>
      <c r="BU218" s="2">
        <v>16.082661030302827</v>
      </c>
      <c r="BV218" s="2">
        <v>16.764882464255706</v>
      </c>
      <c r="BW218" s="2">
        <v>15.709748741474627</v>
      </c>
      <c r="BX218" s="2">
        <v>16.905740106688675</v>
      </c>
      <c r="BY218" s="2">
        <v>16.078438577118245</v>
      </c>
      <c r="BZ218" s="2">
        <v>15.732090309176526</v>
      </c>
      <c r="CA218" s="2">
        <v>16.218459659220954</v>
      </c>
      <c r="CB218" s="2">
        <v>16.563388221513851</v>
      </c>
      <c r="CC218" s="2">
        <v>17.127886912412809</v>
      </c>
      <c r="CD218" s="2">
        <v>15.661603430460135</v>
      </c>
      <c r="CE218" s="2">
        <v>16.280208099023543</v>
      </c>
      <c r="CF218" s="2">
        <v>16.993830331352193</v>
      </c>
      <c r="CG218" s="2">
        <v>15.785554863746867</v>
      </c>
      <c r="CH218" s="2">
        <v>16.414007259273752</v>
      </c>
      <c r="CI218" s="2">
        <v>16.44406975403751</v>
      </c>
      <c r="CJ218" s="2">
        <v>16.007354724811115</v>
      </c>
      <c r="CK218" s="2">
        <v>15.622741533564881</v>
      </c>
      <c r="CL218" s="2">
        <v>14.919908630558638</v>
      </c>
      <c r="CM218" s="2">
        <v>14.923540341303111</v>
      </c>
      <c r="CN218" s="2">
        <v>17.753887945124106</v>
      </c>
      <c r="CO218" s="2">
        <v>16.449129109344032</v>
      </c>
      <c r="CP218" s="2">
        <v>17.234392980844007</v>
      </c>
      <c r="CQ218" s="2">
        <v>16.137688033649326</v>
      </c>
      <c r="CR218" s="2">
        <v>17.057125786553261</v>
      </c>
      <c r="CS218" s="2">
        <v>15.448499017882609</v>
      </c>
      <c r="CT218" s="2">
        <v>16.452150055180962</v>
      </c>
      <c r="CU218" s="2">
        <v>15.660704422718643</v>
      </c>
      <c r="CV218" s="2">
        <v>16.570627865357633</v>
      </c>
      <c r="CW218" s="2">
        <v>16.100845118009303</v>
      </c>
      <c r="CX218" s="2">
        <v>16.072152549627511</v>
      </c>
      <c r="CY218" s="2">
        <v>16.219164527921318</v>
      </c>
      <c r="CZ218" s="2">
        <v>16.318379703110061</v>
      </c>
      <c r="DA218" s="2">
        <v>16.313510143116833</v>
      </c>
      <c r="DB218" s="2">
        <v>15.823425361587706</v>
      </c>
      <c r="DC218" s="2">
        <v>16.924827274197487</v>
      </c>
      <c r="DD218" s="2">
        <v>16.640035033561531</v>
      </c>
      <c r="DE218" s="2">
        <v>17.093519147121114</v>
      </c>
      <c r="DF218" s="2">
        <v>15.841485827444686</v>
      </c>
      <c r="DG218" s="2">
        <v>17.249576024536843</v>
      </c>
      <c r="DH218" s="2">
        <v>16.667064022982874</v>
      </c>
      <c r="DI218" s="2">
        <v>16.043543419970277</v>
      </c>
      <c r="DJ218" s="2">
        <v>16.218047949736881</v>
      </c>
      <c r="DK218" s="2">
        <v>17.260439565684663</v>
      </c>
      <c r="DL218" s="2">
        <v>15.828679176701392</v>
      </c>
      <c r="DM218" s="2">
        <v>15.344976929416049</v>
      </c>
      <c r="DN218" s="2">
        <v>16.399052250544589</v>
      </c>
      <c r="DO218" s="2">
        <v>16.03984557236133</v>
      </c>
      <c r="DP218" s="2">
        <v>17.226751804028773</v>
      </c>
      <c r="DQ218" s="2">
        <v>16.397668137756689</v>
      </c>
      <c r="DR218" s="2">
        <v>15.169058903020717</v>
      </c>
      <c r="DS218" s="2">
        <v>16.580953610001558</v>
      </c>
      <c r="DT218" s="2">
        <v>16.543337907840804</v>
      </c>
      <c r="DU218" s="2">
        <v>16.075937326058693</v>
      </c>
      <c r="DV218" s="2">
        <v>16.997305827839146</v>
      </c>
      <c r="DW218" s="2">
        <v>16.743056168252327</v>
      </c>
      <c r="DX218" s="2">
        <v>15.936791413573735</v>
      </c>
      <c r="DY218" s="2">
        <v>15.808527829886966</v>
      </c>
      <c r="DZ218" s="2">
        <v>15.609534460164598</v>
      </c>
      <c r="EA218" s="2">
        <v>16.446112306879229</v>
      </c>
      <c r="EB218" s="2">
        <v>16.575393849855956</v>
      </c>
      <c r="EC218" s="2">
        <v>16.408446159391026</v>
      </c>
      <c r="ED218" s="2">
        <v>15.701636910601069</v>
      </c>
      <c r="EE218" s="2">
        <v>15.608308127139255</v>
      </c>
      <c r="EF218" s="2">
        <v>16.231226217553825</v>
      </c>
      <c r="EG218" s="2">
        <v>16.389186955727403</v>
      </c>
      <c r="EH218" s="2">
        <v>16.609880676263174</v>
      </c>
      <c r="EI218" s="2">
        <v>15.530836485363869</v>
      </c>
      <c r="EJ218" s="2">
        <v>15.788153346122884</v>
      </c>
      <c r="EK218" s="2">
        <v>16.507330364936749</v>
      </c>
      <c r="EL218" s="2">
        <v>14.842229497511942</v>
      </c>
      <c r="EM218" s="2">
        <v>16.014420586664954</v>
      </c>
      <c r="EN218" s="2">
        <v>16.068988201891095</v>
      </c>
      <c r="EO218" s="2">
        <v>16.268976941850681</v>
      </c>
      <c r="EP218" s="2">
        <v>15.107400760982525</v>
      </c>
      <c r="EQ218" s="2">
        <v>16.328593207994402</v>
      </c>
      <c r="ER218" s="2">
        <v>16.086904269593941</v>
      </c>
      <c r="ES218" s="2">
        <v>15.436461702735949</v>
      </c>
      <c r="ET218" s="2">
        <v>15.642083615034533</v>
      </c>
      <c r="EU218" s="2">
        <v>14.955036484580287</v>
      </c>
      <c r="EV218" s="2">
        <v>16.27997632727083</v>
      </c>
      <c r="EW218" s="2">
        <v>16.009514034702988</v>
      </c>
      <c r="EX218" s="2">
        <v>16.536741974355639</v>
      </c>
      <c r="EY218" s="2">
        <v>16.254092313120822</v>
      </c>
      <c r="EZ218" s="2">
        <v>16.500514423924972</v>
      </c>
      <c r="FA218" s="2">
        <v>15.890941254606693</v>
      </c>
      <c r="FB218" s="2">
        <v>14.494718891579341</v>
      </c>
      <c r="FC218" s="2">
        <v>17.075397310658911</v>
      </c>
      <c r="FD218" s="2">
        <v>16.756791789558893</v>
      </c>
      <c r="FE218" s="2">
        <v>16.834400603434513</v>
      </c>
      <c r="FF218" s="2">
        <v>15.503325826216003</v>
      </c>
      <c r="FG218" s="2">
        <v>17.180652262974611</v>
      </c>
      <c r="FH218" s="2">
        <v>15.231340144526479</v>
      </c>
      <c r="FI218" s="2">
        <v>15.947277081774603</v>
      </c>
      <c r="FJ218" s="2">
        <v>16.178271151704962</v>
      </c>
      <c r="FK218" s="2">
        <v>13.981904451203176</v>
      </c>
      <c r="FL218" s="2">
        <v>16.242063001293822</v>
      </c>
      <c r="FM218" s="2">
        <v>15.331006807293221</v>
      </c>
      <c r="FN218" s="2">
        <v>16.409177449100451</v>
      </c>
      <c r="FO218" s="2">
        <v>15.555397834854997</v>
      </c>
      <c r="FP218" s="2">
        <v>16.573482513458845</v>
      </c>
      <c r="FQ218" s="2">
        <v>15.957371541481246</v>
      </c>
      <c r="FR218" s="2">
        <v>15.046398136968097</v>
      </c>
      <c r="FS218" s="2">
        <v>16.80514974951339</v>
      </c>
      <c r="FT218" s="2">
        <v>17.100244038823554</v>
      </c>
      <c r="FU218" s="2">
        <v>15.670288072472335</v>
      </c>
      <c r="FV218" s="2">
        <v>16.677690964098552</v>
      </c>
      <c r="FW218" s="2">
        <v>16.347962884584295</v>
      </c>
      <c r="FX218" s="2">
        <v>16.077532365168416</v>
      </c>
      <c r="FY218" s="2">
        <v>15.78455271761147</v>
      </c>
      <c r="FZ218" s="2">
        <v>15.656230635845491</v>
      </c>
      <c r="GA218" s="2">
        <v>16.057285891786876</v>
      </c>
      <c r="GB218" s="2">
        <v>16.148293487860016</v>
      </c>
      <c r="GC218" s="2">
        <v>15.359409517157625</v>
      </c>
      <c r="GD218" s="2">
        <v>15.976109965969851</v>
      </c>
      <c r="GE218" s="2">
        <v>16.108403913864692</v>
      </c>
      <c r="GF218" s="2">
        <v>15.556567309813605</v>
      </c>
      <c r="GG218" s="2">
        <v>16.517410389290674</v>
      </c>
      <c r="GH218" s="2">
        <v>16.164901374284739</v>
      </c>
      <c r="GI218" s="2">
        <v>16.180887756714085</v>
      </c>
      <c r="GJ218" s="2">
        <v>16.610129929572008</v>
      </c>
      <c r="GK218" s="2">
        <v>15.422579994294194</v>
      </c>
      <c r="GL218" s="2">
        <v>15.352388071155429</v>
      </c>
      <c r="GM218" s="30">
        <v>15.422579994294194</v>
      </c>
      <c r="GN218" s="30">
        <v>15.352388071155429</v>
      </c>
    </row>
    <row r="219" spans="1:230" x14ac:dyDescent="0.2">
      <c r="A219" s="17" t="s">
        <v>86</v>
      </c>
      <c r="B219" s="17">
        <v>35</v>
      </c>
      <c r="C219" s="17">
        <v>2</v>
      </c>
      <c r="D219" s="9" t="s">
        <v>1</v>
      </c>
      <c r="E219" s="7">
        <v>0.32406079893037432</v>
      </c>
      <c r="F219" s="7">
        <v>-0.14296385827700853</v>
      </c>
      <c r="G219" s="7">
        <v>2.7887765400264053E-3</v>
      </c>
      <c r="H219" s="7">
        <v>-0.34552048209995867</v>
      </c>
      <c r="I219" s="78">
        <v>0</v>
      </c>
      <c r="J219" s="56" t="s">
        <v>5707</v>
      </c>
      <c r="K219" s="2">
        <v>15.927082989214441</v>
      </c>
      <c r="L219" s="2">
        <v>15.151476180525281</v>
      </c>
      <c r="M219" s="2">
        <v>15.88863008793313</v>
      </c>
      <c r="N219" s="2">
        <v>16.011737355943573</v>
      </c>
      <c r="O219" s="2">
        <v>15.599564526686974</v>
      </c>
      <c r="P219" s="2">
        <v>15.492884476748809</v>
      </c>
      <c r="Q219" s="2">
        <v>15.527793468980512</v>
      </c>
      <c r="R219" s="2">
        <v>15.907226146575104</v>
      </c>
      <c r="S219" s="2">
        <v>16.252727045474298</v>
      </c>
      <c r="T219" s="2">
        <v>16.669757343836114</v>
      </c>
      <c r="U219" s="2">
        <v>15.481578306483392</v>
      </c>
      <c r="V219" s="2">
        <v>14.215469599970721</v>
      </c>
      <c r="W219" s="2">
        <v>16.275316587588119</v>
      </c>
      <c r="X219" s="2">
        <v>15.797740737201142</v>
      </c>
      <c r="Y219" s="2">
        <v>15.389703616923416</v>
      </c>
      <c r="Z219" s="2">
        <v>15.558550888366659</v>
      </c>
      <c r="AA219" s="2">
        <v>15.707505635483706</v>
      </c>
      <c r="AB219" s="2">
        <v>16.695504390285659</v>
      </c>
      <c r="AC219" s="2">
        <v>15.410319486657571</v>
      </c>
      <c r="AD219" s="2">
        <v>15.397389684927036</v>
      </c>
      <c r="AE219" s="2">
        <v>15.742016284495664</v>
      </c>
      <c r="AF219" s="2">
        <v>15.730630807901488</v>
      </c>
      <c r="AG219" s="2">
        <v>16.150068800369475</v>
      </c>
      <c r="AH219" s="2">
        <v>15.562431767671372</v>
      </c>
      <c r="AI219" s="2">
        <v>16.465419595619849</v>
      </c>
      <c r="AJ219" s="2">
        <v>14.589449190255262</v>
      </c>
      <c r="AK219" s="2">
        <v>15.465227332671915</v>
      </c>
      <c r="AL219" s="2">
        <v>16.523696975855866</v>
      </c>
      <c r="AM219" s="2">
        <v>16.416221231363792</v>
      </c>
      <c r="AN219" s="2">
        <v>16.673660785158713</v>
      </c>
      <c r="AO219" s="2">
        <v>16.97061391777676</v>
      </c>
      <c r="AP219" s="2">
        <v>16.475351826094041</v>
      </c>
      <c r="AQ219" s="2">
        <v>15.724373575762346</v>
      </c>
      <c r="AR219" s="2">
        <v>15.225741976963164</v>
      </c>
      <c r="AS219" s="2">
        <v>15.549081310701814</v>
      </c>
      <c r="AT219" s="2">
        <v>15.476530593347544</v>
      </c>
      <c r="AU219" s="2">
        <v>15.923888595847153</v>
      </c>
      <c r="AV219" s="2">
        <v>15.607225949862293</v>
      </c>
      <c r="AW219" s="2">
        <v>15.921398839750974</v>
      </c>
      <c r="AX219" s="2">
        <v>15.863265518901265</v>
      </c>
      <c r="AY219" s="2">
        <v>16.405069870724336</v>
      </c>
      <c r="AZ219" s="2">
        <v>15.866278005618707</v>
      </c>
      <c r="BA219" s="2">
        <v>15.830743804668545</v>
      </c>
      <c r="BB219" s="2">
        <v>15.475121263455472</v>
      </c>
      <c r="BC219" s="2">
        <v>15.117218461546358</v>
      </c>
      <c r="BD219" s="2">
        <v>14.634417393905451</v>
      </c>
      <c r="BE219" s="2">
        <v>16.927891600107973</v>
      </c>
      <c r="BF219" s="2">
        <v>14.761370044471047</v>
      </c>
      <c r="BG219" s="2">
        <v>14.838553902674208</v>
      </c>
      <c r="BH219" s="2">
        <v>15.860486221741494</v>
      </c>
      <c r="BI219" s="2">
        <v>14.123154886726663</v>
      </c>
      <c r="BJ219" s="2">
        <v>15.368395433353466</v>
      </c>
      <c r="BK219" s="2">
        <v>15.978769914647224</v>
      </c>
      <c r="BL219" s="2">
        <v>16.008488493534465</v>
      </c>
      <c r="BM219" s="2">
        <v>15.22607620479843</v>
      </c>
      <c r="BN219" s="2">
        <v>15.643618999408737</v>
      </c>
      <c r="BO219" s="2">
        <v>16.736929331637338</v>
      </c>
      <c r="BP219" s="2">
        <v>16.057768295088241</v>
      </c>
      <c r="BQ219" s="2">
        <v>15.031314120090675</v>
      </c>
      <c r="BR219" s="2">
        <v>15.898915196597526</v>
      </c>
      <c r="BS219" s="2">
        <v>15.806102574115423</v>
      </c>
      <c r="BT219" s="2">
        <v>16.186338584269468</v>
      </c>
      <c r="BU219" s="2">
        <v>16.073429481475447</v>
      </c>
      <c r="BV219" s="2">
        <v>16.301880966578686</v>
      </c>
      <c r="BW219" s="2">
        <v>15.477063573693963</v>
      </c>
      <c r="BX219" s="2">
        <v>16.497661568506608</v>
      </c>
      <c r="BY219" s="2">
        <v>15.468225265070693</v>
      </c>
      <c r="BZ219" s="2">
        <v>16.111469268561642</v>
      </c>
      <c r="CA219" s="2">
        <v>15.592743741706348</v>
      </c>
      <c r="CB219" s="2">
        <v>15.745072742870295</v>
      </c>
      <c r="CC219" s="2">
        <v>15.818861772864381</v>
      </c>
      <c r="CD219" s="2">
        <v>15.568304807550527</v>
      </c>
      <c r="CE219" s="2">
        <v>15.460722305267115</v>
      </c>
      <c r="CF219" s="2">
        <v>16.463455497753333</v>
      </c>
      <c r="CG219" s="2">
        <v>15.483634916114466</v>
      </c>
      <c r="CH219" s="2">
        <v>15.744808388064339</v>
      </c>
      <c r="CI219" s="2">
        <v>15.331680949705008</v>
      </c>
      <c r="CJ219" s="2">
        <v>14.958303576168575</v>
      </c>
      <c r="CK219" s="2">
        <v>15.084995730322778</v>
      </c>
      <c r="CL219" s="2">
        <v>14.623651299555712</v>
      </c>
      <c r="CM219" s="2">
        <v>14.197436174788724</v>
      </c>
      <c r="CN219" s="2">
        <v>15.919917723969228</v>
      </c>
      <c r="CO219" s="2">
        <v>15.399050988553375</v>
      </c>
      <c r="CP219" s="2">
        <v>16.334003522876763</v>
      </c>
      <c r="CQ219" s="2">
        <v>16.138243425784758</v>
      </c>
      <c r="CR219" s="2">
        <v>16.246871121454546</v>
      </c>
      <c r="CS219" s="2">
        <v>15.118313875325555</v>
      </c>
      <c r="CT219" s="2">
        <v>16.067844682306042</v>
      </c>
      <c r="CU219" s="2">
        <v>14.979546312475961</v>
      </c>
      <c r="CV219" s="2">
        <v>16.466632802650945</v>
      </c>
      <c r="CW219" s="2">
        <v>15.717292686465827</v>
      </c>
      <c r="CX219" s="2">
        <v>15.181555318911487</v>
      </c>
      <c r="CY219" s="2">
        <v>15.493580523300345</v>
      </c>
      <c r="CZ219" s="2">
        <v>15.407173964086919</v>
      </c>
      <c r="DA219" s="2">
        <v>16.267760796179093</v>
      </c>
      <c r="DB219" s="2">
        <v>15.303370795387572</v>
      </c>
      <c r="DC219" s="2">
        <v>15.21363381146792</v>
      </c>
      <c r="DD219" s="2">
        <v>15.645174606302756</v>
      </c>
      <c r="DE219" s="2">
        <v>16.315867683783935</v>
      </c>
      <c r="DF219" s="2">
        <v>15.780705366752523</v>
      </c>
      <c r="DG219" s="2">
        <v>16.04327955857428</v>
      </c>
      <c r="DH219" s="2">
        <v>15.903607314140395</v>
      </c>
      <c r="DI219" s="2">
        <v>15.17980718235056</v>
      </c>
      <c r="DJ219" s="2">
        <v>15.136703952884467</v>
      </c>
      <c r="DK219" s="2">
        <v>15.448435921326791</v>
      </c>
      <c r="DL219" s="2">
        <v>15.061675008638641</v>
      </c>
      <c r="DM219" s="2">
        <v>14.972565690632402</v>
      </c>
      <c r="DN219" s="2">
        <v>15.768989435107883</v>
      </c>
      <c r="DO219" s="2">
        <v>15.967161957052216</v>
      </c>
      <c r="DP219" s="2">
        <v>14.97251237933903</v>
      </c>
      <c r="DQ219" s="2">
        <v>16.198821747037776</v>
      </c>
      <c r="DR219" s="2">
        <v>15.897026092886829</v>
      </c>
      <c r="DS219" s="2">
        <v>16.416405685032075</v>
      </c>
      <c r="DT219" s="2">
        <v>15.237400521875992</v>
      </c>
      <c r="DU219" s="2">
        <v>16.2678302432519</v>
      </c>
      <c r="DV219" s="2">
        <v>15.917574292847743</v>
      </c>
      <c r="DW219" s="2">
        <v>16.579469491690585</v>
      </c>
      <c r="DX219" s="2">
        <v>15.149435955477692</v>
      </c>
      <c r="DY219" s="2">
        <v>15.50322703190346</v>
      </c>
      <c r="DZ219" s="2">
        <v>15.680890449350235</v>
      </c>
      <c r="EA219" s="2">
        <v>15.859136228954984</v>
      </c>
      <c r="EB219" s="2">
        <v>15.687562089101704</v>
      </c>
      <c r="EC219" s="2">
        <v>15.767947644863906</v>
      </c>
      <c r="ED219" s="2">
        <v>14.731944570349148</v>
      </c>
      <c r="EE219" s="2">
        <v>14.375148973642766</v>
      </c>
      <c r="EF219" s="2">
        <v>15.760042227734695</v>
      </c>
      <c r="EG219" s="2">
        <v>15.695445151211965</v>
      </c>
      <c r="EH219" s="2">
        <v>15.669004750636413</v>
      </c>
      <c r="EI219" s="2">
        <v>14.190426623041123</v>
      </c>
      <c r="EJ219" s="2">
        <v>16.252847471849211</v>
      </c>
      <c r="EK219" s="2">
        <v>15.755086133746776</v>
      </c>
      <c r="EL219" s="2">
        <v>14.93232004762837</v>
      </c>
      <c r="EM219" s="2">
        <v>15.624357217760238</v>
      </c>
      <c r="EN219" s="2">
        <v>15.187420157533207</v>
      </c>
      <c r="EO219" s="2">
        <v>15.931673416091636</v>
      </c>
      <c r="EP219" s="2">
        <v>15.209652247910473</v>
      </c>
      <c r="EQ219" s="2">
        <v>15.179913124044363</v>
      </c>
      <c r="ER219" s="2">
        <v>15.58319025932251</v>
      </c>
      <c r="ES219" s="2">
        <v>14.792076060561055</v>
      </c>
      <c r="ET219" s="2">
        <v>15.61977932853814</v>
      </c>
      <c r="EU219" s="2">
        <v>14.573018747415883</v>
      </c>
      <c r="EV219" s="2">
        <v>16.072374226866671</v>
      </c>
      <c r="EW219" s="2">
        <v>15.472464345588838</v>
      </c>
      <c r="EX219" s="2">
        <v>16.416393426500807</v>
      </c>
      <c r="EY219" s="2">
        <v>15.687896289931636</v>
      </c>
      <c r="EZ219" s="2">
        <v>15.622278216040897</v>
      </c>
      <c r="FA219" s="2">
        <v>15.750289695516228</v>
      </c>
      <c r="FB219" s="2">
        <v>14.051664918575245</v>
      </c>
      <c r="FC219" s="2">
        <v>16.239418543760081</v>
      </c>
      <c r="FD219" s="2">
        <v>16.433164373302624</v>
      </c>
      <c r="FE219" s="2">
        <v>15.789037272443316</v>
      </c>
      <c r="FF219" s="2">
        <v>15.203058634754031</v>
      </c>
      <c r="FG219" s="2">
        <v>15.865950428793907</v>
      </c>
      <c r="FH219" s="2">
        <v>14.785982907843689</v>
      </c>
      <c r="FI219" s="2">
        <v>15.693046281459155</v>
      </c>
      <c r="FJ219" s="2">
        <v>15.792506155536406</v>
      </c>
      <c r="FK219" s="2">
        <v>13.894957323971784</v>
      </c>
      <c r="FL219" s="2">
        <v>15.606485510946385</v>
      </c>
      <c r="FM219" s="2">
        <v>15.420798004532934</v>
      </c>
      <c r="FN219" s="2">
        <v>15.395558004267201</v>
      </c>
      <c r="FO219" s="2">
        <v>14.690264834199764</v>
      </c>
      <c r="FP219" s="2">
        <v>15.353580326493761</v>
      </c>
      <c r="FQ219" s="2">
        <v>15.210152719531374</v>
      </c>
      <c r="FR219" s="2">
        <v>15.457212190978805</v>
      </c>
      <c r="FS219" s="2">
        <v>16.41674130075765</v>
      </c>
      <c r="FT219" s="2">
        <v>15.733774767611248</v>
      </c>
      <c r="FU219" s="2">
        <v>15.400991583744338</v>
      </c>
      <c r="FV219" s="2">
        <v>16.036887490307947</v>
      </c>
      <c r="FW219" s="2">
        <v>15.094704618649979</v>
      </c>
      <c r="FX219" s="2">
        <v>15.14031455244128</v>
      </c>
      <c r="FY219" s="2">
        <v>14.708689686577824</v>
      </c>
      <c r="FZ219" s="2">
        <v>14.407168596026448</v>
      </c>
      <c r="GA219" s="2">
        <v>15.596721142558707</v>
      </c>
      <c r="GB219" s="2">
        <v>14.459249906967106</v>
      </c>
      <c r="GC219" s="2">
        <v>14.800751843440333</v>
      </c>
      <c r="GD219" s="2">
        <v>14.644520472484023</v>
      </c>
      <c r="GE219" s="2">
        <v>15.596159725129215</v>
      </c>
      <c r="GF219" s="2">
        <v>15.313679776316707</v>
      </c>
      <c r="GG219" s="2">
        <v>16.658085879066036</v>
      </c>
      <c r="GH219" s="2">
        <v>15.513340961379143</v>
      </c>
      <c r="GI219" s="2">
        <v>16.093205631342222</v>
      </c>
      <c r="GJ219" s="2">
        <v>14.831900794650243</v>
      </c>
      <c r="GK219" s="2">
        <v>14.357005290513229</v>
      </c>
      <c r="GL219" s="2">
        <v>15.188265014854837</v>
      </c>
      <c r="GM219" s="30">
        <v>14.357005290513229</v>
      </c>
      <c r="GN219" s="30">
        <v>15.188265014854837</v>
      </c>
    </row>
    <row r="220" spans="1:230" x14ac:dyDescent="0.2">
      <c r="A220" s="17" t="s">
        <v>87</v>
      </c>
      <c r="B220" s="17">
        <v>37</v>
      </c>
      <c r="C220" s="17">
        <v>4</v>
      </c>
      <c r="D220" s="9" t="s">
        <v>1</v>
      </c>
      <c r="E220" s="7">
        <v>0.93874138351607062</v>
      </c>
      <c r="F220" s="7">
        <v>-3.3810694967639776E-2</v>
      </c>
      <c r="G220" s="7">
        <v>5.2245696402010211E-2</v>
      </c>
      <c r="H220" s="7">
        <v>-0.24345572009808336</v>
      </c>
      <c r="I220" s="78">
        <v>0</v>
      </c>
      <c r="J220" s="78">
        <v>0</v>
      </c>
      <c r="K220" s="2">
        <v>15.57111375506717</v>
      </c>
      <c r="L220" s="2">
        <v>14.801412069811519</v>
      </c>
      <c r="M220" s="2">
        <v>15.537020313703277</v>
      </c>
      <c r="N220" s="2">
        <v>16.162071217560989</v>
      </c>
      <c r="O220" s="2">
        <v>16.015675165504508</v>
      </c>
      <c r="P220" s="2">
        <v>15.27118050390194</v>
      </c>
      <c r="Q220" s="2">
        <v>15.414780024120128</v>
      </c>
      <c r="R220" s="2">
        <v>16.076964934337955</v>
      </c>
      <c r="S220" s="2">
        <v>16.557271074981507</v>
      </c>
      <c r="T220" s="2">
        <v>15.985452003585902</v>
      </c>
      <c r="U220" s="2">
        <v>16.543216150508503</v>
      </c>
      <c r="V220" s="2">
        <v>14.488653807205864</v>
      </c>
      <c r="W220" s="2">
        <v>16.561392715401929</v>
      </c>
      <c r="X220" s="2">
        <v>15.886077319558296</v>
      </c>
      <c r="Y220" s="2">
        <v>15.712591965565538</v>
      </c>
      <c r="Z220" s="2">
        <v>15.646084051425063</v>
      </c>
      <c r="AA220" s="2">
        <v>16.22818089949298</v>
      </c>
      <c r="AB220" s="2">
        <v>16.009099068289423</v>
      </c>
      <c r="AC220" s="2">
        <v>15.285393870517003</v>
      </c>
      <c r="AD220" s="2">
        <v>15.176478254891604</v>
      </c>
      <c r="AE220" s="2">
        <v>15.331579815255155</v>
      </c>
      <c r="AF220" s="2">
        <v>15.935420776816358</v>
      </c>
      <c r="AG220" s="2">
        <v>15.058615141824914</v>
      </c>
      <c r="AH220" s="2">
        <v>15.569757148051862</v>
      </c>
      <c r="AI220" s="2">
        <v>16.168186366805514</v>
      </c>
      <c r="AJ220" s="2">
        <v>14.523961011603388</v>
      </c>
      <c r="AK220" s="2">
        <v>15.837165091742474</v>
      </c>
      <c r="AL220" s="2">
        <v>16.330729999227028</v>
      </c>
      <c r="AM220" s="2">
        <v>17.177699433951787</v>
      </c>
      <c r="AN220" s="2">
        <v>16.87748961559042</v>
      </c>
      <c r="AO220" s="2">
        <v>16.31532044357542</v>
      </c>
      <c r="AP220" s="2">
        <v>16.166974457561434</v>
      </c>
      <c r="AQ220" s="2">
        <v>15.445598064524519</v>
      </c>
      <c r="AR220" s="2">
        <v>16.426645999455634</v>
      </c>
      <c r="AS220" s="2">
        <v>15.673284694177722</v>
      </c>
      <c r="AT220" s="2">
        <v>15.918155007540381</v>
      </c>
      <c r="AU220" s="2">
        <v>15.615200546594268</v>
      </c>
      <c r="AV220" s="2">
        <v>16.332299120290497</v>
      </c>
      <c r="AW220" s="2">
        <v>15.755275554363894</v>
      </c>
      <c r="AX220" s="2">
        <v>15.638928541631074</v>
      </c>
      <c r="AY220" s="2">
        <v>16.031691630562282</v>
      </c>
      <c r="AZ220" s="2">
        <v>16.315174138346936</v>
      </c>
      <c r="BA220" s="2">
        <v>15.492892105538836</v>
      </c>
      <c r="BB220" s="2">
        <v>16.075474627523192</v>
      </c>
      <c r="BC220" s="2">
        <v>15.642075654434048</v>
      </c>
      <c r="BD220" s="2">
        <v>14.838217224259159</v>
      </c>
      <c r="BE220" s="2">
        <v>16.029505047413018</v>
      </c>
      <c r="BF220" s="2">
        <v>14.541226843895569</v>
      </c>
      <c r="BG220" s="2">
        <v>14.851580734477697</v>
      </c>
      <c r="BH220" s="2">
        <v>15.219180057390508</v>
      </c>
      <c r="BI220" s="2">
        <v>13.887121826581943</v>
      </c>
      <c r="BJ220" s="2">
        <v>15.458549649460767</v>
      </c>
      <c r="BK220" s="2">
        <v>15.704566562936346</v>
      </c>
      <c r="BL220" s="2">
        <v>16.043791080645239</v>
      </c>
      <c r="BM220" s="2">
        <v>14.855225857833133</v>
      </c>
      <c r="BN220" s="2">
        <v>15.996258453546709</v>
      </c>
      <c r="BO220" s="2">
        <v>15.786911557129828</v>
      </c>
      <c r="BP220" s="2">
        <v>15.694318656422379</v>
      </c>
      <c r="BQ220" s="2">
        <v>15.899266252233961</v>
      </c>
      <c r="BR220" s="2">
        <v>16.206518814168842</v>
      </c>
      <c r="BS220" s="2">
        <v>15.477535487398997</v>
      </c>
      <c r="BT220" s="2">
        <v>15.384802495484294</v>
      </c>
      <c r="BU220" s="2">
        <v>15.131639146861373</v>
      </c>
      <c r="BV220" s="2">
        <v>15.409424863163421</v>
      </c>
      <c r="BW220" s="2">
        <v>15.121802287542144</v>
      </c>
      <c r="BX220" s="2">
        <v>15.663953118023418</v>
      </c>
      <c r="BY220" s="2">
        <v>16.265104686030458</v>
      </c>
      <c r="BZ220" s="2">
        <v>15.755964849146276</v>
      </c>
      <c r="CA220" s="2">
        <v>15.853641491795342</v>
      </c>
      <c r="CB220" s="2">
        <v>15.801312612123635</v>
      </c>
      <c r="CC220" s="2">
        <v>15.839127398063559</v>
      </c>
      <c r="CD220" s="2">
        <v>16.036489177763642</v>
      </c>
      <c r="CE220" s="2">
        <v>16.052983850925088</v>
      </c>
      <c r="CF220" s="2">
        <v>16.460156328808896</v>
      </c>
      <c r="CG220" s="2">
        <v>15.218658938736812</v>
      </c>
      <c r="CH220" s="2">
        <v>16.233664720268713</v>
      </c>
      <c r="CI220" s="2">
        <v>16.148864203063283</v>
      </c>
      <c r="CJ220" s="2">
        <v>14.330412909090969</v>
      </c>
      <c r="CK220" s="2">
        <v>14.052351983464373</v>
      </c>
      <c r="CL220" s="2">
        <v>15.217722045847324</v>
      </c>
      <c r="CM220" s="2">
        <v>13.897130785327391</v>
      </c>
      <c r="CN220" s="2">
        <v>16.578501576212496</v>
      </c>
      <c r="CO220" s="2">
        <v>15.404338723233639</v>
      </c>
      <c r="CP220" s="2">
        <v>16.376269370007218</v>
      </c>
      <c r="CQ220" s="2">
        <v>15.692069519301155</v>
      </c>
      <c r="CR220" s="2">
        <v>16.195157730900227</v>
      </c>
      <c r="CS220" s="2">
        <v>15.407501799380228</v>
      </c>
      <c r="CT220" s="2">
        <v>15.02054898756054</v>
      </c>
      <c r="CU220" s="2">
        <v>15.292298907944346</v>
      </c>
      <c r="CV220" s="2">
        <v>15.826826408176874</v>
      </c>
      <c r="CW220" s="2">
        <v>15.838764557210057</v>
      </c>
      <c r="CX220" s="2">
        <v>16.051278961022316</v>
      </c>
      <c r="CY220" s="2">
        <v>16.264826351723656</v>
      </c>
      <c r="CZ220" s="2">
        <v>15.904672776758879</v>
      </c>
      <c r="DA220" s="2">
        <v>16.004636086313166</v>
      </c>
      <c r="DB220" s="2">
        <v>15.317618787856956</v>
      </c>
      <c r="DC220" s="2">
        <v>15.579705731713641</v>
      </c>
      <c r="DD220" s="2">
        <v>15.451519812284474</v>
      </c>
      <c r="DE220" s="2">
        <v>16.464960184567449</v>
      </c>
      <c r="DF220" s="2">
        <v>15.98548808837916</v>
      </c>
      <c r="DG220" s="2">
        <v>15.829938778018423</v>
      </c>
      <c r="DH220" s="2">
        <v>16.119684403648616</v>
      </c>
      <c r="DI220" s="2">
        <v>15.775751971278639</v>
      </c>
      <c r="DJ220" s="2">
        <v>15.916823569988054</v>
      </c>
      <c r="DK220" s="2">
        <v>16.057102352792562</v>
      </c>
      <c r="DL220" s="2">
        <v>15.202228505999294</v>
      </c>
      <c r="DM220" s="2">
        <v>15.745628273626313</v>
      </c>
      <c r="DN220" s="2">
        <v>15.863152300851326</v>
      </c>
      <c r="DO220" s="2">
        <v>15.571169296113695</v>
      </c>
      <c r="DP220" s="2">
        <v>15.335954444151438</v>
      </c>
      <c r="DQ220" s="2">
        <v>16.638183368810644</v>
      </c>
      <c r="DR220" s="2">
        <v>15.80179701287194</v>
      </c>
      <c r="DS220" s="2">
        <v>15.197809326669262</v>
      </c>
      <c r="DT220" s="2">
        <v>15.423127328366959</v>
      </c>
      <c r="DU220" s="2">
        <v>16.42535268633825</v>
      </c>
      <c r="DV220" s="2">
        <v>15.437474336377562</v>
      </c>
      <c r="DW220" s="2">
        <v>15.872618476774722</v>
      </c>
      <c r="DX220" s="2">
        <v>15.939791648696525</v>
      </c>
      <c r="DY220" s="2">
        <v>15.624597193341588</v>
      </c>
      <c r="DZ220" s="2">
        <v>15.453315527567629</v>
      </c>
      <c r="EA220" s="2">
        <v>15.770864798835364</v>
      </c>
      <c r="EB220" s="2">
        <v>15.814363620776774</v>
      </c>
      <c r="EC220" s="2">
        <v>15.488715440879171</v>
      </c>
      <c r="ED220" s="2">
        <v>14.935109170845772</v>
      </c>
      <c r="EE220" s="2">
        <v>14.519140798504255</v>
      </c>
      <c r="EF220" s="2">
        <v>15.337605697754492</v>
      </c>
      <c r="EG220" s="2">
        <v>15.500938711844157</v>
      </c>
      <c r="EH220" s="2">
        <v>16.207254025145879</v>
      </c>
      <c r="EI220" s="2">
        <v>14.981264778649347</v>
      </c>
      <c r="EJ220" s="2">
        <v>15.991475127900236</v>
      </c>
      <c r="EK220" s="2">
        <v>15.69118161151288</v>
      </c>
      <c r="EL220" s="2">
        <v>14.969130551018871</v>
      </c>
      <c r="EM220" s="2">
        <v>15.525001979982848</v>
      </c>
      <c r="EN220" s="2">
        <v>15.62342410396128</v>
      </c>
      <c r="EO220" s="2">
        <v>15.473975149866508</v>
      </c>
      <c r="EP220" s="2">
        <v>14.962863639000027</v>
      </c>
      <c r="EQ220" s="2">
        <v>15.56413602995694</v>
      </c>
      <c r="ER220" s="2">
        <v>16.100875595227691</v>
      </c>
      <c r="ES220" s="2">
        <v>15.307724339740954</v>
      </c>
      <c r="ET220" s="2">
        <v>15.883790662535617</v>
      </c>
      <c r="EU220" s="2">
        <v>15.104623228906325</v>
      </c>
      <c r="EV220" s="2">
        <v>16.11963481227972</v>
      </c>
      <c r="EW220" s="2">
        <v>15.755066068481678</v>
      </c>
      <c r="EX220" s="2">
        <v>15.559153792400737</v>
      </c>
      <c r="EY220" s="2">
        <v>16.044166883624484</v>
      </c>
      <c r="EZ220" s="2">
        <v>15.719722943293299</v>
      </c>
      <c r="FA220" s="2">
        <v>16.035626438971882</v>
      </c>
      <c r="FB220" s="2">
        <v>13.823341866510384</v>
      </c>
      <c r="FC220" s="2">
        <v>16.098637910507275</v>
      </c>
      <c r="FD220" s="2">
        <v>16.811271934329337</v>
      </c>
      <c r="FE220" s="2">
        <v>15.777092186080242</v>
      </c>
      <c r="FF220" s="2">
        <v>15.168412358932716</v>
      </c>
      <c r="FG220" s="2">
        <v>16.489396384417184</v>
      </c>
      <c r="FH220" s="2">
        <v>15.007779931265699</v>
      </c>
      <c r="FI220" s="2">
        <v>14.983123812854561</v>
      </c>
      <c r="FJ220" s="2">
        <v>14.73987775675049</v>
      </c>
      <c r="FK220" s="2">
        <v>13.395738694900741</v>
      </c>
      <c r="FL220" s="2">
        <v>15.497821201184397</v>
      </c>
      <c r="FM220" s="2">
        <v>14.95633992222907</v>
      </c>
      <c r="FN220" s="2">
        <v>15.469851523809639</v>
      </c>
      <c r="FO220" s="2">
        <v>15.174467861736213</v>
      </c>
      <c r="FP220" s="2">
        <v>16.078257925784879</v>
      </c>
      <c r="FQ220" s="2">
        <v>14.81563116476781</v>
      </c>
      <c r="FR220" s="2">
        <v>15.666545462605441</v>
      </c>
      <c r="FS220" s="2">
        <v>15.750216756685901</v>
      </c>
      <c r="FT220" s="2">
        <v>16.085043942291453</v>
      </c>
      <c r="FU220" s="2">
        <v>15.876058135429769</v>
      </c>
      <c r="FV220" s="2">
        <v>16.562582295757057</v>
      </c>
      <c r="FW220" s="2">
        <v>15.980020577118708</v>
      </c>
      <c r="FX220" s="2">
        <v>14.475981908557763</v>
      </c>
      <c r="FY220" s="2">
        <v>15.214416532654672</v>
      </c>
      <c r="FZ220" s="2">
        <v>15.249613275198129</v>
      </c>
      <c r="GA220" s="2">
        <v>15.589511635001099</v>
      </c>
      <c r="GB220" s="2">
        <v>14.827873997767892</v>
      </c>
      <c r="GC220" s="2">
        <v>15.313252473124809</v>
      </c>
      <c r="GD220" s="2">
        <v>15.320080791022693</v>
      </c>
      <c r="GE220" s="2">
        <v>16.499884717591538</v>
      </c>
      <c r="GF220" s="2">
        <v>15.196977846114072</v>
      </c>
      <c r="GG220" s="2">
        <v>16.321270295756868</v>
      </c>
      <c r="GH220" s="2">
        <v>15.914335538830242</v>
      </c>
      <c r="GI220" s="2">
        <v>14.711530372706862</v>
      </c>
      <c r="GJ220" s="2">
        <v>14.464186647049894</v>
      </c>
      <c r="GK220" s="2">
        <v>15.006862701567847</v>
      </c>
      <c r="GL220" s="2">
        <v>14.564230505620145</v>
      </c>
      <c r="GM220" s="30">
        <v>15.006862701567847</v>
      </c>
      <c r="GN220" s="30">
        <v>14.564230505620145</v>
      </c>
    </row>
    <row r="221" spans="1:230" x14ac:dyDescent="0.2">
      <c r="A221" s="17" t="s">
        <v>88</v>
      </c>
      <c r="B221" s="17">
        <v>36</v>
      </c>
      <c r="C221" s="17">
        <v>1</v>
      </c>
      <c r="D221" s="9" t="s">
        <v>1</v>
      </c>
      <c r="E221" s="7">
        <v>0.50676204555710158</v>
      </c>
      <c r="F221" s="7">
        <v>0.11204521927115607</v>
      </c>
      <c r="G221" s="7">
        <v>0.99279492943242054</v>
      </c>
      <c r="H221" s="7">
        <v>1.1250468076543285E-2</v>
      </c>
      <c r="I221" s="78">
        <v>0</v>
      </c>
      <c r="J221" s="78">
        <v>0</v>
      </c>
      <c r="K221" s="2">
        <v>19.330144513054087</v>
      </c>
      <c r="L221" s="2">
        <v>19.150644562609727</v>
      </c>
      <c r="M221" s="2">
        <v>19.644786741236395</v>
      </c>
      <c r="N221" s="2">
        <v>19.633623250023717</v>
      </c>
      <c r="O221" s="2">
        <v>19.208172884937561</v>
      </c>
      <c r="P221" s="2">
        <v>19.133285628047478</v>
      </c>
      <c r="Q221" s="2">
        <v>19.757663644409071</v>
      </c>
      <c r="R221" s="2">
        <v>19.747426250480007</v>
      </c>
      <c r="S221" s="2">
        <v>19.912228802633315</v>
      </c>
      <c r="T221" s="2">
        <v>20.55744772987541</v>
      </c>
      <c r="U221" s="2">
        <v>19.430994320749626</v>
      </c>
      <c r="V221" s="2">
        <v>19.289234159077004</v>
      </c>
      <c r="W221" s="2">
        <v>20.527067727397441</v>
      </c>
      <c r="X221" s="2">
        <v>20.232319762174146</v>
      </c>
      <c r="Y221" s="2">
        <v>19.284310010349184</v>
      </c>
      <c r="Z221" s="2">
        <v>19.590129123707221</v>
      </c>
      <c r="AA221" s="2">
        <v>19.208458146460842</v>
      </c>
      <c r="AB221" s="2">
        <v>19.999681493005539</v>
      </c>
      <c r="AC221" s="2">
        <v>19.910239986816404</v>
      </c>
      <c r="AD221" s="2">
        <v>19.910592128102504</v>
      </c>
      <c r="AE221" s="2">
        <v>19.757663644409071</v>
      </c>
      <c r="AF221" s="2">
        <v>19.957249779704217</v>
      </c>
      <c r="AG221" s="2">
        <v>20.402680549124582</v>
      </c>
      <c r="AH221" s="2">
        <v>20.261346270908973</v>
      </c>
      <c r="AI221" s="2">
        <v>20.2972230695412</v>
      </c>
      <c r="AJ221" s="2">
        <v>19.888522528433473</v>
      </c>
      <c r="AK221" s="2">
        <v>19.28073229020552</v>
      </c>
      <c r="AL221" s="2">
        <v>20.524909956528731</v>
      </c>
      <c r="AM221" s="2">
        <v>20.169650964911344</v>
      </c>
      <c r="AN221" s="2">
        <v>20.641972826528857</v>
      </c>
      <c r="AO221" s="2">
        <v>19.952892543020628</v>
      </c>
      <c r="AP221" s="2">
        <v>20.234818987997954</v>
      </c>
      <c r="AQ221" s="2">
        <v>19.724163973122618</v>
      </c>
      <c r="AR221" s="2">
        <v>19.822463792992853</v>
      </c>
      <c r="AS221" s="2">
        <v>19.844118632149716</v>
      </c>
      <c r="AT221" s="2">
        <v>20.043612987385924</v>
      </c>
      <c r="AU221" s="2">
        <v>19.364511476582891</v>
      </c>
      <c r="AV221" s="2">
        <v>20.072744717721367</v>
      </c>
      <c r="AW221" s="2">
        <v>20.336137196060449</v>
      </c>
      <c r="AX221" s="2">
        <v>19.669708238596051</v>
      </c>
      <c r="AY221" s="2">
        <v>20.087832377214994</v>
      </c>
      <c r="AZ221" s="2">
        <v>19.757663644409071</v>
      </c>
      <c r="BA221" s="2">
        <v>19.300786311794905</v>
      </c>
      <c r="BB221" s="2">
        <v>19.706556677637192</v>
      </c>
      <c r="BC221" s="2">
        <v>19.435514982422657</v>
      </c>
      <c r="BD221" s="2">
        <v>19.053527752326072</v>
      </c>
      <c r="BE221" s="2">
        <v>20.295337368239775</v>
      </c>
      <c r="BF221" s="2">
        <v>19.598800767728868</v>
      </c>
      <c r="BG221" s="2">
        <v>19.095747445690808</v>
      </c>
      <c r="BH221" s="2">
        <v>19.776934286089684</v>
      </c>
      <c r="BI221" s="2">
        <v>19.165172727795085</v>
      </c>
      <c r="BJ221" s="2">
        <v>20.091880116204955</v>
      </c>
      <c r="BK221" s="2">
        <v>20.008498600098189</v>
      </c>
      <c r="BL221" s="2">
        <v>21.029019469991916</v>
      </c>
      <c r="BM221" s="2">
        <v>19.922936707942075</v>
      </c>
      <c r="BN221" s="2">
        <v>20.452736131396108</v>
      </c>
      <c r="BO221" s="2">
        <v>20.086125733074596</v>
      </c>
      <c r="BP221" s="2">
        <v>19.920348650398413</v>
      </c>
      <c r="BQ221" s="2">
        <v>19.38283794106373</v>
      </c>
      <c r="BR221" s="2">
        <v>20.293138805848894</v>
      </c>
      <c r="BS221" s="2">
        <v>20.283880567851384</v>
      </c>
      <c r="BT221" s="2">
        <v>19.195324007118032</v>
      </c>
      <c r="BU221" s="2">
        <v>19.757663644409071</v>
      </c>
      <c r="BV221" s="2">
        <v>20.357302130629172</v>
      </c>
      <c r="BW221" s="2">
        <v>19.995887558195761</v>
      </c>
      <c r="BX221" s="2">
        <v>20.798454973651751</v>
      </c>
      <c r="BY221" s="2">
        <v>19.914148534273025</v>
      </c>
      <c r="BZ221" s="2">
        <v>20.384034928790996</v>
      </c>
      <c r="CA221" s="2">
        <v>20.188349796808772</v>
      </c>
      <c r="CB221" s="2">
        <v>19.497668866163849</v>
      </c>
      <c r="CC221" s="2">
        <v>20.175922794577403</v>
      </c>
      <c r="CD221" s="2">
        <v>19.708773173529146</v>
      </c>
      <c r="CE221" s="2">
        <v>19.615460842864806</v>
      </c>
      <c r="CF221" s="2">
        <v>19.001359162644082</v>
      </c>
      <c r="CG221" s="2">
        <v>19.077947061985434</v>
      </c>
      <c r="CH221" s="2">
        <v>19.793763747427775</v>
      </c>
      <c r="CI221" s="2">
        <v>17.980082814468254</v>
      </c>
      <c r="CJ221" s="2">
        <v>19.834539644355022</v>
      </c>
      <c r="CK221" s="2">
        <v>19.230210516746759</v>
      </c>
      <c r="CL221" s="2">
        <v>19.108804264175554</v>
      </c>
      <c r="CM221" s="2">
        <v>19.258356463786004</v>
      </c>
      <c r="CN221" s="2">
        <v>19.634574604671123</v>
      </c>
      <c r="CO221" s="2">
        <v>19.418644244978708</v>
      </c>
      <c r="CP221" s="2">
        <v>19.295966283008198</v>
      </c>
      <c r="CQ221" s="2">
        <v>20.123404240976814</v>
      </c>
      <c r="CR221" s="2">
        <v>19.757663644409071</v>
      </c>
      <c r="CS221" s="2">
        <v>19.104249004974989</v>
      </c>
      <c r="CT221" s="2">
        <v>19.492956363123277</v>
      </c>
      <c r="CU221" s="2">
        <v>19.621065496358373</v>
      </c>
      <c r="CV221" s="2">
        <v>19.461740955368239</v>
      </c>
      <c r="CW221" s="2">
        <v>20.092804114490374</v>
      </c>
      <c r="CX221" s="2">
        <v>19.453745490925165</v>
      </c>
      <c r="CY221" s="2">
        <v>20.224810403079729</v>
      </c>
      <c r="CZ221" s="2">
        <v>19.805177551364608</v>
      </c>
      <c r="DA221" s="2">
        <v>20.148719603704368</v>
      </c>
      <c r="DB221" s="2">
        <v>20.088821493049181</v>
      </c>
      <c r="DC221" s="2">
        <v>20.019825281732629</v>
      </c>
      <c r="DD221" s="2">
        <v>20.579304465940979</v>
      </c>
      <c r="DE221" s="2">
        <v>19.760282089599912</v>
      </c>
      <c r="DF221" s="2">
        <v>19.702697832095534</v>
      </c>
      <c r="DG221" s="2">
        <v>20.068250138562018</v>
      </c>
      <c r="DH221" s="2">
        <v>19.628254431647072</v>
      </c>
      <c r="DI221" s="2">
        <v>19.487704285586926</v>
      </c>
      <c r="DJ221" s="2">
        <v>19.661154590546236</v>
      </c>
      <c r="DK221" s="2">
        <v>19.97124605930756</v>
      </c>
      <c r="DL221" s="2">
        <v>19.46405831764244</v>
      </c>
      <c r="DM221" s="2">
        <v>19.044809733510974</v>
      </c>
      <c r="DN221" s="2">
        <v>19.991602296556874</v>
      </c>
      <c r="DO221" s="2">
        <v>19.699837023280228</v>
      </c>
      <c r="DP221" s="2">
        <v>20.788498848428652</v>
      </c>
      <c r="DQ221" s="2">
        <v>19.757663644409071</v>
      </c>
      <c r="DR221" s="2">
        <v>20.517065259934814</v>
      </c>
      <c r="DS221" s="2">
        <v>20.221094762535554</v>
      </c>
      <c r="DT221" s="2">
        <v>19.754855756075425</v>
      </c>
      <c r="DU221" s="2">
        <v>20.417736475039646</v>
      </c>
      <c r="DV221" s="2">
        <v>19.420329872894907</v>
      </c>
      <c r="DW221" s="2">
        <v>19.481557983253012</v>
      </c>
      <c r="DX221" s="2">
        <v>18.927713899564107</v>
      </c>
      <c r="DY221" s="2">
        <v>19.683009805532635</v>
      </c>
      <c r="DZ221" s="2">
        <v>19.375095665980513</v>
      </c>
      <c r="EA221" s="2">
        <v>20.765320958222478</v>
      </c>
      <c r="EB221" s="2">
        <v>19.952022639465486</v>
      </c>
      <c r="EC221" s="2">
        <v>19.52341613977223</v>
      </c>
      <c r="ED221" s="2">
        <v>18.466284929249738</v>
      </c>
      <c r="EE221" s="2">
        <v>19.50710447270022</v>
      </c>
      <c r="EF221" s="2">
        <v>19.990011812202511</v>
      </c>
      <c r="EG221" s="2">
        <v>20.445389839001212</v>
      </c>
      <c r="EH221" s="2">
        <v>21.035741845786536</v>
      </c>
      <c r="EI221" s="2">
        <v>18.354301490497075</v>
      </c>
      <c r="EJ221" s="2">
        <v>20.177598298341504</v>
      </c>
      <c r="EK221" s="2">
        <v>19.930791238967316</v>
      </c>
      <c r="EL221" s="2">
        <v>19.931398389637923</v>
      </c>
      <c r="EM221" s="2">
        <v>20.645071148794326</v>
      </c>
      <c r="EN221" s="2">
        <v>19.681313845191088</v>
      </c>
      <c r="EO221" s="2">
        <v>20.080946781522972</v>
      </c>
      <c r="EP221" s="2">
        <v>19.763320993243102</v>
      </c>
      <c r="EQ221" s="2">
        <v>20.446555286066776</v>
      </c>
      <c r="ER221" s="2">
        <v>20.720947975888368</v>
      </c>
      <c r="ES221" s="2">
        <v>19.660468690049029</v>
      </c>
      <c r="ET221" s="2">
        <v>20.429890617744608</v>
      </c>
      <c r="EU221" s="2">
        <v>18.886086250441284</v>
      </c>
      <c r="EV221" s="2">
        <v>19.669231181926868</v>
      </c>
      <c r="EW221" s="2">
        <v>20.113092149293742</v>
      </c>
      <c r="EX221" s="2">
        <v>20.059833047381279</v>
      </c>
      <c r="EY221" s="2">
        <v>18.8716731052317</v>
      </c>
      <c r="EZ221" s="2">
        <v>19.757663644409071</v>
      </c>
      <c r="FA221" s="2">
        <v>19.534930574621885</v>
      </c>
      <c r="FB221" s="2">
        <v>19.199329981661823</v>
      </c>
      <c r="FC221" s="2">
        <v>20.453762162680015</v>
      </c>
      <c r="FD221" s="2">
        <v>21.044275854119562</v>
      </c>
      <c r="FE221" s="2">
        <v>19.757663644409071</v>
      </c>
      <c r="FF221" s="2">
        <v>19.645016671560978</v>
      </c>
      <c r="FG221" s="2">
        <v>20.230215529820754</v>
      </c>
      <c r="FH221" s="2">
        <v>18.567884920309027</v>
      </c>
      <c r="FI221" s="2">
        <v>19.955790138234502</v>
      </c>
      <c r="FJ221" s="2">
        <v>19.843884529990763</v>
      </c>
      <c r="FK221" s="2">
        <v>18.206067226501872</v>
      </c>
      <c r="FL221" s="2">
        <v>19.757663644409071</v>
      </c>
      <c r="FM221" s="2">
        <v>19.90155820728901</v>
      </c>
      <c r="FN221" s="2">
        <v>19.015832607439755</v>
      </c>
      <c r="FO221" s="2">
        <v>19.084439291697798</v>
      </c>
      <c r="FP221" s="2">
        <v>19.716943363577197</v>
      </c>
      <c r="FQ221" s="2">
        <v>20.011994855548469</v>
      </c>
      <c r="FR221" s="2">
        <v>19.159922749208892</v>
      </c>
      <c r="FS221" s="2">
        <v>21.018216062088285</v>
      </c>
      <c r="FT221" s="2">
        <v>19.991579403667984</v>
      </c>
      <c r="FU221" s="2">
        <v>19.132366976082647</v>
      </c>
      <c r="FV221" s="2">
        <v>20.638555048847067</v>
      </c>
      <c r="FW221" s="2">
        <v>19.908471309817525</v>
      </c>
      <c r="FX221" s="2">
        <v>20.646748908427863</v>
      </c>
      <c r="FY221" s="2">
        <v>19.757663644409071</v>
      </c>
      <c r="FZ221" s="2">
        <v>18.479450004697689</v>
      </c>
      <c r="GA221" s="2">
        <v>20.115336950365442</v>
      </c>
      <c r="GB221" s="2">
        <v>19.163721792589744</v>
      </c>
      <c r="GC221" s="2">
        <v>18.159795386261582</v>
      </c>
      <c r="GD221" s="2">
        <v>20.158032542685064</v>
      </c>
      <c r="GE221" s="2">
        <v>19.500771917327899</v>
      </c>
      <c r="GF221" s="2">
        <v>20.459114735957538</v>
      </c>
      <c r="GG221" s="2">
        <v>20.3629136026025</v>
      </c>
      <c r="GH221" s="2">
        <v>21.58031605124107</v>
      </c>
      <c r="GI221" s="2">
        <v>21.937647292588803</v>
      </c>
      <c r="GJ221" s="2">
        <v>20.226699866261022</v>
      </c>
      <c r="GK221" s="2">
        <v>18.397795967171739</v>
      </c>
      <c r="GL221" s="2">
        <v>19.963343600333502</v>
      </c>
      <c r="GM221" s="30">
        <v>18.397795967171739</v>
      </c>
      <c r="GN221" s="30">
        <v>19.963343600333502</v>
      </c>
    </row>
    <row r="222" spans="1:230" x14ac:dyDescent="0.2">
      <c r="A222" s="17" t="s">
        <v>89</v>
      </c>
      <c r="B222" s="17">
        <v>36</v>
      </c>
      <c r="C222" s="17">
        <v>2</v>
      </c>
      <c r="D222" s="9" t="s">
        <v>1</v>
      </c>
      <c r="E222" s="7">
        <v>0.3624382819796898</v>
      </c>
      <c r="F222" s="7">
        <v>-0.10040435904151934</v>
      </c>
      <c r="G222" s="7">
        <v>8.6028002781521229E-2</v>
      </c>
      <c r="H222" s="7">
        <v>-0.15923304769717106</v>
      </c>
      <c r="I222" s="78">
        <v>0</v>
      </c>
      <c r="J222" s="78">
        <v>0</v>
      </c>
      <c r="K222" s="2">
        <v>21.423101487853831</v>
      </c>
      <c r="L222" s="2">
        <v>20.840301010207536</v>
      </c>
      <c r="M222" s="2">
        <v>21.759187143366226</v>
      </c>
      <c r="N222" s="2">
        <v>21.944477102551538</v>
      </c>
      <c r="O222" s="2">
        <v>21.065995917321256</v>
      </c>
      <c r="P222" s="2">
        <v>21.499784767156278</v>
      </c>
      <c r="Q222" s="2">
        <v>21.308426095375054</v>
      </c>
      <c r="R222" s="2">
        <v>21.554034003394058</v>
      </c>
      <c r="S222" s="2">
        <v>21.849847798060711</v>
      </c>
      <c r="T222" s="2">
        <v>22.463793098251063</v>
      </c>
      <c r="U222" s="2">
        <v>21.147366806094183</v>
      </c>
      <c r="V222" s="2">
        <v>20.827817986194191</v>
      </c>
      <c r="W222" s="2">
        <v>21.812105010488157</v>
      </c>
      <c r="X222" s="2">
        <v>21.348509743893043</v>
      </c>
      <c r="Y222" s="2">
        <v>21.53681076529719</v>
      </c>
      <c r="Z222" s="2">
        <v>21.464241901413519</v>
      </c>
      <c r="AA222" s="2">
        <v>20.982637957294585</v>
      </c>
      <c r="AB222" s="2">
        <v>21.671028781173437</v>
      </c>
      <c r="AC222" s="2">
        <v>21.099891173484345</v>
      </c>
      <c r="AD222" s="2">
        <v>21.647011867278181</v>
      </c>
      <c r="AE222" s="2">
        <v>21.76760511921508</v>
      </c>
      <c r="AF222" s="2">
        <v>21.310719853900277</v>
      </c>
      <c r="AG222" s="2">
        <v>21.778074811972601</v>
      </c>
      <c r="AH222" s="2">
        <v>21.437717798580891</v>
      </c>
      <c r="AI222" s="2">
        <v>22.129542550592618</v>
      </c>
      <c r="AJ222" s="2">
        <v>20.589987024204998</v>
      </c>
      <c r="AK222" s="2">
        <v>21.226614974018165</v>
      </c>
      <c r="AL222" s="2">
        <v>22.163304965636033</v>
      </c>
      <c r="AM222" s="2">
        <v>21.858448251400546</v>
      </c>
      <c r="AN222" s="2">
        <v>21.700266728906243</v>
      </c>
      <c r="AO222" s="2">
        <v>22.291034017517063</v>
      </c>
      <c r="AP222" s="2">
        <v>21.694486089806794</v>
      </c>
      <c r="AQ222" s="2">
        <v>21.513739518595862</v>
      </c>
      <c r="AR222" s="2">
        <v>21.449451789788714</v>
      </c>
      <c r="AS222" s="2">
        <v>21.391382434928367</v>
      </c>
      <c r="AT222" s="2">
        <v>21.555641707280177</v>
      </c>
      <c r="AU222" s="2">
        <v>21.563912977782472</v>
      </c>
      <c r="AV222" s="2">
        <v>21.23008347128108</v>
      </c>
      <c r="AW222" s="2">
        <v>21.72418691663232</v>
      </c>
      <c r="AX222" s="2">
        <v>21.967517048203469</v>
      </c>
      <c r="AY222" s="2">
        <v>22.136667892632509</v>
      </c>
      <c r="AZ222" s="2">
        <v>21.356991883645623</v>
      </c>
      <c r="BA222" s="2">
        <v>21.476883799083197</v>
      </c>
      <c r="BB222" s="2">
        <v>21.740459623717474</v>
      </c>
      <c r="BC222" s="2">
        <v>21.32497418082054</v>
      </c>
      <c r="BD222" s="2">
        <v>20.862021414219921</v>
      </c>
      <c r="BE222" s="2">
        <v>22.718502703096419</v>
      </c>
      <c r="BF222" s="2">
        <v>21.661149230949267</v>
      </c>
      <c r="BG222" s="2">
        <v>21.171035249165907</v>
      </c>
      <c r="BH222" s="2">
        <v>21.874551872973747</v>
      </c>
      <c r="BI222" s="2">
        <v>20.958270473663713</v>
      </c>
      <c r="BJ222" s="2">
        <v>21.468152573600445</v>
      </c>
      <c r="BK222" s="2">
        <v>22.141884868256888</v>
      </c>
      <c r="BL222" s="2">
        <v>21.457800779159584</v>
      </c>
      <c r="BM222" s="2">
        <v>21.521023516060772</v>
      </c>
      <c r="BN222" s="2">
        <v>21.322707058658651</v>
      </c>
      <c r="BO222" s="2">
        <v>22.220371721301419</v>
      </c>
      <c r="BP222" s="2">
        <v>21.449459516905318</v>
      </c>
      <c r="BQ222" s="2">
        <v>20.994426526763249</v>
      </c>
      <c r="BR222" s="2">
        <v>22.01093965723063</v>
      </c>
      <c r="BS222" s="2">
        <v>21.811046720155495</v>
      </c>
      <c r="BT222" s="2">
        <v>21.928647351370813</v>
      </c>
      <c r="BU222" s="2">
        <v>21.790924333498332</v>
      </c>
      <c r="BV222" s="2">
        <v>22.255989714791909</v>
      </c>
      <c r="BW222" s="2">
        <v>21.689722457916787</v>
      </c>
      <c r="BX222" s="2">
        <v>22.20898367728212</v>
      </c>
      <c r="BY222" s="2">
        <v>21.433463977572931</v>
      </c>
      <c r="BZ222" s="2">
        <v>21.986843001182095</v>
      </c>
      <c r="CA222" s="2">
        <v>21.563569843327677</v>
      </c>
      <c r="CB222" s="2">
        <v>21.841100929388162</v>
      </c>
      <c r="CC222" s="2">
        <v>21.779438380758542</v>
      </c>
      <c r="CD222" s="2">
        <v>21.996295764702509</v>
      </c>
      <c r="CE222" s="2">
        <v>21.354025501904605</v>
      </c>
      <c r="CF222" s="2">
        <v>21.875778766586933</v>
      </c>
      <c r="CG222" s="2">
        <v>21.25797272846247</v>
      </c>
      <c r="CH222" s="2">
        <v>21.425752820240803</v>
      </c>
      <c r="CI222" s="2">
        <v>20.516484124797618</v>
      </c>
      <c r="CJ222" s="2">
        <v>21.536074647197569</v>
      </c>
      <c r="CK222" s="2">
        <v>21.33715780042721</v>
      </c>
      <c r="CL222" s="2">
        <v>20.780938989318265</v>
      </c>
      <c r="CM222" s="2">
        <v>20.702417570661613</v>
      </c>
      <c r="CN222" s="2">
        <v>22.209021797223972</v>
      </c>
      <c r="CO222" s="2">
        <v>21.513860821680264</v>
      </c>
      <c r="CP222" s="2">
        <v>21.782385512013679</v>
      </c>
      <c r="CQ222" s="2">
        <v>21.91394582848589</v>
      </c>
      <c r="CR222" s="2">
        <v>22.024468106866152</v>
      </c>
      <c r="CS222" s="2">
        <v>21.463166200332303</v>
      </c>
      <c r="CT222" s="2">
        <v>21.674689277157803</v>
      </c>
      <c r="CU222" s="2">
        <v>21.075620070397765</v>
      </c>
      <c r="CV222" s="2">
        <v>21.963998196139254</v>
      </c>
      <c r="CW222" s="2">
        <v>21.661919255177086</v>
      </c>
      <c r="CX222" s="2">
        <v>21.064856587381811</v>
      </c>
      <c r="CY222" s="2">
        <v>21.344384175891772</v>
      </c>
      <c r="CZ222" s="2">
        <v>21.369544391931569</v>
      </c>
      <c r="DA222" s="2">
        <v>22.018300802322219</v>
      </c>
      <c r="DB222" s="2">
        <v>21.195919085173617</v>
      </c>
      <c r="DC222" s="2">
        <v>21.777727074199106</v>
      </c>
      <c r="DD222" s="2">
        <v>21.72190374410485</v>
      </c>
      <c r="DE222" s="2">
        <v>21.940799981083305</v>
      </c>
      <c r="DF222" s="2">
        <v>21.676671414330617</v>
      </c>
      <c r="DG222" s="2">
        <v>21.880729042895329</v>
      </c>
      <c r="DH222" s="2">
        <v>21.532300067307979</v>
      </c>
      <c r="DI222" s="2">
        <v>21.38302298922471</v>
      </c>
      <c r="DJ222" s="2">
        <v>21.072331320743366</v>
      </c>
      <c r="DK222" s="2">
        <v>20.789939116182182</v>
      </c>
      <c r="DL222" s="2">
        <v>21.137631440235705</v>
      </c>
      <c r="DM222" s="2">
        <v>20.633273507289474</v>
      </c>
      <c r="DN222" s="2">
        <v>21.490291948687489</v>
      </c>
      <c r="DO222" s="2">
        <v>21.44823136832688</v>
      </c>
      <c r="DP222" s="2">
        <v>21.042686288920105</v>
      </c>
      <c r="DQ222" s="2">
        <v>21.664739863530151</v>
      </c>
      <c r="DR222" s="2">
        <v>21.925526910217684</v>
      </c>
      <c r="DS222" s="2">
        <v>22.07567935708996</v>
      </c>
      <c r="DT222" s="2">
        <v>20.918398018744508</v>
      </c>
      <c r="DU222" s="2">
        <v>21.770499483280112</v>
      </c>
      <c r="DV222" s="2">
        <v>21.639901609754457</v>
      </c>
      <c r="DW222" s="2">
        <v>21.89296364856083</v>
      </c>
      <c r="DX222" s="2">
        <v>21.278185360134149</v>
      </c>
      <c r="DY222" s="2">
        <v>21.308642783262989</v>
      </c>
      <c r="DZ222" s="2">
        <v>21.499247337521997</v>
      </c>
      <c r="EA222" s="2">
        <v>21.55101203639612</v>
      </c>
      <c r="EB222" s="2">
        <v>21.503905644827977</v>
      </c>
      <c r="EC222" s="2">
        <v>21.939614864306254</v>
      </c>
      <c r="ED222" s="2">
        <v>20.997178548226508</v>
      </c>
      <c r="EE222" s="2">
        <v>20.722957607812145</v>
      </c>
      <c r="EF222" s="2">
        <v>22.213210806498768</v>
      </c>
      <c r="EG222" s="2">
        <v>21.603824090560487</v>
      </c>
      <c r="EH222" s="2">
        <v>21.795313028821237</v>
      </c>
      <c r="EI222" s="2">
        <v>20.218477755592716</v>
      </c>
      <c r="EJ222" s="2">
        <v>22.101531448301344</v>
      </c>
      <c r="EK222" s="2">
        <v>21.402354707113766</v>
      </c>
      <c r="EL222" s="2">
        <v>21.193453511211899</v>
      </c>
      <c r="EM222" s="2">
        <v>21.762616873288902</v>
      </c>
      <c r="EN222" s="2">
        <v>21.259902846551398</v>
      </c>
      <c r="EO222" s="2">
        <v>21.989846941706887</v>
      </c>
      <c r="EP222" s="2">
        <v>21.267089527479968</v>
      </c>
      <c r="EQ222" s="2">
        <v>21.237655003786571</v>
      </c>
      <c r="ER222" s="2">
        <v>21.389984164265762</v>
      </c>
      <c r="ES222" s="2">
        <v>20.733334743697355</v>
      </c>
      <c r="ET222" s="2">
        <v>21.572065854963178</v>
      </c>
      <c r="EU222" s="2">
        <v>20.702597343590998</v>
      </c>
      <c r="EV222" s="2">
        <v>21.560765032766607</v>
      </c>
      <c r="EW222" s="2">
        <v>21.467997920470605</v>
      </c>
      <c r="EX222" s="2">
        <v>22.036407416415226</v>
      </c>
      <c r="EY222" s="2">
        <v>21.30084626045776</v>
      </c>
      <c r="EZ222" s="2">
        <v>21.337850349645244</v>
      </c>
      <c r="FA222" s="2">
        <v>21.580877881695994</v>
      </c>
      <c r="FB222" s="2">
        <v>20.752915603185453</v>
      </c>
      <c r="FC222" s="2">
        <v>22.002324686349009</v>
      </c>
      <c r="FD222" s="2">
        <v>21.551201665820372</v>
      </c>
      <c r="FE222" s="2">
        <v>21.621646196344688</v>
      </c>
      <c r="FF222" s="2">
        <v>21.210535801184736</v>
      </c>
      <c r="FG222" s="2">
        <v>21.834556059862248</v>
      </c>
      <c r="FH222" s="2">
        <v>20.933005474529295</v>
      </c>
      <c r="FI222" s="2">
        <v>21.812778618715392</v>
      </c>
      <c r="FJ222" s="2">
        <v>21.804616836319784</v>
      </c>
      <c r="FK222" s="2">
        <v>20.530996096229689</v>
      </c>
      <c r="FL222" s="2">
        <v>21.637945599970926</v>
      </c>
      <c r="FM222" s="2">
        <v>21.436609862496844</v>
      </c>
      <c r="FN222" s="2">
        <v>21.082970274276722</v>
      </c>
      <c r="FO222" s="2">
        <v>20.665076657669999</v>
      </c>
      <c r="FP222" s="2">
        <v>21.245345457797519</v>
      </c>
      <c r="FQ222" s="2">
        <v>21.866692374297788</v>
      </c>
      <c r="FR222" s="2">
        <v>21.305274411132945</v>
      </c>
      <c r="FS222" s="2">
        <v>22.694103671549289</v>
      </c>
      <c r="FT222" s="2">
        <v>21.59140804714724</v>
      </c>
      <c r="FU222" s="2">
        <v>21.22401360747044</v>
      </c>
      <c r="FV222" s="2">
        <v>21.926084531806485</v>
      </c>
      <c r="FW222" s="2">
        <v>21.522719601282244</v>
      </c>
      <c r="FX222" s="2">
        <v>21.577648648354735</v>
      </c>
      <c r="FY222" s="2">
        <v>21.458029863954113</v>
      </c>
      <c r="FZ222" s="2">
        <v>20.440895905083714</v>
      </c>
      <c r="GA222" s="2">
        <v>21.3719350065669</v>
      </c>
      <c r="GB222" s="2">
        <v>20.985290423943429</v>
      </c>
      <c r="GC222" s="2">
        <v>20.832538872628728</v>
      </c>
      <c r="GD222" s="2">
        <v>21.311144581291764</v>
      </c>
      <c r="GE222" s="2">
        <v>21.584455018209894</v>
      </c>
      <c r="GF222" s="2">
        <v>21.772051427071816</v>
      </c>
      <c r="GG222" s="2">
        <v>22.391359193499849</v>
      </c>
      <c r="GH222" s="2">
        <v>21.354085146163225</v>
      </c>
      <c r="GI222" s="2">
        <v>22.056865211656806</v>
      </c>
      <c r="GJ222" s="2">
        <v>21.255518322923351</v>
      </c>
      <c r="GK222" s="2">
        <v>20.884377311401501</v>
      </c>
      <c r="GL222" s="2">
        <v>21.179028086459301</v>
      </c>
      <c r="GM222" s="30">
        <v>20.884377311401501</v>
      </c>
      <c r="GN222" s="30">
        <v>21.179028086459301</v>
      </c>
    </row>
    <row r="223" spans="1:230" x14ac:dyDescent="0.2">
      <c r="A223" s="17" t="s">
        <v>90</v>
      </c>
      <c r="B223" s="17">
        <v>38</v>
      </c>
      <c r="C223" s="17">
        <v>3</v>
      </c>
      <c r="D223" s="9" t="s">
        <v>1</v>
      </c>
      <c r="E223" s="7">
        <v>0.71277785328983856</v>
      </c>
      <c r="F223" s="7">
        <v>6.9150664631539627E-2</v>
      </c>
      <c r="G223" s="7">
        <v>0.74148273501906625</v>
      </c>
      <c r="H223" s="7">
        <v>-6.4396885174698326E-2</v>
      </c>
      <c r="I223" s="78">
        <v>0</v>
      </c>
      <c r="J223" s="78">
        <v>0</v>
      </c>
      <c r="K223" s="2">
        <v>19.584215335197193</v>
      </c>
      <c r="L223" s="2">
        <v>19.365862040291603</v>
      </c>
      <c r="M223" s="2">
        <v>19.605865862624523</v>
      </c>
      <c r="N223" s="2">
        <v>19.604947527467186</v>
      </c>
      <c r="O223" s="2">
        <v>20.041630351053769</v>
      </c>
      <c r="P223" s="2">
        <v>20.329078021994121</v>
      </c>
      <c r="Q223" s="2">
        <v>19.366191220282712</v>
      </c>
      <c r="R223" s="2">
        <v>19.935202742111215</v>
      </c>
      <c r="S223" s="2">
        <v>20.612828202825387</v>
      </c>
      <c r="T223" s="2">
        <v>20.889117363284193</v>
      </c>
      <c r="U223" s="2">
        <v>19.960493566745331</v>
      </c>
      <c r="V223" s="2">
        <v>20.022805314679236</v>
      </c>
      <c r="W223" s="2">
        <v>20.698874052994981</v>
      </c>
      <c r="X223" s="2">
        <v>20.426229833203923</v>
      </c>
      <c r="Y223" s="2">
        <v>19.839394698856601</v>
      </c>
      <c r="Z223" s="2">
        <v>20.092621242363496</v>
      </c>
      <c r="AA223" s="2">
        <v>19.54338062889093</v>
      </c>
      <c r="AB223" s="2">
        <v>19.670922224296106</v>
      </c>
      <c r="AC223" s="2">
        <v>19.470584170633309</v>
      </c>
      <c r="AD223" s="2">
        <v>20.593057773684659</v>
      </c>
      <c r="AE223" s="2">
        <v>19.850779014743193</v>
      </c>
      <c r="AF223" s="2">
        <v>19.757663644409071</v>
      </c>
      <c r="AG223" s="2">
        <v>19.511612742238903</v>
      </c>
      <c r="AH223" s="2">
        <v>19.685009925360692</v>
      </c>
      <c r="AI223" s="2">
        <v>20.372818839576613</v>
      </c>
      <c r="AJ223" s="2">
        <v>18.965035721700769</v>
      </c>
      <c r="AK223" s="2">
        <v>19.63531071619412</v>
      </c>
      <c r="AL223" s="2">
        <v>20.728330325537826</v>
      </c>
      <c r="AM223" s="2">
        <v>20.885145472627816</v>
      </c>
      <c r="AN223" s="2">
        <v>20.372231036532497</v>
      </c>
      <c r="AO223" s="2">
        <v>20.100992647599174</v>
      </c>
      <c r="AP223" s="2">
        <v>19.653947625895171</v>
      </c>
      <c r="AQ223" s="2">
        <v>20.187945123278158</v>
      </c>
      <c r="AR223" s="2">
        <v>19.595690227867852</v>
      </c>
      <c r="AS223" s="2">
        <v>20.280156132316009</v>
      </c>
      <c r="AT223" s="2">
        <v>19.757663644409071</v>
      </c>
      <c r="AU223" s="2">
        <v>19.999183211056909</v>
      </c>
      <c r="AV223" s="2">
        <v>19.757663644409071</v>
      </c>
      <c r="AW223" s="2">
        <v>20.035218540468147</v>
      </c>
      <c r="AX223" s="2">
        <v>20.53162929572844</v>
      </c>
      <c r="AY223" s="2">
        <v>19.910329694854358</v>
      </c>
      <c r="AZ223" s="2">
        <v>20.396701794782324</v>
      </c>
      <c r="BA223" s="2">
        <v>19.522144704056259</v>
      </c>
      <c r="BB223" s="2">
        <v>19.757663644409071</v>
      </c>
      <c r="BC223" s="2">
        <v>20.444324151148535</v>
      </c>
      <c r="BD223" s="2">
        <v>20.056053238035034</v>
      </c>
      <c r="BE223" s="2">
        <v>20.522651507904961</v>
      </c>
      <c r="BF223" s="2">
        <v>20.320933941082103</v>
      </c>
      <c r="BG223" s="2">
        <v>19.952037655890408</v>
      </c>
      <c r="BH223" s="2">
        <v>20.173028748973159</v>
      </c>
      <c r="BI223" s="2">
        <v>19.289973635507486</v>
      </c>
      <c r="BJ223" s="2">
        <v>21.045350493140042</v>
      </c>
      <c r="BK223" s="2">
        <v>19.940097062545309</v>
      </c>
      <c r="BL223" s="2">
        <v>19.338095550353149</v>
      </c>
      <c r="BM223" s="2">
        <v>20.088985077415575</v>
      </c>
      <c r="BN223" s="2">
        <v>20.696585202241046</v>
      </c>
      <c r="BO223" s="2">
        <v>19.757663644409071</v>
      </c>
      <c r="BP223" s="2">
        <v>20.010175832760403</v>
      </c>
      <c r="BQ223" s="2">
        <v>19.839617089997265</v>
      </c>
      <c r="BR223" s="2">
        <v>21.137921938904043</v>
      </c>
      <c r="BS223" s="2">
        <v>19.715584889967015</v>
      </c>
      <c r="BT223" s="2">
        <v>19.757663644409071</v>
      </c>
      <c r="BU223" s="2">
        <v>19.827090457652783</v>
      </c>
      <c r="BV223" s="2">
        <v>19.999358758765734</v>
      </c>
      <c r="BW223" s="2">
        <v>20.357626377893979</v>
      </c>
      <c r="BX223" s="2">
        <v>19.864715732887099</v>
      </c>
      <c r="BY223" s="2">
        <v>20.303330138306499</v>
      </c>
      <c r="BZ223" s="2">
        <v>20.438444446986281</v>
      </c>
      <c r="CA223" s="2">
        <v>19.757663644409071</v>
      </c>
      <c r="CB223" s="2">
        <v>20.587313307228843</v>
      </c>
      <c r="CC223" s="2">
        <v>19.992957865556633</v>
      </c>
      <c r="CD223" s="2">
        <v>20.699176363300296</v>
      </c>
      <c r="CE223" s="2">
        <v>20.257042124683899</v>
      </c>
      <c r="CF223" s="2">
        <v>21.102132922970053</v>
      </c>
      <c r="CG223" s="2">
        <v>19.269561083337219</v>
      </c>
      <c r="CH223" s="2">
        <v>20.621229651428735</v>
      </c>
      <c r="CI223" s="2">
        <v>19.540435668557148</v>
      </c>
      <c r="CJ223" s="2">
        <v>20.70972372415568</v>
      </c>
      <c r="CK223" s="2">
        <v>19.589913495440367</v>
      </c>
      <c r="CL223" s="2">
        <v>20.504915793547397</v>
      </c>
      <c r="CM223" s="2">
        <v>19.607503085913752</v>
      </c>
      <c r="CN223" s="2">
        <v>21.341178255522564</v>
      </c>
      <c r="CO223" s="2">
        <v>19.47580599255615</v>
      </c>
      <c r="CP223" s="2">
        <v>20.145080013857132</v>
      </c>
      <c r="CQ223" s="2">
        <v>19.676343473301632</v>
      </c>
      <c r="CR223" s="2">
        <v>19.941650010653376</v>
      </c>
      <c r="CS223" s="2">
        <v>20.195159025973268</v>
      </c>
      <c r="CT223" s="2">
        <v>19.757663644409071</v>
      </c>
      <c r="CU223" s="2">
        <v>19.443010653691807</v>
      </c>
      <c r="CV223" s="2">
        <v>20.441410801368633</v>
      </c>
      <c r="CW223" s="2">
        <v>19.648488179842509</v>
      </c>
      <c r="CX223" s="2">
        <v>20.164253948748829</v>
      </c>
      <c r="CY223" s="2">
        <v>20.275875572615622</v>
      </c>
      <c r="CZ223" s="2">
        <v>19.978679911526655</v>
      </c>
      <c r="DA223" s="2">
        <v>20.44296585631545</v>
      </c>
      <c r="DB223" s="2">
        <v>20.016058672211756</v>
      </c>
      <c r="DC223" s="2">
        <v>19.757663644409071</v>
      </c>
      <c r="DD223" s="2">
        <v>19.526754460100474</v>
      </c>
      <c r="DE223" s="2">
        <v>20.802440316883313</v>
      </c>
      <c r="DF223" s="2">
        <v>20.762256493117558</v>
      </c>
      <c r="DG223" s="2">
        <v>20.463420933892657</v>
      </c>
      <c r="DH223" s="2">
        <v>19.600869102582116</v>
      </c>
      <c r="DI223" s="2">
        <v>20.155199534289221</v>
      </c>
      <c r="DJ223" s="2">
        <v>19.711896775603371</v>
      </c>
      <c r="DK223" s="2">
        <v>19.495335369912063</v>
      </c>
      <c r="DL223" s="2">
        <v>20.102362276220514</v>
      </c>
      <c r="DM223" s="2">
        <v>19.962842856313927</v>
      </c>
      <c r="DN223" s="2">
        <v>20.276526722481584</v>
      </c>
      <c r="DO223" s="2">
        <v>20.449910081406475</v>
      </c>
      <c r="DP223" s="2">
        <v>19.299504166306637</v>
      </c>
      <c r="DQ223" s="2">
        <v>20.188909840396065</v>
      </c>
      <c r="DR223" s="2">
        <v>20.525795456314214</v>
      </c>
      <c r="DS223" s="2">
        <v>20.292489679431096</v>
      </c>
      <c r="DT223" s="2">
        <v>19.994385490412178</v>
      </c>
      <c r="DU223" s="2">
        <v>20.662337421157201</v>
      </c>
      <c r="DV223" s="2">
        <v>19.969803423362436</v>
      </c>
      <c r="DW223" s="2">
        <v>19.452152823770273</v>
      </c>
      <c r="DX223" s="2">
        <v>20.25240891940998</v>
      </c>
      <c r="DY223" s="2">
        <v>20.431710748021601</v>
      </c>
      <c r="DZ223" s="2">
        <v>20.132939226971914</v>
      </c>
      <c r="EA223" s="2">
        <v>20.113569742082987</v>
      </c>
      <c r="EB223" s="2">
        <v>20.885035245271823</v>
      </c>
      <c r="EC223" s="2">
        <v>21.00949857400331</v>
      </c>
      <c r="ED223" s="2">
        <v>19.616544633341142</v>
      </c>
      <c r="EE223" s="2">
        <v>18.640244427308708</v>
      </c>
      <c r="EF223" s="2">
        <v>20.069066592039668</v>
      </c>
      <c r="EG223" s="2">
        <v>20.11517061224859</v>
      </c>
      <c r="EH223" s="2">
        <v>20.553876089090593</v>
      </c>
      <c r="EI223" s="2">
        <v>18.230432481780564</v>
      </c>
      <c r="EJ223" s="2">
        <v>20.732401270635908</v>
      </c>
      <c r="EK223" s="2">
        <v>20.261902945830368</v>
      </c>
      <c r="EL223" s="2">
        <v>19.908418404535258</v>
      </c>
      <c r="EM223" s="2">
        <v>20.700278532663766</v>
      </c>
      <c r="EN223" s="2">
        <v>20.402557207961063</v>
      </c>
      <c r="EO223" s="2">
        <v>20.730223210988097</v>
      </c>
      <c r="EP223" s="2">
        <v>20.369885890610629</v>
      </c>
      <c r="EQ223" s="2">
        <v>20.050151864387569</v>
      </c>
      <c r="ER223" s="2">
        <v>20.205369914905663</v>
      </c>
      <c r="ES223" s="2">
        <v>19.250023838303083</v>
      </c>
      <c r="ET223" s="2">
        <v>19.95957645050127</v>
      </c>
      <c r="EU223" s="2">
        <v>20.409466323677414</v>
      </c>
      <c r="EV223" s="2">
        <v>20.440028195875033</v>
      </c>
      <c r="EW223" s="2">
        <v>19.718100586280617</v>
      </c>
      <c r="EX223" s="2">
        <v>19.757663644409071</v>
      </c>
      <c r="EY223" s="2">
        <v>19.695457022394979</v>
      </c>
      <c r="EZ223" s="2">
        <v>19.770893181960233</v>
      </c>
      <c r="FA223" s="2">
        <v>20.470821091327657</v>
      </c>
      <c r="FB223" s="2">
        <v>18.936392363323833</v>
      </c>
      <c r="FC223" s="2">
        <v>20.283802430832967</v>
      </c>
      <c r="FD223" s="2">
        <v>20.027705239245751</v>
      </c>
      <c r="FE223" s="2">
        <v>20.563134181545387</v>
      </c>
      <c r="FF223" s="2">
        <v>20.391338440553103</v>
      </c>
      <c r="FG223" s="2">
        <v>20.252036767792589</v>
      </c>
      <c r="FH223" s="2">
        <v>19.41814694158489</v>
      </c>
      <c r="FI223" s="2">
        <v>19.954211884047627</v>
      </c>
      <c r="FJ223" s="2">
        <v>20.604919821045275</v>
      </c>
      <c r="FK223" s="2">
        <v>19.186643668716929</v>
      </c>
      <c r="FL223" s="2">
        <v>19.323396725229852</v>
      </c>
      <c r="FM223" s="2">
        <v>20.68248853010623</v>
      </c>
      <c r="FN223" s="2">
        <v>19.991342525470206</v>
      </c>
      <c r="FO223" s="2">
        <v>19.870183025779543</v>
      </c>
      <c r="FP223" s="2">
        <v>19.552904679985215</v>
      </c>
      <c r="FQ223" s="2">
        <v>20.218507908022694</v>
      </c>
      <c r="FR223" s="2">
        <v>20.589366004861475</v>
      </c>
      <c r="FS223" s="2">
        <v>21.173960096262093</v>
      </c>
      <c r="FT223" s="2">
        <v>20.171651336863242</v>
      </c>
      <c r="FU223" s="2">
        <v>20.806454899127282</v>
      </c>
      <c r="FV223" s="2">
        <v>20.570569596832836</v>
      </c>
      <c r="FW223" s="2">
        <v>20.325595127564007</v>
      </c>
      <c r="FX223" s="2">
        <v>19.394000689721199</v>
      </c>
      <c r="FY223" s="2">
        <v>20.280735977831498</v>
      </c>
      <c r="FZ223" s="2">
        <v>18.612721640756806</v>
      </c>
      <c r="GA223" s="2">
        <v>19.798265713072375</v>
      </c>
      <c r="GB223" s="2">
        <v>18.997089611721986</v>
      </c>
      <c r="GC223" s="2">
        <v>19.457832707240922</v>
      </c>
      <c r="GD223" s="2">
        <v>19.757663644409071</v>
      </c>
      <c r="GE223" s="2">
        <v>20.739067467526706</v>
      </c>
      <c r="GF223" s="2">
        <v>20.602990840184564</v>
      </c>
      <c r="GG223" s="2">
        <v>21.355162022000677</v>
      </c>
      <c r="GH223" s="2">
        <v>20.049957334735119</v>
      </c>
      <c r="GI223" s="2">
        <v>19.964358092731722</v>
      </c>
      <c r="GJ223" s="2">
        <v>19.045624350929756</v>
      </c>
      <c r="GK223" s="2">
        <v>19.050334015085401</v>
      </c>
      <c r="GL223" s="2">
        <v>19.804301643781709</v>
      </c>
      <c r="GM223" s="30">
        <v>19.050334015085401</v>
      </c>
      <c r="GN223" s="30">
        <v>19.804301643781709</v>
      </c>
    </row>
    <row r="224" spans="1:230" x14ac:dyDescent="0.2">
      <c r="A224" s="17" t="s">
        <v>91</v>
      </c>
      <c r="B224" s="17">
        <v>38</v>
      </c>
      <c r="C224" s="17">
        <v>4</v>
      </c>
      <c r="D224" s="9" t="s">
        <v>1</v>
      </c>
      <c r="E224" s="7">
        <v>0.51340188885979632</v>
      </c>
      <c r="F224" s="7">
        <v>7.4121852032487112E-2</v>
      </c>
      <c r="G224" s="7">
        <v>0.78728011751830307</v>
      </c>
      <c r="H224" s="7">
        <v>-4.3531338888854521E-2</v>
      </c>
      <c r="I224" s="78">
        <v>0</v>
      </c>
      <c r="J224" s="78">
        <v>0</v>
      </c>
      <c r="K224" s="2">
        <v>21.869579331163283</v>
      </c>
      <c r="L224" s="2">
        <v>21.263083591247604</v>
      </c>
      <c r="M224" s="2">
        <v>21.900604624981231</v>
      </c>
      <c r="N224" s="2">
        <v>22.336024388823791</v>
      </c>
      <c r="O224" s="2">
        <v>21.868156058809969</v>
      </c>
      <c r="P224" s="2">
        <v>21.672301035381285</v>
      </c>
      <c r="Q224" s="2">
        <v>21.760627499038147</v>
      </c>
      <c r="R224" s="2">
        <v>22.029530091215207</v>
      </c>
      <c r="S224" s="2">
        <v>22.434775087759494</v>
      </c>
      <c r="T224" s="2">
        <v>22.476190466900089</v>
      </c>
      <c r="U224" s="2">
        <v>22.219675646300217</v>
      </c>
      <c r="V224" s="2">
        <v>21.262540612559917</v>
      </c>
      <c r="W224" s="2">
        <v>22.23533937101033</v>
      </c>
      <c r="X224" s="2">
        <v>21.760002267991581</v>
      </c>
      <c r="Y224" s="2">
        <v>21.769780303301658</v>
      </c>
      <c r="Z224" s="2">
        <v>22.19871591109332</v>
      </c>
      <c r="AA224" s="2">
        <v>21.7649236807165</v>
      </c>
      <c r="AB224" s="2">
        <v>21.427100230059846</v>
      </c>
      <c r="AC224" s="2">
        <v>21.600070741225704</v>
      </c>
      <c r="AD224" s="2">
        <v>21.819544334598397</v>
      </c>
      <c r="AE224" s="2">
        <v>21.928178609442011</v>
      </c>
      <c r="AF224" s="2">
        <v>21.673166635833375</v>
      </c>
      <c r="AG224" s="2">
        <v>21.486465362386788</v>
      </c>
      <c r="AH224" s="2">
        <v>21.552316601491452</v>
      </c>
      <c r="AI224" s="2">
        <v>22.183231074483782</v>
      </c>
      <c r="AJ224" s="2">
        <v>20.77506469873342</v>
      </c>
      <c r="AK224" s="2">
        <v>21.872568348897616</v>
      </c>
      <c r="AL224" s="2">
        <v>22.51955198183979</v>
      </c>
      <c r="AM224" s="2">
        <v>22.757826521790385</v>
      </c>
      <c r="AN224" s="2">
        <v>22.157155423312926</v>
      </c>
      <c r="AO224" s="2">
        <v>22.485856955095777</v>
      </c>
      <c r="AP224" s="2">
        <v>21.839283382003146</v>
      </c>
      <c r="AQ224" s="2">
        <v>21.815541721040383</v>
      </c>
      <c r="AR224" s="2">
        <v>22.429220665122809</v>
      </c>
      <c r="AS224" s="2">
        <v>21.822001380287972</v>
      </c>
      <c r="AT224" s="2">
        <v>22.559626516662618</v>
      </c>
      <c r="AU224" s="2">
        <v>21.629012148436907</v>
      </c>
      <c r="AV224" s="2">
        <v>21.958791423089512</v>
      </c>
      <c r="AW224" s="2">
        <v>22.120531310241454</v>
      </c>
      <c r="AX224" s="2">
        <v>22.102502656442947</v>
      </c>
      <c r="AY224" s="2">
        <v>22.076257315168128</v>
      </c>
      <c r="AZ224" s="2">
        <v>22.242338253149843</v>
      </c>
      <c r="BA224" s="2">
        <v>22.010736869696402</v>
      </c>
      <c r="BB224" s="2">
        <v>22.280663151970145</v>
      </c>
      <c r="BC224" s="2">
        <v>22.104509231301027</v>
      </c>
      <c r="BD224" s="2">
        <v>21.382727459207537</v>
      </c>
      <c r="BE224" s="2">
        <v>22.478827945972526</v>
      </c>
      <c r="BF224" s="2">
        <v>21.60961569186513</v>
      </c>
      <c r="BG224" s="2">
        <v>21.868455613502373</v>
      </c>
      <c r="BH224" s="2">
        <v>21.818393576514769</v>
      </c>
      <c r="BI224" s="2">
        <v>21.117053851797571</v>
      </c>
      <c r="BJ224" s="2">
        <v>21.808905927174127</v>
      </c>
      <c r="BK224" s="2">
        <v>22.071291955802767</v>
      </c>
      <c r="BL224" s="2">
        <v>21.737670244547818</v>
      </c>
      <c r="BM224" s="2">
        <v>21.773171606269305</v>
      </c>
      <c r="BN224" s="2">
        <v>22.095818080258667</v>
      </c>
      <c r="BO224" s="2">
        <v>21.855466408427134</v>
      </c>
      <c r="BP224" s="2">
        <v>21.914566050179246</v>
      </c>
      <c r="BQ224" s="2">
        <v>21.915539310636039</v>
      </c>
      <c r="BR224" s="2">
        <v>22.418469940015125</v>
      </c>
      <c r="BS224" s="2">
        <v>22.179192689017821</v>
      </c>
      <c r="BT224" s="2">
        <v>21.758552532649098</v>
      </c>
      <c r="BU224" s="2">
        <v>21.350021191571464</v>
      </c>
      <c r="BV224" s="2">
        <v>21.647612948055098</v>
      </c>
      <c r="BW224" s="2">
        <v>22.210615671624268</v>
      </c>
      <c r="BX224" s="2">
        <v>21.793422041870201</v>
      </c>
      <c r="BY224" s="2">
        <v>22.032589173233642</v>
      </c>
      <c r="BZ224" s="2">
        <v>22.154681738063058</v>
      </c>
      <c r="CA224" s="2">
        <v>21.966539053730365</v>
      </c>
      <c r="CB224" s="2">
        <v>21.896388405099028</v>
      </c>
      <c r="CC224" s="2">
        <v>22.109472493151941</v>
      </c>
      <c r="CD224" s="2">
        <v>22.411628965783159</v>
      </c>
      <c r="CE224" s="2">
        <v>21.777798748480812</v>
      </c>
      <c r="CF224" s="2">
        <v>22.497765036158619</v>
      </c>
      <c r="CG224" s="2">
        <v>21.937042298570525</v>
      </c>
      <c r="CH224" s="2">
        <v>22.064480880361522</v>
      </c>
      <c r="CI224" s="2">
        <v>21.381093074722674</v>
      </c>
      <c r="CJ224" s="2">
        <v>21.834007834695111</v>
      </c>
      <c r="CK224" s="2">
        <v>21.51667307966855</v>
      </c>
      <c r="CL224" s="2">
        <v>21.47143333319622</v>
      </c>
      <c r="CM224" s="2">
        <v>21.069714871462313</v>
      </c>
      <c r="CN224" s="2">
        <v>22.641146102379924</v>
      </c>
      <c r="CO224" s="2">
        <v>21.998790518826659</v>
      </c>
      <c r="CP224" s="2">
        <v>21.970540192536756</v>
      </c>
      <c r="CQ224" s="2">
        <v>22.073901083375333</v>
      </c>
      <c r="CR224" s="2">
        <v>22.357648218680087</v>
      </c>
      <c r="CS224" s="2">
        <v>22.306665506763622</v>
      </c>
      <c r="CT224" s="2">
        <v>21.370469032739688</v>
      </c>
      <c r="CU224" s="2">
        <v>21.345468962082581</v>
      </c>
      <c r="CV224" s="2">
        <v>21.870322868368913</v>
      </c>
      <c r="CW224" s="2">
        <v>22.00167217647747</v>
      </c>
      <c r="CX224" s="2">
        <v>21.842453229999471</v>
      </c>
      <c r="CY224" s="2">
        <v>21.999226351345076</v>
      </c>
      <c r="CZ224" s="2">
        <v>21.859638241307952</v>
      </c>
      <c r="DA224" s="2">
        <v>22.592075364916376</v>
      </c>
      <c r="DB224" s="2">
        <v>21.415689980502911</v>
      </c>
      <c r="DC224" s="2">
        <v>22.126202102362733</v>
      </c>
      <c r="DD224" s="2">
        <v>21.802112997066935</v>
      </c>
      <c r="DE224" s="2">
        <v>22.533443924257625</v>
      </c>
      <c r="DF224" s="2">
        <v>22.293217760709574</v>
      </c>
      <c r="DG224" s="2">
        <v>22.001535492898526</v>
      </c>
      <c r="DH224" s="2">
        <v>22.057974135546871</v>
      </c>
      <c r="DI224" s="2">
        <v>22.248800455245121</v>
      </c>
      <c r="DJ224" s="2">
        <v>21.923747394918216</v>
      </c>
      <c r="DK224" s="2">
        <v>21.985093801028288</v>
      </c>
      <c r="DL224" s="2">
        <v>21.507176953528344</v>
      </c>
      <c r="DM224" s="2">
        <v>21.83697190336374</v>
      </c>
      <c r="DN224" s="2">
        <v>21.941637615446034</v>
      </c>
      <c r="DO224" s="2">
        <v>21.642972300104649</v>
      </c>
      <c r="DP224" s="2">
        <v>21.524834775555991</v>
      </c>
      <c r="DQ224" s="2">
        <v>22.319037455361066</v>
      </c>
      <c r="DR224" s="2">
        <v>22.239653812556707</v>
      </c>
      <c r="DS224" s="2">
        <v>22.103655167504538</v>
      </c>
      <c r="DT224" s="2">
        <v>21.617356234479892</v>
      </c>
      <c r="DU224" s="2">
        <v>22.116328246256145</v>
      </c>
      <c r="DV224" s="2">
        <v>21.770783924528263</v>
      </c>
      <c r="DW224" s="2">
        <v>22.018163758012459</v>
      </c>
      <c r="DX224" s="2">
        <v>22.292010228767595</v>
      </c>
      <c r="DY224" s="2">
        <v>21.9192799312844</v>
      </c>
      <c r="DZ224" s="2">
        <v>21.855310814421422</v>
      </c>
      <c r="EA224" s="2">
        <v>21.700694944757835</v>
      </c>
      <c r="EB224" s="2">
        <v>21.999857602190662</v>
      </c>
      <c r="EC224" s="2">
        <v>22.214999640474314</v>
      </c>
      <c r="ED224" s="2">
        <v>21.665204647800383</v>
      </c>
      <c r="EE224" s="2">
        <v>21.043028301384062</v>
      </c>
      <c r="EF224" s="2">
        <v>22.932257853769055</v>
      </c>
      <c r="EG224" s="2">
        <v>22.240069975251753</v>
      </c>
      <c r="EH224" s="2">
        <v>22.635922067339902</v>
      </c>
      <c r="EI224" s="2">
        <v>21.09006096684281</v>
      </c>
      <c r="EJ224" s="2">
        <v>22.397100001786729</v>
      </c>
      <c r="EK224" s="2">
        <v>22.252098783884783</v>
      </c>
      <c r="EL224" s="2">
        <v>21.511542837448157</v>
      </c>
      <c r="EM224" s="2">
        <v>22.067226837838607</v>
      </c>
      <c r="EN224" s="2">
        <v>21.576699073515467</v>
      </c>
      <c r="EO224" s="2">
        <v>22.4804114040302</v>
      </c>
      <c r="EP224" s="2">
        <v>21.761070357687341</v>
      </c>
      <c r="EQ224" s="2">
        <v>22.257067736814736</v>
      </c>
      <c r="ER224" s="2">
        <v>22.460288510427084</v>
      </c>
      <c r="ES224" s="2">
        <v>21.613573800245927</v>
      </c>
      <c r="ET224" s="2">
        <v>22.199530224976904</v>
      </c>
      <c r="EU224" s="2">
        <v>21.444525595115472</v>
      </c>
      <c r="EV224" s="2">
        <v>21.72109958345337</v>
      </c>
      <c r="EW224" s="2">
        <v>22.105438656884324</v>
      </c>
      <c r="EX224" s="2">
        <v>21.859263925559649</v>
      </c>
      <c r="EY224" s="2">
        <v>21.793863288186753</v>
      </c>
      <c r="EZ224" s="2">
        <v>21.841667901380397</v>
      </c>
      <c r="FA224" s="2">
        <v>22.236275327198939</v>
      </c>
      <c r="FB224" s="2">
        <v>20.70275164034997</v>
      </c>
      <c r="FC224" s="2">
        <v>22.271135521146643</v>
      </c>
      <c r="FD224" s="2">
        <v>22.18939777988712</v>
      </c>
      <c r="FE224" s="2">
        <v>22.393366047673478</v>
      </c>
      <c r="FF224" s="2">
        <v>22.100727007899369</v>
      </c>
      <c r="FG224" s="2">
        <v>22.705028068503367</v>
      </c>
      <c r="FH224" s="2">
        <v>21.458950949342679</v>
      </c>
      <c r="FI224" s="2">
        <v>21.738524397502275</v>
      </c>
      <c r="FJ224" s="2">
        <v>21.73926922665969</v>
      </c>
      <c r="FK224" s="2">
        <v>20.444784796331835</v>
      </c>
      <c r="FL224" s="2">
        <v>22.055612084487247</v>
      </c>
      <c r="FM224" s="2">
        <v>21.802936282738408</v>
      </c>
      <c r="FN224" s="2">
        <v>21.763578937984811</v>
      </c>
      <c r="FO224" s="2">
        <v>21.549368288396341</v>
      </c>
      <c r="FP224" s="2">
        <v>22.136532577260272</v>
      </c>
      <c r="FQ224" s="2">
        <v>22.153354094952821</v>
      </c>
      <c r="FR224" s="2">
        <v>21.768261176468837</v>
      </c>
      <c r="FS224" s="2">
        <v>22.663746808107661</v>
      </c>
      <c r="FT224" s="2">
        <v>22.126669015800935</v>
      </c>
      <c r="FU224" s="2">
        <v>22.164695902962681</v>
      </c>
      <c r="FV224" s="2">
        <v>22.668216862020966</v>
      </c>
      <c r="FW224" s="2">
        <v>22.093957159419102</v>
      </c>
      <c r="FX224" s="2">
        <v>21.629083185520358</v>
      </c>
      <c r="FY224" s="2">
        <v>22.306266993224554</v>
      </c>
      <c r="FZ224" s="2">
        <v>21.335090905537012</v>
      </c>
      <c r="GA224" s="2">
        <v>21.454521365579566</v>
      </c>
      <c r="GB224" s="2">
        <v>21.606143480132292</v>
      </c>
      <c r="GC224" s="2">
        <v>21.879864468265634</v>
      </c>
      <c r="GD224" s="2">
        <v>21.837610261059897</v>
      </c>
      <c r="GE224" s="2">
        <v>22.353473982534545</v>
      </c>
      <c r="GF224" s="2">
        <v>21.927743523469349</v>
      </c>
      <c r="GG224" s="2">
        <v>22.68176392735926</v>
      </c>
      <c r="GH224" s="2">
        <v>22.098424043747482</v>
      </c>
      <c r="GI224" s="2">
        <v>21.213385019739171</v>
      </c>
      <c r="GJ224" s="2">
        <v>21.516721152645481</v>
      </c>
      <c r="GK224" s="2">
        <v>21.51201370426223</v>
      </c>
      <c r="GL224" s="2">
        <v>21.556279620045625</v>
      </c>
      <c r="GM224" s="30">
        <v>21.51201370426223</v>
      </c>
      <c r="GN224" s="30">
        <v>21.556279620045625</v>
      </c>
    </row>
    <row r="225" spans="1:230" x14ac:dyDescent="0.2">
      <c r="A225" s="17" t="s">
        <v>92</v>
      </c>
      <c r="B225" s="17">
        <v>40</v>
      </c>
      <c r="C225" s="17">
        <v>6</v>
      </c>
      <c r="D225" s="9" t="s">
        <v>1</v>
      </c>
      <c r="E225" s="7">
        <v>0.31474674166370081</v>
      </c>
      <c r="F225" s="7">
        <v>0.13641566680059469</v>
      </c>
      <c r="G225" s="7">
        <v>0.99916047269468133</v>
      </c>
      <c r="H225" s="7">
        <v>3.5386345321484214E-3</v>
      </c>
      <c r="I225" s="78">
        <v>0</v>
      </c>
      <c r="J225" s="78">
        <v>0</v>
      </c>
      <c r="K225" s="2">
        <v>18.409010561573258</v>
      </c>
      <c r="L225" s="2">
        <v>18.286940816090585</v>
      </c>
      <c r="M225" s="2">
        <v>18.439452303407435</v>
      </c>
      <c r="N225" s="2">
        <v>18.791763718620334</v>
      </c>
      <c r="O225" s="2">
        <v>18.381048403696255</v>
      </c>
      <c r="P225" s="2">
        <v>18.659048023357347</v>
      </c>
      <c r="Q225" s="2">
        <v>18.189556788636089</v>
      </c>
      <c r="R225" s="2">
        <v>18.530209846548161</v>
      </c>
      <c r="S225" s="2">
        <v>18.588634635898263</v>
      </c>
      <c r="T225" s="2">
        <v>19.658528504188691</v>
      </c>
      <c r="U225" s="2">
        <v>18.200781913235556</v>
      </c>
      <c r="V225" s="2">
        <v>17.028536574559141</v>
      </c>
      <c r="W225" s="2">
        <v>18.888535555823569</v>
      </c>
      <c r="X225" s="2">
        <v>17.833765916621473</v>
      </c>
      <c r="Y225" s="2">
        <v>18.152088331708033</v>
      </c>
      <c r="Z225" s="2">
        <v>18.220752287448864</v>
      </c>
      <c r="AA225" s="2">
        <v>17.894117565266988</v>
      </c>
      <c r="AB225" s="2">
        <v>18.596124281731484</v>
      </c>
      <c r="AC225" s="2">
        <v>17.575992742422237</v>
      </c>
      <c r="AD225" s="2">
        <v>18.26300937531898</v>
      </c>
      <c r="AE225" s="2">
        <v>18.979030130191177</v>
      </c>
      <c r="AF225" s="2">
        <v>18.501869500555443</v>
      </c>
      <c r="AG225" s="2">
        <v>18.275126123803918</v>
      </c>
      <c r="AH225" s="2">
        <v>18.165867649229131</v>
      </c>
      <c r="AI225" s="2">
        <v>18.887268786055515</v>
      </c>
      <c r="AJ225" s="2">
        <v>17.239064385563946</v>
      </c>
      <c r="AK225" s="2">
        <v>18.236464010091151</v>
      </c>
      <c r="AL225" s="2">
        <v>18.977466235908622</v>
      </c>
      <c r="AM225" s="2">
        <v>18.780121015988293</v>
      </c>
      <c r="AN225" s="2">
        <v>18.321489662165508</v>
      </c>
      <c r="AO225" s="2">
        <v>18.383825760694339</v>
      </c>
      <c r="AP225" s="2">
        <v>18.818372001069335</v>
      </c>
      <c r="AQ225" s="2">
        <v>17.748849805828318</v>
      </c>
      <c r="AR225" s="2">
        <v>18.770905760828938</v>
      </c>
      <c r="AS225" s="2">
        <v>17.966881000415889</v>
      </c>
      <c r="AT225" s="2">
        <v>18.655901593777088</v>
      </c>
      <c r="AU225" s="2">
        <v>18.134077242346109</v>
      </c>
      <c r="AV225" s="2">
        <v>18.465568398466122</v>
      </c>
      <c r="AW225" s="2">
        <v>18.484068832409282</v>
      </c>
      <c r="AX225" s="2">
        <v>17.979111876279095</v>
      </c>
      <c r="AY225" s="2">
        <v>18.775073849230235</v>
      </c>
      <c r="AZ225" s="2">
        <v>19.480653589016189</v>
      </c>
      <c r="BA225" s="2">
        <v>18.180460999323781</v>
      </c>
      <c r="BB225" s="2">
        <v>18.410779413818901</v>
      </c>
      <c r="BC225" s="2">
        <v>18.001927202902319</v>
      </c>
      <c r="BD225" s="2">
        <v>16.990350222465597</v>
      </c>
      <c r="BE225" s="2">
        <v>18.696837108070664</v>
      </c>
      <c r="BF225" s="2">
        <v>17.660238666286183</v>
      </c>
      <c r="BG225" s="2">
        <v>18.052982559733252</v>
      </c>
      <c r="BH225" s="2">
        <v>18.364406692832731</v>
      </c>
      <c r="BI225" s="2">
        <v>17.144414582510684</v>
      </c>
      <c r="BJ225" s="2">
        <v>18.293789920058877</v>
      </c>
      <c r="BK225" s="2">
        <v>18.767352810202713</v>
      </c>
      <c r="BL225" s="2">
        <v>18.372638625123194</v>
      </c>
      <c r="BM225" s="2">
        <v>18.048257678604276</v>
      </c>
      <c r="BN225" s="2">
        <v>18.627138462023783</v>
      </c>
      <c r="BO225" s="2">
        <v>19.635893458716428</v>
      </c>
      <c r="BP225" s="2">
        <v>18.491448179344022</v>
      </c>
      <c r="BQ225" s="2">
        <v>17.683542501575666</v>
      </c>
      <c r="BR225" s="2">
        <v>18.717273379004073</v>
      </c>
      <c r="BS225" s="2">
        <v>18.361590853428485</v>
      </c>
      <c r="BT225" s="2">
        <v>18.865770674332666</v>
      </c>
      <c r="BU225" s="2">
        <v>17.98329091600662</v>
      </c>
      <c r="BV225" s="2">
        <v>19.205477271217379</v>
      </c>
      <c r="BW225" s="2">
        <v>18.467721296259384</v>
      </c>
      <c r="BX225" s="2">
        <v>19.021055325220384</v>
      </c>
      <c r="BY225" s="2">
        <v>18.122465363393566</v>
      </c>
      <c r="BZ225" s="2">
        <v>18.336955933423592</v>
      </c>
      <c r="CA225" s="2">
        <v>18.290267162949224</v>
      </c>
      <c r="CB225" s="2">
        <v>18.593972855459757</v>
      </c>
      <c r="CC225" s="2">
        <v>19.197231552529363</v>
      </c>
      <c r="CD225" s="2">
        <v>18.103839853415426</v>
      </c>
      <c r="CE225" s="2">
        <v>17.749643072990573</v>
      </c>
      <c r="CF225" s="2">
        <v>18.800419951670534</v>
      </c>
      <c r="CG225" s="2">
        <v>18.072911940197486</v>
      </c>
      <c r="CH225" s="2">
        <v>18.390243583252836</v>
      </c>
      <c r="CI225" s="2">
        <v>18.178810532558348</v>
      </c>
      <c r="CJ225" s="2">
        <v>18.414118219865479</v>
      </c>
      <c r="CK225" s="2">
        <v>17.884167225710506</v>
      </c>
      <c r="CL225" s="2">
        <v>17.126877306472675</v>
      </c>
      <c r="CM225" s="2">
        <v>17.101138016544901</v>
      </c>
      <c r="CN225" s="2">
        <v>19.55731758666191</v>
      </c>
      <c r="CO225" s="2">
        <v>18.336642235589981</v>
      </c>
      <c r="CP225" s="2">
        <v>18.631259753932646</v>
      </c>
      <c r="CQ225" s="2">
        <v>18.565123155164926</v>
      </c>
      <c r="CR225" s="2">
        <v>18.679430011623172</v>
      </c>
      <c r="CS225" s="2">
        <v>18.13330900641753</v>
      </c>
      <c r="CT225" s="2">
        <v>18.106464664759223</v>
      </c>
      <c r="CU225" s="2">
        <v>17.909808350971538</v>
      </c>
      <c r="CV225" s="2">
        <v>18.282607151573444</v>
      </c>
      <c r="CW225" s="2">
        <v>18.140702349773949</v>
      </c>
      <c r="CX225" s="2">
        <v>18.143844674687941</v>
      </c>
      <c r="CY225" s="2">
        <v>17.936031000129006</v>
      </c>
      <c r="CZ225" s="2">
        <v>17.955700081056708</v>
      </c>
      <c r="DA225" s="2">
        <v>19.244168485581348</v>
      </c>
      <c r="DB225" s="2">
        <v>18.400986708354768</v>
      </c>
      <c r="DC225" s="2">
        <v>19.119593400295663</v>
      </c>
      <c r="DD225" s="2">
        <v>18.792202163414188</v>
      </c>
      <c r="DE225" s="2">
        <v>18.986258780321073</v>
      </c>
      <c r="DF225" s="2">
        <v>18.170130096444375</v>
      </c>
      <c r="DG225" s="2">
        <v>19.272324873676567</v>
      </c>
      <c r="DH225" s="2">
        <v>18.643452300342823</v>
      </c>
      <c r="DI225" s="2">
        <v>18.542025745380258</v>
      </c>
      <c r="DJ225" s="2">
        <v>18.294472870159233</v>
      </c>
      <c r="DK225" s="2">
        <v>19.029381098804947</v>
      </c>
      <c r="DL225" s="2">
        <v>17.868032080940424</v>
      </c>
      <c r="DM225" s="2">
        <v>17.879486527922463</v>
      </c>
      <c r="DN225" s="2">
        <v>18.573368114475958</v>
      </c>
      <c r="DO225" s="2">
        <v>18.31056156688981</v>
      </c>
      <c r="DP225" s="2">
        <v>18.878740746005224</v>
      </c>
      <c r="DQ225" s="2">
        <v>18.304124239250235</v>
      </c>
      <c r="DR225" s="2">
        <v>17.577573232276997</v>
      </c>
      <c r="DS225" s="2">
        <v>19.220517719593268</v>
      </c>
      <c r="DT225" s="2">
        <v>18.287249937809047</v>
      </c>
      <c r="DU225" s="2">
        <v>17.81125323951737</v>
      </c>
      <c r="DV225" s="2">
        <v>18.73343985230747</v>
      </c>
      <c r="DW225" s="2">
        <v>18.416492793055646</v>
      </c>
      <c r="DX225" s="2">
        <v>18.442722938948346</v>
      </c>
      <c r="DY225" s="2">
        <v>18.666162422742392</v>
      </c>
      <c r="DZ225" s="2">
        <v>17.942133349714663</v>
      </c>
      <c r="EA225" s="2">
        <v>18.623139143789025</v>
      </c>
      <c r="EB225" s="2">
        <v>18.969247317152448</v>
      </c>
      <c r="EC225" s="2">
        <v>19.066276296814667</v>
      </c>
      <c r="ED225" s="2">
        <v>18.080882852534135</v>
      </c>
      <c r="EE225" s="2">
        <v>17.913768455615344</v>
      </c>
      <c r="EF225" s="2">
        <v>19.448438740889046</v>
      </c>
      <c r="EG225" s="2">
        <v>19.040156074119945</v>
      </c>
      <c r="EH225" s="2">
        <v>18.787335978878165</v>
      </c>
      <c r="EI225" s="2">
        <v>18.205109156195981</v>
      </c>
      <c r="EJ225" s="2">
        <v>18.025985428025169</v>
      </c>
      <c r="EK225" s="2">
        <v>18.757446186474507</v>
      </c>
      <c r="EL225" s="2">
        <v>17.433090480783271</v>
      </c>
      <c r="EM225" s="2">
        <v>18.474664924045214</v>
      </c>
      <c r="EN225" s="2">
        <v>17.978184342162354</v>
      </c>
      <c r="EO225" s="2">
        <v>18.524728085429594</v>
      </c>
      <c r="EP225" s="2">
        <v>17.530774632673882</v>
      </c>
      <c r="EQ225" s="2">
        <v>18.745906405202419</v>
      </c>
      <c r="ER225" s="2">
        <v>18.386432881983506</v>
      </c>
      <c r="ES225" s="2">
        <v>17.70289369777948</v>
      </c>
      <c r="ET225" s="2">
        <v>18.167343685994833</v>
      </c>
      <c r="EU225" s="2">
        <v>17.196434175596835</v>
      </c>
      <c r="EV225" s="2">
        <v>17.948167651794957</v>
      </c>
      <c r="EW225" s="2">
        <v>18.064326561261968</v>
      </c>
      <c r="EX225" s="2">
        <v>18.75270650685151</v>
      </c>
      <c r="EY225" s="2">
        <v>18.033173780156694</v>
      </c>
      <c r="EZ225" s="2">
        <v>18.708079401678663</v>
      </c>
      <c r="FA225" s="2">
        <v>18.546207631857808</v>
      </c>
      <c r="FB225" s="2">
        <v>17.229920268190615</v>
      </c>
      <c r="FC225" s="2">
        <v>19.11222470959877</v>
      </c>
      <c r="FD225" s="2">
        <v>18.611000286257962</v>
      </c>
      <c r="FE225" s="2">
        <v>19.212054752523517</v>
      </c>
      <c r="FF225" s="2">
        <v>18.209457596460155</v>
      </c>
      <c r="FG225" s="2">
        <v>19.691082406964984</v>
      </c>
      <c r="FH225" s="2">
        <v>17.315697742561998</v>
      </c>
      <c r="FI225" s="2">
        <v>18.232404843728933</v>
      </c>
      <c r="FJ225" s="2">
        <v>18.204940156027117</v>
      </c>
      <c r="FK225" s="2">
        <v>16.652731726198709</v>
      </c>
      <c r="FL225" s="2">
        <v>18.023270978903263</v>
      </c>
      <c r="FM225" s="2">
        <v>18.260977187089164</v>
      </c>
      <c r="FN225" s="2">
        <v>18.511957941662835</v>
      </c>
      <c r="FO225" s="2">
        <v>17.811199354884103</v>
      </c>
      <c r="FP225" s="2">
        <v>18.436481396488446</v>
      </c>
      <c r="FQ225" s="2">
        <v>18.506150566335588</v>
      </c>
      <c r="FR225" s="2">
        <v>17.660600012559748</v>
      </c>
      <c r="FS225" s="2">
        <v>19.391109969813826</v>
      </c>
      <c r="FT225" s="2">
        <v>19.488632897656984</v>
      </c>
      <c r="FU225" s="2">
        <v>18.147884956323004</v>
      </c>
      <c r="FV225" s="2">
        <v>19.085107980709143</v>
      </c>
      <c r="FW225" s="2">
        <v>18.580324052367256</v>
      </c>
      <c r="FX225" s="2">
        <v>18.126203278429305</v>
      </c>
      <c r="FY225" s="2">
        <v>19.004507916214113</v>
      </c>
      <c r="FZ225" s="2">
        <v>17.692620642362051</v>
      </c>
      <c r="GA225" s="2">
        <v>18.019596345268603</v>
      </c>
      <c r="GB225" s="2">
        <v>18.278053751342817</v>
      </c>
      <c r="GC225" s="2">
        <v>17.577372421199911</v>
      </c>
      <c r="GD225" s="2">
        <v>18.669219555493857</v>
      </c>
      <c r="GE225" s="2">
        <v>18.920120875361899</v>
      </c>
      <c r="GF225" s="2">
        <v>18.420282223523834</v>
      </c>
      <c r="GG225" s="2">
        <v>18.663350149846522</v>
      </c>
      <c r="GH225" s="2">
        <v>18.920035750933565</v>
      </c>
      <c r="GI225" s="2">
        <v>18.826744636909684</v>
      </c>
      <c r="GJ225" s="2">
        <v>19.304881328571426</v>
      </c>
      <c r="GK225" s="2">
        <v>17.732034777307032</v>
      </c>
      <c r="GL225" s="2">
        <v>18.066746795725301</v>
      </c>
      <c r="GM225" s="30">
        <v>17.732034777307032</v>
      </c>
      <c r="GN225" s="30">
        <v>18.066746795725301</v>
      </c>
    </row>
    <row r="226" spans="1:230" x14ac:dyDescent="0.2">
      <c r="A226" s="17" t="s">
        <v>267</v>
      </c>
      <c r="B226" s="17">
        <v>36</v>
      </c>
      <c r="C226" s="17">
        <v>3</v>
      </c>
      <c r="D226" s="9" t="s">
        <v>1</v>
      </c>
      <c r="E226" s="7">
        <v>0.37973794014384027</v>
      </c>
      <c r="F226" s="7">
        <v>-0.14448305716580023</v>
      </c>
      <c r="G226" s="7">
        <v>3.6198642612250698E-4</v>
      </c>
      <c r="H226" s="7">
        <v>-0.44575561181856216</v>
      </c>
      <c r="I226" s="78">
        <v>0</v>
      </c>
      <c r="J226" s="56" t="s">
        <v>5707</v>
      </c>
      <c r="K226" s="2">
        <v>17.660119582638888</v>
      </c>
      <c r="L226" s="2">
        <v>16.642545509321732</v>
      </c>
      <c r="M226" s="2">
        <v>18.853645435086456</v>
      </c>
      <c r="N226" s="2">
        <v>17.470415457074914</v>
      </c>
      <c r="O226" s="2">
        <v>17.654624838883628</v>
      </c>
      <c r="P226" s="2">
        <v>17.125185213348658</v>
      </c>
      <c r="Q226" s="2">
        <v>17.44503057908106</v>
      </c>
      <c r="R226" s="2">
        <v>17.555815038253616</v>
      </c>
      <c r="S226" s="2">
        <v>17.488488626233067</v>
      </c>
      <c r="T226" s="2">
        <v>17.691907269059861</v>
      </c>
      <c r="U226" s="2">
        <v>17.423903037183372</v>
      </c>
      <c r="V226" s="2">
        <v>16.931544964515709</v>
      </c>
      <c r="W226" s="2">
        <v>18.369001948540106</v>
      </c>
      <c r="X226" s="2">
        <v>17.428277448072674</v>
      </c>
      <c r="Y226" s="2">
        <v>16.962554167438896</v>
      </c>
      <c r="Z226" s="2">
        <v>17.511818135080244</v>
      </c>
      <c r="AA226" s="2">
        <v>17.617911265812328</v>
      </c>
      <c r="AB226" s="2">
        <v>17.711152640288883</v>
      </c>
      <c r="AC226" s="2">
        <v>17.368099307776021</v>
      </c>
      <c r="AD226" s="2">
        <v>17.131930606520406</v>
      </c>
      <c r="AE226" s="2">
        <v>17.974761542849038</v>
      </c>
      <c r="AF226" s="2">
        <v>17.862767770068267</v>
      </c>
      <c r="AG226" s="2">
        <v>18.165947557249687</v>
      </c>
      <c r="AH226" s="2">
        <v>17.762216738430926</v>
      </c>
      <c r="AI226" s="2">
        <v>18.26024329094135</v>
      </c>
      <c r="AJ226" s="2">
        <v>16.527477613857791</v>
      </c>
      <c r="AK226" s="2">
        <v>17.928275003163495</v>
      </c>
      <c r="AL226" s="2">
        <v>18.284076367070142</v>
      </c>
      <c r="AM226" s="2">
        <v>17.781294160623471</v>
      </c>
      <c r="AN226" s="2">
        <v>18.126005441947324</v>
      </c>
      <c r="AO226" s="2">
        <v>19.077272332178925</v>
      </c>
      <c r="AP226" s="2">
        <v>17.873843009080094</v>
      </c>
      <c r="AQ226" s="2">
        <v>17.667824565867008</v>
      </c>
      <c r="AR226" s="2">
        <v>18.046318186575736</v>
      </c>
      <c r="AS226" s="2">
        <v>18.235787848762818</v>
      </c>
      <c r="AT226" s="2">
        <v>17.598026654175623</v>
      </c>
      <c r="AU226" s="2">
        <v>17.494529180488556</v>
      </c>
      <c r="AV226" s="2">
        <v>17.237348788994396</v>
      </c>
      <c r="AW226" s="2">
        <v>17.7593042295698</v>
      </c>
      <c r="AX226" s="2">
        <v>18.09228256180679</v>
      </c>
      <c r="AY226" s="2">
        <v>18.792076895884488</v>
      </c>
      <c r="AZ226" s="2">
        <v>17.428040010539661</v>
      </c>
      <c r="BA226" s="2">
        <v>17.522184587485487</v>
      </c>
      <c r="BB226" s="2">
        <v>17.115786683315527</v>
      </c>
      <c r="BC226" s="2">
        <v>17.514568898791364</v>
      </c>
      <c r="BD226" s="2">
        <v>16.90233490086332</v>
      </c>
      <c r="BE226" s="2">
        <v>17.980206647609986</v>
      </c>
      <c r="BF226" s="2">
        <v>16.791754381988326</v>
      </c>
      <c r="BG226" s="2">
        <v>15.663152371891629</v>
      </c>
      <c r="BH226" s="2">
        <v>17.856733247290268</v>
      </c>
      <c r="BI226" s="2">
        <v>15.771655115610086</v>
      </c>
      <c r="BJ226" s="2">
        <v>17.930286121581275</v>
      </c>
      <c r="BK226" s="2">
        <v>18.054602567829011</v>
      </c>
      <c r="BL226" s="2">
        <v>18.02075555450466</v>
      </c>
      <c r="BM226" s="2">
        <v>16.972442377679506</v>
      </c>
      <c r="BN226" s="2">
        <v>17.80917799251834</v>
      </c>
      <c r="BO226" s="2">
        <v>18.39011859816981</v>
      </c>
      <c r="BP226" s="2">
        <v>17.640353827568802</v>
      </c>
      <c r="BQ226" s="2">
        <v>17.016737729438024</v>
      </c>
      <c r="BR226" s="2">
        <v>17.574751979743656</v>
      </c>
      <c r="BS226" s="2">
        <v>17.203331621185864</v>
      </c>
      <c r="BT226" s="2">
        <v>17.916919210265839</v>
      </c>
      <c r="BU226" s="2">
        <v>17.354895320215519</v>
      </c>
      <c r="BV226" s="2">
        <v>17.749993580587763</v>
      </c>
      <c r="BW226" s="2">
        <v>16.720500117083411</v>
      </c>
      <c r="BX226" s="2">
        <v>18.179548698032352</v>
      </c>
      <c r="BY226" s="2">
        <v>17.306270147729833</v>
      </c>
      <c r="BZ226" s="2">
        <v>17.758876391764872</v>
      </c>
      <c r="CA226" s="2">
        <v>17.327937451445031</v>
      </c>
      <c r="CB226" s="2">
        <v>17.492595740498011</v>
      </c>
      <c r="CC226" s="2">
        <v>17.551699172958443</v>
      </c>
      <c r="CD226" s="2">
        <v>17.932733410926904</v>
      </c>
      <c r="CE226" s="2">
        <v>17.774807587576301</v>
      </c>
      <c r="CF226" s="2">
        <v>18.466464365021579</v>
      </c>
      <c r="CG226" s="2">
        <v>16.709647024968771</v>
      </c>
      <c r="CH226" s="2">
        <v>17.941482037022872</v>
      </c>
      <c r="CI226" s="2">
        <v>16.903764572874188</v>
      </c>
      <c r="CJ226" s="2">
        <v>17.33010231314795</v>
      </c>
      <c r="CK226" s="2">
        <v>16.271596100512507</v>
      </c>
      <c r="CL226" s="2">
        <v>16.971171434733819</v>
      </c>
      <c r="CM226" s="2">
        <v>16.395889905007703</v>
      </c>
      <c r="CN226" s="2">
        <v>18.15937769522257</v>
      </c>
      <c r="CO226" s="2">
        <v>17.320927877095531</v>
      </c>
      <c r="CP226" s="2">
        <v>18.193021690516346</v>
      </c>
      <c r="CQ226" s="2">
        <v>17.449568793382571</v>
      </c>
      <c r="CR226" s="2">
        <v>18.538425946034277</v>
      </c>
      <c r="CS226" s="2">
        <v>16.907082693971631</v>
      </c>
      <c r="CT226" s="2">
        <v>18.201197676707373</v>
      </c>
      <c r="CU226" s="2">
        <v>17.768845305277658</v>
      </c>
      <c r="CV226" s="2">
        <v>18.262061008602448</v>
      </c>
      <c r="CW226" s="2">
        <v>18.467690250477471</v>
      </c>
      <c r="CX226" s="2">
        <v>16.797718385202526</v>
      </c>
      <c r="CY226" s="2">
        <v>17.309290642780894</v>
      </c>
      <c r="CZ226" s="2">
        <v>17.913937823544156</v>
      </c>
      <c r="DA226" s="2">
        <v>17.353917753638871</v>
      </c>
      <c r="DB226" s="2">
        <v>17.12425715506</v>
      </c>
      <c r="DC226" s="2">
        <v>17.469244053296887</v>
      </c>
      <c r="DD226" s="2">
        <v>17.312764075348891</v>
      </c>
      <c r="DE226" s="2">
        <v>18.370069218050109</v>
      </c>
      <c r="DF226" s="2">
        <v>17.724531691922991</v>
      </c>
      <c r="DG226" s="2">
        <v>17.984574361408963</v>
      </c>
      <c r="DH226" s="2">
        <v>17.926962491273645</v>
      </c>
      <c r="DI226" s="2">
        <v>16.417704923644443</v>
      </c>
      <c r="DJ226" s="2">
        <v>17.610304486290644</v>
      </c>
      <c r="DK226" s="2">
        <v>16.564334628363703</v>
      </c>
      <c r="DL226" s="2">
        <v>16.979688222665377</v>
      </c>
      <c r="DM226" s="2">
        <v>16.78511837309658</v>
      </c>
      <c r="DN226" s="2">
        <v>18.176501016198561</v>
      </c>
      <c r="DO226" s="2">
        <v>18.064341140803169</v>
      </c>
      <c r="DP226" s="2">
        <v>17.459633011033578</v>
      </c>
      <c r="DQ226" s="2">
        <v>17.37478540198973</v>
      </c>
      <c r="DR226" s="2">
        <v>19.113300065841102</v>
      </c>
      <c r="DS226" s="2">
        <v>17.766214116430735</v>
      </c>
      <c r="DT226" s="2">
        <v>17.704489102836696</v>
      </c>
      <c r="DU226" s="2">
        <v>18.66342501776283</v>
      </c>
      <c r="DV226" s="2">
        <v>18.127806724184499</v>
      </c>
      <c r="DW226" s="2">
        <v>18.287806723873175</v>
      </c>
      <c r="DX226" s="2">
        <v>17.076099416863123</v>
      </c>
      <c r="DY226" s="2">
        <v>16.872792945720409</v>
      </c>
      <c r="DZ226" s="2">
        <v>18.039086128967135</v>
      </c>
      <c r="EA226" s="2">
        <v>17.970935202993282</v>
      </c>
      <c r="EB226" s="2">
        <v>17.66086853509638</v>
      </c>
      <c r="EC226" s="2">
        <v>17.294056874977716</v>
      </c>
      <c r="ED226" s="2">
        <v>16.436776232631246</v>
      </c>
      <c r="EE226" s="2">
        <v>16.383712218860406</v>
      </c>
      <c r="EF226" s="2">
        <v>16.07582211405056</v>
      </c>
      <c r="EG226" s="2">
        <v>17.021203995933607</v>
      </c>
      <c r="EH226" s="2">
        <v>18.260397369437069</v>
      </c>
      <c r="EI226" s="2">
        <v>15.111272937599024</v>
      </c>
      <c r="EJ226" s="2">
        <v>17.890907713508767</v>
      </c>
      <c r="EK226" s="2">
        <v>17.230511103555465</v>
      </c>
      <c r="EL226" s="2">
        <v>16.912078016558855</v>
      </c>
      <c r="EM226" s="2">
        <v>17.169525101901645</v>
      </c>
      <c r="EN226" s="2">
        <v>17.424423997079725</v>
      </c>
      <c r="EO226" s="2">
        <v>17.198355059275528</v>
      </c>
      <c r="EP226" s="2">
        <v>17.344030168506833</v>
      </c>
      <c r="EQ226" s="2">
        <v>17.664083164007209</v>
      </c>
      <c r="ER226" s="2">
        <v>17.403061860994047</v>
      </c>
      <c r="ES226" s="2">
        <v>16.772014391508641</v>
      </c>
      <c r="ET226" s="2">
        <v>17.249061363867515</v>
      </c>
      <c r="EU226" s="2">
        <v>17.053393977402802</v>
      </c>
      <c r="EV226" s="2">
        <v>18.396295576599236</v>
      </c>
      <c r="EW226" s="2">
        <v>17.811006367373615</v>
      </c>
      <c r="EX226" s="2">
        <v>17.179264804478255</v>
      </c>
      <c r="EY226" s="2">
        <v>17.764113391203395</v>
      </c>
      <c r="EZ226" s="2">
        <v>17.056333469539808</v>
      </c>
      <c r="FA226" s="2">
        <v>17.079372888161625</v>
      </c>
      <c r="FB226" s="2">
        <v>15.489662771357727</v>
      </c>
      <c r="FC226" s="2">
        <v>17.408695308584086</v>
      </c>
      <c r="FD226" s="2">
        <v>17.556046049050124</v>
      </c>
      <c r="FE226" s="2">
        <v>18.095581579935271</v>
      </c>
      <c r="FF226" s="2">
        <v>16.314870619193648</v>
      </c>
      <c r="FG226" s="2">
        <v>18.129234830055697</v>
      </c>
      <c r="FH226" s="2">
        <v>17.121476028260776</v>
      </c>
      <c r="FI226" s="2">
        <v>17.264846268546339</v>
      </c>
      <c r="FJ226" s="2">
        <v>17.452692531789275</v>
      </c>
      <c r="FK226" s="2">
        <v>16.298870163760178</v>
      </c>
      <c r="FL226" s="2">
        <v>17.706257147555192</v>
      </c>
      <c r="FM226" s="2">
        <v>16.433887444075264</v>
      </c>
      <c r="FN226" s="2">
        <v>17.348957097738893</v>
      </c>
      <c r="FO226" s="2">
        <v>16.849262880994516</v>
      </c>
      <c r="FP226" s="2">
        <v>17.353459054312559</v>
      </c>
      <c r="FQ226" s="2">
        <v>16.449636310050803</v>
      </c>
      <c r="FR226" s="2">
        <v>17.156560963912838</v>
      </c>
      <c r="FS226" s="2">
        <v>17.679696750697836</v>
      </c>
      <c r="FT226" s="2">
        <v>16.868182599155773</v>
      </c>
      <c r="FU226" s="2">
        <v>17.082933167193101</v>
      </c>
      <c r="FV226" s="2">
        <v>17.911728812525553</v>
      </c>
      <c r="FW226" s="2">
        <v>17.734338717767461</v>
      </c>
      <c r="FX226" s="2">
        <v>17.076406106842466</v>
      </c>
      <c r="FY226" s="2">
        <v>16.399917755622035</v>
      </c>
      <c r="FZ226" s="2">
        <v>16.793624560948018</v>
      </c>
      <c r="GA226" s="2">
        <v>17.297971695622397</v>
      </c>
      <c r="GB226" s="2">
        <v>16.516214439649996</v>
      </c>
      <c r="GC226" s="2">
        <v>17.348539127828481</v>
      </c>
      <c r="GD226" s="2">
        <v>16.563893658513845</v>
      </c>
      <c r="GE226" s="2">
        <v>17.078971466950158</v>
      </c>
      <c r="GF226" s="2">
        <v>16.998277921441453</v>
      </c>
      <c r="GG226" s="2">
        <v>18.273967927815967</v>
      </c>
      <c r="GH226" s="2">
        <v>17.112442964274248</v>
      </c>
      <c r="GI226" s="2">
        <v>17.463698023719363</v>
      </c>
      <c r="GJ226" s="2">
        <v>15.481626022085333</v>
      </c>
      <c r="GK226" s="2">
        <v>16.584389776748068</v>
      </c>
      <c r="GL226" s="2">
        <v>17.237626375831358</v>
      </c>
      <c r="GM226" s="30">
        <v>16.584389776748068</v>
      </c>
      <c r="GN226" s="30">
        <v>17.237626375831358</v>
      </c>
    </row>
    <row r="227" spans="1:230" x14ac:dyDescent="0.2">
      <c r="A227" s="17" t="s">
        <v>268</v>
      </c>
      <c r="B227" s="17">
        <v>38</v>
      </c>
      <c r="C227" s="17">
        <v>4</v>
      </c>
      <c r="D227" s="9" t="s">
        <v>1</v>
      </c>
      <c r="E227" s="7">
        <v>0.85087389728733642</v>
      </c>
      <c r="F227" s="7">
        <v>-4.6846096832929618E-2</v>
      </c>
      <c r="G227" s="7">
        <v>3.5852730884108341E-3</v>
      </c>
      <c r="H227" s="7">
        <v>-0.29928682157808595</v>
      </c>
      <c r="I227" s="78">
        <v>0</v>
      </c>
      <c r="J227" s="56" t="s">
        <v>5707</v>
      </c>
      <c r="K227" s="2">
        <v>16.937198009214789</v>
      </c>
      <c r="L227" s="2">
        <v>16.17941930598591</v>
      </c>
      <c r="M227" s="2">
        <v>17.473948154535815</v>
      </c>
      <c r="N227" s="2">
        <v>17.015840496019692</v>
      </c>
      <c r="O227" s="2">
        <v>17.29802044861956</v>
      </c>
      <c r="P227" s="2">
        <v>16.234177215479964</v>
      </c>
      <c r="Q227" s="2">
        <v>16.761137058740861</v>
      </c>
      <c r="R227" s="2">
        <v>17.3562969851593</v>
      </c>
      <c r="S227" s="2">
        <v>17.4297365506837</v>
      </c>
      <c r="T227" s="2">
        <v>17.20443619850769</v>
      </c>
      <c r="U227" s="2">
        <v>17.316161996881931</v>
      </c>
      <c r="V227" s="2">
        <v>15.890917073598175</v>
      </c>
      <c r="W227" s="2">
        <v>17.503841320676781</v>
      </c>
      <c r="X227" s="2">
        <v>16.991890178212465</v>
      </c>
      <c r="Y227" s="2">
        <v>16.447702723036592</v>
      </c>
      <c r="Z227" s="2">
        <v>17.270509679052672</v>
      </c>
      <c r="AA227" s="2">
        <v>17.195743474286214</v>
      </c>
      <c r="AB227" s="2">
        <v>17.021300978551967</v>
      </c>
      <c r="AC227" s="2">
        <v>16.697514147496584</v>
      </c>
      <c r="AD227" s="2">
        <v>16.351663791321659</v>
      </c>
      <c r="AE227" s="2">
        <v>17.583800961759451</v>
      </c>
      <c r="AF227" s="2">
        <v>17.116093806571609</v>
      </c>
      <c r="AG227" s="2">
        <v>17.045693762509401</v>
      </c>
      <c r="AH227" s="2">
        <v>17.182872823339228</v>
      </c>
      <c r="AI227" s="2">
        <v>17.003095125855911</v>
      </c>
      <c r="AJ227" s="2">
        <v>15.785116139130476</v>
      </c>
      <c r="AK227" s="2">
        <v>17.308337737987156</v>
      </c>
      <c r="AL227" s="2">
        <v>17.058362664912345</v>
      </c>
      <c r="AM227" s="2">
        <v>17.777638181971938</v>
      </c>
      <c r="AN227" s="2">
        <v>17.549531911149348</v>
      </c>
      <c r="AO227" s="2">
        <v>18.019422640564571</v>
      </c>
      <c r="AP227" s="2">
        <v>17.25624474598267</v>
      </c>
      <c r="AQ227" s="2">
        <v>16.937961390219417</v>
      </c>
      <c r="AR227" s="2">
        <v>17.619822938113678</v>
      </c>
      <c r="AS227" s="2">
        <v>17.258205776768833</v>
      </c>
      <c r="AT227" s="2">
        <v>17.43157508076612</v>
      </c>
      <c r="AU227" s="2">
        <v>16.762354244743481</v>
      </c>
      <c r="AV227" s="2">
        <v>17.479691105870327</v>
      </c>
      <c r="AW227" s="2">
        <v>17.195083121305586</v>
      </c>
      <c r="AX227" s="2">
        <v>17.159299963441033</v>
      </c>
      <c r="AY227" s="2">
        <v>17.785390735875954</v>
      </c>
      <c r="AZ227" s="2">
        <v>17.143882753376658</v>
      </c>
      <c r="BA227" s="2">
        <v>16.662063215621433</v>
      </c>
      <c r="BB227" s="2">
        <v>16.85513281598416</v>
      </c>
      <c r="BC227" s="2">
        <v>17.057520230874506</v>
      </c>
      <c r="BD227" s="2">
        <v>16.418340389922363</v>
      </c>
      <c r="BE227" s="2">
        <v>17.186892230542956</v>
      </c>
      <c r="BF227" s="2">
        <v>16.027148986358217</v>
      </c>
      <c r="BG227" s="2">
        <v>15.996852031209206</v>
      </c>
      <c r="BH227" s="2">
        <v>16.554419167575972</v>
      </c>
      <c r="BI227" s="2">
        <v>15.813247304417139</v>
      </c>
      <c r="BJ227" s="2">
        <v>17.474104228476214</v>
      </c>
      <c r="BK227" s="2">
        <v>16.881313445374371</v>
      </c>
      <c r="BL227" s="2">
        <v>17.389451433281529</v>
      </c>
      <c r="BM227" s="2">
        <v>16.218875956799145</v>
      </c>
      <c r="BN227" s="2">
        <v>17.496120582838167</v>
      </c>
      <c r="BO227" s="2">
        <v>17.479072500459907</v>
      </c>
      <c r="BP227" s="2">
        <v>17.303790265814794</v>
      </c>
      <c r="BQ227" s="2">
        <v>16.856621413978207</v>
      </c>
      <c r="BR227" s="2">
        <v>17.216236622645724</v>
      </c>
      <c r="BS227" s="2">
        <v>16.724482525499912</v>
      </c>
      <c r="BT227" s="2">
        <v>16.539549698733122</v>
      </c>
      <c r="BU227" s="2">
        <v>16.672630051724177</v>
      </c>
      <c r="BV227" s="2">
        <v>16.784231619922124</v>
      </c>
      <c r="BW227" s="2">
        <v>16.519968018724416</v>
      </c>
      <c r="BX227" s="2">
        <v>17.209731073224553</v>
      </c>
      <c r="BY227" s="2">
        <v>17.178350529414413</v>
      </c>
      <c r="BZ227" s="2">
        <v>17.152624646247144</v>
      </c>
      <c r="CA227" s="2">
        <v>16.82652065221971</v>
      </c>
      <c r="CB227" s="2">
        <v>16.979805885544394</v>
      </c>
      <c r="CC227" s="2">
        <v>17.460666219481201</v>
      </c>
      <c r="CD227" s="2">
        <v>17.225593466287133</v>
      </c>
      <c r="CE227" s="2">
        <v>17.333289803597005</v>
      </c>
      <c r="CF227" s="2">
        <v>17.887911951206856</v>
      </c>
      <c r="CG227" s="2">
        <v>16.677641616143926</v>
      </c>
      <c r="CH227" s="2">
        <v>17.440707344767898</v>
      </c>
      <c r="CI227" s="2">
        <v>16.88070126913788</v>
      </c>
      <c r="CJ227" s="2">
        <v>16.476629242418472</v>
      </c>
      <c r="CK227" s="2">
        <v>15.959550099646437</v>
      </c>
      <c r="CL227" s="2">
        <v>16.617665657634497</v>
      </c>
      <c r="CM227" s="2">
        <v>15.84125047901758</v>
      </c>
      <c r="CN227" s="2">
        <v>17.404502257122118</v>
      </c>
      <c r="CO227" s="2">
        <v>16.718484921030644</v>
      </c>
      <c r="CP227" s="2">
        <v>17.776343844876795</v>
      </c>
      <c r="CQ227" s="2">
        <v>16.931683056067367</v>
      </c>
      <c r="CR227" s="2">
        <v>17.498993398266851</v>
      </c>
      <c r="CS227" s="2">
        <v>16.596098421290627</v>
      </c>
      <c r="CT227" s="2">
        <v>17.124354108168067</v>
      </c>
      <c r="CU227" s="2">
        <v>16.800097217221293</v>
      </c>
      <c r="CV227" s="2">
        <v>17.364441911397307</v>
      </c>
      <c r="CW227" s="2">
        <v>17.383897480987287</v>
      </c>
      <c r="CX227" s="2">
        <v>17.155223503183823</v>
      </c>
      <c r="CY227" s="2">
        <v>16.790677887112011</v>
      </c>
      <c r="CZ227" s="2">
        <v>17.085346920243133</v>
      </c>
      <c r="DA227" s="2">
        <v>16.959010840860817</v>
      </c>
      <c r="DB227" s="2">
        <v>16.627665245746982</v>
      </c>
      <c r="DC227" s="2">
        <v>16.656847106145744</v>
      </c>
      <c r="DD227" s="2">
        <v>17.017237147421607</v>
      </c>
      <c r="DE227" s="2">
        <v>17.838506888369697</v>
      </c>
      <c r="DF227" s="2">
        <v>17.581909962564488</v>
      </c>
      <c r="DG227" s="2">
        <v>17.205888380680285</v>
      </c>
      <c r="DH227" s="2">
        <v>17.204985279861468</v>
      </c>
      <c r="DI227" s="2">
        <v>16.684674965974292</v>
      </c>
      <c r="DJ227" s="2">
        <v>17.358818852867582</v>
      </c>
      <c r="DK227" s="2">
        <v>17.004923738770142</v>
      </c>
      <c r="DL227" s="2">
        <v>16.272264932022868</v>
      </c>
      <c r="DM227" s="2">
        <v>16.607756243193581</v>
      </c>
      <c r="DN227" s="2">
        <v>17.366061646893371</v>
      </c>
      <c r="DO227" s="2">
        <v>17.035558442182321</v>
      </c>
      <c r="DP227" s="2">
        <v>17.258330738456817</v>
      </c>
      <c r="DQ227" s="2">
        <v>17.305684118129051</v>
      </c>
      <c r="DR227" s="2">
        <v>18.250124791633471</v>
      </c>
      <c r="DS227" s="2">
        <v>16.607377015524428</v>
      </c>
      <c r="DT227" s="2">
        <v>17.150864987455233</v>
      </c>
      <c r="DU227" s="2">
        <v>17.783478822955967</v>
      </c>
      <c r="DV227" s="2">
        <v>17.030340719091317</v>
      </c>
      <c r="DW227" s="2">
        <v>17.57432744182335</v>
      </c>
      <c r="DX227" s="2">
        <v>17.10286004782073</v>
      </c>
      <c r="DY227" s="2">
        <v>16.555772576024214</v>
      </c>
      <c r="DZ227" s="2">
        <v>17.101235676850621</v>
      </c>
      <c r="EA227" s="2">
        <v>16.862426689579912</v>
      </c>
      <c r="EB227" s="2">
        <v>17.057839301281657</v>
      </c>
      <c r="EC227" s="2">
        <v>16.455352792493414</v>
      </c>
      <c r="ED227" s="2">
        <v>16.233239214798687</v>
      </c>
      <c r="EE227" s="2">
        <v>15.771318490517706</v>
      </c>
      <c r="EF227" s="2">
        <v>16.269505900053865</v>
      </c>
      <c r="EG227" s="2">
        <v>16.528945879193806</v>
      </c>
      <c r="EH227" s="2">
        <v>18.110078111214058</v>
      </c>
      <c r="EI227" s="2">
        <v>15.637066431315384</v>
      </c>
      <c r="EJ227" s="2">
        <v>17.184385446755968</v>
      </c>
      <c r="EK227" s="2">
        <v>16.931245853745764</v>
      </c>
      <c r="EL227" s="2">
        <v>16.719733455033705</v>
      </c>
      <c r="EM227" s="2">
        <v>16.584003066555145</v>
      </c>
      <c r="EN227" s="2">
        <v>16.713376887635235</v>
      </c>
      <c r="EO227" s="2">
        <v>17.29060467815318</v>
      </c>
      <c r="EP227" s="2">
        <v>16.478378804797046</v>
      </c>
      <c r="EQ227" s="2">
        <v>17.018119855671149</v>
      </c>
      <c r="ER227" s="2">
        <v>16.749952582111554</v>
      </c>
      <c r="ES227" s="2">
        <v>16.337071994029703</v>
      </c>
      <c r="ET227" s="2">
        <v>16.886287916629346</v>
      </c>
      <c r="EU227" s="2">
        <v>16.47084252020311</v>
      </c>
      <c r="EV227" s="2">
        <v>17.540611649674776</v>
      </c>
      <c r="EW227" s="2">
        <v>17.182217934097661</v>
      </c>
      <c r="EX227" s="2">
        <v>16.919595452684749</v>
      </c>
      <c r="EY227" s="2">
        <v>17.373676727298989</v>
      </c>
      <c r="EZ227" s="2">
        <v>16.588520741584638</v>
      </c>
      <c r="FA227" s="2">
        <v>16.949219727524323</v>
      </c>
      <c r="FB227" s="2">
        <v>15.007784878732478</v>
      </c>
      <c r="FC227" s="2">
        <v>16.912338057068649</v>
      </c>
      <c r="FD227" s="2">
        <v>17.431343319060595</v>
      </c>
      <c r="FE227" s="2">
        <v>16.856241910445192</v>
      </c>
      <c r="FF227" s="2">
        <v>15.953541336519054</v>
      </c>
      <c r="FG227" s="2">
        <v>17.445816764644746</v>
      </c>
      <c r="FH227" s="2">
        <v>16.351169497129185</v>
      </c>
      <c r="FI227" s="2">
        <v>16.821666184130887</v>
      </c>
      <c r="FJ227" s="2">
        <v>16.628546357740387</v>
      </c>
      <c r="FK227" s="2">
        <v>14.971503989022354</v>
      </c>
      <c r="FL227" s="2">
        <v>17.059750317097972</v>
      </c>
      <c r="FM227" s="2">
        <v>16.205776387487681</v>
      </c>
      <c r="FN227" s="2">
        <v>17.185831097462653</v>
      </c>
      <c r="FO227" s="2">
        <v>16.394881166135658</v>
      </c>
      <c r="FP227" s="2">
        <v>17.171027932419957</v>
      </c>
      <c r="FQ227" s="2">
        <v>16.161164281887238</v>
      </c>
      <c r="FR227" s="2">
        <v>16.404412460099113</v>
      </c>
      <c r="FS227" s="2">
        <v>17.308785121539831</v>
      </c>
      <c r="FT227" s="2">
        <v>16.53304157775116</v>
      </c>
      <c r="FU227" s="2">
        <v>16.955453169687079</v>
      </c>
      <c r="FV227" s="2">
        <v>17.536337477493486</v>
      </c>
      <c r="FW227" s="2">
        <v>17.180408021147908</v>
      </c>
      <c r="FX227" s="2">
        <v>16.604437857571256</v>
      </c>
      <c r="FY227" s="2">
        <v>16.339698666334058</v>
      </c>
      <c r="FZ227" s="2">
        <v>16.279252306137632</v>
      </c>
      <c r="GA227" s="2">
        <v>16.411840686285469</v>
      </c>
      <c r="GB227" s="2">
        <v>16.228527937695752</v>
      </c>
      <c r="GC227" s="2">
        <v>17.31934533978837</v>
      </c>
      <c r="GD227" s="2">
        <v>16.663771949224586</v>
      </c>
      <c r="GE227" s="2">
        <v>17.111218182510818</v>
      </c>
      <c r="GF227" s="2">
        <v>16.433072445706213</v>
      </c>
      <c r="GG227" s="2">
        <v>17.478072464482516</v>
      </c>
      <c r="GH227" s="2">
        <v>16.954326192519908</v>
      </c>
      <c r="GI227" s="2">
        <v>16.619932909186524</v>
      </c>
      <c r="GJ227" s="2">
        <v>15.945092874505507</v>
      </c>
      <c r="GK227" s="2">
        <v>16.451781003944962</v>
      </c>
      <c r="GL227" s="2">
        <v>16.597548558324494</v>
      </c>
      <c r="GM227" s="30">
        <v>16.451781003944962</v>
      </c>
      <c r="GN227" s="30">
        <v>16.597548558324494</v>
      </c>
    </row>
    <row r="228" spans="1:230" s="26" customFormat="1" x14ac:dyDescent="0.2">
      <c r="A228" s="17" t="s">
        <v>269</v>
      </c>
      <c r="B228" s="17">
        <v>38</v>
      </c>
      <c r="C228" s="17">
        <v>5</v>
      </c>
      <c r="D228" s="9" t="s">
        <v>1</v>
      </c>
      <c r="E228" s="7">
        <v>0.94576828013784153</v>
      </c>
      <c r="F228" s="7">
        <v>-3.5293973378447419E-2</v>
      </c>
      <c r="G228" s="7">
        <v>5.3589791424168975E-4</v>
      </c>
      <c r="H228" s="7">
        <v>-0.45192225913280382</v>
      </c>
      <c r="I228" s="78">
        <v>0</v>
      </c>
      <c r="J228" s="56" t="s">
        <v>5707</v>
      </c>
      <c r="K228" s="2">
        <v>17.189308522867513</v>
      </c>
      <c r="L228" s="2">
        <v>15.581908838954773</v>
      </c>
      <c r="M228" s="2">
        <v>17.147619445137707</v>
      </c>
      <c r="N228" s="2">
        <v>17.429136213956763</v>
      </c>
      <c r="O228" s="2">
        <v>17.259591209733077</v>
      </c>
      <c r="P228" s="2">
        <v>16.386749812292091</v>
      </c>
      <c r="Q228" s="2">
        <v>16.839709383227426</v>
      </c>
      <c r="R228" s="2">
        <v>17.564554648615566</v>
      </c>
      <c r="S228" s="2">
        <v>17.473163784919713</v>
      </c>
      <c r="T228" s="2">
        <v>16.966917104965638</v>
      </c>
      <c r="U228" s="2">
        <v>17.374282829268918</v>
      </c>
      <c r="V228" s="2">
        <v>16.427542399990411</v>
      </c>
      <c r="W228" s="2">
        <v>17.478625789300398</v>
      </c>
      <c r="X228" s="2">
        <v>17.87346857548614</v>
      </c>
      <c r="Y228" s="2">
        <v>16.618802045597196</v>
      </c>
      <c r="Z228" s="2">
        <v>18.093587133533422</v>
      </c>
      <c r="AA228" s="2">
        <v>16.889731219690269</v>
      </c>
      <c r="AB228" s="2">
        <v>17.224096963864103</v>
      </c>
      <c r="AC228" s="2">
        <v>17.004222857570728</v>
      </c>
      <c r="AD228" s="2">
        <v>16.630847204620508</v>
      </c>
      <c r="AE228" s="2">
        <v>17.567822270073762</v>
      </c>
      <c r="AF228" s="2">
        <v>17.461122573017747</v>
      </c>
      <c r="AG228" s="2">
        <v>16.851928560341566</v>
      </c>
      <c r="AH228" s="2">
        <v>17.822199544150401</v>
      </c>
      <c r="AI228" s="2">
        <v>17.457445914191499</v>
      </c>
      <c r="AJ228" s="2">
        <v>15.968207183391954</v>
      </c>
      <c r="AK228" s="2">
        <v>17.223103254877802</v>
      </c>
      <c r="AL228" s="2">
        <v>16.99302740773679</v>
      </c>
      <c r="AM228" s="2">
        <v>18.831709517292087</v>
      </c>
      <c r="AN228" s="2">
        <v>17.680375352265038</v>
      </c>
      <c r="AO228" s="2">
        <v>18.280795070611919</v>
      </c>
      <c r="AP228" s="2">
        <v>17.512045962728596</v>
      </c>
      <c r="AQ228" s="2">
        <v>16.824943317861322</v>
      </c>
      <c r="AR228" s="2">
        <v>17.652207624200585</v>
      </c>
      <c r="AS228" s="2">
        <v>17.556525537981216</v>
      </c>
      <c r="AT228" s="2">
        <v>18.054068645804001</v>
      </c>
      <c r="AU228" s="2">
        <v>16.391916913292722</v>
      </c>
      <c r="AV228" s="2">
        <v>17.37356828068922</v>
      </c>
      <c r="AW228" s="2">
        <v>17.58421403863678</v>
      </c>
      <c r="AX228" s="2">
        <v>17.323662885890293</v>
      </c>
      <c r="AY228" s="2">
        <v>18.644875488759151</v>
      </c>
      <c r="AZ228" s="2">
        <v>17.896677085540762</v>
      </c>
      <c r="BA228" s="2">
        <v>17.13623148207181</v>
      </c>
      <c r="BB228" s="2">
        <v>16.586598212284347</v>
      </c>
      <c r="BC228" s="2">
        <v>17.152512244890143</v>
      </c>
      <c r="BD228" s="2">
        <v>16.773896125714607</v>
      </c>
      <c r="BE228" s="2">
        <v>17.440114578536452</v>
      </c>
      <c r="BF228" s="2">
        <v>16.00980810473321</v>
      </c>
      <c r="BG228" s="2">
        <v>16.068382201687921</v>
      </c>
      <c r="BH228" s="2">
        <v>16.958102684372832</v>
      </c>
      <c r="BI228" s="2">
        <v>15.244674928790671</v>
      </c>
      <c r="BJ228" s="2">
        <v>17.725228174959092</v>
      </c>
      <c r="BK228" s="2">
        <v>16.951899593716718</v>
      </c>
      <c r="BL228" s="2">
        <v>17.081991251491662</v>
      </c>
      <c r="BM228" s="2">
        <v>16.998118635201784</v>
      </c>
      <c r="BN228" s="2">
        <v>17.738080179977789</v>
      </c>
      <c r="BO228" s="2">
        <v>17.50222295109203</v>
      </c>
      <c r="BP228" s="2">
        <v>17.668677791604502</v>
      </c>
      <c r="BQ228" s="2">
        <v>15.756066011100812</v>
      </c>
      <c r="BR228" s="2">
        <v>17.325564302273303</v>
      </c>
      <c r="BS228" s="2">
        <v>16.84787842040096</v>
      </c>
      <c r="BT228" s="2">
        <v>16.774356442007655</v>
      </c>
      <c r="BU228" s="2">
        <v>16.54071446303788</v>
      </c>
      <c r="BV228" s="2">
        <v>16.820622294664538</v>
      </c>
      <c r="BW228" s="2">
        <v>16.696290883140186</v>
      </c>
      <c r="BX228" s="2">
        <v>16.772640859730515</v>
      </c>
      <c r="BY228" s="2">
        <v>17.300104954155831</v>
      </c>
      <c r="BZ228" s="2">
        <v>17.275341702142882</v>
      </c>
      <c r="CA228" s="2">
        <v>16.686318535598609</v>
      </c>
      <c r="CB228" s="2">
        <v>17.286411705048078</v>
      </c>
      <c r="CC228" s="2">
        <v>17.282720062471665</v>
      </c>
      <c r="CD228" s="2">
        <v>17.041995886231536</v>
      </c>
      <c r="CE228" s="2">
        <v>17.440400742353816</v>
      </c>
      <c r="CF228" s="2">
        <v>17.955299356342167</v>
      </c>
      <c r="CG228" s="2">
        <v>16.240930326061758</v>
      </c>
      <c r="CH228" s="2">
        <v>17.051091393611038</v>
      </c>
      <c r="CI228" s="2">
        <v>17.028573337389165</v>
      </c>
      <c r="CJ228" s="2">
        <v>15.644968361837826</v>
      </c>
      <c r="CK228" s="2">
        <v>16.448102863143347</v>
      </c>
      <c r="CL228" s="2">
        <v>16.759321462089215</v>
      </c>
      <c r="CM228" s="2">
        <v>15.603257430694345</v>
      </c>
      <c r="CN228" s="2">
        <v>16.640579669558477</v>
      </c>
      <c r="CO228" s="2">
        <v>16.351382383081496</v>
      </c>
      <c r="CP228" s="2">
        <v>18.041200733843876</v>
      </c>
      <c r="CQ228" s="2">
        <v>16.743458782982039</v>
      </c>
      <c r="CR228" s="2">
        <v>17.244238644231011</v>
      </c>
      <c r="CS228" s="2">
        <v>16.576064706217839</v>
      </c>
      <c r="CT228" s="2">
        <v>16.888592192714942</v>
      </c>
      <c r="CU228" s="2">
        <v>16.11325221956578</v>
      </c>
      <c r="CV228" s="2">
        <v>17.137808144604286</v>
      </c>
      <c r="CW228" s="2">
        <v>17.73566111162215</v>
      </c>
      <c r="CX228" s="2">
        <v>17.196575302133358</v>
      </c>
      <c r="CY228" s="2">
        <v>17.17206851407764</v>
      </c>
      <c r="CZ228" s="2">
        <v>16.785111880084091</v>
      </c>
      <c r="DA228" s="2">
        <v>17.321814827049753</v>
      </c>
      <c r="DB228" s="2">
        <v>16.473871753706153</v>
      </c>
      <c r="DC228" s="2">
        <v>16.670114710118252</v>
      </c>
      <c r="DD228" s="2">
        <v>16.364675505380944</v>
      </c>
      <c r="DE228" s="2">
        <v>18.258776215740745</v>
      </c>
      <c r="DF228" s="2">
        <v>17.95756162157539</v>
      </c>
      <c r="DG228" s="2">
        <v>16.831103904709266</v>
      </c>
      <c r="DH228" s="2">
        <v>17.765718447968517</v>
      </c>
      <c r="DI228" s="2">
        <v>16.384387102046897</v>
      </c>
      <c r="DJ228" s="2">
        <v>17.895332367194648</v>
      </c>
      <c r="DK228" s="2">
        <v>17.42113534480648</v>
      </c>
      <c r="DL228" s="2">
        <v>16.380854231991076</v>
      </c>
      <c r="DM228" s="2">
        <v>17.044756425272631</v>
      </c>
      <c r="DN228" s="2">
        <v>17.354710386627797</v>
      </c>
      <c r="DO228" s="2">
        <v>17.371670468478538</v>
      </c>
      <c r="DP228" s="2">
        <v>17.785086583612443</v>
      </c>
      <c r="DQ228" s="2">
        <v>17.675848120296621</v>
      </c>
      <c r="DR228" s="2">
        <v>18.452049899093854</v>
      </c>
      <c r="DS228" s="2">
        <v>16.997894901309628</v>
      </c>
      <c r="DT228" s="2">
        <v>16.966008313139625</v>
      </c>
      <c r="DU228" s="2">
        <v>17.734184004587878</v>
      </c>
      <c r="DV228" s="2">
        <v>16.733186225918679</v>
      </c>
      <c r="DW228" s="2">
        <v>17.023072599013915</v>
      </c>
      <c r="DX228" s="2">
        <v>17.056767658333673</v>
      </c>
      <c r="DY228" s="2">
        <v>17.159114887133491</v>
      </c>
      <c r="DZ228" s="2">
        <v>16.786563763057483</v>
      </c>
      <c r="EA228" s="2">
        <v>16.684033569731298</v>
      </c>
      <c r="EB228" s="2">
        <v>17.346624503684566</v>
      </c>
      <c r="EC228" s="2">
        <v>16.897392052210176</v>
      </c>
      <c r="ED228" s="2">
        <v>15.746045329724957</v>
      </c>
      <c r="EE228" s="2">
        <v>15.418943599758087</v>
      </c>
      <c r="EF228" s="2">
        <v>16.379404120562331</v>
      </c>
      <c r="EG228" s="2">
        <v>17.175146878157449</v>
      </c>
      <c r="EH228" s="2">
        <v>17.123933767133909</v>
      </c>
      <c r="EI228" s="2">
        <v>15.951961346373217</v>
      </c>
      <c r="EJ228" s="2">
        <v>17.671355681535939</v>
      </c>
      <c r="EK228" s="2">
        <v>17.63457563913601</v>
      </c>
      <c r="EL228" s="2">
        <v>17.52418548245949</v>
      </c>
      <c r="EM228" s="2">
        <v>16.997316170120541</v>
      </c>
      <c r="EN228" s="2">
        <v>16.365239511015528</v>
      </c>
      <c r="EO228" s="2">
        <v>17.008700513926872</v>
      </c>
      <c r="EP228" s="2">
        <v>16.191125631146271</v>
      </c>
      <c r="EQ228" s="2">
        <v>17.007075322142196</v>
      </c>
      <c r="ER228" s="2">
        <v>16.958002070037853</v>
      </c>
      <c r="ES228" s="2">
        <v>15.862923249136919</v>
      </c>
      <c r="ET228" s="2">
        <v>16.90581596701475</v>
      </c>
      <c r="EU228" s="2">
        <v>17.061211001141697</v>
      </c>
      <c r="EV228" s="2">
        <v>17.966007637330751</v>
      </c>
      <c r="EW228" s="2">
        <v>17.565705486400176</v>
      </c>
      <c r="EX228" s="2">
        <v>17.107511982498735</v>
      </c>
      <c r="EY228" s="2">
        <v>16.318116838344384</v>
      </c>
      <c r="EZ228" s="2">
        <v>16.819974076312285</v>
      </c>
      <c r="FA228" s="2">
        <v>17.282751115059341</v>
      </c>
      <c r="FB228" s="2">
        <v>14.476154844756776</v>
      </c>
      <c r="FC228" s="2">
        <v>17.131676528114756</v>
      </c>
      <c r="FD228" s="2">
        <v>17.290673944101407</v>
      </c>
      <c r="FE228" s="2">
        <v>16.457841061663256</v>
      </c>
      <c r="FF228" s="2">
        <v>15.422729573985924</v>
      </c>
      <c r="FG228" s="2">
        <v>17.445429983265235</v>
      </c>
      <c r="FH228" s="2">
        <v>16.889885755845395</v>
      </c>
      <c r="FI228" s="2">
        <v>16.643058363048752</v>
      </c>
      <c r="FJ228" s="2">
        <v>16.285346340840558</v>
      </c>
      <c r="FK228" s="2">
        <v>14.840674907017982</v>
      </c>
      <c r="FL228" s="2">
        <v>16.595229990894239</v>
      </c>
      <c r="FM228" s="2">
        <v>16.108555564579071</v>
      </c>
      <c r="FN228" s="2">
        <v>17.278652483214753</v>
      </c>
      <c r="FO228" s="2">
        <v>16.705146698874533</v>
      </c>
      <c r="FP228" s="2">
        <v>17.073990275443119</v>
      </c>
      <c r="FQ228" s="2">
        <v>16.039431269886201</v>
      </c>
      <c r="FR228" s="2">
        <v>16.394939146462939</v>
      </c>
      <c r="FS228" s="2">
        <v>17.774358376610842</v>
      </c>
      <c r="FT228" s="2">
        <v>16.01518644561861</v>
      </c>
      <c r="FU228" s="2">
        <v>17.673880233764898</v>
      </c>
      <c r="FV228" s="2">
        <v>17.78549989341958</v>
      </c>
      <c r="FW228" s="2">
        <v>16.338410727020108</v>
      </c>
      <c r="FX228" s="2">
        <v>16.078647900836508</v>
      </c>
      <c r="FY228" s="2">
        <v>16.764845706982758</v>
      </c>
      <c r="FZ228" s="2">
        <v>16.263853508218947</v>
      </c>
      <c r="GA228" s="2">
        <v>16.062911413550811</v>
      </c>
      <c r="GB228" s="2">
        <v>15.975675437047361</v>
      </c>
      <c r="GC228" s="2">
        <v>17.133172079091064</v>
      </c>
      <c r="GD228" s="2">
        <v>16.61690631799874</v>
      </c>
      <c r="GE228" s="2">
        <v>17.338137480753783</v>
      </c>
      <c r="GF228" s="2">
        <v>16.664800556280202</v>
      </c>
      <c r="GG228" s="2">
        <v>17.314510335477955</v>
      </c>
      <c r="GH228" s="2">
        <v>16.953714933089035</v>
      </c>
      <c r="GI228" s="2">
        <v>16.013047213470404</v>
      </c>
      <c r="GJ228" s="2">
        <v>15.596733832664908</v>
      </c>
      <c r="GK228" s="2">
        <v>16.110105501139124</v>
      </c>
      <c r="GL228" s="2">
        <v>16.162198732737792</v>
      </c>
      <c r="GM228" s="30">
        <v>16.110105501139124</v>
      </c>
      <c r="GN228" s="30">
        <v>16.162198732737792</v>
      </c>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row>
    <row r="229" spans="1:230" x14ac:dyDescent="0.2">
      <c r="A229" s="17" t="s">
        <v>93</v>
      </c>
      <c r="B229" s="17">
        <v>38</v>
      </c>
      <c r="C229" s="17">
        <v>4</v>
      </c>
      <c r="D229" s="9" t="s">
        <v>1</v>
      </c>
      <c r="E229" s="7">
        <v>0.11511557918540927</v>
      </c>
      <c r="F229" s="7">
        <v>0.28438488939611872</v>
      </c>
      <c r="G229" s="7">
        <v>0.48166249302271091</v>
      </c>
      <c r="H229" s="7">
        <v>0.15922824862557761</v>
      </c>
      <c r="I229" s="78">
        <v>0</v>
      </c>
      <c r="J229" s="78">
        <v>0</v>
      </c>
      <c r="K229" s="2">
        <v>18.40590217959187</v>
      </c>
      <c r="L229" s="2">
        <v>16.228880687115076</v>
      </c>
      <c r="M229" s="2">
        <v>16.038874291696558</v>
      </c>
      <c r="N229" s="2">
        <v>16.602001003965338</v>
      </c>
      <c r="O229" s="2">
        <v>14.274804592005864</v>
      </c>
      <c r="P229" s="2">
        <v>16.086226179947673</v>
      </c>
      <c r="Q229" s="2">
        <v>14.230697927717205</v>
      </c>
      <c r="R229" s="2">
        <v>16.617434682843374</v>
      </c>
      <c r="S229" s="2">
        <v>17.91530472789994</v>
      </c>
      <c r="T229" s="2">
        <v>16.008262818086521</v>
      </c>
      <c r="U229" s="2">
        <v>17.791506815906512</v>
      </c>
      <c r="V229" s="2">
        <v>16.034019537336967</v>
      </c>
      <c r="W229" s="2">
        <v>17.00529071082607</v>
      </c>
      <c r="X229" s="2">
        <v>15.906686912595241</v>
      </c>
      <c r="Y229" s="2">
        <v>16.61899436769593</v>
      </c>
      <c r="Z229" s="2">
        <v>15.846625423598541</v>
      </c>
      <c r="AA229" s="2">
        <v>16.362833624173433</v>
      </c>
      <c r="AB229" s="2">
        <v>16.115473651205935</v>
      </c>
      <c r="AC229" s="2">
        <v>16.782089525207738</v>
      </c>
      <c r="AD229" s="2">
        <v>16.368516276243998</v>
      </c>
      <c r="AE229" s="2">
        <v>16.777730953617848</v>
      </c>
      <c r="AF229" s="2">
        <v>16.569997077690857</v>
      </c>
      <c r="AG229" s="2">
        <v>16.550250866642465</v>
      </c>
      <c r="AH229" s="2">
        <v>16.102035894896868</v>
      </c>
      <c r="AI229" s="2">
        <v>16.186246498111704</v>
      </c>
      <c r="AJ229" s="2">
        <v>15.764656971662253</v>
      </c>
      <c r="AK229" s="2">
        <v>16.781450782093451</v>
      </c>
      <c r="AL229" s="2">
        <v>16.389913541675533</v>
      </c>
      <c r="AM229" s="2">
        <v>17.13905380267494</v>
      </c>
      <c r="AN229" s="2">
        <v>16.548139515840656</v>
      </c>
      <c r="AO229" s="2">
        <v>16.861534190447731</v>
      </c>
      <c r="AP229" s="2">
        <v>16.333381303346123</v>
      </c>
      <c r="AQ229" s="2">
        <v>17.049036439926098</v>
      </c>
      <c r="AR229" s="2">
        <v>17.289078467707203</v>
      </c>
      <c r="AS229" s="2">
        <v>17.264962205193878</v>
      </c>
      <c r="AT229" s="2">
        <v>16.631084702270314</v>
      </c>
      <c r="AU229" s="2">
        <v>15.677325686767901</v>
      </c>
      <c r="AV229" s="2">
        <v>17.461413328718596</v>
      </c>
      <c r="AW229" s="2">
        <v>15.977239286321364</v>
      </c>
      <c r="AX229" s="2">
        <v>15.883381634338452</v>
      </c>
      <c r="AY229" s="2">
        <v>15.604169477832222</v>
      </c>
      <c r="AZ229" s="2">
        <v>16.861049598549663</v>
      </c>
      <c r="BA229" s="2">
        <v>15.983806601794464</v>
      </c>
      <c r="BB229" s="2">
        <v>16.590995345984346</v>
      </c>
      <c r="BC229" s="2">
        <v>16.235765685982617</v>
      </c>
      <c r="BD229" s="2">
        <v>16.488040358220651</v>
      </c>
      <c r="BE229" s="2">
        <v>17.762818015773153</v>
      </c>
      <c r="BF229" s="2">
        <v>16.007785336790825</v>
      </c>
      <c r="BG229" s="2">
        <v>17.774830354195334</v>
      </c>
      <c r="BH229" s="2">
        <v>16.362340758596009</v>
      </c>
      <c r="BI229" s="2">
        <v>18.748443068942137</v>
      </c>
      <c r="BJ229" s="2">
        <v>16.77036622033809</v>
      </c>
      <c r="BK229" s="2">
        <v>16.195157791248562</v>
      </c>
      <c r="BL229" s="2">
        <v>15.027248178717469</v>
      </c>
      <c r="BM229" s="2">
        <v>15.886751279462725</v>
      </c>
      <c r="BN229" s="2">
        <v>16.707795238003332</v>
      </c>
      <c r="BO229" s="2">
        <v>17.053871085928389</v>
      </c>
      <c r="BP229" s="2">
        <v>17.117222171747343</v>
      </c>
      <c r="BQ229" s="2">
        <v>16.389986522985115</v>
      </c>
      <c r="BR229" s="2">
        <v>17.28255016704945</v>
      </c>
      <c r="BS229" s="2">
        <v>16.695707587424344</v>
      </c>
      <c r="BT229" s="2">
        <v>15.724615243263152</v>
      </c>
      <c r="BU229" s="2">
        <v>17.063840760656543</v>
      </c>
      <c r="BV229" s="2">
        <v>17.137070360114542</v>
      </c>
      <c r="BW229" s="2">
        <v>16.170654481441524</v>
      </c>
      <c r="BX229" s="2">
        <v>16.991494977912328</v>
      </c>
      <c r="BY229" s="2">
        <v>16.885822331773053</v>
      </c>
      <c r="BZ229" s="2">
        <v>16.854368520000026</v>
      </c>
      <c r="CA229" s="2">
        <v>16.282191684376624</v>
      </c>
      <c r="CB229" s="2">
        <v>18.039498808344657</v>
      </c>
      <c r="CC229" s="2">
        <v>17.194224181339717</v>
      </c>
      <c r="CD229" s="2">
        <v>17.438838785049946</v>
      </c>
      <c r="CE229" s="2">
        <v>15.475881820949761</v>
      </c>
      <c r="CF229" s="2">
        <v>18.999593078067612</v>
      </c>
      <c r="CG229" s="2">
        <v>18.683500355173262</v>
      </c>
      <c r="CH229" s="2">
        <v>15.540338588297789</v>
      </c>
      <c r="CI229" s="2">
        <v>16.8057089097004</v>
      </c>
      <c r="CJ229" s="2">
        <v>15.32839478088067</v>
      </c>
      <c r="CK229" s="2">
        <v>16.416992115777198</v>
      </c>
      <c r="CL229" s="2">
        <v>16.642969173529114</v>
      </c>
      <c r="CM229" s="2">
        <v>16.735158184501895</v>
      </c>
      <c r="CN229" s="2">
        <v>17.655709487838852</v>
      </c>
      <c r="CO229" s="2">
        <v>15.158133681569815</v>
      </c>
      <c r="CP229" s="2">
        <v>15.745649269285479</v>
      </c>
      <c r="CQ229" s="2">
        <v>17.947598452155628</v>
      </c>
      <c r="CR229" s="2">
        <v>16.21853203150954</v>
      </c>
      <c r="CS229" s="2">
        <v>17.168895117738412</v>
      </c>
      <c r="CT229" s="2">
        <v>16.923584826040564</v>
      </c>
      <c r="CU229" s="2">
        <v>14.300006476987724</v>
      </c>
      <c r="CV229" s="2">
        <v>17.799447913836069</v>
      </c>
      <c r="CW229" s="2">
        <v>17.926511271579564</v>
      </c>
      <c r="CX229" s="2">
        <v>17.393047799044453</v>
      </c>
      <c r="CY229" s="2">
        <v>15.917503816353245</v>
      </c>
      <c r="CZ229" s="2">
        <v>16.948186609991954</v>
      </c>
      <c r="DA229" s="2">
        <v>17.70604077744715</v>
      </c>
      <c r="DB229" s="2">
        <v>17.40659677074817</v>
      </c>
      <c r="DC229" s="2">
        <v>15.881642129772658</v>
      </c>
      <c r="DD229" s="2">
        <v>17.831344313844522</v>
      </c>
      <c r="DE229" s="2">
        <v>16.609018098232507</v>
      </c>
      <c r="DF229" s="2">
        <v>16.437201857940661</v>
      </c>
      <c r="DG229" s="2">
        <v>17.413875074453202</v>
      </c>
      <c r="DH229" s="2">
        <v>15.429380293719641</v>
      </c>
      <c r="DI229" s="2">
        <v>17.970724492170859</v>
      </c>
      <c r="DJ229" s="2">
        <v>16.882083246228493</v>
      </c>
      <c r="DK229" s="2">
        <v>15.998855037223752</v>
      </c>
      <c r="DL229" s="2">
        <v>15.592128655867327</v>
      </c>
      <c r="DM229" s="2">
        <v>16.46676646777717</v>
      </c>
      <c r="DN229" s="2">
        <v>17.162357698229158</v>
      </c>
      <c r="DO229" s="2">
        <v>15.895542908234273</v>
      </c>
      <c r="DP229" s="2">
        <v>17.085159497175326</v>
      </c>
      <c r="DQ229" s="2">
        <v>16.593211433037855</v>
      </c>
      <c r="DR229" s="2">
        <v>15.926519826433189</v>
      </c>
      <c r="DS229" s="2">
        <v>14.818987918620939</v>
      </c>
      <c r="DT229" s="2">
        <v>16.915113429652546</v>
      </c>
      <c r="DU229" s="2">
        <v>17.707013274940099</v>
      </c>
      <c r="DV229" s="2">
        <v>16.924143169200907</v>
      </c>
      <c r="DW229" s="2">
        <v>17.81010445868262</v>
      </c>
      <c r="DX229" s="2">
        <v>17.537818134262981</v>
      </c>
      <c r="DY229" s="2">
        <v>17.821927397919744</v>
      </c>
      <c r="DZ229" s="2">
        <v>16.970619707322538</v>
      </c>
      <c r="EA229" s="2">
        <v>16.385214926422432</v>
      </c>
      <c r="EB229" s="2">
        <v>16.592636141791452</v>
      </c>
      <c r="EC229" s="2">
        <v>18.228847060209034</v>
      </c>
      <c r="ED229" s="2">
        <v>16.507451940178768</v>
      </c>
      <c r="EE229" s="2">
        <v>16.622989389078654</v>
      </c>
      <c r="EF229" s="2">
        <v>17.849312026591459</v>
      </c>
      <c r="EG229" s="2">
        <v>16.102048155779322</v>
      </c>
      <c r="EH229" s="2">
        <v>18.71254525843468</v>
      </c>
      <c r="EI229" s="2">
        <v>17.067293210305007</v>
      </c>
      <c r="EJ229" s="2">
        <v>16.018464791938907</v>
      </c>
      <c r="EK229" s="2">
        <v>17.324548503181784</v>
      </c>
      <c r="EL229" s="2">
        <v>15.859199973181466</v>
      </c>
      <c r="EM229" s="2">
        <v>16.359913160691494</v>
      </c>
      <c r="EN229" s="2">
        <v>16.657904382277792</v>
      </c>
      <c r="EO229" s="2">
        <v>18.181172020400975</v>
      </c>
      <c r="EP229" s="2">
        <v>16.845692254705675</v>
      </c>
      <c r="EQ229" s="2">
        <v>18.83598403752957</v>
      </c>
      <c r="ER229" s="2">
        <v>16.286393602734844</v>
      </c>
      <c r="ES229" s="2">
        <v>16.230284349263485</v>
      </c>
      <c r="ET229" s="2">
        <v>17.051091786533206</v>
      </c>
      <c r="EU229" s="2">
        <v>15.200458896188303</v>
      </c>
      <c r="EV229" s="2">
        <v>16.118614202656477</v>
      </c>
      <c r="EW229" s="2">
        <v>16.908845417616988</v>
      </c>
      <c r="EX229" s="2">
        <v>17.123094208428814</v>
      </c>
      <c r="EY229" s="2">
        <v>17.222091748143551</v>
      </c>
      <c r="EZ229" s="2">
        <v>16.449320357675191</v>
      </c>
      <c r="FA229" s="2">
        <v>17.193734789779864</v>
      </c>
      <c r="FB229" s="2">
        <v>16.436151358464123</v>
      </c>
      <c r="FC229" s="2">
        <v>17.075337565681441</v>
      </c>
      <c r="FD229" s="2">
        <v>17.888119658863115</v>
      </c>
      <c r="FE229" s="2">
        <v>16.73713028139322</v>
      </c>
      <c r="FF229" s="2">
        <v>16.686908044117416</v>
      </c>
      <c r="FG229" s="2">
        <v>16.747804235116106</v>
      </c>
      <c r="FH229" s="2">
        <v>16.45666550310262</v>
      </c>
      <c r="FI229" s="2">
        <v>17.616104375264715</v>
      </c>
      <c r="FJ229" s="2">
        <v>16.709633727511285</v>
      </c>
      <c r="FK229" s="2">
        <v>16.298821855244697</v>
      </c>
      <c r="FL229" s="2">
        <v>17.590978030746214</v>
      </c>
      <c r="FM229" s="2">
        <v>16.220610676534143</v>
      </c>
      <c r="FN229" s="2">
        <v>16.406113258425052</v>
      </c>
      <c r="FO229" s="2">
        <v>17.182645955911092</v>
      </c>
      <c r="FP229" s="2">
        <v>16.61311805896824</v>
      </c>
      <c r="FQ229" s="2">
        <v>17.708359878618189</v>
      </c>
      <c r="FR229" s="2">
        <v>16.002293836771123</v>
      </c>
      <c r="FS229" s="2">
        <v>17.476269022681112</v>
      </c>
      <c r="FT229" s="2">
        <v>16.483954488695137</v>
      </c>
      <c r="FU229" s="2">
        <v>18.452593335715083</v>
      </c>
      <c r="FV229" s="2">
        <v>16.935140324907646</v>
      </c>
      <c r="FW229" s="2">
        <v>16.840580349635228</v>
      </c>
      <c r="FX229" s="2">
        <v>16.87378106799143</v>
      </c>
      <c r="FY229" s="2">
        <v>16.48943737585746</v>
      </c>
      <c r="FZ229" s="2">
        <v>16.27178555070158</v>
      </c>
      <c r="GA229" s="2">
        <v>16.35067710719969</v>
      </c>
      <c r="GB229" s="2">
        <v>17.358285235924196</v>
      </c>
      <c r="GC229" s="2">
        <v>16.581757497366588</v>
      </c>
      <c r="GD229" s="2">
        <v>17.214930440405489</v>
      </c>
      <c r="GE229" s="2">
        <v>16.752567708905023</v>
      </c>
      <c r="GF229" s="2">
        <v>16.13522944770779</v>
      </c>
      <c r="GG229" s="2">
        <v>15.670139506111195</v>
      </c>
      <c r="GH229" s="2">
        <v>16.966458600081626</v>
      </c>
      <c r="GI229" s="2">
        <v>16.048514967009154</v>
      </c>
      <c r="GJ229" s="2">
        <v>16.310487163382177</v>
      </c>
      <c r="GK229" s="2">
        <v>17.67649347965612</v>
      </c>
      <c r="GL229" s="2">
        <v>16.552241612489812</v>
      </c>
      <c r="GM229" s="30">
        <v>17.67649347965612</v>
      </c>
      <c r="GN229" s="30">
        <v>16.552241612489812</v>
      </c>
    </row>
    <row r="230" spans="1:230" x14ac:dyDescent="0.2">
      <c r="A230" s="17" t="s">
        <v>170</v>
      </c>
      <c r="B230" s="17">
        <v>32</v>
      </c>
      <c r="C230" s="17">
        <v>1</v>
      </c>
      <c r="D230" s="9" t="s">
        <v>0</v>
      </c>
      <c r="E230" s="8">
        <v>0.61482468861196704</v>
      </c>
      <c r="F230" s="7">
        <v>-5.1678872908485829E-2</v>
      </c>
      <c r="G230" s="7">
        <v>0.99864915750429273</v>
      </c>
      <c r="H230" s="10">
        <v>-2.5814314452361486E-3</v>
      </c>
      <c r="I230" s="78">
        <v>0</v>
      </c>
      <c r="J230" s="78">
        <v>0</v>
      </c>
      <c r="K230" s="2">
        <v>21.072421960870212</v>
      </c>
      <c r="L230" s="2">
        <v>21.040163331709326</v>
      </c>
      <c r="M230" s="2">
        <v>20.875863556052785</v>
      </c>
      <c r="N230" s="2">
        <v>20.564800212941321</v>
      </c>
      <c r="O230" s="2">
        <v>21.187195244000403</v>
      </c>
      <c r="P230" s="2">
        <v>20.671444867358101</v>
      </c>
      <c r="Q230" s="2">
        <v>21.404546766759317</v>
      </c>
      <c r="R230" s="2">
        <v>21.085679429350883</v>
      </c>
      <c r="S230" s="2">
        <v>21.400451924636172</v>
      </c>
      <c r="T230" s="2">
        <v>20.897313309523749</v>
      </c>
      <c r="U230" s="2">
        <v>20.940096991890979</v>
      </c>
      <c r="V230" s="2">
        <v>20.68918086597046</v>
      </c>
      <c r="W230" s="2">
        <v>20.637798938359261</v>
      </c>
      <c r="X230" s="2">
        <v>21.299344778238734</v>
      </c>
      <c r="Y230" s="2">
        <v>20.309974356359358</v>
      </c>
      <c r="Z230" s="2">
        <v>20.448675685748182</v>
      </c>
      <c r="AA230" s="2">
        <v>21.402572843629464</v>
      </c>
      <c r="AB230" s="2">
        <v>20.995325584884597</v>
      </c>
      <c r="AC230" s="2">
        <v>20.740382398663101</v>
      </c>
      <c r="AD230" s="2">
        <v>20.654485907514069</v>
      </c>
      <c r="AE230" s="2">
        <v>20.842620157321974</v>
      </c>
      <c r="AF230" s="2">
        <v>21.166860583916375</v>
      </c>
      <c r="AG230" s="2">
        <v>20.585662142911545</v>
      </c>
      <c r="AH230" s="2">
        <v>21.168431819376011</v>
      </c>
      <c r="AI230" s="2">
        <v>20.989026001536608</v>
      </c>
      <c r="AJ230" s="2">
        <v>20.653077173841471</v>
      </c>
      <c r="AK230" s="2">
        <v>21.387147297903105</v>
      </c>
      <c r="AL230" s="2">
        <v>20.667030764237921</v>
      </c>
      <c r="AM230" s="2">
        <v>21.241130999828044</v>
      </c>
      <c r="AN230" s="2">
        <v>21.141492087602675</v>
      </c>
      <c r="AO230" s="2">
        <v>21.100129173163527</v>
      </c>
      <c r="AP230" s="2">
        <v>20.987076335729963</v>
      </c>
      <c r="AQ230" s="2">
        <v>20.455369747903848</v>
      </c>
      <c r="AR230" s="2">
        <v>21.325856408367883</v>
      </c>
      <c r="AS230" s="2">
        <v>20.449875089837924</v>
      </c>
      <c r="AT230" s="2">
        <v>21.336105499304018</v>
      </c>
      <c r="AU230" s="2">
        <v>21.067121078296804</v>
      </c>
      <c r="AV230" s="2">
        <v>20.992258179399681</v>
      </c>
      <c r="AW230" s="2">
        <v>20.325738058616306</v>
      </c>
      <c r="AX230" s="2">
        <v>20.597155419698048</v>
      </c>
      <c r="AY230" s="2">
        <v>21.02811862883728</v>
      </c>
      <c r="AZ230" s="2">
        <v>21.147866760943661</v>
      </c>
      <c r="BA230" s="2">
        <v>20.393855014424222</v>
      </c>
      <c r="BB230" s="2">
        <v>20.352729148268164</v>
      </c>
      <c r="BC230" s="2">
        <v>21.284960660454267</v>
      </c>
      <c r="BD230" s="2">
        <v>20.51313431846884</v>
      </c>
      <c r="BE230" s="2">
        <v>21.033854955391021</v>
      </c>
      <c r="BF230" s="2">
        <v>21.25664625512406</v>
      </c>
      <c r="BG230" s="2">
        <v>21.263036509712446</v>
      </c>
      <c r="BH230" s="2">
        <v>20.838110040775032</v>
      </c>
      <c r="BI230" s="2">
        <v>20.702921788998456</v>
      </c>
      <c r="BJ230" s="2">
        <v>21.034562837461642</v>
      </c>
      <c r="BK230" s="2">
        <v>20.704934769252965</v>
      </c>
      <c r="BL230" s="2">
        <v>20.387784544786403</v>
      </c>
      <c r="BM230" s="2">
        <v>20.790119999288923</v>
      </c>
      <c r="BN230" s="2">
        <v>20.890583781158714</v>
      </c>
      <c r="BO230" s="2">
        <v>20.857242520849315</v>
      </c>
      <c r="BP230" s="2">
        <v>21.58764553301814</v>
      </c>
      <c r="BQ230" s="2">
        <v>20.561228557599197</v>
      </c>
      <c r="BR230" s="2">
        <v>20.585622193293364</v>
      </c>
      <c r="BS230" s="2">
        <v>20.339698577909196</v>
      </c>
      <c r="BT230" s="2">
        <v>20.823139341222845</v>
      </c>
      <c r="BU230" s="2">
        <v>21.03582519455264</v>
      </c>
      <c r="BV230" s="2">
        <v>21.094394473671311</v>
      </c>
      <c r="BW230" s="2">
        <v>21.227911592700238</v>
      </c>
      <c r="BX230" s="2">
        <v>21.185203810233727</v>
      </c>
      <c r="BY230" s="2">
        <v>20.351681923943669</v>
      </c>
      <c r="BZ230" s="2">
        <v>20.596579283950717</v>
      </c>
      <c r="CA230" s="2">
        <v>21.022940511443611</v>
      </c>
      <c r="CB230" s="2">
        <v>21.138936810116757</v>
      </c>
      <c r="CC230" s="2">
        <v>20.999053480160931</v>
      </c>
      <c r="CD230" s="2">
        <v>20.984270998970683</v>
      </c>
      <c r="CE230" s="2">
        <v>21.269439141912297</v>
      </c>
      <c r="CF230" s="2">
        <v>20.576114561040956</v>
      </c>
      <c r="CG230" s="2">
        <v>20.843707239221242</v>
      </c>
      <c r="CH230" s="2">
        <v>20.940258779468248</v>
      </c>
      <c r="CI230" s="2">
        <v>20.61004710162252</v>
      </c>
      <c r="CJ230" s="2">
        <v>20.620930936603592</v>
      </c>
      <c r="CK230" s="2">
        <v>20.944613687888609</v>
      </c>
      <c r="CL230" s="2">
        <v>21.054788005012863</v>
      </c>
      <c r="CM230" s="2">
        <v>20.972260389997022</v>
      </c>
      <c r="CN230" s="2">
        <v>20.157909849481044</v>
      </c>
      <c r="CO230" s="2">
        <v>20.60452329534623</v>
      </c>
      <c r="CP230" s="2">
        <v>21.301366348112428</v>
      </c>
      <c r="CQ230" s="2">
        <v>20.688758551862861</v>
      </c>
      <c r="CR230" s="2">
        <v>21.376678014196742</v>
      </c>
      <c r="CS230" s="2">
        <v>20.472615136914339</v>
      </c>
      <c r="CT230" s="2">
        <v>20.696418134081529</v>
      </c>
      <c r="CU230" s="2">
        <v>21.07351401470304</v>
      </c>
      <c r="CV230" s="2">
        <v>21.018378298578344</v>
      </c>
      <c r="CW230" s="2">
        <v>21.18721856200969</v>
      </c>
      <c r="CX230" s="2">
        <v>20.288313932953365</v>
      </c>
      <c r="CY230" s="2">
        <v>21.475333126690238</v>
      </c>
      <c r="CZ230" s="2">
        <v>21.133648788726685</v>
      </c>
      <c r="DA230" s="2">
        <v>20.697878567261711</v>
      </c>
      <c r="DB230" s="2">
        <v>20.723637526403731</v>
      </c>
      <c r="DC230" s="2">
        <v>20.689965662325775</v>
      </c>
      <c r="DD230" s="2">
        <v>20.843995371947369</v>
      </c>
      <c r="DE230" s="2">
        <v>21.102506772969704</v>
      </c>
      <c r="DF230" s="2">
        <v>20.473790096939382</v>
      </c>
      <c r="DG230" s="2">
        <v>20.883047652130053</v>
      </c>
      <c r="DH230" s="2">
        <v>20.665344322050839</v>
      </c>
      <c r="DI230" s="2">
        <v>20.802747182933</v>
      </c>
      <c r="DJ230" s="2">
        <v>20.817558527893201</v>
      </c>
      <c r="DK230" s="2">
        <v>20.875931842807606</v>
      </c>
      <c r="DL230" s="2">
        <v>20.823936470994322</v>
      </c>
      <c r="DM230" s="2">
        <v>20.777592265193601</v>
      </c>
      <c r="DN230" s="2">
        <v>20.831516612665784</v>
      </c>
      <c r="DO230" s="2">
        <v>20.945055107012145</v>
      </c>
      <c r="DP230" s="2">
        <v>21.101923450603579</v>
      </c>
      <c r="DQ230" s="2">
        <v>21.275772654967643</v>
      </c>
      <c r="DR230" s="2">
        <v>20.759430408979423</v>
      </c>
      <c r="DS230" s="2">
        <v>20.488270667217026</v>
      </c>
      <c r="DT230" s="2">
        <v>20.568129711579154</v>
      </c>
      <c r="DU230" s="2">
        <v>20.846508211243417</v>
      </c>
      <c r="DV230" s="2">
        <v>21.165812393659905</v>
      </c>
      <c r="DW230" s="2">
        <v>20.724526608449438</v>
      </c>
      <c r="DX230" s="2">
        <v>21.549210984219176</v>
      </c>
      <c r="DY230" s="2">
        <v>20.895048885595646</v>
      </c>
      <c r="DZ230" s="2">
        <v>20.586222446507975</v>
      </c>
      <c r="EA230" s="2">
        <v>21.280794342887916</v>
      </c>
      <c r="EB230" s="2">
        <v>20.649517513146609</v>
      </c>
      <c r="EC230" s="2">
        <v>20.570011105382005</v>
      </c>
      <c r="ED230" s="2">
        <v>20.668642895066327</v>
      </c>
      <c r="EE230" s="2">
        <v>21.056804056741498</v>
      </c>
      <c r="EF230" s="2">
        <v>20.37318917170483</v>
      </c>
      <c r="EG230" s="2">
        <v>20.950966140585802</v>
      </c>
      <c r="EH230" s="2">
        <v>21.471977144575469</v>
      </c>
      <c r="EI230" s="2">
        <v>20.920380013447758</v>
      </c>
      <c r="EJ230" s="2">
        <v>20.912878474172381</v>
      </c>
      <c r="EK230" s="2">
        <v>20.978366938774421</v>
      </c>
      <c r="EL230" s="2">
        <v>20.923490902213906</v>
      </c>
      <c r="EM230" s="2">
        <v>20.506760701600303</v>
      </c>
      <c r="EN230" s="2">
        <v>20.394401318036607</v>
      </c>
      <c r="EO230" s="2">
        <v>20.602074806519767</v>
      </c>
      <c r="EP230" s="2">
        <v>21.080169431045093</v>
      </c>
      <c r="EQ230" s="2">
        <v>20.598257330043378</v>
      </c>
      <c r="ER230" s="2">
        <v>20.310894889953754</v>
      </c>
      <c r="ES230" s="2">
        <v>20.715864864488658</v>
      </c>
      <c r="ET230" s="2">
        <v>20.94020688005601</v>
      </c>
      <c r="EU230" s="2">
        <v>21.094115797492883</v>
      </c>
      <c r="EV230" s="2">
        <v>21.430005784046166</v>
      </c>
      <c r="EW230" s="2">
        <v>21.007108900389362</v>
      </c>
      <c r="EX230" s="2">
        <v>21.447351491032585</v>
      </c>
      <c r="EY230" s="2">
        <v>21.032172129228304</v>
      </c>
      <c r="EZ230" s="2">
        <v>20.139162002842131</v>
      </c>
      <c r="FA230" s="2">
        <v>20.596486690371659</v>
      </c>
      <c r="FB230" s="2">
        <v>21.006837516289192</v>
      </c>
      <c r="FC230" s="2">
        <v>20.622665645954164</v>
      </c>
      <c r="FD230" s="2">
        <v>20.752771524766409</v>
      </c>
      <c r="FE230" s="2">
        <v>20.426218957918167</v>
      </c>
      <c r="FF230" s="2">
        <v>21.16346931367919</v>
      </c>
      <c r="FG230" s="2">
        <v>21.320308271448454</v>
      </c>
      <c r="FH230" s="2">
        <v>20.971735616757407</v>
      </c>
      <c r="FI230" s="2">
        <v>20.945926311249444</v>
      </c>
      <c r="FJ230" s="2">
        <v>21.213706173156137</v>
      </c>
      <c r="FK230" s="2">
        <v>20.515744184170305</v>
      </c>
      <c r="FL230" s="2">
        <v>20.863124421089157</v>
      </c>
      <c r="FM230" s="2">
        <v>20.808673653775433</v>
      </c>
      <c r="FN230" s="2">
        <v>20.235698419021205</v>
      </c>
      <c r="FO230" s="2">
        <v>20.992371391688632</v>
      </c>
      <c r="FP230" s="2">
        <v>21.096259152023229</v>
      </c>
      <c r="FQ230" s="2">
        <v>20.435567808494</v>
      </c>
      <c r="FR230" s="2">
        <v>20.675954635166132</v>
      </c>
      <c r="FS230" s="2">
        <v>21.024230200245213</v>
      </c>
      <c r="FT230" s="2">
        <v>21.188035501173136</v>
      </c>
      <c r="FU230" s="2">
        <v>21.059136779103945</v>
      </c>
      <c r="FV230" s="2">
        <v>20.625574383237637</v>
      </c>
      <c r="FW230" s="2">
        <v>20.251282332105891</v>
      </c>
      <c r="FX230" s="2">
        <v>21.296421198078331</v>
      </c>
      <c r="FY230" s="2">
        <v>20.666867999747961</v>
      </c>
      <c r="FZ230" s="2">
        <v>20.281711912446809</v>
      </c>
      <c r="GA230" s="2">
        <v>20.629208638741876</v>
      </c>
      <c r="GB230" s="2">
        <v>21.008865381816058</v>
      </c>
      <c r="GC230" s="2">
        <v>21.073803549667193</v>
      </c>
      <c r="GD230" s="2">
        <v>21.073408176178106</v>
      </c>
      <c r="GE230" s="2">
        <v>20.844142196883848</v>
      </c>
      <c r="GF230" s="2">
        <v>20.63431222044953</v>
      </c>
      <c r="GG230" s="2">
        <v>21.51221599823177</v>
      </c>
      <c r="GH230" s="2">
        <v>20.384563131783299</v>
      </c>
      <c r="GI230" s="2">
        <v>21.14903644809749</v>
      </c>
      <c r="GJ230" s="2">
        <v>21.78379001300457</v>
      </c>
      <c r="GK230" s="2">
        <v>21.284471821108841</v>
      </c>
      <c r="GL230" s="2">
        <v>21.01253108832702</v>
      </c>
      <c r="GM230" s="30">
        <v>21.349651059651737</v>
      </c>
      <c r="GN230" s="30">
        <v>20.702950413294872</v>
      </c>
    </row>
    <row r="231" spans="1:230" x14ac:dyDescent="0.2">
      <c r="A231" s="17" t="s">
        <v>171</v>
      </c>
      <c r="B231" s="17">
        <v>32</v>
      </c>
      <c r="C231" s="17">
        <v>1</v>
      </c>
      <c r="D231" s="9" t="s">
        <v>0</v>
      </c>
      <c r="E231" s="8">
        <v>0.61482468861196704</v>
      </c>
      <c r="F231" s="7">
        <v>-5.1678872908485829E-2</v>
      </c>
      <c r="G231" s="7">
        <v>0.99864915750429273</v>
      </c>
      <c r="H231" s="10">
        <v>-2.5814314452361486E-3</v>
      </c>
      <c r="I231" s="78">
        <v>0</v>
      </c>
      <c r="J231" s="78">
        <v>0</v>
      </c>
      <c r="K231" s="2">
        <v>21.072421960870212</v>
      </c>
      <c r="L231" s="2">
        <v>21.040163331709326</v>
      </c>
      <c r="M231" s="2">
        <v>20.875863556052785</v>
      </c>
      <c r="N231" s="2">
        <v>20.564800212941321</v>
      </c>
      <c r="O231" s="2">
        <v>21.187195244000403</v>
      </c>
      <c r="P231" s="2">
        <v>20.671444867358101</v>
      </c>
      <c r="Q231" s="2">
        <v>21.404546766759317</v>
      </c>
      <c r="R231" s="2">
        <v>21.085679429350883</v>
      </c>
      <c r="S231" s="2">
        <v>21.400451924636172</v>
      </c>
      <c r="T231" s="2">
        <v>20.897313309523749</v>
      </c>
      <c r="U231" s="2">
        <v>20.940096991890979</v>
      </c>
      <c r="V231" s="2">
        <v>20.68918086597046</v>
      </c>
      <c r="W231" s="2">
        <v>20.637798938359261</v>
      </c>
      <c r="X231" s="2">
        <v>21.299344778238734</v>
      </c>
      <c r="Y231" s="2">
        <v>20.309974356359358</v>
      </c>
      <c r="Z231" s="2">
        <v>20.448675685748182</v>
      </c>
      <c r="AA231" s="2">
        <v>21.402572843629464</v>
      </c>
      <c r="AB231" s="2">
        <v>20.995325584884597</v>
      </c>
      <c r="AC231" s="2">
        <v>20.740382398663101</v>
      </c>
      <c r="AD231" s="2">
        <v>20.654485907514069</v>
      </c>
      <c r="AE231" s="2">
        <v>20.842620157321974</v>
      </c>
      <c r="AF231" s="2">
        <v>21.166860583916375</v>
      </c>
      <c r="AG231" s="2">
        <v>20.585662142911545</v>
      </c>
      <c r="AH231" s="2">
        <v>21.168431819376011</v>
      </c>
      <c r="AI231" s="2">
        <v>20.989026001536608</v>
      </c>
      <c r="AJ231" s="2">
        <v>20.653077173841471</v>
      </c>
      <c r="AK231" s="2">
        <v>21.387147297903105</v>
      </c>
      <c r="AL231" s="2">
        <v>20.667030764237921</v>
      </c>
      <c r="AM231" s="2">
        <v>21.241130999828044</v>
      </c>
      <c r="AN231" s="2">
        <v>21.141492087602675</v>
      </c>
      <c r="AO231" s="2">
        <v>21.100129173163527</v>
      </c>
      <c r="AP231" s="2">
        <v>20.987076335729963</v>
      </c>
      <c r="AQ231" s="2">
        <v>20.455369747903848</v>
      </c>
      <c r="AR231" s="2">
        <v>21.325856408367883</v>
      </c>
      <c r="AS231" s="2">
        <v>20.449875089837924</v>
      </c>
      <c r="AT231" s="2">
        <v>21.336105499304018</v>
      </c>
      <c r="AU231" s="2">
        <v>21.067121078296804</v>
      </c>
      <c r="AV231" s="2">
        <v>20.992258179399681</v>
      </c>
      <c r="AW231" s="2">
        <v>20.325738058616306</v>
      </c>
      <c r="AX231" s="2">
        <v>20.597155419698048</v>
      </c>
      <c r="AY231" s="2">
        <v>21.02811862883728</v>
      </c>
      <c r="AZ231" s="2">
        <v>21.147866760943661</v>
      </c>
      <c r="BA231" s="2">
        <v>20.393855014424222</v>
      </c>
      <c r="BB231" s="2">
        <v>20.352729148268164</v>
      </c>
      <c r="BC231" s="2">
        <v>21.284960660454267</v>
      </c>
      <c r="BD231" s="2">
        <v>20.51313431846884</v>
      </c>
      <c r="BE231" s="2">
        <v>21.033854955391021</v>
      </c>
      <c r="BF231" s="2">
        <v>21.25664625512406</v>
      </c>
      <c r="BG231" s="2">
        <v>21.263036509712446</v>
      </c>
      <c r="BH231" s="2">
        <v>20.838110040775032</v>
      </c>
      <c r="BI231" s="2">
        <v>20.702921788998456</v>
      </c>
      <c r="BJ231" s="2">
        <v>21.034562837461642</v>
      </c>
      <c r="BK231" s="2">
        <v>20.704934769252965</v>
      </c>
      <c r="BL231" s="2">
        <v>20.387784544786403</v>
      </c>
      <c r="BM231" s="2">
        <v>20.790119999288923</v>
      </c>
      <c r="BN231" s="2">
        <v>20.890583781158714</v>
      </c>
      <c r="BO231" s="2">
        <v>20.857242520849315</v>
      </c>
      <c r="BP231" s="2">
        <v>21.58764553301814</v>
      </c>
      <c r="BQ231" s="2">
        <v>20.561228557599197</v>
      </c>
      <c r="BR231" s="2">
        <v>20.585622193293364</v>
      </c>
      <c r="BS231" s="2">
        <v>20.339698577909196</v>
      </c>
      <c r="BT231" s="2">
        <v>20.823139341222845</v>
      </c>
      <c r="BU231" s="2">
        <v>21.03582519455264</v>
      </c>
      <c r="BV231" s="2">
        <v>21.094394473671311</v>
      </c>
      <c r="BW231" s="2">
        <v>21.227911592700238</v>
      </c>
      <c r="BX231" s="2">
        <v>21.185203810233727</v>
      </c>
      <c r="BY231" s="2">
        <v>20.351681923943669</v>
      </c>
      <c r="BZ231" s="2">
        <v>20.596579283950717</v>
      </c>
      <c r="CA231" s="2">
        <v>21.022940511443611</v>
      </c>
      <c r="CB231" s="2">
        <v>21.138936810116757</v>
      </c>
      <c r="CC231" s="2">
        <v>20.999053480160931</v>
      </c>
      <c r="CD231" s="2">
        <v>20.984270998970683</v>
      </c>
      <c r="CE231" s="2">
        <v>21.269439141912297</v>
      </c>
      <c r="CF231" s="2">
        <v>20.576114561040956</v>
      </c>
      <c r="CG231" s="2">
        <v>20.843707239221242</v>
      </c>
      <c r="CH231" s="2">
        <v>20.940258779468248</v>
      </c>
      <c r="CI231" s="2">
        <v>20.61004710162252</v>
      </c>
      <c r="CJ231" s="2">
        <v>20.620930936603592</v>
      </c>
      <c r="CK231" s="2">
        <v>20.944613687888609</v>
      </c>
      <c r="CL231" s="2">
        <v>21.054788005012863</v>
      </c>
      <c r="CM231" s="2">
        <v>20.972260389997022</v>
      </c>
      <c r="CN231" s="2">
        <v>20.157909849481044</v>
      </c>
      <c r="CO231" s="2">
        <v>20.60452329534623</v>
      </c>
      <c r="CP231" s="2">
        <v>21.301366348112428</v>
      </c>
      <c r="CQ231" s="2">
        <v>20.688758551862861</v>
      </c>
      <c r="CR231" s="2">
        <v>21.376678014196742</v>
      </c>
      <c r="CS231" s="2">
        <v>20.472615136914339</v>
      </c>
      <c r="CT231" s="2">
        <v>20.696418134081529</v>
      </c>
      <c r="CU231" s="2">
        <v>21.07351401470304</v>
      </c>
      <c r="CV231" s="2">
        <v>21.018378298578344</v>
      </c>
      <c r="CW231" s="2">
        <v>21.18721856200969</v>
      </c>
      <c r="CX231" s="2">
        <v>20.288313932953365</v>
      </c>
      <c r="CY231" s="2">
        <v>21.475333126690238</v>
      </c>
      <c r="CZ231" s="2">
        <v>21.133648788726685</v>
      </c>
      <c r="DA231" s="2">
        <v>20.697878567261711</v>
      </c>
      <c r="DB231" s="2">
        <v>20.723637526403731</v>
      </c>
      <c r="DC231" s="2">
        <v>20.689965662325775</v>
      </c>
      <c r="DD231" s="2">
        <v>20.843995371947369</v>
      </c>
      <c r="DE231" s="2">
        <v>21.102506772969704</v>
      </c>
      <c r="DF231" s="2">
        <v>20.473790096939382</v>
      </c>
      <c r="DG231" s="2">
        <v>20.883047652130053</v>
      </c>
      <c r="DH231" s="2">
        <v>20.665344322050839</v>
      </c>
      <c r="DI231" s="2">
        <v>20.802747182933</v>
      </c>
      <c r="DJ231" s="2">
        <v>20.817558527893201</v>
      </c>
      <c r="DK231" s="2">
        <v>20.875931842807606</v>
      </c>
      <c r="DL231" s="2">
        <v>20.823936470994322</v>
      </c>
      <c r="DM231" s="2">
        <v>20.777592265193601</v>
      </c>
      <c r="DN231" s="2">
        <v>20.831516612665784</v>
      </c>
      <c r="DO231" s="2">
        <v>20.945055107012145</v>
      </c>
      <c r="DP231" s="2">
        <v>21.101923450603579</v>
      </c>
      <c r="DQ231" s="2">
        <v>21.275772654967643</v>
      </c>
      <c r="DR231" s="2">
        <v>20.759430408979423</v>
      </c>
      <c r="DS231" s="2">
        <v>20.488270667217026</v>
      </c>
      <c r="DT231" s="2">
        <v>20.568129711579154</v>
      </c>
      <c r="DU231" s="2">
        <v>20.846508211243417</v>
      </c>
      <c r="DV231" s="2">
        <v>21.165812393659905</v>
      </c>
      <c r="DW231" s="2">
        <v>20.724526608449438</v>
      </c>
      <c r="DX231" s="2">
        <v>21.549210984219176</v>
      </c>
      <c r="DY231" s="2">
        <v>20.895048885595646</v>
      </c>
      <c r="DZ231" s="2">
        <v>20.586222446507975</v>
      </c>
      <c r="EA231" s="2">
        <v>21.280794342887916</v>
      </c>
      <c r="EB231" s="2">
        <v>20.649517513146609</v>
      </c>
      <c r="EC231" s="2">
        <v>20.570011105382005</v>
      </c>
      <c r="ED231" s="2">
        <v>20.668642895066327</v>
      </c>
      <c r="EE231" s="2">
        <v>21.056804056741498</v>
      </c>
      <c r="EF231" s="2">
        <v>20.37318917170483</v>
      </c>
      <c r="EG231" s="2">
        <v>20.950966140585802</v>
      </c>
      <c r="EH231" s="2">
        <v>21.471977144575469</v>
      </c>
      <c r="EI231" s="2">
        <v>20.920380013447758</v>
      </c>
      <c r="EJ231" s="2">
        <v>20.912878474172381</v>
      </c>
      <c r="EK231" s="2">
        <v>20.978366938774421</v>
      </c>
      <c r="EL231" s="2">
        <v>20.923490902213906</v>
      </c>
      <c r="EM231" s="2">
        <v>20.506760701600303</v>
      </c>
      <c r="EN231" s="2">
        <v>20.394401318036607</v>
      </c>
      <c r="EO231" s="2">
        <v>20.602074806519767</v>
      </c>
      <c r="EP231" s="2">
        <v>21.080169431045093</v>
      </c>
      <c r="EQ231" s="2">
        <v>20.598257330043378</v>
      </c>
      <c r="ER231" s="2">
        <v>20.310894889953754</v>
      </c>
      <c r="ES231" s="2">
        <v>20.715864864488658</v>
      </c>
      <c r="ET231" s="2">
        <v>20.94020688005601</v>
      </c>
      <c r="EU231" s="2">
        <v>21.094115797492883</v>
      </c>
      <c r="EV231" s="2">
        <v>21.430005784046166</v>
      </c>
      <c r="EW231" s="2">
        <v>21.007108900389362</v>
      </c>
      <c r="EX231" s="2">
        <v>21.447351491032585</v>
      </c>
      <c r="EY231" s="2">
        <v>21.032172129228304</v>
      </c>
      <c r="EZ231" s="2">
        <v>20.139162002842131</v>
      </c>
      <c r="FA231" s="2">
        <v>20.596486690371659</v>
      </c>
      <c r="FB231" s="2">
        <v>21.006837516289192</v>
      </c>
      <c r="FC231" s="2">
        <v>20.622665645954164</v>
      </c>
      <c r="FD231" s="2">
        <v>20.752771524766409</v>
      </c>
      <c r="FE231" s="2">
        <v>20.426218957918167</v>
      </c>
      <c r="FF231" s="2">
        <v>21.16346931367919</v>
      </c>
      <c r="FG231" s="2">
        <v>21.320308271448454</v>
      </c>
      <c r="FH231" s="2">
        <v>20.971735616757407</v>
      </c>
      <c r="FI231" s="2">
        <v>20.945926311249444</v>
      </c>
      <c r="FJ231" s="2">
        <v>21.213706173156137</v>
      </c>
      <c r="FK231" s="2">
        <v>20.515744184170305</v>
      </c>
      <c r="FL231" s="2">
        <v>20.863124421089157</v>
      </c>
      <c r="FM231" s="2">
        <v>20.808673653775433</v>
      </c>
      <c r="FN231" s="2">
        <v>20.235698419021205</v>
      </c>
      <c r="FO231" s="2">
        <v>20.992371391688632</v>
      </c>
      <c r="FP231" s="2">
        <v>21.096259152023229</v>
      </c>
      <c r="FQ231" s="2">
        <v>20.435567808494</v>
      </c>
      <c r="FR231" s="2">
        <v>20.675954635166132</v>
      </c>
      <c r="FS231" s="2">
        <v>21.024230200245213</v>
      </c>
      <c r="FT231" s="2">
        <v>21.188035501173136</v>
      </c>
      <c r="FU231" s="2">
        <v>21.059136779103945</v>
      </c>
      <c r="FV231" s="2">
        <v>20.625574383237637</v>
      </c>
      <c r="FW231" s="2">
        <v>20.251282332105891</v>
      </c>
      <c r="FX231" s="2">
        <v>21.296421198078331</v>
      </c>
      <c r="FY231" s="2">
        <v>20.666867999747961</v>
      </c>
      <c r="FZ231" s="2">
        <v>20.281711912446809</v>
      </c>
      <c r="GA231" s="2">
        <v>20.629208638741876</v>
      </c>
      <c r="GB231" s="2">
        <v>21.008865381816058</v>
      </c>
      <c r="GC231" s="2">
        <v>21.073803549667193</v>
      </c>
      <c r="GD231" s="2">
        <v>21.073408176178106</v>
      </c>
      <c r="GE231" s="2">
        <v>20.844142196883848</v>
      </c>
      <c r="GF231" s="2">
        <v>20.63431222044953</v>
      </c>
      <c r="GG231" s="2">
        <v>21.51221599823177</v>
      </c>
      <c r="GH231" s="2">
        <v>20.384563131783299</v>
      </c>
      <c r="GI231" s="2">
        <v>21.14903644809749</v>
      </c>
      <c r="GJ231" s="2">
        <v>21.78379001300457</v>
      </c>
      <c r="GK231" s="2">
        <v>21.284471821108841</v>
      </c>
      <c r="GL231" s="2">
        <v>21.01253108832702</v>
      </c>
      <c r="GM231" s="30">
        <v>21.349651059651737</v>
      </c>
      <c r="GN231" s="30">
        <v>20.702950413294872</v>
      </c>
    </row>
    <row r="232" spans="1:230" x14ac:dyDescent="0.2">
      <c r="A232" s="17" t="s">
        <v>172</v>
      </c>
      <c r="B232" s="17">
        <v>36</v>
      </c>
      <c r="C232" s="17">
        <v>1</v>
      </c>
      <c r="D232" s="9" t="s">
        <v>0</v>
      </c>
      <c r="E232" s="8">
        <v>0.68450444658559317</v>
      </c>
      <c r="F232" s="7">
        <v>-4.839387890829272E-2</v>
      </c>
      <c r="G232" s="7">
        <v>2.7315963281840272E-2</v>
      </c>
      <c r="H232" s="10">
        <v>0.15249274810468449</v>
      </c>
      <c r="I232" s="78">
        <v>0</v>
      </c>
      <c r="J232" s="58" t="s">
        <v>5711</v>
      </c>
      <c r="K232" s="2">
        <v>22.848473160637912</v>
      </c>
      <c r="L232" s="2">
        <v>22.994751514554032</v>
      </c>
      <c r="M232" s="2">
        <v>22.783910626875194</v>
      </c>
      <c r="N232" s="2">
        <v>23.370208441037079</v>
      </c>
      <c r="O232" s="2">
        <v>22.659871902981582</v>
      </c>
      <c r="P232" s="2">
        <v>23.150643017135454</v>
      </c>
      <c r="Q232" s="2">
        <v>23.11004299693419</v>
      </c>
      <c r="R232" s="2">
        <v>23.474461882313289</v>
      </c>
      <c r="S232" s="2">
        <v>23.287897329934047</v>
      </c>
      <c r="T232" s="2">
        <v>23.085439026051795</v>
      </c>
      <c r="U232" s="2">
        <v>22.951576164304218</v>
      </c>
      <c r="V232" s="2">
        <v>23.046211011639315</v>
      </c>
      <c r="W232" s="2">
        <v>22.698360934880867</v>
      </c>
      <c r="X232" s="2">
        <v>22.863985756937218</v>
      </c>
      <c r="Y232" s="2">
        <v>22.909354806315473</v>
      </c>
      <c r="Z232" s="2">
        <v>22.794555086546239</v>
      </c>
      <c r="AA232" s="2">
        <v>22.560421508099267</v>
      </c>
      <c r="AB232" s="2">
        <v>22.282348083983337</v>
      </c>
      <c r="AC232" s="2">
        <v>23.273673594547748</v>
      </c>
      <c r="AD232" s="2">
        <v>23.062434638017546</v>
      </c>
      <c r="AE232" s="2">
        <v>22.94646095659947</v>
      </c>
      <c r="AF232" s="2">
        <v>22.872759604868094</v>
      </c>
      <c r="AG232" s="2">
        <v>22.756763011685074</v>
      </c>
      <c r="AH232" s="2">
        <v>22.807984162715361</v>
      </c>
      <c r="AI232" s="2">
        <v>23.043211992180975</v>
      </c>
      <c r="AJ232" s="2">
        <v>22.367708834088685</v>
      </c>
      <c r="AK232" s="2">
        <v>22.667288647293216</v>
      </c>
      <c r="AL232" s="2">
        <v>22.963226545140955</v>
      </c>
      <c r="AM232" s="2">
        <v>22.764640060025997</v>
      </c>
      <c r="AN232" s="2">
        <v>23.065477666148571</v>
      </c>
      <c r="AO232" s="2">
        <v>22.901081081856837</v>
      </c>
      <c r="AP232" s="2">
        <v>22.966126647945867</v>
      </c>
      <c r="AQ232" s="2">
        <v>22.730552779182382</v>
      </c>
      <c r="AR232" s="2">
        <v>23.287471579665926</v>
      </c>
      <c r="AS232" s="2">
        <v>22.440282661813825</v>
      </c>
      <c r="AT232" s="2">
        <v>23.500662394720148</v>
      </c>
      <c r="AU232" s="2">
        <v>22.867827797935675</v>
      </c>
      <c r="AV232" s="2">
        <v>23.115402417584445</v>
      </c>
      <c r="AW232" s="2">
        <v>22.442679199174538</v>
      </c>
      <c r="AX232" s="2">
        <v>22.933414463613992</v>
      </c>
      <c r="AY232" s="2">
        <v>22.78816341030052</v>
      </c>
      <c r="AZ232" s="2">
        <v>23.112163027042151</v>
      </c>
      <c r="BA232" s="2">
        <v>22.94430945894246</v>
      </c>
      <c r="BB232" s="2">
        <v>23.10418096704618</v>
      </c>
      <c r="BC232" s="2">
        <v>22.80297297558802</v>
      </c>
      <c r="BD232" s="2">
        <v>22.713983602143109</v>
      </c>
      <c r="BE232" s="2">
        <v>23.291599800650925</v>
      </c>
      <c r="BF232" s="2">
        <v>23.445008206155595</v>
      </c>
      <c r="BG232" s="2">
        <v>23.277499153800235</v>
      </c>
      <c r="BH232" s="2">
        <v>22.949865127486863</v>
      </c>
      <c r="BI232" s="2">
        <v>23.51744480294736</v>
      </c>
      <c r="BJ232" s="2">
        <v>23.305678849272702</v>
      </c>
      <c r="BK232" s="2">
        <v>23.106719550571842</v>
      </c>
      <c r="BL232" s="2">
        <v>22.85496875081569</v>
      </c>
      <c r="BM232" s="2">
        <v>23.589434415847137</v>
      </c>
      <c r="BN232" s="2">
        <v>22.278275661418423</v>
      </c>
      <c r="BO232" s="2">
        <v>23.133879132543949</v>
      </c>
      <c r="BP232" s="2">
        <v>23.342909792052176</v>
      </c>
      <c r="BQ232" s="2">
        <v>23.169195082479533</v>
      </c>
      <c r="BR232" s="2">
        <v>22.861630821001064</v>
      </c>
      <c r="BS232" s="2">
        <v>22.963284408065199</v>
      </c>
      <c r="BT232" s="2">
        <v>22.896148756471312</v>
      </c>
      <c r="BU232" s="2">
        <v>22.539603040426076</v>
      </c>
      <c r="BV232" s="2">
        <v>23.336195722582683</v>
      </c>
      <c r="BW232" s="2">
        <v>23.357992467787895</v>
      </c>
      <c r="BX232" s="2">
        <v>22.503582784411588</v>
      </c>
      <c r="BY232" s="2">
        <v>22.421504026142841</v>
      </c>
      <c r="BZ232" s="2">
        <v>23.085593885658778</v>
      </c>
      <c r="CA232" s="2">
        <v>22.930862016258317</v>
      </c>
      <c r="CB232" s="2">
        <v>23.242443854883852</v>
      </c>
      <c r="CC232" s="2">
        <v>23.143127784266611</v>
      </c>
      <c r="CD232" s="2">
        <v>23.129245108273825</v>
      </c>
      <c r="CE232" s="2">
        <v>23.143971428448008</v>
      </c>
      <c r="CF232" s="2">
        <v>22.657691023066928</v>
      </c>
      <c r="CG232" s="2">
        <v>23.540925077611639</v>
      </c>
      <c r="CH232" s="2">
        <v>22.693552681063498</v>
      </c>
      <c r="CI232" s="2">
        <v>22.476076868109754</v>
      </c>
      <c r="CJ232" s="2">
        <v>23.007187783968821</v>
      </c>
      <c r="CK232" s="2">
        <v>22.937450282550955</v>
      </c>
      <c r="CL232" s="2">
        <v>23.189709564036111</v>
      </c>
      <c r="CM232" s="2">
        <v>22.998684299682338</v>
      </c>
      <c r="CN232" s="2">
        <v>22.689671349724474</v>
      </c>
      <c r="CO232" s="2">
        <v>22.590471716005876</v>
      </c>
      <c r="CP232" s="2">
        <v>22.628049537687744</v>
      </c>
      <c r="CQ232" s="2">
        <v>23.151746689633214</v>
      </c>
      <c r="CR232" s="2">
        <v>22.788367000814141</v>
      </c>
      <c r="CS232" s="2">
        <v>22.904038212987885</v>
      </c>
      <c r="CT232" s="2">
        <v>22.527976706096638</v>
      </c>
      <c r="CU232" s="2">
        <v>22.803929282016785</v>
      </c>
      <c r="CV232" s="2">
        <v>23.141494751762529</v>
      </c>
      <c r="CW232" s="2">
        <v>23.219842356188781</v>
      </c>
      <c r="CX232" s="2">
        <v>22.713013115185021</v>
      </c>
      <c r="CY232" s="2">
        <v>23.01812011715101</v>
      </c>
      <c r="CZ232" s="2">
        <v>22.969030680536488</v>
      </c>
      <c r="DA232" s="2">
        <v>22.827632976984365</v>
      </c>
      <c r="DB232" s="2">
        <v>22.918544893131081</v>
      </c>
      <c r="DC232" s="2">
        <v>22.752557468082099</v>
      </c>
      <c r="DD232" s="2">
        <v>23.272429248096095</v>
      </c>
      <c r="DE232" s="2">
        <v>23.222862981848458</v>
      </c>
      <c r="DF232" s="2">
        <v>23.008171781050773</v>
      </c>
      <c r="DG232" s="2">
        <v>22.552181228500224</v>
      </c>
      <c r="DH232" s="2">
        <v>22.353527500169154</v>
      </c>
      <c r="DI232" s="2">
        <v>23.777119913212498</v>
      </c>
      <c r="DJ232" s="2">
        <v>22.227718387910208</v>
      </c>
      <c r="DK232" s="2">
        <v>22.597223298914731</v>
      </c>
      <c r="DL232" s="2">
        <v>22.652674737153582</v>
      </c>
      <c r="DM232" s="2">
        <v>22.669797276379892</v>
      </c>
      <c r="DN232" s="2">
        <v>22.638453815432484</v>
      </c>
      <c r="DO232" s="2">
        <v>22.862193929384624</v>
      </c>
      <c r="DP232" s="2">
        <v>22.744407371055519</v>
      </c>
      <c r="DQ232" s="2">
        <v>23.233699479428694</v>
      </c>
      <c r="DR232" s="2">
        <v>22.817237094777884</v>
      </c>
      <c r="DS232" s="2">
        <v>22.840541404063664</v>
      </c>
      <c r="DT232" s="2">
        <v>22.741441212377726</v>
      </c>
      <c r="DU232" s="2">
        <v>22.796854611151794</v>
      </c>
      <c r="DV232" s="2">
        <v>22.601484156358978</v>
      </c>
      <c r="DW232" s="2">
        <v>23.272393634438533</v>
      </c>
      <c r="DX232" s="2">
        <v>22.77358329010541</v>
      </c>
      <c r="DY232" s="2">
        <v>23.061209611890614</v>
      </c>
      <c r="DZ232" s="2">
        <v>22.604862376355399</v>
      </c>
      <c r="EA232" s="2">
        <v>22.328815186541139</v>
      </c>
      <c r="EB232" s="2">
        <v>23.082355053487905</v>
      </c>
      <c r="EC232" s="2">
        <v>22.867007262284723</v>
      </c>
      <c r="ED232" s="2">
        <v>22.845663142559747</v>
      </c>
      <c r="EE232" s="2">
        <v>23.504632853133536</v>
      </c>
      <c r="EF232" s="2">
        <v>23.010867334611117</v>
      </c>
      <c r="EG232" s="2">
        <v>22.591778922493177</v>
      </c>
      <c r="EH232" s="2">
        <v>22.803318111899681</v>
      </c>
      <c r="EI232" s="2">
        <v>23.003920187512655</v>
      </c>
      <c r="EJ232" s="2">
        <v>23.176272313571026</v>
      </c>
      <c r="EK232" s="2">
        <v>22.983862737646465</v>
      </c>
      <c r="EL232" s="2">
        <v>23.327624277110793</v>
      </c>
      <c r="EM232" s="2">
        <v>22.254786421108065</v>
      </c>
      <c r="EN232" s="2">
        <v>23.675950288501024</v>
      </c>
      <c r="EO232" s="2">
        <v>22.989563490732817</v>
      </c>
      <c r="EP232" s="2">
        <v>23.851368814955816</v>
      </c>
      <c r="EQ232" s="2">
        <v>22.706570421675305</v>
      </c>
      <c r="ER232" s="2">
        <v>22.35248635242289</v>
      </c>
      <c r="ES232" s="2">
        <v>23.00637305928165</v>
      </c>
      <c r="ET232" s="2">
        <v>22.307160752560311</v>
      </c>
      <c r="EU232" s="2">
        <v>22.029895765133311</v>
      </c>
      <c r="EV232" s="2">
        <v>23.016025290612024</v>
      </c>
      <c r="EW232" s="2">
        <v>23.422145349083596</v>
      </c>
      <c r="EX232" s="2">
        <v>23.213944540080224</v>
      </c>
      <c r="EY232" s="2">
        <v>22.822924981005439</v>
      </c>
      <c r="EZ232" s="2">
        <v>22.451827364569226</v>
      </c>
      <c r="FA232" s="2">
        <v>23.633512422362237</v>
      </c>
      <c r="FB232" s="2">
        <v>22.992238644630685</v>
      </c>
      <c r="FC232" s="2">
        <v>22.619334935978721</v>
      </c>
      <c r="FD232" s="2">
        <v>23.320380057456227</v>
      </c>
      <c r="FE232" s="2">
        <v>23.461807233640922</v>
      </c>
      <c r="FF232" s="2">
        <v>23.250521123365601</v>
      </c>
      <c r="FG232" s="2">
        <v>23.233345440688563</v>
      </c>
      <c r="FH232" s="2">
        <v>23.07737118327854</v>
      </c>
      <c r="FI232" s="2">
        <v>22.933884111338529</v>
      </c>
      <c r="FJ232" s="2">
        <v>23.191368648831993</v>
      </c>
      <c r="FK232" s="2">
        <v>23.573718315770339</v>
      </c>
      <c r="FL232" s="2">
        <v>23.118472851439602</v>
      </c>
      <c r="FM232" s="2">
        <v>22.942689308002706</v>
      </c>
      <c r="FN232" s="2">
        <v>22.825841458104918</v>
      </c>
      <c r="FO232" s="2">
        <v>23.044852497149982</v>
      </c>
      <c r="FP232" s="2">
        <v>23.313605574612374</v>
      </c>
      <c r="FQ232" s="2">
        <v>22.715429766470965</v>
      </c>
      <c r="FR232" s="2">
        <v>23.414524349064827</v>
      </c>
      <c r="FS232" s="2">
        <v>23.43114105763981</v>
      </c>
      <c r="FT232" s="2">
        <v>23.269737126457482</v>
      </c>
      <c r="FU232" s="2">
        <v>23.259956663302919</v>
      </c>
      <c r="FV232" s="2">
        <v>23.132115192961603</v>
      </c>
      <c r="FW232" s="2">
        <v>22.682091641685012</v>
      </c>
      <c r="FX232" s="2">
        <v>22.897813979091481</v>
      </c>
      <c r="FY232" s="2">
        <v>22.765765099583117</v>
      </c>
      <c r="FZ232" s="2">
        <v>22.475149492054577</v>
      </c>
      <c r="GA232" s="2">
        <v>22.545988776322559</v>
      </c>
      <c r="GB232" s="2">
        <v>23.176147107807513</v>
      </c>
      <c r="GC232" s="2">
        <v>23.300017615966691</v>
      </c>
      <c r="GD232" s="2">
        <v>23.325014151021822</v>
      </c>
      <c r="GE232" s="2">
        <v>23.240724766776879</v>
      </c>
      <c r="GF232" s="2">
        <v>23.00951371888516</v>
      </c>
      <c r="GG232" s="2">
        <v>23.4968500115687</v>
      </c>
      <c r="GH232" s="2">
        <v>24.187648730494136</v>
      </c>
      <c r="GI232" s="2">
        <v>23.321597470444569</v>
      </c>
      <c r="GJ232" s="2">
        <v>23.681552512890843</v>
      </c>
      <c r="GK232" s="2">
        <v>23.388839079557812</v>
      </c>
      <c r="GL232" s="2">
        <v>23.620902346769387</v>
      </c>
      <c r="GM232" s="30">
        <v>23.808662424601017</v>
      </c>
      <c r="GN232" s="30">
        <v>22.856792738820914</v>
      </c>
    </row>
    <row r="233" spans="1:230" x14ac:dyDescent="0.2">
      <c r="A233" s="17" t="s">
        <v>286</v>
      </c>
      <c r="B233" s="17">
        <v>38</v>
      </c>
      <c r="C233" s="17">
        <v>1</v>
      </c>
      <c r="D233" s="9" t="s">
        <v>0</v>
      </c>
      <c r="E233" s="8">
        <v>0.56888641157144848</v>
      </c>
      <c r="F233" s="7">
        <v>-4.8672537526385895E-2</v>
      </c>
      <c r="G233" s="7">
        <v>0.86921043646321861</v>
      </c>
      <c r="H233" s="10">
        <v>2.3044479376530091E-2</v>
      </c>
      <c r="I233" s="78">
        <v>0</v>
      </c>
      <c r="J233" s="78">
        <v>0</v>
      </c>
      <c r="K233" s="2">
        <v>23.009875802388326</v>
      </c>
      <c r="L233" s="2">
        <v>22.65432977525078</v>
      </c>
      <c r="M233" s="2">
        <v>23.010871808402694</v>
      </c>
      <c r="N233" s="2">
        <v>22.969748331667596</v>
      </c>
      <c r="O233" s="2">
        <v>22.496096538129041</v>
      </c>
      <c r="P233" s="2">
        <v>22.774339667306204</v>
      </c>
      <c r="Q233" s="2">
        <v>22.970929397571311</v>
      </c>
      <c r="R233" s="2">
        <v>23.031382764818755</v>
      </c>
      <c r="S233" s="2">
        <v>23.085559744931238</v>
      </c>
      <c r="T233" s="2">
        <v>22.795065322339017</v>
      </c>
      <c r="U233" s="2">
        <v>22.452038949445082</v>
      </c>
      <c r="V233" s="2">
        <v>22.395533186515433</v>
      </c>
      <c r="W233" s="2">
        <v>22.474249462854928</v>
      </c>
      <c r="X233" s="2">
        <v>22.897871075406794</v>
      </c>
      <c r="Y233" s="2">
        <v>22.520504732461198</v>
      </c>
      <c r="Z233" s="2">
        <v>22.521555145539242</v>
      </c>
      <c r="AA233" s="2">
        <v>22.8643893390038</v>
      </c>
      <c r="AB233" s="2">
        <v>22.221522783908082</v>
      </c>
      <c r="AC233" s="2">
        <v>22.85281309240855</v>
      </c>
      <c r="AD233" s="2">
        <v>22.645258948686802</v>
      </c>
      <c r="AE233" s="2">
        <v>23.052907215137235</v>
      </c>
      <c r="AF233" s="2">
        <v>22.59276324338002</v>
      </c>
      <c r="AG233" s="2">
        <v>22.444006161241624</v>
      </c>
      <c r="AH233" s="2">
        <v>22.815533221777969</v>
      </c>
      <c r="AI233" s="2">
        <v>23.219724084748229</v>
      </c>
      <c r="AJ233" s="2">
        <v>22.312714953447863</v>
      </c>
      <c r="AK233" s="2">
        <v>22.990762489171573</v>
      </c>
      <c r="AL233" s="2">
        <v>22.928834423087878</v>
      </c>
      <c r="AM233" s="2">
        <v>22.881533139945731</v>
      </c>
      <c r="AN233" s="2">
        <v>23.033235965879562</v>
      </c>
      <c r="AO233" s="2">
        <v>22.88367559577172</v>
      </c>
      <c r="AP233" s="2">
        <v>22.864267954677381</v>
      </c>
      <c r="AQ233" s="2">
        <v>22.366341975092208</v>
      </c>
      <c r="AR233" s="2">
        <v>23.227820284490086</v>
      </c>
      <c r="AS233" s="2">
        <v>22.419962141715978</v>
      </c>
      <c r="AT233" s="2">
        <v>23.238924842644298</v>
      </c>
      <c r="AU233" s="2">
        <v>23.145991277070458</v>
      </c>
      <c r="AV233" s="2">
        <v>23.08809489522589</v>
      </c>
      <c r="AW233" s="2">
        <v>22.19595513851268</v>
      </c>
      <c r="AX233" s="2">
        <v>22.558800380567039</v>
      </c>
      <c r="AY233" s="2">
        <v>22.769768078746008</v>
      </c>
      <c r="AZ233" s="2">
        <v>23.175259624481004</v>
      </c>
      <c r="BA233" s="2">
        <v>22.747309920131372</v>
      </c>
      <c r="BB233" s="2">
        <v>22.809307810529479</v>
      </c>
      <c r="BC233" s="2">
        <v>22.709053885473359</v>
      </c>
      <c r="BD233" s="2">
        <v>22.490078309802438</v>
      </c>
      <c r="BE233" s="2">
        <v>22.942446182956662</v>
      </c>
      <c r="BF233" s="2">
        <v>23.21694597268937</v>
      </c>
      <c r="BG233" s="2">
        <v>22.867085278315542</v>
      </c>
      <c r="BH233" s="2">
        <v>22.751548520115115</v>
      </c>
      <c r="BI233" s="2">
        <v>22.937367605788637</v>
      </c>
      <c r="BJ233" s="2">
        <v>22.857357250451578</v>
      </c>
      <c r="BK233" s="2">
        <v>22.703946829707991</v>
      </c>
      <c r="BL233" s="2">
        <v>22.207509362382392</v>
      </c>
      <c r="BM233" s="2">
        <v>23.196385985942122</v>
      </c>
      <c r="BN233" s="2">
        <v>22.576631577223186</v>
      </c>
      <c r="BO233" s="2">
        <v>22.854979882107976</v>
      </c>
      <c r="BP233" s="2">
        <v>23.382839678753978</v>
      </c>
      <c r="BQ233" s="2">
        <v>22.780308572436748</v>
      </c>
      <c r="BR233" s="2">
        <v>22.515362575012013</v>
      </c>
      <c r="BS233" s="2">
        <v>22.499120103564561</v>
      </c>
      <c r="BT233" s="2">
        <v>22.94364606119403</v>
      </c>
      <c r="BU233" s="2">
        <v>22.697805664042651</v>
      </c>
      <c r="BV233" s="2">
        <v>23.008269484862556</v>
      </c>
      <c r="BW233" s="2">
        <v>22.987577248088453</v>
      </c>
      <c r="BX233" s="2">
        <v>22.739495392836183</v>
      </c>
      <c r="BY233" s="2">
        <v>22.367547514149575</v>
      </c>
      <c r="BZ233" s="2">
        <v>22.867373730930012</v>
      </c>
      <c r="CA233" s="2">
        <v>22.870557710278064</v>
      </c>
      <c r="CB233" s="2">
        <v>22.985185975549388</v>
      </c>
      <c r="CC233" s="2">
        <v>22.800701036560682</v>
      </c>
      <c r="CD233" s="2">
        <v>22.849314629521835</v>
      </c>
      <c r="CE233" s="2">
        <v>23.028929893385683</v>
      </c>
      <c r="CF233" s="2">
        <v>22.784055011586666</v>
      </c>
      <c r="CG233" s="2">
        <v>23.091332295680839</v>
      </c>
      <c r="CH233" s="2">
        <v>22.663328334150943</v>
      </c>
      <c r="CI233" s="2">
        <v>22.359665484539718</v>
      </c>
      <c r="CJ233" s="2">
        <v>22.767923788351681</v>
      </c>
      <c r="CK233" s="2">
        <v>22.924591746427591</v>
      </c>
      <c r="CL233" s="2">
        <v>22.866862448848089</v>
      </c>
      <c r="CM233" s="2">
        <v>22.857101035845758</v>
      </c>
      <c r="CN233" s="2">
        <v>22.718613325225441</v>
      </c>
      <c r="CO233" s="2">
        <v>22.547763348797432</v>
      </c>
      <c r="CP233" s="2">
        <v>22.796685587527865</v>
      </c>
      <c r="CQ233" s="2">
        <v>22.954642640332416</v>
      </c>
      <c r="CR233" s="2">
        <v>23.24579870347711</v>
      </c>
      <c r="CS233" s="2">
        <v>22.51038053570829</v>
      </c>
      <c r="CT233" s="2">
        <v>22.427110926144142</v>
      </c>
      <c r="CU233" s="2">
        <v>22.699010626011695</v>
      </c>
      <c r="CV233" s="2">
        <v>23.154236506345228</v>
      </c>
      <c r="CW233" s="2">
        <v>23.195443932540044</v>
      </c>
      <c r="CX233" s="2">
        <v>22.502089828183468</v>
      </c>
      <c r="CY233" s="2">
        <v>23.043148700194454</v>
      </c>
      <c r="CZ233" s="2">
        <v>23.011303970468873</v>
      </c>
      <c r="DA233" s="2">
        <v>22.597191511460348</v>
      </c>
      <c r="DB233" s="2">
        <v>22.486918059375643</v>
      </c>
      <c r="DC233" s="2">
        <v>22.576881588974249</v>
      </c>
      <c r="DD233" s="2">
        <v>22.663491749127285</v>
      </c>
      <c r="DE233" s="2">
        <v>23.2724332712632</v>
      </c>
      <c r="DF233" s="2">
        <v>22.854788300194198</v>
      </c>
      <c r="DG233" s="2">
        <v>22.603328847988344</v>
      </c>
      <c r="DH233" s="2">
        <v>22.603303233173374</v>
      </c>
      <c r="DI233" s="2">
        <v>23.268902582663483</v>
      </c>
      <c r="DJ233" s="2">
        <v>22.426736170440822</v>
      </c>
      <c r="DK233" s="2">
        <v>22.336251891217465</v>
      </c>
      <c r="DL233" s="2">
        <v>22.621554730436333</v>
      </c>
      <c r="DM233" s="2">
        <v>22.465351385564517</v>
      </c>
      <c r="DN233" s="2">
        <v>22.52587490859014</v>
      </c>
      <c r="DO233" s="2">
        <v>22.722824733571066</v>
      </c>
      <c r="DP233" s="2">
        <v>22.576912089177128</v>
      </c>
      <c r="DQ233" s="2">
        <v>23.360844866796917</v>
      </c>
      <c r="DR233" s="2">
        <v>23.204825358047668</v>
      </c>
      <c r="DS233" s="2">
        <v>22.398488925285839</v>
      </c>
      <c r="DT233" s="2">
        <v>22.54057618649189</v>
      </c>
      <c r="DU233" s="2">
        <v>22.8338923184326</v>
      </c>
      <c r="DV233" s="2">
        <v>22.908523773162848</v>
      </c>
      <c r="DW233" s="2">
        <v>22.926114653666463</v>
      </c>
      <c r="DX233" s="2">
        <v>22.922632968082901</v>
      </c>
      <c r="DY233" s="2">
        <v>23.036255506784091</v>
      </c>
      <c r="DZ233" s="2">
        <v>22.29749563883777</v>
      </c>
      <c r="EA233" s="2">
        <v>22.477855229498779</v>
      </c>
      <c r="EB233" s="2">
        <v>22.812422232763826</v>
      </c>
      <c r="EC233" s="2">
        <v>22.431299239013107</v>
      </c>
      <c r="ED233" s="2">
        <v>22.410322326746289</v>
      </c>
      <c r="EE233" s="2">
        <v>23.128556864864009</v>
      </c>
      <c r="EF233" s="2">
        <v>22.651484424123204</v>
      </c>
      <c r="EG233" s="2">
        <v>22.838850447988698</v>
      </c>
      <c r="EH233" s="2">
        <v>22.812125777232843</v>
      </c>
      <c r="EI233" s="2">
        <v>23.134079334147298</v>
      </c>
      <c r="EJ233" s="2">
        <v>22.999541283346254</v>
      </c>
      <c r="EK233" s="2">
        <v>22.738375738907678</v>
      </c>
      <c r="EL233" s="2">
        <v>23.012704229267452</v>
      </c>
      <c r="EM233" s="2">
        <v>22.290085511867407</v>
      </c>
      <c r="EN233" s="2">
        <v>22.903390363288583</v>
      </c>
      <c r="EO233" s="2">
        <v>22.753818998599048</v>
      </c>
      <c r="EP233" s="2">
        <v>23.183410449361293</v>
      </c>
      <c r="EQ233" s="2">
        <v>22.319331257990413</v>
      </c>
      <c r="ER233" s="2">
        <v>22.207284961444</v>
      </c>
      <c r="ES233" s="2">
        <v>22.730999066337176</v>
      </c>
      <c r="ET233" s="2">
        <v>22.765113388865711</v>
      </c>
      <c r="EU233" s="2">
        <v>22.056484287532747</v>
      </c>
      <c r="EV233" s="2">
        <v>22.943564006373002</v>
      </c>
      <c r="EW233" s="2">
        <v>22.87211105955312</v>
      </c>
      <c r="EX233" s="2">
        <v>23.21319599039607</v>
      </c>
      <c r="EY233" s="2">
        <v>22.877808611405666</v>
      </c>
      <c r="EZ233" s="2">
        <v>22.412857514572124</v>
      </c>
      <c r="FA233" s="2">
        <v>22.947859221774259</v>
      </c>
      <c r="FB233" s="2">
        <v>22.971098999829948</v>
      </c>
      <c r="FC233" s="2">
        <v>22.387075060671179</v>
      </c>
      <c r="FD233" s="2">
        <v>23.047216084476659</v>
      </c>
      <c r="FE233" s="2">
        <v>22.99218828977973</v>
      </c>
      <c r="FF233" s="2">
        <v>23.289832841618502</v>
      </c>
      <c r="FG233" s="2">
        <v>23.067075136740176</v>
      </c>
      <c r="FH233" s="2">
        <v>22.7963164307995</v>
      </c>
      <c r="FI233" s="2">
        <v>22.73592190233817</v>
      </c>
      <c r="FJ233" s="2">
        <v>23.020015449735393</v>
      </c>
      <c r="FK233" s="2">
        <v>22.686864931070993</v>
      </c>
      <c r="FL233" s="2">
        <v>22.7267357321474</v>
      </c>
      <c r="FM233" s="2">
        <v>22.846937464647453</v>
      </c>
      <c r="FN233" s="2">
        <v>22.319548557171764</v>
      </c>
      <c r="FO233" s="2">
        <v>22.863306962890885</v>
      </c>
      <c r="FP233" s="2">
        <v>23.043211611539284</v>
      </c>
      <c r="FQ233" s="2">
        <v>22.460156113301178</v>
      </c>
      <c r="FR233" s="2">
        <v>23.083664760471532</v>
      </c>
      <c r="FS233" s="2">
        <v>23.047946501355273</v>
      </c>
      <c r="FT233" s="2">
        <v>23.049916697973693</v>
      </c>
      <c r="FU233" s="2">
        <v>23.140352300357669</v>
      </c>
      <c r="FV233" s="2">
        <v>22.88028147190413</v>
      </c>
      <c r="FW233" s="2">
        <v>22.385804007725874</v>
      </c>
      <c r="FX233" s="2">
        <v>22.604961107609736</v>
      </c>
      <c r="FY233" s="2">
        <v>22.492037779414421</v>
      </c>
      <c r="FZ233" s="2">
        <v>22.246795374411509</v>
      </c>
      <c r="GA233" s="2">
        <v>22.385979739441698</v>
      </c>
      <c r="GB233" s="2">
        <v>22.682582946307807</v>
      </c>
      <c r="GC233" s="2">
        <v>22.897245574525904</v>
      </c>
      <c r="GD233" s="2">
        <v>23.026565100600589</v>
      </c>
      <c r="GE233" s="2">
        <v>22.801052376962566</v>
      </c>
      <c r="GF233" s="2">
        <v>22.683095254930375</v>
      </c>
      <c r="GG233" s="2">
        <v>23.148209621745714</v>
      </c>
      <c r="GH233" s="2">
        <v>23.255035116764017</v>
      </c>
      <c r="GI233" s="2">
        <v>23.273635033843775</v>
      </c>
      <c r="GJ233" s="2">
        <v>23.277285013497462</v>
      </c>
      <c r="GK233" s="2">
        <v>22.760006713131748</v>
      </c>
      <c r="GL233" s="2">
        <v>22.853185415968266</v>
      </c>
      <c r="GM233" s="30">
        <v>23.276371025148297</v>
      </c>
      <c r="GN233" s="30">
        <v>22.666033705452534</v>
      </c>
    </row>
    <row r="234" spans="1:230" x14ac:dyDescent="0.2">
      <c r="A234" s="17" t="s">
        <v>298</v>
      </c>
      <c r="B234" s="17">
        <v>38</v>
      </c>
      <c r="C234" s="17">
        <v>1</v>
      </c>
      <c r="D234" s="9" t="s">
        <v>0</v>
      </c>
      <c r="E234" s="8">
        <v>0.56888641157144848</v>
      </c>
      <c r="F234" s="7">
        <v>-4.8672537526385895E-2</v>
      </c>
      <c r="G234" s="7">
        <v>0.86921043646321861</v>
      </c>
      <c r="H234" s="10">
        <v>2.3044479376530091E-2</v>
      </c>
      <c r="I234" s="78">
        <v>0</v>
      </c>
      <c r="J234" s="78">
        <v>0</v>
      </c>
      <c r="K234" s="2">
        <v>23.009875802388326</v>
      </c>
      <c r="L234" s="2">
        <v>22.65432977525078</v>
      </c>
      <c r="M234" s="2">
        <v>23.010871808402694</v>
      </c>
      <c r="N234" s="2">
        <v>22.969748331667596</v>
      </c>
      <c r="O234" s="2">
        <v>22.496096538129041</v>
      </c>
      <c r="P234" s="2">
        <v>22.774339667306204</v>
      </c>
      <c r="Q234" s="2">
        <v>22.970929397571311</v>
      </c>
      <c r="R234" s="2">
        <v>23.031382764818755</v>
      </c>
      <c r="S234" s="2">
        <v>23.085559744931238</v>
      </c>
      <c r="T234" s="2">
        <v>22.795065322339017</v>
      </c>
      <c r="U234" s="2">
        <v>22.452038949445082</v>
      </c>
      <c r="V234" s="2">
        <v>22.395533186515433</v>
      </c>
      <c r="W234" s="2">
        <v>22.474249462854928</v>
      </c>
      <c r="X234" s="2">
        <v>22.897871075406794</v>
      </c>
      <c r="Y234" s="2">
        <v>22.520504732461198</v>
      </c>
      <c r="Z234" s="2">
        <v>22.521555145539242</v>
      </c>
      <c r="AA234" s="2">
        <v>22.8643893390038</v>
      </c>
      <c r="AB234" s="2">
        <v>22.221522783908082</v>
      </c>
      <c r="AC234" s="2">
        <v>22.85281309240855</v>
      </c>
      <c r="AD234" s="2">
        <v>22.645258948686802</v>
      </c>
      <c r="AE234" s="2">
        <v>23.052907215137235</v>
      </c>
      <c r="AF234" s="2">
        <v>22.59276324338002</v>
      </c>
      <c r="AG234" s="2">
        <v>22.444006161241624</v>
      </c>
      <c r="AH234" s="2">
        <v>22.815533221777969</v>
      </c>
      <c r="AI234" s="2">
        <v>23.219724084748229</v>
      </c>
      <c r="AJ234" s="2">
        <v>22.312714953447863</v>
      </c>
      <c r="AK234" s="2">
        <v>22.990762489171573</v>
      </c>
      <c r="AL234" s="2">
        <v>22.928834423087878</v>
      </c>
      <c r="AM234" s="2">
        <v>22.881533139945731</v>
      </c>
      <c r="AN234" s="2">
        <v>23.033235965879562</v>
      </c>
      <c r="AO234" s="2">
        <v>22.88367559577172</v>
      </c>
      <c r="AP234" s="2">
        <v>22.864267954677381</v>
      </c>
      <c r="AQ234" s="2">
        <v>22.366341975092208</v>
      </c>
      <c r="AR234" s="2">
        <v>23.227820284490086</v>
      </c>
      <c r="AS234" s="2">
        <v>22.419962141715978</v>
      </c>
      <c r="AT234" s="2">
        <v>23.238924842644298</v>
      </c>
      <c r="AU234" s="2">
        <v>23.145991277070458</v>
      </c>
      <c r="AV234" s="2">
        <v>23.08809489522589</v>
      </c>
      <c r="AW234" s="2">
        <v>22.19595513851268</v>
      </c>
      <c r="AX234" s="2">
        <v>22.558800380567039</v>
      </c>
      <c r="AY234" s="2">
        <v>22.769768078746008</v>
      </c>
      <c r="AZ234" s="2">
        <v>23.175259624481004</v>
      </c>
      <c r="BA234" s="2">
        <v>22.747309920131372</v>
      </c>
      <c r="BB234" s="2">
        <v>22.809307810529479</v>
      </c>
      <c r="BC234" s="2">
        <v>22.709053885473359</v>
      </c>
      <c r="BD234" s="2">
        <v>22.490078309802438</v>
      </c>
      <c r="BE234" s="2">
        <v>22.942446182956662</v>
      </c>
      <c r="BF234" s="2">
        <v>23.21694597268937</v>
      </c>
      <c r="BG234" s="2">
        <v>22.867085278315542</v>
      </c>
      <c r="BH234" s="2">
        <v>22.751548520115115</v>
      </c>
      <c r="BI234" s="2">
        <v>22.937367605788637</v>
      </c>
      <c r="BJ234" s="2">
        <v>22.857357250451578</v>
      </c>
      <c r="BK234" s="2">
        <v>22.703946829707991</v>
      </c>
      <c r="BL234" s="2">
        <v>22.207509362382392</v>
      </c>
      <c r="BM234" s="2">
        <v>23.196385985942122</v>
      </c>
      <c r="BN234" s="2">
        <v>22.576631577223186</v>
      </c>
      <c r="BO234" s="2">
        <v>22.854979882107976</v>
      </c>
      <c r="BP234" s="2">
        <v>23.382839678753978</v>
      </c>
      <c r="BQ234" s="2">
        <v>22.780308572436748</v>
      </c>
      <c r="BR234" s="2">
        <v>22.515362575012013</v>
      </c>
      <c r="BS234" s="2">
        <v>22.499120103564561</v>
      </c>
      <c r="BT234" s="2">
        <v>22.94364606119403</v>
      </c>
      <c r="BU234" s="2">
        <v>22.697805664042651</v>
      </c>
      <c r="BV234" s="2">
        <v>23.008269484862556</v>
      </c>
      <c r="BW234" s="2">
        <v>22.987577248088453</v>
      </c>
      <c r="BX234" s="2">
        <v>22.739495392836183</v>
      </c>
      <c r="BY234" s="2">
        <v>22.367547514149575</v>
      </c>
      <c r="BZ234" s="2">
        <v>22.867373730930012</v>
      </c>
      <c r="CA234" s="2">
        <v>22.870557710278064</v>
      </c>
      <c r="CB234" s="2">
        <v>22.985185975549388</v>
      </c>
      <c r="CC234" s="2">
        <v>22.800701036560682</v>
      </c>
      <c r="CD234" s="2">
        <v>22.849314629521835</v>
      </c>
      <c r="CE234" s="2">
        <v>23.028929893385683</v>
      </c>
      <c r="CF234" s="2">
        <v>22.784055011586666</v>
      </c>
      <c r="CG234" s="2">
        <v>23.091332295680839</v>
      </c>
      <c r="CH234" s="2">
        <v>22.663328334150943</v>
      </c>
      <c r="CI234" s="2">
        <v>22.359665484539718</v>
      </c>
      <c r="CJ234" s="2">
        <v>22.767923788351681</v>
      </c>
      <c r="CK234" s="2">
        <v>22.924591746427591</v>
      </c>
      <c r="CL234" s="2">
        <v>22.866862448848089</v>
      </c>
      <c r="CM234" s="2">
        <v>22.857101035845758</v>
      </c>
      <c r="CN234" s="2">
        <v>22.718613325225441</v>
      </c>
      <c r="CO234" s="2">
        <v>22.547763348797432</v>
      </c>
      <c r="CP234" s="2">
        <v>22.796685587527865</v>
      </c>
      <c r="CQ234" s="2">
        <v>22.954642640332416</v>
      </c>
      <c r="CR234" s="2">
        <v>23.24579870347711</v>
      </c>
      <c r="CS234" s="2">
        <v>22.51038053570829</v>
      </c>
      <c r="CT234" s="2">
        <v>22.427110926144142</v>
      </c>
      <c r="CU234" s="2">
        <v>22.699010626011695</v>
      </c>
      <c r="CV234" s="2">
        <v>23.154236506345228</v>
      </c>
      <c r="CW234" s="2">
        <v>23.195443932540044</v>
      </c>
      <c r="CX234" s="2">
        <v>22.502089828183468</v>
      </c>
      <c r="CY234" s="2">
        <v>23.043148700194454</v>
      </c>
      <c r="CZ234" s="2">
        <v>23.011303970468873</v>
      </c>
      <c r="DA234" s="2">
        <v>22.597191511460348</v>
      </c>
      <c r="DB234" s="2">
        <v>22.486918059375643</v>
      </c>
      <c r="DC234" s="2">
        <v>22.576881588974249</v>
      </c>
      <c r="DD234" s="2">
        <v>22.663491749127285</v>
      </c>
      <c r="DE234" s="2">
        <v>23.2724332712632</v>
      </c>
      <c r="DF234" s="2">
        <v>22.854788300194198</v>
      </c>
      <c r="DG234" s="2">
        <v>22.603328847988344</v>
      </c>
      <c r="DH234" s="2">
        <v>22.603303233173374</v>
      </c>
      <c r="DI234" s="2">
        <v>23.268902582663483</v>
      </c>
      <c r="DJ234" s="2">
        <v>22.426736170440822</v>
      </c>
      <c r="DK234" s="2">
        <v>22.336251891217465</v>
      </c>
      <c r="DL234" s="2">
        <v>22.621554730436333</v>
      </c>
      <c r="DM234" s="2">
        <v>22.465351385564517</v>
      </c>
      <c r="DN234" s="2">
        <v>22.52587490859014</v>
      </c>
      <c r="DO234" s="2">
        <v>22.722824733571066</v>
      </c>
      <c r="DP234" s="2">
        <v>22.576912089177128</v>
      </c>
      <c r="DQ234" s="2">
        <v>23.360844866796917</v>
      </c>
      <c r="DR234" s="2">
        <v>23.204825358047668</v>
      </c>
      <c r="DS234" s="2">
        <v>22.398488925285839</v>
      </c>
      <c r="DT234" s="2">
        <v>22.54057618649189</v>
      </c>
      <c r="DU234" s="2">
        <v>22.8338923184326</v>
      </c>
      <c r="DV234" s="2">
        <v>22.908523773162848</v>
      </c>
      <c r="DW234" s="2">
        <v>22.926114653666463</v>
      </c>
      <c r="DX234" s="2">
        <v>22.922632968082901</v>
      </c>
      <c r="DY234" s="2">
        <v>23.036255506784091</v>
      </c>
      <c r="DZ234" s="2">
        <v>22.29749563883777</v>
      </c>
      <c r="EA234" s="2">
        <v>22.477855229498779</v>
      </c>
      <c r="EB234" s="2">
        <v>22.812422232763826</v>
      </c>
      <c r="EC234" s="2">
        <v>22.431299239013107</v>
      </c>
      <c r="ED234" s="2">
        <v>22.410322326746289</v>
      </c>
      <c r="EE234" s="2">
        <v>23.128556864864009</v>
      </c>
      <c r="EF234" s="2">
        <v>22.651484424123204</v>
      </c>
      <c r="EG234" s="2">
        <v>22.838850447988698</v>
      </c>
      <c r="EH234" s="2">
        <v>22.812125777232843</v>
      </c>
      <c r="EI234" s="2">
        <v>23.134079334147298</v>
      </c>
      <c r="EJ234" s="2">
        <v>22.999541283346254</v>
      </c>
      <c r="EK234" s="2">
        <v>22.738375738907678</v>
      </c>
      <c r="EL234" s="2">
        <v>23.012704229267452</v>
      </c>
      <c r="EM234" s="2">
        <v>22.290085511867407</v>
      </c>
      <c r="EN234" s="2">
        <v>22.903390363288583</v>
      </c>
      <c r="EO234" s="2">
        <v>22.753818998599048</v>
      </c>
      <c r="EP234" s="2">
        <v>23.183410449361293</v>
      </c>
      <c r="EQ234" s="2">
        <v>22.319331257990413</v>
      </c>
      <c r="ER234" s="2">
        <v>22.207284961444</v>
      </c>
      <c r="ES234" s="2">
        <v>22.730999066337176</v>
      </c>
      <c r="ET234" s="2">
        <v>22.765113388865711</v>
      </c>
      <c r="EU234" s="2">
        <v>22.056484287532747</v>
      </c>
      <c r="EV234" s="2">
        <v>22.943564006373002</v>
      </c>
      <c r="EW234" s="2">
        <v>22.87211105955312</v>
      </c>
      <c r="EX234" s="2">
        <v>23.21319599039607</v>
      </c>
      <c r="EY234" s="2">
        <v>22.877808611405666</v>
      </c>
      <c r="EZ234" s="2">
        <v>22.412857514572124</v>
      </c>
      <c r="FA234" s="2">
        <v>22.947859221774259</v>
      </c>
      <c r="FB234" s="2">
        <v>22.971098999829948</v>
      </c>
      <c r="FC234" s="2">
        <v>22.387075060671179</v>
      </c>
      <c r="FD234" s="2">
        <v>23.047216084476659</v>
      </c>
      <c r="FE234" s="2">
        <v>22.99218828977973</v>
      </c>
      <c r="FF234" s="2">
        <v>23.289832841618502</v>
      </c>
      <c r="FG234" s="2">
        <v>23.067075136740176</v>
      </c>
      <c r="FH234" s="2">
        <v>22.7963164307995</v>
      </c>
      <c r="FI234" s="2">
        <v>22.73592190233817</v>
      </c>
      <c r="FJ234" s="2">
        <v>23.020015449735393</v>
      </c>
      <c r="FK234" s="2">
        <v>22.686864931070993</v>
      </c>
      <c r="FL234" s="2">
        <v>22.7267357321474</v>
      </c>
      <c r="FM234" s="2">
        <v>22.846937464647453</v>
      </c>
      <c r="FN234" s="2">
        <v>22.319548557171764</v>
      </c>
      <c r="FO234" s="2">
        <v>22.863306962890885</v>
      </c>
      <c r="FP234" s="2">
        <v>23.043211611539284</v>
      </c>
      <c r="FQ234" s="2">
        <v>22.460156113301178</v>
      </c>
      <c r="FR234" s="2">
        <v>23.083664760471532</v>
      </c>
      <c r="FS234" s="2">
        <v>23.047946501355273</v>
      </c>
      <c r="FT234" s="2">
        <v>23.049916697973693</v>
      </c>
      <c r="FU234" s="2">
        <v>23.140352300357669</v>
      </c>
      <c r="FV234" s="2">
        <v>22.88028147190413</v>
      </c>
      <c r="FW234" s="2">
        <v>22.385804007725874</v>
      </c>
      <c r="FX234" s="2">
        <v>22.604961107609736</v>
      </c>
      <c r="FY234" s="2">
        <v>22.492037779414421</v>
      </c>
      <c r="FZ234" s="2">
        <v>22.246795374411509</v>
      </c>
      <c r="GA234" s="2">
        <v>22.385979739441698</v>
      </c>
      <c r="GB234" s="2">
        <v>22.682582946307807</v>
      </c>
      <c r="GC234" s="2">
        <v>22.897245574525904</v>
      </c>
      <c r="GD234" s="2">
        <v>23.026565100600589</v>
      </c>
      <c r="GE234" s="2">
        <v>22.801052376962566</v>
      </c>
      <c r="GF234" s="2">
        <v>22.683095254930375</v>
      </c>
      <c r="GG234" s="2">
        <v>23.148209621745714</v>
      </c>
      <c r="GH234" s="2">
        <v>23.255035116764017</v>
      </c>
      <c r="GI234" s="2">
        <v>23.273635033843775</v>
      </c>
      <c r="GJ234" s="2">
        <v>23.277285013497462</v>
      </c>
      <c r="GK234" s="2">
        <v>22.760006713131748</v>
      </c>
      <c r="GL234" s="2">
        <v>22.853185415968266</v>
      </c>
      <c r="GM234" s="30">
        <v>23.276371025148297</v>
      </c>
      <c r="GN234" s="30">
        <v>22.666033705452534</v>
      </c>
    </row>
    <row r="235" spans="1:230" x14ac:dyDescent="0.2">
      <c r="A235" s="17" t="s">
        <v>173</v>
      </c>
      <c r="B235" s="17">
        <v>40</v>
      </c>
      <c r="C235" s="17">
        <v>2</v>
      </c>
      <c r="D235" s="9" t="s">
        <v>0</v>
      </c>
      <c r="E235" s="8">
        <v>0.2634945721522316</v>
      </c>
      <c r="F235" s="7">
        <v>-8.0862424809538425E-2</v>
      </c>
      <c r="G235" s="7">
        <v>0.74618807431753953</v>
      </c>
      <c r="H235" s="10">
        <v>-3.5510469097694397E-2</v>
      </c>
      <c r="I235" s="78">
        <v>0</v>
      </c>
      <c r="J235" s="78">
        <v>0</v>
      </c>
      <c r="K235" s="2">
        <v>23.052368751379806</v>
      </c>
      <c r="L235" s="2">
        <v>22.888963649464106</v>
      </c>
      <c r="M235" s="2">
        <v>23.189723647952285</v>
      </c>
      <c r="N235" s="2">
        <v>23.38596402686197</v>
      </c>
      <c r="O235" s="2">
        <v>22.527459310347894</v>
      </c>
      <c r="P235" s="2">
        <v>22.74555900892117</v>
      </c>
      <c r="Q235" s="2">
        <v>22.946004299510747</v>
      </c>
      <c r="R235" s="2">
        <v>23.220973992235614</v>
      </c>
      <c r="S235" s="2">
        <v>23.268121406234751</v>
      </c>
      <c r="T235" s="2">
        <v>22.811386863063593</v>
      </c>
      <c r="U235" s="2">
        <v>22.761156007411955</v>
      </c>
      <c r="V235" s="2">
        <v>22.876319583863435</v>
      </c>
      <c r="W235" s="2">
        <v>22.42726618855286</v>
      </c>
      <c r="X235" s="2">
        <v>23.253591182122744</v>
      </c>
      <c r="Y235" s="2">
        <v>22.713118225207594</v>
      </c>
      <c r="Z235" s="2">
        <v>22.804097271255173</v>
      </c>
      <c r="AA235" s="2">
        <v>23.017214197706693</v>
      </c>
      <c r="AB235" s="2">
        <v>22.453249264209909</v>
      </c>
      <c r="AC235" s="2">
        <v>23.033641160530731</v>
      </c>
      <c r="AD235" s="2">
        <v>22.582386758310296</v>
      </c>
      <c r="AE235" s="2">
        <v>23.536565390084469</v>
      </c>
      <c r="AF235" s="2">
        <v>22.560499990038693</v>
      </c>
      <c r="AG235" s="2">
        <v>22.564591914912896</v>
      </c>
      <c r="AH235" s="2">
        <v>23.047433081479209</v>
      </c>
      <c r="AI235" s="2">
        <v>23.385794642886136</v>
      </c>
      <c r="AJ235" s="2">
        <v>22.49720107416692</v>
      </c>
      <c r="AK235" s="2">
        <v>23.100673339398313</v>
      </c>
      <c r="AL235" s="2">
        <v>23.205935513697447</v>
      </c>
      <c r="AM235" s="2">
        <v>22.937387547823473</v>
      </c>
      <c r="AN235" s="2">
        <v>22.839725473566403</v>
      </c>
      <c r="AO235" s="2">
        <v>23.04247763771237</v>
      </c>
      <c r="AP235" s="2">
        <v>23.050093531131964</v>
      </c>
      <c r="AQ235" s="2">
        <v>22.403047636972229</v>
      </c>
      <c r="AR235" s="2">
        <v>23.208442077195404</v>
      </c>
      <c r="AS235" s="2">
        <v>22.570927997417041</v>
      </c>
      <c r="AT235" s="2">
        <v>23.583372799074283</v>
      </c>
      <c r="AU235" s="2">
        <v>23.137462819426176</v>
      </c>
      <c r="AV235" s="2">
        <v>23.203324419759959</v>
      </c>
      <c r="AW235" s="2">
        <v>22.384680494082954</v>
      </c>
      <c r="AX235" s="2">
        <v>22.823007026505838</v>
      </c>
      <c r="AY235" s="2">
        <v>23.038555271784386</v>
      </c>
      <c r="AZ235" s="2">
        <v>23.282625659904838</v>
      </c>
      <c r="BA235" s="2">
        <v>22.78998779271808</v>
      </c>
      <c r="BB235" s="2">
        <v>22.904984495207078</v>
      </c>
      <c r="BC235" s="2">
        <v>22.89015141485643</v>
      </c>
      <c r="BD235" s="2">
        <v>22.745781980969639</v>
      </c>
      <c r="BE235" s="2">
        <v>23.230939485181779</v>
      </c>
      <c r="BF235" s="2">
        <v>23.226010416608371</v>
      </c>
      <c r="BG235" s="2">
        <v>23.048980172235254</v>
      </c>
      <c r="BH235" s="2">
        <v>22.852174243653511</v>
      </c>
      <c r="BI235" s="2">
        <v>22.811951214809397</v>
      </c>
      <c r="BJ235" s="2">
        <v>22.934336259167516</v>
      </c>
      <c r="BK235" s="2">
        <v>23.015109118073756</v>
      </c>
      <c r="BL235" s="2">
        <v>22.365179812513123</v>
      </c>
      <c r="BM235" s="2">
        <v>23.125039275003616</v>
      </c>
      <c r="BN235" s="2">
        <v>22.959301951275865</v>
      </c>
      <c r="BO235" s="2">
        <v>23.050593476277971</v>
      </c>
      <c r="BP235" s="2">
        <v>23.157147294107002</v>
      </c>
      <c r="BQ235" s="2">
        <v>23.016958580168453</v>
      </c>
      <c r="BR235" s="2">
        <v>22.660451175835306</v>
      </c>
      <c r="BS235" s="2">
        <v>22.624863418653458</v>
      </c>
      <c r="BT235" s="2">
        <v>22.973079767199547</v>
      </c>
      <c r="BU235" s="2">
        <v>23.008855434373725</v>
      </c>
      <c r="BV235" s="2">
        <v>22.916543583981181</v>
      </c>
      <c r="BW235" s="2">
        <v>22.931581740361782</v>
      </c>
      <c r="BX235" s="2">
        <v>22.75232458260588</v>
      </c>
      <c r="BY235" s="2">
        <v>22.164323550600965</v>
      </c>
      <c r="BZ235" s="2">
        <v>23.24052568154876</v>
      </c>
      <c r="CA235" s="2">
        <v>23.185321931564307</v>
      </c>
      <c r="CB235" s="2">
        <v>22.895088159960469</v>
      </c>
      <c r="CC235" s="2">
        <v>23.134379447092801</v>
      </c>
      <c r="CD235" s="2">
        <v>23.138262511366115</v>
      </c>
      <c r="CE235" s="2">
        <v>22.861613780229263</v>
      </c>
      <c r="CF235" s="2">
        <v>22.676595156488037</v>
      </c>
      <c r="CG235" s="2">
        <v>23.336707522626607</v>
      </c>
      <c r="CH235" s="2">
        <v>22.766570688327558</v>
      </c>
      <c r="CI235" s="2">
        <v>22.507419783956482</v>
      </c>
      <c r="CJ235" s="2">
        <v>22.670729239606864</v>
      </c>
      <c r="CK235" s="2">
        <v>23.052675607685103</v>
      </c>
      <c r="CL235" s="2">
        <v>22.949382743638619</v>
      </c>
      <c r="CM235" s="2">
        <v>22.873182887809072</v>
      </c>
      <c r="CN235" s="2">
        <v>22.563713765926483</v>
      </c>
      <c r="CO235" s="2">
        <v>22.704164824203911</v>
      </c>
      <c r="CP235" s="2">
        <v>23.212864226539622</v>
      </c>
      <c r="CQ235" s="2">
        <v>22.991781375832701</v>
      </c>
      <c r="CR235" s="2">
        <v>23.499601924226106</v>
      </c>
      <c r="CS235" s="2">
        <v>22.526273927673913</v>
      </c>
      <c r="CT235" s="2">
        <v>22.821103676038291</v>
      </c>
      <c r="CU235" s="2">
        <v>22.953769441853588</v>
      </c>
      <c r="CV235" s="2">
        <v>23.316565739192665</v>
      </c>
      <c r="CW235" s="2">
        <v>23.515135696258753</v>
      </c>
      <c r="CX235" s="2">
        <v>22.72058154026606</v>
      </c>
      <c r="CY235" s="2">
        <v>23.030128049158719</v>
      </c>
      <c r="CZ235" s="2">
        <v>23.044518497608578</v>
      </c>
      <c r="DA235" s="2">
        <v>22.795672390293081</v>
      </c>
      <c r="DB235" s="2">
        <v>22.832708676805055</v>
      </c>
      <c r="DC235" s="2">
        <v>22.958854821513025</v>
      </c>
      <c r="DD235" s="2">
        <v>22.885754184964146</v>
      </c>
      <c r="DE235" s="2">
        <v>23.368102981936655</v>
      </c>
      <c r="DF235" s="2">
        <v>23.149750049061421</v>
      </c>
      <c r="DG235" s="2">
        <v>22.548200410805599</v>
      </c>
      <c r="DH235" s="2">
        <v>22.7912383418501</v>
      </c>
      <c r="DI235" s="2">
        <v>23.369521999490154</v>
      </c>
      <c r="DJ235" s="2">
        <v>22.770939089198468</v>
      </c>
      <c r="DK235" s="2">
        <v>22.38669971829594</v>
      </c>
      <c r="DL235" s="2">
        <v>22.666802730099032</v>
      </c>
      <c r="DM235" s="2">
        <v>22.453199950104437</v>
      </c>
      <c r="DN235" s="2">
        <v>22.745272895609492</v>
      </c>
      <c r="DO235" s="2">
        <v>22.956742314732715</v>
      </c>
      <c r="DP235" s="2">
        <v>22.610381518226191</v>
      </c>
      <c r="DQ235" s="2">
        <v>23.273393704565251</v>
      </c>
      <c r="DR235" s="2">
        <v>23.888297615759132</v>
      </c>
      <c r="DS235" s="2">
        <v>22.575156960584039</v>
      </c>
      <c r="DT235" s="2">
        <v>22.476505757131463</v>
      </c>
      <c r="DU235" s="2">
        <v>22.727316218084251</v>
      </c>
      <c r="DV235" s="2">
        <v>22.81372803424145</v>
      </c>
      <c r="DW235" s="2">
        <v>23.001443551678989</v>
      </c>
      <c r="DX235" s="2">
        <v>22.714742345879053</v>
      </c>
      <c r="DY235" s="2">
        <v>23.296212323887374</v>
      </c>
      <c r="DZ235" s="2">
        <v>22.545769413671803</v>
      </c>
      <c r="EA235" s="2">
        <v>22.52006353152326</v>
      </c>
      <c r="EB235" s="2">
        <v>22.834068671006843</v>
      </c>
      <c r="EC235" s="2">
        <v>22.456898033422522</v>
      </c>
      <c r="ED235" s="2">
        <v>22.545953544135646</v>
      </c>
      <c r="EE235" s="2">
        <v>22.966519623515993</v>
      </c>
      <c r="EF235" s="2">
        <v>22.636622631384107</v>
      </c>
      <c r="EG235" s="2">
        <v>22.978229006879406</v>
      </c>
      <c r="EH235" s="2">
        <v>22.981419155072061</v>
      </c>
      <c r="EI235" s="2">
        <v>23.08826479556382</v>
      </c>
      <c r="EJ235" s="2">
        <v>23.074287210353351</v>
      </c>
      <c r="EK235" s="2">
        <v>23.135452436738358</v>
      </c>
      <c r="EL235" s="2">
        <v>23.127676071435978</v>
      </c>
      <c r="EM235" s="2">
        <v>22.283399842566158</v>
      </c>
      <c r="EN235" s="2">
        <v>22.868379168013629</v>
      </c>
      <c r="EO235" s="2">
        <v>22.763996305075459</v>
      </c>
      <c r="EP235" s="2">
        <v>23.038484481592764</v>
      </c>
      <c r="EQ235" s="2">
        <v>22.497346785590715</v>
      </c>
      <c r="ER235" s="2">
        <v>22.454325589962998</v>
      </c>
      <c r="ES235" s="2">
        <v>22.909696721383483</v>
      </c>
      <c r="ET235" s="2">
        <v>22.822638608027582</v>
      </c>
      <c r="EU235" s="2">
        <v>22.362828594727564</v>
      </c>
      <c r="EV235" s="2">
        <v>23.128169227422394</v>
      </c>
      <c r="EW235" s="2">
        <v>23.127529736558522</v>
      </c>
      <c r="EX235" s="2">
        <v>23.638524804307018</v>
      </c>
      <c r="EY235" s="2">
        <v>22.81731652006582</v>
      </c>
      <c r="EZ235" s="2">
        <v>22.790946849087479</v>
      </c>
      <c r="FA235" s="2">
        <v>22.868182088341435</v>
      </c>
      <c r="FB235" s="2">
        <v>22.838185684594233</v>
      </c>
      <c r="FC235" s="2">
        <v>22.628584602669154</v>
      </c>
      <c r="FD235" s="2">
        <v>22.911240943666169</v>
      </c>
      <c r="FE235" s="2">
        <v>22.730568233280589</v>
      </c>
      <c r="FF235" s="2">
        <v>23.351092009826889</v>
      </c>
      <c r="FG235" s="2">
        <v>23.337968583587216</v>
      </c>
      <c r="FH235" s="2">
        <v>22.893531666808272</v>
      </c>
      <c r="FI235" s="2">
        <v>23.100144180585442</v>
      </c>
      <c r="FJ235" s="2">
        <v>23.15305976953157</v>
      </c>
      <c r="FK235" s="2">
        <v>23.017178100061702</v>
      </c>
      <c r="FL235" s="2">
        <v>22.656308344547977</v>
      </c>
      <c r="FM235" s="2">
        <v>22.966492673573473</v>
      </c>
      <c r="FN235" s="2">
        <v>22.308015274518279</v>
      </c>
      <c r="FO235" s="2">
        <v>23.209804713792114</v>
      </c>
      <c r="FP235" s="2">
        <v>23.246896296630783</v>
      </c>
      <c r="FQ235" s="2">
        <v>22.381381844556948</v>
      </c>
      <c r="FR235" s="2">
        <v>23.209592295734584</v>
      </c>
      <c r="FS235" s="2">
        <v>22.956342347315726</v>
      </c>
      <c r="FT235" s="2">
        <v>23.034004485688062</v>
      </c>
      <c r="FU235" s="2">
        <v>23.401270995034579</v>
      </c>
      <c r="FV235" s="2">
        <v>22.966003266577552</v>
      </c>
      <c r="FW235" s="2">
        <v>22.633165800542475</v>
      </c>
      <c r="FX235" s="2">
        <v>22.58814980608366</v>
      </c>
      <c r="FY235" s="2">
        <v>22.511958610568961</v>
      </c>
      <c r="FZ235" s="2">
        <v>22.228471330532287</v>
      </c>
      <c r="GA235" s="2">
        <v>22.241851408559178</v>
      </c>
      <c r="GB235" s="2">
        <v>22.654137389573343</v>
      </c>
      <c r="GC235" s="2">
        <v>22.99471293500833</v>
      </c>
      <c r="GD235" s="2">
        <v>23.01325789809276</v>
      </c>
      <c r="GE235" s="2">
        <v>23.06937319705704</v>
      </c>
      <c r="GF235" s="2">
        <v>22.830824061888251</v>
      </c>
      <c r="GG235" s="2">
        <v>23.120614657872281</v>
      </c>
      <c r="GH235" s="2">
        <v>23.02020037966426</v>
      </c>
      <c r="GI235" s="2">
        <v>23.247086508087278</v>
      </c>
      <c r="GJ235" s="2">
        <v>23.139341829547572</v>
      </c>
      <c r="GK235" s="2">
        <v>22.67415512786296</v>
      </c>
      <c r="GL235" s="2">
        <v>23.0467222026484</v>
      </c>
      <c r="GM235" s="30">
        <v>23.064594436330221</v>
      </c>
      <c r="GN235" s="30">
        <v>22.62478959993582</v>
      </c>
    </row>
    <row r="236" spans="1:230" x14ac:dyDescent="0.2">
      <c r="A236" s="17" t="s">
        <v>174</v>
      </c>
      <c r="B236" s="17">
        <f>17+24</f>
        <v>41</v>
      </c>
      <c r="C236" s="17">
        <v>2</v>
      </c>
      <c r="D236" s="9" t="s">
        <v>0</v>
      </c>
      <c r="E236" s="8">
        <v>0.2563092972985419</v>
      </c>
      <c r="F236" s="7">
        <v>-8.7134431384491506E-2</v>
      </c>
      <c r="G236" s="7">
        <v>2.8114646864081605E-2</v>
      </c>
      <c r="H236" s="10">
        <v>-0.14092536980025727</v>
      </c>
      <c r="I236" s="78">
        <v>0</v>
      </c>
      <c r="J236" s="56" t="s">
        <v>5707</v>
      </c>
      <c r="K236" s="2">
        <v>22.08126896562889</v>
      </c>
      <c r="L236" s="2">
        <v>22.123206754716033</v>
      </c>
      <c r="M236" s="2">
        <v>22.070610353608554</v>
      </c>
      <c r="N236" s="2">
        <v>22.43947037582732</v>
      </c>
      <c r="O236" s="2">
        <v>21.742082442348931</v>
      </c>
      <c r="P236" s="2">
        <v>21.926858803481661</v>
      </c>
      <c r="Q236" s="2">
        <v>21.836135836576172</v>
      </c>
      <c r="R236" s="2">
        <v>22.212605667534604</v>
      </c>
      <c r="S236" s="2">
        <v>22.658615523489857</v>
      </c>
      <c r="T236" s="2">
        <v>21.681429736711845</v>
      </c>
      <c r="U236" s="2">
        <v>22.099854734564818</v>
      </c>
      <c r="V236" s="2">
        <v>21.881765362679332</v>
      </c>
      <c r="W236" s="2">
        <v>21.622574006971529</v>
      </c>
      <c r="X236" s="2">
        <v>22.219027810364988</v>
      </c>
      <c r="Y236" s="2">
        <v>21.761101277032882</v>
      </c>
      <c r="Z236" s="2">
        <v>21.847368456748434</v>
      </c>
      <c r="AA236" s="2">
        <v>22.276741158239133</v>
      </c>
      <c r="AB236" s="2">
        <v>21.449150420877672</v>
      </c>
      <c r="AC236" s="2">
        <v>21.963451383797764</v>
      </c>
      <c r="AD236" s="2">
        <v>21.621339167828406</v>
      </c>
      <c r="AE236" s="2">
        <v>22.440701522067759</v>
      </c>
      <c r="AF236" s="2">
        <v>21.884066595914017</v>
      </c>
      <c r="AG236" s="2">
        <v>21.486004860731047</v>
      </c>
      <c r="AH236" s="2">
        <v>22.227200720316965</v>
      </c>
      <c r="AI236" s="2">
        <v>22.241463597525634</v>
      </c>
      <c r="AJ236" s="2">
        <v>21.289982021649362</v>
      </c>
      <c r="AK236" s="2">
        <v>22.250717534939813</v>
      </c>
      <c r="AL236" s="2">
        <v>22.175340271716149</v>
      </c>
      <c r="AM236" s="2">
        <v>22.271090089436761</v>
      </c>
      <c r="AN236" s="2">
        <v>22.199917468574906</v>
      </c>
      <c r="AO236" s="2">
        <v>22.28189911632418</v>
      </c>
      <c r="AP236" s="2">
        <v>21.972989186484529</v>
      </c>
      <c r="AQ236" s="2">
        <v>21.256861220916605</v>
      </c>
      <c r="AR236" s="2">
        <v>22.507450302235686</v>
      </c>
      <c r="AS236" s="2">
        <v>21.860920985763677</v>
      </c>
      <c r="AT236" s="2">
        <v>22.70402596859768</v>
      </c>
      <c r="AU236" s="2">
        <v>22.430558332903125</v>
      </c>
      <c r="AV236" s="2">
        <v>22.357154782482198</v>
      </c>
      <c r="AW236" s="2">
        <v>21.35047230475173</v>
      </c>
      <c r="AX236" s="2">
        <v>21.805580729974984</v>
      </c>
      <c r="AY236" s="2">
        <v>22.208307527326525</v>
      </c>
      <c r="AZ236" s="2">
        <v>22.32768874765134</v>
      </c>
      <c r="BA236" s="2">
        <v>21.803913743166248</v>
      </c>
      <c r="BB236" s="2">
        <v>21.905150309122511</v>
      </c>
      <c r="BC236" s="2">
        <v>21.910237003185671</v>
      </c>
      <c r="BD236" s="2">
        <v>21.82930927228238</v>
      </c>
      <c r="BE236" s="2">
        <v>22.056538694778741</v>
      </c>
      <c r="BF236" s="2">
        <v>21.970234194266801</v>
      </c>
      <c r="BG236" s="2">
        <v>22.327812489566494</v>
      </c>
      <c r="BH236" s="2">
        <v>21.98944316433338</v>
      </c>
      <c r="BI236" s="2">
        <v>21.751074551688358</v>
      </c>
      <c r="BJ236" s="2">
        <v>21.861134336866499</v>
      </c>
      <c r="BK236" s="2">
        <v>22.228314373697575</v>
      </c>
      <c r="BL236" s="2">
        <v>21.689182254566475</v>
      </c>
      <c r="BM236" s="2">
        <v>21.925336547245294</v>
      </c>
      <c r="BN236" s="2">
        <v>21.74328330097827</v>
      </c>
      <c r="BO236" s="2">
        <v>22.118292512289592</v>
      </c>
      <c r="BP236" s="2">
        <v>22.502877851664827</v>
      </c>
      <c r="BQ236" s="2">
        <v>21.888053605513164</v>
      </c>
      <c r="BR236" s="2">
        <v>21.731793507155039</v>
      </c>
      <c r="BS236" s="2">
        <v>21.304004836689238</v>
      </c>
      <c r="BT236" s="2">
        <v>21.966111944109702</v>
      </c>
      <c r="BU236" s="2">
        <v>22.010800448218344</v>
      </c>
      <c r="BV236" s="2">
        <v>21.88418054008687</v>
      </c>
      <c r="BW236" s="2">
        <v>21.273771794181137</v>
      </c>
      <c r="BX236" s="2">
        <v>21.825714613251563</v>
      </c>
      <c r="BY236" s="2">
        <v>21.065477683702252</v>
      </c>
      <c r="BZ236" s="2">
        <v>22.110674212998489</v>
      </c>
      <c r="CA236" s="2">
        <v>22.3581883938357</v>
      </c>
      <c r="CB236" s="2">
        <v>22.080735979144691</v>
      </c>
      <c r="CC236" s="2">
        <v>22.201630855902355</v>
      </c>
      <c r="CD236" s="2">
        <v>22.267384609783434</v>
      </c>
      <c r="CE236" s="2">
        <v>21.554184313787037</v>
      </c>
      <c r="CF236" s="2">
        <v>21.729025347955421</v>
      </c>
      <c r="CG236" s="2">
        <v>22.116173987703071</v>
      </c>
      <c r="CH236" s="2">
        <v>21.636310768248403</v>
      </c>
      <c r="CI236" s="2">
        <v>21.775599830263346</v>
      </c>
      <c r="CJ236" s="2">
        <v>21.658311883926647</v>
      </c>
      <c r="CK236" s="2">
        <v>22.142702810683303</v>
      </c>
      <c r="CL236" s="2">
        <v>21.794731012232198</v>
      </c>
      <c r="CM236" s="2">
        <v>21.738617793628933</v>
      </c>
      <c r="CN236" s="2">
        <v>21.787049720169527</v>
      </c>
      <c r="CO236" s="2">
        <v>21.734617982552813</v>
      </c>
      <c r="CP236" s="2">
        <v>22.483596630056731</v>
      </c>
      <c r="CQ236" s="2">
        <v>22.005902126467213</v>
      </c>
      <c r="CR236" s="2">
        <v>22.461238493236205</v>
      </c>
      <c r="CS236" s="2">
        <v>21.705311039235152</v>
      </c>
      <c r="CT236" s="2">
        <v>22.027680746612457</v>
      </c>
      <c r="CU236" s="2">
        <v>22.14610887437037</v>
      </c>
      <c r="CV236" s="2">
        <v>22.468876496943324</v>
      </c>
      <c r="CW236" s="2">
        <v>22.498121906681938</v>
      </c>
      <c r="CX236" s="2">
        <v>21.969997674038726</v>
      </c>
      <c r="CY236" s="2">
        <v>22.262810715157276</v>
      </c>
      <c r="CZ236" s="2">
        <v>22.142729790099921</v>
      </c>
      <c r="DA236" s="2">
        <v>21.811023855111955</v>
      </c>
      <c r="DB236" s="2">
        <v>21.84270648533834</v>
      </c>
      <c r="DC236" s="2">
        <v>21.822584378307379</v>
      </c>
      <c r="DD236" s="2">
        <v>21.856124355294305</v>
      </c>
      <c r="DE236" s="2">
        <v>22.538319306489893</v>
      </c>
      <c r="DF236" s="2">
        <v>22.162860031369611</v>
      </c>
      <c r="DG236" s="2">
        <v>21.682923459047377</v>
      </c>
      <c r="DH236" s="2">
        <v>21.941407428219264</v>
      </c>
      <c r="DI236" s="2">
        <v>22.293744280563359</v>
      </c>
      <c r="DJ236" s="2">
        <v>21.81230194787155</v>
      </c>
      <c r="DK236" s="2">
        <v>21.600799104217177</v>
      </c>
      <c r="DL236" s="2">
        <v>21.794696891004119</v>
      </c>
      <c r="DM236" s="2">
        <v>21.543401368679415</v>
      </c>
      <c r="DN236" s="2">
        <v>21.971247382472196</v>
      </c>
      <c r="DO236" s="2">
        <v>22.180149820204296</v>
      </c>
      <c r="DP236" s="2">
        <v>21.613310881446196</v>
      </c>
      <c r="DQ236" s="2">
        <v>22.432627303369372</v>
      </c>
      <c r="DR236" s="2">
        <v>22.430205086393592</v>
      </c>
      <c r="DS236" s="2">
        <v>21.745437344590176</v>
      </c>
      <c r="DT236" s="2">
        <v>21.664519797414808</v>
      </c>
      <c r="DU236" s="2">
        <v>21.606498019087795</v>
      </c>
      <c r="DV236" s="2">
        <v>22.124167739569096</v>
      </c>
      <c r="DW236" s="2">
        <v>22.02374346969691</v>
      </c>
      <c r="DX236" s="2">
        <v>22.054905092908484</v>
      </c>
      <c r="DY236" s="2">
        <v>22.15248193981143</v>
      </c>
      <c r="DZ236" s="2">
        <v>21.691440755374959</v>
      </c>
      <c r="EA236" s="2">
        <v>21.668369912749736</v>
      </c>
      <c r="EB236" s="2">
        <v>21.991705776587523</v>
      </c>
      <c r="EC236" s="2">
        <v>21.50983042575233</v>
      </c>
      <c r="ED236" s="2">
        <v>21.500091781663226</v>
      </c>
      <c r="EE236" s="2">
        <v>22.025999124892852</v>
      </c>
      <c r="EF236" s="2">
        <v>21.46824303932933</v>
      </c>
      <c r="EG236" s="2">
        <v>22.034823694616087</v>
      </c>
      <c r="EH236" s="2">
        <v>22.109273706961282</v>
      </c>
      <c r="EI236" s="2">
        <v>22.115501828673768</v>
      </c>
      <c r="EJ236" s="2">
        <v>21.876812267207367</v>
      </c>
      <c r="EK236" s="2">
        <v>22.098004457793902</v>
      </c>
      <c r="EL236" s="2">
        <v>21.891789708752558</v>
      </c>
      <c r="EM236" s="2">
        <v>21.408143210274343</v>
      </c>
      <c r="EN236" s="2">
        <v>21.872865229618963</v>
      </c>
      <c r="EO236" s="2">
        <v>22.01638970716246</v>
      </c>
      <c r="EP236" s="2">
        <v>21.492584943740567</v>
      </c>
      <c r="EQ236" s="2">
        <v>21.755728091971889</v>
      </c>
      <c r="ER236" s="2">
        <v>21.284661290710897</v>
      </c>
      <c r="ES236" s="2">
        <v>21.678158489290109</v>
      </c>
      <c r="ET236" s="2">
        <v>21.61418373376112</v>
      </c>
      <c r="EU236" s="2">
        <v>21.573400690426489</v>
      </c>
      <c r="EV236" s="2">
        <v>22.237528067825973</v>
      </c>
      <c r="EW236" s="2">
        <v>22.150131156482104</v>
      </c>
      <c r="EX236" s="2">
        <v>22.833365593518607</v>
      </c>
      <c r="EY236" s="2">
        <v>21.732755870644372</v>
      </c>
      <c r="EZ236" s="2">
        <v>21.619973263531939</v>
      </c>
      <c r="FA236" s="2">
        <v>21.973293134818821</v>
      </c>
      <c r="FB236" s="2">
        <v>21.643600830263505</v>
      </c>
      <c r="FC236" s="2">
        <v>21.740561174954905</v>
      </c>
      <c r="FD236" s="2">
        <v>22.010612052152517</v>
      </c>
      <c r="FE236" s="2">
        <v>21.59681493171642</v>
      </c>
      <c r="FF236" s="2">
        <v>22.248053659072944</v>
      </c>
      <c r="FG236" s="2">
        <v>22.163342022842102</v>
      </c>
      <c r="FH236" s="2">
        <v>21.917464568715609</v>
      </c>
      <c r="FI236" s="2">
        <v>21.968919896518042</v>
      </c>
      <c r="FJ236" s="2">
        <v>22.246743437823582</v>
      </c>
      <c r="FK236" s="2">
        <v>21.8019872705441</v>
      </c>
      <c r="FL236" s="2">
        <v>21.623558974661133</v>
      </c>
      <c r="FM236" s="2">
        <v>21.963781879077082</v>
      </c>
      <c r="FN236" s="2">
        <v>21.095839208459925</v>
      </c>
      <c r="FO236" s="2">
        <v>22.08329869428831</v>
      </c>
      <c r="FP236" s="2">
        <v>22.128263984243311</v>
      </c>
      <c r="FQ236" s="2">
        <v>21.363536279840044</v>
      </c>
      <c r="FR236" s="2">
        <v>21.763977076685347</v>
      </c>
      <c r="FS236" s="2">
        <v>21.861801966077529</v>
      </c>
      <c r="FT236" s="2">
        <v>22.157610093681654</v>
      </c>
      <c r="FU236" s="2">
        <v>22.301658141200253</v>
      </c>
      <c r="FV236" s="2">
        <v>21.976303159255739</v>
      </c>
      <c r="FW236" s="2">
        <v>21.309222510266839</v>
      </c>
      <c r="FX236" s="2">
        <v>21.764041160330979</v>
      </c>
      <c r="FY236" s="2">
        <v>21.81972647778279</v>
      </c>
      <c r="FZ236" s="2">
        <v>21.283465698884026</v>
      </c>
      <c r="GA236" s="2">
        <v>21.355318227616642</v>
      </c>
      <c r="GB236" s="2">
        <v>21.684852245344025</v>
      </c>
      <c r="GC236" s="2">
        <v>22.233635911578396</v>
      </c>
      <c r="GD236" s="2">
        <v>22.010360200585978</v>
      </c>
      <c r="GE236" s="2">
        <v>21.992021919740001</v>
      </c>
      <c r="GF236" s="2">
        <v>22.074847615459795</v>
      </c>
      <c r="GG236" s="2">
        <v>21.7863590478694</v>
      </c>
      <c r="GH236" s="2">
        <v>21.273732534644257</v>
      </c>
      <c r="GI236" s="2">
        <v>22.142029335565653</v>
      </c>
      <c r="GJ236" s="2">
        <v>22.179515904604148</v>
      </c>
      <c r="GK236" s="2">
        <v>21.600715995106626</v>
      </c>
      <c r="GL236" s="2">
        <v>22.069639804429563</v>
      </c>
      <c r="GM236" s="30">
        <v>21.839405266586795</v>
      </c>
      <c r="GN236" s="30">
        <v>21.436837133223271</v>
      </c>
    </row>
    <row r="237" spans="1:230" x14ac:dyDescent="0.2">
      <c r="A237" s="17" t="s">
        <v>175</v>
      </c>
      <c r="B237" s="17">
        <v>34</v>
      </c>
      <c r="C237" s="17">
        <v>0</v>
      </c>
      <c r="D237" s="9" t="s">
        <v>0</v>
      </c>
      <c r="E237" s="8">
        <v>0.96171191486819851</v>
      </c>
      <c r="F237" s="7">
        <v>1.7847692032276541E-2</v>
      </c>
      <c r="G237" s="7">
        <v>5.2102216094579434E-3</v>
      </c>
      <c r="H237" s="10">
        <v>0.21758320695104771</v>
      </c>
      <c r="I237" s="78">
        <v>0</v>
      </c>
      <c r="J237" s="58" t="s">
        <v>5711</v>
      </c>
      <c r="K237" s="2">
        <v>19.296463931324698</v>
      </c>
      <c r="L237" s="2">
        <v>19.269581537549154</v>
      </c>
      <c r="M237" s="2">
        <v>19.911583940560455</v>
      </c>
      <c r="N237" s="2">
        <v>19.65330311925479</v>
      </c>
      <c r="O237" s="2">
        <v>19.30414429792274</v>
      </c>
      <c r="P237" s="2">
        <v>18.907204949062685</v>
      </c>
      <c r="Q237" s="2">
        <v>19.959302895929039</v>
      </c>
      <c r="R237" s="2">
        <v>19.610650101329682</v>
      </c>
      <c r="S237" s="2">
        <v>19.659711411584329</v>
      </c>
      <c r="T237" s="2">
        <v>19.938532942021798</v>
      </c>
      <c r="U237" s="2">
        <v>19.339585913441631</v>
      </c>
      <c r="V237" s="2">
        <v>19.509123133742467</v>
      </c>
      <c r="W237" s="2">
        <v>19.292332662167915</v>
      </c>
      <c r="X237" s="2">
        <v>19.473558805126117</v>
      </c>
      <c r="Y237" s="2">
        <v>19.485428189617952</v>
      </c>
      <c r="Z237" s="2">
        <v>18.697998408958547</v>
      </c>
      <c r="AA237" s="2">
        <v>18.993369916465049</v>
      </c>
      <c r="AB237" s="2">
        <v>18.689507371233955</v>
      </c>
      <c r="AC237" s="2">
        <v>19.540713123612182</v>
      </c>
      <c r="AD237" s="2">
        <v>18.789088476455735</v>
      </c>
      <c r="AE237" s="2">
        <v>19.395750932650099</v>
      </c>
      <c r="AF237" s="2">
        <v>19.410957631027966</v>
      </c>
      <c r="AG237" s="2">
        <v>18.96310863015151</v>
      </c>
      <c r="AH237" s="2">
        <v>19.727754858374922</v>
      </c>
      <c r="AI237" s="2">
        <v>19.290952939739018</v>
      </c>
      <c r="AJ237" s="2">
        <v>19.056661394851524</v>
      </c>
      <c r="AK237" s="2">
        <v>19.492576850724912</v>
      </c>
      <c r="AL237" s="2">
        <v>19.391889558052767</v>
      </c>
      <c r="AM237" s="2">
        <v>19.295279732529369</v>
      </c>
      <c r="AN237" s="2">
        <v>19.664496479875513</v>
      </c>
      <c r="AO237" s="2">
        <v>19.588362833011022</v>
      </c>
      <c r="AP237" s="2">
        <v>19.566795433986314</v>
      </c>
      <c r="AQ237" s="2">
        <v>19.270260777629787</v>
      </c>
      <c r="AR237" s="2">
        <v>20.249960438102619</v>
      </c>
      <c r="AS237" s="2">
        <v>20.09859466526655</v>
      </c>
      <c r="AT237" s="2">
        <v>20.340701328475937</v>
      </c>
      <c r="AU237" s="2">
        <v>19.393144695196398</v>
      </c>
      <c r="AV237" s="2">
        <v>20.125239065583354</v>
      </c>
      <c r="AW237" s="2">
        <v>18.878062131312664</v>
      </c>
      <c r="AX237" s="2">
        <v>19.23134058516121</v>
      </c>
      <c r="AY237" s="2">
        <v>19.599607916575341</v>
      </c>
      <c r="AZ237" s="2">
        <v>19.515919705352502</v>
      </c>
      <c r="BA237" s="2">
        <v>19.038292667259057</v>
      </c>
      <c r="BB237" s="2">
        <v>19.468345378611865</v>
      </c>
      <c r="BC237" s="2">
        <v>19.095696663723484</v>
      </c>
      <c r="BD237" s="2">
        <v>18.995328559704976</v>
      </c>
      <c r="BE237" s="2">
        <v>19.899005661319201</v>
      </c>
      <c r="BF237" s="2">
        <v>19.66811157888943</v>
      </c>
      <c r="BG237" s="2">
        <v>20.081307197325991</v>
      </c>
      <c r="BH237" s="2">
        <v>19.55606513336194</v>
      </c>
      <c r="BI237" s="2">
        <v>20.077502201219716</v>
      </c>
      <c r="BJ237" s="2">
        <v>19.666471646714118</v>
      </c>
      <c r="BK237" s="2">
        <v>19.617055808929432</v>
      </c>
      <c r="BL237" s="2">
        <v>19.360982232982405</v>
      </c>
      <c r="BM237" s="2">
        <v>19.866672225701382</v>
      </c>
      <c r="BN237" s="2">
        <v>18.732233821541445</v>
      </c>
      <c r="BO237" s="2">
        <v>19.450484718381453</v>
      </c>
      <c r="BP237" s="2">
        <v>19.752340540819564</v>
      </c>
      <c r="BQ237" s="2">
        <v>19.473823465486163</v>
      </c>
      <c r="BR237" s="2">
        <v>19.273447253266706</v>
      </c>
      <c r="BS237" s="2">
        <v>19.804445423620869</v>
      </c>
      <c r="BT237" s="2">
        <v>19.454458383776849</v>
      </c>
      <c r="BU237" s="2">
        <v>19.39871142477832</v>
      </c>
      <c r="BV237" s="2">
        <v>19.720129104972496</v>
      </c>
      <c r="BW237" s="2">
        <v>20.036981769157496</v>
      </c>
      <c r="BX237" s="2">
        <v>18.901210286152775</v>
      </c>
      <c r="BY237" s="2">
        <v>18.596337317515243</v>
      </c>
      <c r="BZ237" s="2">
        <v>19.77272224359842</v>
      </c>
      <c r="CA237" s="2">
        <v>19.703089198314874</v>
      </c>
      <c r="CB237" s="2">
        <v>19.773781088792187</v>
      </c>
      <c r="CC237" s="2">
        <v>19.590831575227675</v>
      </c>
      <c r="CD237" s="2">
        <v>19.47281504957849</v>
      </c>
      <c r="CE237" s="2">
        <v>19.603704960614255</v>
      </c>
      <c r="CF237" s="2">
        <v>19.28923588341884</v>
      </c>
      <c r="CG237" s="2">
        <v>20.59179405257208</v>
      </c>
      <c r="CH237" s="2">
        <v>19.089948043797861</v>
      </c>
      <c r="CI237" s="2">
        <v>18.838438755181148</v>
      </c>
      <c r="CJ237" s="2">
        <v>19.572961699636284</v>
      </c>
      <c r="CK237" s="2">
        <v>19.992245368242386</v>
      </c>
      <c r="CL237" s="2">
        <v>19.506797811093314</v>
      </c>
      <c r="CM237" s="2">
        <v>19.192135650430121</v>
      </c>
      <c r="CN237" s="2">
        <v>19.666747229375535</v>
      </c>
      <c r="CO237" s="2">
        <v>18.954633467518644</v>
      </c>
      <c r="CP237" s="2">
        <v>19.62688965932999</v>
      </c>
      <c r="CQ237" s="2">
        <v>19.277539402774298</v>
      </c>
      <c r="CR237" s="2">
        <v>20.161223899740012</v>
      </c>
      <c r="CS237" s="2">
        <v>19.181132072101462</v>
      </c>
      <c r="CT237" s="2">
        <v>19.249924953713602</v>
      </c>
      <c r="CU237" s="2">
        <v>19.463173801461167</v>
      </c>
      <c r="CV237" s="2">
        <v>19.17523628035854</v>
      </c>
      <c r="CW237" s="2">
        <v>19.57760722560381</v>
      </c>
      <c r="CX237" s="2">
        <v>19.050588601668423</v>
      </c>
      <c r="CY237" s="2">
        <v>19.605650500867654</v>
      </c>
      <c r="CZ237" s="2">
        <v>19.406019778289959</v>
      </c>
      <c r="DA237" s="2">
        <v>19.701172484143751</v>
      </c>
      <c r="DB237" s="2">
        <v>19.761724813446325</v>
      </c>
      <c r="DC237" s="2">
        <v>19.574388203936159</v>
      </c>
      <c r="DD237" s="2">
        <v>19.868307017762614</v>
      </c>
      <c r="DE237" s="2">
        <v>19.942972379043599</v>
      </c>
      <c r="DF237" s="2">
        <v>19.631708675276311</v>
      </c>
      <c r="DG237" s="2">
        <v>19.436481955027769</v>
      </c>
      <c r="DH237" s="2">
        <v>19.255372281187679</v>
      </c>
      <c r="DI237" s="2">
        <v>19.668535257835881</v>
      </c>
      <c r="DJ237" s="2">
        <v>19.232576960370729</v>
      </c>
      <c r="DK237" s="2">
        <v>19.110792745825695</v>
      </c>
      <c r="DL237" s="2">
        <v>19.325558500800316</v>
      </c>
      <c r="DM237" s="2">
        <v>19.259396244770571</v>
      </c>
      <c r="DN237" s="2">
        <v>19.035342743015168</v>
      </c>
      <c r="DO237" s="2">
        <v>19.413293384383255</v>
      </c>
      <c r="DP237" s="2">
        <v>19.43456390597505</v>
      </c>
      <c r="DQ237" s="2">
        <v>19.746039841731658</v>
      </c>
      <c r="DR237" s="2">
        <v>19.253961667418121</v>
      </c>
      <c r="DS237" s="2">
        <v>18.824170501092343</v>
      </c>
      <c r="DT237" s="2">
        <v>19.071196120000607</v>
      </c>
      <c r="DU237" s="2">
        <v>19.365708553269343</v>
      </c>
      <c r="DV237" s="2">
        <v>19.173952804715629</v>
      </c>
      <c r="DW237" s="2">
        <v>19.497833145957415</v>
      </c>
      <c r="DX237" s="2">
        <v>19.416256998952839</v>
      </c>
      <c r="DY237" s="2">
        <v>19.841870143334109</v>
      </c>
      <c r="DZ237" s="2">
        <v>19.12282862571999</v>
      </c>
      <c r="EA237" s="2">
        <v>19.049135332481978</v>
      </c>
      <c r="EB237" s="2">
        <v>19.165300300231337</v>
      </c>
      <c r="EC237" s="2">
        <v>19.41505198020025</v>
      </c>
      <c r="ED237" s="2">
        <v>19.440858305040106</v>
      </c>
      <c r="EE237" s="2">
        <v>20.060981077166119</v>
      </c>
      <c r="EF237" s="2">
        <v>20.13084611427535</v>
      </c>
      <c r="EG237" s="2">
        <v>19.665915566840294</v>
      </c>
      <c r="EH237" s="2">
        <v>20.029954705002972</v>
      </c>
      <c r="EI237" s="2">
        <v>19.503852987245157</v>
      </c>
      <c r="EJ237" s="2">
        <v>19.605443386446019</v>
      </c>
      <c r="EK237" s="2">
        <v>19.654116450320689</v>
      </c>
      <c r="EL237" s="2">
        <v>19.91553580189488</v>
      </c>
      <c r="EM237" s="2">
        <v>18.917442838914397</v>
      </c>
      <c r="EN237" s="2">
        <v>20.19645672526044</v>
      </c>
      <c r="EO237" s="2">
        <v>19.150823842122051</v>
      </c>
      <c r="EP237" s="2">
        <v>20.246592917222564</v>
      </c>
      <c r="EQ237" s="2">
        <v>19.004053381746768</v>
      </c>
      <c r="ER237" s="2">
        <v>19.275030110731812</v>
      </c>
      <c r="ES237" s="2">
        <v>19.722879526695703</v>
      </c>
      <c r="ET237" s="2">
        <v>18.808670025409654</v>
      </c>
      <c r="EU237" s="2">
        <v>18.985903501133823</v>
      </c>
      <c r="EV237" s="2">
        <v>19.907741975016165</v>
      </c>
      <c r="EW237" s="2">
        <v>19.686157964336019</v>
      </c>
      <c r="EX237" s="2">
        <v>19.536961163264017</v>
      </c>
      <c r="EY237" s="2">
        <v>19.731548210482728</v>
      </c>
      <c r="EZ237" s="2">
        <v>19.467565018744807</v>
      </c>
      <c r="FA237" s="2">
        <v>19.983808905666436</v>
      </c>
      <c r="FB237" s="2">
        <v>20.032927677663093</v>
      </c>
      <c r="FC237" s="2">
        <v>19.716217529367174</v>
      </c>
      <c r="FD237" s="2">
        <v>19.895047994601107</v>
      </c>
      <c r="FE237" s="2">
        <v>19.747345880816038</v>
      </c>
      <c r="FF237" s="2">
        <v>19.931210880451399</v>
      </c>
      <c r="FG237" s="2">
        <v>20.458439017645215</v>
      </c>
      <c r="FH237" s="2">
        <v>19.515955201612549</v>
      </c>
      <c r="FI237" s="2">
        <v>19.417066832609684</v>
      </c>
      <c r="FJ237" s="2">
        <v>19.749928866200559</v>
      </c>
      <c r="FK237" s="2">
        <v>20.285099691767975</v>
      </c>
      <c r="FL237" s="2">
        <v>19.516969767836148</v>
      </c>
      <c r="FM237" s="2">
        <v>19.194727208826521</v>
      </c>
      <c r="FN237" s="2">
        <v>19.143338449209161</v>
      </c>
      <c r="FO237" s="2">
        <v>19.75712377887864</v>
      </c>
      <c r="FP237" s="2">
        <v>20.112834053844285</v>
      </c>
      <c r="FQ237" s="2">
        <v>18.57246059771602</v>
      </c>
      <c r="FR237" s="2">
        <v>19.918003458973885</v>
      </c>
      <c r="FS237" s="2">
        <v>20.285848837430326</v>
      </c>
      <c r="FT237" s="2">
        <v>20.375231277340863</v>
      </c>
      <c r="FU237" s="2">
        <v>20.164228676059199</v>
      </c>
      <c r="FV237" s="2">
        <v>19.395185839533088</v>
      </c>
      <c r="FW237" s="2">
        <v>19.148264184348658</v>
      </c>
      <c r="FX237" s="2">
        <v>19.776845666731827</v>
      </c>
      <c r="FY237" s="2">
        <v>18.98405413710276</v>
      </c>
      <c r="FZ237" s="2">
        <v>18.857708282647856</v>
      </c>
      <c r="GA237" s="2">
        <v>19.553920970645553</v>
      </c>
      <c r="GB237" s="2">
        <v>19.903816699489685</v>
      </c>
      <c r="GC237" s="2">
        <v>19.54733916774267</v>
      </c>
      <c r="GD237" s="2">
        <v>20.337098730875219</v>
      </c>
      <c r="GE237" s="2">
        <v>19.322726237020792</v>
      </c>
      <c r="GF237" s="2">
        <v>19.381443047447526</v>
      </c>
      <c r="GG237" s="2">
        <v>20.029954705002972</v>
      </c>
      <c r="GH237" s="2">
        <v>20.465177162368509</v>
      </c>
      <c r="GI237" s="2">
        <v>20.033033702683131</v>
      </c>
      <c r="GJ237" s="2">
        <v>19.940217876087228</v>
      </c>
      <c r="GK237" s="2">
        <v>19.727697198738962</v>
      </c>
      <c r="GL237" s="2">
        <v>20.084102288554121</v>
      </c>
      <c r="GM237" s="30">
        <v>20.321437534555862</v>
      </c>
      <c r="GN237" s="30">
        <v>19.051085283635786</v>
      </c>
    </row>
    <row r="238" spans="1:230" x14ac:dyDescent="0.2">
      <c r="A238" s="17" t="s">
        <v>176</v>
      </c>
      <c r="B238" s="17">
        <v>36</v>
      </c>
      <c r="C238" s="17">
        <v>0</v>
      </c>
      <c r="D238" s="9" t="s">
        <v>0</v>
      </c>
      <c r="E238" s="8">
        <v>0.15457127951454896</v>
      </c>
      <c r="F238" s="7">
        <v>0.19934041325738505</v>
      </c>
      <c r="G238" s="7">
        <v>3.3914928631373353E-4</v>
      </c>
      <c r="H238" s="10">
        <v>0.42421997528498068</v>
      </c>
      <c r="I238" s="78">
        <v>0</v>
      </c>
      <c r="J238" s="58" t="s">
        <v>5711</v>
      </c>
      <c r="K238" s="2">
        <v>19.010976094966129</v>
      </c>
      <c r="L238" s="2">
        <v>19.381126433669298</v>
      </c>
      <c r="M238" s="2">
        <v>18.887422674575447</v>
      </c>
      <c r="N238" s="2">
        <v>19.248260037012621</v>
      </c>
      <c r="O238" s="2">
        <v>18.747143709530864</v>
      </c>
      <c r="P238" s="2">
        <v>18.900482068227284</v>
      </c>
      <c r="Q238" s="2">
        <v>20.410738591166389</v>
      </c>
      <c r="R238" s="2">
        <v>19.678742788888243</v>
      </c>
      <c r="S238" s="2">
        <v>19.830043275564378</v>
      </c>
      <c r="T238" s="2">
        <v>20.219645288087488</v>
      </c>
      <c r="U238" s="2">
        <v>19.07386622106614</v>
      </c>
      <c r="V238" s="2">
        <v>19.073417907769283</v>
      </c>
      <c r="W238" s="2">
        <v>19.598835987453281</v>
      </c>
      <c r="X238" s="2">
        <v>18.358541952916486</v>
      </c>
      <c r="Y238" s="2">
        <v>19.494547411929602</v>
      </c>
      <c r="Z238" s="2">
        <v>19.122299080681731</v>
      </c>
      <c r="AA238" s="2">
        <v>18.125794944675867</v>
      </c>
      <c r="AB238" s="2">
        <v>18.229548638495842</v>
      </c>
      <c r="AC238" s="2">
        <v>19.35052936027509</v>
      </c>
      <c r="AD238" s="2">
        <v>18.828968911325063</v>
      </c>
      <c r="AE238" s="2">
        <v>18.696178581809885</v>
      </c>
      <c r="AF238" s="2">
        <v>18.979493373411291</v>
      </c>
      <c r="AG238" s="2">
        <v>18.611470796629288</v>
      </c>
      <c r="AH238" s="2">
        <v>19.430135706979659</v>
      </c>
      <c r="AI238" s="2">
        <v>19.450204267037929</v>
      </c>
      <c r="AJ238" s="2">
        <v>18.637562841629219</v>
      </c>
      <c r="AK238" s="2">
        <v>19.57069056757485</v>
      </c>
      <c r="AL238" s="2">
        <v>18.689349490650955</v>
      </c>
      <c r="AM238" s="2">
        <v>19.074517484028807</v>
      </c>
      <c r="AN238" s="2">
        <v>19.625944454216505</v>
      </c>
      <c r="AO238" s="2">
        <v>19.285124100784106</v>
      </c>
      <c r="AP238" s="2">
        <v>19.965588708493478</v>
      </c>
      <c r="AQ238" s="2">
        <v>19.546773271718017</v>
      </c>
      <c r="AR238" s="2">
        <v>19.785326292789719</v>
      </c>
      <c r="AS238" s="2">
        <v>19.502587749235278</v>
      </c>
      <c r="AT238" s="2">
        <v>20.888695642239455</v>
      </c>
      <c r="AU238" s="2">
        <v>18.777516297894195</v>
      </c>
      <c r="AV238" s="2">
        <v>19.651097122295667</v>
      </c>
      <c r="AW238" s="2">
        <v>18.382231430747098</v>
      </c>
      <c r="AX238" s="2">
        <v>19.379588226099806</v>
      </c>
      <c r="AY238" s="2">
        <v>18.85673116741501</v>
      </c>
      <c r="AZ238" s="2">
        <v>19.559045106347504</v>
      </c>
      <c r="BA238" s="2">
        <v>18.074247273124765</v>
      </c>
      <c r="BB238" s="2">
        <v>19.587360703729761</v>
      </c>
      <c r="BC238" s="2">
        <v>19.178695537687254</v>
      </c>
      <c r="BD238" s="2">
        <v>17.953529057959383</v>
      </c>
      <c r="BE238" s="2">
        <v>19.802073215009848</v>
      </c>
      <c r="BF238" s="2">
        <v>19.415388310771075</v>
      </c>
      <c r="BG238" s="2">
        <v>20.275868350285158</v>
      </c>
      <c r="BH238" s="2">
        <v>19.331363245352119</v>
      </c>
      <c r="BI238" s="2">
        <v>20.087355204124695</v>
      </c>
      <c r="BJ238" s="2">
        <v>20.150055378911567</v>
      </c>
      <c r="BK238" s="2">
        <v>19.115970560340259</v>
      </c>
      <c r="BL238" s="2">
        <v>18.87472255775484</v>
      </c>
      <c r="BM238" s="2">
        <v>20.37722113305205</v>
      </c>
      <c r="BN238" s="2">
        <v>18.621402488209707</v>
      </c>
      <c r="BO238" s="2">
        <v>19.291141202142917</v>
      </c>
      <c r="BP238" s="2">
        <v>20.117623776751113</v>
      </c>
      <c r="BQ238" s="2">
        <v>19.420539041132258</v>
      </c>
      <c r="BR238" s="2">
        <v>18.811845923094115</v>
      </c>
      <c r="BS238" s="2">
        <v>19.899041298634401</v>
      </c>
      <c r="BT238" s="2">
        <v>19.611719458358394</v>
      </c>
      <c r="BU238" s="2">
        <v>18.773910492120649</v>
      </c>
      <c r="BV238" s="2">
        <v>19.909259488004263</v>
      </c>
      <c r="BW238" s="2">
        <v>20.022927640848444</v>
      </c>
      <c r="BX238" s="2">
        <v>18.63540992487593</v>
      </c>
      <c r="BY238" s="2">
        <v>18.872835878443237</v>
      </c>
      <c r="BZ238" s="2">
        <v>19.472974168432042</v>
      </c>
      <c r="CA238" s="2">
        <v>19.288770130453525</v>
      </c>
      <c r="CB238" s="2">
        <v>19.598263960111417</v>
      </c>
      <c r="CC238" s="2">
        <v>19.592106154501721</v>
      </c>
      <c r="CD238" s="2">
        <v>19.204403448171515</v>
      </c>
      <c r="CE238" s="2">
        <v>19.513952613761013</v>
      </c>
      <c r="CF238" s="2">
        <v>18.718917463763912</v>
      </c>
      <c r="CG238" s="2">
        <v>20.379596784907744</v>
      </c>
      <c r="CH238" s="2">
        <v>18.661016918591042</v>
      </c>
      <c r="CI238" s="2">
        <v>18.431581714420986</v>
      </c>
      <c r="CJ238" s="2">
        <v>19.95506653318342</v>
      </c>
      <c r="CK238" s="2">
        <v>19.79704517295588</v>
      </c>
      <c r="CL238" s="2">
        <v>19.429811563243838</v>
      </c>
      <c r="CM238" s="2">
        <v>19.183950636156659</v>
      </c>
      <c r="CN238" s="2">
        <v>20.292246347414512</v>
      </c>
      <c r="CO238" s="2">
        <v>19.107188453568476</v>
      </c>
      <c r="CP238" s="2">
        <v>18.494216915120241</v>
      </c>
      <c r="CQ238" s="2">
        <v>19.761051357649993</v>
      </c>
      <c r="CR238" s="2">
        <v>18.941714891834685</v>
      </c>
      <c r="CS238" s="2">
        <v>18.909728536779493</v>
      </c>
      <c r="CT238" s="2">
        <v>18.714920652537092</v>
      </c>
      <c r="CU238" s="2">
        <v>18.683900310359473</v>
      </c>
      <c r="CV238" s="2">
        <v>18.948571355767506</v>
      </c>
      <c r="CW238" s="2">
        <v>19.01875814677765</v>
      </c>
      <c r="CX238" s="2">
        <v>18.861177015572384</v>
      </c>
      <c r="CY238" s="2">
        <v>18.76137011488925</v>
      </c>
      <c r="CZ238" s="2">
        <v>19.454058688243073</v>
      </c>
      <c r="DA238" s="2">
        <v>20.002841768934282</v>
      </c>
      <c r="DB238" s="2">
        <v>19.424798515847975</v>
      </c>
      <c r="DC238" s="2">
        <v>19.706572801509811</v>
      </c>
      <c r="DD238" s="2">
        <v>20.730691968015872</v>
      </c>
      <c r="DE238" s="2">
        <v>20.029954705002972</v>
      </c>
      <c r="DF238" s="2">
        <v>19.354267043426557</v>
      </c>
      <c r="DG238" s="2">
        <v>19.355955550063733</v>
      </c>
      <c r="DH238" s="2">
        <v>18.663526895263455</v>
      </c>
      <c r="DI238" s="2">
        <v>19.966998954975686</v>
      </c>
      <c r="DJ238" s="2">
        <v>18.341576586778739</v>
      </c>
      <c r="DK238" s="2">
        <v>19.749950717842182</v>
      </c>
      <c r="DL238" s="2">
        <v>19.329697404296024</v>
      </c>
      <c r="DM238" s="2">
        <v>19.428099738861683</v>
      </c>
      <c r="DN238" s="2">
        <v>18.915323143817361</v>
      </c>
      <c r="DO238" s="2">
        <v>18.956984899624246</v>
      </c>
      <c r="DP238" s="2">
        <v>19.561467578455805</v>
      </c>
      <c r="DQ238" s="2">
        <v>19.642520270597466</v>
      </c>
      <c r="DR238" s="2">
        <v>18.297254489844452</v>
      </c>
      <c r="DS238" s="2">
        <v>18.513090465316136</v>
      </c>
      <c r="DT238" s="2">
        <v>19.215045256658051</v>
      </c>
      <c r="DU238" s="2">
        <v>18.857230717092406</v>
      </c>
      <c r="DV238" s="2">
        <v>18.343947450703102</v>
      </c>
      <c r="DW238" s="2">
        <v>19.526307312511079</v>
      </c>
      <c r="DX238" s="2">
        <v>19.491108043559372</v>
      </c>
      <c r="DY238" s="2">
        <v>19.326975456016939</v>
      </c>
      <c r="DZ238" s="2">
        <v>18.651035555970289</v>
      </c>
      <c r="EA238" s="2">
        <v>18.990439301654423</v>
      </c>
      <c r="EB238" s="2">
        <v>19.644723091080113</v>
      </c>
      <c r="EC238" s="2">
        <v>19.732579849036487</v>
      </c>
      <c r="ED238" s="2">
        <v>19.113242164069611</v>
      </c>
      <c r="EE238" s="2">
        <v>20.382611587011301</v>
      </c>
      <c r="EF238" s="2">
        <v>20.504714241745454</v>
      </c>
      <c r="EG238" s="2">
        <v>18.872433687442136</v>
      </c>
      <c r="EH238" s="2">
        <v>20.129197331334829</v>
      </c>
      <c r="EI238" s="2">
        <v>19.665374427228137</v>
      </c>
      <c r="EJ238" s="2">
        <v>20.397889481853394</v>
      </c>
      <c r="EK238" s="2">
        <v>19.224279940427639</v>
      </c>
      <c r="EL238" s="2">
        <v>20.161906554639124</v>
      </c>
      <c r="EM238" s="2">
        <v>18.317183731863985</v>
      </c>
      <c r="EN238" s="2">
        <v>20.637261816889165</v>
      </c>
      <c r="EO238" s="2">
        <v>19.786681307897897</v>
      </c>
      <c r="EP238" s="2">
        <v>20.831619829782255</v>
      </c>
      <c r="EQ238" s="2">
        <v>19.298827458395071</v>
      </c>
      <c r="ER238" s="2">
        <v>19.006317196636626</v>
      </c>
      <c r="ES238" s="2">
        <v>19.996818834592197</v>
      </c>
      <c r="ET238" s="2">
        <v>18.340849561312851</v>
      </c>
      <c r="EU238" s="2">
        <v>18.361423111706689</v>
      </c>
      <c r="EV238" s="2">
        <v>19.786640418311912</v>
      </c>
      <c r="EW238" s="2">
        <v>19.8756383737467</v>
      </c>
      <c r="EX238" s="2">
        <v>18.378315565334823</v>
      </c>
      <c r="EY238" s="2">
        <v>20.00216638779283</v>
      </c>
      <c r="EZ238" s="2">
        <v>19.926930457903918</v>
      </c>
      <c r="FA238" s="2">
        <v>20.517508417740338</v>
      </c>
      <c r="FB238" s="2">
        <v>20.346861902370044</v>
      </c>
      <c r="FC238" s="2">
        <v>18.744760112013516</v>
      </c>
      <c r="FD238" s="2">
        <v>19.979528648618274</v>
      </c>
      <c r="FE238" s="2">
        <v>20.400605495390515</v>
      </c>
      <c r="FF238" s="2">
        <v>19.902077376484385</v>
      </c>
      <c r="FG238" s="2">
        <v>20.600817626234132</v>
      </c>
      <c r="FH238" s="2">
        <v>19.512067186568565</v>
      </c>
      <c r="FI238" s="2">
        <v>18.711795472161661</v>
      </c>
      <c r="FJ238" s="2">
        <v>19.148521751351382</v>
      </c>
      <c r="FK238" s="2">
        <v>19.78097949875232</v>
      </c>
      <c r="FL238" s="2">
        <v>19.349954232179012</v>
      </c>
      <c r="FM238" s="2">
        <v>19.079945351707508</v>
      </c>
      <c r="FN238" s="2">
        <v>19.686941977103917</v>
      </c>
      <c r="FO238" s="2">
        <v>19.760451146812684</v>
      </c>
      <c r="FP238" s="2">
        <v>20.029954705002972</v>
      </c>
      <c r="FQ238" s="2">
        <v>19.360803825144018</v>
      </c>
      <c r="FR238" s="2">
        <v>19.676385705879056</v>
      </c>
      <c r="FS238" s="2">
        <v>20.604095538911213</v>
      </c>
      <c r="FT238" s="2">
        <v>20.381263669117704</v>
      </c>
      <c r="FU238" s="2">
        <v>20.176004473955633</v>
      </c>
      <c r="FV238" s="2">
        <v>18.999759842980726</v>
      </c>
      <c r="FW238" s="2">
        <v>18.953169350952958</v>
      </c>
      <c r="FX238" s="2">
        <v>19.54708476459264</v>
      </c>
      <c r="FY238" s="2">
        <v>18.940789152078729</v>
      </c>
      <c r="FZ238" s="2">
        <v>19.163703276165148</v>
      </c>
      <c r="GA238" s="2">
        <v>19.460700595851446</v>
      </c>
      <c r="GB238" s="2">
        <v>20.14714244168486</v>
      </c>
      <c r="GC238" s="2">
        <v>20.016730499052702</v>
      </c>
      <c r="GD238" s="2">
        <v>20.886553119663049</v>
      </c>
      <c r="GE238" s="2">
        <v>20.015873592615748</v>
      </c>
      <c r="GF238" s="2">
        <v>19.250847261355922</v>
      </c>
      <c r="GG238" s="2">
        <v>20.556832603020169</v>
      </c>
      <c r="GH238" s="2">
        <v>20.415447663242137</v>
      </c>
      <c r="GI238" s="2">
        <v>20.249419673965239</v>
      </c>
      <c r="GJ238" s="2">
        <v>19.180240856584817</v>
      </c>
      <c r="GK238" s="2">
        <v>20.085817137485257</v>
      </c>
      <c r="GL238" s="2">
        <v>20.162568684997201</v>
      </c>
      <c r="GM238" s="30">
        <v>20.478679142186284</v>
      </c>
      <c r="GN238" s="30">
        <v>18.942318071344133</v>
      </c>
    </row>
    <row r="239" spans="1:230" x14ac:dyDescent="0.2">
      <c r="A239" s="17" t="s">
        <v>177</v>
      </c>
      <c r="B239" s="17">
        <v>30</v>
      </c>
      <c r="C239" s="17">
        <v>1</v>
      </c>
      <c r="D239" s="9" t="s">
        <v>0</v>
      </c>
      <c r="E239" s="8">
        <v>0.16666772664201407</v>
      </c>
      <c r="F239" s="7">
        <v>-0.15305244943114182</v>
      </c>
      <c r="G239" s="7">
        <v>0.82145774764190227</v>
      </c>
      <c r="H239" s="10">
        <v>-4.6966642877510623E-2</v>
      </c>
      <c r="I239" s="78">
        <v>0</v>
      </c>
      <c r="J239" s="78">
        <v>0</v>
      </c>
      <c r="K239" s="2">
        <v>15.892718581060659</v>
      </c>
      <c r="L239" s="2">
        <v>15.258701170543901</v>
      </c>
      <c r="M239" s="2">
        <v>15.485662319787236</v>
      </c>
      <c r="N239" s="2">
        <v>14.666372165196345</v>
      </c>
      <c r="O239" s="2">
        <v>16.19263068723069</v>
      </c>
      <c r="P239" s="2">
        <v>15.095290037269974</v>
      </c>
      <c r="Q239" s="2">
        <v>15.673492339820418</v>
      </c>
      <c r="R239" s="2">
        <v>15.58583332651145</v>
      </c>
      <c r="S239" s="2">
        <v>15.848934083212781</v>
      </c>
      <c r="T239" s="2">
        <v>14.91380550157189</v>
      </c>
      <c r="U239" s="2">
        <v>15.586872724012</v>
      </c>
      <c r="V239" s="2">
        <v>15.078109436480561</v>
      </c>
      <c r="W239" s="2">
        <v>14.895612916290291</v>
      </c>
      <c r="X239" s="2">
        <v>16.005230605365231</v>
      </c>
      <c r="Y239" s="2">
        <v>14.90324631910533</v>
      </c>
      <c r="Z239" s="2">
        <v>14.63542784070165</v>
      </c>
      <c r="AA239" s="2">
        <v>16.408247654049017</v>
      </c>
      <c r="AB239" s="2">
        <v>15.510399238528649</v>
      </c>
      <c r="AC239" s="2">
        <v>14.821069566367269</v>
      </c>
      <c r="AD239" s="2">
        <v>15.528826857082867</v>
      </c>
      <c r="AE239" s="2">
        <v>15.084299636569071</v>
      </c>
      <c r="AF239" s="2">
        <v>15.889133966693546</v>
      </c>
      <c r="AG239" s="2">
        <v>14.972604072627318</v>
      </c>
      <c r="AH239" s="2">
        <v>15.792518229864598</v>
      </c>
      <c r="AI239" s="2">
        <v>15.34423925961913</v>
      </c>
      <c r="AJ239" s="2">
        <v>15.20182357598417</v>
      </c>
      <c r="AK239" s="2">
        <v>16.230024875199739</v>
      </c>
      <c r="AL239" s="2">
        <v>14.950577378586946</v>
      </c>
      <c r="AM239" s="2">
        <v>15.575227856820986</v>
      </c>
      <c r="AN239" s="2">
        <v>15.919942900506561</v>
      </c>
      <c r="AO239" s="2">
        <v>15.145548739082669</v>
      </c>
      <c r="AP239" s="2">
        <v>15.821522291059765</v>
      </c>
      <c r="AQ239" s="2">
        <v>14.931851199360038</v>
      </c>
      <c r="AR239" s="2">
        <v>15.281758946035108</v>
      </c>
      <c r="AS239" s="2">
        <v>15.356143532016613</v>
      </c>
      <c r="AT239" s="2">
        <v>16.054722472988715</v>
      </c>
      <c r="AU239" s="2">
        <v>15.89681134270575</v>
      </c>
      <c r="AV239" s="2">
        <v>15.313707994279621</v>
      </c>
      <c r="AW239" s="2">
        <v>14.552714687147835</v>
      </c>
      <c r="AX239" s="2">
        <v>14.802785345244928</v>
      </c>
      <c r="AY239" s="2">
        <v>15.449057979000244</v>
      </c>
      <c r="AZ239" s="2">
        <v>15.824699949095557</v>
      </c>
      <c r="BA239" s="2">
        <v>14.532498847872954</v>
      </c>
      <c r="BB239" s="2">
        <v>14.545903045570022</v>
      </c>
      <c r="BC239" s="2">
        <v>16.354512094369824</v>
      </c>
      <c r="BD239" s="2">
        <v>15.026593342525279</v>
      </c>
      <c r="BE239" s="2">
        <v>15.126398553372145</v>
      </c>
      <c r="BF239" s="2">
        <v>15.771188684490502</v>
      </c>
      <c r="BG239" s="2">
        <v>15.547447908645569</v>
      </c>
      <c r="BH239" s="2">
        <v>14.950917214011522</v>
      </c>
      <c r="BI239" s="2">
        <v>14.769983365124503</v>
      </c>
      <c r="BJ239" s="2">
        <v>15.693740722552622</v>
      </c>
      <c r="BK239" s="2">
        <v>14.849946684441029</v>
      </c>
      <c r="BL239" s="2">
        <v>14.768443863728798</v>
      </c>
      <c r="BM239" s="2">
        <v>15.078244345977353</v>
      </c>
      <c r="BN239" s="2">
        <v>15.74221318813904</v>
      </c>
      <c r="BO239" s="2">
        <v>15.062584985586886</v>
      </c>
      <c r="BP239" s="2">
        <v>16.72555737583043</v>
      </c>
      <c r="BQ239" s="2">
        <v>15.115095383857016</v>
      </c>
      <c r="BR239" s="2">
        <v>15.100750616977727</v>
      </c>
      <c r="BS239" s="2">
        <v>14.232855257278809</v>
      </c>
      <c r="BT239" s="2">
        <v>15.009731233838297</v>
      </c>
      <c r="BU239" s="2">
        <v>15.704827285878393</v>
      </c>
      <c r="BV239" s="2">
        <v>16.154527458942933</v>
      </c>
      <c r="BW239" s="2">
        <v>15.362875715440186</v>
      </c>
      <c r="BX239" s="2">
        <v>15.522880793786136</v>
      </c>
      <c r="BY239" s="2">
        <v>15.149752318997249</v>
      </c>
      <c r="BZ239" s="2">
        <v>14.703018939267237</v>
      </c>
      <c r="CA239" s="2">
        <v>15.147406046684727</v>
      </c>
      <c r="CB239" s="2">
        <v>15.908839861240148</v>
      </c>
      <c r="CC239" s="2">
        <v>14.942248127067153</v>
      </c>
      <c r="CD239" s="2">
        <v>14.933800666373994</v>
      </c>
      <c r="CE239" s="2">
        <v>15.958740964444441</v>
      </c>
      <c r="CF239" s="2">
        <v>14.778969913359752</v>
      </c>
      <c r="CG239" s="2">
        <v>15.083236063468282</v>
      </c>
      <c r="CH239" s="2">
        <v>15.729183272542494</v>
      </c>
      <c r="CI239" s="2">
        <v>14.850628031002737</v>
      </c>
      <c r="CJ239" s="2">
        <v>15.045352317208318</v>
      </c>
      <c r="CK239" s="2">
        <v>15.313590000864354</v>
      </c>
      <c r="CL239" s="2">
        <v>15.572343197295016</v>
      </c>
      <c r="CM239" s="2">
        <v>15.688433502639443</v>
      </c>
      <c r="CN239" s="2">
        <v>14.546223143225685</v>
      </c>
      <c r="CO239" s="2">
        <v>15.317856261410515</v>
      </c>
      <c r="CP239" s="2">
        <v>15.785770384233615</v>
      </c>
      <c r="CQ239" s="2">
        <v>14.741110029513784</v>
      </c>
      <c r="CR239" s="2">
        <v>15.763897945576613</v>
      </c>
      <c r="CS239" s="2">
        <v>14.856734046787157</v>
      </c>
      <c r="CT239" s="2">
        <v>15.216668456184657</v>
      </c>
      <c r="CU239" s="2">
        <v>16.15372251378631</v>
      </c>
      <c r="CV239" s="2">
        <v>15.870854880440362</v>
      </c>
      <c r="CW239" s="2">
        <v>15.887102483204178</v>
      </c>
      <c r="CX239" s="2">
        <v>15.190685742634464</v>
      </c>
      <c r="CY239" s="2">
        <v>16.370777676076113</v>
      </c>
      <c r="CZ239" s="2">
        <v>15.548381676182895</v>
      </c>
      <c r="DA239" s="2">
        <v>14.688015105688091</v>
      </c>
      <c r="DB239" s="2">
        <v>14.825763343940775</v>
      </c>
      <c r="DC239" s="2">
        <v>15.324147959199824</v>
      </c>
      <c r="DD239" s="2">
        <v>14.940638847066456</v>
      </c>
      <c r="DE239" s="2">
        <v>15.599812444437864</v>
      </c>
      <c r="DF239" s="2">
        <v>14.888159842965571</v>
      </c>
      <c r="DG239" s="2">
        <v>15.081344700919921</v>
      </c>
      <c r="DH239" s="2">
        <v>15.257438373040921</v>
      </c>
      <c r="DI239" s="2">
        <v>14.90050016577549</v>
      </c>
      <c r="DJ239" s="2">
        <v>15.247105812554928</v>
      </c>
      <c r="DK239" s="2">
        <v>15.463374037291929</v>
      </c>
      <c r="DL239" s="2">
        <v>15.232522215387586</v>
      </c>
      <c r="DM239" s="2">
        <v>15.297342109577869</v>
      </c>
      <c r="DN239" s="2">
        <v>15.495927492943153</v>
      </c>
      <c r="DO239" s="2">
        <v>15.517149069948195</v>
      </c>
      <c r="DP239" s="2">
        <v>15.625535389123201</v>
      </c>
      <c r="DQ239" s="2">
        <v>15.344486343300801</v>
      </c>
      <c r="DR239" s="2">
        <v>14.479314854812058</v>
      </c>
      <c r="DS239" s="2">
        <v>14.82844887753067</v>
      </c>
      <c r="DT239" s="2">
        <v>14.941518223778935</v>
      </c>
      <c r="DU239" s="2">
        <v>15.144203809936768</v>
      </c>
      <c r="DV239" s="2">
        <v>15.882742091583154</v>
      </c>
      <c r="DW239" s="2">
        <v>15.003476360976938</v>
      </c>
      <c r="DX239" s="2">
        <v>15.898538566173073</v>
      </c>
      <c r="DY239" s="2">
        <v>15.041830856486774</v>
      </c>
      <c r="DZ239" s="2">
        <v>15.02324258253001</v>
      </c>
      <c r="EA239" s="2">
        <v>15.944555925429992</v>
      </c>
      <c r="EB239" s="2">
        <v>14.610453264491586</v>
      </c>
      <c r="EC239" s="2">
        <v>14.680612884469022</v>
      </c>
      <c r="ED239" s="2">
        <v>15.251910707551374</v>
      </c>
      <c r="EE239" s="2">
        <v>14.654841278563898</v>
      </c>
      <c r="EF239" s="2">
        <v>14.66088240920007</v>
      </c>
      <c r="EG239" s="2">
        <v>15.290401718269335</v>
      </c>
      <c r="EH239" s="2">
        <v>16.28552091380568</v>
      </c>
      <c r="EI239" s="2">
        <v>15.244086249331204</v>
      </c>
      <c r="EJ239" s="2">
        <v>15.647623587867963</v>
      </c>
      <c r="EK239" s="2">
        <v>15.392314001194469</v>
      </c>
      <c r="EL239" s="2">
        <v>15.556341076421241</v>
      </c>
      <c r="EM239" s="2">
        <v>15.563936984514537</v>
      </c>
      <c r="EN239" s="2">
        <v>15.015887124211018</v>
      </c>
      <c r="EO239" s="2">
        <v>14.9910072413377</v>
      </c>
      <c r="EP239" s="2">
        <v>15.240287248070693</v>
      </c>
      <c r="EQ239" s="2">
        <v>14.627337614087612</v>
      </c>
      <c r="ER239" s="2">
        <v>15.526841523759687</v>
      </c>
      <c r="ES239" s="2">
        <v>14.765626686495997</v>
      </c>
      <c r="ET239" s="2">
        <v>15.390984146682666</v>
      </c>
      <c r="EU239" s="2">
        <v>15.781950762059523</v>
      </c>
      <c r="EV239" s="2">
        <v>16.299912130823934</v>
      </c>
      <c r="EW239" s="2">
        <v>15.676064298409688</v>
      </c>
      <c r="EX239" s="2">
        <v>16.272841861106496</v>
      </c>
      <c r="EY239" s="2">
        <v>15.687896719286339</v>
      </c>
      <c r="EZ239" s="2">
        <v>14.630648908490338</v>
      </c>
      <c r="FA239" s="2">
        <v>14.517150021972768</v>
      </c>
      <c r="FB239" s="2">
        <v>15.587387672503462</v>
      </c>
      <c r="FC239" s="2">
        <v>15.008844845906184</v>
      </c>
      <c r="FD239" s="2">
        <v>14.88177639121214</v>
      </c>
      <c r="FE239" s="2">
        <v>14.529529935129105</v>
      </c>
      <c r="FF239" s="2">
        <v>15.751166256620639</v>
      </c>
      <c r="FG239" s="2">
        <v>15.818626347127482</v>
      </c>
      <c r="FH239" s="2">
        <v>15.3558594723655</v>
      </c>
      <c r="FI239" s="2">
        <v>15.502846617193118</v>
      </c>
      <c r="FJ239" s="2">
        <v>15.800775655775332</v>
      </c>
      <c r="FK239" s="2">
        <v>14.696199483384271</v>
      </c>
      <c r="FL239" s="2">
        <v>15.230084471591024</v>
      </c>
      <c r="FM239" s="2">
        <v>15.547708462225748</v>
      </c>
      <c r="FN239" s="2">
        <v>14.824516518507149</v>
      </c>
      <c r="FO239" s="2">
        <v>14.793292903797308</v>
      </c>
      <c r="FP239" s="2">
        <v>15.298408322899352</v>
      </c>
      <c r="FQ239" s="2">
        <v>14.603263630397983</v>
      </c>
      <c r="FR239" s="2">
        <v>15.357992614855528</v>
      </c>
      <c r="FS239" s="2">
        <v>15.33794740896753</v>
      </c>
      <c r="FT239" s="2">
        <v>15.702703196452974</v>
      </c>
      <c r="FU239" s="2">
        <v>15.716946735152089</v>
      </c>
      <c r="FV239" s="2">
        <v>15.43490654369894</v>
      </c>
      <c r="FW239" s="2">
        <v>14.958610026006729</v>
      </c>
      <c r="FX239" s="2">
        <v>15.74251468660052</v>
      </c>
      <c r="FY239" s="2">
        <v>14.938214156826604</v>
      </c>
      <c r="FZ239" s="2">
        <v>14.743841614580258</v>
      </c>
      <c r="GA239" s="2">
        <v>14.682076582436325</v>
      </c>
      <c r="GB239" s="2">
        <v>14.971521464135551</v>
      </c>
      <c r="GC239" s="2">
        <v>15.80492684051363</v>
      </c>
      <c r="GD239" s="2">
        <v>15.989274486055979</v>
      </c>
      <c r="GE239" s="2">
        <v>15.080071773398851</v>
      </c>
      <c r="GF239" s="2">
        <v>14.630957015527624</v>
      </c>
      <c r="GG239" s="2">
        <v>15.93737655143295</v>
      </c>
      <c r="GH239" s="2">
        <v>15.005206379218437</v>
      </c>
      <c r="GI239" s="2">
        <v>14.975429783659681</v>
      </c>
      <c r="GJ239" s="2">
        <v>16.343698512964885</v>
      </c>
      <c r="GK239" s="2">
        <v>16.09855832078</v>
      </c>
      <c r="GL239" s="2">
        <v>14.986781880984962</v>
      </c>
      <c r="GM239" s="30">
        <v>15.529190632166538</v>
      </c>
      <c r="GN239" s="30">
        <v>14.671278444365164</v>
      </c>
    </row>
    <row r="240" spans="1:230" x14ac:dyDescent="0.2">
      <c r="A240" s="17" t="s">
        <v>178</v>
      </c>
      <c r="B240" s="17">
        <v>33</v>
      </c>
      <c r="C240" s="17">
        <v>1</v>
      </c>
      <c r="D240" s="9" t="s">
        <v>0</v>
      </c>
      <c r="E240" s="8">
        <v>0.81380034574836813</v>
      </c>
      <c r="F240" s="7">
        <v>2.9621585503974757E-2</v>
      </c>
      <c r="G240" s="7">
        <v>0.79381022122644984</v>
      </c>
      <c r="H240" s="10">
        <v>-3.0155433201208837E-2</v>
      </c>
      <c r="I240" s="78">
        <v>0</v>
      </c>
      <c r="J240" s="78">
        <v>0</v>
      </c>
      <c r="K240" s="2">
        <v>20.690895651304693</v>
      </c>
      <c r="L240" s="2">
        <v>20.734878064938719</v>
      </c>
      <c r="M240" s="2">
        <v>20.589049769604156</v>
      </c>
      <c r="N240" s="2">
        <v>20.690354984407801</v>
      </c>
      <c r="O240" s="2">
        <v>20.659954822517602</v>
      </c>
      <c r="P240" s="2">
        <v>20.620903568774231</v>
      </c>
      <c r="Q240" s="2">
        <v>20.846174586770896</v>
      </c>
      <c r="R240" s="2">
        <v>20.799515144379004</v>
      </c>
      <c r="S240" s="2">
        <v>20.997911938938021</v>
      </c>
      <c r="T240" s="2">
        <v>20.912952841475022</v>
      </c>
      <c r="U240" s="2">
        <v>20.490910199144647</v>
      </c>
      <c r="V240" s="2">
        <v>20.202004336783162</v>
      </c>
      <c r="W240" s="2">
        <v>20.600511020172632</v>
      </c>
      <c r="X240" s="2">
        <v>20.988348523637928</v>
      </c>
      <c r="Y240" s="2">
        <v>20.345276115481973</v>
      </c>
      <c r="Z240" s="2">
        <v>20.038557043077493</v>
      </c>
      <c r="AA240" s="2">
        <v>20.800957442989034</v>
      </c>
      <c r="AB240" s="2">
        <v>20.50357959258719</v>
      </c>
      <c r="AC240" s="2">
        <v>20.72153850846372</v>
      </c>
      <c r="AD240" s="2">
        <v>20.038361228913892</v>
      </c>
      <c r="AE240" s="2">
        <v>20.660889519755582</v>
      </c>
      <c r="AF240" s="2">
        <v>20.731857379067485</v>
      </c>
      <c r="AG240" s="2">
        <v>20.236511170978723</v>
      </c>
      <c r="AH240" s="2">
        <v>20.718913000841962</v>
      </c>
      <c r="AI240" s="2">
        <v>20.658576298150439</v>
      </c>
      <c r="AJ240" s="2">
        <v>20.130868305958153</v>
      </c>
      <c r="AK240" s="2">
        <v>20.659902412531402</v>
      </c>
      <c r="AL240" s="2">
        <v>20.283871168005792</v>
      </c>
      <c r="AM240" s="2">
        <v>21.203153953308099</v>
      </c>
      <c r="AN240" s="2">
        <v>21.064330384644766</v>
      </c>
      <c r="AO240" s="2">
        <v>21.094086107500246</v>
      </c>
      <c r="AP240" s="2">
        <v>20.809690357800449</v>
      </c>
      <c r="AQ240" s="2">
        <v>19.958716630749393</v>
      </c>
      <c r="AR240" s="2">
        <v>20.996289625632649</v>
      </c>
      <c r="AS240" s="2">
        <v>20.392076124481758</v>
      </c>
      <c r="AT240" s="2">
        <v>20.884633487787941</v>
      </c>
      <c r="AU240" s="2">
        <v>20.916099777505202</v>
      </c>
      <c r="AV240" s="2">
        <v>20.98529560769218</v>
      </c>
      <c r="AW240" s="2">
        <v>20.31710930905496</v>
      </c>
      <c r="AX240" s="2">
        <v>20.329223506087811</v>
      </c>
      <c r="AY240" s="2">
        <v>20.873964325446781</v>
      </c>
      <c r="AZ240" s="2">
        <v>20.903089560374863</v>
      </c>
      <c r="BA240" s="2">
        <v>20.448037769070339</v>
      </c>
      <c r="BB240" s="2">
        <v>20.424598932940885</v>
      </c>
      <c r="BC240" s="2">
        <v>20.682153544961544</v>
      </c>
      <c r="BD240" s="2">
        <v>20.133629130089403</v>
      </c>
      <c r="BE240" s="2">
        <v>20.983845415813988</v>
      </c>
      <c r="BF240" s="2">
        <v>20.546407442012733</v>
      </c>
      <c r="BG240" s="2">
        <v>21.000657555439659</v>
      </c>
      <c r="BH240" s="2">
        <v>20.661584100766909</v>
      </c>
      <c r="BI240" s="2">
        <v>20.41752312324784</v>
      </c>
      <c r="BJ240" s="2">
        <v>20.535765435435827</v>
      </c>
      <c r="BK240" s="2">
        <v>20.673691911115966</v>
      </c>
      <c r="BL240" s="2">
        <v>20.365840640232889</v>
      </c>
      <c r="BM240" s="2">
        <v>20.651869833977312</v>
      </c>
      <c r="BN240" s="2">
        <v>20.366602708926003</v>
      </c>
      <c r="BO240" s="2">
        <v>20.656041686326596</v>
      </c>
      <c r="BP240" s="2">
        <v>20.918846164818049</v>
      </c>
      <c r="BQ240" s="2">
        <v>20.488435218530782</v>
      </c>
      <c r="BR240" s="2">
        <v>20.464173329211118</v>
      </c>
      <c r="BS240" s="2">
        <v>20.223838094802723</v>
      </c>
      <c r="BT240" s="2">
        <v>20.642176677439309</v>
      </c>
      <c r="BU240" s="2">
        <v>20.730252015364705</v>
      </c>
      <c r="BV240" s="2">
        <v>20.897491013468404</v>
      </c>
      <c r="BW240" s="2">
        <v>20.655474435432872</v>
      </c>
      <c r="BX240" s="2">
        <v>20.747924857919227</v>
      </c>
      <c r="BY240" s="2">
        <v>20.214605420561504</v>
      </c>
      <c r="BZ240" s="2">
        <v>20.83853863015489</v>
      </c>
      <c r="CA240" s="2">
        <v>20.68323901123977</v>
      </c>
      <c r="CB240" s="2">
        <v>20.89949474703306</v>
      </c>
      <c r="CC240" s="2">
        <v>20.873722535829909</v>
      </c>
      <c r="CD240" s="2">
        <v>20.787823914679883</v>
      </c>
      <c r="CE240" s="2">
        <v>20.825145854371918</v>
      </c>
      <c r="CF240" s="2">
        <v>20.248407307010687</v>
      </c>
      <c r="CG240" s="2">
        <v>20.772168845175951</v>
      </c>
      <c r="CH240" s="2">
        <v>20.613980247834803</v>
      </c>
      <c r="CI240" s="2">
        <v>20.475734802049825</v>
      </c>
      <c r="CJ240" s="2">
        <v>20.227505276689211</v>
      </c>
      <c r="CK240" s="2">
        <v>20.416402567978068</v>
      </c>
      <c r="CL240" s="2">
        <v>20.603449429226703</v>
      </c>
      <c r="CM240" s="2">
        <v>20.455484710263271</v>
      </c>
      <c r="CN240" s="2">
        <v>20.029954705002972</v>
      </c>
      <c r="CO240" s="2">
        <v>19.892483203556555</v>
      </c>
      <c r="CP240" s="2">
        <v>20.729089437551497</v>
      </c>
      <c r="CQ240" s="2">
        <v>20.493797941355449</v>
      </c>
      <c r="CR240" s="2">
        <v>20.859842345843045</v>
      </c>
      <c r="CS240" s="2">
        <v>20.386804180299567</v>
      </c>
      <c r="CT240" s="2">
        <v>20.334137826447446</v>
      </c>
      <c r="CU240" s="2">
        <v>20.498983667768176</v>
      </c>
      <c r="CV240" s="2">
        <v>20.538004429111922</v>
      </c>
      <c r="CW240" s="2">
        <v>20.661090565574025</v>
      </c>
      <c r="CX240" s="2">
        <v>19.99785899959463</v>
      </c>
      <c r="CY240" s="2">
        <v>21.053669160291268</v>
      </c>
      <c r="CZ240" s="2">
        <v>20.770234438944485</v>
      </c>
      <c r="DA240" s="2">
        <v>20.650673217169953</v>
      </c>
      <c r="DB240" s="2">
        <v>20.563261205561457</v>
      </c>
      <c r="DC240" s="2">
        <v>20.265713581655433</v>
      </c>
      <c r="DD240" s="2">
        <v>20.666602194319758</v>
      </c>
      <c r="DE240" s="2">
        <v>21.049835747895024</v>
      </c>
      <c r="DF240" s="2">
        <v>20.610323643406254</v>
      </c>
      <c r="DG240" s="2">
        <v>20.660836766441708</v>
      </c>
      <c r="DH240" s="2">
        <v>20.372132924090543</v>
      </c>
      <c r="DI240" s="2">
        <v>21.197727970923278</v>
      </c>
      <c r="DJ240" s="2">
        <v>20.340189596133765</v>
      </c>
      <c r="DK240" s="2">
        <v>20.250062096439279</v>
      </c>
      <c r="DL240" s="2">
        <v>20.505732651281221</v>
      </c>
      <c r="DM240" s="2">
        <v>20.59969481570602</v>
      </c>
      <c r="DN240" s="2">
        <v>20.622972798282287</v>
      </c>
      <c r="DO240" s="2">
        <v>20.72453337024066</v>
      </c>
      <c r="DP240" s="2">
        <v>20.502563189786851</v>
      </c>
      <c r="DQ240" s="2">
        <v>21.12426730866316</v>
      </c>
      <c r="DR240" s="2">
        <v>20.89957659519391</v>
      </c>
      <c r="DS240" s="2">
        <v>20.280094401501373</v>
      </c>
      <c r="DT240" s="2">
        <v>20.525223394681166</v>
      </c>
      <c r="DU240" s="2">
        <v>20.594515556293516</v>
      </c>
      <c r="DV240" s="2">
        <v>20.726493396696764</v>
      </c>
      <c r="DW240" s="2">
        <v>20.74035259818335</v>
      </c>
      <c r="DX240" s="2">
        <v>21.173864692246546</v>
      </c>
      <c r="DY240" s="2">
        <v>20.651047355456022</v>
      </c>
      <c r="DZ240" s="2">
        <v>20.506310637546601</v>
      </c>
      <c r="EA240" s="2">
        <v>20.677146012106</v>
      </c>
      <c r="EB240" s="2">
        <v>20.570775843590145</v>
      </c>
      <c r="EC240" s="2">
        <v>20.340100774062101</v>
      </c>
      <c r="ED240" s="2">
        <v>20.02017192072994</v>
      </c>
      <c r="EE240" s="2">
        <v>20.973124532560956</v>
      </c>
      <c r="EF240" s="2">
        <v>20.535588362249822</v>
      </c>
      <c r="EG240" s="2">
        <v>20.774205558345816</v>
      </c>
      <c r="EH240" s="2">
        <v>20.983860257727155</v>
      </c>
      <c r="EI240" s="2">
        <v>20.916995725338122</v>
      </c>
      <c r="EJ240" s="2">
        <v>20.711476229405434</v>
      </c>
      <c r="EK240" s="2">
        <v>20.736775644853562</v>
      </c>
      <c r="EL240" s="2">
        <v>20.6609747673931</v>
      </c>
      <c r="EM240" s="2">
        <v>20.159195520203106</v>
      </c>
      <c r="EN240" s="2">
        <v>20.452638990645344</v>
      </c>
      <c r="EO240" s="2">
        <v>20.428682450137924</v>
      </c>
      <c r="EP240" s="2">
        <v>20.769860455077126</v>
      </c>
      <c r="EQ240" s="2">
        <v>20.421702128843801</v>
      </c>
      <c r="ER240" s="2">
        <v>19.922971726616389</v>
      </c>
      <c r="ES240" s="2">
        <v>20.456231606812779</v>
      </c>
      <c r="ET240" s="2">
        <v>20.319117336292621</v>
      </c>
      <c r="EU240" s="2">
        <v>20.451300857182225</v>
      </c>
      <c r="EV240" s="2">
        <v>20.853622496823323</v>
      </c>
      <c r="EW240" s="2">
        <v>20.806074546095257</v>
      </c>
      <c r="EX240" s="2">
        <v>20.931973217554695</v>
      </c>
      <c r="EY240" s="2">
        <v>20.735304452269212</v>
      </c>
      <c r="EZ240" s="2">
        <v>19.984690473959393</v>
      </c>
      <c r="FA240" s="2">
        <v>20.296464170604899</v>
      </c>
      <c r="FB240" s="2">
        <v>20.725348872479113</v>
      </c>
      <c r="FC240" s="2">
        <v>20.532198677487106</v>
      </c>
      <c r="FD240" s="2">
        <v>20.757760543135721</v>
      </c>
      <c r="FE240" s="2">
        <v>20.30140603273005</v>
      </c>
      <c r="FF240" s="2">
        <v>20.957195588982678</v>
      </c>
      <c r="FG240" s="2">
        <v>20.755814999944818</v>
      </c>
      <c r="FH240" s="2">
        <v>20.621746408566516</v>
      </c>
      <c r="FI240" s="2">
        <v>20.669496669540472</v>
      </c>
      <c r="FJ240" s="2">
        <v>20.548011832035748</v>
      </c>
      <c r="FK240" s="2">
        <v>20.505329470991139</v>
      </c>
      <c r="FL240" s="2">
        <v>20.5264534018694</v>
      </c>
      <c r="FM240" s="2">
        <v>20.177354888170356</v>
      </c>
      <c r="FN240" s="2">
        <v>20.33770854338831</v>
      </c>
      <c r="FO240" s="2">
        <v>20.792032310833054</v>
      </c>
      <c r="FP240" s="2">
        <v>20.627864260608572</v>
      </c>
      <c r="FQ240" s="2">
        <v>20.316515200612844</v>
      </c>
      <c r="FR240" s="2">
        <v>20.382863768641464</v>
      </c>
      <c r="FS240" s="2">
        <v>20.886362549410251</v>
      </c>
      <c r="FT240" s="2">
        <v>20.776782248600156</v>
      </c>
      <c r="FU240" s="2">
        <v>20.857321381799455</v>
      </c>
      <c r="FV240" s="2">
        <v>20.611502674990707</v>
      </c>
      <c r="FW240" s="2">
        <v>20.062540159571061</v>
      </c>
      <c r="FX240" s="2">
        <v>20.67274242487494</v>
      </c>
      <c r="FY240" s="2">
        <v>20.252693340561834</v>
      </c>
      <c r="FZ240" s="2">
        <v>20.052405033352365</v>
      </c>
      <c r="GA240" s="2">
        <v>20.194622665861854</v>
      </c>
      <c r="GB240" s="2">
        <v>20.918837239898057</v>
      </c>
      <c r="GC240" s="2">
        <v>20.604852892214762</v>
      </c>
      <c r="GD240" s="2">
        <v>20.900942297830852</v>
      </c>
      <c r="GE240" s="2">
        <v>20.64097518514988</v>
      </c>
      <c r="GF240" s="2">
        <v>20.667288566289752</v>
      </c>
      <c r="GG240" s="2">
        <v>21.142918978309748</v>
      </c>
      <c r="GH240" s="2">
        <v>20.006256385989747</v>
      </c>
      <c r="GI240" s="2">
        <v>20.703770330595656</v>
      </c>
      <c r="GJ240" s="2">
        <v>21.353835731745466</v>
      </c>
      <c r="GK240" s="2">
        <v>20.552881908340193</v>
      </c>
      <c r="GL240" s="2">
        <v>20.298201826070716</v>
      </c>
      <c r="GM240" s="30">
        <v>21.061146413006643</v>
      </c>
      <c r="GN240" s="30">
        <v>20.415953826173798</v>
      </c>
    </row>
    <row r="241" spans="1:196" x14ac:dyDescent="0.2">
      <c r="A241" s="17" t="s">
        <v>179</v>
      </c>
      <c r="B241" s="17">
        <v>34</v>
      </c>
      <c r="C241" s="17">
        <v>1</v>
      </c>
      <c r="D241" s="9" t="s">
        <v>0</v>
      </c>
      <c r="E241" s="8">
        <v>0.2045361825060234</v>
      </c>
      <c r="F241" s="7">
        <v>-7.9366716803537685E-2</v>
      </c>
      <c r="G241" s="7">
        <v>0.25965191611111826</v>
      </c>
      <c r="H241" s="10">
        <v>7.0102915726319992E-2</v>
      </c>
      <c r="I241" s="78">
        <v>0</v>
      </c>
      <c r="J241" s="78">
        <v>0</v>
      </c>
      <c r="K241" s="2">
        <v>24.183602747694319</v>
      </c>
      <c r="L241" s="2">
        <v>24.133508701702471</v>
      </c>
      <c r="M241" s="2">
        <v>24.444709276849252</v>
      </c>
      <c r="N241" s="2">
        <v>24.657235196558911</v>
      </c>
      <c r="O241" s="2">
        <v>23.975516022384777</v>
      </c>
      <c r="P241" s="2">
        <v>24.207203137131827</v>
      </c>
      <c r="Q241" s="2">
        <v>24.403843959280916</v>
      </c>
      <c r="R241" s="2">
        <v>24.495606985346196</v>
      </c>
      <c r="S241" s="2">
        <v>24.541746941827387</v>
      </c>
      <c r="T241" s="2">
        <v>24.489531945377756</v>
      </c>
      <c r="U241" s="2">
        <v>24.063209478615335</v>
      </c>
      <c r="V241" s="2">
        <v>24.488012282889795</v>
      </c>
      <c r="W241" s="2">
        <v>24.042956556727763</v>
      </c>
      <c r="X241" s="2">
        <v>24.460945334401618</v>
      </c>
      <c r="Y241" s="2">
        <v>24.219963297113583</v>
      </c>
      <c r="Z241" s="2">
        <v>24.114384245990614</v>
      </c>
      <c r="AA241" s="2">
        <v>24.152783513566181</v>
      </c>
      <c r="AB241" s="2">
        <v>23.602625408485203</v>
      </c>
      <c r="AC241" s="2">
        <v>24.384713232430638</v>
      </c>
      <c r="AD241" s="2">
        <v>23.916139967438308</v>
      </c>
      <c r="AE241" s="2">
        <v>24.565316677903279</v>
      </c>
      <c r="AF241" s="2">
        <v>24.010116214871967</v>
      </c>
      <c r="AG241" s="2">
        <v>23.968178356514752</v>
      </c>
      <c r="AH241" s="2">
        <v>24.41984050919174</v>
      </c>
      <c r="AI241" s="2">
        <v>24.413787130514809</v>
      </c>
      <c r="AJ241" s="2">
        <v>23.966815202721566</v>
      </c>
      <c r="AK241" s="2">
        <v>24.217418432906232</v>
      </c>
      <c r="AL241" s="2">
        <v>24.520715014518792</v>
      </c>
      <c r="AM241" s="2">
        <v>24.260220542940502</v>
      </c>
      <c r="AN241" s="2">
        <v>24.196104984100717</v>
      </c>
      <c r="AO241" s="2">
        <v>24.343910483441121</v>
      </c>
      <c r="AP241" s="2">
        <v>24.231469264490229</v>
      </c>
      <c r="AQ241" s="2">
        <v>23.978445179373164</v>
      </c>
      <c r="AR241" s="2">
        <v>24.767125971163534</v>
      </c>
      <c r="AS241" s="2">
        <v>24.145860529201556</v>
      </c>
      <c r="AT241" s="2">
        <v>24.573925430090796</v>
      </c>
      <c r="AU241" s="2">
        <v>24.276682717694538</v>
      </c>
      <c r="AV241" s="2">
        <v>24.545072974903771</v>
      </c>
      <c r="AW241" s="2">
        <v>23.796264614242244</v>
      </c>
      <c r="AX241" s="2">
        <v>24.098645796152024</v>
      </c>
      <c r="AY241" s="2">
        <v>24.515357483738299</v>
      </c>
      <c r="AZ241" s="2">
        <v>24.208951342822743</v>
      </c>
      <c r="BA241" s="2">
        <v>24.218462185197438</v>
      </c>
      <c r="BB241" s="2">
        <v>24.228790050026308</v>
      </c>
      <c r="BC241" s="2">
        <v>24.125093179069271</v>
      </c>
      <c r="BD241" s="2">
        <v>24.365329154193148</v>
      </c>
      <c r="BE241" s="2">
        <v>24.662293217241132</v>
      </c>
      <c r="BF241" s="2">
        <v>24.721954886353764</v>
      </c>
      <c r="BG241" s="2">
        <v>24.580771654750016</v>
      </c>
      <c r="BH241" s="2">
        <v>24.488319794334718</v>
      </c>
      <c r="BI241" s="2">
        <v>24.65618702115707</v>
      </c>
      <c r="BJ241" s="2">
        <v>24.392985693747519</v>
      </c>
      <c r="BK241" s="2">
        <v>24.345454116003026</v>
      </c>
      <c r="BL241" s="2">
        <v>24.069032083136658</v>
      </c>
      <c r="BM241" s="2">
        <v>24.417632687428487</v>
      </c>
      <c r="BN241" s="2">
        <v>23.831248662163503</v>
      </c>
      <c r="BO241" s="2">
        <v>24.232988446762118</v>
      </c>
      <c r="BP241" s="2">
        <v>24.387003917786913</v>
      </c>
      <c r="BQ241" s="2">
        <v>24.334709507074617</v>
      </c>
      <c r="BR241" s="2">
        <v>24.136773991467813</v>
      </c>
      <c r="BS241" s="2">
        <v>24.102230721476193</v>
      </c>
      <c r="BT241" s="2">
        <v>24.383912675271954</v>
      </c>
      <c r="BU241" s="2">
        <v>24.16584702982918</v>
      </c>
      <c r="BV241" s="2">
        <v>24.387675301726567</v>
      </c>
      <c r="BW241" s="2">
        <v>24.646602277379376</v>
      </c>
      <c r="BX241" s="2">
        <v>24.041551658101547</v>
      </c>
      <c r="BY241" s="2">
        <v>23.659648495784783</v>
      </c>
      <c r="BZ241" s="2">
        <v>24.567042306463001</v>
      </c>
      <c r="CA241" s="2">
        <v>24.285802206066077</v>
      </c>
      <c r="CB241" s="2">
        <v>24.618766886104602</v>
      </c>
      <c r="CC241" s="2">
        <v>24.328680957391875</v>
      </c>
      <c r="CD241" s="2">
        <v>24.471967806388324</v>
      </c>
      <c r="CE241" s="2">
        <v>24.369278426992068</v>
      </c>
      <c r="CF241" s="2">
        <v>24.175423590541357</v>
      </c>
      <c r="CG241" s="2">
        <v>24.72905139851051</v>
      </c>
      <c r="CH241" s="2">
        <v>24.118146043438696</v>
      </c>
      <c r="CI241" s="2">
        <v>23.695717606103329</v>
      </c>
      <c r="CJ241" s="2">
        <v>24.276570428969173</v>
      </c>
      <c r="CK241" s="2">
        <v>24.382928371132074</v>
      </c>
      <c r="CL241" s="2">
        <v>24.299275032100571</v>
      </c>
      <c r="CM241" s="2">
        <v>24.345596385678583</v>
      </c>
      <c r="CN241" s="2">
        <v>24.179662945774158</v>
      </c>
      <c r="CO241" s="2">
        <v>23.773014760396613</v>
      </c>
      <c r="CP241" s="2">
        <v>24.259592927896204</v>
      </c>
      <c r="CQ241" s="2">
        <v>24.369274129383825</v>
      </c>
      <c r="CR241" s="2">
        <v>24.680887479278478</v>
      </c>
      <c r="CS241" s="2">
        <v>24.345781591736703</v>
      </c>
      <c r="CT241" s="2">
        <v>24.224712257577814</v>
      </c>
      <c r="CU241" s="2">
        <v>24.262194548252676</v>
      </c>
      <c r="CV241" s="2">
        <v>24.369063821920793</v>
      </c>
      <c r="CW241" s="2">
        <v>24.534540894148936</v>
      </c>
      <c r="CX241" s="2">
        <v>23.967055771753973</v>
      </c>
      <c r="CY241" s="2">
        <v>24.526723866702692</v>
      </c>
      <c r="CZ241" s="2">
        <v>24.293487173001502</v>
      </c>
      <c r="DA241" s="2">
        <v>24.307406225137573</v>
      </c>
      <c r="DB241" s="2">
        <v>24.337004710069262</v>
      </c>
      <c r="DC241" s="2">
        <v>24.182505974484325</v>
      </c>
      <c r="DD241" s="2">
        <v>24.299886239776214</v>
      </c>
      <c r="DE241" s="2">
        <v>24.400226134867445</v>
      </c>
      <c r="DF241" s="2">
        <v>24.4295712952492</v>
      </c>
      <c r="DG241" s="2">
        <v>24.068413536778046</v>
      </c>
      <c r="DH241" s="2">
        <v>23.875728699719083</v>
      </c>
      <c r="DI241" s="2">
        <v>24.748846748293602</v>
      </c>
      <c r="DJ241" s="2">
        <v>24.00562211389693</v>
      </c>
      <c r="DK241" s="2">
        <v>23.685257111666701</v>
      </c>
      <c r="DL241" s="2">
        <v>24.06148433169583</v>
      </c>
      <c r="DM241" s="2">
        <v>23.875189272522967</v>
      </c>
      <c r="DN241" s="2">
        <v>24.142813042814662</v>
      </c>
      <c r="DO241" s="2">
        <v>24.376699633707606</v>
      </c>
      <c r="DP241" s="2">
        <v>23.978808739127281</v>
      </c>
      <c r="DQ241" s="2">
        <v>24.484900118559842</v>
      </c>
      <c r="DR241" s="2">
        <v>24.562559947286736</v>
      </c>
      <c r="DS241" s="2">
        <v>23.86824083078189</v>
      </c>
      <c r="DT241" s="2">
        <v>24.049950089117761</v>
      </c>
      <c r="DU241" s="2">
        <v>24.213957517351002</v>
      </c>
      <c r="DV241" s="2">
        <v>24.046780178921814</v>
      </c>
      <c r="DW241" s="2">
        <v>24.272447983803048</v>
      </c>
      <c r="DX241" s="2">
        <v>24.165031974591383</v>
      </c>
      <c r="DY241" s="2">
        <v>24.61974963279313</v>
      </c>
      <c r="DZ241" s="2">
        <v>23.936983565458156</v>
      </c>
      <c r="EA241" s="2">
        <v>23.942106710743843</v>
      </c>
      <c r="EB241" s="2">
        <v>24.14867917744564</v>
      </c>
      <c r="EC241" s="2">
        <v>23.929617557490094</v>
      </c>
      <c r="ED241" s="2">
        <v>23.865518247783911</v>
      </c>
      <c r="EE241" s="2">
        <v>24.429003056268684</v>
      </c>
      <c r="EF241" s="2">
        <v>24.299064077494112</v>
      </c>
      <c r="EG241" s="2">
        <v>24.505850074479696</v>
      </c>
      <c r="EH241" s="2">
        <v>24.15621987028949</v>
      </c>
      <c r="EI241" s="2">
        <v>24.468566554460772</v>
      </c>
      <c r="EJ241" s="2">
        <v>24.281443223041904</v>
      </c>
      <c r="EK241" s="2">
        <v>24.358562216269274</v>
      </c>
      <c r="EL241" s="2">
        <v>24.376042770304661</v>
      </c>
      <c r="EM241" s="2">
        <v>23.920402869772314</v>
      </c>
      <c r="EN241" s="2">
        <v>24.646710932595582</v>
      </c>
      <c r="EO241" s="2">
        <v>24.088930700181695</v>
      </c>
      <c r="EP241" s="2">
        <v>24.659256285113784</v>
      </c>
      <c r="EQ241" s="2">
        <v>23.792438531274392</v>
      </c>
      <c r="ER241" s="2">
        <v>23.757546641090933</v>
      </c>
      <c r="ES241" s="2">
        <v>24.173326830217832</v>
      </c>
      <c r="ET241" s="2">
        <v>24.17267283894067</v>
      </c>
      <c r="EU241" s="2">
        <v>23.835082293290498</v>
      </c>
      <c r="EV241" s="2">
        <v>24.362925517942369</v>
      </c>
      <c r="EW241" s="2">
        <v>24.546113427778224</v>
      </c>
      <c r="EX241" s="2">
        <v>24.460783369409633</v>
      </c>
      <c r="EY241" s="2">
        <v>24.18786293479198</v>
      </c>
      <c r="EZ241" s="2">
        <v>23.785017400875216</v>
      </c>
      <c r="FA241" s="2">
        <v>24.508022886421283</v>
      </c>
      <c r="FB241" s="2">
        <v>24.420315101115971</v>
      </c>
      <c r="FC241" s="2">
        <v>24.225235828111934</v>
      </c>
      <c r="FD241" s="2">
        <v>24.444769989989869</v>
      </c>
      <c r="FE241" s="2">
        <v>24.460433434993529</v>
      </c>
      <c r="FF241" s="2">
        <v>24.510925706384132</v>
      </c>
      <c r="FG241" s="2">
        <v>24.469624063468885</v>
      </c>
      <c r="FH241" s="2">
        <v>24.471231744557326</v>
      </c>
      <c r="FI241" s="2">
        <v>24.396956603574179</v>
      </c>
      <c r="FJ241" s="2">
        <v>24.654871826054173</v>
      </c>
      <c r="FK241" s="2">
        <v>24.888967328670862</v>
      </c>
      <c r="FL241" s="2">
        <v>24.317234944919754</v>
      </c>
      <c r="FM241" s="2">
        <v>24.133784293807938</v>
      </c>
      <c r="FN241" s="2">
        <v>24.025565862348028</v>
      </c>
      <c r="FO241" s="2">
        <v>24.33578770622653</v>
      </c>
      <c r="FP241" s="2">
        <v>24.783682978624242</v>
      </c>
      <c r="FQ241" s="2">
        <v>23.921739488819931</v>
      </c>
      <c r="FR241" s="2">
        <v>24.835127134602335</v>
      </c>
      <c r="FS241" s="2">
        <v>24.543782129260673</v>
      </c>
      <c r="FT241" s="2">
        <v>24.616507522819756</v>
      </c>
      <c r="FU241" s="2">
        <v>24.476091511807059</v>
      </c>
      <c r="FV241" s="2">
        <v>24.33607131970248</v>
      </c>
      <c r="FW241" s="2">
        <v>24.060297327120402</v>
      </c>
      <c r="FX241" s="2">
        <v>24.310172605410067</v>
      </c>
      <c r="FY241" s="2">
        <v>23.66820120995277</v>
      </c>
      <c r="FZ241" s="2">
        <v>23.859569218672728</v>
      </c>
      <c r="GA241" s="2">
        <v>23.942997577490175</v>
      </c>
      <c r="GB241" s="2">
        <v>24.264078854572695</v>
      </c>
      <c r="GC241" s="2">
        <v>24.170947996637768</v>
      </c>
      <c r="GD241" s="2">
        <v>24.397642891360647</v>
      </c>
      <c r="GE241" s="2">
        <v>24.338460093982746</v>
      </c>
      <c r="GF241" s="2">
        <v>24.510987438324534</v>
      </c>
      <c r="GG241" s="2">
        <v>24.558854920886077</v>
      </c>
      <c r="GH241" s="2">
        <v>24.956076547684951</v>
      </c>
      <c r="GI241" s="2">
        <v>24.378734175954943</v>
      </c>
      <c r="GJ241" s="2">
        <v>24.980186664862089</v>
      </c>
      <c r="GK241" s="2">
        <v>24.261015715247503</v>
      </c>
      <c r="GL241" s="2">
        <v>24.81506087528464</v>
      </c>
      <c r="GM241" s="30">
        <v>24.888758276374304</v>
      </c>
      <c r="GN241" s="30">
        <v>24.102552537791194</v>
      </c>
    </row>
    <row r="242" spans="1:196" x14ac:dyDescent="0.2">
      <c r="A242" s="17" t="s">
        <v>180</v>
      </c>
      <c r="B242" s="17">
        <v>35</v>
      </c>
      <c r="C242" s="17">
        <v>1</v>
      </c>
      <c r="D242" s="9" t="s">
        <v>0</v>
      </c>
      <c r="E242" s="8">
        <v>0.57423352851616483</v>
      </c>
      <c r="F242" s="7">
        <v>5.1978506184397588E-2</v>
      </c>
      <c r="G242" s="7">
        <v>0.4167763308016964</v>
      </c>
      <c r="H242" s="10">
        <v>6.3320234956488974E-2</v>
      </c>
      <c r="I242" s="78">
        <v>0</v>
      </c>
      <c r="J242" s="78">
        <v>0</v>
      </c>
      <c r="K242" s="2">
        <v>19.933193529251621</v>
      </c>
      <c r="L242" s="2">
        <v>20.072719734292576</v>
      </c>
      <c r="M242" s="2">
        <v>19.806974528502518</v>
      </c>
      <c r="N242" s="2">
        <v>20.315485181606878</v>
      </c>
      <c r="O242" s="2">
        <v>19.825218157526109</v>
      </c>
      <c r="P242" s="2">
        <v>20.063035338688582</v>
      </c>
      <c r="Q242" s="2">
        <v>20.22119604888104</v>
      </c>
      <c r="R242" s="2">
        <v>19.970614800209042</v>
      </c>
      <c r="S242" s="2">
        <v>20.199783461760486</v>
      </c>
      <c r="T242" s="2">
        <v>20.099318888426509</v>
      </c>
      <c r="U242" s="2">
        <v>19.789352698162197</v>
      </c>
      <c r="V242" s="2">
        <v>19.360965867894926</v>
      </c>
      <c r="W242" s="2">
        <v>19.722652081516195</v>
      </c>
      <c r="X242" s="2">
        <v>19.991799638411059</v>
      </c>
      <c r="Y242" s="2">
        <v>19.637785653669674</v>
      </c>
      <c r="Z242" s="2">
        <v>19.699072904289853</v>
      </c>
      <c r="AA242" s="2">
        <v>19.759626639750593</v>
      </c>
      <c r="AB242" s="2">
        <v>19.302587065175423</v>
      </c>
      <c r="AC242" s="2">
        <v>20.032161534830298</v>
      </c>
      <c r="AD242" s="2">
        <v>19.49424817788222</v>
      </c>
      <c r="AE242" s="2">
        <v>20.049141012494079</v>
      </c>
      <c r="AF242" s="2">
        <v>19.797086288825909</v>
      </c>
      <c r="AG242" s="2">
        <v>19.547352842225809</v>
      </c>
      <c r="AH242" s="2">
        <v>19.726213724509321</v>
      </c>
      <c r="AI242" s="2">
        <v>20.093141230973206</v>
      </c>
      <c r="AJ242" s="2">
        <v>19.267940794261264</v>
      </c>
      <c r="AK242" s="2">
        <v>19.826750445069269</v>
      </c>
      <c r="AL242" s="2">
        <v>19.727925890267272</v>
      </c>
      <c r="AM242" s="2">
        <v>20.367154363719383</v>
      </c>
      <c r="AN242" s="2">
        <v>20.408703258420253</v>
      </c>
      <c r="AO242" s="2">
        <v>20.188490142945561</v>
      </c>
      <c r="AP242" s="2">
        <v>20.16711168356197</v>
      </c>
      <c r="AQ242" s="2">
        <v>19.36667635631003</v>
      </c>
      <c r="AR242" s="2">
        <v>20.529460541199168</v>
      </c>
      <c r="AS242" s="2">
        <v>19.648963767489843</v>
      </c>
      <c r="AT242" s="2">
        <v>20.507969030935907</v>
      </c>
      <c r="AU242" s="2">
        <v>20.138700939355893</v>
      </c>
      <c r="AV242" s="2">
        <v>20.299606817498635</v>
      </c>
      <c r="AW242" s="2">
        <v>19.671110547135413</v>
      </c>
      <c r="AX242" s="2">
        <v>19.882028503319791</v>
      </c>
      <c r="AY242" s="2">
        <v>19.872979223907219</v>
      </c>
      <c r="AZ242" s="2">
        <v>20.418801637298298</v>
      </c>
      <c r="BA242" s="2">
        <v>20.091528693398494</v>
      </c>
      <c r="BB242" s="2">
        <v>20.024987163949252</v>
      </c>
      <c r="BC242" s="2">
        <v>19.67900509857764</v>
      </c>
      <c r="BD242" s="2">
        <v>19.426864327107857</v>
      </c>
      <c r="BE242" s="2">
        <v>20.135637812295066</v>
      </c>
      <c r="BF242" s="2">
        <v>19.994369031643089</v>
      </c>
      <c r="BG242" s="2">
        <v>20.466675910897646</v>
      </c>
      <c r="BH242" s="2">
        <v>19.93129636308527</v>
      </c>
      <c r="BI242" s="2">
        <v>19.977689547480338</v>
      </c>
      <c r="BJ242" s="2">
        <v>19.81536614122999</v>
      </c>
      <c r="BK242" s="2">
        <v>19.963138886182126</v>
      </c>
      <c r="BL242" s="2">
        <v>19.657042267507482</v>
      </c>
      <c r="BM242" s="2">
        <v>20.263693715577265</v>
      </c>
      <c r="BN242" s="2">
        <v>19.339576915471898</v>
      </c>
      <c r="BO242" s="2">
        <v>19.921076658348717</v>
      </c>
      <c r="BP242" s="2">
        <v>20.268221321239356</v>
      </c>
      <c r="BQ242" s="2">
        <v>19.957213119229795</v>
      </c>
      <c r="BR242" s="2">
        <v>19.64456756210253</v>
      </c>
      <c r="BS242" s="2">
        <v>19.383180625816959</v>
      </c>
      <c r="BT242" s="2">
        <v>20.196509864122877</v>
      </c>
      <c r="BU242" s="2">
        <v>19.554113259489529</v>
      </c>
      <c r="BV242" s="2">
        <v>20.06949491882142</v>
      </c>
      <c r="BW242" s="2">
        <v>19.98238022919206</v>
      </c>
      <c r="BX242" s="2">
        <v>19.640735360101143</v>
      </c>
      <c r="BY242" s="2">
        <v>19.433827271521892</v>
      </c>
      <c r="BZ242" s="2">
        <v>20.15684326966894</v>
      </c>
      <c r="CA242" s="2">
        <v>19.981113677496229</v>
      </c>
      <c r="CB242" s="2">
        <v>20.153366419708608</v>
      </c>
      <c r="CC242" s="2">
        <v>20.239619054280034</v>
      </c>
      <c r="CD242" s="2">
        <v>19.800150419435081</v>
      </c>
      <c r="CE242" s="2">
        <v>20.141981908438581</v>
      </c>
      <c r="CF242" s="2">
        <v>19.436778930181706</v>
      </c>
      <c r="CG242" s="2">
        <v>20.200952541624588</v>
      </c>
      <c r="CH242" s="2">
        <v>19.844747223499393</v>
      </c>
      <c r="CI242" s="2">
        <v>19.714193066530768</v>
      </c>
      <c r="CJ242" s="2">
        <v>19.440911684615017</v>
      </c>
      <c r="CK242" s="2">
        <v>19.750187885398262</v>
      </c>
      <c r="CL242" s="2">
        <v>20.07433498998417</v>
      </c>
      <c r="CM242" s="2">
        <v>19.747031477667527</v>
      </c>
      <c r="CN242" s="2">
        <v>19.496328725601757</v>
      </c>
      <c r="CO242" s="2">
        <v>19.435369266048696</v>
      </c>
      <c r="CP242" s="2">
        <v>19.682482588705604</v>
      </c>
      <c r="CQ242" s="2">
        <v>20.015534583021584</v>
      </c>
      <c r="CR242" s="2">
        <v>19.921155110666554</v>
      </c>
      <c r="CS242" s="2">
        <v>19.696357962013874</v>
      </c>
      <c r="CT242" s="2">
        <v>19.305622121357743</v>
      </c>
      <c r="CU242" s="2">
        <v>19.663206081415371</v>
      </c>
      <c r="CV242" s="2">
        <v>19.911426936142181</v>
      </c>
      <c r="CW242" s="2">
        <v>19.942124373857649</v>
      </c>
      <c r="CX242" s="2">
        <v>19.371594902113586</v>
      </c>
      <c r="CY242" s="2">
        <v>20.115368419300282</v>
      </c>
      <c r="CZ242" s="2">
        <v>19.96293222075963</v>
      </c>
      <c r="DA242" s="2">
        <v>20.13457488530166</v>
      </c>
      <c r="DB242" s="2">
        <v>19.839323669479505</v>
      </c>
      <c r="DC242" s="2">
        <v>19.852289160482457</v>
      </c>
      <c r="DD242" s="2">
        <v>20.029954705002972</v>
      </c>
      <c r="DE242" s="2">
        <v>20.190847573361602</v>
      </c>
      <c r="DF242" s="2">
        <v>19.891046686703351</v>
      </c>
      <c r="DG242" s="2">
        <v>19.829493876033983</v>
      </c>
      <c r="DH242" s="2">
        <v>19.685381416239068</v>
      </c>
      <c r="DI242" s="2">
        <v>20.714201638799473</v>
      </c>
      <c r="DJ242" s="2">
        <v>19.541343817028732</v>
      </c>
      <c r="DK242" s="2">
        <v>19.735109607060533</v>
      </c>
      <c r="DL242" s="2">
        <v>19.703144530951125</v>
      </c>
      <c r="DM242" s="2">
        <v>19.99126256357151</v>
      </c>
      <c r="DN242" s="2">
        <v>19.677943265418964</v>
      </c>
      <c r="DO242" s="2">
        <v>20.029954705002972</v>
      </c>
      <c r="DP242" s="2">
        <v>19.834328600306851</v>
      </c>
      <c r="DQ242" s="2">
        <v>20.433714546693473</v>
      </c>
      <c r="DR242" s="2">
        <v>20.009708764849425</v>
      </c>
      <c r="DS242" s="2">
        <v>19.634799940696094</v>
      </c>
      <c r="DT242" s="2">
        <v>19.750432848086991</v>
      </c>
      <c r="DU242" s="2">
        <v>19.916153500705327</v>
      </c>
      <c r="DV242" s="2">
        <v>19.851510830851275</v>
      </c>
      <c r="DW242" s="2">
        <v>20.087279919755929</v>
      </c>
      <c r="DX242" s="2">
        <v>20.18796040101255</v>
      </c>
      <c r="DY242" s="2">
        <v>20.029954705002972</v>
      </c>
      <c r="DZ242" s="2">
        <v>19.622711299013783</v>
      </c>
      <c r="EA242" s="2">
        <v>19.635953326330966</v>
      </c>
      <c r="EB242" s="2">
        <v>20.057899160709795</v>
      </c>
      <c r="EC242" s="2">
        <v>19.816148258446024</v>
      </c>
      <c r="ED242" s="2">
        <v>19.42196958073546</v>
      </c>
      <c r="EE242" s="2">
        <v>20.620488153973678</v>
      </c>
      <c r="EF242" s="2">
        <v>19.806706255551124</v>
      </c>
      <c r="EG242" s="2">
        <v>19.678998212098129</v>
      </c>
      <c r="EH242" s="2">
        <v>20.181301127408481</v>
      </c>
      <c r="EI242" s="2">
        <v>20.075559299605548</v>
      </c>
      <c r="EJ242" s="2">
        <v>20.179165120779768</v>
      </c>
      <c r="EK242" s="2">
        <v>19.98224277620081</v>
      </c>
      <c r="EL242" s="2">
        <v>20.15349123984771</v>
      </c>
      <c r="EM242" s="2">
        <v>19.192573630280357</v>
      </c>
      <c r="EN242" s="2">
        <v>19.971582065164423</v>
      </c>
      <c r="EO242" s="2">
        <v>19.815564498921546</v>
      </c>
      <c r="EP242" s="2">
        <v>20.482576250747968</v>
      </c>
      <c r="EQ242" s="2">
        <v>19.776028033344858</v>
      </c>
      <c r="ER242" s="2">
        <v>19.314524139880941</v>
      </c>
      <c r="ES242" s="2">
        <v>20.029954705002972</v>
      </c>
      <c r="ET242" s="2">
        <v>19.500461260332933</v>
      </c>
      <c r="EU242" s="2">
        <v>19.200937411501823</v>
      </c>
      <c r="EV242" s="2">
        <v>19.815820436408149</v>
      </c>
      <c r="EW242" s="2">
        <v>20.277022790037165</v>
      </c>
      <c r="EX242" s="2">
        <v>20.126579454811846</v>
      </c>
      <c r="EY242" s="2">
        <v>20.018084406727692</v>
      </c>
      <c r="EZ242" s="2">
        <v>19.466746441345919</v>
      </c>
      <c r="FA242" s="2">
        <v>19.996837222948969</v>
      </c>
      <c r="FB242" s="2">
        <v>19.915989236968755</v>
      </c>
      <c r="FC242" s="2">
        <v>19.975182274824675</v>
      </c>
      <c r="FD242" s="2">
        <v>20.129828988786858</v>
      </c>
      <c r="FE242" s="2">
        <v>20.079583992186354</v>
      </c>
      <c r="FF242" s="2">
        <v>20.51182180557705</v>
      </c>
      <c r="FG242" s="2">
        <v>20.197427071599055</v>
      </c>
      <c r="FH242" s="2">
        <v>19.879908035883627</v>
      </c>
      <c r="FI242" s="2">
        <v>19.745117994719838</v>
      </c>
      <c r="FJ242" s="2">
        <v>19.808685486361345</v>
      </c>
      <c r="FK242" s="2">
        <v>19.811277861866497</v>
      </c>
      <c r="FL242" s="2">
        <v>19.987687384810041</v>
      </c>
      <c r="FM242" s="2">
        <v>19.54137781344194</v>
      </c>
      <c r="FN242" s="2">
        <v>19.792390935715822</v>
      </c>
      <c r="FO242" s="2">
        <v>20.216909153410874</v>
      </c>
      <c r="FP242" s="2">
        <v>19.877514717606946</v>
      </c>
      <c r="FQ242" s="2">
        <v>19.72971845038353</v>
      </c>
      <c r="FR242" s="2">
        <v>19.921811551527387</v>
      </c>
      <c r="FS242" s="2">
        <v>20.232214929306799</v>
      </c>
      <c r="FT242" s="2">
        <v>20.008732732388655</v>
      </c>
      <c r="FU242" s="2">
        <v>20.27813682464922</v>
      </c>
      <c r="FV242" s="2">
        <v>19.852077484111977</v>
      </c>
      <c r="FW242" s="2">
        <v>19.422605637507218</v>
      </c>
      <c r="FX242" s="2">
        <v>19.787615306482035</v>
      </c>
      <c r="FY242" s="2">
        <v>19.936550102210724</v>
      </c>
      <c r="FZ242" s="2">
        <v>19.56334450093361</v>
      </c>
      <c r="GA242" s="2">
        <v>19.449438023268304</v>
      </c>
      <c r="GB242" s="2">
        <v>20.175129049855379</v>
      </c>
      <c r="GC242" s="2">
        <v>20.128158969320818</v>
      </c>
      <c r="GD242" s="2">
        <v>20.298571170310659</v>
      </c>
      <c r="GE242" s="2">
        <v>20.037671898897926</v>
      </c>
      <c r="GF242" s="2">
        <v>20.085242593821746</v>
      </c>
      <c r="GG242" s="2">
        <v>20.595936780972366</v>
      </c>
      <c r="GH242" s="2">
        <v>19.813727530175971</v>
      </c>
      <c r="GI242" s="2">
        <v>20.011708617780897</v>
      </c>
      <c r="GJ242" s="2">
        <v>20.548606736708418</v>
      </c>
      <c r="GK242" s="2">
        <v>20.029954705002972</v>
      </c>
      <c r="GL242" s="2">
        <v>19.784015427292722</v>
      </c>
      <c r="GM242" s="30">
        <v>20.581126568292646</v>
      </c>
      <c r="GN242" s="30">
        <v>19.742449158318195</v>
      </c>
    </row>
    <row r="243" spans="1:196" x14ac:dyDescent="0.2">
      <c r="A243" s="17" t="s">
        <v>181</v>
      </c>
      <c r="B243" s="17">
        <v>40</v>
      </c>
      <c r="C243" s="17">
        <v>1</v>
      </c>
      <c r="D243" s="9" t="s">
        <v>0</v>
      </c>
      <c r="E243" s="8">
        <v>0.48112915744829193</v>
      </c>
      <c r="F243" s="7">
        <v>-5.3515687351477936E-2</v>
      </c>
      <c r="G243" s="7">
        <v>0.88077703067657687</v>
      </c>
      <c r="H243" s="10">
        <v>2.1075244904206869E-2</v>
      </c>
      <c r="I243" s="78">
        <v>0</v>
      </c>
      <c r="J243" s="78">
        <v>0</v>
      </c>
      <c r="K243" s="2">
        <v>24.036198548756381</v>
      </c>
      <c r="L243" s="2">
        <v>23.764307556649914</v>
      </c>
      <c r="M243" s="2">
        <v>23.991642949489229</v>
      </c>
      <c r="N243" s="2">
        <v>24.131079938552233</v>
      </c>
      <c r="O243" s="2">
        <v>23.461393116302656</v>
      </c>
      <c r="P243" s="2">
        <v>23.738943822245766</v>
      </c>
      <c r="Q243" s="2">
        <v>23.9676340209103</v>
      </c>
      <c r="R243" s="2">
        <v>24.19901047162978</v>
      </c>
      <c r="S243" s="2">
        <v>24.224923078886746</v>
      </c>
      <c r="T243" s="2">
        <v>23.718454673927031</v>
      </c>
      <c r="U243" s="2">
        <v>23.758285233995501</v>
      </c>
      <c r="V243" s="2">
        <v>24.058853485674884</v>
      </c>
      <c r="W243" s="2">
        <v>23.641661853854323</v>
      </c>
      <c r="X243" s="2">
        <v>24.154357166825243</v>
      </c>
      <c r="Y243" s="2">
        <v>23.702735133148622</v>
      </c>
      <c r="Z243" s="2">
        <v>23.556400876741773</v>
      </c>
      <c r="AA243" s="2">
        <v>24.003531755003785</v>
      </c>
      <c r="AB243" s="2">
        <v>23.3754614349305</v>
      </c>
      <c r="AC243" s="2">
        <v>24.079569930959622</v>
      </c>
      <c r="AD243" s="2">
        <v>23.629893511745092</v>
      </c>
      <c r="AE243" s="2">
        <v>24.162578113317899</v>
      </c>
      <c r="AF243" s="2">
        <v>23.709309987867584</v>
      </c>
      <c r="AG243" s="2">
        <v>23.404699708488224</v>
      </c>
      <c r="AH243" s="2">
        <v>24.063584375232061</v>
      </c>
      <c r="AI243" s="2">
        <v>24.077183793840316</v>
      </c>
      <c r="AJ243" s="2">
        <v>23.439929601205026</v>
      </c>
      <c r="AK243" s="2">
        <v>23.92987359929473</v>
      </c>
      <c r="AL243" s="2">
        <v>24.24120710087654</v>
      </c>
      <c r="AM243" s="2">
        <v>23.844771902846304</v>
      </c>
      <c r="AN243" s="2">
        <v>23.861415590227853</v>
      </c>
      <c r="AO243" s="2">
        <v>23.910333357971972</v>
      </c>
      <c r="AP243" s="2">
        <v>23.928860799881871</v>
      </c>
      <c r="AQ243" s="2">
        <v>23.677244065881752</v>
      </c>
      <c r="AR243" s="2">
        <v>24.332385377641454</v>
      </c>
      <c r="AS243" s="2">
        <v>23.605710461149048</v>
      </c>
      <c r="AT243" s="2">
        <v>24.421030049251485</v>
      </c>
      <c r="AU243" s="2">
        <v>23.895726581418021</v>
      </c>
      <c r="AV243" s="2">
        <v>24.387359755134124</v>
      </c>
      <c r="AW243" s="2">
        <v>23.26137164923755</v>
      </c>
      <c r="AX243" s="2">
        <v>23.808821824878354</v>
      </c>
      <c r="AY243" s="2">
        <v>23.840678924682273</v>
      </c>
      <c r="AZ243" s="2">
        <v>24.259349813772449</v>
      </c>
      <c r="BA243" s="2">
        <v>23.587747181723255</v>
      </c>
      <c r="BB243" s="2">
        <v>23.877490817428107</v>
      </c>
      <c r="BC243" s="2">
        <v>23.875535728618022</v>
      </c>
      <c r="BD243" s="2">
        <v>23.638792181393992</v>
      </c>
      <c r="BE243" s="2">
        <v>24.076725802035828</v>
      </c>
      <c r="BF243" s="2">
        <v>24.227681746240677</v>
      </c>
      <c r="BG243" s="2">
        <v>24.115105352660226</v>
      </c>
      <c r="BH243" s="2">
        <v>23.727442851701522</v>
      </c>
      <c r="BI243" s="2">
        <v>24.156873671709622</v>
      </c>
      <c r="BJ243" s="2">
        <v>24.06500046553472</v>
      </c>
      <c r="BK243" s="2">
        <v>23.722034665147341</v>
      </c>
      <c r="BL243" s="2">
        <v>23.534788674184568</v>
      </c>
      <c r="BM243" s="2">
        <v>24.131143796496637</v>
      </c>
      <c r="BN243" s="2">
        <v>23.778959861710025</v>
      </c>
      <c r="BO243" s="2">
        <v>23.989664472542763</v>
      </c>
      <c r="BP243" s="2">
        <v>24.22841767532168</v>
      </c>
      <c r="BQ243" s="2">
        <v>23.975266437104018</v>
      </c>
      <c r="BR243" s="2">
        <v>23.717005872894283</v>
      </c>
      <c r="BS243" s="2">
        <v>23.806316966111734</v>
      </c>
      <c r="BT243" s="2">
        <v>23.911927062112305</v>
      </c>
      <c r="BU243" s="2">
        <v>23.955301093592293</v>
      </c>
      <c r="BV243" s="2">
        <v>23.906071826772298</v>
      </c>
      <c r="BW243" s="2">
        <v>23.860962514755819</v>
      </c>
      <c r="BX243" s="2">
        <v>23.726820993649767</v>
      </c>
      <c r="BY243" s="2">
        <v>23.554452427261104</v>
      </c>
      <c r="BZ243" s="2">
        <v>24.108516958675771</v>
      </c>
      <c r="CA243" s="2">
        <v>23.957520811853993</v>
      </c>
      <c r="CB243" s="2">
        <v>24.157904455658876</v>
      </c>
      <c r="CC243" s="2">
        <v>23.906842110097461</v>
      </c>
      <c r="CD243" s="2">
        <v>23.986821187758789</v>
      </c>
      <c r="CE243" s="2">
        <v>23.864693536255782</v>
      </c>
      <c r="CF243" s="2">
        <v>23.88901725798792</v>
      </c>
      <c r="CG243" s="2">
        <v>24.390316331933519</v>
      </c>
      <c r="CH243" s="2">
        <v>23.623474921515591</v>
      </c>
      <c r="CI243" s="2">
        <v>23.620362850434152</v>
      </c>
      <c r="CJ243" s="2">
        <v>24.290785704658273</v>
      </c>
      <c r="CK243" s="2">
        <v>24.069773074075606</v>
      </c>
      <c r="CL243" s="2">
        <v>23.945899476554338</v>
      </c>
      <c r="CM243" s="2">
        <v>23.890483418632421</v>
      </c>
      <c r="CN243" s="2">
        <v>23.801261762269284</v>
      </c>
      <c r="CO243" s="2">
        <v>23.302924682018748</v>
      </c>
      <c r="CP243" s="2">
        <v>23.983852968920029</v>
      </c>
      <c r="CQ243" s="2">
        <v>23.991304976376878</v>
      </c>
      <c r="CR243" s="2">
        <v>24.180934544994752</v>
      </c>
      <c r="CS243" s="2">
        <v>23.641177691130441</v>
      </c>
      <c r="CT243" s="2">
        <v>23.658585483041929</v>
      </c>
      <c r="CU243" s="2">
        <v>23.815071078986694</v>
      </c>
      <c r="CV243" s="2">
        <v>24.015282574639581</v>
      </c>
      <c r="CW243" s="2">
        <v>24.372316783827429</v>
      </c>
      <c r="CX243" s="2">
        <v>23.785382024626365</v>
      </c>
      <c r="CY243" s="2">
        <v>24.132794331758252</v>
      </c>
      <c r="CZ243" s="2">
        <v>23.912231138205197</v>
      </c>
      <c r="DA243" s="2">
        <v>23.779142193205661</v>
      </c>
      <c r="DB243" s="2">
        <v>23.806651959965293</v>
      </c>
      <c r="DC243" s="2">
        <v>23.703714859165096</v>
      </c>
      <c r="DD243" s="2">
        <v>23.828955279680134</v>
      </c>
      <c r="DE243" s="2">
        <v>24.282212117703541</v>
      </c>
      <c r="DF243" s="2">
        <v>24.028196482727079</v>
      </c>
      <c r="DG243" s="2">
        <v>23.731908679869129</v>
      </c>
      <c r="DH243" s="2">
        <v>23.804633496455768</v>
      </c>
      <c r="DI243" s="2">
        <v>24.275810259895525</v>
      </c>
      <c r="DJ243" s="2">
        <v>23.632957856747321</v>
      </c>
      <c r="DK243" s="2">
        <v>23.404605388492499</v>
      </c>
      <c r="DL243" s="2">
        <v>23.570715569613487</v>
      </c>
      <c r="DM243" s="2">
        <v>23.413102127478968</v>
      </c>
      <c r="DN243" s="2">
        <v>23.796715175154517</v>
      </c>
      <c r="DO243" s="2">
        <v>23.871477762872448</v>
      </c>
      <c r="DP243" s="2">
        <v>23.690224212054652</v>
      </c>
      <c r="DQ243" s="2">
        <v>24.036980450093051</v>
      </c>
      <c r="DR243" s="2">
        <v>24.680493933567952</v>
      </c>
      <c r="DS243" s="2">
        <v>23.431292747237695</v>
      </c>
      <c r="DT243" s="2">
        <v>23.707766056450858</v>
      </c>
      <c r="DU243" s="2">
        <v>23.784496299472448</v>
      </c>
      <c r="DV243" s="2">
        <v>24.088649054246428</v>
      </c>
      <c r="DW243" s="2">
        <v>23.888388232209444</v>
      </c>
      <c r="DX243" s="2">
        <v>23.767615520685165</v>
      </c>
      <c r="DY243" s="2">
        <v>24.280164001262996</v>
      </c>
      <c r="DZ243" s="2">
        <v>23.635494030130218</v>
      </c>
      <c r="EA243" s="2">
        <v>23.467140089863946</v>
      </c>
      <c r="EB243" s="2">
        <v>23.907468372620684</v>
      </c>
      <c r="EC243" s="2">
        <v>23.649864471802445</v>
      </c>
      <c r="ED243" s="2">
        <v>23.781377025520936</v>
      </c>
      <c r="EE243" s="2">
        <v>24.058935810181815</v>
      </c>
      <c r="EF243" s="2">
        <v>23.563897634892285</v>
      </c>
      <c r="EG243" s="2">
        <v>23.934908439889284</v>
      </c>
      <c r="EH243" s="2">
        <v>23.898423309961778</v>
      </c>
      <c r="EI243" s="2">
        <v>24.091362013037809</v>
      </c>
      <c r="EJ243" s="2">
        <v>24.008632122880044</v>
      </c>
      <c r="EK243" s="2">
        <v>23.801701324372342</v>
      </c>
      <c r="EL243" s="2">
        <v>24.292209068498369</v>
      </c>
      <c r="EM243" s="2">
        <v>23.379749581971772</v>
      </c>
      <c r="EN243" s="2">
        <v>24.166827431926485</v>
      </c>
      <c r="EO243" s="2">
        <v>23.792825921581802</v>
      </c>
      <c r="EP243" s="2">
        <v>24.264852365988109</v>
      </c>
      <c r="EQ243" s="2">
        <v>23.392456336314879</v>
      </c>
      <c r="ER243" s="2">
        <v>23.488251548663218</v>
      </c>
      <c r="ES243" s="2">
        <v>23.873026336182793</v>
      </c>
      <c r="ET243" s="2">
        <v>23.812814877344422</v>
      </c>
      <c r="EU243" s="2">
        <v>23.386298080416047</v>
      </c>
      <c r="EV243" s="2">
        <v>24.182300937547144</v>
      </c>
      <c r="EW243" s="2">
        <v>23.943972001899876</v>
      </c>
      <c r="EX243" s="2">
        <v>24.380795788092779</v>
      </c>
      <c r="EY243" s="2">
        <v>23.875089006263472</v>
      </c>
      <c r="EZ243" s="2">
        <v>23.665379185424452</v>
      </c>
      <c r="FA243" s="2">
        <v>23.971089140573987</v>
      </c>
      <c r="FB243" s="2">
        <v>23.823329066575912</v>
      </c>
      <c r="FC243" s="2">
        <v>23.742367309216991</v>
      </c>
      <c r="FD243" s="2">
        <v>24.09456092377475</v>
      </c>
      <c r="FE243" s="2">
        <v>24.196910283782596</v>
      </c>
      <c r="FF243" s="2">
        <v>24.125458412725358</v>
      </c>
      <c r="FG243" s="2">
        <v>24.100111490494928</v>
      </c>
      <c r="FH243" s="2">
        <v>24.032472487749768</v>
      </c>
      <c r="FI243" s="2">
        <v>24.054686193862437</v>
      </c>
      <c r="FJ243" s="2">
        <v>24.045970392236192</v>
      </c>
      <c r="FK243" s="2">
        <v>24.033310741146519</v>
      </c>
      <c r="FL243" s="2">
        <v>23.887592129098653</v>
      </c>
      <c r="FM243" s="2">
        <v>24.122828426479597</v>
      </c>
      <c r="FN243" s="2">
        <v>23.268804050479776</v>
      </c>
      <c r="FO243" s="2">
        <v>23.908332905145492</v>
      </c>
      <c r="FP243" s="2">
        <v>24.312508864400918</v>
      </c>
      <c r="FQ243" s="2">
        <v>23.407845078408133</v>
      </c>
      <c r="FR243" s="2">
        <v>24.261880468505666</v>
      </c>
      <c r="FS243" s="2">
        <v>24.078494157589162</v>
      </c>
      <c r="FT243" s="2">
        <v>24.1046945148472</v>
      </c>
      <c r="FU243" s="2">
        <v>24.064210143384571</v>
      </c>
      <c r="FV243" s="2">
        <v>23.923804206685372</v>
      </c>
      <c r="FW243" s="2">
        <v>23.550164311502254</v>
      </c>
      <c r="FX243" s="2">
        <v>23.768260876712858</v>
      </c>
      <c r="FY243" s="2">
        <v>23.495750324001399</v>
      </c>
      <c r="FZ243" s="2">
        <v>23.130817563410211</v>
      </c>
      <c r="GA243" s="2">
        <v>23.62047573215591</v>
      </c>
      <c r="GB243" s="2">
        <v>23.583957150924153</v>
      </c>
      <c r="GC243" s="2">
        <v>24.116425842337257</v>
      </c>
      <c r="GD243" s="2">
        <v>24.094070215007054</v>
      </c>
      <c r="GE243" s="2">
        <v>24.048476134507464</v>
      </c>
      <c r="GF243" s="2">
        <v>23.666385460581498</v>
      </c>
      <c r="GG243" s="2">
        <v>24.195792716350521</v>
      </c>
      <c r="GH243" s="2">
        <v>24.353260988403814</v>
      </c>
      <c r="GI243" s="2">
        <v>24.185305349909669</v>
      </c>
      <c r="GJ243" s="2">
        <v>24.303825158514755</v>
      </c>
      <c r="GK243" s="2">
        <v>23.898003159506956</v>
      </c>
      <c r="GL243" s="2">
        <v>24.194967798881851</v>
      </c>
      <c r="GM243" s="30">
        <v>24.220818085597106</v>
      </c>
      <c r="GN243" s="30">
        <v>23.583420665302739</v>
      </c>
    </row>
    <row r="244" spans="1:196" x14ac:dyDescent="0.2">
      <c r="A244" s="17" t="s">
        <v>182</v>
      </c>
      <c r="B244" s="17">
        <v>41</v>
      </c>
      <c r="C244" s="17">
        <v>1</v>
      </c>
      <c r="D244" s="9" t="s">
        <v>0</v>
      </c>
      <c r="E244" s="8">
        <v>0.29453198698480731</v>
      </c>
      <c r="F244" s="7">
        <v>-6.9321564258334689E-2</v>
      </c>
      <c r="G244" s="7">
        <v>4.8308997088813088E-2</v>
      </c>
      <c r="H244" s="10">
        <v>-0.10852786424660721</v>
      </c>
      <c r="I244" s="78">
        <v>0</v>
      </c>
      <c r="J244" s="56" t="s">
        <v>5707</v>
      </c>
      <c r="K244" s="2">
        <v>23.260534425757122</v>
      </c>
      <c r="L244" s="2">
        <v>23.059340807747137</v>
      </c>
      <c r="M244" s="2">
        <v>23.047090262188171</v>
      </c>
      <c r="N244" s="2">
        <v>23.19589940178907</v>
      </c>
      <c r="O244" s="2">
        <v>22.81095937225869</v>
      </c>
      <c r="P244" s="2">
        <v>22.996217352381695</v>
      </c>
      <c r="Q244" s="2">
        <v>23.160674794664963</v>
      </c>
      <c r="R244" s="2">
        <v>23.301419711812734</v>
      </c>
      <c r="S244" s="2">
        <v>23.480785219410002</v>
      </c>
      <c r="T244" s="2">
        <v>23.235118775144787</v>
      </c>
      <c r="U244" s="2">
        <v>23.145099615296875</v>
      </c>
      <c r="V244" s="2">
        <v>23.126945861245808</v>
      </c>
      <c r="W244" s="2">
        <v>22.987532632317304</v>
      </c>
      <c r="X244" s="2">
        <v>23.398655887992433</v>
      </c>
      <c r="Y244" s="2">
        <v>22.842812037812468</v>
      </c>
      <c r="Z244" s="2">
        <v>22.97666426619789</v>
      </c>
      <c r="AA244" s="2">
        <v>23.270002765009536</v>
      </c>
      <c r="AB244" s="2">
        <v>22.849225828747446</v>
      </c>
      <c r="AC244" s="2">
        <v>23.27891603722513</v>
      </c>
      <c r="AD244" s="2">
        <v>22.942444411898862</v>
      </c>
      <c r="AE244" s="2">
        <v>23.530902421945143</v>
      </c>
      <c r="AF244" s="2">
        <v>23.159817977534846</v>
      </c>
      <c r="AG244" s="2">
        <v>22.591386723850849</v>
      </c>
      <c r="AH244" s="2">
        <v>23.311101286586457</v>
      </c>
      <c r="AI244" s="2">
        <v>23.547631134390404</v>
      </c>
      <c r="AJ244" s="2">
        <v>22.637543889605155</v>
      </c>
      <c r="AK244" s="2">
        <v>23.246399856324786</v>
      </c>
      <c r="AL244" s="2">
        <v>23.286365837262537</v>
      </c>
      <c r="AM244" s="2">
        <v>23.531277482134733</v>
      </c>
      <c r="AN244" s="2">
        <v>23.222157068910875</v>
      </c>
      <c r="AO244" s="2">
        <v>23.379313240711848</v>
      </c>
      <c r="AP244" s="2">
        <v>23.256031804880099</v>
      </c>
      <c r="AQ244" s="2">
        <v>22.873791889006878</v>
      </c>
      <c r="AR244" s="2">
        <v>23.683419614174458</v>
      </c>
      <c r="AS244" s="2">
        <v>22.936598632422434</v>
      </c>
      <c r="AT244" s="2">
        <v>23.6674014622449</v>
      </c>
      <c r="AU244" s="2">
        <v>23.368168644205042</v>
      </c>
      <c r="AV244" s="2">
        <v>23.597225686555301</v>
      </c>
      <c r="AW244" s="2">
        <v>22.444149521786489</v>
      </c>
      <c r="AX244" s="2">
        <v>23.02080618103038</v>
      </c>
      <c r="AY244" s="2">
        <v>23.295309449053022</v>
      </c>
      <c r="AZ244" s="2">
        <v>23.349987832943324</v>
      </c>
      <c r="BA244" s="2">
        <v>22.761929890674299</v>
      </c>
      <c r="BB244" s="2">
        <v>23.063358948591688</v>
      </c>
      <c r="BC244" s="2">
        <v>23.077257983145579</v>
      </c>
      <c r="BD244" s="2">
        <v>22.994519928626385</v>
      </c>
      <c r="BE244" s="2">
        <v>23.230296239055658</v>
      </c>
      <c r="BF244" s="2">
        <v>23.344627696108066</v>
      </c>
      <c r="BG244" s="2">
        <v>23.54812009569844</v>
      </c>
      <c r="BH244" s="2">
        <v>23.126872985167964</v>
      </c>
      <c r="BI244" s="2">
        <v>23.223825651760272</v>
      </c>
      <c r="BJ244" s="2">
        <v>23.222046451283447</v>
      </c>
      <c r="BK244" s="2">
        <v>23.203710294428156</v>
      </c>
      <c r="BL244" s="2">
        <v>22.780941287296578</v>
      </c>
      <c r="BM244" s="2">
        <v>23.35603328710657</v>
      </c>
      <c r="BN244" s="2">
        <v>22.753680236677969</v>
      </c>
      <c r="BO244" s="2">
        <v>23.124884907621094</v>
      </c>
      <c r="BP244" s="2">
        <v>23.666459479267111</v>
      </c>
      <c r="BQ244" s="2">
        <v>23.056119550496806</v>
      </c>
      <c r="BR244" s="2">
        <v>22.881482845642214</v>
      </c>
      <c r="BS244" s="2">
        <v>22.954772130216476</v>
      </c>
      <c r="BT244" s="2">
        <v>23.310519056336169</v>
      </c>
      <c r="BU244" s="2">
        <v>23.254758448892684</v>
      </c>
      <c r="BV244" s="2">
        <v>22.933984166317533</v>
      </c>
      <c r="BW244" s="2">
        <v>23.043643987434685</v>
      </c>
      <c r="BX244" s="2">
        <v>22.87445763278668</v>
      </c>
      <c r="BY244" s="2">
        <v>22.827385211938434</v>
      </c>
      <c r="BZ244" s="2">
        <v>23.494098157864194</v>
      </c>
      <c r="CA244" s="2">
        <v>23.410751083722129</v>
      </c>
      <c r="CB244" s="2">
        <v>23.375334767133086</v>
      </c>
      <c r="CC244" s="2">
        <v>23.276825272230241</v>
      </c>
      <c r="CD244" s="2">
        <v>23.421193910260239</v>
      </c>
      <c r="CE244" s="2">
        <v>22.856539763192828</v>
      </c>
      <c r="CF244" s="2">
        <v>23.07228033720726</v>
      </c>
      <c r="CG244" s="2">
        <v>23.28787288400838</v>
      </c>
      <c r="CH244" s="2">
        <v>22.89508092370334</v>
      </c>
      <c r="CI244" s="2">
        <v>22.924459987939649</v>
      </c>
      <c r="CJ244" s="2">
        <v>23.238771856832262</v>
      </c>
      <c r="CK244" s="2">
        <v>23.297871185165313</v>
      </c>
      <c r="CL244" s="2">
        <v>22.948572094571837</v>
      </c>
      <c r="CM244" s="2">
        <v>22.938150038168803</v>
      </c>
      <c r="CN244" s="2">
        <v>23.125910664394613</v>
      </c>
      <c r="CO244" s="2">
        <v>22.763393129930542</v>
      </c>
      <c r="CP244" s="2">
        <v>23.407622716230726</v>
      </c>
      <c r="CQ244" s="2">
        <v>23.307455956187535</v>
      </c>
      <c r="CR244" s="2">
        <v>23.524745428439246</v>
      </c>
      <c r="CS244" s="2">
        <v>22.877365869725811</v>
      </c>
      <c r="CT244" s="2">
        <v>22.904370173563429</v>
      </c>
      <c r="CU244" s="2">
        <v>23.291718727287424</v>
      </c>
      <c r="CV244" s="2">
        <v>23.332892360120709</v>
      </c>
      <c r="CW244" s="2">
        <v>23.511690351070072</v>
      </c>
      <c r="CX244" s="2">
        <v>23.04317499915722</v>
      </c>
      <c r="CY244" s="2">
        <v>23.241581707864938</v>
      </c>
      <c r="CZ244" s="2">
        <v>23.211787366097017</v>
      </c>
      <c r="DA244" s="2">
        <v>23.280963012852503</v>
      </c>
      <c r="DB244" s="2">
        <v>22.935835178686165</v>
      </c>
      <c r="DC244" s="2">
        <v>22.989591102887477</v>
      </c>
      <c r="DD244" s="2">
        <v>22.962223487036663</v>
      </c>
      <c r="DE244" s="2">
        <v>23.723714076066337</v>
      </c>
      <c r="DF244" s="2">
        <v>23.360674290038503</v>
      </c>
      <c r="DG244" s="2">
        <v>23.12384080429991</v>
      </c>
      <c r="DH244" s="2">
        <v>23.22434167544607</v>
      </c>
      <c r="DI244" s="2">
        <v>23.377635080808794</v>
      </c>
      <c r="DJ244" s="2">
        <v>22.868571488399354</v>
      </c>
      <c r="DK244" s="2">
        <v>22.809939646960977</v>
      </c>
      <c r="DL244" s="2">
        <v>23.021679381317107</v>
      </c>
      <c r="DM244" s="2">
        <v>22.667870754610625</v>
      </c>
      <c r="DN244" s="2">
        <v>23.150176446254349</v>
      </c>
      <c r="DO244" s="2">
        <v>23.212720495544975</v>
      </c>
      <c r="DP244" s="2">
        <v>22.941246455985222</v>
      </c>
      <c r="DQ244" s="2">
        <v>23.454973654091155</v>
      </c>
      <c r="DR244" s="2">
        <v>23.685213773872643</v>
      </c>
      <c r="DS244" s="2">
        <v>22.459855047687967</v>
      </c>
      <c r="DT244" s="2">
        <v>22.940642015271141</v>
      </c>
      <c r="DU244" s="2">
        <v>22.995196442454603</v>
      </c>
      <c r="DV244" s="2">
        <v>23.2852972363794</v>
      </c>
      <c r="DW244" s="2">
        <v>23.02478521518141</v>
      </c>
      <c r="DX244" s="2">
        <v>23.153759383641624</v>
      </c>
      <c r="DY244" s="2">
        <v>23.42330160262118</v>
      </c>
      <c r="DZ244" s="2">
        <v>22.810079519708282</v>
      </c>
      <c r="EA244" s="2">
        <v>22.712644455577475</v>
      </c>
      <c r="EB244" s="2">
        <v>23.23448624064201</v>
      </c>
      <c r="EC244" s="2">
        <v>22.800697563045659</v>
      </c>
      <c r="ED244" s="2">
        <v>22.70692414292181</v>
      </c>
      <c r="EE244" s="2">
        <v>23.376692348174718</v>
      </c>
      <c r="EF244" s="2">
        <v>22.776369717029642</v>
      </c>
      <c r="EG244" s="2">
        <v>23.196234267539154</v>
      </c>
      <c r="EH244" s="2">
        <v>23.217193693859095</v>
      </c>
      <c r="EI244" s="2">
        <v>23.30960719978836</v>
      </c>
      <c r="EJ244" s="2">
        <v>23.238883955141947</v>
      </c>
      <c r="EK244" s="2">
        <v>23.045383129832118</v>
      </c>
      <c r="EL244" s="2">
        <v>23.306547817792154</v>
      </c>
      <c r="EM244" s="2">
        <v>22.6579645329366</v>
      </c>
      <c r="EN244" s="2">
        <v>23.251503095249696</v>
      </c>
      <c r="EO244" s="2">
        <v>23.132399517518003</v>
      </c>
      <c r="EP244" s="2">
        <v>23.047123017985029</v>
      </c>
      <c r="EQ244" s="2">
        <v>22.792698543312973</v>
      </c>
      <c r="ER244" s="2">
        <v>22.518599507325103</v>
      </c>
      <c r="ES244" s="2">
        <v>23.062408108214861</v>
      </c>
      <c r="ET244" s="2">
        <v>22.936698760891044</v>
      </c>
      <c r="EU244" s="2">
        <v>22.492368480261725</v>
      </c>
      <c r="EV244" s="2">
        <v>23.297209886909826</v>
      </c>
      <c r="EW244" s="2">
        <v>22.985408164083058</v>
      </c>
      <c r="EX244" s="2">
        <v>23.539727064724215</v>
      </c>
      <c r="EY244" s="2">
        <v>23.022116451581027</v>
      </c>
      <c r="EZ244" s="2">
        <v>22.893427008622407</v>
      </c>
      <c r="FA244" s="2">
        <v>23.233653379239659</v>
      </c>
      <c r="FB244" s="2">
        <v>22.935506972701965</v>
      </c>
      <c r="FC244" s="2">
        <v>22.974768299206037</v>
      </c>
      <c r="FD244" s="2">
        <v>23.336657047722873</v>
      </c>
      <c r="FE244" s="2">
        <v>23.171046634481584</v>
      </c>
      <c r="FF244" s="2">
        <v>23.467523247813265</v>
      </c>
      <c r="FG244" s="2">
        <v>23.281829737763765</v>
      </c>
      <c r="FH244" s="2">
        <v>23.278515989909064</v>
      </c>
      <c r="FI244" s="2">
        <v>23.082194207467754</v>
      </c>
      <c r="FJ244" s="2">
        <v>23.129620577952434</v>
      </c>
      <c r="FK244" s="2">
        <v>22.967068826949735</v>
      </c>
      <c r="FL244" s="2">
        <v>22.932946634817689</v>
      </c>
      <c r="FM244" s="2">
        <v>23.319304567977301</v>
      </c>
      <c r="FN244" s="2">
        <v>22.322647819958668</v>
      </c>
      <c r="FO244" s="2">
        <v>23.176314432884979</v>
      </c>
      <c r="FP244" s="2">
        <v>23.357370593398507</v>
      </c>
      <c r="FQ244" s="2">
        <v>22.619227107811501</v>
      </c>
      <c r="FR244" s="2">
        <v>23.278164919119643</v>
      </c>
      <c r="FS244" s="2">
        <v>23.197504370084591</v>
      </c>
      <c r="FT244" s="2">
        <v>23.249409537351855</v>
      </c>
      <c r="FU244" s="2">
        <v>23.241987241911108</v>
      </c>
      <c r="FV244" s="2">
        <v>23.039303534949198</v>
      </c>
      <c r="FW244" s="2">
        <v>22.522987356452159</v>
      </c>
      <c r="FX244" s="2">
        <v>22.981028926924427</v>
      </c>
      <c r="FY244" s="2">
        <v>22.649113540425592</v>
      </c>
      <c r="FZ244" s="2">
        <v>22.283400064557028</v>
      </c>
      <c r="GA244" s="2">
        <v>22.820662364486466</v>
      </c>
      <c r="GB244" s="2">
        <v>23.045196807694971</v>
      </c>
      <c r="GC244" s="2">
        <v>23.285491502665927</v>
      </c>
      <c r="GD244" s="2">
        <v>23.255007123556798</v>
      </c>
      <c r="GE244" s="2">
        <v>23.231971155423174</v>
      </c>
      <c r="GF244" s="2">
        <v>23.040078862823972</v>
      </c>
      <c r="GG244" s="2">
        <v>23.222713640237767</v>
      </c>
      <c r="GH244" s="2">
        <v>22.900110344777943</v>
      </c>
      <c r="GI244" s="2">
        <v>23.158939155056071</v>
      </c>
      <c r="GJ244" s="2">
        <v>23.422548600756027</v>
      </c>
      <c r="GK244" s="2">
        <v>23.010965977824018</v>
      </c>
      <c r="GL244" s="2">
        <v>23.368570837493916</v>
      </c>
      <c r="GM244" s="30">
        <v>23.303918768492316</v>
      </c>
      <c r="GN244" s="30">
        <v>22.578023651267937</v>
      </c>
    </row>
    <row r="245" spans="1:196" x14ac:dyDescent="0.2">
      <c r="A245" s="17" t="s">
        <v>183</v>
      </c>
      <c r="B245" s="17">
        <v>42</v>
      </c>
      <c r="C245" s="17">
        <v>1</v>
      </c>
      <c r="D245" s="9" t="s">
        <v>0</v>
      </c>
      <c r="E245" s="8">
        <v>0.50380472326692871</v>
      </c>
      <c r="F245" s="7">
        <v>-5.8338008433512556E-2</v>
      </c>
      <c r="G245" s="7">
        <v>0.94566513756571946</v>
      </c>
      <c r="H245" s="10">
        <v>-1.5727097975396731E-2</v>
      </c>
      <c r="I245" s="78">
        <v>0</v>
      </c>
      <c r="J245" s="78">
        <v>0</v>
      </c>
      <c r="K245" s="2">
        <v>23.614346296240374</v>
      </c>
      <c r="L245" s="2">
        <v>23.297315035333718</v>
      </c>
      <c r="M245" s="2">
        <v>23.465543669356578</v>
      </c>
      <c r="N245" s="2">
        <v>23.574276186644678</v>
      </c>
      <c r="O245" s="2">
        <v>23.127050913454568</v>
      </c>
      <c r="P245" s="2">
        <v>23.312061392859661</v>
      </c>
      <c r="Q245" s="2">
        <v>23.414886858855368</v>
      </c>
      <c r="R245" s="2">
        <v>23.604332466718141</v>
      </c>
      <c r="S245" s="2">
        <v>23.62820400381025</v>
      </c>
      <c r="T245" s="2">
        <v>23.339960366208736</v>
      </c>
      <c r="U245" s="2">
        <v>23.316452549844268</v>
      </c>
      <c r="V245" s="2">
        <v>23.478186846915239</v>
      </c>
      <c r="W245" s="2">
        <v>23.210690208633491</v>
      </c>
      <c r="X245" s="2">
        <v>23.55999000209243</v>
      </c>
      <c r="Y245" s="2">
        <v>23.341940473525636</v>
      </c>
      <c r="Z245" s="2">
        <v>23.119578731415093</v>
      </c>
      <c r="AA245" s="2">
        <v>23.572830325114008</v>
      </c>
      <c r="AB245" s="2">
        <v>22.996893683321808</v>
      </c>
      <c r="AC245" s="2">
        <v>23.522120351715603</v>
      </c>
      <c r="AD245" s="2">
        <v>22.9581896063331</v>
      </c>
      <c r="AE245" s="2">
        <v>23.564945688091573</v>
      </c>
      <c r="AF245" s="2">
        <v>23.450278295975988</v>
      </c>
      <c r="AG245" s="2">
        <v>22.909596339236657</v>
      </c>
      <c r="AH245" s="2">
        <v>23.711944994904396</v>
      </c>
      <c r="AI245" s="2">
        <v>23.632371460947738</v>
      </c>
      <c r="AJ245" s="2">
        <v>22.955954736617251</v>
      </c>
      <c r="AK245" s="2">
        <v>23.652641542424703</v>
      </c>
      <c r="AL245" s="2">
        <v>23.480579837018272</v>
      </c>
      <c r="AM245" s="2">
        <v>23.519283178667127</v>
      </c>
      <c r="AN245" s="2">
        <v>23.445368470618575</v>
      </c>
      <c r="AO245" s="2">
        <v>23.49892233059574</v>
      </c>
      <c r="AP245" s="2">
        <v>23.590401826199173</v>
      </c>
      <c r="AQ245" s="2">
        <v>23.138999912264655</v>
      </c>
      <c r="AR245" s="2">
        <v>23.946025233329998</v>
      </c>
      <c r="AS245" s="2">
        <v>23.345992626835145</v>
      </c>
      <c r="AT245" s="2">
        <v>23.932469937758185</v>
      </c>
      <c r="AU245" s="2">
        <v>23.516682233121916</v>
      </c>
      <c r="AV245" s="2">
        <v>23.910316792302094</v>
      </c>
      <c r="AW245" s="2">
        <v>22.83427525608386</v>
      </c>
      <c r="AX245" s="2">
        <v>23.319613668452565</v>
      </c>
      <c r="AY245" s="2">
        <v>23.697604182422161</v>
      </c>
      <c r="AZ245" s="2">
        <v>23.59838571604427</v>
      </c>
      <c r="BA245" s="2">
        <v>23.070459472791995</v>
      </c>
      <c r="BB245" s="2">
        <v>23.287833806278872</v>
      </c>
      <c r="BC245" s="2">
        <v>23.091830468594605</v>
      </c>
      <c r="BD245" s="2">
        <v>23.116300354456566</v>
      </c>
      <c r="BE245" s="2">
        <v>23.530420198650518</v>
      </c>
      <c r="BF245" s="2">
        <v>23.87734172976494</v>
      </c>
      <c r="BG245" s="2">
        <v>23.77776796125524</v>
      </c>
      <c r="BH245" s="2">
        <v>23.505131899616277</v>
      </c>
      <c r="BI245" s="2">
        <v>23.741707858045093</v>
      </c>
      <c r="BJ245" s="2">
        <v>23.684079597114515</v>
      </c>
      <c r="BK245" s="2">
        <v>23.63827299482633</v>
      </c>
      <c r="BL245" s="2">
        <v>22.971500718492585</v>
      </c>
      <c r="BM245" s="2">
        <v>23.751990623479653</v>
      </c>
      <c r="BN245" s="2">
        <v>23.324160305995836</v>
      </c>
      <c r="BO245" s="2">
        <v>23.512770991097625</v>
      </c>
      <c r="BP245" s="2">
        <v>23.646049538010679</v>
      </c>
      <c r="BQ245" s="2">
        <v>23.583557832459768</v>
      </c>
      <c r="BR245" s="2">
        <v>23.278799301524508</v>
      </c>
      <c r="BS245" s="2">
        <v>23.186934430594427</v>
      </c>
      <c r="BT245" s="2">
        <v>23.613078602431756</v>
      </c>
      <c r="BU245" s="2">
        <v>23.401079511154425</v>
      </c>
      <c r="BV245" s="2">
        <v>23.197773344660853</v>
      </c>
      <c r="BW245" s="2">
        <v>23.068063048628776</v>
      </c>
      <c r="BX245" s="2">
        <v>23.159692085255358</v>
      </c>
      <c r="BY245" s="2">
        <v>23.04282918093033</v>
      </c>
      <c r="BZ245" s="2">
        <v>23.690874275565942</v>
      </c>
      <c r="CA245" s="2">
        <v>23.684564296603742</v>
      </c>
      <c r="CB245" s="2">
        <v>23.489368233567678</v>
      </c>
      <c r="CC245" s="2">
        <v>23.428380213368076</v>
      </c>
      <c r="CD245" s="2">
        <v>23.683085097138427</v>
      </c>
      <c r="CE245" s="2">
        <v>23.230768410445094</v>
      </c>
      <c r="CF245" s="2">
        <v>23.525474200575573</v>
      </c>
      <c r="CG245" s="2">
        <v>23.833360236539786</v>
      </c>
      <c r="CH245" s="2">
        <v>23.179380950732753</v>
      </c>
      <c r="CI245" s="2">
        <v>23.16215863964419</v>
      </c>
      <c r="CJ245" s="2">
        <v>23.805423204182091</v>
      </c>
      <c r="CK245" s="2">
        <v>23.458678416142593</v>
      </c>
      <c r="CL245" s="2">
        <v>23.412886733415146</v>
      </c>
      <c r="CM245" s="2">
        <v>23.251941153277649</v>
      </c>
      <c r="CN245" s="2">
        <v>23.403006380905012</v>
      </c>
      <c r="CO245" s="2">
        <v>22.846866904337464</v>
      </c>
      <c r="CP245" s="2">
        <v>23.492670727998551</v>
      </c>
      <c r="CQ245" s="2">
        <v>23.626333817480695</v>
      </c>
      <c r="CR245" s="2">
        <v>24.112482007180546</v>
      </c>
      <c r="CS245" s="2">
        <v>22.952132520496995</v>
      </c>
      <c r="CT245" s="2">
        <v>23.23429856204384</v>
      </c>
      <c r="CU245" s="2">
        <v>23.60942293851911</v>
      </c>
      <c r="CV245" s="2">
        <v>23.519867212418482</v>
      </c>
      <c r="CW245" s="2">
        <v>23.855309863079654</v>
      </c>
      <c r="CX245" s="2">
        <v>23.119804040515969</v>
      </c>
      <c r="CY245" s="2">
        <v>23.615712053513075</v>
      </c>
      <c r="CZ245" s="2">
        <v>23.60971718080037</v>
      </c>
      <c r="DA245" s="2">
        <v>23.45998377719118</v>
      </c>
      <c r="DB245" s="2">
        <v>23.438765244492942</v>
      </c>
      <c r="DC245" s="2">
        <v>23.407742724822615</v>
      </c>
      <c r="DD245" s="2">
        <v>23.333035156255015</v>
      </c>
      <c r="DE245" s="2">
        <v>24.033531426245744</v>
      </c>
      <c r="DF245" s="2">
        <v>23.704907548245689</v>
      </c>
      <c r="DG245" s="2">
        <v>23.275428951265837</v>
      </c>
      <c r="DH245" s="2">
        <v>23.277100016310577</v>
      </c>
      <c r="DI245" s="2">
        <v>23.884641919890935</v>
      </c>
      <c r="DJ245" s="2">
        <v>23.232283651109196</v>
      </c>
      <c r="DK245" s="2">
        <v>23.019898840801556</v>
      </c>
      <c r="DL245" s="2">
        <v>23.058050099949408</v>
      </c>
      <c r="DM245" s="2">
        <v>22.876821370340991</v>
      </c>
      <c r="DN245" s="2">
        <v>23.273155515971702</v>
      </c>
      <c r="DO245" s="2">
        <v>23.49544150448946</v>
      </c>
      <c r="DP245" s="2">
        <v>23.220242261030553</v>
      </c>
      <c r="DQ245" s="2">
        <v>23.782037006394447</v>
      </c>
      <c r="DR245" s="2">
        <v>24.407173359191336</v>
      </c>
      <c r="DS245" s="2">
        <v>22.768798649402392</v>
      </c>
      <c r="DT245" s="2">
        <v>23.13220915771829</v>
      </c>
      <c r="DU245" s="2">
        <v>23.436340083091512</v>
      </c>
      <c r="DV245" s="2">
        <v>23.274442887160443</v>
      </c>
      <c r="DW245" s="2">
        <v>23.249931265313467</v>
      </c>
      <c r="DX245" s="2">
        <v>23.323343583072404</v>
      </c>
      <c r="DY245" s="2">
        <v>23.9159866533873</v>
      </c>
      <c r="DZ245" s="2">
        <v>22.924054539722089</v>
      </c>
      <c r="EA245" s="2">
        <v>22.869995769336402</v>
      </c>
      <c r="EB245" s="2">
        <v>23.482007938960173</v>
      </c>
      <c r="EC245" s="2">
        <v>22.955548102954172</v>
      </c>
      <c r="ED245" s="2">
        <v>23.137038899836238</v>
      </c>
      <c r="EE245" s="2">
        <v>23.365733450909254</v>
      </c>
      <c r="EF245" s="2">
        <v>23.01775454053772</v>
      </c>
      <c r="EG245" s="2">
        <v>23.54321152668404</v>
      </c>
      <c r="EH245" s="2">
        <v>23.326440814736102</v>
      </c>
      <c r="EI245" s="2">
        <v>23.808738562518023</v>
      </c>
      <c r="EJ245" s="2">
        <v>23.475526247750977</v>
      </c>
      <c r="EK245" s="2">
        <v>23.270543128691759</v>
      </c>
      <c r="EL245" s="2">
        <v>23.582980065736127</v>
      </c>
      <c r="EM245" s="2">
        <v>23.414136787710483</v>
      </c>
      <c r="EN245" s="2">
        <v>23.477583941229092</v>
      </c>
      <c r="EO245" s="2">
        <v>23.287302588310357</v>
      </c>
      <c r="EP245" s="2">
        <v>23.877944008223317</v>
      </c>
      <c r="EQ245" s="2">
        <v>22.835383028021887</v>
      </c>
      <c r="ER245" s="2">
        <v>23.156587736848536</v>
      </c>
      <c r="ES245" s="2">
        <v>23.535915705350039</v>
      </c>
      <c r="ET245" s="2">
        <v>23.071549421879709</v>
      </c>
      <c r="EU245" s="2">
        <v>22.737598102549278</v>
      </c>
      <c r="EV245" s="2">
        <v>23.760545996198523</v>
      </c>
      <c r="EW245" s="2">
        <v>23.507589470039729</v>
      </c>
      <c r="EX245" s="2">
        <v>23.968689239932427</v>
      </c>
      <c r="EY245" s="2">
        <v>23.385759777618922</v>
      </c>
      <c r="EZ245" s="2">
        <v>23.084317245779349</v>
      </c>
      <c r="FA245" s="2">
        <v>23.46227679020777</v>
      </c>
      <c r="FB245" s="2">
        <v>23.340116863422079</v>
      </c>
      <c r="FC245" s="2">
        <v>23.193901351458944</v>
      </c>
      <c r="FD245" s="2">
        <v>23.73940660142236</v>
      </c>
      <c r="FE245" s="2">
        <v>23.734278695341636</v>
      </c>
      <c r="FF245" s="2">
        <v>23.811633556980784</v>
      </c>
      <c r="FG245" s="2">
        <v>23.576528507110758</v>
      </c>
      <c r="FH245" s="2">
        <v>23.767760734752969</v>
      </c>
      <c r="FI245" s="2">
        <v>23.490213878553419</v>
      </c>
      <c r="FJ245" s="2">
        <v>23.476404144299476</v>
      </c>
      <c r="FK245" s="2">
        <v>23.106768576036142</v>
      </c>
      <c r="FL245" s="2">
        <v>23.256188582020194</v>
      </c>
      <c r="FM245" s="2">
        <v>23.552089091770977</v>
      </c>
      <c r="FN245" s="2">
        <v>22.786144908341043</v>
      </c>
      <c r="FO245" s="2">
        <v>23.482236325501038</v>
      </c>
      <c r="FP245" s="2">
        <v>23.821370428763498</v>
      </c>
      <c r="FQ245" s="2">
        <v>22.881127176001279</v>
      </c>
      <c r="FR245" s="2">
        <v>23.828738431843366</v>
      </c>
      <c r="FS245" s="2">
        <v>23.706791513970948</v>
      </c>
      <c r="FT245" s="2">
        <v>23.500811556971556</v>
      </c>
      <c r="FU245" s="2">
        <v>23.705481297166635</v>
      </c>
      <c r="FV245" s="2">
        <v>23.608882078645191</v>
      </c>
      <c r="FW245" s="2">
        <v>22.964825330024503</v>
      </c>
      <c r="FX245" s="2">
        <v>23.066854238395962</v>
      </c>
      <c r="FY245" s="2">
        <v>22.957780596315786</v>
      </c>
      <c r="FZ245" s="2">
        <v>22.53249679241862</v>
      </c>
      <c r="GA245" s="2">
        <v>23.288579379376475</v>
      </c>
      <c r="GB245" s="2">
        <v>23.15026278667975</v>
      </c>
      <c r="GC245" s="2">
        <v>23.585803733665625</v>
      </c>
      <c r="GD245" s="2">
        <v>23.571683980352798</v>
      </c>
      <c r="GE245" s="2">
        <v>23.398894590361145</v>
      </c>
      <c r="GF245" s="2">
        <v>23.409540039484217</v>
      </c>
      <c r="GG245" s="2">
        <v>23.552231959448079</v>
      </c>
      <c r="GH245" s="2">
        <v>23.81164631597527</v>
      </c>
      <c r="GI245" s="2">
        <v>23.765449901266393</v>
      </c>
      <c r="GJ245" s="2">
        <v>23.869809765036955</v>
      </c>
      <c r="GK245" s="2">
        <v>23.323833441076761</v>
      </c>
      <c r="GL245" s="2">
        <v>23.59659701049798</v>
      </c>
      <c r="GM245" s="30">
        <v>23.739135227056845</v>
      </c>
      <c r="GN245" s="30">
        <v>22.887618352210062</v>
      </c>
    </row>
    <row r="246" spans="1:196" x14ac:dyDescent="0.2">
      <c r="A246" s="17" t="s">
        <v>184</v>
      </c>
      <c r="B246" s="17">
        <v>43</v>
      </c>
      <c r="C246" s="17">
        <v>1</v>
      </c>
      <c r="D246" s="9" t="s">
        <v>0</v>
      </c>
      <c r="E246" s="8">
        <v>9.6959779037171956E-2</v>
      </c>
      <c r="F246" s="7">
        <v>0.17904315790411829</v>
      </c>
      <c r="G246" s="7">
        <v>4.3036650448344094E-2</v>
      </c>
      <c r="H246" s="10">
        <v>-0.20280746060392474</v>
      </c>
      <c r="I246" s="78">
        <v>0</v>
      </c>
      <c r="J246" s="56" t="s">
        <v>5707</v>
      </c>
      <c r="K246" s="2">
        <v>18.752904781727764</v>
      </c>
      <c r="L246" s="2">
        <v>17.96277474766033</v>
      </c>
      <c r="M246" s="2">
        <v>18.523953498332109</v>
      </c>
      <c r="N246" s="2">
        <v>18.081740155976142</v>
      </c>
      <c r="O246" s="2">
        <v>18.382435815745097</v>
      </c>
      <c r="P246" s="2">
        <v>18.593592919683001</v>
      </c>
      <c r="Q246" s="2">
        <v>18.448460079995041</v>
      </c>
      <c r="R246" s="2">
        <v>18.385611413254182</v>
      </c>
      <c r="S246" s="2">
        <v>18.571946888496512</v>
      </c>
      <c r="T246" s="2">
        <v>18.333718835147224</v>
      </c>
      <c r="U246" s="2">
        <v>17.915057671876099</v>
      </c>
      <c r="V246" s="2">
        <v>17.488577386171656</v>
      </c>
      <c r="W246" s="2">
        <v>18.278822871320042</v>
      </c>
      <c r="X246" s="2">
        <v>18.229231093010501</v>
      </c>
      <c r="Y246" s="2">
        <v>17.926648659240019</v>
      </c>
      <c r="Z246" s="2">
        <v>17.299461796046391</v>
      </c>
      <c r="AA246" s="2">
        <v>18.391492744654748</v>
      </c>
      <c r="AB246" s="2">
        <v>17.17931935046796</v>
      </c>
      <c r="AC246" s="2">
        <v>18.419288140416665</v>
      </c>
      <c r="AD246" s="2">
        <v>17.62900440781258</v>
      </c>
      <c r="AE246" s="2">
        <v>18.254483726168573</v>
      </c>
      <c r="AF246" s="2">
        <v>18.22696941073584</v>
      </c>
      <c r="AG246" s="2">
        <v>17.824292300176683</v>
      </c>
      <c r="AH246" s="2">
        <v>18.990613904793189</v>
      </c>
      <c r="AI246" s="2">
        <v>18.656408652500733</v>
      </c>
      <c r="AJ246" s="2">
        <v>17.346502907659215</v>
      </c>
      <c r="AK246" s="2">
        <v>18.641200980982141</v>
      </c>
      <c r="AL246" s="2">
        <v>18.649729337306123</v>
      </c>
      <c r="AM246" s="2">
        <v>19.512773707760338</v>
      </c>
      <c r="AN246" s="2">
        <v>19.408708739539275</v>
      </c>
      <c r="AO246" s="2">
        <v>18.808010747362285</v>
      </c>
      <c r="AP246" s="2">
        <v>18.703260620779268</v>
      </c>
      <c r="AQ246" s="2">
        <v>17.956009726510274</v>
      </c>
      <c r="AR246" s="2">
        <v>18.87349884995233</v>
      </c>
      <c r="AS246" s="2">
        <v>18.23986676643641</v>
      </c>
      <c r="AT246" s="2">
        <v>19.288807343866083</v>
      </c>
      <c r="AU246" s="2">
        <v>18.367660480414731</v>
      </c>
      <c r="AV246" s="2">
        <v>18.476259989955949</v>
      </c>
      <c r="AW246" s="2">
        <v>17.681681797822261</v>
      </c>
      <c r="AX246" s="2">
        <v>18.565915866279649</v>
      </c>
      <c r="AY246" s="2">
        <v>18.340606552234824</v>
      </c>
      <c r="AZ246" s="2">
        <v>18.728466841367059</v>
      </c>
      <c r="BA246" s="2">
        <v>18.042117569148427</v>
      </c>
      <c r="BB246" s="2">
        <v>18.0024378993255</v>
      </c>
      <c r="BC246" s="2">
        <v>17.614321218122896</v>
      </c>
      <c r="BD246" s="2">
        <v>17.197173416974131</v>
      </c>
      <c r="BE246" s="2">
        <v>17.692422109482077</v>
      </c>
      <c r="BF246" s="2">
        <v>18.078753867459959</v>
      </c>
      <c r="BG246" s="2">
        <v>19.331977393510599</v>
      </c>
      <c r="BH246" s="2">
        <v>17.925515778147904</v>
      </c>
      <c r="BI246" s="2">
        <v>17.666303851393369</v>
      </c>
      <c r="BJ246" s="2">
        <v>17.850988904830519</v>
      </c>
      <c r="BK246" s="2">
        <v>17.739878946806257</v>
      </c>
      <c r="BL246" s="2">
        <v>17.815907247478247</v>
      </c>
      <c r="BM246" s="2">
        <v>18.619853012332491</v>
      </c>
      <c r="BN246" s="2">
        <v>18.482660293273906</v>
      </c>
      <c r="BO246" s="2">
        <v>18.629216584084489</v>
      </c>
      <c r="BP246" s="2">
        <v>19.188476943640929</v>
      </c>
      <c r="BQ246" s="2">
        <v>17.942927365588421</v>
      </c>
      <c r="BR246" s="2">
        <v>17.927481002112724</v>
      </c>
      <c r="BS246" s="2">
        <v>17.317348764145187</v>
      </c>
      <c r="BT246" s="2">
        <v>18.309882130715877</v>
      </c>
      <c r="BU246" s="2">
        <v>18.147054084116967</v>
      </c>
      <c r="BV246" s="2">
        <v>18.102146595990298</v>
      </c>
      <c r="BW246" s="2">
        <v>17.711503943927628</v>
      </c>
      <c r="BX246" s="2">
        <v>18.449713659227918</v>
      </c>
      <c r="BY246" s="2">
        <v>18.043808401780606</v>
      </c>
      <c r="BZ246" s="2">
        <v>18.889854360540443</v>
      </c>
      <c r="CA246" s="2">
        <v>18.291956699599478</v>
      </c>
      <c r="CB246" s="2">
        <v>18.73871939542272</v>
      </c>
      <c r="CC246" s="2">
        <v>18.368666667791867</v>
      </c>
      <c r="CD246" s="2">
        <v>18.098281485595717</v>
      </c>
      <c r="CE246" s="2">
        <v>17.894244769873676</v>
      </c>
      <c r="CF246" s="2">
        <v>18.032503063683968</v>
      </c>
      <c r="CG246" s="2">
        <v>18.240995193456133</v>
      </c>
      <c r="CH246" s="2">
        <v>18.501107873684578</v>
      </c>
      <c r="CI246" s="2">
        <v>18.278522046230442</v>
      </c>
      <c r="CJ246" s="2">
        <v>18.090908240693381</v>
      </c>
      <c r="CK246" s="2">
        <v>17.730947285636447</v>
      </c>
      <c r="CL246" s="2">
        <v>17.899789282840757</v>
      </c>
      <c r="CM246" s="2">
        <v>18.15424354184438</v>
      </c>
      <c r="CN246" s="2">
        <v>17.231518069901636</v>
      </c>
      <c r="CO246" s="2">
        <v>17.656284193288631</v>
      </c>
      <c r="CP246" s="2">
        <v>17.823443890169525</v>
      </c>
      <c r="CQ246" s="2">
        <v>17.75544491862647</v>
      </c>
      <c r="CR246" s="2">
        <v>18.382240016470991</v>
      </c>
      <c r="CS246" s="2">
        <v>17.503368746824371</v>
      </c>
      <c r="CT246" s="2">
        <v>17.732968547234531</v>
      </c>
      <c r="CU246" s="2">
        <v>17.982540906560811</v>
      </c>
      <c r="CV246" s="2">
        <v>18.253867163269096</v>
      </c>
      <c r="CW246" s="2">
        <v>18.264374652846318</v>
      </c>
      <c r="CX246" s="2">
        <v>17.246521099735439</v>
      </c>
      <c r="CY246" s="2">
        <v>18.725101821035715</v>
      </c>
      <c r="CZ246" s="2">
        <v>18.741418688536893</v>
      </c>
      <c r="DA246" s="2">
        <v>18.426321391968582</v>
      </c>
      <c r="DB246" s="2">
        <v>17.964494260810323</v>
      </c>
      <c r="DC246" s="2">
        <v>18.3367448579633</v>
      </c>
      <c r="DD246" s="2">
        <v>18.041022480873902</v>
      </c>
      <c r="DE246" s="2">
        <v>18.880707295776872</v>
      </c>
      <c r="DF246" s="2">
        <v>18.229336909957844</v>
      </c>
      <c r="DG246" s="2">
        <v>18.242666105889263</v>
      </c>
      <c r="DH246" s="2">
        <v>18.259324310372897</v>
      </c>
      <c r="DI246" s="2">
        <v>18.676282969065454</v>
      </c>
      <c r="DJ246" s="2">
        <v>18.532706762096133</v>
      </c>
      <c r="DK246" s="2">
        <v>17.896147654201346</v>
      </c>
      <c r="DL246" s="2">
        <v>18.418106894274253</v>
      </c>
      <c r="DM246" s="2">
        <v>18.874027318961836</v>
      </c>
      <c r="DN246" s="2">
        <v>18.723677041399927</v>
      </c>
      <c r="DO246" s="2">
        <v>18.606842478667708</v>
      </c>
      <c r="DP246" s="2">
        <v>17.63645018681515</v>
      </c>
      <c r="DQ246" s="2">
        <v>19.280447135183373</v>
      </c>
      <c r="DR246" s="2">
        <v>19.562412826574835</v>
      </c>
      <c r="DS246" s="2">
        <v>17.750890972860912</v>
      </c>
      <c r="DT246" s="2">
        <v>18.182255778149042</v>
      </c>
      <c r="DU246" s="2">
        <v>18.034329496481057</v>
      </c>
      <c r="DV246" s="2">
        <v>18.454785503855099</v>
      </c>
      <c r="DW246" s="2">
        <v>18.358040160819467</v>
      </c>
      <c r="DX246" s="2">
        <v>18.920144250126821</v>
      </c>
      <c r="DY246" s="2">
        <v>19.19770914435388</v>
      </c>
      <c r="DZ246" s="2">
        <v>17.940745482626905</v>
      </c>
      <c r="EA246" s="2">
        <v>17.880705723438961</v>
      </c>
      <c r="EB246" s="2">
        <v>18.531474103389701</v>
      </c>
      <c r="EC246" s="2">
        <v>17.801240484722186</v>
      </c>
      <c r="ED246" s="2">
        <v>17.790083547112946</v>
      </c>
      <c r="EE246" s="2">
        <v>18.530999614443754</v>
      </c>
      <c r="EF246" s="2">
        <v>18.007254381813002</v>
      </c>
      <c r="EG246" s="2">
        <v>18.508946641006489</v>
      </c>
      <c r="EH246" s="2">
        <v>18.464109201103611</v>
      </c>
      <c r="EI246" s="2">
        <v>19.329594702064963</v>
      </c>
      <c r="EJ246" s="2">
        <v>18.980145316058927</v>
      </c>
      <c r="EK246" s="2">
        <v>18.160417150893281</v>
      </c>
      <c r="EL246" s="2">
        <v>18.222185313097214</v>
      </c>
      <c r="EM246" s="2">
        <v>17.530393297454399</v>
      </c>
      <c r="EN246" s="2">
        <v>17.84961916727303</v>
      </c>
      <c r="EO246" s="2">
        <v>17.990954555382942</v>
      </c>
      <c r="EP246" s="2">
        <v>18.617132542952533</v>
      </c>
      <c r="EQ246" s="2">
        <v>17.999535241113641</v>
      </c>
      <c r="ER246" s="2">
        <v>18.002565680983533</v>
      </c>
      <c r="ES246" s="2">
        <v>18.014639076573161</v>
      </c>
      <c r="ET246" s="2">
        <v>18.254441620710818</v>
      </c>
      <c r="EU246" s="2">
        <v>18.072594724550118</v>
      </c>
      <c r="EV246" s="2">
        <v>18.596665931527287</v>
      </c>
      <c r="EW246" s="2">
        <v>17.743627338641581</v>
      </c>
      <c r="EX246" s="2">
        <v>18.498973820875257</v>
      </c>
      <c r="EY246" s="2">
        <v>18.283953603300596</v>
      </c>
      <c r="EZ246" s="2">
        <v>17.708904371999701</v>
      </c>
      <c r="FA246" s="2">
        <v>17.735942693866598</v>
      </c>
      <c r="FB246" s="2">
        <v>17.928916251458592</v>
      </c>
      <c r="FC246" s="2">
        <v>17.72047852415772</v>
      </c>
      <c r="FD246" s="2">
        <v>17.885752717854036</v>
      </c>
      <c r="FE246" s="2">
        <v>17.757134871790416</v>
      </c>
      <c r="FF246" s="2">
        <v>18.837941954116907</v>
      </c>
      <c r="FG246" s="2">
        <v>18.660898918129963</v>
      </c>
      <c r="FH246" s="2">
        <v>18.210587583961757</v>
      </c>
      <c r="FI246" s="2">
        <v>18.263031894825737</v>
      </c>
      <c r="FJ246" s="2">
        <v>17.64588403007382</v>
      </c>
      <c r="FK246" s="2">
        <v>17.363391060407974</v>
      </c>
      <c r="FL246" s="2">
        <v>17.833307637734695</v>
      </c>
      <c r="FM246" s="2">
        <v>18.051151627132331</v>
      </c>
      <c r="FN246" s="2">
        <v>17.084347757824091</v>
      </c>
      <c r="FO246" s="2">
        <v>18.285518527609369</v>
      </c>
      <c r="FP246" s="2">
        <v>18.082379709783453</v>
      </c>
      <c r="FQ246" s="2">
        <v>17.451969418983836</v>
      </c>
      <c r="FR246" s="2">
        <v>17.973094502769328</v>
      </c>
      <c r="FS246" s="2">
        <v>17.655817821100189</v>
      </c>
      <c r="FT246" s="2">
        <v>18.133176972764744</v>
      </c>
      <c r="FU246" s="2">
        <v>18.597287133045018</v>
      </c>
      <c r="FV246" s="2">
        <v>17.670002258152039</v>
      </c>
      <c r="FW246" s="2">
        <v>17.579405554329554</v>
      </c>
      <c r="FX246" s="2">
        <v>17.335286521873108</v>
      </c>
      <c r="FY246" s="2">
        <v>18.107506088624586</v>
      </c>
      <c r="FZ246" s="2">
        <v>17.040067657987663</v>
      </c>
      <c r="GA246" s="2">
        <v>18.227944066798379</v>
      </c>
      <c r="GB246" s="2">
        <v>18.508061700388357</v>
      </c>
      <c r="GC246" s="2">
        <v>18.549658260324794</v>
      </c>
      <c r="GD246" s="2">
        <v>18.662323032770537</v>
      </c>
      <c r="GE246" s="2">
        <v>18.171273524645255</v>
      </c>
      <c r="GF246" s="2">
        <v>17.679149700010125</v>
      </c>
      <c r="GG246" s="2">
        <v>19.256026366638725</v>
      </c>
      <c r="GH246" s="2">
        <v>16.799594982753135</v>
      </c>
      <c r="GI246" s="2">
        <v>17.328210717480143</v>
      </c>
      <c r="GJ246" s="2">
        <v>18.729962770372392</v>
      </c>
      <c r="GK246" s="2">
        <v>17.529337479924369</v>
      </c>
      <c r="GL246" s="2">
        <v>17.67575149643837</v>
      </c>
      <c r="GM246" s="30">
        <v>18.454540234759023</v>
      </c>
      <c r="GN246" s="30">
        <v>17.873081267492729</v>
      </c>
    </row>
    <row r="247" spans="1:196" x14ac:dyDescent="0.2">
      <c r="A247" s="17" t="s">
        <v>185</v>
      </c>
      <c r="B247" s="17">
        <v>44</v>
      </c>
      <c r="C247" s="17">
        <v>1</v>
      </c>
      <c r="D247" s="9" t="s">
        <v>0</v>
      </c>
      <c r="E247" s="8">
        <v>0.9018950845547965</v>
      </c>
      <c r="F247" s="7">
        <v>3.0686790935313013E-2</v>
      </c>
      <c r="G247" s="7">
        <v>0.22631938113796368</v>
      </c>
      <c r="H247" s="10">
        <v>-0.11592270440767294</v>
      </c>
      <c r="I247" s="78">
        <v>0</v>
      </c>
      <c r="J247" s="78">
        <v>0</v>
      </c>
      <c r="K247" s="2">
        <v>16.35769903006933</v>
      </c>
      <c r="L247" s="2">
        <v>15.482833488684689</v>
      </c>
      <c r="M247" s="2">
        <v>15.693363830504437</v>
      </c>
      <c r="N247" s="2">
        <v>16.120825856397399</v>
      </c>
      <c r="O247" s="2">
        <v>15.31155569111135</v>
      </c>
      <c r="P247" s="2">
        <v>16.098276310094729</v>
      </c>
      <c r="Q247" s="2">
        <v>15.555577713939185</v>
      </c>
      <c r="R247" s="2">
        <v>15.786772856711529</v>
      </c>
      <c r="S247" s="2">
        <v>16.065473313444944</v>
      </c>
      <c r="T247" s="2">
        <v>15.629356161314305</v>
      </c>
      <c r="U247" s="2">
        <v>15.405775794723954</v>
      </c>
      <c r="V247" s="2">
        <v>15.253408982624157</v>
      </c>
      <c r="W247" s="2">
        <v>15.204583682756654</v>
      </c>
      <c r="X247" s="2">
        <v>16.270668379906084</v>
      </c>
      <c r="Y247" s="2">
        <v>15.224095263024237</v>
      </c>
      <c r="Z247" s="2">
        <v>15.45305545827806</v>
      </c>
      <c r="AA247" s="2">
        <v>16.024041085755659</v>
      </c>
      <c r="AB247" s="2">
        <v>15.187135241613895</v>
      </c>
      <c r="AC247" s="2">
        <v>16.130632709658649</v>
      </c>
      <c r="AD247" s="2">
        <v>15.046584172910908</v>
      </c>
      <c r="AE247" s="2">
        <v>16.537943022699849</v>
      </c>
      <c r="AF247" s="2">
        <v>15.761166435717882</v>
      </c>
      <c r="AG247" s="2">
        <v>15.197136379975792</v>
      </c>
      <c r="AH247" s="2">
        <v>15.851147206145274</v>
      </c>
      <c r="AI247" s="2">
        <v>16.75207632484959</v>
      </c>
      <c r="AJ247" s="2">
        <v>14.924584287745301</v>
      </c>
      <c r="AK247" s="2">
        <v>16.305894709792994</v>
      </c>
      <c r="AL247" s="2">
        <v>15.537397165092001</v>
      </c>
      <c r="AM247" s="2">
        <v>16.156410423950248</v>
      </c>
      <c r="AN247" s="2">
        <v>15.683253749997396</v>
      </c>
      <c r="AO247" s="2">
        <v>15.775281436058371</v>
      </c>
      <c r="AP247" s="2">
        <v>15.75889418476573</v>
      </c>
      <c r="AQ247" s="2">
        <v>15.153192380304244</v>
      </c>
      <c r="AR247" s="2">
        <v>16.313847598842077</v>
      </c>
      <c r="AS247" s="2">
        <v>15.66727177301264</v>
      </c>
      <c r="AT247" s="2">
        <v>16.395215742238271</v>
      </c>
      <c r="AU247" s="2">
        <v>15.999109738342884</v>
      </c>
      <c r="AV247" s="2">
        <v>15.541393565361446</v>
      </c>
      <c r="AW247" s="2">
        <v>15.103642610924442</v>
      </c>
      <c r="AX247" s="2">
        <v>15.676482020588336</v>
      </c>
      <c r="AY247" s="2">
        <v>15.979446687528331</v>
      </c>
      <c r="AZ247" s="2">
        <v>16.00213806062284</v>
      </c>
      <c r="BA247" s="2">
        <v>15.492740925586068</v>
      </c>
      <c r="BB247" s="2">
        <v>15.203609856964079</v>
      </c>
      <c r="BC247" s="2">
        <v>15.268956213478367</v>
      </c>
      <c r="BD247" s="2">
        <v>14.808948586186006</v>
      </c>
      <c r="BE247" s="2">
        <v>15.434046417457413</v>
      </c>
      <c r="BF247" s="2">
        <v>15.734164096197272</v>
      </c>
      <c r="BG247" s="2">
        <v>16.411105911395751</v>
      </c>
      <c r="BH247" s="2">
        <v>15.845228829325764</v>
      </c>
      <c r="BI247" s="2">
        <v>16.555408532408045</v>
      </c>
      <c r="BJ247" s="2">
        <v>15.768101592975665</v>
      </c>
      <c r="BK247" s="2">
        <v>15.847294086707908</v>
      </c>
      <c r="BL247" s="2">
        <v>15.377434144022146</v>
      </c>
      <c r="BM247" s="2">
        <v>15.60166482525822</v>
      </c>
      <c r="BN247" s="2">
        <v>15.307725016897765</v>
      </c>
      <c r="BO247" s="2">
        <v>15.599857183211489</v>
      </c>
      <c r="BP247" s="2">
        <v>16.010895006965036</v>
      </c>
      <c r="BQ247" s="2">
        <v>15.468941598119947</v>
      </c>
      <c r="BR247" s="2">
        <v>15.349899203967643</v>
      </c>
      <c r="BS247" s="2">
        <v>15.488239605510811</v>
      </c>
      <c r="BT247" s="2">
        <v>15.866999013995727</v>
      </c>
      <c r="BU247" s="2">
        <v>15.660463769454996</v>
      </c>
      <c r="BV247" s="2">
        <v>14.958032583527416</v>
      </c>
      <c r="BW247" s="2">
        <v>15.319558433329382</v>
      </c>
      <c r="BX247" s="2">
        <v>15.521048418213734</v>
      </c>
      <c r="BY247" s="2">
        <v>14.897832019546629</v>
      </c>
      <c r="BZ247" s="2">
        <v>16.224899194189796</v>
      </c>
      <c r="CA247" s="2">
        <v>16.10741217260815</v>
      </c>
      <c r="CB247" s="2">
        <v>16.114848330146167</v>
      </c>
      <c r="CC247" s="2">
        <v>15.497344681467196</v>
      </c>
      <c r="CD247" s="2">
        <v>15.989781827031278</v>
      </c>
      <c r="CE247" s="2">
        <v>15.552174882589906</v>
      </c>
      <c r="CF247" s="2">
        <v>16.251365977414313</v>
      </c>
      <c r="CG247" s="2">
        <v>16.102029845771263</v>
      </c>
      <c r="CH247" s="2">
        <v>15.353065564923208</v>
      </c>
      <c r="CI247" s="2">
        <v>15.516902620235273</v>
      </c>
      <c r="CJ247" s="2">
        <v>16.139741682423654</v>
      </c>
      <c r="CK247" s="2">
        <v>15.781767508774522</v>
      </c>
      <c r="CL247" s="2">
        <v>15.714353339416013</v>
      </c>
      <c r="CM247" s="2">
        <v>15.476060777615903</v>
      </c>
      <c r="CN247" s="2">
        <v>15.949109622123558</v>
      </c>
      <c r="CO247" s="2">
        <v>15.06998595742585</v>
      </c>
      <c r="CP247" s="2">
        <v>15.543722052114841</v>
      </c>
      <c r="CQ247" s="2">
        <v>15.657741472093988</v>
      </c>
      <c r="CR247" s="2">
        <v>16.435017613512766</v>
      </c>
      <c r="CS247" s="2">
        <v>14.882472239175289</v>
      </c>
      <c r="CT247" s="2">
        <v>15.579830579321142</v>
      </c>
      <c r="CU247" s="2">
        <v>15.678725818700997</v>
      </c>
      <c r="CV247" s="2">
        <v>16.256413818774149</v>
      </c>
      <c r="CW247" s="2">
        <v>16.340650430979981</v>
      </c>
      <c r="CX247" s="2">
        <v>14.943651519249602</v>
      </c>
      <c r="CY247" s="2">
        <v>15.432147858545846</v>
      </c>
      <c r="CZ247" s="2">
        <v>15.909752159618535</v>
      </c>
      <c r="DA247" s="2">
        <v>16.27886659779789</v>
      </c>
      <c r="DB247" s="2">
        <v>15.220948449240584</v>
      </c>
      <c r="DC247" s="2">
        <v>15.797163680468289</v>
      </c>
      <c r="DD247" s="2">
        <v>15.718935752157275</v>
      </c>
      <c r="DE247" s="2">
        <v>16.359874864437376</v>
      </c>
      <c r="DF247" s="2">
        <v>16.038718180173525</v>
      </c>
      <c r="DG247" s="2">
        <v>15.80152696980559</v>
      </c>
      <c r="DH247" s="2">
        <v>15.80900489731734</v>
      </c>
      <c r="DI247" s="2">
        <v>16.210496828568616</v>
      </c>
      <c r="DJ247" s="2">
        <v>15.665549673550343</v>
      </c>
      <c r="DK247" s="2">
        <v>15.382736280289592</v>
      </c>
      <c r="DL247" s="2">
        <v>15.67583312130877</v>
      </c>
      <c r="DM247" s="2">
        <v>15.322770280855732</v>
      </c>
      <c r="DN247" s="2">
        <v>15.934886766374934</v>
      </c>
      <c r="DO247" s="2">
        <v>15.685287215910281</v>
      </c>
      <c r="DP247" s="2">
        <v>14.889022217647401</v>
      </c>
      <c r="DQ247" s="2">
        <v>15.894896025541364</v>
      </c>
      <c r="DR247" s="2">
        <v>17.05244429790984</v>
      </c>
      <c r="DS247" s="2">
        <v>15.285004096679893</v>
      </c>
      <c r="DT247" s="2">
        <v>15.099052123346761</v>
      </c>
      <c r="DU247" s="2">
        <v>15.745986049607232</v>
      </c>
      <c r="DV247" s="2">
        <v>15.799653732313843</v>
      </c>
      <c r="DW247" s="2">
        <v>15.478588245619713</v>
      </c>
      <c r="DX247" s="2">
        <v>16.63054655438313</v>
      </c>
      <c r="DY247" s="2">
        <v>16.423931195013751</v>
      </c>
      <c r="DZ247" s="2">
        <v>15.113305726984546</v>
      </c>
      <c r="EA247" s="2">
        <v>15.249056913465411</v>
      </c>
      <c r="EB247" s="2">
        <v>16.258880099933627</v>
      </c>
      <c r="EC247" s="2">
        <v>15.376614323599403</v>
      </c>
      <c r="ED247" s="2">
        <v>15.249811084752128</v>
      </c>
      <c r="EE247" s="2">
        <v>16.045006507915584</v>
      </c>
      <c r="EF247" s="2">
        <v>15.254728505403589</v>
      </c>
      <c r="EG247" s="2">
        <v>16.03009232225768</v>
      </c>
      <c r="EH247" s="2">
        <v>15.787460207840116</v>
      </c>
      <c r="EI247" s="2">
        <v>16.042290528416906</v>
      </c>
      <c r="EJ247" s="2">
        <v>16.598815016221113</v>
      </c>
      <c r="EK247" s="2">
        <v>15.71649296808698</v>
      </c>
      <c r="EL247" s="2">
        <v>15.212451641991295</v>
      </c>
      <c r="EM247" s="2">
        <v>15.052787972056848</v>
      </c>
      <c r="EN247" s="2">
        <v>15.359702767401842</v>
      </c>
      <c r="EO247" s="2">
        <v>15.200857570097188</v>
      </c>
      <c r="EP247" s="2">
        <v>16.115433966817399</v>
      </c>
      <c r="EQ247" s="2">
        <v>15.216012126898885</v>
      </c>
      <c r="ER247" s="2">
        <v>15.385938967798397</v>
      </c>
      <c r="ES247" s="2">
        <v>15.998535790668484</v>
      </c>
      <c r="ET247" s="2">
        <v>15.612081361071882</v>
      </c>
      <c r="EU247" s="2">
        <v>15.349994315292529</v>
      </c>
      <c r="EV247" s="2">
        <v>15.988636673899638</v>
      </c>
      <c r="EW247" s="2">
        <v>15.333311158032169</v>
      </c>
      <c r="EX247" s="2">
        <v>16.078428839073119</v>
      </c>
      <c r="EY247" s="2">
        <v>15.558305854159642</v>
      </c>
      <c r="EZ247" s="2">
        <v>15.21519984025287</v>
      </c>
      <c r="FA247" s="2">
        <v>15.624923949395622</v>
      </c>
      <c r="FB247" s="2">
        <v>15.742343681621987</v>
      </c>
      <c r="FC247" s="2">
        <v>15.819257996064344</v>
      </c>
      <c r="FD247" s="2">
        <v>15.761236339939723</v>
      </c>
      <c r="FE247" s="2">
        <v>15.502017780210631</v>
      </c>
      <c r="FF247" s="2">
        <v>16.173221612149874</v>
      </c>
      <c r="FG247" s="2">
        <v>15.885007938975884</v>
      </c>
      <c r="FH247" s="2">
        <v>15.683542882117992</v>
      </c>
      <c r="FI247" s="2">
        <v>15.634508625967396</v>
      </c>
      <c r="FJ247" s="2">
        <v>15.583712106900476</v>
      </c>
      <c r="FK247" s="2">
        <v>15.333739727422582</v>
      </c>
      <c r="FL247" s="2">
        <v>15.472446492459007</v>
      </c>
      <c r="FM247" s="2">
        <v>15.667326466144292</v>
      </c>
      <c r="FN247" s="2">
        <v>14.857655986876456</v>
      </c>
      <c r="FO247" s="2">
        <v>15.633139107306862</v>
      </c>
      <c r="FP247" s="2">
        <v>15.892262369631929</v>
      </c>
      <c r="FQ247" s="2">
        <v>14.938115924994909</v>
      </c>
      <c r="FR247" s="2">
        <v>15.364920957088323</v>
      </c>
      <c r="FS247" s="2">
        <v>15.960362347583136</v>
      </c>
      <c r="FT247" s="2">
        <v>15.585001967928383</v>
      </c>
      <c r="FU247" s="2">
        <v>15.803763940814349</v>
      </c>
      <c r="FV247" s="2">
        <v>15.644564195816306</v>
      </c>
      <c r="FW247" s="2">
        <v>14.868011484540791</v>
      </c>
      <c r="FX247" s="2">
        <v>15.057668069917794</v>
      </c>
      <c r="FY247" s="2">
        <v>15.183994881611165</v>
      </c>
      <c r="FZ247" s="2">
        <v>14.733192240866813</v>
      </c>
      <c r="GA247" s="2">
        <v>15.302135283828344</v>
      </c>
      <c r="GB247" s="2">
        <v>15.600028309206253</v>
      </c>
      <c r="GC247" s="2">
        <v>15.935179871038304</v>
      </c>
      <c r="GD247" s="2">
        <v>15.56653641058722</v>
      </c>
      <c r="GE247" s="2">
        <v>15.532004219569673</v>
      </c>
      <c r="GF247" s="2">
        <v>15.590582868704361</v>
      </c>
      <c r="GG247" s="2">
        <v>15.483808088792344</v>
      </c>
      <c r="GH247" s="2">
        <v>15.906875274104761</v>
      </c>
      <c r="GI247" s="2">
        <v>15.654273618216703</v>
      </c>
      <c r="GJ247" s="2">
        <v>16.190675500420618</v>
      </c>
      <c r="GK247" s="2">
        <v>15.797190699197278</v>
      </c>
      <c r="GL247" s="2">
        <v>15.972486996399867</v>
      </c>
      <c r="GM247" s="30">
        <v>15.654543806531624</v>
      </c>
      <c r="GN247" s="30">
        <v>15.330090743314946</v>
      </c>
    </row>
    <row r="248" spans="1:196" x14ac:dyDescent="0.2">
      <c r="A248" s="17" t="s">
        <v>186</v>
      </c>
      <c r="B248" s="17">
        <v>44</v>
      </c>
      <c r="C248" s="17">
        <v>2</v>
      </c>
      <c r="D248" s="9" t="s">
        <v>0</v>
      </c>
      <c r="E248" s="8">
        <v>0.52328409144496479</v>
      </c>
      <c r="F248" s="7">
        <v>7.520253662627141E-2</v>
      </c>
      <c r="G248" s="7">
        <v>0.97940506782033887</v>
      </c>
      <c r="H248" s="10">
        <v>-1.2728555887225212E-2</v>
      </c>
      <c r="I248" s="78">
        <v>0</v>
      </c>
      <c r="J248" s="78">
        <v>0</v>
      </c>
      <c r="K248" s="2">
        <v>17.538168416180099</v>
      </c>
      <c r="L248" s="2">
        <v>17.365431868170397</v>
      </c>
      <c r="M248" s="2">
        <v>17.416966968726179</v>
      </c>
      <c r="N248" s="2">
        <v>17.852007911393191</v>
      </c>
      <c r="O248" s="2">
        <v>17.320444956600898</v>
      </c>
      <c r="P248" s="2">
        <v>17.572809949001403</v>
      </c>
      <c r="Q248" s="2">
        <v>17.649020884520844</v>
      </c>
      <c r="R248" s="2">
        <v>17.40778664223896</v>
      </c>
      <c r="S248" s="2">
        <v>17.896509250187691</v>
      </c>
      <c r="T248" s="2">
        <v>17.942797109986699</v>
      </c>
      <c r="U248" s="2">
        <v>17.244843292216991</v>
      </c>
      <c r="V248" s="2">
        <v>17.131041419315046</v>
      </c>
      <c r="W248" s="2">
        <v>17.370645229617359</v>
      </c>
      <c r="X248" s="2">
        <v>17.511375480495456</v>
      </c>
      <c r="Y248" s="2">
        <v>17.152738428383561</v>
      </c>
      <c r="Z248" s="2">
        <v>17.154107751396712</v>
      </c>
      <c r="AA248" s="2">
        <v>17.082522224967246</v>
      </c>
      <c r="AB248" s="2">
        <v>16.454826747461485</v>
      </c>
      <c r="AC248" s="2">
        <v>17.718159808513516</v>
      </c>
      <c r="AD248" s="2">
        <v>16.731954646245871</v>
      </c>
      <c r="AE248" s="2">
        <v>18.134562396398596</v>
      </c>
      <c r="AF248" s="2">
        <v>17.620967581645111</v>
      </c>
      <c r="AG248" s="2">
        <v>17.418084863389122</v>
      </c>
      <c r="AH248" s="2">
        <v>17.371065148944901</v>
      </c>
      <c r="AI248" s="2">
        <v>17.793175292475407</v>
      </c>
      <c r="AJ248" s="2">
        <v>16.889646103826024</v>
      </c>
      <c r="AK248" s="2">
        <v>17.731536658931269</v>
      </c>
      <c r="AL248" s="2">
        <v>17.11362948937521</v>
      </c>
      <c r="AM248" s="2">
        <v>17.817769451431584</v>
      </c>
      <c r="AN248" s="2">
        <v>17.3203827543934</v>
      </c>
      <c r="AO248" s="2">
        <v>17.496092603471137</v>
      </c>
      <c r="AP248" s="2">
        <v>17.459400643397384</v>
      </c>
      <c r="AQ248" s="2">
        <v>17.009918380162325</v>
      </c>
      <c r="AR248" s="2">
        <v>17.756764242845581</v>
      </c>
      <c r="AS248" s="2">
        <v>17.52328236907934</v>
      </c>
      <c r="AT248" s="2">
        <v>18.130080447596868</v>
      </c>
      <c r="AU248" s="2">
        <v>17.916502011636446</v>
      </c>
      <c r="AV248" s="2">
        <v>17.398635742286675</v>
      </c>
      <c r="AW248" s="2">
        <v>17.201602545529138</v>
      </c>
      <c r="AX248" s="2">
        <v>17.075936985990868</v>
      </c>
      <c r="AY248" s="2">
        <v>17.55811427462092</v>
      </c>
      <c r="AZ248" s="2">
        <v>17.556714834199273</v>
      </c>
      <c r="BA248" s="2">
        <v>17.073813648707745</v>
      </c>
      <c r="BB248" s="2">
        <v>17.15139809883194</v>
      </c>
      <c r="BC248" s="2">
        <v>16.665105537466783</v>
      </c>
      <c r="BD248" s="2">
        <v>16.787124631790764</v>
      </c>
      <c r="BE248" s="2">
        <v>17.404262005173617</v>
      </c>
      <c r="BF248" s="2">
        <v>17.711098087836504</v>
      </c>
      <c r="BG248" s="2">
        <v>18.013091551875366</v>
      </c>
      <c r="BH248" s="2">
        <v>17.8107796897032</v>
      </c>
      <c r="BI248" s="2">
        <v>17.543133662528248</v>
      </c>
      <c r="BJ248" s="2">
        <v>17.939910207653828</v>
      </c>
      <c r="BK248" s="2">
        <v>17.59268368408625</v>
      </c>
      <c r="BL248" s="2">
        <v>16.94268293062235</v>
      </c>
      <c r="BM248" s="2">
        <v>17.91117016630616</v>
      </c>
      <c r="BN248" s="2">
        <v>16.762827360011705</v>
      </c>
      <c r="BO248" s="2">
        <v>16.82270529161994</v>
      </c>
      <c r="BP248" s="2">
        <v>18.007367650476827</v>
      </c>
      <c r="BQ248" s="2">
        <v>17.046523026672492</v>
      </c>
      <c r="BR248" s="2">
        <v>17.313847903931613</v>
      </c>
      <c r="BS248" s="2">
        <v>16.871274686614722</v>
      </c>
      <c r="BT248" s="2">
        <v>17.63283925886445</v>
      </c>
      <c r="BU248" s="2">
        <v>17.113317193274888</v>
      </c>
      <c r="BV248" s="2">
        <v>17.74778308217487</v>
      </c>
      <c r="BW248" s="2">
        <v>17.72824656722295</v>
      </c>
      <c r="BX248" s="2">
        <v>17.195914983772575</v>
      </c>
      <c r="BY248" s="2">
        <v>16.614866291393394</v>
      </c>
      <c r="BZ248" s="2">
        <v>17.656310798586407</v>
      </c>
      <c r="CA248" s="2">
        <v>17.656625375948952</v>
      </c>
      <c r="CB248" s="2">
        <v>17.621909341072815</v>
      </c>
      <c r="CC248" s="2">
        <v>17.47147007490862</v>
      </c>
      <c r="CD248" s="2">
        <v>17.216636232190151</v>
      </c>
      <c r="CE248" s="2">
        <v>16.732073501538469</v>
      </c>
      <c r="CF248" s="2">
        <v>17.254074433343913</v>
      </c>
      <c r="CG248" s="2">
        <v>17.541648232260339</v>
      </c>
      <c r="CH248" s="2">
        <v>17.162153924044546</v>
      </c>
      <c r="CI248" s="2">
        <v>16.905351919774521</v>
      </c>
      <c r="CJ248" s="2">
        <v>17.673833882581238</v>
      </c>
      <c r="CK248" s="2">
        <v>17.022359474286699</v>
      </c>
      <c r="CL248" s="2">
        <v>17.419375886444836</v>
      </c>
      <c r="CM248" s="2">
        <v>16.999333710212074</v>
      </c>
      <c r="CN248" s="2">
        <v>18.094506667624803</v>
      </c>
      <c r="CO248" s="2">
        <v>16.865461123511029</v>
      </c>
      <c r="CP248" s="2">
        <v>17.099032655410159</v>
      </c>
      <c r="CQ248" s="2">
        <v>17.387092187048161</v>
      </c>
      <c r="CR248" s="2">
        <v>17.853978109104983</v>
      </c>
      <c r="CS248" s="2">
        <v>17.165498120704335</v>
      </c>
      <c r="CT248" s="2">
        <v>17.276968868251871</v>
      </c>
      <c r="CU248" s="2">
        <v>17.141574769583148</v>
      </c>
      <c r="CV248" s="2">
        <v>17.63716796087477</v>
      </c>
      <c r="CW248" s="2">
        <v>17.278416504401555</v>
      </c>
      <c r="CX248" s="2">
        <v>16.625232249869484</v>
      </c>
      <c r="CY248" s="2">
        <v>17.013206375057013</v>
      </c>
      <c r="CZ248" s="2">
        <v>17.530086906897061</v>
      </c>
      <c r="DA248" s="2">
        <v>17.877844001069931</v>
      </c>
      <c r="DB248" s="2">
        <v>17.420775661343374</v>
      </c>
      <c r="DC248" s="2">
        <v>17.650529831017572</v>
      </c>
      <c r="DD248" s="2">
        <v>17.874364554005268</v>
      </c>
      <c r="DE248" s="2">
        <v>17.80271942251683</v>
      </c>
      <c r="DF248" s="2">
        <v>17.679314192581995</v>
      </c>
      <c r="DG248" s="2">
        <v>17.591827054269412</v>
      </c>
      <c r="DH248" s="2">
        <v>17.153577991193156</v>
      </c>
      <c r="DI248" s="2">
        <v>18.12839200093492</v>
      </c>
      <c r="DJ248" s="2">
        <v>17.254439542599897</v>
      </c>
      <c r="DK248" s="2">
        <v>16.760268114830634</v>
      </c>
      <c r="DL248" s="2">
        <v>17.181156057455823</v>
      </c>
      <c r="DM248" s="2">
        <v>17.6638108118443</v>
      </c>
      <c r="DN248" s="2">
        <v>17.284682615830064</v>
      </c>
      <c r="DO248" s="2">
        <v>17.466627852275792</v>
      </c>
      <c r="DP248" s="2">
        <v>17.357182672951758</v>
      </c>
      <c r="DQ248" s="2">
        <v>17.966855669354942</v>
      </c>
      <c r="DR248" s="2">
        <v>17.779865141851385</v>
      </c>
      <c r="DS248" s="2">
        <v>16.737762322313024</v>
      </c>
      <c r="DT248" s="2">
        <v>16.822887290385932</v>
      </c>
      <c r="DU248" s="2">
        <v>17.767786864782508</v>
      </c>
      <c r="DV248" s="2">
        <v>16.884534544847007</v>
      </c>
      <c r="DW248" s="2">
        <v>17.652450444089222</v>
      </c>
      <c r="DX248" s="2">
        <v>17.680048960860567</v>
      </c>
      <c r="DY248" s="2">
        <v>17.984762846081889</v>
      </c>
      <c r="DZ248" s="2">
        <v>16.994449197385634</v>
      </c>
      <c r="EA248" s="2">
        <v>16.564081658719477</v>
      </c>
      <c r="EB248" s="2">
        <v>17.500420746500293</v>
      </c>
      <c r="EC248" s="2">
        <v>17.068938442406832</v>
      </c>
      <c r="ED248" s="2">
        <v>16.769151354771498</v>
      </c>
      <c r="EE248" s="2">
        <v>17.776019847747133</v>
      </c>
      <c r="EF248" s="2">
        <v>17.213895183792147</v>
      </c>
      <c r="EG248" s="2">
        <v>18.247344988710076</v>
      </c>
      <c r="EH248" s="2">
        <v>17.30230912076561</v>
      </c>
      <c r="EI248" s="2">
        <v>17.761819975341492</v>
      </c>
      <c r="EJ248" s="2">
        <v>18.042037408297855</v>
      </c>
      <c r="EK248" s="2">
        <v>16.946105564596611</v>
      </c>
      <c r="EL248" s="2">
        <v>17.233834266237238</v>
      </c>
      <c r="EM248" s="2">
        <v>17.272875895650728</v>
      </c>
      <c r="EN248" s="2">
        <v>17.192709791586317</v>
      </c>
      <c r="EO248" s="2">
        <v>17.367451279909229</v>
      </c>
      <c r="EP248" s="2">
        <v>18.262083779249291</v>
      </c>
      <c r="EQ248" s="2">
        <v>17.389965966626683</v>
      </c>
      <c r="ER248" s="2">
        <v>16.689784932171314</v>
      </c>
      <c r="ES248" s="2">
        <v>17.360166588578309</v>
      </c>
      <c r="ET248" s="2">
        <v>16.890328397501964</v>
      </c>
      <c r="EU248" s="2">
        <v>16.860841190167122</v>
      </c>
      <c r="EV248" s="2">
        <v>17.632215402329447</v>
      </c>
      <c r="EW248" s="2">
        <v>17.159068078745285</v>
      </c>
      <c r="EX248" s="2">
        <v>17.423800812700005</v>
      </c>
      <c r="EY248" s="2">
        <v>17.707588618128419</v>
      </c>
      <c r="EZ248" s="2">
        <v>16.792786301192841</v>
      </c>
      <c r="FA248" s="2">
        <v>17.645572067921375</v>
      </c>
      <c r="FB248" s="2">
        <v>17.654993071292022</v>
      </c>
      <c r="FC248" s="2">
        <v>16.861197083822283</v>
      </c>
      <c r="FD248" s="2">
        <v>17.398463424419152</v>
      </c>
      <c r="FE248" s="2">
        <v>17.563136273780742</v>
      </c>
      <c r="FF248" s="2">
        <v>17.541062619438438</v>
      </c>
      <c r="FG248" s="2">
        <v>17.578226754924227</v>
      </c>
      <c r="FH248" s="2">
        <v>17.497974160963008</v>
      </c>
      <c r="FI248" s="2">
        <v>17.166355767581997</v>
      </c>
      <c r="FJ248" s="2">
        <v>17.258883659511913</v>
      </c>
      <c r="FK248" s="2">
        <v>17.218467585013542</v>
      </c>
      <c r="FL248" s="2">
        <v>17.263385333470154</v>
      </c>
      <c r="FM248" s="2">
        <v>17.004445114887012</v>
      </c>
      <c r="FN248" s="2">
        <v>16.970258368218087</v>
      </c>
      <c r="FO248" s="2">
        <v>17.774655374556158</v>
      </c>
      <c r="FP248" s="2">
        <v>17.578296593338834</v>
      </c>
      <c r="FQ248" s="2">
        <v>16.484172682467804</v>
      </c>
      <c r="FR248" s="2">
        <v>17.204970949199932</v>
      </c>
      <c r="FS248" s="2">
        <v>17.97217768366216</v>
      </c>
      <c r="FT248" s="2">
        <v>17.384799505603787</v>
      </c>
      <c r="FU248" s="2">
        <v>17.790503000181285</v>
      </c>
      <c r="FV248" s="2">
        <v>17.544391161315659</v>
      </c>
      <c r="FW248" s="2">
        <v>16.845855286523093</v>
      </c>
      <c r="FX248" s="2">
        <v>16.874859941348859</v>
      </c>
      <c r="FY248" s="2">
        <v>16.790881168287743</v>
      </c>
      <c r="FZ248" s="2">
        <v>16.939653246879551</v>
      </c>
      <c r="GA248" s="2">
        <v>16.865918737754409</v>
      </c>
      <c r="GB248" s="2">
        <v>18.09673872586087</v>
      </c>
      <c r="GC248" s="2">
        <v>17.262526678944155</v>
      </c>
      <c r="GD248" s="2">
        <v>17.825184122399051</v>
      </c>
      <c r="GE248" s="2">
        <v>17.383117794025917</v>
      </c>
      <c r="GF248" s="2">
        <v>17.743533739503167</v>
      </c>
      <c r="GG248" s="2">
        <v>17.765426669618751</v>
      </c>
      <c r="GH248" s="2">
        <v>17.360980897338401</v>
      </c>
      <c r="GI248" s="2">
        <v>18.86715619396244</v>
      </c>
      <c r="GJ248" s="2">
        <v>17.521236204864653</v>
      </c>
      <c r="GK248" s="2">
        <v>17.390778323454761</v>
      </c>
      <c r="GL248" s="2">
        <v>16.9244020021404</v>
      </c>
      <c r="GM248" s="30">
        <v>18.106572242485377</v>
      </c>
      <c r="GN248" s="30">
        <v>17.370457388622679</v>
      </c>
    </row>
    <row r="249" spans="1:196" x14ac:dyDescent="0.2">
      <c r="A249" s="17" t="s">
        <v>187</v>
      </c>
      <c r="B249" s="17">
        <v>32</v>
      </c>
      <c r="C249" s="17">
        <v>2</v>
      </c>
      <c r="D249" s="9" t="s">
        <v>0</v>
      </c>
      <c r="E249" s="8">
        <v>0.16714583817890677</v>
      </c>
      <c r="F249" s="7">
        <v>-0.12574420676433107</v>
      </c>
      <c r="G249" s="7">
        <v>0.36809525112180408</v>
      </c>
      <c r="H249" s="10">
        <v>-8.8995049032387641E-2</v>
      </c>
      <c r="I249" s="78">
        <v>0</v>
      </c>
      <c r="J249" s="78">
        <v>0</v>
      </c>
      <c r="K249" s="2">
        <v>16.936551762825779</v>
      </c>
      <c r="L249" s="2">
        <v>16.757048275844785</v>
      </c>
      <c r="M249" s="2">
        <v>17.028564622889828</v>
      </c>
      <c r="N249" s="2">
        <v>17.000156443436829</v>
      </c>
      <c r="O249" s="2">
        <v>17.154260410006358</v>
      </c>
      <c r="P249" s="2">
        <v>16.670200713806892</v>
      </c>
      <c r="Q249" s="2">
        <v>17.244350556635492</v>
      </c>
      <c r="R249" s="2">
        <v>17.512077123894812</v>
      </c>
      <c r="S249" s="2">
        <v>17.771470957702334</v>
      </c>
      <c r="T249" s="2">
        <v>17.205630786412968</v>
      </c>
      <c r="U249" s="2">
        <v>17.114270473668928</v>
      </c>
      <c r="V249" s="2">
        <v>16.750312196873139</v>
      </c>
      <c r="W249" s="2">
        <v>16.628111096416102</v>
      </c>
      <c r="X249" s="2">
        <v>17.402599343651811</v>
      </c>
      <c r="Y249" s="2">
        <v>16.724829384271388</v>
      </c>
      <c r="Z249" s="2">
        <v>16.879441844747017</v>
      </c>
      <c r="AA249" s="2">
        <v>17.708992036465343</v>
      </c>
      <c r="AB249" s="2">
        <v>16.836408993806025</v>
      </c>
      <c r="AC249" s="2">
        <v>16.804361684853358</v>
      </c>
      <c r="AD249" s="2">
        <v>16.594789234227637</v>
      </c>
      <c r="AE249" s="2">
        <v>17.163611466265333</v>
      </c>
      <c r="AF249" s="2">
        <v>16.97203879816011</v>
      </c>
      <c r="AG249" s="2">
        <v>16.95216365244379</v>
      </c>
      <c r="AH249" s="2">
        <v>17.359253316452822</v>
      </c>
      <c r="AI249" s="2">
        <v>17.34336366700877</v>
      </c>
      <c r="AJ249" s="2">
        <v>16.730852695837701</v>
      </c>
      <c r="AK249" s="2">
        <v>18.029610156111257</v>
      </c>
      <c r="AL249" s="2">
        <v>16.623364445760117</v>
      </c>
      <c r="AM249" s="2">
        <v>17.02807787058093</v>
      </c>
      <c r="AN249" s="2">
        <v>17.568503040392404</v>
      </c>
      <c r="AO249" s="2">
        <v>16.753760239046393</v>
      </c>
      <c r="AP249" s="2">
        <v>17.112560517004468</v>
      </c>
      <c r="AQ249" s="2">
        <v>16.720288203498118</v>
      </c>
      <c r="AR249" s="2">
        <v>16.75464880521648</v>
      </c>
      <c r="AS249" s="2">
        <v>16.976310368287862</v>
      </c>
      <c r="AT249" s="2">
        <v>17.507667433116417</v>
      </c>
      <c r="AU249" s="2">
        <v>17.888399551409648</v>
      </c>
      <c r="AV249" s="2">
        <v>17.123819024991001</v>
      </c>
      <c r="AW249" s="2">
        <v>16.554499417098935</v>
      </c>
      <c r="AX249" s="2">
        <v>16.70441681576597</v>
      </c>
      <c r="AY249" s="2">
        <v>16.938981820605484</v>
      </c>
      <c r="AZ249" s="2">
        <v>17.296021230547709</v>
      </c>
      <c r="BA249" s="2">
        <v>16.380964465506505</v>
      </c>
      <c r="BB249" s="2">
        <v>15.995819930026585</v>
      </c>
      <c r="BC249" s="2">
        <v>17.52471652442653</v>
      </c>
      <c r="BD249" s="2">
        <v>16.969456154281573</v>
      </c>
      <c r="BE249" s="2">
        <v>17.317222758725737</v>
      </c>
      <c r="BF249" s="2">
        <v>17.231322757380664</v>
      </c>
      <c r="BG249" s="2">
        <v>17.470521866888266</v>
      </c>
      <c r="BH249" s="2">
        <v>16.883823260925865</v>
      </c>
      <c r="BI249" s="2">
        <v>16.904931141724493</v>
      </c>
      <c r="BJ249" s="2">
        <v>17.429464956941661</v>
      </c>
      <c r="BK249" s="2">
        <v>16.799580768602389</v>
      </c>
      <c r="BL249" s="2">
        <v>16.794251166002432</v>
      </c>
      <c r="BM249" s="2">
        <v>16.997210385712268</v>
      </c>
      <c r="BN249" s="2">
        <v>17.014928910501904</v>
      </c>
      <c r="BO249" s="2">
        <v>16.985197240497474</v>
      </c>
      <c r="BP249" s="2">
        <v>17.610164877928039</v>
      </c>
      <c r="BQ249" s="2">
        <v>16.763776395488641</v>
      </c>
      <c r="BR249" s="2">
        <v>16.164382091524182</v>
      </c>
      <c r="BS249" s="2">
        <v>16.214730603288526</v>
      </c>
      <c r="BT249" s="2">
        <v>16.962558226138817</v>
      </c>
      <c r="BU249" s="2">
        <v>17.510025646092441</v>
      </c>
      <c r="BV249" s="2">
        <v>17.705864874556561</v>
      </c>
      <c r="BW249" s="2">
        <v>17.00012207335018</v>
      </c>
      <c r="BX249" s="2">
        <v>16.794155068063834</v>
      </c>
      <c r="BY249" s="2">
        <v>15.907883888994245</v>
      </c>
      <c r="BZ249" s="2">
        <v>16.985639664824262</v>
      </c>
      <c r="CA249" s="2">
        <v>17.608653388943104</v>
      </c>
      <c r="CB249" s="2">
        <v>17.433215304312572</v>
      </c>
      <c r="CC249" s="2">
        <v>17.143461577401244</v>
      </c>
      <c r="CD249" s="2">
        <v>16.954096715181695</v>
      </c>
      <c r="CE249" s="2">
        <v>16.904999790918186</v>
      </c>
      <c r="CF249" s="2">
        <v>17.075391508788275</v>
      </c>
      <c r="CG249" s="2">
        <v>17.37563181267608</v>
      </c>
      <c r="CH249" s="2">
        <v>17.216807081977858</v>
      </c>
      <c r="CI249" s="2">
        <v>16.574110788068975</v>
      </c>
      <c r="CJ249" s="2">
        <v>17.047505174379072</v>
      </c>
      <c r="CK249" s="2">
        <v>16.763276784581258</v>
      </c>
      <c r="CL249" s="2">
        <v>17.065963921339044</v>
      </c>
      <c r="CM249" s="2">
        <v>17.231268646921446</v>
      </c>
      <c r="CN249" s="2">
        <v>16.522737174031231</v>
      </c>
      <c r="CO249" s="2">
        <v>16.727744430242652</v>
      </c>
      <c r="CP249" s="2">
        <v>17.504319375245991</v>
      </c>
      <c r="CQ249" s="2">
        <v>16.827324298473279</v>
      </c>
      <c r="CR249" s="2">
        <v>17.507753798236607</v>
      </c>
      <c r="CS249" s="2">
        <v>16.386971894339734</v>
      </c>
      <c r="CT249" s="2">
        <v>17.247422335857667</v>
      </c>
      <c r="CU249" s="2">
        <v>17.649603197793652</v>
      </c>
      <c r="CV249" s="2">
        <v>18.168588275870977</v>
      </c>
      <c r="CW249" s="2">
        <v>17.429422682651957</v>
      </c>
      <c r="CX249" s="2">
        <v>16.89025457992447</v>
      </c>
      <c r="CY249" s="2">
        <v>17.114607683470446</v>
      </c>
      <c r="CZ249" s="2">
        <v>17.040656065726917</v>
      </c>
      <c r="DA249" s="2">
        <v>16.851246350640857</v>
      </c>
      <c r="DB249" s="2">
        <v>16.760454650498517</v>
      </c>
      <c r="DC249" s="2">
        <v>16.983293013002346</v>
      </c>
      <c r="DD249" s="2">
        <v>16.936071550470569</v>
      </c>
      <c r="DE249" s="2">
        <v>17.687023957828501</v>
      </c>
      <c r="DF249" s="2">
        <v>17.182629033379513</v>
      </c>
      <c r="DG249" s="2">
        <v>16.290112232294696</v>
      </c>
      <c r="DH249" s="2">
        <v>17.004063991338938</v>
      </c>
      <c r="DI249" s="2">
        <v>16.870228468729039</v>
      </c>
      <c r="DJ249" s="2">
        <v>16.996602564350514</v>
      </c>
      <c r="DK249" s="2">
        <v>16.893713087057581</v>
      </c>
      <c r="DL249" s="2">
        <v>17.218617512323203</v>
      </c>
      <c r="DM249" s="2">
        <v>16.811762230238443</v>
      </c>
      <c r="DN249" s="2">
        <v>17.282200229592952</v>
      </c>
      <c r="DO249" s="2">
        <v>17.12874567990276</v>
      </c>
      <c r="DP249" s="2">
        <v>16.811509598892805</v>
      </c>
      <c r="DQ249" s="2">
        <v>16.696940631690747</v>
      </c>
      <c r="DR249" s="2">
        <v>16.446647389024506</v>
      </c>
      <c r="DS249" s="2">
        <v>16.593290470801485</v>
      </c>
      <c r="DT249" s="2">
        <v>16.188825193242685</v>
      </c>
      <c r="DU249" s="2">
        <v>16.955814051778464</v>
      </c>
      <c r="DV249" s="2">
        <v>16.739294738772692</v>
      </c>
      <c r="DW249" s="2">
        <v>17.028176657777223</v>
      </c>
      <c r="DX249" s="2">
        <v>17.251466796417034</v>
      </c>
      <c r="DY249" s="2">
        <v>17.007153463015708</v>
      </c>
      <c r="DZ249" s="2">
        <v>16.501291192520686</v>
      </c>
      <c r="EA249" s="2">
        <v>16.860962702756986</v>
      </c>
      <c r="EB249" s="2">
        <v>16.733854498793345</v>
      </c>
      <c r="EC249" s="2">
        <v>16.699352819020209</v>
      </c>
      <c r="ED249" s="2">
        <v>16.541797967447479</v>
      </c>
      <c r="EE249" s="2">
        <v>16.910509471052393</v>
      </c>
      <c r="EF249" s="2">
        <v>16.819756779901866</v>
      </c>
      <c r="EG249" s="2">
        <v>17.481399925552935</v>
      </c>
      <c r="EH249" s="2">
        <v>17.399854345421751</v>
      </c>
      <c r="EI249" s="2">
        <v>16.847465665335534</v>
      </c>
      <c r="EJ249" s="2">
        <v>17.359681627521219</v>
      </c>
      <c r="EK249" s="2">
        <v>17.266519286001788</v>
      </c>
      <c r="EL249" s="2">
        <v>16.849696121036775</v>
      </c>
      <c r="EM249" s="2">
        <v>16.852690988577194</v>
      </c>
      <c r="EN249" s="2">
        <v>17.20028624165376</v>
      </c>
      <c r="EO249" s="2">
        <v>16.949111480961985</v>
      </c>
      <c r="EP249" s="2">
        <v>16.800238610705215</v>
      </c>
      <c r="EQ249" s="2">
        <v>16.873078789906849</v>
      </c>
      <c r="ER249" s="2">
        <v>17.008717807327681</v>
      </c>
      <c r="ES249" s="2">
        <v>16.316761489131967</v>
      </c>
      <c r="ET249" s="2">
        <v>16.598584625186582</v>
      </c>
      <c r="EU249" s="2">
        <v>16.943043426969115</v>
      </c>
      <c r="EV249" s="2">
        <v>17.872660418243694</v>
      </c>
      <c r="EW249" s="2">
        <v>17.722330606756632</v>
      </c>
      <c r="EX249" s="2">
        <v>18.155428334409908</v>
      </c>
      <c r="EY249" s="2">
        <v>17.204730764006019</v>
      </c>
      <c r="EZ249" s="2">
        <v>16.530832213956465</v>
      </c>
      <c r="FA249" s="2">
        <v>16.977721131570899</v>
      </c>
      <c r="FB249" s="2">
        <v>16.771029060446004</v>
      </c>
      <c r="FC249" s="2">
        <v>16.501889753334616</v>
      </c>
      <c r="FD249" s="2">
        <v>16.973563452702411</v>
      </c>
      <c r="FE249" s="2">
        <v>16.49193383889375</v>
      </c>
      <c r="FF249" s="2">
        <v>16.846746910561002</v>
      </c>
      <c r="FG249" s="2">
        <v>17.866291927390595</v>
      </c>
      <c r="FH249" s="2">
        <v>17.019458034348936</v>
      </c>
      <c r="FI249" s="2">
        <v>16.923268666040094</v>
      </c>
      <c r="FJ249" s="2">
        <v>17.554183572186346</v>
      </c>
      <c r="FK249" s="2">
        <v>16.822596660977275</v>
      </c>
      <c r="FL249" s="2">
        <v>16.584164371987313</v>
      </c>
      <c r="FM249" s="2">
        <v>17.155147499084961</v>
      </c>
      <c r="FN249" s="2">
        <v>16.302046373567812</v>
      </c>
      <c r="FO249" s="2">
        <v>17.142970256083181</v>
      </c>
      <c r="FP249" s="2">
        <v>17.318476794280016</v>
      </c>
      <c r="FQ249" s="2">
        <v>16.550129022028905</v>
      </c>
      <c r="FR249" s="2">
        <v>16.946754970588067</v>
      </c>
      <c r="FS249" s="2">
        <v>16.370593466363648</v>
      </c>
      <c r="FT249" s="2">
        <v>17.649598825733356</v>
      </c>
      <c r="FU249" s="2">
        <v>17.415387119572294</v>
      </c>
      <c r="FV249" s="2">
        <v>16.980599672461732</v>
      </c>
      <c r="FW249" s="2">
        <v>16.560093361129841</v>
      </c>
      <c r="FX249" s="2">
        <v>17.000879862061652</v>
      </c>
      <c r="FY249" s="2">
        <v>16.655121206109097</v>
      </c>
      <c r="FZ249" s="2">
        <v>16.651180558075765</v>
      </c>
      <c r="GA249" s="2">
        <v>16.338467538529887</v>
      </c>
      <c r="GB249" s="2">
        <v>16.534743180289578</v>
      </c>
      <c r="GC249" s="2">
        <v>17.15780125387494</v>
      </c>
      <c r="GD249" s="2">
        <v>17.556127001023793</v>
      </c>
      <c r="GE249" s="2">
        <v>16.990980679773148</v>
      </c>
      <c r="GF249" s="2">
        <v>16.973910116298924</v>
      </c>
      <c r="GG249" s="2">
        <v>16.977512908635298</v>
      </c>
      <c r="GH249" s="2">
        <v>16.281181170232543</v>
      </c>
      <c r="GI249" s="2">
        <v>16.635858862730217</v>
      </c>
      <c r="GJ249" s="2">
        <v>17.116907806726982</v>
      </c>
      <c r="GK249" s="2">
        <v>17.666649258289446</v>
      </c>
      <c r="GL249" s="2">
        <v>16.840504479412406</v>
      </c>
      <c r="GM249" s="30">
        <v>17.019413800173123</v>
      </c>
      <c r="GN249" s="30">
        <v>16.543923665327352</v>
      </c>
    </row>
    <row r="250" spans="1:196" x14ac:dyDescent="0.2">
      <c r="A250" s="17" t="s">
        <v>188</v>
      </c>
      <c r="B250" s="17">
        <v>34</v>
      </c>
      <c r="C250" s="17">
        <v>2</v>
      </c>
      <c r="D250" s="9" t="s">
        <v>0</v>
      </c>
      <c r="E250" s="8">
        <v>0.4578623618072577</v>
      </c>
      <c r="F250" s="7">
        <v>-5.5674037253595543E-2</v>
      </c>
      <c r="G250" s="7">
        <v>0.52166432340019442</v>
      </c>
      <c r="H250" s="10">
        <v>4.8715463397062564E-2</v>
      </c>
      <c r="I250" s="78">
        <v>0</v>
      </c>
      <c r="J250" s="78">
        <v>0</v>
      </c>
      <c r="K250" s="2">
        <v>21.889439238755298</v>
      </c>
      <c r="L250" s="2">
        <v>22.224293084543245</v>
      </c>
      <c r="M250" s="2">
        <v>21.834712063665666</v>
      </c>
      <c r="N250" s="2">
        <v>22.313326420670279</v>
      </c>
      <c r="O250" s="2">
        <v>21.890848689110605</v>
      </c>
      <c r="P250" s="2">
        <v>22.028355300728993</v>
      </c>
      <c r="Q250" s="2">
        <v>22.076613976846613</v>
      </c>
      <c r="R250" s="2">
        <v>22.133319179589723</v>
      </c>
      <c r="S250" s="2">
        <v>22.471449521823089</v>
      </c>
      <c r="T250" s="2">
        <v>22.131502005464696</v>
      </c>
      <c r="U250" s="2">
        <v>21.994511390519126</v>
      </c>
      <c r="V250" s="2">
        <v>22.080983565277755</v>
      </c>
      <c r="W250" s="2">
        <v>21.735027927232242</v>
      </c>
      <c r="X250" s="2">
        <v>22.092503212660318</v>
      </c>
      <c r="Y250" s="2">
        <v>21.72171707385494</v>
      </c>
      <c r="Z250" s="2">
        <v>22.000003536935846</v>
      </c>
      <c r="AA250" s="2">
        <v>22.006493555264633</v>
      </c>
      <c r="AB250" s="2">
        <v>21.774611658742039</v>
      </c>
      <c r="AC250" s="2">
        <v>21.952212208955387</v>
      </c>
      <c r="AD250" s="2">
        <v>21.480681482304057</v>
      </c>
      <c r="AE250" s="2">
        <v>22.141443699963432</v>
      </c>
      <c r="AF250" s="2">
        <v>21.794516057940442</v>
      </c>
      <c r="AG250" s="2">
        <v>21.843860027888173</v>
      </c>
      <c r="AH250" s="2">
        <v>21.985975895564611</v>
      </c>
      <c r="AI250" s="2">
        <v>22.141621619799523</v>
      </c>
      <c r="AJ250" s="2">
        <v>21.596229286063203</v>
      </c>
      <c r="AK250" s="2">
        <v>22.294835020985506</v>
      </c>
      <c r="AL250" s="2">
        <v>21.74550503331049</v>
      </c>
      <c r="AM250" s="2">
        <v>21.884227801827819</v>
      </c>
      <c r="AN250" s="2">
        <v>22.085512266093662</v>
      </c>
      <c r="AO250" s="2">
        <v>21.734780439961856</v>
      </c>
      <c r="AP250" s="2">
        <v>22.095399749165953</v>
      </c>
      <c r="AQ250" s="2">
        <v>21.596787847667038</v>
      </c>
      <c r="AR250" s="2">
        <v>22.289978358142399</v>
      </c>
      <c r="AS250" s="2">
        <v>21.844632383921009</v>
      </c>
      <c r="AT250" s="2">
        <v>22.3482810159704</v>
      </c>
      <c r="AU250" s="2">
        <v>22.111888080144965</v>
      </c>
      <c r="AV250" s="2">
        <v>22.141299515759034</v>
      </c>
      <c r="AW250" s="2">
        <v>21.487389983461235</v>
      </c>
      <c r="AX250" s="2">
        <v>21.930484135962875</v>
      </c>
      <c r="AY250" s="2">
        <v>22.259350344915131</v>
      </c>
      <c r="AZ250" s="2">
        <v>22.20621853438762</v>
      </c>
      <c r="BA250" s="2">
        <v>21.848101376708595</v>
      </c>
      <c r="BB250" s="2">
        <v>21.770777009557882</v>
      </c>
      <c r="BC250" s="2">
        <v>21.991459486280611</v>
      </c>
      <c r="BD250" s="2">
        <v>21.844273732954509</v>
      </c>
      <c r="BE250" s="2">
        <v>22.389544535708854</v>
      </c>
      <c r="BF250" s="2">
        <v>22.35615866341168</v>
      </c>
      <c r="BG250" s="2">
        <v>22.553907862128835</v>
      </c>
      <c r="BH250" s="2">
        <v>22.131331959430661</v>
      </c>
      <c r="BI250" s="2">
        <v>22.223443000435424</v>
      </c>
      <c r="BJ250" s="2">
        <v>22.026168122101335</v>
      </c>
      <c r="BK250" s="2">
        <v>22.314388842499064</v>
      </c>
      <c r="BL250" s="2">
        <v>21.950622196956889</v>
      </c>
      <c r="BM250" s="2">
        <v>22.236511663173875</v>
      </c>
      <c r="BN250" s="2">
        <v>21.593454423088271</v>
      </c>
      <c r="BO250" s="2">
        <v>22.014103188192642</v>
      </c>
      <c r="BP250" s="2">
        <v>22.038998930991454</v>
      </c>
      <c r="BQ250" s="2">
        <v>22.062993078759469</v>
      </c>
      <c r="BR250" s="2">
        <v>21.681184964454374</v>
      </c>
      <c r="BS250" s="2">
        <v>21.60167681096172</v>
      </c>
      <c r="BT250" s="2">
        <v>22.118196979314622</v>
      </c>
      <c r="BU250" s="2">
        <v>22.120724240074988</v>
      </c>
      <c r="BV250" s="2">
        <v>22.221590234509428</v>
      </c>
      <c r="BW250" s="2">
        <v>22.225756191901397</v>
      </c>
      <c r="BX250" s="2">
        <v>21.728273845979629</v>
      </c>
      <c r="BY250" s="2">
        <v>20.802546954219775</v>
      </c>
      <c r="BZ250" s="2">
        <v>22.246040849105803</v>
      </c>
      <c r="CA250" s="2">
        <v>22.289801413448458</v>
      </c>
      <c r="CB250" s="2">
        <v>21.872565518545159</v>
      </c>
      <c r="CC250" s="2">
        <v>22.283552514408214</v>
      </c>
      <c r="CD250" s="2">
        <v>22.156164951828856</v>
      </c>
      <c r="CE250" s="2">
        <v>21.855289865527769</v>
      </c>
      <c r="CF250" s="2">
        <v>21.533240023824092</v>
      </c>
      <c r="CG250" s="2">
        <v>22.332343269706847</v>
      </c>
      <c r="CH250" s="2">
        <v>21.970036182093889</v>
      </c>
      <c r="CI250" s="2">
        <v>21.481749360944804</v>
      </c>
      <c r="CJ250" s="2">
        <v>21.67860348751104</v>
      </c>
      <c r="CK250" s="2">
        <v>21.848197454693906</v>
      </c>
      <c r="CL250" s="2">
        <v>21.976032197653122</v>
      </c>
      <c r="CM250" s="2">
        <v>21.930191769844104</v>
      </c>
      <c r="CN250" s="2">
        <v>21.80482874113773</v>
      </c>
      <c r="CO250" s="2">
        <v>21.79183609696204</v>
      </c>
      <c r="CP250" s="2">
        <v>22.196923425622558</v>
      </c>
      <c r="CQ250" s="2">
        <v>22.081213316206874</v>
      </c>
      <c r="CR250" s="2">
        <v>22.576846867442544</v>
      </c>
      <c r="CS250" s="2">
        <v>21.710674951837778</v>
      </c>
      <c r="CT250" s="2">
        <v>22.046836417824242</v>
      </c>
      <c r="CU250" s="2">
        <v>22.07862470828606</v>
      </c>
      <c r="CV250" s="2">
        <v>22.394840424152154</v>
      </c>
      <c r="CW250" s="2">
        <v>22.258839220801168</v>
      </c>
      <c r="CX250" s="2">
        <v>21.53205064612731</v>
      </c>
      <c r="CY250" s="2">
        <v>21.895736652365311</v>
      </c>
      <c r="CZ250" s="2">
        <v>21.846175706113868</v>
      </c>
      <c r="DA250" s="2">
        <v>22.21397307840218</v>
      </c>
      <c r="DB250" s="2">
        <v>22.158102267355115</v>
      </c>
      <c r="DC250" s="2">
        <v>22.008235220615017</v>
      </c>
      <c r="DD250" s="2">
        <v>22.143437682482908</v>
      </c>
      <c r="DE250" s="2">
        <v>22.233421705789944</v>
      </c>
      <c r="DF250" s="2">
        <v>22.102799492532032</v>
      </c>
      <c r="DG250" s="2">
        <v>21.644283395961335</v>
      </c>
      <c r="DH250" s="2">
        <v>21.599711310763347</v>
      </c>
      <c r="DI250" s="2">
        <v>22.607129377155434</v>
      </c>
      <c r="DJ250" s="2">
        <v>21.66653630995074</v>
      </c>
      <c r="DK250" s="2">
        <v>21.649641022048353</v>
      </c>
      <c r="DL250" s="2">
        <v>22.038178044917171</v>
      </c>
      <c r="DM250" s="2">
        <v>21.832687826243284</v>
      </c>
      <c r="DN250" s="2">
        <v>21.967471439238707</v>
      </c>
      <c r="DO250" s="2">
        <v>22.010655270456983</v>
      </c>
      <c r="DP250" s="2">
        <v>21.549603128847188</v>
      </c>
      <c r="DQ250" s="2">
        <v>22.080133654973643</v>
      </c>
      <c r="DR250" s="2">
        <v>22.31671817469315</v>
      </c>
      <c r="DS250" s="2">
        <v>21.996488481574993</v>
      </c>
      <c r="DT250" s="2">
        <v>21.729046177629421</v>
      </c>
      <c r="DU250" s="2">
        <v>22.031497215856191</v>
      </c>
      <c r="DV250" s="2">
        <v>21.471086567612836</v>
      </c>
      <c r="DW250" s="2">
        <v>22.106358032838134</v>
      </c>
      <c r="DX250" s="2">
        <v>21.909089538023338</v>
      </c>
      <c r="DY250" s="2">
        <v>21.851465692851392</v>
      </c>
      <c r="DZ250" s="2">
        <v>21.585297096698572</v>
      </c>
      <c r="EA250" s="2">
        <v>21.912646655827825</v>
      </c>
      <c r="EB250" s="2">
        <v>22.038364753030237</v>
      </c>
      <c r="EC250" s="2">
        <v>21.718402045409409</v>
      </c>
      <c r="ED250" s="2">
        <v>21.510760916901532</v>
      </c>
      <c r="EE250" s="2">
        <v>22.110400587815214</v>
      </c>
      <c r="EF250" s="2">
        <v>21.795499621470434</v>
      </c>
      <c r="EG250" s="2">
        <v>22.216580502238433</v>
      </c>
      <c r="EH250" s="2">
        <v>22.126211080010414</v>
      </c>
      <c r="EI250" s="2">
        <v>21.836861184866194</v>
      </c>
      <c r="EJ250" s="2">
        <v>22.042145999986314</v>
      </c>
      <c r="EK250" s="2">
        <v>22.158702574290846</v>
      </c>
      <c r="EL250" s="2">
        <v>21.616535232099011</v>
      </c>
      <c r="EM250" s="2">
        <v>21.609241652184824</v>
      </c>
      <c r="EN250" s="2">
        <v>22.182486050018678</v>
      </c>
      <c r="EO250" s="2">
        <v>21.952704055869773</v>
      </c>
      <c r="EP250" s="2">
        <v>22.022104517174306</v>
      </c>
      <c r="EQ250" s="2">
        <v>21.907720576965925</v>
      </c>
      <c r="ER250" s="2">
        <v>21.510681891757105</v>
      </c>
      <c r="ES250" s="2">
        <v>21.938748954519085</v>
      </c>
      <c r="ET250" s="2">
        <v>21.655025472345237</v>
      </c>
      <c r="EU250" s="2">
        <v>21.753241974829297</v>
      </c>
      <c r="EV250" s="2">
        <v>22.273818764214703</v>
      </c>
      <c r="EW250" s="2">
        <v>22.444544223535217</v>
      </c>
      <c r="EX250" s="2">
        <v>22.52253391744981</v>
      </c>
      <c r="EY250" s="2">
        <v>21.992627642011247</v>
      </c>
      <c r="EZ250" s="2">
        <v>21.670770099503251</v>
      </c>
      <c r="FA250" s="2">
        <v>22.265112147788514</v>
      </c>
      <c r="FB250" s="2">
        <v>21.910912795149056</v>
      </c>
      <c r="FC250" s="2">
        <v>21.75910227443692</v>
      </c>
      <c r="FD250" s="2">
        <v>22.211952775962796</v>
      </c>
      <c r="FE250" s="2">
        <v>21.786025703907086</v>
      </c>
      <c r="FF250" s="2">
        <v>22.226397056282593</v>
      </c>
      <c r="FG250" s="2">
        <v>22.407547887096527</v>
      </c>
      <c r="FH250" s="2">
        <v>22.214379721419501</v>
      </c>
      <c r="FI250" s="2">
        <v>22.088938926822113</v>
      </c>
      <c r="FJ250" s="2">
        <v>22.21423664598214</v>
      </c>
      <c r="FK250" s="2">
        <v>22.447641826993717</v>
      </c>
      <c r="FL250" s="2">
        <v>21.605631434839083</v>
      </c>
      <c r="FM250" s="2">
        <v>21.815267884893512</v>
      </c>
      <c r="FN250" s="2">
        <v>21.672969407621213</v>
      </c>
      <c r="FO250" s="2">
        <v>22.371140347565838</v>
      </c>
      <c r="FP250" s="2">
        <v>22.631715636091165</v>
      </c>
      <c r="FQ250" s="2">
        <v>21.693958586557187</v>
      </c>
      <c r="FR250" s="2">
        <v>21.786646962423674</v>
      </c>
      <c r="FS250" s="2">
        <v>22.145408281287043</v>
      </c>
      <c r="FT250" s="2">
        <v>22.221331642707057</v>
      </c>
      <c r="FU250" s="2">
        <v>22.321801872097346</v>
      </c>
      <c r="FV250" s="2">
        <v>22.116254728052638</v>
      </c>
      <c r="FW250" s="2">
        <v>21.6971037663047</v>
      </c>
      <c r="FX250" s="2">
        <v>22.137981371090252</v>
      </c>
      <c r="FY250" s="2">
        <v>21.463938012930669</v>
      </c>
      <c r="FZ250" s="2">
        <v>21.756041652274575</v>
      </c>
      <c r="GA250" s="2">
        <v>21.499337105171112</v>
      </c>
      <c r="GB250" s="2">
        <v>22.109479252871253</v>
      </c>
      <c r="GC250" s="2">
        <v>22.059161104980014</v>
      </c>
      <c r="GD250" s="2">
        <v>22.065247463153192</v>
      </c>
      <c r="GE250" s="2">
        <v>22.019947034220657</v>
      </c>
      <c r="GF250" s="2">
        <v>22.263897271654443</v>
      </c>
      <c r="GG250" s="2">
        <v>22.289094772831142</v>
      </c>
      <c r="GH250" s="2">
        <v>22.052416274491176</v>
      </c>
      <c r="GI250" s="2">
        <v>22.402411138042602</v>
      </c>
      <c r="GJ250" s="2">
        <v>22.27914537844029</v>
      </c>
      <c r="GK250" s="2">
        <v>21.985646940826626</v>
      </c>
      <c r="GL250" s="2">
        <v>22.089793235426388</v>
      </c>
      <c r="GM250" s="30">
        <v>22.174830961927075</v>
      </c>
      <c r="GN250" s="30">
        <v>21.871039740273865</v>
      </c>
    </row>
    <row r="251" spans="1:196" x14ac:dyDescent="0.2">
      <c r="A251" s="17" t="s">
        <v>189</v>
      </c>
      <c r="B251" s="17">
        <v>36</v>
      </c>
      <c r="C251" s="17">
        <v>2</v>
      </c>
      <c r="D251" s="9" t="s">
        <v>0</v>
      </c>
      <c r="E251" s="8">
        <v>0.99698232611825</v>
      </c>
      <c r="F251" s="7">
        <v>-4.3369310299041786E-3</v>
      </c>
      <c r="G251" s="7">
        <v>1.6371516410557008E-2</v>
      </c>
      <c r="H251" s="10">
        <v>0.1663070798475843</v>
      </c>
      <c r="I251" s="78">
        <v>0</v>
      </c>
      <c r="J251" s="58" t="s">
        <v>5711</v>
      </c>
      <c r="K251" s="2">
        <v>21.470879206040497</v>
      </c>
      <c r="L251" s="2">
        <v>21.934800040885769</v>
      </c>
      <c r="M251" s="2">
        <v>21.696415473796236</v>
      </c>
      <c r="N251" s="2">
        <v>22.26990191267959</v>
      </c>
      <c r="O251" s="2">
        <v>21.286546154594575</v>
      </c>
      <c r="P251" s="2">
        <v>22.053121818811217</v>
      </c>
      <c r="Q251" s="2">
        <v>21.736327006897387</v>
      </c>
      <c r="R251" s="2">
        <v>21.920821624975623</v>
      </c>
      <c r="S251" s="2">
        <v>22.234778898144093</v>
      </c>
      <c r="T251" s="2">
        <v>21.774379790598964</v>
      </c>
      <c r="U251" s="2">
        <v>21.692356251375841</v>
      </c>
      <c r="V251" s="2">
        <v>21.534033499209617</v>
      </c>
      <c r="W251" s="2">
        <v>21.53667024671882</v>
      </c>
      <c r="X251" s="2">
        <v>21.437265190753738</v>
      </c>
      <c r="Y251" s="2">
        <v>21.604796382798224</v>
      </c>
      <c r="Z251" s="2">
        <v>21.711103875606081</v>
      </c>
      <c r="AA251" s="2">
        <v>21.204053772521505</v>
      </c>
      <c r="AB251" s="2">
        <v>20.681832997651878</v>
      </c>
      <c r="AC251" s="2">
        <v>21.594389600760142</v>
      </c>
      <c r="AD251" s="2">
        <v>21.492728230478633</v>
      </c>
      <c r="AE251" s="2">
        <v>21.701091554876417</v>
      </c>
      <c r="AF251" s="2">
        <v>21.168699508046416</v>
      </c>
      <c r="AG251" s="2">
        <v>21.496643718960723</v>
      </c>
      <c r="AH251" s="2">
        <v>21.693269033423416</v>
      </c>
      <c r="AI251" s="2">
        <v>21.739706470581734</v>
      </c>
      <c r="AJ251" s="2">
        <v>20.972088256739312</v>
      </c>
      <c r="AK251" s="2">
        <v>21.627648761677445</v>
      </c>
      <c r="AL251" s="2">
        <v>21.649670688251298</v>
      </c>
      <c r="AM251" s="2">
        <v>21.505118983452515</v>
      </c>
      <c r="AN251" s="2">
        <v>21.96941248067148</v>
      </c>
      <c r="AO251" s="2">
        <v>21.61032844100048</v>
      </c>
      <c r="AP251" s="2">
        <v>21.84029949325123</v>
      </c>
      <c r="AQ251" s="2">
        <v>21.430955596230174</v>
      </c>
      <c r="AR251" s="2">
        <v>22.12188725915146</v>
      </c>
      <c r="AS251" s="2">
        <v>21.224544287982081</v>
      </c>
      <c r="AT251" s="2">
        <v>22.435504695286745</v>
      </c>
      <c r="AU251" s="2">
        <v>21.808148104922399</v>
      </c>
      <c r="AV251" s="2">
        <v>21.938638571923988</v>
      </c>
      <c r="AW251" s="2">
        <v>21.431216620962601</v>
      </c>
      <c r="AX251" s="2">
        <v>21.57931758211943</v>
      </c>
      <c r="AY251" s="2">
        <v>21.581860808254714</v>
      </c>
      <c r="AZ251" s="2">
        <v>22.082185250572593</v>
      </c>
      <c r="BA251" s="2">
        <v>21.881461285502745</v>
      </c>
      <c r="BB251" s="2">
        <v>21.915952309780572</v>
      </c>
      <c r="BC251" s="2">
        <v>21.628540556035496</v>
      </c>
      <c r="BD251" s="2">
        <v>21.416161057447479</v>
      </c>
      <c r="BE251" s="2">
        <v>22.079905808806654</v>
      </c>
      <c r="BF251" s="2">
        <v>22.235308821947065</v>
      </c>
      <c r="BG251" s="2">
        <v>22.175143871349764</v>
      </c>
      <c r="BH251" s="2">
        <v>21.710631263073417</v>
      </c>
      <c r="BI251" s="2">
        <v>22.050231840416636</v>
      </c>
      <c r="BJ251" s="2">
        <v>21.858097103967708</v>
      </c>
      <c r="BK251" s="2">
        <v>21.929919792790404</v>
      </c>
      <c r="BL251" s="2">
        <v>21.358140938056469</v>
      </c>
      <c r="BM251" s="2">
        <v>22.264458627670816</v>
      </c>
      <c r="BN251" s="2">
        <v>21.106764565451972</v>
      </c>
      <c r="BO251" s="2">
        <v>21.753396148307353</v>
      </c>
      <c r="BP251" s="2">
        <v>22.024133290236616</v>
      </c>
      <c r="BQ251" s="2">
        <v>22.102816672882952</v>
      </c>
      <c r="BR251" s="2">
        <v>21.430110381778839</v>
      </c>
      <c r="BS251" s="2">
        <v>21.350515144377088</v>
      </c>
      <c r="BT251" s="2">
        <v>21.729200738734413</v>
      </c>
      <c r="BU251" s="2">
        <v>21.304669396993912</v>
      </c>
      <c r="BV251" s="2">
        <v>21.838317184315773</v>
      </c>
      <c r="BW251" s="2">
        <v>21.752549523250142</v>
      </c>
      <c r="BX251" s="2">
        <v>21.184071082961211</v>
      </c>
      <c r="BY251" s="2">
        <v>20.842482343425836</v>
      </c>
      <c r="BZ251" s="2">
        <v>21.969083080723419</v>
      </c>
      <c r="CA251" s="2">
        <v>21.753315626525321</v>
      </c>
      <c r="CB251" s="2">
        <v>21.936554018388748</v>
      </c>
      <c r="CC251" s="2">
        <v>22.131767599583789</v>
      </c>
      <c r="CD251" s="2">
        <v>21.878827755712035</v>
      </c>
      <c r="CE251" s="2">
        <v>21.827139147116295</v>
      </c>
      <c r="CF251" s="2">
        <v>21.280697106296589</v>
      </c>
      <c r="CG251" s="2">
        <v>22.371853430570393</v>
      </c>
      <c r="CH251" s="2">
        <v>21.623835910959599</v>
      </c>
      <c r="CI251" s="2">
        <v>21.246537574730024</v>
      </c>
      <c r="CJ251" s="2">
        <v>21.581859991713024</v>
      </c>
      <c r="CK251" s="2">
        <v>21.752827852905465</v>
      </c>
      <c r="CL251" s="2">
        <v>22.018840854850062</v>
      </c>
      <c r="CM251" s="2">
        <v>21.921566189197407</v>
      </c>
      <c r="CN251" s="2">
        <v>21.651226648620579</v>
      </c>
      <c r="CO251" s="2">
        <v>21.550437478048217</v>
      </c>
      <c r="CP251" s="2">
        <v>21.628414797230903</v>
      </c>
      <c r="CQ251" s="2">
        <v>22.062027318304064</v>
      </c>
      <c r="CR251" s="2">
        <v>21.798135193628944</v>
      </c>
      <c r="CS251" s="2">
        <v>21.523819902164835</v>
      </c>
      <c r="CT251" s="2">
        <v>21.571919732028043</v>
      </c>
      <c r="CU251" s="2">
        <v>21.649537353656019</v>
      </c>
      <c r="CV251" s="2">
        <v>22.304381649284259</v>
      </c>
      <c r="CW251" s="2">
        <v>21.955099666393409</v>
      </c>
      <c r="CX251" s="2">
        <v>21.519335981423623</v>
      </c>
      <c r="CY251" s="2">
        <v>21.846670662868874</v>
      </c>
      <c r="CZ251" s="2">
        <v>21.799774516599683</v>
      </c>
      <c r="DA251" s="2">
        <v>21.463861627424635</v>
      </c>
      <c r="DB251" s="2">
        <v>21.802214198562353</v>
      </c>
      <c r="DC251" s="2">
        <v>21.683906111854572</v>
      </c>
      <c r="DD251" s="2">
        <v>22.067684403366673</v>
      </c>
      <c r="DE251" s="2">
        <v>22.360505022667542</v>
      </c>
      <c r="DF251" s="2">
        <v>21.881914050798592</v>
      </c>
      <c r="DG251" s="2">
        <v>21.12629669532528</v>
      </c>
      <c r="DH251" s="2">
        <v>20.89684189635296</v>
      </c>
      <c r="DI251" s="2">
        <v>22.669278408477947</v>
      </c>
      <c r="DJ251" s="2">
        <v>21.021037810689695</v>
      </c>
      <c r="DK251" s="2">
        <v>21.627723095987914</v>
      </c>
      <c r="DL251" s="2">
        <v>21.461329580441728</v>
      </c>
      <c r="DM251" s="2">
        <v>21.56659353268461</v>
      </c>
      <c r="DN251" s="2">
        <v>21.378306751869154</v>
      </c>
      <c r="DO251" s="2">
        <v>21.566204027281941</v>
      </c>
      <c r="DP251" s="2">
        <v>21.559625957575197</v>
      </c>
      <c r="DQ251" s="2">
        <v>21.969936896815277</v>
      </c>
      <c r="DR251" s="2">
        <v>21.676582440542003</v>
      </c>
      <c r="DS251" s="2">
        <v>21.549099442492931</v>
      </c>
      <c r="DT251" s="2">
        <v>21.576178647666406</v>
      </c>
      <c r="DU251" s="2">
        <v>21.603974202167208</v>
      </c>
      <c r="DV251" s="2">
        <v>21.142762089307499</v>
      </c>
      <c r="DW251" s="2">
        <v>22.175892361396741</v>
      </c>
      <c r="DX251" s="2">
        <v>21.545561598427419</v>
      </c>
      <c r="DY251" s="2">
        <v>21.892622341744868</v>
      </c>
      <c r="DZ251" s="2">
        <v>21.440457179074141</v>
      </c>
      <c r="EA251" s="2">
        <v>21.257208902413293</v>
      </c>
      <c r="EB251" s="2">
        <v>21.941072833390159</v>
      </c>
      <c r="EC251" s="2">
        <v>21.64203682152106</v>
      </c>
      <c r="ED251" s="2">
        <v>21.1845692184874</v>
      </c>
      <c r="EE251" s="2">
        <v>22.137755952280763</v>
      </c>
      <c r="EF251" s="2">
        <v>21.721242224630767</v>
      </c>
      <c r="EG251" s="2">
        <v>21.758766212052436</v>
      </c>
      <c r="EH251" s="2">
        <v>21.756922880565195</v>
      </c>
      <c r="EI251" s="2">
        <v>21.731330810137564</v>
      </c>
      <c r="EJ251" s="2">
        <v>21.852415574282698</v>
      </c>
      <c r="EK251" s="2">
        <v>22.025338593115116</v>
      </c>
      <c r="EL251" s="2">
        <v>22.002074160557068</v>
      </c>
      <c r="EM251" s="2">
        <v>21.065446441063344</v>
      </c>
      <c r="EN251" s="2">
        <v>22.301228798220084</v>
      </c>
      <c r="EO251" s="2">
        <v>21.771247948606725</v>
      </c>
      <c r="EP251" s="2">
        <v>22.38481405443402</v>
      </c>
      <c r="EQ251" s="2">
        <v>21.879019778421931</v>
      </c>
      <c r="ER251" s="2">
        <v>21.025966615372017</v>
      </c>
      <c r="ES251" s="2">
        <v>21.732918106016143</v>
      </c>
      <c r="ET251" s="2">
        <v>20.878335861468752</v>
      </c>
      <c r="EU251" s="2">
        <v>20.920484301364311</v>
      </c>
      <c r="EV251" s="2">
        <v>21.92975639121186</v>
      </c>
      <c r="EW251" s="2">
        <v>22.346981367443338</v>
      </c>
      <c r="EX251" s="2">
        <v>22.252725870726742</v>
      </c>
      <c r="EY251" s="2">
        <v>21.848557419915387</v>
      </c>
      <c r="EZ251" s="2">
        <v>21.529161860733836</v>
      </c>
      <c r="FA251" s="2">
        <v>22.052887680164648</v>
      </c>
      <c r="FB251" s="2">
        <v>21.832405163214407</v>
      </c>
      <c r="FC251" s="2">
        <v>21.43176061272429</v>
      </c>
      <c r="FD251" s="2">
        <v>22.077362361695272</v>
      </c>
      <c r="FE251" s="2">
        <v>22.006066633728437</v>
      </c>
      <c r="FF251" s="2">
        <v>22.238432139850708</v>
      </c>
      <c r="FG251" s="2">
        <v>22.198013432614239</v>
      </c>
      <c r="FH251" s="2">
        <v>21.849566274842328</v>
      </c>
      <c r="FI251" s="2">
        <v>21.726349827957968</v>
      </c>
      <c r="FJ251" s="2">
        <v>21.922402419421712</v>
      </c>
      <c r="FK251" s="2">
        <v>22.176228669202317</v>
      </c>
      <c r="FL251" s="2">
        <v>21.811077629249969</v>
      </c>
      <c r="FM251" s="2">
        <v>21.624417252111868</v>
      </c>
      <c r="FN251" s="2">
        <v>21.656747459640403</v>
      </c>
      <c r="FO251" s="2">
        <v>22.109587737844461</v>
      </c>
      <c r="FP251" s="2">
        <v>22.099770913748955</v>
      </c>
      <c r="FQ251" s="2">
        <v>21.618842064455691</v>
      </c>
      <c r="FR251" s="2">
        <v>21.680618585464796</v>
      </c>
      <c r="FS251" s="2">
        <v>22.132158891612882</v>
      </c>
      <c r="FT251" s="2">
        <v>22.048278286659134</v>
      </c>
      <c r="FU251" s="2">
        <v>22.383113853991667</v>
      </c>
      <c r="FV251" s="2">
        <v>22.011126290728033</v>
      </c>
      <c r="FW251" s="2">
        <v>21.568141143796119</v>
      </c>
      <c r="FX251" s="2">
        <v>21.568625994709954</v>
      </c>
      <c r="FY251" s="2">
        <v>21.818280769427737</v>
      </c>
      <c r="FZ251" s="2">
        <v>21.591635089771312</v>
      </c>
      <c r="GA251" s="2">
        <v>21.248765980820838</v>
      </c>
      <c r="GB251" s="2">
        <v>21.726427279734327</v>
      </c>
      <c r="GC251" s="2">
        <v>22.035142802613393</v>
      </c>
      <c r="GD251" s="2">
        <v>22.246306152376267</v>
      </c>
      <c r="GE251" s="2">
        <v>21.96473730473566</v>
      </c>
      <c r="GF251" s="2">
        <v>21.853799220783802</v>
      </c>
      <c r="GG251" s="2">
        <v>22.070546215715346</v>
      </c>
      <c r="GH251" s="2">
        <v>22.459647280480716</v>
      </c>
      <c r="GI251" s="2">
        <v>22.36786293210346</v>
      </c>
      <c r="GJ251" s="2">
        <v>22.066673169005117</v>
      </c>
      <c r="GK251" s="2">
        <v>22.069713364975751</v>
      </c>
      <c r="GL251" s="2">
        <v>21.985899806209318</v>
      </c>
      <c r="GM251" s="30">
        <v>22.241726619128176</v>
      </c>
      <c r="GN251" s="30">
        <v>21.757663170000072</v>
      </c>
    </row>
    <row r="252" spans="1:196" x14ac:dyDescent="0.2">
      <c r="A252" s="17" t="s">
        <v>190</v>
      </c>
      <c r="B252" s="17">
        <v>36</v>
      </c>
      <c r="C252" s="17">
        <v>3</v>
      </c>
      <c r="D252" s="9" t="s">
        <v>0</v>
      </c>
      <c r="E252" s="8">
        <v>0.91990617176252976</v>
      </c>
      <c r="F252" s="7">
        <v>2.8159535055767293E-2</v>
      </c>
      <c r="G252" s="7">
        <v>0.2914374926696856</v>
      </c>
      <c r="H252" s="10">
        <v>-0.10723204336089154</v>
      </c>
      <c r="I252" s="78">
        <v>0</v>
      </c>
      <c r="J252" s="78">
        <v>0</v>
      </c>
      <c r="K252" s="2">
        <v>17.693597980154436</v>
      </c>
      <c r="L252" s="2">
        <v>17.484841945546421</v>
      </c>
      <c r="M252" s="2">
        <v>17.571043224143729</v>
      </c>
      <c r="N252" s="2">
        <v>18.460654042745357</v>
      </c>
      <c r="O252" s="2">
        <v>17.142756303673082</v>
      </c>
      <c r="P252" s="2">
        <v>17.235418670052812</v>
      </c>
      <c r="Q252" s="2">
        <v>17.884130869483702</v>
      </c>
      <c r="R252" s="2">
        <v>18.265493280652422</v>
      </c>
      <c r="S252" s="2">
        <v>18.575795796176969</v>
      </c>
      <c r="T252" s="2">
        <v>17.825210934431535</v>
      </c>
      <c r="U252" s="2">
        <v>17.912471356099505</v>
      </c>
      <c r="V252" s="2">
        <v>17.534755966768024</v>
      </c>
      <c r="W252" s="2">
        <v>17.640144328913987</v>
      </c>
      <c r="X252" s="2">
        <v>18.103835582438286</v>
      </c>
      <c r="Y252" s="2">
        <v>17.397289435527139</v>
      </c>
      <c r="Z252" s="2">
        <v>18.550987951716156</v>
      </c>
      <c r="AA252" s="2">
        <v>17.368017992616448</v>
      </c>
      <c r="AB252" s="2">
        <v>17.336091653671691</v>
      </c>
      <c r="AC252" s="2">
        <v>18.119782508224173</v>
      </c>
      <c r="AD252" s="2">
        <v>16.961692502725139</v>
      </c>
      <c r="AE252" s="2">
        <v>18.22696952100279</v>
      </c>
      <c r="AF252" s="2">
        <v>17.26924889354089</v>
      </c>
      <c r="AG252" s="2">
        <v>17.61123666992362</v>
      </c>
      <c r="AH252" s="2">
        <v>18.082421527255761</v>
      </c>
      <c r="AI252" s="2">
        <v>18.226731932069605</v>
      </c>
      <c r="AJ252" s="2">
        <v>16.876254844123995</v>
      </c>
      <c r="AK252" s="2">
        <v>17.92391237928107</v>
      </c>
      <c r="AL252" s="2">
        <v>17.574316790658134</v>
      </c>
      <c r="AM252" s="2">
        <v>18.105645050718312</v>
      </c>
      <c r="AN252" s="2">
        <v>17.944723705718296</v>
      </c>
      <c r="AO252" s="2">
        <v>18.354185014633114</v>
      </c>
      <c r="AP252" s="2">
        <v>18.01476713931028</v>
      </c>
      <c r="AQ252" s="2">
        <v>17.47872511931412</v>
      </c>
      <c r="AR252" s="2">
        <v>17.991508446101669</v>
      </c>
      <c r="AS252" s="2">
        <v>17.496716465416906</v>
      </c>
      <c r="AT252" s="2">
        <v>18.777617558001499</v>
      </c>
      <c r="AU252" s="2">
        <v>17.466986905424019</v>
      </c>
      <c r="AV252" s="2">
        <v>18.073595982656261</v>
      </c>
      <c r="AW252" s="2">
        <v>17.459748132599433</v>
      </c>
      <c r="AX252" s="2">
        <v>18.218452265654403</v>
      </c>
      <c r="AY252" s="2">
        <v>18.584893729418202</v>
      </c>
      <c r="AZ252" s="2">
        <v>17.738214544798165</v>
      </c>
      <c r="BA252" s="2">
        <v>17.834142601167329</v>
      </c>
      <c r="BB252" s="2">
        <v>17.912528357936779</v>
      </c>
      <c r="BC252" s="2">
        <v>17.841888695270548</v>
      </c>
      <c r="BD252" s="2">
        <v>17.124743207522638</v>
      </c>
      <c r="BE252" s="2">
        <v>18.178277275440205</v>
      </c>
      <c r="BF252" s="2">
        <v>17.941738612763547</v>
      </c>
      <c r="BG252" s="2">
        <v>18.178971947105957</v>
      </c>
      <c r="BH252" s="2">
        <v>18.009204596950646</v>
      </c>
      <c r="BI252" s="2">
        <v>17.49517990721365</v>
      </c>
      <c r="BJ252" s="2">
        <v>17.982490559456583</v>
      </c>
      <c r="BK252" s="2">
        <v>18.005617957421183</v>
      </c>
      <c r="BL252" s="2">
        <v>17.245915546229256</v>
      </c>
      <c r="BM252" s="2">
        <v>18.326323247823158</v>
      </c>
      <c r="BN252" s="2">
        <v>17.094825568208392</v>
      </c>
      <c r="BO252" s="2">
        <v>17.801076163690311</v>
      </c>
      <c r="BP252" s="2">
        <v>18.253015064563652</v>
      </c>
      <c r="BQ252" s="2">
        <v>17.403761301513338</v>
      </c>
      <c r="BR252" s="2">
        <v>17.396061977671444</v>
      </c>
      <c r="BS252" s="2">
        <v>17.356543356861682</v>
      </c>
      <c r="BT252" s="2">
        <v>18.062308241026937</v>
      </c>
      <c r="BU252" s="2">
        <v>17.823748283070039</v>
      </c>
      <c r="BV252" s="2">
        <v>17.788954368117164</v>
      </c>
      <c r="BW252" s="2">
        <v>17.387999679291546</v>
      </c>
      <c r="BX252" s="2">
        <v>17.256809689685525</v>
      </c>
      <c r="BY252" s="2">
        <v>16.822591063141893</v>
      </c>
      <c r="BZ252" s="2">
        <v>18.555427046562507</v>
      </c>
      <c r="CA252" s="2">
        <v>18.106140517242011</v>
      </c>
      <c r="CB252" s="2">
        <v>18.006207282046169</v>
      </c>
      <c r="CC252" s="2">
        <v>18.11829775204972</v>
      </c>
      <c r="CD252" s="2">
        <v>17.903704994352307</v>
      </c>
      <c r="CE252" s="2">
        <v>17.74494125830816</v>
      </c>
      <c r="CF252" s="2">
        <v>17.819873232036901</v>
      </c>
      <c r="CG252" s="2">
        <v>18.060489858162008</v>
      </c>
      <c r="CH252" s="2">
        <v>17.115567373135516</v>
      </c>
      <c r="CI252" s="2">
        <v>17.485627468877876</v>
      </c>
      <c r="CJ252" s="2">
        <v>17.208167701314398</v>
      </c>
      <c r="CK252" s="2">
        <v>17.820592372857583</v>
      </c>
      <c r="CL252" s="2">
        <v>17.604072663878917</v>
      </c>
      <c r="CM252" s="2">
        <v>17.463709381298084</v>
      </c>
      <c r="CN252" s="2">
        <v>17.538604164981088</v>
      </c>
      <c r="CO252" s="2">
        <v>17.695047410041084</v>
      </c>
      <c r="CP252" s="2">
        <v>18.19492922395132</v>
      </c>
      <c r="CQ252" s="2">
        <v>18.093762865532963</v>
      </c>
      <c r="CR252" s="2">
        <v>17.667587585530946</v>
      </c>
      <c r="CS252" s="2">
        <v>17.19756867807185</v>
      </c>
      <c r="CT252" s="2">
        <v>17.75977064423595</v>
      </c>
      <c r="CU252" s="2">
        <v>17.377034577994866</v>
      </c>
      <c r="CV252" s="2">
        <v>18.242202799689537</v>
      </c>
      <c r="CW252" s="2">
        <v>18.290018868565006</v>
      </c>
      <c r="CX252" s="2">
        <v>17.008962042487006</v>
      </c>
      <c r="CY252" s="2">
        <v>17.546530125183036</v>
      </c>
      <c r="CZ252" s="2">
        <v>17.691396670338666</v>
      </c>
      <c r="DA252" s="2">
        <v>18.387017008718452</v>
      </c>
      <c r="DB252" s="2">
        <v>17.384801417700931</v>
      </c>
      <c r="DC252" s="2">
        <v>17.728117848619597</v>
      </c>
      <c r="DD252" s="2">
        <v>18.19661771154362</v>
      </c>
      <c r="DE252" s="2">
        <v>18.772583790668747</v>
      </c>
      <c r="DF252" s="2">
        <v>18.558623626411809</v>
      </c>
      <c r="DG252" s="2">
        <v>17.259669323850233</v>
      </c>
      <c r="DH252" s="2">
        <v>17.219325121599432</v>
      </c>
      <c r="DI252" s="2">
        <v>18.616790719814503</v>
      </c>
      <c r="DJ252" s="2">
        <v>17.41067043592555</v>
      </c>
      <c r="DK252" s="2">
        <v>17.562531364181808</v>
      </c>
      <c r="DL252" s="2">
        <v>17.719107983232739</v>
      </c>
      <c r="DM252" s="2">
        <v>17.502541828126926</v>
      </c>
      <c r="DN252" s="2">
        <v>17.988627027357964</v>
      </c>
      <c r="DO252" s="2">
        <v>17.788695306089629</v>
      </c>
      <c r="DP252" s="2">
        <v>17.987487546892389</v>
      </c>
      <c r="DQ252" s="2">
        <v>18.031747377632477</v>
      </c>
      <c r="DR252" s="2">
        <v>18.724595649260749</v>
      </c>
      <c r="DS252" s="2">
        <v>17.539866082904489</v>
      </c>
      <c r="DT252" s="2">
        <v>17.735697560451012</v>
      </c>
      <c r="DU252" s="2">
        <v>17.636769232879264</v>
      </c>
      <c r="DV252" s="2">
        <v>17.64219714523604</v>
      </c>
      <c r="DW252" s="2">
        <v>17.950848867583332</v>
      </c>
      <c r="DX252" s="2">
        <v>17.655052011054671</v>
      </c>
      <c r="DY252" s="2">
        <v>17.407065251022964</v>
      </c>
      <c r="DZ252" s="2">
        <v>17.448764696520865</v>
      </c>
      <c r="EA252" s="2">
        <v>17.517161653126628</v>
      </c>
      <c r="EB252" s="2">
        <v>18.216705912982253</v>
      </c>
      <c r="EC252" s="2">
        <v>17.008049570722903</v>
      </c>
      <c r="ED252" s="2">
        <v>16.70101808346481</v>
      </c>
      <c r="EE252" s="2">
        <v>17.719399460613726</v>
      </c>
      <c r="EF252" s="2">
        <v>17.519700185297797</v>
      </c>
      <c r="EG252" s="2">
        <v>17.917249067621405</v>
      </c>
      <c r="EH252" s="2">
        <v>17.741598148564346</v>
      </c>
      <c r="EI252" s="2">
        <v>18.012989553359212</v>
      </c>
      <c r="EJ252" s="2">
        <v>18.26134973424697</v>
      </c>
      <c r="EK252" s="2">
        <v>18.417494696636673</v>
      </c>
      <c r="EL252" s="2">
        <v>17.927567730628166</v>
      </c>
      <c r="EM252" s="2">
        <v>16.921551901393773</v>
      </c>
      <c r="EN252" s="2">
        <v>17.713692394419013</v>
      </c>
      <c r="EO252" s="2">
        <v>17.965797883739434</v>
      </c>
      <c r="EP252" s="2">
        <v>18.116414369666231</v>
      </c>
      <c r="EQ252" s="2">
        <v>17.941590638095004</v>
      </c>
      <c r="ER252" s="2">
        <v>16.91123719140317</v>
      </c>
      <c r="ES252" s="2">
        <v>17.87724229774814</v>
      </c>
      <c r="ET252" s="2">
        <v>17.162401803062853</v>
      </c>
      <c r="EU252" s="2">
        <v>17.532273228219079</v>
      </c>
      <c r="EV252" s="2">
        <v>18.224670059438914</v>
      </c>
      <c r="EW252" s="2">
        <v>18.410591837820775</v>
      </c>
      <c r="EX252" s="2">
        <v>18.125656509937347</v>
      </c>
      <c r="EY252" s="2">
        <v>17.893458388066595</v>
      </c>
      <c r="EZ252" s="2">
        <v>17.771021458753086</v>
      </c>
      <c r="FA252" s="2">
        <v>17.279673691058434</v>
      </c>
      <c r="FB252" s="2">
        <v>17.997135450830108</v>
      </c>
      <c r="FC252" s="2">
        <v>17.370189763762994</v>
      </c>
      <c r="FD252" s="2">
        <v>17.605492297869048</v>
      </c>
      <c r="FE252" s="2">
        <v>17.297303350346557</v>
      </c>
      <c r="FF252" s="2">
        <v>18.174658225828878</v>
      </c>
      <c r="FG252" s="2">
        <v>18.432578640530746</v>
      </c>
      <c r="FH252" s="2">
        <v>18.124794675335831</v>
      </c>
      <c r="FI252" s="2">
        <v>17.384959633205163</v>
      </c>
      <c r="FJ252" s="2">
        <v>17.039461813423024</v>
      </c>
      <c r="FK252" s="2">
        <v>17.38290669020282</v>
      </c>
      <c r="FL252" s="2">
        <v>17.29310622835149</v>
      </c>
      <c r="FM252" s="2">
        <v>17.806533397720962</v>
      </c>
      <c r="FN252" s="2">
        <v>17.51153660492686</v>
      </c>
      <c r="FO252" s="2">
        <v>17.811578064910066</v>
      </c>
      <c r="FP252" s="2">
        <v>18.054689750623997</v>
      </c>
      <c r="FQ252" s="2">
        <v>17.505494829254626</v>
      </c>
      <c r="FR252" s="2">
        <v>17.405972688189017</v>
      </c>
      <c r="FS252" s="2">
        <v>17.443983338305507</v>
      </c>
      <c r="FT252" s="2">
        <v>17.81841069501974</v>
      </c>
      <c r="FU252" s="2">
        <v>18.488943129737468</v>
      </c>
      <c r="FV252" s="2">
        <v>17.691699427225398</v>
      </c>
      <c r="FW252" s="2">
        <v>17.150658982692594</v>
      </c>
      <c r="FX252" s="2">
        <v>17.704948485873196</v>
      </c>
      <c r="FY252" s="2">
        <v>17.559164370854493</v>
      </c>
      <c r="FZ252" s="2">
        <v>17.044706727286052</v>
      </c>
      <c r="GA252" s="2">
        <v>16.916254896079785</v>
      </c>
      <c r="GB252" s="2">
        <v>17.957661903409885</v>
      </c>
      <c r="GC252" s="2">
        <v>18.120483709045786</v>
      </c>
      <c r="GD252" s="2">
        <v>18.361316948966305</v>
      </c>
      <c r="GE252" s="2">
        <v>17.872625591560489</v>
      </c>
      <c r="GF252" s="2">
        <v>18.10990523513253</v>
      </c>
      <c r="GG252" s="2">
        <v>18.176120014872282</v>
      </c>
      <c r="GH252" s="2">
        <v>17.074780142065414</v>
      </c>
      <c r="GI252" s="2">
        <v>17.65110272200036</v>
      </c>
      <c r="GJ252" s="2">
        <v>17.492954226311245</v>
      </c>
      <c r="GK252" s="2">
        <v>17.173062156291241</v>
      </c>
      <c r="GL252" s="2">
        <v>17.089571775741231</v>
      </c>
      <c r="GM252" s="30">
        <v>17.732327299161181</v>
      </c>
      <c r="GN252" s="30">
        <v>17.511249580032548</v>
      </c>
    </row>
    <row r="253" spans="1:196" x14ac:dyDescent="0.2">
      <c r="A253" s="17" t="s">
        <v>191</v>
      </c>
      <c r="B253" s="17">
        <v>38</v>
      </c>
      <c r="C253" s="17">
        <v>2</v>
      </c>
      <c r="D253" s="9" t="s">
        <v>0</v>
      </c>
      <c r="E253" s="8">
        <v>0.32403586410728868</v>
      </c>
      <c r="F253" s="7">
        <v>-8.1727229917074595E-2</v>
      </c>
      <c r="G253" s="7">
        <v>0.97930547899412657</v>
      </c>
      <c r="H253" s="10">
        <v>1.0394029918305847E-2</v>
      </c>
      <c r="I253" s="78">
        <v>0</v>
      </c>
      <c r="J253" s="78">
        <v>0</v>
      </c>
      <c r="K253" s="2">
        <v>20.888190053412416</v>
      </c>
      <c r="L253" s="2">
        <v>20.926320576979073</v>
      </c>
      <c r="M253" s="2">
        <v>21.19052184135144</v>
      </c>
      <c r="N253" s="2">
        <v>21.456419073240795</v>
      </c>
      <c r="O253" s="2">
        <v>20.644759865601664</v>
      </c>
      <c r="P253" s="2">
        <v>21.262107179960225</v>
      </c>
      <c r="Q253" s="2">
        <v>20.973767541150579</v>
      </c>
      <c r="R253" s="2">
        <v>21.111210294255283</v>
      </c>
      <c r="S253" s="2">
        <v>21.10585393224331</v>
      </c>
      <c r="T253" s="2">
        <v>20.760081219614179</v>
      </c>
      <c r="U253" s="2">
        <v>20.804608258825681</v>
      </c>
      <c r="V253" s="2">
        <v>20.454365113717458</v>
      </c>
      <c r="W253" s="2">
        <v>20.55129306496184</v>
      </c>
      <c r="X253" s="2">
        <v>20.879493607585676</v>
      </c>
      <c r="Y253" s="2">
        <v>20.660047797855672</v>
      </c>
      <c r="Z253" s="2">
        <v>20.880311772626367</v>
      </c>
      <c r="AA253" s="2">
        <v>20.700627982894929</v>
      </c>
      <c r="AB253" s="2">
        <v>20.171130586442896</v>
      </c>
      <c r="AC253" s="2">
        <v>21.039151358403828</v>
      </c>
      <c r="AD253" s="2">
        <v>20.574004092198148</v>
      </c>
      <c r="AE253" s="2">
        <v>21.310836441984321</v>
      </c>
      <c r="AF253" s="2">
        <v>20.506959671523521</v>
      </c>
      <c r="AG253" s="2">
        <v>20.81430293422833</v>
      </c>
      <c r="AH253" s="2">
        <v>20.927655283467349</v>
      </c>
      <c r="AI253" s="2">
        <v>21.28588531065822</v>
      </c>
      <c r="AJ253" s="2">
        <v>20.574753920538033</v>
      </c>
      <c r="AK253" s="2">
        <v>20.932963585544165</v>
      </c>
      <c r="AL253" s="2">
        <v>21.137889437551461</v>
      </c>
      <c r="AM253" s="2">
        <v>20.835915096768289</v>
      </c>
      <c r="AN253" s="2">
        <v>21.402601876912815</v>
      </c>
      <c r="AO253" s="2">
        <v>20.937849106450543</v>
      </c>
      <c r="AP253" s="2">
        <v>20.841947189449449</v>
      </c>
      <c r="AQ253" s="2">
        <v>20.40842532163424</v>
      </c>
      <c r="AR253" s="2">
        <v>21.256343207367038</v>
      </c>
      <c r="AS253" s="2">
        <v>20.707440419107609</v>
      </c>
      <c r="AT253" s="2">
        <v>21.411178386564469</v>
      </c>
      <c r="AU253" s="2">
        <v>21.261162606688796</v>
      </c>
      <c r="AV253" s="2">
        <v>21.075965387718011</v>
      </c>
      <c r="AW253" s="2">
        <v>20.426452649044954</v>
      </c>
      <c r="AX253" s="2">
        <v>20.563399559846225</v>
      </c>
      <c r="AY253" s="2">
        <v>20.835331995513776</v>
      </c>
      <c r="AZ253" s="2">
        <v>21.303736617958251</v>
      </c>
      <c r="BA253" s="2">
        <v>21.109684925069779</v>
      </c>
      <c r="BB253" s="2">
        <v>21.006774724613074</v>
      </c>
      <c r="BC253" s="2">
        <v>20.817519412713761</v>
      </c>
      <c r="BD253" s="2">
        <v>20.860072824407052</v>
      </c>
      <c r="BE253" s="2">
        <v>21.287066752909187</v>
      </c>
      <c r="BF253" s="2">
        <v>21.432567428375833</v>
      </c>
      <c r="BG253" s="2">
        <v>20.81744062686078</v>
      </c>
      <c r="BH253" s="2">
        <v>21.04833286627639</v>
      </c>
      <c r="BI253" s="2">
        <v>21.193136888196765</v>
      </c>
      <c r="BJ253" s="2">
        <v>21.179586616197057</v>
      </c>
      <c r="BK253" s="2">
        <v>21.107378291537003</v>
      </c>
      <c r="BL253" s="2">
        <v>20.630658853763283</v>
      </c>
      <c r="BM253" s="2">
        <v>21.348881576269768</v>
      </c>
      <c r="BN253" s="2">
        <v>20.480332357922261</v>
      </c>
      <c r="BO253" s="2">
        <v>21.149614935218807</v>
      </c>
      <c r="BP253" s="2">
        <v>21.167578183767215</v>
      </c>
      <c r="BQ253" s="2">
        <v>21.162603069857692</v>
      </c>
      <c r="BR253" s="2">
        <v>20.631026974357372</v>
      </c>
      <c r="BS253" s="2">
        <v>20.475598660291674</v>
      </c>
      <c r="BT253" s="2">
        <v>21.036666876350868</v>
      </c>
      <c r="BU253" s="2">
        <v>20.712082362885155</v>
      </c>
      <c r="BV253" s="2">
        <v>21.096393609964213</v>
      </c>
      <c r="BW253" s="2">
        <v>20.864065095569547</v>
      </c>
      <c r="BX253" s="2">
        <v>20.509544543978105</v>
      </c>
      <c r="BY253" s="2">
        <v>20.073419664986787</v>
      </c>
      <c r="BZ253" s="2">
        <v>21.064989122930331</v>
      </c>
      <c r="CA253" s="2">
        <v>21.109065728957692</v>
      </c>
      <c r="CB253" s="2">
        <v>20.95208526325748</v>
      </c>
      <c r="CC253" s="2">
        <v>20.979070860688509</v>
      </c>
      <c r="CD253" s="2">
        <v>21.231163198647135</v>
      </c>
      <c r="CE253" s="2">
        <v>20.853533942040336</v>
      </c>
      <c r="CF253" s="2">
        <v>20.664010208919272</v>
      </c>
      <c r="CG253" s="2">
        <v>21.367639273572372</v>
      </c>
      <c r="CH253" s="2">
        <v>20.838760864534464</v>
      </c>
      <c r="CI253" s="2">
        <v>20.55813463264764</v>
      </c>
      <c r="CJ253" s="2">
        <v>20.578684299014082</v>
      </c>
      <c r="CK253" s="2">
        <v>20.955695068456638</v>
      </c>
      <c r="CL253" s="2">
        <v>20.949064822550422</v>
      </c>
      <c r="CM253" s="2">
        <v>20.828361036263193</v>
      </c>
      <c r="CN253" s="2">
        <v>20.690421141586697</v>
      </c>
      <c r="CO253" s="2">
        <v>20.553183599596363</v>
      </c>
      <c r="CP253" s="2">
        <v>20.938397796906635</v>
      </c>
      <c r="CQ253" s="2">
        <v>21.048332344911007</v>
      </c>
      <c r="CR253" s="2">
        <v>21.326938943391625</v>
      </c>
      <c r="CS253" s="2">
        <v>20.6961232415876</v>
      </c>
      <c r="CT253" s="2">
        <v>20.718012785679882</v>
      </c>
      <c r="CU253" s="2">
        <v>21.023280321563359</v>
      </c>
      <c r="CV253" s="2">
        <v>21.872021186361852</v>
      </c>
      <c r="CW253" s="2">
        <v>21.28674914798794</v>
      </c>
      <c r="CX253" s="2">
        <v>20.560373670306372</v>
      </c>
      <c r="CY253" s="2">
        <v>21.175229909375823</v>
      </c>
      <c r="CZ253" s="2">
        <v>21.117147341265547</v>
      </c>
      <c r="DA253" s="2">
        <v>20.485321810917274</v>
      </c>
      <c r="DB253" s="2">
        <v>21.075855730708984</v>
      </c>
      <c r="DC253" s="2">
        <v>20.934751709221217</v>
      </c>
      <c r="DD253" s="2">
        <v>20.7322152056825</v>
      </c>
      <c r="DE253" s="2">
        <v>21.288417761544359</v>
      </c>
      <c r="DF253" s="2">
        <v>21.08536638170003</v>
      </c>
      <c r="DG253" s="2">
        <v>20.364896573684568</v>
      </c>
      <c r="DH253" s="2">
        <v>20.315618263443593</v>
      </c>
      <c r="DI253" s="2">
        <v>21.693327017032818</v>
      </c>
      <c r="DJ253" s="2">
        <v>20.367142099285545</v>
      </c>
      <c r="DK253" s="2">
        <v>20.530297266250031</v>
      </c>
      <c r="DL253" s="2">
        <v>20.895918478135165</v>
      </c>
      <c r="DM253" s="2">
        <v>20.422339802492889</v>
      </c>
      <c r="DN253" s="2">
        <v>20.610102712454712</v>
      </c>
      <c r="DO253" s="2">
        <v>20.958000452494336</v>
      </c>
      <c r="DP253" s="2">
        <v>20.603472025810557</v>
      </c>
      <c r="DQ253" s="2">
        <v>21.347737876979423</v>
      </c>
      <c r="DR253" s="2">
        <v>21.321688863326525</v>
      </c>
      <c r="DS253" s="2">
        <v>20.834876614418793</v>
      </c>
      <c r="DT253" s="2">
        <v>20.673102143025858</v>
      </c>
      <c r="DU253" s="2">
        <v>20.811069662793443</v>
      </c>
      <c r="DV253" s="2">
        <v>20.62467486029723</v>
      </c>
      <c r="DW253" s="2">
        <v>21.28036289113367</v>
      </c>
      <c r="DX253" s="2">
        <v>20.681220352879158</v>
      </c>
      <c r="DY253" s="2">
        <v>21.454681416889564</v>
      </c>
      <c r="DZ253" s="2">
        <v>20.527542472127216</v>
      </c>
      <c r="EA253" s="2">
        <v>20.351608326526165</v>
      </c>
      <c r="EB253" s="2">
        <v>20.98882572117979</v>
      </c>
      <c r="EC253" s="2">
        <v>20.59598729873667</v>
      </c>
      <c r="ED253" s="2">
        <v>20.252892779634813</v>
      </c>
      <c r="EE253" s="2">
        <v>21.028113487421841</v>
      </c>
      <c r="EF253" s="2">
        <v>20.771937461226862</v>
      </c>
      <c r="EG253" s="2">
        <v>21.230514772265732</v>
      </c>
      <c r="EH253" s="2">
        <v>20.666655050180982</v>
      </c>
      <c r="EI253" s="2">
        <v>21.019078697450912</v>
      </c>
      <c r="EJ253" s="2">
        <v>21.093544205641667</v>
      </c>
      <c r="EK253" s="2">
        <v>21.215591202317459</v>
      </c>
      <c r="EL253" s="2">
        <v>20.969207231227603</v>
      </c>
      <c r="EM253" s="2">
        <v>20.308233894741274</v>
      </c>
      <c r="EN253" s="2">
        <v>21.309578006027831</v>
      </c>
      <c r="EO253" s="2">
        <v>20.768771853259928</v>
      </c>
      <c r="EP253" s="2">
        <v>20.994011328284888</v>
      </c>
      <c r="EQ253" s="2">
        <v>20.400871783381621</v>
      </c>
      <c r="ER253" s="2">
        <v>20.25945793844798</v>
      </c>
      <c r="ES253" s="2">
        <v>20.697527491973762</v>
      </c>
      <c r="ET253" s="2">
        <v>20.43616941246469</v>
      </c>
      <c r="EU253" s="2">
        <v>19.988749881031456</v>
      </c>
      <c r="EV253" s="2">
        <v>20.83959337606105</v>
      </c>
      <c r="EW253" s="2">
        <v>21.372733271364794</v>
      </c>
      <c r="EX253" s="2">
        <v>21.579585757879485</v>
      </c>
      <c r="EY253" s="2">
        <v>20.890705503896886</v>
      </c>
      <c r="EZ253" s="2">
        <v>20.583166018328409</v>
      </c>
      <c r="FA253" s="2">
        <v>21.204252049711126</v>
      </c>
      <c r="FB253" s="2">
        <v>20.926366886648303</v>
      </c>
      <c r="FC253" s="2">
        <v>20.621896770586378</v>
      </c>
      <c r="FD253" s="2">
        <v>21.224424380169584</v>
      </c>
      <c r="FE253" s="2">
        <v>20.893200354339225</v>
      </c>
      <c r="FF253" s="2">
        <v>21.287169626885575</v>
      </c>
      <c r="FG253" s="2">
        <v>21.341112767290859</v>
      </c>
      <c r="FH253" s="2">
        <v>20.921017521946307</v>
      </c>
      <c r="FI253" s="2">
        <v>20.801161526348924</v>
      </c>
      <c r="FJ253" s="2">
        <v>21.249344661403988</v>
      </c>
      <c r="FK253" s="2">
        <v>21.198042173986547</v>
      </c>
      <c r="FL253" s="2">
        <v>20.728273359352031</v>
      </c>
      <c r="FM253" s="2">
        <v>20.887706128485597</v>
      </c>
      <c r="FN253" s="2">
        <v>20.515646705357405</v>
      </c>
      <c r="FO253" s="2">
        <v>21.217651611053515</v>
      </c>
      <c r="FP253" s="2">
        <v>21.357775047815913</v>
      </c>
      <c r="FQ253" s="2">
        <v>20.688940648280592</v>
      </c>
      <c r="FR253" s="2">
        <v>21.10407068041005</v>
      </c>
      <c r="FS253" s="2">
        <v>21.161355380675314</v>
      </c>
      <c r="FT253" s="2">
        <v>21.230536621812782</v>
      </c>
      <c r="FU253" s="2">
        <v>21.509640047541691</v>
      </c>
      <c r="FV253" s="2">
        <v>21.129235564255801</v>
      </c>
      <c r="FW253" s="2">
        <v>20.616975673475515</v>
      </c>
      <c r="FX253" s="2">
        <v>20.32694910993952</v>
      </c>
      <c r="FY253" s="2">
        <v>20.645517320704485</v>
      </c>
      <c r="FZ253" s="2">
        <v>20.649221055076005</v>
      </c>
      <c r="GA253" s="2">
        <v>20.274944527362422</v>
      </c>
      <c r="GB253" s="2">
        <v>20.708647795713411</v>
      </c>
      <c r="GC253" s="2">
        <v>20.834879876456185</v>
      </c>
      <c r="GD253" s="2">
        <v>21.166189931225361</v>
      </c>
      <c r="GE253" s="2">
        <v>20.972532087912796</v>
      </c>
      <c r="GF253" s="2">
        <v>21.042340278363334</v>
      </c>
      <c r="GG253" s="2">
        <v>21.031146378943809</v>
      </c>
      <c r="GH253" s="2">
        <v>21.578967029152285</v>
      </c>
      <c r="GI253" s="2">
        <v>21.270068738627415</v>
      </c>
      <c r="GJ253" s="2">
        <v>21.038044044179749</v>
      </c>
      <c r="GK253" s="2">
        <v>20.736089475171941</v>
      </c>
      <c r="GL253" s="2">
        <v>20.919911165517426</v>
      </c>
      <c r="GM253" s="30">
        <v>21.16387920076712</v>
      </c>
      <c r="GN253" s="30">
        <v>20.898537363664953</v>
      </c>
    </row>
    <row r="254" spans="1:196" x14ac:dyDescent="0.2">
      <c r="A254" s="17" t="s">
        <v>192</v>
      </c>
      <c r="B254" s="17">
        <v>39</v>
      </c>
      <c r="C254" s="17">
        <v>2</v>
      </c>
      <c r="D254" s="9" t="s">
        <v>0</v>
      </c>
      <c r="E254" s="8">
        <v>0.27860814686750529</v>
      </c>
      <c r="F254" s="7">
        <v>-9.574927287072299E-2</v>
      </c>
      <c r="G254" s="7">
        <v>2.5570089154709097E-2</v>
      </c>
      <c r="H254" s="10">
        <v>-0.16241423095000229</v>
      </c>
      <c r="I254" s="78">
        <v>0</v>
      </c>
      <c r="J254" s="56" t="s">
        <v>5707</v>
      </c>
      <c r="K254" s="2">
        <v>18.585685271945891</v>
      </c>
      <c r="L254" s="2">
        <v>18.779328342242209</v>
      </c>
      <c r="M254" s="2">
        <v>18.646424507093627</v>
      </c>
      <c r="N254" s="2">
        <v>19.231406966047693</v>
      </c>
      <c r="O254" s="2">
        <v>18.55046693781787</v>
      </c>
      <c r="P254" s="2">
        <v>18.600184986950278</v>
      </c>
      <c r="Q254" s="2">
        <v>18.755224593697168</v>
      </c>
      <c r="R254" s="2">
        <v>18.826078238088577</v>
      </c>
      <c r="S254" s="2">
        <v>19.173920973237877</v>
      </c>
      <c r="T254" s="2">
        <v>18.66373851771969</v>
      </c>
      <c r="U254" s="2">
        <v>18.753829898179866</v>
      </c>
      <c r="V254" s="2">
        <v>18.119453245558109</v>
      </c>
      <c r="W254" s="2">
        <v>18.193856306075933</v>
      </c>
      <c r="X254" s="2">
        <v>18.888178995764747</v>
      </c>
      <c r="Y254" s="2">
        <v>18.431208287519937</v>
      </c>
      <c r="Z254" s="2">
        <v>18.765613763925021</v>
      </c>
      <c r="AA254" s="2">
        <v>18.454569143831723</v>
      </c>
      <c r="AB254" s="2">
        <v>17.898012518912928</v>
      </c>
      <c r="AC254" s="2">
        <v>18.752969089181725</v>
      </c>
      <c r="AD254" s="2">
        <v>18.096470528574748</v>
      </c>
      <c r="AE254" s="2">
        <v>18.803962456947655</v>
      </c>
      <c r="AF254" s="2">
        <v>18.3791756205414</v>
      </c>
      <c r="AG254" s="2">
        <v>18.571339769259968</v>
      </c>
      <c r="AH254" s="2">
        <v>18.721248937494305</v>
      </c>
      <c r="AI254" s="2">
        <v>18.945243130944274</v>
      </c>
      <c r="AJ254" s="2">
        <v>17.904670794562218</v>
      </c>
      <c r="AK254" s="2">
        <v>18.728093306874786</v>
      </c>
      <c r="AL254" s="2">
        <v>18.587904001251918</v>
      </c>
      <c r="AM254" s="2">
        <v>18.895752267552648</v>
      </c>
      <c r="AN254" s="2">
        <v>19.153645830068051</v>
      </c>
      <c r="AO254" s="2">
        <v>18.975878467796946</v>
      </c>
      <c r="AP254" s="2">
        <v>18.816435426832001</v>
      </c>
      <c r="AQ254" s="2">
        <v>17.994584775792429</v>
      </c>
      <c r="AR254" s="2">
        <v>19.084820961132657</v>
      </c>
      <c r="AS254" s="2">
        <v>18.46390782367861</v>
      </c>
      <c r="AT254" s="2">
        <v>19.213783759720133</v>
      </c>
      <c r="AU254" s="2">
        <v>19.231325407697614</v>
      </c>
      <c r="AV254" s="2">
        <v>18.985271806574673</v>
      </c>
      <c r="AW254" s="2">
        <v>18.033828150948441</v>
      </c>
      <c r="AX254" s="2">
        <v>18.462633254938591</v>
      </c>
      <c r="AY254" s="2">
        <v>18.378467739848752</v>
      </c>
      <c r="AZ254" s="2">
        <v>18.90428546598622</v>
      </c>
      <c r="BA254" s="2">
        <v>18.747075798648993</v>
      </c>
      <c r="BB254" s="2">
        <v>18.700785779882811</v>
      </c>
      <c r="BC254" s="2">
        <v>18.451462670287217</v>
      </c>
      <c r="BD254" s="2">
        <v>18.709448814173058</v>
      </c>
      <c r="BE254" s="2">
        <v>18.536193934401229</v>
      </c>
      <c r="BF254" s="2">
        <v>18.417886622139861</v>
      </c>
      <c r="BG254" s="2">
        <v>19.031645173216429</v>
      </c>
      <c r="BH254" s="2">
        <v>18.585288235357751</v>
      </c>
      <c r="BI254" s="2">
        <v>18.334990925581028</v>
      </c>
      <c r="BJ254" s="2">
        <v>18.683288554943378</v>
      </c>
      <c r="BK254" s="2">
        <v>18.925816414944091</v>
      </c>
      <c r="BL254" s="2">
        <v>18.331219731812865</v>
      </c>
      <c r="BM254" s="2">
        <v>18.391858899607211</v>
      </c>
      <c r="BN254" s="2">
        <v>18.17027498746366</v>
      </c>
      <c r="BO254" s="2">
        <v>18.789033742625733</v>
      </c>
      <c r="BP254" s="2">
        <v>19.320783185154866</v>
      </c>
      <c r="BQ254" s="2">
        <v>18.397911212274916</v>
      </c>
      <c r="BR254" s="2">
        <v>18.345191021488418</v>
      </c>
      <c r="BS254" s="2">
        <v>17.862971693036947</v>
      </c>
      <c r="BT254" s="2">
        <v>18.724794174084803</v>
      </c>
      <c r="BU254" s="2">
        <v>18.672946178617796</v>
      </c>
      <c r="BV254" s="2">
        <v>18.937794228404059</v>
      </c>
      <c r="BW254" s="2">
        <v>18.164440187788351</v>
      </c>
      <c r="BX254" s="2">
        <v>18.461160800536927</v>
      </c>
      <c r="BY254" s="2">
        <v>17.818406391205443</v>
      </c>
      <c r="BZ254" s="2">
        <v>18.917893286548217</v>
      </c>
      <c r="CA254" s="2">
        <v>18.930339030810742</v>
      </c>
      <c r="CB254" s="2">
        <v>18.763809187148169</v>
      </c>
      <c r="CC254" s="2">
        <v>18.800430633724698</v>
      </c>
      <c r="CD254" s="2">
        <v>18.814167770476438</v>
      </c>
      <c r="CE254" s="2">
        <v>18.239171405601745</v>
      </c>
      <c r="CF254" s="2">
        <v>18.271104015437597</v>
      </c>
      <c r="CG254" s="2">
        <v>18.754972312201673</v>
      </c>
      <c r="CH254" s="2">
        <v>18.503253100309891</v>
      </c>
      <c r="CI254" s="2">
        <v>18.418645319972079</v>
      </c>
      <c r="CJ254" s="2">
        <v>17.904920521614791</v>
      </c>
      <c r="CK254" s="2">
        <v>18.761815565011638</v>
      </c>
      <c r="CL254" s="2">
        <v>18.472411947957191</v>
      </c>
      <c r="CM254" s="2">
        <v>18.091876003251087</v>
      </c>
      <c r="CN254" s="2">
        <v>18.544400036347618</v>
      </c>
      <c r="CO254" s="2">
        <v>18.394947742927521</v>
      </c>
      <c r="CP254" s="2">
        <v>19.043156942710915</v>
      </c>
      <c r="CQ254" s="2">
        <v>18.524102117045008</v>
      </c>
      <c r="CR254" s="2">
        <v>19.166464132864558</v>
      </c>
      <c r="CS254" s="2">
        <v>18.382494994472022</v>
      </c>
      <c r="CT254" s="2">
        <v>18.487170737686853</v>
      </c>
      <c r="CU254" s="2">
        <v>18.470345804458827</v>
      </c>
      <c r="CV254" s="2">
        <v>19.64816468727312</v>
      </c>
      <c r="CW254" s="2">
        <v>18.95079077550043</v>
      </c>
      <c r="CX254" s="2">
        <v>18.704967554039282</v>
      </c>
      <c r="CY254" s="2">
        <v>18.690052498242025</v>
      </c>
      <c r="CZ254" s="2">
        <v>18.780937127018372</v>
      </c>
      <c r="DA254" s="2">
        <v>18.472484242425221</v>
      </c>
      <c r="DB254" s="2">
        <v>18.335361028637941</v>
      </c>
      <c r="DC254" s="2">
        <v>18.493683545156614</v>
      </c>
      <c r="DD254" s="2">
        <v>18.380300417325216</v>
      </c>
      <c r="DE254" s="2">
        <v>19.227683952002046</v>
      </c>
      <c r="DF254" s="2">
        <v>18.793906812746723</v>
      </c>
      <c r="DG254" s="2">
        <v>18.262856996626446</v>
      </c>
      <c r="DH254" s="2">
        <v>18.302643119789931</v>
      </c>
      <c r="DI254" s="2">
        <v>18.811910742723416</v>
      </c>
      <c r="DJ254" s="2">
        <v>18.381597841526887</v>
      </c>
      <c r="DK254" s="2">
        <v>18.07944283316704</v>
      </c>
      <c r="DL254" s="2">
        <v>18.51604261507465</v>
      </c>
      <c r="DM254" s="2">
        <v>18.243041715598515</v>
      </c>
      <c r="DN254" s="2">
        <v>18.541825002002188</v>
      </c>
      <c r="DO254" s="2">
        <v>18.674021603905352</v>
      </c>
      <c r="DP254" s="2">
        <v>18.452813645798553</v>
      </c>
      <c r="DQ254" s="2">
        <v>19.149691266060337</v>
      </c>
      <c r="DR254" s="2">
        <v>18.64525743564506</v>
      </c>
      <c r="DS254" s="2">
        <v>18.480934061988226</v>
      </c>
      <c r="DT254" s="2">
        <v>18.604293040999359</v>
      </c>
      <c r="DU254" s="2">
        <v>18.404141193836256</v>
      </c>
      <c r="DV254" s="2">
        <v>18.607270608831005</v>
      </c>
      <c r="DW254" s="2">
        <v>19.050501902828916</v>
      </c>
      <c r="DX254" s="2">
        <v>18.718197915930492</v>
      </c>
      <c r="DY254" s="2">
        <v>18.841026317688726</v>
      </c>
      <c r="DZ254" s="2">
        <v>18.420482213637527</v>
      </c>
      <c r="EA254" s="2">
        <v>18.218163585875363</v>
      </c>
      <c r="EB254" s="2">
        <v>18.883054262276591</v>
      </c>
      <c r="EC254" s="2">
        <v>18.286688043679707</v>
      </c>
      <c r="ED254" s="2">
        <v>17.771488721324079</v>
      </c>
      <c r="EE254" s="2">
        <v>18.788632854236578</v>
      </c>
      <c r="EF254" s="2">
        <v>18.264090191897075</v>
      </c>
      <c r="EG254" s="2">
        <v>18.776666627882758</v>
      </c>
      <c r="EH254" s="2">
        <v>18.757974670043538</v>
      </c>
      <c r="EI254" s="2">
        <v>18.629946470365191</v>
      </c>
      <c r="EJ254" s="2">
        <v>18.588708677012811</v>
      </c>
      <c r="EK254" s="2">
        <v>18.981660982206744</v>
      </c>
      <c r="EL254" s="2">
        <v>18.350127805664144</v>
      </c>
      <c r="EM254" s="2">
        <v>17.474626816660532</v>
      </c>
      <c r="EN254" s="2">
        <v>18.695679654553388</v>
      </c>
      <c r="EO254" s="2">
        <v>18.932647238094017</v>
      </c>
      <c r="EP254" s="2">
        <v>17.644364764881427</v>
      </c>
      <c r="EQ254" s="2">
        <v>18.306359073282415</v>
      </c>
      <c r="ER254" s="2">
        <v>17.718070962955551</v>
      </c>
      <c r="ES254" s="2">
        <v>18.133624746492096</v>
      </c>
      <c r="ET254" s="2">
        <v>18.078423764459529</v>
      </c>
      <c r="EU254" s="2">
        <v>17.994047768275742</v>
      </c>
      <c r="EV254" s="2">
        <v>18.572223255169476</v>
      </c>
      <c r="EW254" s="2">
        <v>18.818439034408708</v>
      </c>
      <c r="EX254" s="2">
        <v>19.254405537342489</v>
      </c>
      <c r="EY254" s="2">
        <v>18.352955546903342</v>
      </c>
      <c r="EZ254" s="2">
        <v>18.528649043894919</v>
      </c>
      <c r="FA254" s="2">
        <v>18.682514903233859</v>
      </c>
      <c r="FB254" s="2">
        <v>18.299859652986608</v>
      </c>
      <c r="FC254" s="2">
        <v>18.29777910332643</v>
      </c>
      <c r="FD254" s="2">
        <v>18.659637738292009</v>
      </c>
      <c r="FE254" s="2">
        <v>18.067168142405421</v>
      </c>
      <c r="FF254" s="2">
        <v>18.780873103121014</v>
      </c>
      <c r="FG254" s="2">
        <v>19.266193725016045</v>
      </c>
      <c r="FH254" s="2">
        <v>18.338332086735729</v>
      </c>
      <c r="FI254" s="2">
        <v>18.445552151105705</v>
      </c>
      <c r="FJ254" s="2">
        <v>18.746876353097207</v>
      </c>
      <c r="FK254" s="2">
        <v>18.81543088556451</v>
      </c>
      <c r="FL254" s="2">
        <v>18.046015744265578</v>
      </c>
      <c r="FM254" s="2">
        <v>18.514849446385888</v>
      </c>
      <c r="FN254" s="2">
        <v>17.88487900270712</v>
      </c>
      <c r="FO254" s="2">
        <v>18.89108986454346</v>
      </c>
      <c r="FP254" s="2">
        <v>18.650597417950692</v>
      </c>
      <c r="FQ254" s="2">
        <v>18.189724038271912</v>
      </c>
      <c r="FR254" s="2">
        <v>18.31000802593428</v>
      </c>
      <c r="FS254" s="2">
        <v>18.288705824073734</v>
      </c>
      <c r="FT254" s="2">
        <v>19.018690312012353</v>
      </c>
      <c r="FU254" s="2">
        <v>19.019961983824953</v>
      </c>
      <c r="FV254" s="2">
        <v>18.758011413761857</v>
      </c>
      <c r="FW254" s="2">
        <v>17.965797104420623</v>
      </c>
      <c r="FX254" s="2">
        <v>18.191441409434976</v>
      </c>
      <c r="FY254" s="2">
        <v>18.516370052888071</v>
      </c>
      <c r="FZ254" s="2">
        <v>18.055466855848479</v>
      </c>
      <c r="GA254" s="2">
        <v>17.645170144205505</v>
      </c>
      <c r="GB254" s="2">
        <v>18.583557321481532</v>
      </c>
      <c r="GC254" s="2">
        <v>18.54790109833937</v>
      </c>
      <c r="GD254" s="2">
        <v>18.942135433330886</v>
      </c>
      <c r="GE254" s="2">
        <v>18.580400669748013</v>
      </c>
      <c r="GF254" s="2">
        <v>18.933848230670101</v>
      </c>
      <c r="GG254" s="2">
        <v>18.733938910441211</v>
      </c>
      <c r="GH254" s="2">
        <v>18.047491757116887</v>
      </c>
      <c r="GI254" s="2">
        <v>18.785743405283586</v>
      </c>
      <c r="GJ254" s="2">
        <v>18.699599113679017</v>
      </c>
      <c r="GK254" s="2">
        <v>17.775363671588355</v>
      </c>
      <c r="GL254" s="2">
        <v>18.177919697353811</v>
      </c>
      <c r="GM254" s="30">
        <v>18.682351054353145</v>
      </c>
      <c r="GN254" s="30">
        <v>18.084836279651306</v>
      </c>
    </row>
    <row r="255" spans="1:196" x14ac:dyDescent="0.2">
      <c r="A255" s="17" t="s">
        <v>193</v>
      </c>
      <c r="B255" s="17">
        <v>42</v>
      </c>
      <c r="C255" s="17">
        <v>2</v>
      </c>
      <c r="D255" s="9" t="s">
        <v>0</v>
      </c>
      <c r="E255" s="8">
        <v>0.54287149522962674</v>
      </c>
      <c r="F255" s="7">
        <v>-5.2287150252546155E-2</v>
      </c>
      <c r="G255" s="7">
        <v>0.33326927059885852</v>
      </c>
      <c r="H255" s="10">
        <v>6.8286232838559613E-2</v>
      </c>
      <c r="I255" s="78">
        <v>0</v>
      </c>
      <c r="J255" s="78">
        <v>0</v>
      </c>
      <c r="K255" s="2">
        <v>24.379169563156328</v>
      </c>
      <c r="L255" s="2">
        <v>24.403972051749914</v>
      </c>
      <c r="M255" s="2">
        <v>24.612499682433032</v>
      </c>
      <c r="N255" s="2">
        <v>25.001247019199958</v>
      </c>
      <c r="O255" s="2">
        <v>24.517216251676352</v>
      </c>
      <c r="P255" s="2">
        <v>24.571293494160063</v>
      </c>
      <c r="Q255" s="2">
        <v>24.855115655294565</v>
      </c>
      <c r="R255" s="2">
        <v>24.761523486153273</v>
      </c>
      <c r="S255" s="2">
        <v>24.944352515629419</v>
      </c>
      <c r="T255" s="2">
        <v>24.924050842119545</v>
      </c>
      <c r="U255" s="2">
        <v>24.632138735240463</v>
      </c>
      <c r="V255" s="2">
        <v>24.582174915492612</v>
      </c>
      <c r="W255" s="2">
        <v>24.599887990843978</v>
      </c>
      <c r="X255" s="2">
        <v>24.60443490150455</v>
      </c>
      <c r="Y255" s="2">
        <v>24.698583632602602</v>
      </c>
      <c r="Z255" s="2">
        <v>24.534090145355446</v>
      </c>
      <c r="AA255" s="2">
        <v>24.390861919961225</v>
      </c>
      <c r="AB255" s="2">
        <v>24.077525029352586</v>
      </c>
      <c r="AC255" s="2">
        <v>24.72158823330448</v>
      </c>
      <c r="AD255" s="2">
        <v>24.179136427834617</v>
      </c>
      <c r="AE255" s="2">
        <v>24.921490759388366</v>
      </c>
      <c r="AF255" s="2">
        <v>24.604818187113139</v>
      </c>
      <c r="AG255" s="2">
        <v>24.565806692095787</v>
      </c>
      <c r="AH255" s="2">
        <v>24.609117305146412</v>
      </c>
      <c r="AI255" s="2">
        <v>24.93682958324473</v>
      </c>
      <c r="AJ255" s="2">
        <v>24.249635979965646</v>
      </c>
      <c r="AK255" s="2">
        <v>24.582477262141804</v>
      </c>
      <c r="AL255" s="2">
        <v>24.872365591398353</v>
      </c>
      <c r="AM255" s="2">
        <v>24.688513429552188</v>
      </c>
      <c r="AN255" s="2">
        <v>24.57246689116489</v>
      </c>
      <c r="AO255" s="2">
        <v>24.431439041025779</v>
      </c>
      <c r="AP255" s="2">
        <v>24.594718140690194</v>
      </c>
      <c r="AQ255" s="2">
        <v>24.254868562563679</v>
      </c>
      <c r="AR255" s="2">
        <v>25.046320544428344</v>
      </c>
      <c r="AS255" s="2">
        <v>24.616237636843355</v>
      </c>
      <c r="AT255" s="2">
        <v>25.17865661498077</v>
      </c>
      <c r="AU255" s="2">
        <v>24.838307926938644</v>
      </c>
      <c r="AV255" s="2">
        <v>25.066272451698051</v>
      </c>
      <c r="AW255" s="2">
        <v>24.290806554096562</v>
      </c>
      <c r="AX255" s="2">
        <v>24.31051923637995</v>
      </c>
      <c r="AY255" s="2">
        <v>24.714941283859908</v>
      </c>
      <c r="AZ255" s="2">
        <v>24.584049662706345</v>
      </c>
      <c r="BA255" s="2">
        <v>24.487477918387253</v>
      </c>
      <c r="BB255" s="2">
        <v>24.945613465505364</v>
      </c>
      <c r="BC255" s="2">
        <v>24.064721022397229</v>
      </c>
      <c r="BD255" s="2">
        <v>24.446633143126395</v>
      </c>
      <c r="BE255" s="2">
        <v>24.900549116819803</v>
      </c>
      <c r="BF255" s="2">
        <v>24.999702574883322</v>
      </c>
      <c r="BG255" s="2">
        <v>24.880399297075211</v>
      </c>
      <c r="BH255" s="2">
        <v>24.99953063241356</v>
      </c>
      <c r="BI255" s="2">
        <v>24.97753371952464</v>
      </c>
      <c r="BJ255" s="2">
        <v>24.911836598714576</v>
      </c>
      <c r="BK255" s="2">
        <v>24.836456483540886</v>
      </c>
      <c r="BL255" s="2">
        <v>24.455835068365953</v>
      </c>
      <c r="BM255" s="2">
        <v>24.806364586864714</v>
      </c>
      <c r="BN255" s="2">
        <v>24.18627205348918</v>
      </c>
      <c r="BO255" s="2">
        <v>24.466133132506549</v>
      </c>
      <c r="BP255" s="2">
        <v>24.998401377533</v>
      </c>
      <c r="BQ255" s="2">
        <v>24.921826928340149</v>
      </c>
      <c r="BR255" s="2">
        <v>24.525723453792526</v>
      </c>
      <c r="BS255" s="2">
        <v>24.233140745973667</v>
      </c>
      <c r="BT255" s="2">
        <v>24.683329015085814</v>
      </c>
      <c r="BU255" s="2">
        <v>24.42881947999248</v>
      </c>
      <c r="BV255" s="2">
        <v>25.008249866721776</v>
      </c>
      <c r="BW255" s="2">
        <v>25.416539412291382</v>
      </c>
      <c r="BX255" s="2">
        <v>24.288615160704683</v>
      </c>
      <c r="BY255" s="2">
        <v>24.134827598462863</v>
      </c>
      <c r="BZ255" s="2">
        <v>24.853199488127579</v>
      </c>
      <c r="CA255" s="2">
        <v>24.704523600867724</v>
      </c>
      <c r="CB255" s="2">
        <v>24.863353406882375</v>
      </c>
      <c r="CC255" s="2">
        <v>24.565024508825577</v>
      </c>
      <c r="CD255" s="2">
        <v>24.724683193347225</v>
      </c>
      <c r="CE255" s="2">
        <v>24.510963597566278</v>
      </c>
      <c r="CF255" s="2">
        <v>24.489421936022321</v>
      </c>
      <c r="CG255" s="2">
        <v>25.042057984741042</v>
      </c>
      <c r="CH255" s="2">
        <v>24.608829368913415</v>
      </c>
      <c r="CI255" s="2">
        <v>24.200084259266042</v>
      </c>
      <c r="CJ255" s="2">
        <v>24.828411235736482</v>
      </c>
      <c r="CK255" s="2">
        <v>24.648145781877805</v>
      </c>
      <c r="CL255" s="2">
        <v>24.695069247745984</v>
      </c>
      <c r="CM255" s="2">
        <v>24.361138547363925</v>
      </c>
      <c r="CN255" s="2">
        <v>24.987694227164329</v>
      </c>
      <c r="CO255" s="2">
        <v>24.09586838453826</v>
      </c>
      <c r="CP255" s="2">
        <v>24.66520582790703</v>
      </c>
      <c r="CQ255" s="2">
        <v>24.660833096481831</v>
      </c>
      <c r="CR255" s="2">
        <v>25.084665659000457</v>
      </c>
      <c r="CS255" s="2">
        <v>24.624460800918758</v>
      </c>
      <c r="CT255" s="2">
        <v>24.436711415586174</v>
      </c>
      <c r="CU255" s="2">
        <v>24.421217220050274</v>
      </c>
      <c r="CV255" s="2">
        <v>24.871460716425752</v>
      </c>
      <c r="CW255" s="2">
        <v>24.611555979352399</v>
      </c>
      <c r="CX255" s="2">
        <v>24.454256154432507</v>
      </c>
      <c r="CY255" s="2">
        <v>24.657177237025042</v>
      </c>
      <c r="CZ255" s="2">
        <v>24.643259325677885</v>
      </c>
      <c r="DA255" s="2">
        <v>24.76800312760481</v>
      </c>
      <c r="DB255" s="2">
        <v>24.695844804677826</v>
      </c>
      <c r="DC255" s="2">
        <v>24.803652062890563</v>
      </c>
      <c r="DD255" s="2">
        <v>24.750272959358242</v>
      </c>
      <c r="DE255" s="2">
        <v>24.691525246262888</v>
      </c>
      <c r="DF255" s="2">
        <v>24.672883418990786</v>
      </c>
      <c r="DG255" s="2">
        <v>24.539233144538308</v>
      </c>
      <c r="DH255" s="2">
        <v>24.263508085785425</v>
      </c>
      <c r="DI255" s="2">
        <v>25.08170095021914</v>
      </c>
      <c r="DJ255" s="2">
        <v>24.344689924593943</v>
      </c>
      <c r="DK255" s="2">
        <v>24.21351784244667</v>
      </c>
      <c r="DL255" s="2">
        <v>24.53092882205431</v>
      </c>
      <c r="DM255" s="2">
        <v>24.329870231660145</v>
      </c>
      <c r="DN255" s="2">
        <v>24.399815773361514</v>
      </c>
      <c r="DO255" s="2">
        <v>24.607285667995779</v>
      </c>
      <c r="DP255" s="2">
        <v>24.576602630758575</v>
      </c>
      <c r="DQ255" s="2">
        <v>24.757020935457895</v>
      </c>
      <c r="DR255" s="2">
        <v>24.693801344528147</v>
      </c>
      <c r="DS255" s="2">
        <v>24.090460403746299</v>
      </c>
      <c r="DT255" s="2">
        <v>24.628653009435496</v>
      </c>
      <c r="DU255" s="2">
        <v>24.561475944563707</v>
      </c>
      <c r="DV255" s="2">
        <v>24.15883118224561</v>
      </c>
      <c r="DW255" s="2">
        <v>24.903508582097846</v>
      </c>
      <c r="DX255" s="2">
        <v>24.353806505595667</v>
      </c>
      <c r="DY255" s="2">
        <v>24.953055404608495</v>
      </c>
      <c r="DZ255" s="2">
        <v>24.389522900711384</v>
      </c>
      <c r="EA255" s="2">
        <v>24.133775716393703</v>
      </c>
      <c r="EB255" s="2">
        <v>24.766628511660297</v>
      </c>
      <c r="EC255" s="2">
        <v>24.251589732447652</v>
      </c>
      <c r="ED255" s="2">
        <v>24.266012696761422</v>
      </c>
      <c r="EE255" s="2">
        <v>25.039951743321122</v>
      </c>
      <c r="EF255" s="2">
        <v>24.762813667430965</v>
      </c>
      <c r="EG255" s="2">
        <v>25.250194816878363</v>
      </c>
      <c r="EH255" s="2">
        <v>24.523404937915249</v>
      </c>
      <c r="EI255" s="2">
        <v>24.710240104225097</v>
      </c>
      <c r="EJ255" s="2">
        <v>24.709824155944005</v>
      </c>
      <c r="EK255" s="2">
        <v>24.39471460284042</v>
      </c>
      <c r="EL255" s="2">
        <v>24.500029783917999</v>
      </c>
      <c r="EM255" s="2">
        <v>24.364620421825904</v>
      </c>
      <c r="EN255" s="2">
        <v>25.040953477015933</v>
      </c>
      <c r="EO255" s="2">
        <v>24.536383525788402</v>
      </c>
      <c r="EP255" s="2">
        <v>25.186858016163686</v>
      </c>
      <c r="EQ255" s="2">
        <v>24.336606220720146</v>
      </c>
      <c r="ER255" s="2">
        <v>24.351886274439341</v>
      </c>
      <c r="ES255" s="2">
        <v>24.501048943120754</v>
      </c>
      <c r="ET255" s="2">
        <v>24.340742536217377</v>
      </c>
      <c r="EU255" s="2">
        <v>24.012916285559779</v>
      </c>
      <c r="EV255" s="2">
        <v>24.792724663685132</v>
      </c>
      <c r="EW255" s="2">
        <v>24.706001005505552</v>
      </c>
      <c r="EX255" s="2">
        <v>24.639773305433849</v>
      </c>
      <c r="EY255" s="2">
        <v>24.688521295073237</v>
      </c>
      <c r="EZ255" s="2">
        <v>24.358349798608394</v>
      </c>
      <c r="FA255" s="2">
        <v>25.002714510845315</v>
      </c>
      <c r="FB255" s="2">
        <v>25.00062066756421</v>
      </c>
      <c r="FC255" s="2">
        <v>24.371223224137442</v>
      </c>
      <c r="FD255" s="2">
        <v>24.928727910656143</v>
      </c>
      <c r="FE255" s="2">
        <v>25.005056175255156</v>
      </c>
      <c r="FF255" s="2">
        <v>24.848397643616984</v>
      </c>
      <c r="FG255" s="2">
        <v>24.777832301778712</v>
      </c>
      <c r="FH255" s="2">
        <v>24.714650402078501</v>
      </c>
      <c r="FI255" s="2">
        <v>24.474825013164295</v>
      </c>
      <c r="FJ255" s="2">
        <v>24.464946178170948</v>
      </c>
      <c r="FK255" s="2">
        <v>24.887183353261229</v>
      </c>
      <c r="FL255" s="2">
        <v>24.594143882013178</v>
      </c>
      <c r="FM255" s="2">
        <v>24.51210254127237</v>
      </c>
      <c r="FN255" s="2">
        <v>24.480098057011546</v>
      </c>
      <c r="FO255" s="2">
        <v>24.806365232078182</v>
      </c>
      <c r="FP255" s="2">
        <v>24.970316139316203</v>
      </c>
      <c r="FQ255" s="2">
        <v>24.245293153880628</v>
      </c>
      <c r="FR255" s="2">
        <v>25.047629552940155</v>
      </c>
      <c r="FS255" s="2">
        <v>25.249944888001075</v>
      </c>
      <c r="FT255" s="2">
        <v>24.895886805580645</v>
      </c>
      <c r="FU255" s="2">
        <v>25.049663882855167</v>
      </c>
      <c r="FV255" s="2">
        <v>24.97326974900157</v>
      </c>
      <c r="FW255" s="2">
        <v>24.14607362521728</v>
      </c>
      <c r="FX255" s="2">
        <v>24.448496242316782</v>
      </c>
      <c r="FY255" s="2">
        <v>24.001127157637903</v>
      </c>
      <c r="FZ255" s="2">
        <v>24.376897458982207</v>
      </c>
      <c r="GA255" s="2">
        <v>24.356049470552918</v>
      </c>
      <c r="GB255" s="2">
        <v>24.607271599183893</v>
      </c>
      <c r="GC255" s="2">
        <v>24.672622348146891</v>
      </c>
      <c r="GD255" s="2">
        <v>24.777538051448669</v>
      </c>
      <c r="GE255" s="2">
        <v>24.803493946175312</v>
      </c>
      <c r="GF255" s="2">
        <v>24.930378337247635</v>
      </c>
      <c r="GG255" s="2">
        <v>25.034461539571353</v>
      </c>
      <c r="GH255" s="2">
        <v>25.334378049411583</v>
      </c>
      <c r="GI255" s="2">
        <v>25.350857047771274</v>
      </c>
      <c r="GJ255" s="2">
        <v>25.263315813066647</v>
      </c>
      <c r="GK255" s="2">
        <v>24.735327701567773</v>
      </c>
      <c r="GL255" s="2">
        <v>24.827634159095275</v>
      </c>
      <c r="GM255" s="30">
        <v>25.313482605731121</v>
      </c>
      <c r="GN255" s="30">
        <v>24.387864468779579</v>
      </c>
    </row>
    <row r="256" spans="1:196" x14ac:dyDescent="0.2">
      <c r="A256" s="17" t="s">
        <v>194</v>
      </c>
      <c r="B256" s="17">
        <v>42</v>
      </c>
      <c r="C256" s="17">
        <v>3</v>
      </c>
      <c r="D256" s="9" t="s">
        <v>0</v>
      </c>
      <c r="E256" s="8">
        <v>0.41667041391462634</v>
      </c>
      <c r="F256" s="7">
        <v>-6.6887915019783861E-2</v>
      </c>
      <c r="G256" s="7">
        <v>0.91729931865097625</v>
      </c>
      <c r="H256" s="10">
        <v>1.9762803725054567E-2</v>
      </c>
      <c r="I256" s="78">
        <v>0</v>
      </c>
      <c r="J256" s="78">
        <v>0</v>
      </c>
      <c r="K256" s="2">
        <v>23.488306699897837</v>
      </c>
      <c r="L256" s="2">
        <v>23.71345231250395</v>
      </c>
      <c r="M256" s="2">
        <v>23.794469982958098</v>
      </c>
      <c r="N256" s="2">
        <v>24.264386652584047</v>
      </c>
      <c r="O256" s="2">
        <v>23.461031915370381</v>
      </c>
      <c r="P256" s="2">
        <v>23.930100951888445</v>
      </c>
      <c r="Q256" s="2">
        <v>23.84999891675271</v>
      </c>
      <c r="R256" s="2">
        <v>23.70334220816952</v>
      </c>
      <c r="S256" s="2">
        <v>24.074742732029808</v>
      </c>
      <c r="T256" s="2">
        <v>24.031480907478112</v>
      </c>
      <c r="U256" s="2">
        <v>23.742453654787919</v>
      </c>
      <c r="V256" s="2">
        <v>23.562326671687284</v>
      </c>
      <c r="W256" s="2">
        <v>23.548517958098017</v>
      </c>
      <c r="X256" s="2">
        <v>23.743007169294977</v>
      </c>
      <c r="Y256" s="2">
        <v>23.659517793413563</v>
      </c>
      <c r="Z256" s="2">
        <v>23.752661828263324</v>
      </c>
      <c r="AA256" s="2">
        <v>23.783538581026306</v>
      </c>
      <c r="AB256" s="2">
        <v>23.106148224147471</v>
      </c>
      <c r="AC256" s="2">
        <v>23.766144663203796</v>
      </c>
      <c r="AD256" s="2">
        <v>23.122462824533184</v>
      </c>
      <c r="AE256" s="2">
        <v>24.087859586497348</v>
      </c>
      <c r="AF256" s="2">
        <v>23.538678540457905</v>
      </c>
      <c r="AG256" s="2">
        <v>23.756472887881664</v>
      </c>
      <c r="AH256" s="2">
        <v>23.591531711902725</v>
      </c>
      <c r="AI256" s="2">
        <v>23.972956884193845</v>
      </c>
      <c r="AJ256" s="2">
        <v>23.24061640958044</v>
      </c>
      <c r="AK256" s="2">
        <v>23.724411322748189</v>
      </c>
      <c r="AL256" s="2">
        <v>23.928424866027697</v>
      </c>
      <c r="AM256" s="2">
        <v>23.602693898974074</v>
      </c>
      <c r="AN256" s="2">
        <v>23.818126950252147</v>
      </c>
      <c r="AO256" s="2">
        <v>23.595019171071556</v>
      </c>
      <c r="AP256" s="2">
        <v>23.661582025255001</v>
      </c>
      <c r="AQ256" s="2">
        <v>23.063522469856213</v>
      </c>
      <c r="AR256" s="2">
        <v>24.093584893035608</v>
      </c>
      <c r="AS256" s="2">
        <v>23.821015483275765</v>
      </c>
      <c r="AT256" s="2">
        <v>24.296447972090917</v>
      </c>
      <c r="AU256" s="2">
        <v>24.150314474196204</v>
      </c>
      <c r="AV256" s="2">
        <v>23.751562344811845</v>
      </c>
      <c r="AW256" s="2">
        <v>23.298301507048304</v>
      </c>
      <c r="AX256" s="2">
        <v>23.523680881989243</v>
      </c>
      <c r="AY256" s="2">
        <v>23.877384554888803</v>
      </c>
      <c r="AZ256" s="2">
        <v>23.887420421507102</v>
      </c>
      <c r="BA256" s="2">
        <v>23.814227664526079</v>
      </c>
      <c r="BB256" s="2">
        <v>23.943266798830038</v>
      </c>
      <c r="BC256" s="2">
        <v>23.259279722276766</v>
      </c>
      <c r="BD256" s="2">
        <v>23.581242478563819</v>
      </c>
      <c r="BE256" s="2">
        <v>24.381719138743374</v>
      </c>
      <c r="BF256" s="2">
        <v>24.007959824413287</v>
      </c>
      <c r="BG256" s="2">
        <v>24.125086476257838</v>
      </c>
      <c r="BH256" s="2">
        <v>24.003007345553762</v>
      </c>
      <c r="BI256" s="2">
        <v>24.030631720208071</v>
      </c>
      <c r="BJ256" s="2">
        <v>23.773092296618344</v>
      </c>
      <c r="BK256" s="2">
        <v>24.131474695986466</v>
      </c>
      <c r="BL256" s="2">
        <v>23.537205673365708</v>
      </c>
      <c r="BM256" s="2">
        <v>23.805682389616507</v>
      </c>
      <c r="BN256" s="2">
        <v>23.198431505978029</v>
      </c>
      <c r="BO256" s="2">
        <v>23.465308389703946</v>
      </c>
      <c r="BP256" s="2">
        <v>23.876652817112426</v>
      </c>
      <c r="BQ256" s="2">
        <v>23.832890671556612</v>
      </c>
      <c r="BR256" s="2">
        <v>23.627934381581003</v>
      </c>
      <c r="BS256" s="2">
        <v>23.167750419960544</v>
      </c>
      <c r="BT256" s="2">
        <v>23.957411961039274</v>
      </c>
      <c r="BU256" s="2">
        <v>23.583419006808555</v>
      </c>
      <c r="BV256" s="2">
        <v>24.029708647839922</v>
      </c>
      <c r="BW256" s="2">
        <v>24.267131582965114</v>
      </c>
      <c r="BX256" s="2">
        <v>23.244224583004943</v>
      </c>
      <c r="BY256" s="2">
        <v>22.934808342647322</v>
      </c>
      <c r="BZ256" s="2">
        <v>24.027072243143181</v>
      </c>
      <c r="CA256" s="2">
        <v>23.954411092514441</v>
      </c>
      <c r="CB256" s="2">
        <v>23.874771182673534</v>
      </c>
      <c r="CC256" s="2">
        <v>23.788786744489357</v>
      </c>
      <c r="CD256" s="2">
        <v>23.865223459313555</v>
      </c>
      <c r="CE256" s="2">
        <v>23.48387954574693</v>
      </c>
      <c r="CF256" s="2">
        <v>23.557230558658976</v>
      </c>
      <c r="CG256" s="2">
        <v>24.07701675324482</v>
      </c>
      <c r="CH256" s="2">
        <v>23.46518631756571</v>
      </c>
      <c r="CI256" s="2">
        <v>23.390151042714621</v>
      </c>
      <c r="CJ256" s="2">
        <v>23.442233917975479</v>
      </c>
      <c r="CK256" s="2">
        <v>23.598314870827267</v>
      </c>
      <c r="CL256" s="2">
        <v>23.432731954424064</v>
      </c>
      <c r="CM256" s="2">
        <v>23.582403962895619</v>
      </c>
      <c r="CN256" s="2">
        <v>24.009089058079031</v>
      </c>
      <c r="CO256" s="2">
        <v>23.526236704251428</v>
      </c>
      <c r="CP256" s="2">
        <v>23.81156950686869</v>
      </c>
      <c r="CQ256" s="2">
        <v>23.882637490472845</v>
      </c>
      <c r="CR256" s="2">
        <v>24.311826554966135</v>
      </c>
      <c r="CS256" s="2">
        <v>23.548886746429904</v>
      </c>
      <c r="CT256" s="2">
        <v>23.571037282727112</v>
      </c>
      <c r="CU256" s="2">
        <v>23.611634301310115</v>
      </c>
      <c r="CV256" s="2">
        <v>24.298783969236304</v>
      </c>
      <c r="CW256" s="2">
        <v>23.735853872874294</v>
      </c>
      <c r="CX256" s="2">
        <v>23.354467131989775</v>
      </c>
      <c r="CY256" s="2">
        <v>23.55064351988149</v>
      </c>
      <c r="CZ256" s="2">
        <v>23.711868155801877</v>
      </c>
      <c r="DA256" s="2">
        <v>23.899001060076216</v>
      </c>
      <c r="DB256" s="2">
        <v>23.686489202552711</v>
      </c>
      <c r="DC256" s="2">
        <v>24.086949021444916</v>
      </c>
      <c r="DD256" s="2">
        <v>23.867984785724058</v>
      </c>
      <c r="DE256" s="2">
        <v>23.886120328685152</v>
      </c>
      <c r="DF256" s="2">
        <v>23.727279931878861</v>
      </c>
      <c r="DG256" s="2">
        <v>23.6974145820705</v>
      </c>
      <c r="DH256" s="2">
        <v>23.416880689627245</v>
      </c>
      <c r="DI256" s="2">
        <v>24.316880279185337</v>
      </c>
      <c r="DJ256" s="2">
        <v>23.332871632447411</v>
      </c>
      <c r="DK256" s="2">
        <v>23.292865216181674</v>
      </c>
      <c r="DL256" s="2">
        <v>23.57702415706607</v>
      </c>
      <c r="DM256" s="2">
        <v>23.306780171485336</v>
      </c>
      <c r="DN256" s="2">
        <v>23.455511976679954</v>
      </c>
      <c r="DO256" s="2">
        <v>23.698235219328716</v>
      </c>
      <c r="DP256" s="2">
        <v>23.23559268726606</v>
      </c>
      <c r="DQ256" s="2">
        <v>24.023888589044688</v>
      </c>
      <c r="DR256" s="2">
        <v>23.643083569405213</v>
      </c>
      <c r="DS256" s="2">
        <v>23.501203319399689</v>
      </c>
      <c r="DT256" s="2">
        <v>23.501572627931186</v>
      </c>
      <c r="DU256" s="2">
        <v>23.670650235668766</v>
      </c>
      <c r="DV256" s="2">
        <v>23.362850689657904</v>
      </c>
      <c r="DW256" s="2">
        <v>23.857271987827527</v>
      </c>
      <c r="DX256" s="2">
        <v>23.523494447391126</v>
      </c>
      <c r="DY256" s="2">
        <v>24.023748494128242</v>
      </c>
      <c r="DZ256" s="2">
        <v>23.262887731829167</v>
      </c>
      <c r="EA256" s="2">
        <v>23.071061030253681</v>
      </c>
      <c r="EB256" s="2">
        <v>23.995308878331858</v>
      </c>
      <c r="EC256" s="2">
        <v>23.393251684028389</v>
      </c>
      <c r="ED256" s="2">
        <v>23.299674411057598</v>
      </c>
      <c r="EE256" s="2">
        <v>24.128715794836349</v>
      </c>
      <c r="EF256" s="2">
        <v>23.692794045634532</v>
      </c>
      <c r="EG256" s="2">
        <v>24.257844241219736</v>
      </c>
      <c r="EH256" s="2">
        <v>23.547946715943088</v>
      </c>
      <c r="EI256" s="2">
        <v>23.803879833821906</v>
      </c>
      <c r="EJ256" s="2">
        <v>23.836710426269605</v>
      </c>
      <c r="EK256" s="2">
        <v>23.661687615442695</v>
      </c>
      <c r="EL256" s="2">
        <v>23.366952111150539</v>
      </c>
      <c r="EM256" s="2">
        <v>23.55140466877198</v>
      </c>
      <c r="EN256" s="2">
        <v>23.754754613858466</v>
      </c>
      <c r="EO256" s="2">
        <v>23.670871416358697</v>
      </c>
      <c r="EP256" s="2">
        <v>24.034110531320245</v>
      </c>
      <c r="EQ256" s="2">
        <v>23.45903099498878</v>
      </c>
      <c r="ER256" s="2">
        <v>23.33618083469737</v>
      </c>
      <c r="ES256" s="2">
        <v>23.493492864427221</v>
      </c>
      <c r="ET256" s="2">
        <v>23.228083349241043</v>
      </c>
      <c r="EU256" s="2">
        <v>22.962964356339292</v>
      </c>
      <c r="EV256" s="2">
        <v>23.815881599177903</v>
      </c>
      <c r="EW256" s="2">
        <v>23.959925506950874</v>
      </c>
      <c r="EX256" s="2">
        <v>24.045400415069942</v>
      </c>
      <c r="EY256" s="2">
        <v>23.614615682490168</v>
      </c>
      <c r="EZ256" s="2">
        <v>23.464316725476955</v>
      </c>
      <c r="FA256" s="2">
        <v>24.189049156784215</v>
      </c>
      <c r="FB256" s="2">
        <v>23.870708951816976</v>
      </c>
      <c r="FC256" s="2">
        <v>23.427947591617215</v>
      </c>
      <c r="FD256" s="2">
        <v>24.128660450817048</v>
      </c>
      <c r="FE256" s="2">
        <v>23.814762331567557</v>
      </c>
      <c r="FF256" s="2">
        <v>23.886995011044281</v>
      </c>
      <c r="FG256" s="2">
        <v>24.001391377489377</v>
      </c>
      <c r="FH256" s="2">
        <v>23.85392819784478</v>
      </c>
      <c r="FI256" s="2">
        <v>23.525399152853502</v>
      </c>
      <c r="FJ256" s="2">
        <v>23.803688919951142</v>
      </c>
      <c r="FK256" s="2">
        <v>23.969084174256906</v>
      </c>
      <c r="FL256" s="2">
        <v>23.565301007625916</v>
      </c>
      <c r="FM256" s="2">
        <v>23.615199430749112</v>
      </c>
      <c r="FN256" s="2">
        <v>23.47091590558156</v>
      </c>
      <c r="FO256" s="2">
        <v>23.941578141673684</v>
      </c>
      <c r="FP256" s="2">
        <v>24.103960365276372</v>
      </c>
      <c r="FQ256" s="2">
        <v>23.294580646670969</v>
      </c>
      <c r="FR256" s="2">
        <v>23.935161798065284</v>
      </c>
      <c r="FS256" s="2">
        <v>24.047204957195174</v>
      </c>
      <c r="FT256" s="2">
        <v>23.854804992587283</v>
      </c>
      <c r="FU256" s="2">
        <v>24.074207366094573</v>
      </c>
      <c r="FV256" s="2">
        <v>23.938069914682369</v>
      </c>
      <c r="FW256" s="2">
        <v>23.188898804068529</v>
      </c>
      <c r="FX256" s="2">
        <v>23.401533737491235</v>
      </c>
      <c r="FY256" s="2">
        <v>22.962449431045211</v>
      </c>
      <c r="FZ256" s="2">
        <v>23.503695084977732</v>
      </c>
      <c r="GA256" s="2">
        <v>23.15602400467359</v>
      </c>
      <c r="GB256" s="2">
        <v>23.825424472301005</v>
      </c>
      <c r="GC256" s="2">
        <v>23.60570684421825</v>
      </c>
      <c r="GD256" s="2">
        <v>23.836197399361243</v>
      </c>
      <c r="GE256" s="2">
        <v>23.718670103800122</v>
      </c>
      <c r="GF256" s="2">
        <v>24.325772549169429</v>
      </c>
      <c r="GG256" s="2">
        <v>23.869795289097269</v>
      </c>
      <c r="GH256" s="2">
        <v>24.131953987421976</v>
      </c>
      <c r="GI256" s="2">
        <v>24.229643049675879</v>
      </c>
      <c r="GJ256" s="2">
        <v>24.26438275087175</v>
      </c>
      <c r="GK256" s="2">
        <v>23.698814642500068</v>
      </c>
      <c r="GL256" s="2">
        <v>23.876410596069103</v>
      </c>
      <c r="GM256" s="30">
        <v>24.28968117510103</v>
      </c>
      <c r="GN256" s="30">
        <v>23.525724446687711</v>
      </c>
    </row>
    <row r="257" spans="1:196" x14ac:dyDescent="0.2">
      <c r="A257" s="17" t="s">
        <v>195</v>
      </c>
      <c r="B257" s="17">
        <v>43</v>
      </c>
      <c r="C257" s="17">
        <v>2</v>
      </c>
      <c r="D257" s="9" t="s">
        <v>0</v>
      </c>
      <c r="E257" s="8">
        <v>6.4955015838889296E-2</v>
      </c>
      <c r="F257" s="7">
        <v>0.1930468956785063</v>
      </c>
      <c r="G257" s="7">
        <v>0.3930281976156943</v>
      </c>
      <c r="H257" s="10">
        <v>-0.10502196500626226</v>
      </c>
      <c r="I257" s="78">
        <v>0</v>
      </c>
      <c r="J257" s="78">
        <v>0</v>
      </c>
      <c r="K257" s="2">
        <v>19.782451758663665</v>
      </c>
      <c r="L257" s="2">
        <v>19.432713841921061</v>
      </c>
      <c r="M257" s="2">
        <v>20.116936401734694</v>
      </c>
      <c r="N257" s="2">
        <v>19.634072099662568</v>
      </c>
      <c r="O257" s="2">
        <v>20.098973306088716</v>
      </c>
      <c r="P257" s="2">
        <v>20.156048943206869</v>
      </c>
      <c r="Q257" s="2">
        <v>20.337453924575939</v>
      </c>
      <c r="R257" s="2">
        <v>19.672588571456838</v>
      </c>
      <c r="S257" s="2">
        <v>20.05272547558074</v>
      </c>
      <c r="T257" s="2">
        <v>20.354363592282045</v>
      </c>
      <c r="U257" s="2">
        <v>19.524086645610176</v>
      </c>
      <c r="V257" s="2">
        <v>18.805851977734253</v>
      </c>
      <c r="W257" s="2">
        <v>20.090562116242388</v>
      </c>
      <c r="X257" s="2">
        <v>19.427474357433727</v>
      </c>
      <c r="Y257" s="2">
        <v>19.7455137486143</v>
      </c>
      <c r="Z257" s="2">
        <v>19.210883973502924</v>
      </c>
      <c r="AA257" s="2">
        <v>19.291550658545621</v>
      </c>
      <c r="AB257" s="2">
        <v>18.712900032281521</v>
      </c>
      <c r="AC257" s="2">
        <v>19.893012340230126</v>
      </c>
      <c r="AD257" s="2">
        <v>19.13444639017235</v>
      </c>
      <c r="AE257" s="2">
        <v>20.00948076420017</v>
      </c>
      <c r="AF257" s="2">
        <v>19.941271805206018</v>
      </c>
      <c r="AG257" s="2">
        <v>20.121256156205742</v>
      </c>
      <c r="AH257" s="2">
        <v>20.165775554601648</v>
      </c>
      <c r="AI257" s="2">
        <v>20.20937697912025</v>
      </c>
      <c r="AJ257" s="2">
        <v>19.275075131264561</v>
      </c>
      <c r="AK257" s="2">
        <v>19.896198465371359</v>
      </c>
      <c r="AL257" s="2">
        <v>20.083636497292499</v>
      </c>
      <c r="AM257" s="2">
        <v>21.08321483768432</v>
      </c>
      <c r="AN257" s="2">
        <v>20.849469266911591</v>
      </c>
      <c r="AO257" s="2">
        <v>20.170488315940652</v>
      </c>
      <c r="AP257" s="2">
        <v>20.078483971290567</v>
      </c>
      <c r="AQ257" s="2">
        <v>19.235853618010161</v>
      </c>
      <c r="AR257" s="2">
        <v>20.266776731374673</v>
      </c>
      <c r="AS257" s="2">
        <v>19.979926937829802</v>
      </c>
      <c r="AT257" s="2">
        <v>20.776559622826614</v>
      </c>
      <c r="AU257" s="2">
        <v>19.981609628363284</v>
      </c>
      <c r="AV257" s="2">
        <v>19.898875683763109</v>
      </c>
      <c r="AW257" s="2">
        <v>19.691350144690507</v>
      </c>
      <c r="AX257" s="2">
        <v>19.801945106939577</v>
      </c>
      <c r="AY257" s="2">
        <v>19.588545339555065</v>
      </c>
      <c r="AZ257" s="2">
        <v>19.927456407719244</v>
      </c>
      <c r="BA257" s="2">
        <v>19.601330027134026</v>
      </c>
      <c r="BB257" s="2">
        <v>19.836606573527604</v>
      </c>
      <c r="BC257" s="2">
        <v>18.644762505283829</v>
      </c>
      <c r="BD257" s="2">
        <v>19.217593609306316</v>
      </c>
      <c r="BE257" s="2">
        <v>19.40086842933863</v>
      </c>
      <c r="BF257" s="2">
        <v>19.715021782346231</v>
      </c>
      <c r="BG257" s="2">
        <v>20.602055769967478</v>
      </c>
      <c r="BH257" s="2">
        <v>19.990195613264003</v>
      </c>
      <c r="BI257" s="2">
        <v>19.158006911229556</v>
      </c>
      <c r="BJ257" s="2">
        <v>19.820475499747523</v>
      </c>
      <c r="BK257" s="2">
        <v>19.402942263439019</v>
      </c>
      <c r="BL257" s="2">
        <v>19.415300193084438</v>
      </c>
      <c r="BM257" s="2">
        <v>20.029954705002972</v>
      </c>
      <c r="BN257" s="2">
        <v>19.413612697438818</v>
      </c>
      <c r="BO257" s="2">
        <v>19.699453417130623</v>
      </c>
      <c r="BP257" s="2">
        <v>20.834003903784303</v>
      </c>
      <c r="BQ257" s="2">
        <v>19.574499292739361</v>
      </c>
      <c r="BR257" s="2">
        <v>19.588076320812728</v>
      </c>
      <c r="BS257" s="2">
        <v>18.662801418441624</v>
      </c>
      <c r="BT257" s="2">
        <v>19.884138557385462</v>
      </c>
      <c r="BU257" s="2">
        <v>19.377788539519003</v>
      </c>
      <c r="BV257" s="2">
        <v>20.478436080953411</v>
      </c>
      <c r="BW257" s="2">
        <v>20.269342081462753</v>
      </c>
      <c r="BX257" s="2">
        <v>19.811422481498326</v>
      </c>
      <c r="BY257" s="2">
        <v>19.560836152895867</v>
      </c>
      <c r="BZ257" s="2">
        <v>20.356180048867877</v>
      </c>
      <c r="CA257" s="2">
        <v>19.662565843915569</v>
      </c>
      <c r="CB257" s="2">
        <v>20.553451502406148</v>
      </c>
      <c r="CC257" s="2">
        <v>19.849721186373841</v>
      </c>
      <c r="CD257" s="2">
        <v>19.583551909074973</v>
      </c>
      <c r="CE257" s="2">
        <v>19.448202819829909</v>
      </c>
      <c r="CF257" s="2">
        <v>19.266196026576477</v>
      </c>
      <c r="CG257" s="2">
        <v>19.665295565940312</v>
      </c>
      <c r="CH257" s="2">
        <v>20.350125484541802</v>
      </c>
      <c r="CI257" s="2">
        <v>19.674967349502968</v>
      </c>
      <c r="CJ257" s="2">
        <v>19.31124393728593</v>
      </c>
      <c r="CK257" s="2">
        <v>19.096694873968474</v>
      </c>
      <c r="CL257" s="2">
        <v>19.379619215285018</v>
      </c>
      <c r="CM257" s="2">
        <v>19.287362992962098</v>
      </c>
      <c r="CN257" s="2">
        <v>19.234576472526854</v>
      </c>
      <c r="CO257" s="2">
        <v>19.166602122077627</v>
      </c>
      <c r="CP257" s="2">
        <v>19.072305956284968</v>
      </c>
      <c r="CQ257" s="2">
        <v>19.476300671164701</v>
      </c>
      <c r="CR257" s="2">
        <v>19.58184165842037</v>
      </c>
      <c r="CS257" s="2">
        <v>19.412061758113023</v>
      </c>
      <c r="CT257" s="2">
        <v>19.161243598506545</v>
      </c>
      <c r="CU257" s="2">
        <v>19.127605204674659</v>
      </c>
      <c r="CV257" s="2">
        <v>19.966023973604365</v>
      </c>
      <c r="CW257" s="2">
        <v>19.084282183716784</v>
      </c>
      <c r="CX257" s="2">
        <v>18.748785935135064</v>
      </c>
      <c r="CY257" s="2">
        <v>20.088182148169668</v>
      </c>
      <c r="CZ257" s="2">
        <v>19.972809270347966</v>
      </c>
      <c r="DA257" s="2">
        <v>20.021434957355122</v>
      </c>
      <c r="DB257" s="2">
        <v>19.580248439533175</v>
      </c>
      <c r="DC257" s="2">
        <v>19.943880419779493</v>
      </c>
      <c r="DD257" s="2">
        <v>19.859032912143039</v>
      </c>
      <c r="DE257" s="2">
        <v>20.10527127134867</v>
      </c>
      <c r="DF257" s="2">
        <v>19.457977029418469</v>
      </c>
      <c r="DG257" s="2">
        <v>20.08307330278905</v>
      </c>
      <c r="DH257" s="2">
        <v>19.582872698131705</v>
      </c>
      <c r="DI257" s="2">
        <v>20.462237546406918</v>
      </c>
      <c r="DJ257" s="2">
        <v>19.972317183373601</v>
      </c>
      <c r="DK257" s="2">
        <v>19.634476802166567</v>
      </c>
      <c r="DL257" s="2">
        <v>20.281912005467269</v>
      </c>
      <c r="DM257" s="2">
        <v>20.840331110284531</v>
      </c>
      <c r="DN257" s="2">
        <v>20.015319011344239</v>
      </c>
      <c r="DO257" s="2">
        <v>20.101626604418158</v>
      </c>
      <c r="DP257" s="2">
        <v>19.149387248158604</v>
      </c>
      <c r="DQ257" s="2">
        <v>20.617909732510576</v>
      </c>
      <c r="DR257" s="2">
        <v>19.714894187079551</v>
      </c>
      <c r="DS257" s="2">
        <v>19.475913551118957</v>
      </c>
      <c r="DT257" s="2">
        <v>19.925883525239875</v>
      </c>
      <c r="DU257" s="2">
        <v>19.760844903659773</v>
      </c>
      <c r="DV257" s="2">
        <v>19.507559914452067</v>
      </c>
      <c r="DW257" s="2">
        <v>20.412735704562614</v>
      </c>
      <c r="DX257" s="2">
        <v>20.411978119594032</v>
      </c>
      <c r="DY257" s="2">
        <v>20.431343499135778</v>
      </c>
      <c r="DZ257" s="2">
        <v>19.498095286412191</v>
      </c>
      <c r="EA257" s="2">
        <v>19.327908910042694</v>
      </c>
      <c r="EB257" s="2">
        <v>20.199234626337997</v>
      </c>
      <c r="EC257" s="2">
        <v>19.428035923651812</v>
      </c>
      <c r="ED257" s="2">
        <v>19.190743470535413</v>
      </c>
      <c r="EE257" s="2">
        <v>20.361094433417207</v>
      </c>
      <c r="EF257" s="2">
        <v>20.146859823644132</v>
      </c>
      <c r="EG257" s="2">
        <v>20.669093160394596</v>
      </c>
      <c r="EH257" s="2">
        <v>19.753963520699024</v>
      </c>
      <c r="EI257" s="2">
        <v>20.626298918527766</v>
      </c>
      <c r="EJ257" s="2">
        <v>20.576326455758775</v>
      </c>
      <c r="EK257" s="2">
        <v>19.657553535281565</v>
      </c>
      <c r="EL257" s="2">
        <v>19.415468585853169</v>
      </c>
      <c r="EM257" s="2">
        <v>18.36160517739112</v>
      </c>
      <c r="EN257" s="2">
        <v>19.622437849353666</v>
      </c>
      <c r="EO257" s="2">
        <v>19.863140118220347</v>
      </c>
      <c r="EP257" s="2">
        <v>20.298382129787878</v>
      </c>
      <c r="EQ257" s="2">
        <v>19.92161618035842</v>
      </c>
      <c r="ER257" s="2">
        <v>19.362493980550795</v>
      </c>
      <c r="ES257" s="2">
        <v>19.377941348311353</v>
      </c>
      <c r="ET257" s="2">
        <v>19.809077834594301</v>
      </c>
      <c r="EU257" s="2">
        <v>19.679969519251895</v>
      </c>
      <c r="EV257" s="2">
        <v>19.989794372620761</v>
      </c>
      <c r="EW257" s="2">
        <v>19.132861071068863</v>
      </c>
      <c r="EX257" s="2">
        <v>18.898265095092363</v>
      </c>
      <c r="EY257" s="2">
        <v>19.75867001158343</v>
      </c>
      <c r="EZ257" s="2">
        <v>19.388608562063894</v>
      </c>
      <c r="FA257" s="2">
        <v>19.587920392621523</v>
      </c>
      <c r="FB257" s="2">
        <v>19.692111537283626</v>
      </c>
      <c r="FC257" s="2">
        <v>19.2508321806041</v>
      </c>
      <c r="FD257" s="2">
        <v>19.301778839289941</v>
      </c>
      <c r="FE257" s="2">
        <v>19.65357316921067</v>
      </c>
      <c r="FF257" s="2">
        <v>20.245314824597489</v>
      </c>
      <c r="FG257" s="2">
        <v>20.294167440797001</v>
      </c>
      <c r="FH257" s="2">
        <v>19.749583041792214</v>
      </c>
      <c r="FI257" s="2">
        <v>19.342748823378429</v>
      </c>
      <c r="FJ257" s="2">
        <v>19.330524803440824</v>
      </c>
      <c r="FK257" s="2">
        <v>19.141950322286508</v>
      </c>
      <c r="FL257" s="2">
        <v>19.682943176921849</v>
      </c>
      <c r="FM257" s="2">
        <v>19.117410067897985</v>
      </c>
      <c r="FN257" s="2">
        <v>19.297418316751795</v>
      </c>
      <c r="FO257" s="2">
        <v>19.788086925078481</v>
      </c>
      <c r="FP257" s="2">
        <v>19.479542922496865</v>
      </c>
      <c r="FQ257" s="2">
        <v>19.169795790516101</v>
      </c>
      <c r="FR257" s="2">
        <v>19.654775027277761</v>
      </c>
      <c r="FS257" s="2">
        <v>19.689754361739787</v>
      </c>
      <c r="FT257" s="2">
        <v>20.119198578529502</v>
      </c>
      <c r="FU257" s="2">
        <v>20.149178728110318</v>
      </c>
      <c r="FV257" s="2">
        <v>19.619746090630215</v>
      </c>
      <c r="FW257" s="2">
        <v>19.130921387045372</v>
      </c>
      <c r="FX257" s="2">
        <v>18.905281298477988</v>
      </c>
      <c r="FY257" s="2">
        <v>19.407338542601767</v>
      </c>
      <c r="FZ257" s="2">
        <v>19.593472333708519</v>
      </c>
      <c r="GA257" s="2">
        <v>19.547553973965687</v>
      </c>
      <c r="GB257" s="2">
        <v>20.364742741382202</v>
      </c>
      <c r="GC257" s="2">
        <v>19.66633066141549</v>
      </c>
      <c r="GD257" s="2">
        <v>20.201845713524275</v>
      </c>
      <c r="GE257" s="2">
        <v>19.640844920010167</v>
      </c>
      <c r="GF257" s="2">
        <v>19.756649130340104</v>
      </c>
      <c r="GG257" s="2">
        <v>21.21357479321102</v>
      </c>
      <c r="GH257" s="2">
        <v>19.076250225153132</v>
      </c>
      <c r="GI257" s="2">
        <v>19.403344699273649</v>
      </c>
      <c r="GJ257" s="2">
        <v>20.483726207352699</v>
      </c>
      <c r="GK257" s="2">
        <v>18.827679777269012</v>
      </c>
      <c r="GL257" s="2">
        <v>18.942153337239425</v>
      </c>
      <c r="GM257" s="30">
        <v>20.391083388222505</v>
      </c>
      <c r="GN257" s="30">
        <v>19.899780169837687</v>
      </c>
    </row>
    <row r="258" spans="1:196" x14ac:dyDescent="0.2">
      <c r="A258" s="17" t="s">
        <v>196</v>
      </c>
      <c r="B258" s="17">
        <v>39</v>
      </c>
      <c r="C258" s="17">
        <v>1</v>
      </c>
      <c r="D258" s="9" t="s">
        <v>0</v>
      </c>
      <c r="E258" s="8">
        <v>0.7862410480614731</v>
      </c>
      <c r="F258" s="7">
        <v>-3.7309898583828272E-2</v>
      </c>
      <c r="G258" s="7">
        <v>2.4245672356169534E-2</v>
      </c>
      <c r="H258" s="10">
        <v>-0.15081394982757601</v>
      </c>
      <c r="I258" s="78">
        <v>0</v>
      </c>
      <c r="J258" s="56" t="s">
        <v>5707</v>
      </c>
      <c r="K258" s="2">
        <v>21.93744612730961</v>
      </c>
      <c r="L258" s="2">
        <v>21.721330682810578</v>
      </c>
      <c r="M258" s="2">
        <v>21.742807253445672</v>
      </c>
      <c r="N258" s="2">
        <v>21.583389724461327</v>
      </c>
      <c r="O258" s="2">
        <v>21.463663788966851</v>
      </c>
      <c r="P258" s="2">
        <v>21.49374357376065</v>
      </c>
      <c r="Q258" s="2">
        <v>21.873072722702162</v>
      </c>
      <c r="R258" s="2">
        <v>21.792025745756714</v>
      </c>
      <c r="S258" s="2">
        <v>22.14469863550967</v>
      </c>
      <c r="T258" s="2">
        <v>21.459896524673095</v>
      </c>
      <c r="U258" s="2">
        <v>21.576170410762391</v>
      </c>
      <c r="V258" s="2">
        <v>21.15106132701408</v>
      </c>
      <c r="W258" s="2">
        <v>21.336925140832154</v>
      </c>
      <c r="X258" s="2">
        <v>22.067003759851918</v>
      </c>
      <c r="Y258" s="2">
        <v>21.223397481730309</v>
      </c>
      <c r="Z258" s="2">
        <v>21.180932297116403</v>
      </c>
      <c r="AA258" s="2">
        <v>22.222586554180925</v>
      </c>
      <c r="AB258" s="2">
        <v>21.200223502062055</v>
      </c>
      <c r="AC258" s="2">
        <v>21.629449562278143</v>
      </c>
      <c r="AD258" s="2">
        <v>21.40402212741569</v>
      </c>
      <c r="AE258" s="2">
        <v>21.749069190132641</v>
      </c>
      <c r="AF258" s="2">
        <v>21.878249301241802</v>
      </c>
      <c r="AG258" s="2">
        <v>21.11246448867114</v>
      </c>
      <c r="AH258" s="2">
        <v>21.800862734722134</v>
      </c>
      <c r="AI258" s="2">
        <v>21.889031167236848</v>
      </c>
      <c r="AJ258" s="2">
        <v>20.931121048985801</v>
      </c>
      <c r="AK258" s="2">
        <v>21.787770385194889</v>
      </c>
      <c r="AL258" s="2">
        <v>21.564023994747036</v>
      </c>
      <c r="AM258" s="2">
        <v>22.172779406108514</v>
      </c>
      <c r="AN258" s="2">
        <v>22.024187759341078</v>
      </c>
      <c r="AO258" s="2">
        <v>21.961627757091094</v>
      </c>
      <c r="AP258" s="2">
        <v>21.784988992131222</v>
      </c>
      <c r="AQ258" s="2">
        <v>20.949701598622699</v>
      </c>
      <c r="AR258" s="2">
        <v>21.952321801407535</v>
      </c>
      <c r="AS258" s="2">
        <v>21.322360366298629</v>
      </c>
      <c r="AT258" s="2">
        <v>22.196696171240035</v>
      </c>
      <c r="AU258" s="2">
        <v>22.234985922739348</v>
      </c>
      <c r="AV258" s="2">
        <v>22.039847741430808</v>
      </c>
      <c r="AW258" s="2">
        <v>20.986089232843163</v>
      </c>
      <c r="AX258" s="2">
        <v>21.403127470421175</v>
      </c>
      <c r="AY258" s="2">
        <v>21.628105095183006</v>
      </c>
      <c r="AZ258" s="2">
        <v>22.119160218438704</v>
      </c>
      <c r="BA258" s="2">
        <v>21.150375783958523</v>
      </c>
      <c r="BB258" s="2">
        <v>21.346928269044508</v>
      </c>
      <c r="BC258" s="2">
        <v>21.811391548317989</v>
      </c>
      <c r="BD258" s="2">
        <v>21.103626740632698</v>
      </c>
      <c r="BE258" s="2">
        <v>21.560618676780138</v>
      </c>
      <c r="BF258" s="2">
        <v>21.58639313842464</v>
      </c>
      <c r="BG258" s="2">
        <v>21.951264064400174</v>
      </c>
      <c r="BH258" s="2">
        <v>21.381697192858613</v>
      </c>
      <c r="BI258" s="2">
        <v>21.197917499179042</v>
      </c>
      <c r="BJ258" s="2">
        <v>21.584193699379636</v>
      </c>
      <c r="BK258" s="2">
        <v>21.362288658714174</v>
      </c>
      <c r="BL258" s="2">
        <v>21.072769762300222</v>
      </c>
      <c r="BM258" s="2">
        <v>21.456953224821699</v>
      </c>
      <c r="BN258" s="2">
        <v>21.572646096530615</v>
      </c>
      <c r="BO258" s="2">
        <v>21.722708830694433</v>
      </c>
      <c r="BP258" s="2">
        <v>22.509275426700398</v>
      </c>
      <c r="BQ258" s="2">
        <v>21.328045838811352</v>
      </c>
      <c r="BR258" s="2">
        <v>21.39761160510777</v>
      </c>
      <c r="BS258" s="2">
        <v>20.88488365332331</v>
      </c>
      <c r="BT258" s="2">
        <v>21.515460045631137</v>
      </c>
      <c r="BU258" s="2">
        <v>21.693617072732447</v>
      </c>
      <c r="BV258" s="2">
        <v>21.659576678531277</v>
      </c>
      <c r="BW258" s="2">
        <v>21.298051980925493</v>
      </c>
      <c r="BX258" s="2">
        <v>21.897238204320363</v>
      </c>
      <c r="BY258" s="2">
        <v>21.329727024010317</v>
      </c>
      <c r="BZ258" s="2">
        <v>21.68725368358928</v>
      </c>
      <c r="CA258" s="2">
        <v>21.837295103612842</v>
      </c>
      <c r="CB258" s="2">
        <v>21.898577760292589</v>
      </c>
      <c r="CC258" s="2">
        <v>21.629361345279481</v>
      </c>
      <c r="CD258" s="2">
        <v>21.600143610051603</v>
      </c>
      <c r="CE258" s="2">
        <v>21.501891294272674</v>
      </c>
      <c r="CF258" s="2">
        <v>21.357605519413834</v>
      </c>
      <c r="CG258" s="2">
        <v>21.668194165039136</v>
      </c>
      <c r="CH258" s="2">
        <v>21.453489369851955</v>
      </c>
      <c r="CI258" s="2">
        <v>21.484008554788801</v>
      </c>
      <c r="CJ258" s="2">
        <v>21.526786082373988</v>
      </c>
      <c r="CK258" s="2">
        <v>21.778367859138918</v>
      </c>
      <c r="CL258" s="2">
        <v>21.457708494156936</v>
      </c>
      <c r="CM258" s="2">
        <v>21.51737385467597</v>
      </c>
      <c r="CN258" s="2">
        <v>21.309194575873029</v>
      </c>
      <c r="CO258" s="2">
        <v>21.214596350454269</v>
      </c>
      <c r="CP258" s="2">
        <v>21.93793517989771</v>
      </c>
      <c r="CQ258" s="2">
        <v>21.523694931735957</v>
      </c>
      <c r="CR258" s="2">
        <v>21.909527764329919</v>
      </c>
      <c r="CS258" s="2">
        <v>21.25723519802931</v>
      </c>
      <c r="CT258" s="2">
        <v>21.347193047570038</v>
      </c>
      <c r="CU258" s="2">
        <v>21.583342440558098</v>
      </c>
      <c r="CV258" s="2">
        <v>21.999936505257367</v>
      </c>
      <c r="CW258" s="2">
        <v>22.068266940012698</v>
      </c>
      <c r="CX258" s="2">
        <v>21.443576269621197</v>
      </c>
      <c r="CY258" s="2">
        <v>22.132379821812936</v>
      </c>
      <c r="CZ258" s="2">
        <v>21.925682774140768</v>
      </c>
      <c r="DA258" s="2">
        <v>21.290630337713598</v>
      </c>
      <c r="DB258" s="2">
        <v>21.165181344889202</v>
      </c>
      <c r="DC258" s="2">
        <v>21.320296751536183</v>
      </c>
      <c r="DD258" s="2">
        <v>21.172959441364949</v>
      </c>
      <c r="DE258" s="2">
        <v>22.215594405370805</v>
      </c>
      <c r="DF258" s="2">
        <v>21.615531400645828</v>
      </c>
      <c r="DG258" s="2">
        <v>21.613438620334655</v>
      </c>
      <c r="DH258" s="2">
        <v>21.771999007476737</v>
      </c>
      <c r="DI258" s="2">
        <v>21.580232870462655</v>
      </c>
      <c r="DJ258" s="2">
        <v>21.496920201922496</v>
      </c>
      <c r="DK258" s="2">
        <v>21.30368415535122</v>
      </c>
      <c r="DL258" s="2">
        <v>21.508475418532626</v>
      </c>
      <c r="DM258" s="2">
        <v>21.313785341512943</v>
      </c>
      <c r="DN258" s="2">
        <v>21.560512594416632</v>
      </c>
      <c r="DO258" s="2">
        <v>21.73877189626791</v>
      </c>
      <c r="DP258" s="2">
        <v>21.527626035747673</v>
      </c>
      <c r="DQ258" s="2">
        <v>22.375401378848238</v>
      </c>
      <c r="DR258" s="2">
        <v>22.167070313539227</v>
      </c>
      <c r="DS258" s="2">
        <v>21.10314509938334</v>
      </c>
      <c r="DT258" s="2">
        <v>21.482011382944254</v>
      </c>
      <c r="DU258" s="2">
        <v>21.434352657166457</v>
      </c>
      <c r="DV258" s="2">
        <v>22.225182962770305</v>
      </c>
      <c r="DW258" s="2">
        <v>21.657321591403086</v>
      </c>
      <c r="DX258" s="2">
        <v>22.181529861244734</v>
      </c>
      <c r="DY258" s="2">
        <v>21.872871602407358</v>
      </c>
      <c r="DZ258" s="2">
        <v>21.421459322200437</v>
      </c>
      <c r="EA258" s="2">
        <v>21.60005453427835</v>
      </c>
      <c r="EB258" s="2">
        <v>21.568744268629455</v>
      </c>
      <c r="EC258" s="2">
        <v>21.14240315422499</v>
      </c>
      <c r="ED258" s="2">
        <v>21.253206993294555</v>
      </c>
      <c r="EE258" s="2">
        <v>21.925599670195744</v>
      </c>
      <c r="EF258" s="2">
        <v>20.879472002282068</v>
      </c>
      <c r="EG258" s="2">
        <v>21.448249167956178</v>
      </c>
      <c r="EH258" s="2">
        <v>22.049451616731062</v>
      </c>
      <c r="EI258" s="2">
        <v>21.876792239081524</v>
      </c>
      <c r="EJ258" s="2">
        <v>21.615676711282749</v>
      </c>
      <c r="EK258" s="2">
        <v>21.588703819404653</v>
      </c>
      <c r="EL258" s="2">
        <v>21.72017573195269</v>
      </c>
      <c r="EM258" s="2">
        <v>20.887744944565494</v>
      </c>
      <c r="EN258" s="2">
        <v>21.271645804426083</v>
      </c>
      <c r="EO258" s="2">
        <v>21.616450502971229</v>
      </c>
      <c r="EP258" s="2">
        <v>21.390606647751039</v>
      </c>
      <c r="EQ258" s="2">
        <v>21.067471323328032</v>
      </c>
      <c r="ER258" s="2">
        <v>20.945573987878738</v>
      </c>
      <c r="ES258" s="2">
        <v>21.228079396233063</v>
      </c>
      <c r="ET258" s="2">
        <v>21.519396761007453</v>
      </c>
      <c r="EU258" s="2">
        <v>21.185892076811051</v>
      </c>
      <c r="EV258" s="2">
        <v>21.877759270815037</v>
      </c>
      <c r="EW258" s="2">
        <v>21.340826507621191</v>
      </c>
      <c r="EX258" s="2">
        <v>21.978464213023152</v>
      </c>
      <c r="EY258" s="2">
        <v>21.557185793253506</v>
      </c>
      <c r="EZ258" s="2">
        <v>21.199526937923778</v>
      </c>
      <c r="FA258" s="2">
        <v>21.421517001806297</v>
      </c>
      <c r="FB258" s="2">
        <v>21.418124981073401</v>
      </c>
      <c r="FC258" s="2">
        <v>21.279800662917975</v>
      </c>
      <c r="FD258" s="2">
        <v>21.397143084563318</v>
      </c>
      <c r="FE258" s="2">
        <v>21.234434456908314</v>
      </c>
      <c r="FF258" s="2">
        <v>21.940336684345212</v>
      </c>
      <c r="FG258" s="2">
        <v>21.786178149554797</v>
      </c>
      <c r="FH258" s="2">
        <v>21.492699137083392</v>
      </c>
      <c r="FI258" s="2">
        <v>21.561097721795335</v>
      </c>
      <c r="FJ258" s="2">
        <v>21.751499885842204</v>
      </c>
      <c r="FK258" s="2">
        <v>21.164537362416514</v>
      </c>
      <c r="FL258" s="2">
        <v>21.542407177337189</v>
      </c>
      <c r="FM258" s="2">
        <v>21.554172667521005</v>
      </c>
      <c r="FN258" s="2">
        <v>20.645931185273358</v>
      </c>
      <c r="FO258" s="2">
        <v>21.750604256593231</v>
      </c>
      <c r="FP258" s="2">
        <v>21.487422731105355</v>
      </c>
      <c r="FQ258" s="2">
        <v>21.066134870924419</v>
      </c>
      <c r="FR258" s="2">
        <v>21.553203279820572</v>
      </c>
      <c r="FS258" s="2">
        <v>21.38507604043426</v>
      </c>
      <c r="FT258" s="2">
        <v>21.72961861191882</v>
      </c>
      <c r="FU258" s="2">
        <v>21.727079017733356</v>
      </c>
      <c r="FV258" s="2">
        <v>21.464500846539071</v>
      </c>
      <c r="FW258" s="2">
        <v>20.932540738892449</v>
      </c>
      <c r="FX258" s="2">
        <v>21.559868518497638</v>
      </c>
      <c r="FY258" s="2">
        <v>21.417588659971564</v>
      </c>
      <c r="FZ258" s="2">
        <v>20.826230122145542</v>
      </c>
      <c r="GA258" s="2">
        <v>20.874740605848231</v>
      </c>
      <c r="GB258" s="2">
        <v>21.570371930428735</v>
      </c>
      <c r="GC258" s="2">
        <v>21.894633724165306</v>
      </c>
      <c r="GD258" s="2">
        <v>21.68320673089222</v>
      </c>
      <c r="GE258" s="2">
        <v>21.642042915864387</v>
      </c>
      <c r="GF258" s="2">
        <v>21.467232828628518</v>
      </c>
      <c r="GG258" s="2">
        <v>21.814651575104982</v>
      </c>
      <c r="GH258" s="2">
        <v>20.990878314299952</v>
      </c>
      <c r="GI258" s="2">
        <v>21.597305717168812</v>
      </c>
      <c r="GJ258" s="2">
        <v>22.080221279170345</v>
      </c>
      <c r="GK258" s="2">
        <v>21.354962487598399</v>
      </c>
      <c r="GL258" s="2">
        <v>21.329257960658204</v>
      </c>
      <c r="GM258" s="30">
        <v>21.855713792323737</v>
      </c>
      <c r="GN258" s="30">
        <v>21.139305583767534</v>
      </c>
    </row>
    <row r="259" spans="1:196" x14ac:dyDescent="0.2">
      <c r="A259" s="17" t="s">
        <v>197</v>
      </c>
      <c r="B259" s="17">
        <f>10+12+16</f>
        <v>38</v>
      </c>
      <c r="C259" s="17">
        <v>0</v>
      </c>
      <c r="D259" s="9" t="s">
        <v>0</v>
      </c>
      <c r="E259" s="8">
        <v>0.9660803462282761</v>
      </c>
      <c r="F259" s="7">
        <v>6.2065190525473213E-2</v>
      </c>
      <c r="G259" s="7">
        <v>0.64783895162799521</v>
      </c>
      <c r="H259" s="10">
        <v>0.21400990061826697</v>
      </c>
      <c r="I259" s="78">
        <v>0</v>
      </c>
      <c r="J259" s="78">
        <v>0</v>
      </c>
      <c r="K259" s="2">
        <v>15.613531353089133</v>
      </c>
      <c r="L259" s="2">
        <v>13.893748755332581</v>
      </c>
      <c r="M259" s="2">
        <v>15.923042983275469</v>
      </c>
      <c r="N259" s="2">
        <v>13.367813761251606</v>
      </c>
      <c r="O259" s="2">
        <v>18.66823698616065</v>
      </c>
      <c r="P259" s="2">
        <v>17.272055030100358</v>
      </c>
      <c r="Q259" s="2">
        <v>15.058968024730046</v>
      </c>
      <c r="R259" s="2">
        <v>13.79671471460513</v>
      </c>
      <c r="S259" s="2">
        <v>13.391115966041985</v>
      </c>
      <c r="T259" s="2">
        <v>13.931557242615268</v>
      </c>
      <c r="U259" s="2">
        <v>13.88756197860239</v>
      </c>
      <c r="V259" s="2">
        <v>15.628887392073331</v>
      </c>
      <c r="W259" s="2">
        <v>13.013843195668711</v>
      </c>
      <c r="X259" s="2">
        <v>15.281716673011893</v>
      </c>
      <c r="Y259" s="2">
        <v>13.342573133972264</v>
      </c>
      <c r="Z259" s="2">
        <v>13.454152854480665</v>
      </c>
      <c r="AA259" s="2">
        <v>14.178094881893273</v>
      </c>
      <c r="AB259" s="2">
        <v>15.666359828541573</v>
      </c>
      <c r="AC259" s="2">
        <v>14.930313013929016</v>
      </c>
      <c r="AD259" s="2">
        <v>15.043835742719256</v>
      </c>
      <c r="AE259" s="2">
        <v>14.198921470975497</v>
      </c>
      <c r="AF259" s="2">
        <v>17.205852973068033</v>
      </c>
      <c r="AG259" s="2">
        <v>13.600935430006386</v>
      </c>
      <c r="AH259" s="2">
        <v>15.492134864207571</v>
      </c>
      <c r="AI259" s="2">
        <v>13.712047411008943</v>
      </c>
      <c r="AJ259" s="2">
        <v>15.626688482356482</v>
      </c>
      <c r="AK259" s="2">
        <v>15.355590349957888</v>
      </c>
      <c r="AL259" s="2">
        <v>14.02021610472182</v>
      </c>
      <c r="AM259" s="2">
        <v>13.378535213949773</v>
      </c>
      <c r="AN259" s="2">
        <v>14.083310747990978</v>
      </c>
      <c r="AO259" s="2">
        <v>14.031379001075825</v>
      </c>
      <c r="AP259" s="2">
        <v>13.353114864299483</v>
      </c>
      <c r="AQ259" s="2">
        <v>15.989909604386185</v>
      </c>
      <c r="AR259" s="2">
        <v>14.037824541616386</v>
      </c>
      <c r="AS259" s="2">
        <v>13.566805923528586</v>
      </c>
      <c r="AT259" s="2">
        <v>13.73982678102456</v>
      </c>
      <c r="AU259" s="2">
        <v>13.383194056487765</v>
      </c>
      <c r="AV259" s="2">
        <v>14.09311011006154</v>
      </c>
      <c r="AW259" s="2">
        <v>18.637697080465376</v>
      </c>
      <c r="AX259" s="2">
        <v>15.392327321271795</v>
      </c>
      <c r="AY259" s="2">
        <v>13.274665344918455</v>
      </c>
      <c r="AZ259" s="2">
        <v>13.524034869145854</v>
      </c>
      <c r="BA259" s="2">
        <v>13.246485876224821</v>
      </c>
      <c r="BB259" s="2">
        <v>13.486015143562193</v>
      </c>
      <c r="BC259" s="2">
        <v>17.77105986082584</v>
      </c>
      <c r="BD259" s="2">
        <v>14.673856273342992</v>
      </c>
      <c r="BE259" s="2">
        <v>14.307140739020832</v>
      </c>
      <c r="BF259" s="2">
        <v>14.25788613055987</v>
      </c>
      <c r="BG259" s="2">
        <v>13.337960754236033</v>
      </c>
      <c r="BH259" s="2">
        <v>14.332876424505033</v>
      </c>
      <c r="BI259" s="2">
        <v>13.861126908348366</v>
      </c>
      <c r="BJ259" s="2">
        <v>13.433269736792504</v>
      </c>
      <c r="BK259" s="2">
        <v>13.898586899916262</v>
      </c>
      <c r="BL259" s="2">
        <v>16.15652590331354</v>
      </c>
      <c r="BM259" s="2">
        <v>13.524664027317332</v>
      </c>
      <c r="BN259" s="2">
        <v>13.726576589165498</v>
      </c>
      <c r="BO259" s="2">
        <v>14.22339066243314</v>
      </c>
      <c r="BP259" s="2">
        <v>13.62098700600832</v>
      </c>
      <c r="BQ259" s="2">
        <v>13.837178473578724</v>
      </c>
      <c r="BR259" s="2">
        <v>13.34139053425103</v>
      </c>
      <c r="BS259" s="2">
        <v>14.196528630596749</v>
      </c>
      <c r="BT259" s="2">
        <v>13.018970791713024</v>
      </c>
      <c r="BU259" s="2">
        <v>13.407973352529714</v>
      </c>
      <c r="BV259" s="2">
        <v>14.054618886133397</v>
      </c>
      <c r="BW259" s="2">
        <v>13.324720904326446</v>
      </c>
      <c r="BX259" s="2">
        <v>13.785563507484207</v>
      </c>
      <c r="BY259" s="2">
        <v>17.571431450792215</v>
      </c>
      <c r="BZ259" s="2">
        <v>13.332649470160906</v>
      </c>
      <c r="CA259" s="2">
        <v>14.520102446610794</v>
      </c>
      <c r="CB259" s="2">
        <v>13.708075277070408</v>
      </c>
      <c r="CC259" s="2">
        <v>14.583168728550602</v>
      </c>
      <c r="CD259" s="2">
        <v>14.296811463447035</v>
      </c>
      <c r="CE259" s="2">
        <v>15.49644008311761</v>
      </c>
      <c r="CF259" s="2">
        <v>14.110133150586003</v>
      </c>
      <c r="CG259" s="2">
        <v>13.784639766666409</v>
      </c>
      <c r="CH259" s="2">
        <v>16.20304739688552</v>
      </c>
      <c r="CI259" s="2">
        <v>14.560924228296701</v>
      </c>
      <c r="CJ259" s="2">
        <v>13.764246883593563</v>
      </c>
      <c r="CK259" s="2">
        <v>13.660671685791195</v>
      </c>
      <c r="CL259" s="2">
        <v>15.094262529935762</v>
      </c>
      <c r="CM259" s="2">
        <v>14.878273236575623</v>
      </c>
      <c r="CN259" s="2">
        <v>12.907008961296123</v>
      </c>
      <c r="CO259" s="2">
        <v>17.950839992997167</v>
      </c>
      <c r="CP259" s="2">
        <v>13.554480287321898</v>
      </c>
      <c r="CQ259" s="2">
        <v>16.258913645680376</v>
      </c>
      <c r="CR259" s="2">
        <v>14.059523787809173</v>
      </c>
      <c r="CS259" s="2">
        <v>14.452694029052132</v>
      </c>
      <c r="CT259" s="2">
        <v>14.219602298632534</v>
      </c>
      <c r="CU259" s="2">
        <v>14.771781459562325</v>
      </c>
      <c r="CV259" s="2">
        <v>13.947694534028813</v>
      </c>
      <c r="CW259" s="2">
        <v>14.454829765285396</v>
      </c>
      <c r="CX259" s="2">
        <v>15.509870486187435</v>
      </c>
      <c r="CY259" s="2">
        <v>14.557328465521406</v>
      </c>
      <c r="CZ259" s="2">
        <v>15.268212068326992</v>
      </c>
      <c r="DA259" s="2">
        <v>13.288050000411976</v>
      </c>
      <c r="DB259" s="2">
        <v>15.443529767417457</v>
      </c>
      <c r="DC259" s="2">
        <v>13.734215339032087</v>
      </c>
      <c r="DD259" s="2">
        <v>13.066956233924554</v>
      </c>
      <c r="DE259" s="2">
        <v>14.341056068276666</v>
      </c>
      <c r="DF259" s="2">
        <v>13.412054164292165</v>
      </c>
      <c r="DG259" s="2">
        <v>17.493659445156407</v>
      </c>
      <c r="DH259" s="2">
        <v>19.401721666727521</v>
      </c>
      <c r="DI259" s="2">
        <v>13.789382766668483</v>
      </c>
      <c r="DJ259" s="2">
        <v>14.246754330756101</v>
      </c>
      <c r="DK259" s="2">
        <v>13.52625605734443</v>
      </c>
      <c r="DL259" s="2">
        <v>16.046139885121534</v>
      </c>
      <c r="DM259" s="2">
        <v>16.914097568255098</v>
      </c>
      <c r="DN259" s="2">
        <v>16.456753365982401</v>
      </c>
      <c r="DO259" s="2">
        <v>14.746336424324044</v>
      </c>
      <c r="DP259" s="2">
        <v>15.951349469985431</v>
      </c>
      <c r="DQ259" s="2">
        <v>13.661783165069767</v>
      </c>
      <c r="DR259" s="2">
        <v>13.470360257622572</v>
      </c>
      <c r="DS259" s="2">
        <v>13.038156532831065</v>
      </c>
      <c r="DT259" s="2">
        <v>14.641854330968721</v>
      </c>
      <c r="DU259" s="2">
        <v>12.838491682437908</v>
      </c>
      <c r="DV259" s="2">
        <v>15.821400560996445</v>
      </c>
      <c r="DW259" s="2">
        <v>13.773996548566949</v>
      </c>
      <c r="DX259" s="2">
        <v>13.276362664883145</v>
      </c>
      <c r="DY259" s="2">
        <v>13.678540498842599</v>
      </c>
      <c r="DZ259" s="2">
        <v>13.529520108776142</v>
      </c>
      <c r="EA259" s="2">
        <v>14.777184914992178</v>
      </c>
      <c r="EB259" s="2">
        <v>13.676424883793274</v>
      </c>
      <c r="EC259" s="2">
        <v>13.402651593813893</v>
      </c>
      <c r="ED259" s="2">
        <v>17.216701850729347</v>
      </c>
      <c r="EE259" s="2">
        <v>14.253141338211044</v>
      </c>
      <c r="EF259" s="2">
        <v>14.03144381497513</v>
      </c>
      <c r="EG259" s="2">
        <v>13.621883715440681</v>
      </c>
      <c r="EH259" s="2">
        <v>13.648761398650702</v>
      </c>
      <c r="EI259" s="2">
        <v>13.526558786802124</v>
      </c>
      <c r="EJ259" s="2">
        <v>14.998023668507328</v>
      </c>
      <c r="EK259" s="2">
        <v>13.202608584198527</v>
      </c>
      <c r="EL259" s="2">
        <v>13.522214672908431</v>
      </c>
      <c r="EM259" s="2">
        <v>19.403535493480714</v>
      </c>
      <c r="EN259" s="2">
        <v>14.27130065344293</v>
      </c>
      <c r="EO259" s="2">
        <v>14.192726171285198</v>
      </c>
      <c r="EP259" s="2">
        <v>14.286790354423681</v>
      </c>
      <c r="EQ259" s="2">
        <v>13.64181804990217</v>
      </c>
      <c r="ER259" s="2">
        <v>16.274011498699146</v>
      </c>
      <c r="ES259" s="2">
        <v>13.009639722826709</v>
      </c>
      <c r="ET259" s="2">
        <v>15.737081040932772</v>
      </c>
      <c r="EU259" s="2">
        <v>16.092472507946425</v>
      </c>
      <c r="EV259" s="2">
        <v>13.896592459942854</v>
      </c>
      <c r="EW259" s="2">
        <v>13.68203171180625</v>
      </c>
      <c r="EX259" s="2">
        <v>14.741151693881534</v>
      </c>
      <c r="EY259" s="2">
        <v>12.989084826148288</v>
      </c>
      <c r="EZ259" s="2">
        <v>14.552005600954114</v>
      </c>
      <c r="FA259" s="2">
        <v>14.014585246095788</v>
      </c>
      <c r="FB259" s="2">
        <v>13.60827412766959</v>
      </c>
      <c r="FC259" s="2">
        <v>16.045147732852147</v>
      </c>
      <c r="FD259" s="2">
        <v>13.670895223044059</v>
      </c>
      <c r="FE259" s="2">
        <v>13.548719163404636</v>
      </c>
      <c r="FF259" s="2">
        <v>14.283790452080249</v>
      </c>
      <c r="FG259" s="2">
        <v>13.671857479489944</v>
      </c>
      <c r="FH259" s="2">
        <v>17.061870665359439</v>
      </c>
      <c r="FI259" s="2">
        <v>13.711917732033532</v>
      </c>
      <c r="FJ259" s="2">
        <v>14.361783519935619</v>
      </c>
      <c r="FK259" s="2">
        <v>14.724864965067995</v>
      </c>
      <c r="FL259" s="2">
        <v>14.806382736288299</v>
      </c>
      <c r="FM259" s="2">
        <v>14.745194474866286</v>
      </c>
      <c r="FN259" s="2">
        <v>20.192067990417929</v>
      </c>
      <c r="FO259" s="2">
        <v>13.366285543001881</v>
      </c>
      <c r="FP259" s="2">
        <v>14.537121182466283</v>
      </c>
      <c r="FQ259" s="2">
        <v>12.915657134689761</v>
      </c>
      <c r="FR259" s="2">
        <v>15.131641876579941</v>
      </c>
      <c r="FS259" s="2">
        <v>13.400106573210985</v>
      </c>
      <c r="FT259" s="2">
        <v>14.035878245611096</v>
      </c>
      <c r="FU259" s="2">
        <v>13.51828886949539</v>
      </c>
      <c r="FV259" s="2">
        <v>12.963520443009378</v>
      </c>
      <c r="FW259" s="2">
        <v>14.040079556993627</v>
      </c>
      <c r="FX259" s="2">
        <v>14.094406745343036</v>
      </c>
      <c r="FY259" s="2">
        <v>17.627156225582883</v>
      </c>
      <c r="FZ259" s="2">
        <v>14.462048320495084</v>
      </c>
      <c r="GA259" s="2">
        <v>14.516277716651992</v>
      </c>
      <c r="GB259" s="2">
        <v>22.260337748057843</v>
      </c>
      <c r="GC259" s="2">
        <v>14.138133576959317</v>
      </c>
      <c r="GD259" s="2">
        <v>14.05929306375241</v>
      </c>
      <c r="GE259" s="2">
        <v>13.345992440424238</v>
      </c>
      <c r="GF259" s="2">
        <v>13.694480498017434</v>
      </c>
      <c r="GG259" s="2">
        <v>13.892724280764815</v>
      </c>
      <c r="GH259" s="2">
        <v>15.542378461527656</v>
      </c>
      <c r="GI259" s="2">
        <v>13.566096638558566</v>
      </c>
      <c r="GJ259" s="2">
        <v>14.070733872369892</v>
      </c>
      <c r="GK259" s="2">
        <v>15.187269361504546</v>
      </c>
      <c r="GL259" s="2">
        <v>14.974020963771263</v>
      </c>
      <c r="GM259" s="30">
        <v>14.071127766464276</v>
      </c>
      <c r="GN259" s="30">
        <v>17.931158504073757</v>
      </c>
    </row>
    <row r="260" spans="1:196" x14ac:dyDescent="0.2">
      <c r="A260" s="17" t="s">
        <v>198</v>
      </c>
      <c r="B260" s="17">
        <f>10+16+16</f>
        <v>42</v>
      </c>
      <c r="C260" s="17">
        <v>0</v>
      </c>
      <c r="D260" s="9" t="s">
        <v>0</v>
      </c>
      <c r="E260" s="8">
        <v>0.34088780196129426</v>
      </c>
      <c r="F260" s="7">
        <v>-0.43597530020755215</v>
      </c>
      <c r="G260" s="7">
        <v>0.68331726246618851</v>
      </c>
      <c r="H260" s="10">
        <v>-0.24506281988889711</v>
      </c>
      <c r="I260" s="78">
        <v>0</v>
      </c>
      <c r="J260" s="78">
        <v>0</v>
      </c>
      <c r="K260" s="2">
        <v>18.911941181967766</v>
      </c>
      <c r="L260" s="2">
        <v>15.337487358682024</v>
      </c>
      <c r="M260" s="2">
        <v>17.878816319219521</v>
      </c>
      <c r="N260" s="2">
        <v>15.206996742248329</v>
      </c>
      <c r="O260" s="2">
        <v>20.429159152419896</v>
      </c>
      <c r="P260" s="2">
        <v>19.110073510011194</v>
      </c>
      <c r="Q260" s="2">
        <v>17.853577907956311</v>
      </c>
      <c r="R260" s="2">
        <v>15.688796618017175</v>
      </c>
      <c r="S260" s="2">
        <v>16.554193152228404</v>
      </c>
      <c r="T260" s="2">
        <v>13.878058329102585</v>
      </c>
      <c r="U260" s="2">
        <v>15.884608433717156</v>
      </c>
      <c r="V260" s="2">
        <v>17.390718701550668</v>
      </c>
      <c r="W260" s="2">
        <v>15.850581814543396</v>
      </c>
      <c r="X260" s="2">
        <v>18.951433727190842</v>
      </c>
      <c r="Y260" s="2">
        <v>15.857905450259953</v>
      </c>
      <c r="Z260" s="2">
        <v>15.102451634654781</v>
      </c>
      <c r="AA260" s="2">
        <v>16.427018276262576</v>
      </c>
      <c r="AB260" s="2">
        <v>17.497761755318578</v>
      </c>
      <c r="AC260" s="2">
        <v>17.547159470711527</v>
      </c>
      <c r="AD260" s="2">
        <v>18.557868685016548</v>
      </c>
      <c r="AE260" s="2">
        <v>15.842478993631763</v>
      </c>
      <c r="AF260" s="2">
        <v>20.312960859791495</v>
      </c>
      <c r="AG260" s="2">
        <v>16.045058267399032</v>
      </c>
      <c r="AH260" s="2">
        <v>18.640175265923201</v>
      </c>
      <c r="AI260" s="2">
        <v>15.267803285686446</v>
      </c>
      <c r="AJ260" s="2">
        <v>18.753465930022536</v>
      </c>
      <c r="AK260" s="2">
        <v>18.085610590632299</v>
      </c>
      <c r="AL260" s="2">
        <v>14.736571728116477</v>
      </c>
      <c r="AM260" s="2">
        <v>15.945417353981011</v>
      </c>
      <c r="AN260" s="2">
        <v>14.801295452196234</v>
      </c>
      <c r="AO260" s="2">
        <v>16.63480413782343</v>
      </c>
      <c r="AP260" s="2">
        <v>16.158180554787396</v>
      </c>
      <c r="AQ260" s="2">
        <v>18.996835222711983</v>
      </c>
      <c r="AR260" s="2">
        <v>17.052931739265635</v>
      </c>
      <c r="AS260" s="2">
        <v>16.688522123945322</v>
      </c>
      <c r="AT260" s="2">
        <v>14.274251221026104</v>
      </c>
      <c r="AU260" s="2">
        <v>14.709418277092162</v>
      </c>
      <c r="AV260" s="2">
        <v>14.579623279812624</v>
      </c>
      <c r="AW260" s="2">
        <v>20.560049342231693</v>
      </c>
      <c r="AX260" s="2">
        <v>17.998337869718707</v>
      </c>
      <c r="AY260" s="2">
        <v>15.499963548154712</v>
      </c>
      <c r="AZ260" s="2">
        <v>15.27232440195449</v>
      </c>
      <c r="BA260" s="2">
        <v>15.695900491381277</v>
      </c>
      <c r="BB260" s="2">
        <v>14.519017561601856</v>
      </c>
      <c r="BC260" s="2">
        <v>20.558120190828589</v>
      </c>
      <c r="BD260" s="2">
        <v>16.761846089958233</v>
      </c>
      <c r="BE260" s="2">
        <v>15.000293648729441</v>
      </c>
      <c r="BF260" s="2">
        <v>15.706210068912133</v>
      </c>
      <c r="BG260" s="2">
        <v>13.604649822297167</v>
      </c>
      <c r="BH260" s="2">
        <v>16.218037373899278</v>
      </c>
      <c r="BI260" s="2">
        <v>14.504771149736509</v>
      </c>
      <c r="BJ260" s="2">
        <v>16.520619572209281</v>
      </c>
      <c r="BK260" s="2">
        <v>16.103950718465711</v>
      </c>
      <c r="BL260" s="2">
        <v>18.701536945938582</v>
      </c>
      <c r="BM260" s="2">
        <v>14.429224859771827</v>
      </c>
      <c r="BN260" s="2">
        <v>16.690156768694514</v>
      </c>
      <c r="BO260" s="2">
        <v>16.05284294690879</v>
      </c>
      <c r="BP260" s="2">
        <v>16.745808642139835</v>
      </c>
      <c r="BQ260" s="2">
        <v>14.784988000978593</v>
      </c>
      <c r="BR260" s="2">
        <v>15.608528684737534</v>
      </c>
      <c r="BS260" s="2">
        <v>16.797178305641228</v>
      </c>
      <c r="BT260" s="2">
        <v>15.120088757110842</v>
      </c>
      <c r="BU260" s="2">
        <v>15.269215218741078</v>
      </c>
      <c r="BV260" s="2">
        <v>16.610083687075321</v>
      </c>
      <c r="BW260" s="2">
        <v>14.98309005792302</v>
      </c>
      <c r="BX260" s="2">
        <v>17.49111764699575</v>
      </c>
      <c r="BY260" s="2">
        <v>19.752296943127689</v>
      </c>
      <c r="BZ260" s="2">
        <v>13.997806884897159</v>
      </c>
      <c r="CA260" s="2">
        <v>17.51483111714726</v>
      </c>
      <c r="CB260" s="2">
        <v>14.752005254903912</v>
      </c>
      <c r="CC260" s="2">
        <v>17.453217560367939</v>
      </c>
      <c r="CD260" s="2">
        <v>16.779607208151972</v>
      </c>
      <c r="CE260" s="2">
        <v>18.58686879615632</v>
      </c>
      <c r="CF260" s="2">
        <v>16.743655180353553</v>
      </c>
      <c r="CG260" s="2">
        <v>14.168419396684635</v>
      </c>
      <c r="CH260" s="2">
        <v>18.69998764843012</v>
      </c>
      <c r="CI260" s="2">
        <v>17.395295283680806</v>
      </c>
      <c r="CJ260" s="2">
        <v>16.287538107704901</v>
      </c>
      <c r="CK260" s="2">
        <v>14.909196911471497</v>
      </c>
      <c r="CL260" s="2">
        <v>18.446159477957142</v>
      </c>
      <c r="CM260" s="2">
        <v>17.649692311356834</v>
      </c>
      <c r="CN260" s="2">
        <v>14.756890350322079</v>
      </c>
      <c r="CO260" s="2">
        <v>20.166631605553199</v>
      </c>
      <c r="CP260" s="2">
        <v>16.639450478415725</v>
      </c>
      <c r="CQ260" s="2">
        <v>16.722948386567158</v>
      </c>
      <c r="CR260" s="2">
        <v>14.629058043275764</v>
      </c>
      <c r="CS260" s="2">
        <v>16.35907807933777</v>
      </c>
      <c r="CT260" s="2">
        <v>17.228038647558222</v>
      </c>
      <c r="CU260" s="2">
        <v>18.623540958446203</v>
      </c>
      <c r="CV260" s="2">
        <v>17.428940759420065</v>
      </c>
      <c r="CW260" s="2">
        <v>18.013417112341521</v>
      </c>
      <c r="CX260" s="2">
        <v>17.910941662953789</v>
      </c>
      <c r="CY260" s="2">
        <v>17.429576589640593</v>
      </c>
      <c r="CZ260" s="2">
        <v>18.148290459682116</v>
      </c>
      <c r="DA260" s="2">
        <v>14.546269466000714</v>
      </c>
      <c r="DB260" s="2">
        <v>18.054443422581453</v>
      </c>
      <c r="DC260" s="2">
        <v>14.716009700914533</v>
      </c>
      <c r="DD260" s="2">
        <v>14.450260940362824</v>
      </c>
      <c r="DE260" s="2">
        <v>15.314203801557653</v>
      </c>
      <c r="DF260" s="2">
        <v>14.505442399868405</v>
      </c>
      <c r="DG260" s="2">
        <v>19.912284858437484</v>
      </c>
      <c r="DH260" s="2">
        <v>20.161365005553975</v>
      </c>
      <c r="DI260" s="2">
        <v>14.339503950072542</v>
      </c>
      <c r="DJ260" s="2">
        <v>16.957481823486223</v>
      </c>
      <c r="DK260" s="2">
        <v>17.167093957761171</v>
      </c>
      <c r="DL260" s="2">
        <v>18.187359907717539</v>
      </c>
      <c r="DM260" s="2">
        <v>19.299648556783577</v>
      </c>
      <c r="DN260" s="2">
        <v>19.067039713310464</v>
      </c>
      <c r="DO260" s="2">
        <v>16.162578798484699</v>
      </c>
      <c r="DP260" s="2">
        <v>18.168999733633438</v>
      </c>
      <c r="DQ260" s="2">
        <v>14.450806850917878</v>
      </c>
      <c r="DR260" s="2">
        <v>13.917473975746805</v>
      </c>
      <c r="DS260" s="2">
        <v>13.96878279987369</v>
      </c>
      <c r="DT260" s="2">
        <v>17.314346849683343</v>
      </c>
      <c r="DU260" s="2">
        <v>14.662857533257311</v>
      </c>
      <c r="DV260" s="2">
        <v>18.077741266089731</v>
      </c>
      <c r="DW260" s="2">
        <v>15.413666694098797</v>
      </c>
      <c r="DX260" s="2">
        <v>14.562790440700574</v>
      </c>
      <c r="DY260" s="2">
        <v>14.847606035807351</v>
      </c>
      <c r="DZ260" s="2">
        <v>16.686154923829093</v>
      </c>
      <c r="EA260" s="2">
        <v>17.605640660793394</v>
      </c>
      <c r="EB260" s="2">
        <v>13.283581459579658</v>
      </c>
      <c r="EC260" s="2">
        <v>15.56547112366238</v>
      </c>
      <c r="ED260" s="2">
        <v>20.117921491126491</v>
      </c>
      <c r="EE260" s="2">
        <v>14.205125748041365</v>
      </c>
      <c r="EF260" s="2">
        <v>14.575263538302762</v>
      </c>
      <c r="EG260" s="2">
        <v>15.428374637275065</v>
      </c>
      <c r="EH260" s="2">
        <v>16.279899977379205</v>
      </c>
      <c r="EI260" s="2">
        <v>13.917337770121135</v>
      </c>
      <c r="EJ260" s="2">
        <v>16.914316720105067</v>
      </c>
      <c r="EK260" s="2">
        <v>15.096111800084325</v>
      </c>
      <c r="EL260" s="2">
        <v>14.693925738122351</v>
      </c>
      <c r="EM260" s="2">
        <v>20.921994755508656</v>
      </c>
      <c r="EN260" s="2">
        <v>15.220045060443804</v>
      </c>
      <c r="EO260" s="2">
        <v>16.937658066568208</v>
      </c>
      <c r="EP260" s="2">
        <v>14.584916813097189</v>
      </c>
      <c r="EQ260" s="2">
        <v>15.881927111656871</v>
      </c>
      <c r="ER260" s="2">
        <v>18.463708738807362</v>
      </c>
      <c r="ES260" s="2">
        <v>15.051689278116706</v>
      </c>
      <c r="ET260" s="2">
        <v>17.45654648216825</v>
      </c>
      <c r="EU260" s="2">
        <v>19.282815617090272</v>
      </c>
      <c r="EV260" s="2">
        <v>15.966429118868938</v>
      </c>
      <c r="EW260" s="2">
        <v>14.348180166390422</v>
      </c>
      <c r="EX260" s="2">
        <v>18.476606225546941</v>
      </c>
      <c r="EY260" s="2">
        <v>15.56561013432524</v>
      </c>
      <c r="EZ260" s="2">
        <v>17.708725608855499</v>
      </c>
      <c r="FA260" s="2">
        <v>14.867816426212103</v>
      </c>
      <c r="FB260" s="2">
        <v>15.328713023776391</v>
      </c>
      <c r="FC260" s="2">
        <v>18.914247770274379</v>
      </c>
      <c r="FD260" s="2">
        <v>14.811520031675471</v>
      </c>
      <c r="FE260" s="2">
        <v>15.053265500002432</v>
      </c>
      <c r="FF260" s="2">
        <v>14.906584505853919</v>
      </c>
      <c r="FG260" s="2">
        <v>14.430978294247133</v>
      </c>
      <c r="FH260" s="2">
        <v>19.360450036753178</v>
      </c>
      <c r="FI260" s="2">
        <v>16.236347509308018</v>
      </c>
      <c r="FJ260" s="2">
        <v>15.275849956311996</v>
      </c>
      <c r="FK260" s="2">
        <v>15.42998205182262</v>
      </c>
      <c r="FL260" s="2">
        <v>16.762836622363967</v>
      </c>
      <c r="FM260" s="2">
        <v>16.786343638093978</v>
      </c>
      <c r="FN260" s="2">
        <v>20.742950566105623</v>
      </c>
      <c r="FO260" s="2">
        <v>15.100920872725625</v>
      </c>
      <c r="FP260" s="2">
        <v>14.823490022223949</v>
      </c>
      <c r="FQ260" s="2">
        <v>15.479369541608444</v>
      </c>
      <c r="FR260" s="2">
        <v>16.651504943718137</v>
      </c>
      <c r="FS260" s="2">
        <v>14.85303369894123</v>
      </c>
      <c r="FT260" s="2">
        <v>15.076041543378921</v>
      </c>
      <c r="FU260" s="2">
        <v>14.547120865297419</v>
      </c>
      <c r="FV260" s="2">
        <v>15.124244921264578</v>
      </c>
      <c r="FW260" s="2">
        <v>16.947021386446032</v>
      </c>
      <c r="FX260" s="2">
        <v>16.119259397673503</v>
      </c>
      <c r="FY260" s="2">
        <v>20.22713142022933</v>
      </c>
      <c r="FZ260" s="2">
        <v>17.082352175438206</v>
      </c>
      <c r="GA260" s="2">
        <v>17.887499480647872</v>
      </c>
      <c r="GB260" s="2">
        <v>22.416117791985229</v>
      </c>
      <c r="GC260" s="2">
        <v>16.283749510309278</v>
      </c>
      <c r="GD260" s="2">
        <v>16.074198112280399</v>
      </c>
      <c r="GE260" s="2">
        <v>14.49615944699686</v>
      </c>
      <c r="GF260" s="2">
        <v>14.636330315889916</v>
      </c>
      <c r="GG260" s="2">
        <v>15.849698468222973</v>
      </c>
      <c r="GH260" s="2">
        <v>15.768013072847511</v>
      </c>
      <c r="GI260" s="2">
        <v>14.264277191520195</v>
      </c>
      <c r="GJ260" s="2">
        <v>16.361724367571544</v>
      </c>
      <c r="GK260" s="2">
        <v>17.822997786976114</v>
      </c>
      <c r="GL260" s="2">
        <v>15.242297130864424</v>
      </c>
      <c r="GM260" s="30">
        <v>14.562506113963652</v>
      </c>
      <c r="GN260" s="30">
        <v>19.88879103012129</v>
      </c>
    </row>
    <row r="261" spans="1:196" x14ac:dyDescent="0.2">
      <c r="A261" s="17" t="s">
        <v>199</v>
      </c>
      <c r="B261" s="17">
        <f>12+12+16</f>
        <v>40</v>
      </c>
      <c r="C261" s="17">
        <v>0</v>
      </c>
      <c r="D261" s="9" t="s">
        <v>0</v>
      </c>
      <c r="E261" s="8">
        <v>0.83689861593922987</v>
      </c>
      <c r="F261" s="7">
        <v>-0.1704464380181463</v>
      </c>
      <c r="G261" s="7">
        <v>0.9508821928526755</v>
      </c>
      <c r="H261" s="10">
        <v>-8.6757727690830677E-2</v>
      </c>
      <c r="I261" s="78">
        <v>0</v>
      </c>
      <c r="J261" s="78">
        <v>0</v>
      </c>
      <c r="K261" s="2">
        <v>17.644367710223513</v>
      </c>
      <c r="L261" s="2">
        <v>14.290917980484657</v>
      </c>
      <c r="M261" s="2">
        <v>16.903320754921882</v>
      </c>
      <c r="N261" s="2">
        <v>13.810083156914166</v>
      </c>
      <c r="O261" s="2">
        <v>20.003401713691648</v>
      </c>
      <c r="P261" s="2">
        <v>18.734425550334624</v>
      </c>
      <c r="Q261" s="2">
        <v>16.270126937593265</v>
      </c>
      <c r="R261" s="2">
        <v>13.699976017183531</v>
      </c>
      <c r="S261" s="2">
        <v>14.356438835955633</v>
      </c>
      <c r="T261" s="2">
        <v>13.443445555699954</v>
      </c>
      <c r="U261" s="2">
        <v>14.121337704041574</v>
      </c>
      <c r="V261" s="2">
        <v>15.684276298161224</v>
      </c>
      <c r="W261" s="2">
        <v>14.459345449012295</v>
      </c>
      <c r="X261" s="2">
        <v>16.95101346582587</v>
      </c>
      <c r="Y261" s="2">
        <v>14.194922250703385</v>
      </c>
      <c r="Z261" s="2">
        <v>13.664464071634089</v>
      </c>
      <c r="AA261" s="2">
        <v>15.195879473675017</v>
      </c>
      <c r="AB261" s="2">
        <v>16.145640009433738</v>
      </c>
      <c r="AC261" s="2">
        <v>16.255684933580323</v>
      </c>
      <c r="AD261" s="2">
        <v>16.58028541839872</v>
      </c>
      <c r="AE261" s="2">
        <v>14.808431283749048</v>
      </c>
      <c r="AF261" s="2">
        <v>18.988037276595513</v>
      </c>
      <c r="AG261" s="2">
        <v>14.595985906848933</v>
      </c>
      <c r="AH261" s="2">
        <v>16.789258301266919</v>
      </c>
      <c r="AI261" s="2">
        <v>13.789012218683361</v>
      </c>
      <c r="AJ261" s="2">
        <v>16.718785942902898</v>
      </c>
      <c r="AK261" s="2">
        <v>16.742823600560481</v>
      </c>
      <c r="AL261" s="2">
        <v>14.048693162881827</v>
      </c>
      <c r="AM261" s="2">
        <v>14.024626492699616</v>
      </c>
      <c r="AN261" s="2">
        <v>13.963050078548381</v>
      </c>
      <c r="AO261" s="2">
        <v>15.333336629038977</v>
      </c>
      <c r="AP261" s="2">
        <v>14.220353799046441</v>
      </c>
      <c r="AQ261" s="2">
        <v>17.644826568282866</v>
      </c>
      <c r="AR261" s="2">
        <v>15.616736749122049</v>
      </c>
      <c r="AS261" s="2">
        <v>14.580169552412119</v>
      </c>
      <c r="AT261" s="2">
        <v>13.748058736347723</v>
      </c>
      <c r="AU261" s="2">
        <v>13.089066462359014</v>
      </c>
      <c r="AV261" s="2">
        <v>13.752141401525854</v>
      </c>
      <c r="AW261" s="2">
        <v>19.939183815071381</v>
      </c>
      <c r="AX261" s="2">
        <v>16.629152990869187</v>
      </c>
      <c r="AY261" s="2">
        <v>14.424006958692358</v>
      </c>
      <c r="AZ261" s="2">
        <v>13.756532632078777</v>
      </c>
      <c r="BA261" s="2">
        <v>13.986176716268025</v>
      </c>
      <c r="BB261" s="2">
        <v>13.765858116702338</v>
      </c>
      <c r="BC261" s="2">
        <v>19.023227377337797</v>
      </c>
      <c r="BD261" s="2">
        <v>14.644948684963312</v>
      </c>
      <c r="BE261" s="2">
        <v>14.603417625602086</v>
      </c>
      <c r="BF261" s="2">
        <v>14.741567617075878</v>
      </c>
      <c r="BG261" s="2">
        <v>13.738556117518367</v>
      </c>
      <c r="BH261" s="2">
        <v>14.674430178928997</v>
      </c>
      <c r="BI261" s="2">
        <v>13.687758111395011</v>
      </c>
      <c r="BJ261" s="2">
        <v>14.402913272638687</v>
      </c>
      <c r="BK261" s="2">
        <v>14.610931387608581</v>
      </c>
      <c r="BL261" s="2">
        <v>17.53339722452613</v>
      </c>
      <c r="BM261" s="2">
        <v>13.387063897134549</v>
      </c>
      <c r="BN261" s="2">
        <v>14.810480334648517</v>
      </c>
      <c r="BO261" s="2">
        <v>14.183084346868995</v>
      </c>
      <c r="BP261" s="2">
        <v>14.371801965956113</v>
      </c>
      <c r="BQ261" s="2">
        <v>13.721076190091056</v>
      </c>
      <c r="BR261" s="2">
        <v>13.923256679670148</v>
      </c>
      <c r="BS261" s="2">
        <v>15.301083774129921</v>
      </c>
      <c r="BT261" s="2">
        <v>14.035669465525707</v>
      </c>
      <c r="BU261" s="2">
        <v>13.773533371151977</v>
      </c>
      <c r="BV261" s="2">
        <v>14.547817433862241</v>
      </c>
      <c r="BW261" s="2">
        <v>13.660724884371039</v>
      </c>
      <c r="BX261" s="2">
        <v>15.393972233343352</v>
      </c>
      <c r="BY261" s="2">
        <v>18.930605492585457</v>
      </c>
      <c r="BZ261" s="2">
        <v>13.567952104695419</v>
      </c>
      <c r="CA261" s="2">
        <v>16.152732415383408</v>
      </c>
      <c r="CB261" s="2">
        <v>13.690017920361207</v>
      </c>
      <c r="CC261" s="2">
        <v>15.897088050263628</v>
      </c>
      <c r="CD261" s="2">
        <v>15.279277610753255</v>
      </c>
      <c r="CE261" s="2">
        <v>17.264877165834822</v>
      </c>
      <c r="CF261" s="2">
        <v>15.349796807439533</v>
      </c>
      <c r="CG261" s="2">
        <v>13.646680749385736</v>
      </c>
      <c r="CH261" s="2">
        <v>17.279427967253117</v>
      </c>
      <c r="CI261" s="2">
        <v>16.014330151272453</v>
      </c>
      <c r="CJ261" s="2">
        <v>14.205546072010307</v>
      </c>
      <c r="CK261" s="2">
        <v>14.20434481917631</v>
      </c>
      <c r="CL261" s="2">
        <v>16.278570103831566</v>
      </c>
      <c r="CM261" s="2">
        <v>15.937465134893298</v>
      </c>
      <c r="CN261" s="2">
        <v>13.524929845882014</v>
      </c>
      <c r="CO261" s="2">
        <v>19.38430700310758</v>
      </c>
      <c r="CP261" s="2">
        <v>14.49639639476775</v>
      </c>
      <c r="CQ261" s="2">
        <v>16.171154658557501</v>
      </c>
      <c r="CR261" s="2">
        <v>14.123560942039564</v>
      </c>
      <c r="CS261" s="2">
        <v>14.724981347296074</v>
      </c>
      <c r="CT261" s="2">
        <v>15.201653105193413</v>
      </c>
      <c r="CU261" s="2">
        <v>16.711644926982508</v>
      </c>
      <c r="CV261" s="2">
        <v>15.160373488439083</v>
      </c>
      <c r="CW261" s="2">
        <v>15.640200819980448</v>
      </c>
      <c r="CX261" s="2">
        <v>16.351387302123463</v>
      </c>
      <c r="CY261" s="2">
        <v>15.897510765742489</v>
      </c>
      <c r="CZ261" s="2">
        <v>16.702472842820246</v>
      </c>
      <c r="DA261" s="2">
        <v>13.669375299645456</v>
      </c>
      <c r="DB261" s="2">
        <v>16.253416497838433</v>
      </c>
      <c r="DC261" s="2">
        <v>13.77778037952503</v>
      </c>
      <c r="DD261" s="2">
        <v>13.341840978846434</v>
      </c>
      <c r="DE261" s="2">
        <v>14.580860081599777</v>
      </c>
      <c r="DF261" s="2">
        <v>13.594599149639516</v>
      </c>
      <c r="DG261" s="2">
        <v>18.962536230588526</v>
      </c>
      <c r="DH261" s="2">
        <v>20.080496090490144</v>
      </c>
      <c r="DI261" s="2">
        <v>13.561578729129437</v>
      </c>
      <c r="DJ261" s="2">
        <v>15.353378756715783</v>
      </c>
      <c r="DK261" s="2">
        <v>14.873942844419183</v>
      </c>
      <c r="DL261" s="2">
        <v>16.125376790040757</v>
      </c>
      <c r="DM261" s="2">
        <v>18.211415815410081</v>
      </c>
      <c r="DN261" s="2">
        <v>17.910351120840907</v>
      </c>
      <c r="DO261" s="2">
        <v>14.840825335304274</v>
      </c>
      <c r="DP261" s="2">
        <v>16.661315518393948</v>
      </c>
      <c r="DQ261" s="2">
        <v>13.695961960233722</v>
      </c>
      <c r="DR261" s="2">
        <v>13.354316769835075</v>
      </c>
      <c r="DS261" s="2">
        <v>13.208847271715992</v>
      </c>
      <c r="DT261" s="2">
        <v>15.979321502752807</v>
      </c>
      <c r="DU261" s="2">
        <v>12.663122292109225</v>
      </c>
      <c r="DV261" s="2">
        <v>16.949219667917781</v>
      </c>
      <c r="DW261" s="2">
        <v>13.975947253902444</v>
      </c>
      <c r="DX261" s="2">
        <v>13.555824509586735</v>
      </c>
      <c r="DY261" s="2">
        <v>13.73834849436205</v>
      </c>
      <c r="DZ261" s="2">
        <v>15.073573052147378</v>
      </c>
      <c r="EA261" s="2">
        <v>15.570089008437918</v>
      </c>
      <c r="EB261" s="2">
        <v>13.301484211699961</v>
      </c>
      <c r="EC261" s="2">
        <v>13.948490029462132</v>
      </c>
      <c r="ED261" s="2">
        <v>18.85233513258224</v>
      </c>
      <c r="EE261" s="2">
        <v>14.278139643277393</v>
      </c>
      <c r="EF261" s="2">
        <v>13.487499624790987</v>
      </c>
      <c r="EG261" s="2">
        <v>14.140499777760827</v>
      </c>
      <c r="EH261" s="2">
        <v>14.54699292495166</v>
      </c>
      <c r="EI261" s="2">
        <v>13.624243504309266</v>
      </c>
      <c r="EJ261" s="2">
        <v>15.961872609270422</v>
      </c>
      <c r="EK261" s="2">
        <v>13.665255396256574</v>
      </c>
      <c r="EL261" s="2">
        <v>13.703837734220127</v>
      </c>
      <c r="EM261" s="2">
        <v>20.46326858375361</v>
      </c>
      <c r="EN261" s="2">
        <v>14.522988465855388</v>
      </c>
      <c r="EO261" s="2">
        <v>15.428860275429258</v>
      </c>
      <c r="EP261" s="2">
        <v>14.007744372756921</v>
      </c>
      <c r="EQ261" s="2">
        <v>14.706431668225216</v>
      </c>
      <c r="ER261" s="2">
        <v>17.127288164807084</v>
      </c>
      <c r="ES261" s="2">
        <v>13.533676466772437</v>
      </c>
      <c r="ET261" s="2">
        <v>15.547125108704764</v>
      </c>
      <c r="EU261" s="2">
        <v>17.71473670927039</v>
      </c>
      <c r="EV261" s="2">
        <v>14.379213104701581</v>
      </c>
      <c r="EW261" s="2">
        <v>13.23468530484416</v>
      </c>
      <c r="EX261" s="2">
        <v>16.480560218210389</v>
      </c>
      <c r="EY261" s="2">
        <v>14.04796293640867</v>
      </c>
      <c r="EZ261" s="2">
        <v>16.10723226603691</v>
      </c>
      <c r="FA261" s="2">
        <v>14.075765534287413</v>
      </c>
      <c r="FB261" s="2">
        <v>14.007761584586417</v>
      </c>
      <c r="FC261" s="2">
        <v>17.507943874853765</v>
      </c>
      <c r="FD261" s="2">
        <v>13.674152631458972</v>
      </c>
      <c r="FE261" s="2">
        <v>13.976715247277383</v>
      </c>
      <c r="FF261" s="2">
        <v>14.59465662392741</v>
      </c>
      <c r="FG261" s="2">
        <v>13.568918152469029</v>
      </c>
      <c r="FH261" s="2">
        <v>18.133262462629737</v>
      </c>
      <c r="FI261" s="2">
        <v>14.374498986268367</v>
      </c>
      <c r="FJ261" s="2">
        <v>14.314115771915537</v>
      </c>
      <c r="FK261" s="2">
        <v>14.921284712352211</v>
      </c>
      <c r="FL261" s="2">
        <v>14.323986293295572</v>
      </c>
      <c r="FM261" s="2">
        <v>14.599131913366188</v>
      </c>
      <c r="FN261" s="2">
        <v>20.861534852546814</v>
      </c>
      <c r="FO261" s="2">
        <v>13.635307349919419</v>
      </c>
      <c r="FP261" s="2">
        <v>14.592151497132711</v>
      </c>
      <c r="FQ261" s="2">
        <v>13.629878281676866</v>
      </c>
      <c r="FR261" s="2">
        <v>15.420880709994764</v>
      </c>
      <c r="FS261" s="2">
        <v>13.693666332505655</v>
      </c>
      <c r="FT261" s="2">
        <v>14.131611023677745</v>
      </c>
      <c r="FU261" s="2">
        <v>13.729965027742663</v>
      </c>
      <c r="FV261" s="2">
        <v>13.138674539448855</v>
      </c>
      <c r="FW261" s="2">
        <v>15.286046656127924</v>
      </c>
      <c r="FX261" s="2">
        <v>14.319412043105</v>
      </c>
      <c r="FY261" s="2">
        <v>19.105059221242087</v>
      </c>
      <c r="FZ261" s="2">
        <v>14.989208500580684</v>
      </c>
      <c r="GA261" s="2">
        <v>15.928039755052572</v>
      </c>
      <c r="GB261" s="2">
        <v>22.19221256220478</v>
      </c>
      <c r="GC261" s="2">
        <v>14.264607850817027</v>
      </c>
      <c r="GD261" s="2">
        <v>15.129714009869534</v>
      </c>
      <c r="GE261" s="2">
        <v>13.486394906214299</v>
      </c>
      <c r="GF261" s="2">
        <v>13.642144891395942</v>
      </c>
      <c r="GG261" s="2">
        <v>14.554095498028943</v>
      </c>
      <c r="GH261" s="2">
        <v>15.453676940652276</v>
      </c>
      <c r="GI261" s="2">
        <v>13.857801636970319</v>
      </c>
      <c r="GJ261" s="2">
        <v>14.772178261216251</v>
      </c>
      <c r="GK261" s="2">
        <v>16.24094791050107</v>
      </c>
      <c r="GL261" s="2">
        <v>15.014454326681006</v>
      </c>
      <c r="GM261" s="30">
        <v>14.224675064336006</v>
      </c>
      <c r="GN261" s="30">
        <v>19.025320173037166</v>
      </c>
    </row>
    <row r="262" spans="1:196" x14ac:dyDescent="0.2">
      <c r="A262" s="17" t="s">
        <v>200</v>
      </c>
      <c r="B262" s="17">
        <f>12+12+18</f>
        <v>42</v>
      </c>
      <c r="C262" s="17">
        <v>1</v>
      </c>
      <c r="D262" s="9" t="s">
        <v>0</v>
      </c>
      <c r="E262" s="8">
        <v>0.49745980112572108</v>
      </c>
      <c r="F262" s="7">
        <v>-0.35525258037387353</v>
      </c>
      <c r="G262" s="7">
        <v>0.56479321256001513</v>
      </c>
      <c r="H262" s="10">
        <v>-0.3080333817122316</v>
      </c>
      <c r="I262" s="78">
        <v>0</v>
      </c>
      <c r="J262" s="78">
        <v>0</v>
      </c>
      <c r="K262" s="2">
        <v>18.546100195199728</v>
      </c>
      <c r="L262" s="2">
        <v>15.383630906409433</v>
      </c>
      <c r="M262" s="2">
        <v>17.385110094519995</v>
      </c>
      <c r="N262" s="2">
        <v>15.001549037872477</v>
      </c>
      <c r="O262" s="2">
        <v>20.872097256258542</v>
      </c>
      <c r="P262" s="2">
        <v>18.672377184013257</v>
      </c>
      <c r="Q262" s="2">
        <v>17.277153822841864</v>
      </c>
      <c r="R262" s="2">
        <v>14.767633834581531</v>
      </c>
      <c r="S262" s="2">
        <v>15.651403739931386</v>
      </c>
      <c r="T262" s="2">
        <v>13.163026820129897</v>
      </c>
      <c r="U262" s="2">
        <v>15.355909520877768</v>
      </c>
      <c r="V262" s="2">
        <v>16.875212935297665</v>
      </c>
      <c r="W262" s="2">
        <v>15.5226541256069</v>
      </c>
      <c r="X262" s="2">
        <v>18.263538098912971</v>
      </c>
      <c r="Y262" s="2">
        <v>14.772361495658325</v>
      </c>
      <c r="Z262" s="2">
        <v>15.055464678985473</v>
      </c>
      <c r="AA262" s="2">
        <v>16.025394090574608</v>
      </c>
      <c r="AB262" s="2">
        <v>17.733485740267117</v>
      </c>
      <c r="AC262" s="2">
        <v>17.589393197201897</v>
      </c>
      <c r="AD262" s="2">
        <v>17.989603687304992</v>
      </c>
      <c r="AE262" s="2">
        <v>15.817636312408668</v>
      </c>
      <c r="AF262" s="2">
        <v>20.188681980332682</v>
      </c>
      <c r="AG262" s="2">
        <v>15.829976959934161</v>
      </c>
      <c r="AH262" s="2">
        <v>18.163204859764853</v>
      </c>
      <c r="AI262" s="2">
        <v>14.992459637536037</v>
      </c>
      <c r="AJ262" s="2">
        <v>18.454967546707294</v>
      </c>
      <c r="AK262" s="2">
        <v>17.757787884692398</v>
      </c>
      <c r="AL262" s="2">
        <v>13.424073862175119</v>
      </c>
      <c r="AM262" s="2">
        <v>15.065475797815262</v>
      </c>
      <c r="AN262" s="2">
        <v>13.940540042052342</v>
      </c>
      <c r="AO262" s="2">
        <v>16.674606946445056</v>
      </c>
      <c r="AP262" s="2">
        <v>15.175105209318726</v>
      </c>
      <c r="AQ262" s="2">
        <v>18.463588632814822</v>
      </c>
      <c r="AR262" s="2">
        <v>16.039677315429106</v>
      </c>
      <c r="AS262" s="2">
        <v>15.763381400548287</v>
      </c>
      <c r="AT262" s="2">
        <v>13.865664034637227</v>
      </c>
      <c r="AU262" s="2">
        <v>13.762707439255653</v>
      </c>
      <c r="AV262" s="2">
        <v>13.554713913376586</v>
      </c>
      <c r="AW262" s="2">
        <v>20.099831273918891</v>
      </c>
      <c r="AX262" s="2">
        <v>17.951607480853465</v>
      </c>
      <c r="AY262" s="2">
        <v>15.607944481006822</v>
      </c>
      <c r="AZ262" s="2">
        <v>14.520425561875319</v>
      </c>
      <c r="BA262" s="2">
        <v>15.152229796557682</v>
      </c>
      <c r="BB262" s="2">
        <v>14.1540806405068</v>
      </c>
      <c r="BC262" s="2">
        <v>20.029954705002972</v>
      </c>
      <c r="BD262" s="2">
        <v>15.900310620175254</v>
      </c>
      <c r="BE262" s="2">
        <v>14.40924025720094</v>
      </c>
      <c r="BF262" s="2">
        <v>15.826848548891652</v>
      </c>
      <c r="BG262" s="2">
        <v>12.921220291496471</v>
      </c>
      <c r="BH262" s="2">
        <v>15.177417596551733</v>
      </c>
      <c r="BI262" s="2">
        <v>13.652340633978351</v>
      </c>
      <c r="BJ262" s="2">
        <v>16.0414415226535</v>
      </c>
      <c r="BK262" s="2">
        <v>15.957896494293049</v>
      </c>
      <c r="BL262" s="2">
        <v>18.614500794498369</v>
      </c>
      <c r="BM262" s="2">
        <v>14.290866020301985</v>
      </c>
      <c r="BN262" s="2">
        <v>16.107289168751233</v>
      </c>
      <c r="BO262" s="2">
        <v>15.053965936428645</v>
      </c>
      <c r="BP262" s="2">
        <v>15.414808078380785</v>
      </c>
      <c r="BQ262" s="2">
        <v>14.200457810896824</v>
      </c>
      <c r="BR262" s="2">
        <v>14.952406618057749</v>
      </c>
      <c r="BS262" s="2">
        <v>16.965486853123295</v>
      </c>
      <c r="BT262" s="2">
        <v>15.337792069624054</v>
      </c>
      <c r="BU262" s="2">
        <v>14.463796273834275</v>
      </c>
      <c r="BV262" s="2">
        <v>16.084725248100483</v>
      </c>
      <c r="BW262" s="2">
        <v>14.206045852628003</v>
      </c>
      <c r="BX262" s="2">
        <v>16.945708239292845</v>
      </c>
      <c r="BY262" s="2">
        <v>19.332226678489011</v>
      </c>
      <c r="BZ262" s="2">
        <v>13.44346284233618</v>
      </c>
      <c r="CA262" s="2">
        <v>17.174449390588268</v>
      </c>
      <c r="CB262" s="2">
        <v>13.612944713563628</v>
      </c>
      <c r="CC262" s="2">
        <v>16.649713388734792</v>
      </c>
      <c r="CD262" s="2">
        <v>16.234738364400265</v>
      </c>
      <c r="CE262" s="2">
        <v>18.430765763354476</v>
      </c>
      <c r="CF262" s="2">
        <v>15.522072798576845</v>
      </c>
      <c r="CG262" s="2">
        <v>13.424464896383974</v>
      </c>
      <c r="CH262" s="2">
        <v>17.9988164624388</v>
      </c>
      <c r="CI262" s="2">
        <v>17.439626008577161</v>
      </c>
      <c r="CJ262" s="2">
        <v>15.108997053499378</v>
      </c>
      <c r="CK262" s="2">
        <v>14.6542346794667</v>
      </c>
      <c r="CL262" s="2">
        <v>17.985225101491018</v>
      </c>
      <c r="CM262" s="2">
        <v>16.837051774671629</v>
      </c>
      <c r="CN262" s="2">
        <v>14.762069511355081</v>
      </c>
      <c r="CO262" s="2">
        <v>19.616397936205598</v>
      </c>
      <c r="CP262" s="2">
        <v>15.990584341710079</v>
      </c>
      <c r="CQ262" s="2">
        <v>16.468627874826236</v>
      </c>
      <c r="CR262" s="2">
        <v>14.636712628709676</v>
      </c>
      <c r="CS262" s="2">
        <v>15.675289705741395</v>
      </c>
      <c r="CT262" s="2">
        <v>16.475112424295741</v>
      </c>
      <c r="CU262" s="2">
        <v>18.056955768122954</v>
      </c>
      <c r="CV262" s="2">
        <v>16.567699032516977</v>
      </c>
      <c r="CW262" s="2">
        <v>17.014619355920722</v>
      </c>
      <c r="CX262" s="2">
        <v>17.201660724372523</v>
      </c>
      <c r="CY262" s="2">
        <v>16.712330904292582</v>
      </c>
      <c r="CZ262" s="2">
        <v>17.509095382127981</v>
      </c>
      <c r="DA262" s="2">
        <v>14.027648309586796</v>
      </c>
      <c r="DB262" s="2">
        <v>17.794585392529502</v>
      </c>
      <c r="DC262" s="2">
        <v>14.36841625622071</v>
      </c>
      <c r="DD262" s="2">
        <v>14.36400724861663</v>
      </c>
      <c r="DE262" s="2">
        <v>14.727263908030068</v>
      </c>
      <c r="DF262" s="2">
        <v>13.807450852236668</v>
      </c>
      <c r="DG262" s="2">
        <v>18.947789257687564</v>
      </c>
      <c r="DH262" s="2">
        <v>19.723570688985678</v>
      </c>
      <c r="DI262" s="2">
        <v>14.789041048211528</v>
      </c>
      <c r="DJ262" s="2">
        <v>16.861060140034493</v>
      </c>
      <c r="DK262" s="2">
        <v>16.158364161406812</v>
      </c>
      <c r="DL262" s="2">
        <v>17.598784642826942</v>
      </c>
      <c r="DM262" s="2">
        <v>18.914237802166191</v>
      </c>
      <c r="DN262" s="2">
        <v>18.487676877018227</v>
      </c>
      <c r="DO262" s="2">
        <v>15.872528190409145</v>
      </c>
      <c r="DP262" s="2">
        <v>18.365674839360143</v>
      </c>
      <c r="DQ262" s="2">
        <v>14.249631464494067</v>
      </c>
      <c r="DR262" s="2">
        <v>14.110266633427106</v>
      </c>
      <c r="DS262" s="2">
        <v>14.111586719154261</v>
      </c>
      <c r="DT262" s="2">
        <v>17.033628785372116</v>
      </c>
      <c r="DU262" s="2">
        <v>13.779416481005072</v>
      </c>
      <c r="DV262" s="2">
        <v>17.683429639295884</v>
      </c>
      <c r="DW262" s="2">
        <v>14.756626199984511</v>
      </c>
      <c r="DX262" s="2">
        <v>13.782509634239766</v>
      </c>
      <c r="DY262" s="2">
        <v>14.074152928084699</v>
      </c>
      <c r="DZ262" s="2">
        <v>16.72507256691781</v>
      </c>
      <c r="EA262" s="2">
        <v>16.851103030266906</v>
      </c>
      <c r="EB262" s="2">
        <v>12.654999238601254</v>
      </c>
      <c r="EC262" s="2">
        <v>15.286407692834198</v>
      </c>
      <c r="ED262" s="2">
        <v>19.648397392976158</v>
      </c>
      <c r="EE262" s="2">
        <v>12.630857300589023</v>
      </c>
      <c r="EF262" s="2">
        <v>13.856309926885485</v>
      </c>
      <c r="EG262" s="2">
        <v>14.998294820515223</v>
      </c>
      <c r="EH262" s="2">
        <v>15.459113617339332</v>
      </c>
      <c r="EI262" s="2">
        <v>13.093384302555885</v>
      </c>
      <c r="EJ262" s="2">
        <v>16.434896854085395</v>
      </c>
      <c r="EK262" s="2">
        <v>14.713479225189241</v>
      </c>
      <c r="EL262" s="2">
        <v>14.460942779815241</v>
      </c>
      <c r="EM262" s="2">
        <v>21.212097523358132</v>
      </c>
      <c r="EN262" s="2">
        <v>14.951913401555586</v>
      </c>
      <c r="EO262" s="2">
        <v>16.286263728657701</v>
      </c>
      <c r="EP262" s="2">
        <v>14.104725864606003</v>
      </c>
      <c r="EQ262" s="2">
        <v>15.680817329056101</v>
      </c>
      <c r="ER262" s="2">
        <v>18.06289924527038</v>
      </c>
      <c r="ES262" s="2">
        <v>14.784505068654967</v>
      </c>
      <c r="ET262" s="2">
        <v>16.860532288913735</v>
      </c>
      <c r="EU262" s="2">
        <v>18.966749297913502</v>
      </c>
      <c r="EV262" s="2">
        <v>15.420964830014919</v>
      </c>
      <c r="EW262" s="2">
        <v>13.088859260114894</v>
      </c>
      <c r="EX262" s="2">
        <v>17.385889197596278</v>
      </c>
      <c r="EY262" s="2">
        <v>14.991275163657429</v>
      </c>
      <c r="EZ262" s="2">
        <v>17.190803159039884</v>
      </c>
      <c r="FA262" s="2">
        <v>14.681986175567939</v>
      </c>
      <c r="FB262" s="2">
        <v>14.512636179944549</v>
      </c>
      <c r="FC262" s="2">
        <v>18.446537714190903</v>
      </c>
      <c r="FD262" s="2">
        <v>14.588518628296983</v>
      </c>
      <c r="FE262" s="2">
        <v>15.160603192980938</v>
      </c>
      <c r="FF262" s="2">
        <v>15.17832756723447</v>
      </c>
      <c r="FG262" s="2">
        <v>14.263580568218412</v>
      </c>
      <c r="FH262" s="2">
        <v>18.779141051275769</v>
      </c>
      <c r="FI262" s="2">
        <v>15.468329415504154</v>
      </c>
      <c r="FJ262" s="2">
        <v>15.621368544179608</v>
      </c>
      <c r="FK262" s="2">
        <v>15.161881637125193</v>
      </c>
      <c r="FL262" s="2">
        <v>15.706439156932037</v>
      </c>
      <c r="FM262" s="2">
        <v>16.061740983827065</v>
      </c>
      <c r="FN262" s="2">
        <v>21.449071893880202</v>
      </c>
      <c r="FO262" s="2">
        <v>14.297047793531739</v>
      </c>
      <c r="FP262" s="2">
        <v>14.64539279443323</v>
      </c>
      <c r="FQ262" s="2">
        <v>15.261526117599688</v>
      </c>
      <c r="FR262" s="2">
        <v>15.4912161539936</v>
      </c>
      <c r="FS262" s="2">
        <v>14.085125993336943</v>
      </c>
      <c r="FT262" s="2">
        <v>14.528470437602641</v>
      </c>
      <c r="FU262" s="2">
        <v>13.971545482321281</v>
      </c>
      <c r="FV262" s="2">
        <v>14.231865152582795</v>
      </c>
      <c r="FW262" s="2">
        <v>16.680732917983029</v>
      </c>
      <c r="FX262" s="2">
        <v>14.963390646619306</v>
      </c>
      <c r="FY262" s="2">
        <v>19.370184577271186</v>
      </c>
      <c r="FZ262" s="2">
        <v>16.587576466896795</v>
      </c>
      <c r="GA262" s="2">
        <v>17.470539903210252</v>
      </c>
      <c r="GB262" s="2">
        <v>19.616096865543859</v>
      </c>
      <c r="GC262" s="2">
        <v>15.464674891251022</v>
      </c>
      <c r="GD262" s="2">
        <v>15.136575787570216</v>
      </c>
      <c r="GE262" s="2">
        <v>13.923749820823071</v>
      </c>
      <c r="GF262" s="2">
        <v>14.091128404709789</v>
      </c>
      <c r="GG262" s="2">
        <v>15.172208557489887</v>
      </c>
      <c r="GH262" s="2">
        <v>14.917582865000238</v>
      </c>
      <c r="GI262" s="2">
        <v>13.923907604073241</v>
      </c>
      <c r="GJ262" s="2">
        <v>15.46580950860762</v>
      </c>
      <c r="GK262" s="2">
        <v>16.935979594118141</v>
      </c>
      <c r="GL262" s="2">
        <v>14.797344025216645</v>
      </c>
      <c r="GM262" s="30">
        <v>14.31344647501844</v>
      </c>
      <c r="GN262" s="30">
        <v>19.056810855407218</v>
      </c>
    </row>
    <row r="263" spans="1:196" x14ac:dyDescent="0.2">
      <c r="A263" s="17" t="s">
        <v>201</v>
      </c>
      <c r="B263" s="17">
        <f>12+14+18</f>
        <v>44</v>
      </c>
      <c r="C263" s="17">
        <v>0</v>
      </c>
      <c r="D263" s="9" t="s">
        <v>0</v>
      </c>
      <c r="E263" s="8">
        <v>6.3284220305121264E-2</v>
      </c>
      <c r="F263" s="7">
        <v>-0.51471494943099927</v>
      </c>
      <c r="G263" s="7">
        <v>0.96637775762315026</v>
      </c>
      <c r="H263" s="10">
        <v>-5.1973099960843427E-2</v>
      </c>
      <c r="I263" s="78">
        <v>0</v>
      </c>
      <c r="J263" s="78">
        <v>0</v>
      </c>
      <c r="K263" s="2">
        <v>20.144558465562277</v>
      </c>
      <c r="L263" s="2">
        <v>17.253775302832739</v>
      </c>
      <c r="M263" s="2">
        <v>19.137613707339359</v>
      </c>
      <c r="N263" s="2">
        <v>17.08761234660674</v>
      </c>
      <c r="O263" s="2">
        <v>20.519291182861352</v>
      </c>
      <c r="P263" s="2">
        <v>19.665861921506682</v>
      </c>
      <c r="Q263" s="2">
        <v>19.464022709313269</v>
      </c>
      <c r="R263" s="2">
        <v>18.077763784093992</v>
      </c>
      <c r="S263" s="2">
        <v>18.077662995754711</v>
      </c>
      <c r="T263" s="2">
        <v>15.686551850109629</v>
      </c>
      <c r="U263" s="2">
        <v>18.11195777251978</v>
      </c>
      <c r="V263" s="2">
        <v>18.95224888986079</v>
      </c>
      <c r="W263" s="2">
        <v>17.439537833585597</v>
      </c>
      <c r="X263" s="2">
        <v>20.173968259557771</v>
      </c>
      <c r="Y263" s="2">
        <v>17.51141681192529</v>
      </c>
      <c r="Z263" s="2">
        <v>16.729534047441838</v>
      </c>
      <c r="AA263" s="2">
        <v>17.766471592507443</v>
      </c>
      <c r="AB263" s="2">
        <v>18.545702198437851</v>
      </c>
      <c r="AC263" s="2">
        <v>18.411494854561639</v>
      </c>
      <c r="AD263" s="2">
        <v>20.07181688716474</v>
      </c>
      <c r="AE263" s="2">
        <v>17.728894690923667</v>
      </c>
      <c r="AF263" s="2">
        <v>20.424157794577336</v>
      </c>
      <c r="AG263" s="2">
        <v>17.373183094291026</v>
      </c>
      <c r="AH263" s="2">
        <v>19.819672070464296</v>
      </c>
      <c r="AI263" s="2">
        <v>17.327168495681992</v>
      </c>
      <c r="AJ263" s="2">
        <v>20.029954705002972</v>
      </c>
      <c r="AK263" s="2">
        <v>18.971060078878462</v>
      </c>
      <c r="AL263" s="2">
        <v>16.679840046904129</v>
      </c>
      <c r="AM263" s="2">
        <v>18.100913277916437</v>
      </c>
      <c r="AN263" s="2">
        <v>16.798557241700255</v>
      </c>
      <c r="AO263" s="2">
        <v>17.878308432767906</v>
      </c>
      <c r="AP263" s="2">
        <v>18.002662041676246</v>
      </c>
      <c r="AQ263" s="2">
        <v>19.809294958032382</v>
      </c>
      <c r="AR263" s="2">
        <v>18.372293744556639</v>
      </c>
      <c r="AS263" s="2">
        <v>18.97233161092872</v>
      </c>
      <c r="AT263" s="2">
        <v>16.166511282604283</v>
      </c>
      <c r="AU263" s="2">
        <v>17.019464145397574</v>
      </c>
      <c r="AV263" s="2">
        <v>16.364736422041755</v>
      </c>
      <c r="AW263" s="2">
        <v>20.714023473822163</v>
      </c>
      <c r="AX263" s="2">
        <v>18.794714990855244</v>
      </c>
      <c r="AY263" s="2">
        <v>17.324778782059589</v>
      </c>
      <c r="AZ263" s="2">
        <v>17.32885945179579</v>
      </c>
      <c r="BA263" s="2">
        <v>17.575005541725663</v>
      </c>
      <c r="BB263" s="2">
        <v>16.256164247194377</v>
      </c>
      <c r="BC263" s="2">
        <v>20.995834605618015</v>
      </c>
      <c r="BD263" s="2">
        <v>19.186664341361467</v>
      </c>
      <c r="BE263" s="2">
        <v>16.78188079904114</v>
      </c>
      <c r="BF263" s="2">
        <v>17.610941548540122</v>
      </c>
      <c r="BG263" s="2">
        <v>14.616332651571765</v>
      </c>
      <c r="BH263" s="2">
        <v>17.788957618816902</v>
      </c>
      <c r="BI263" s="2">
        <v>17.049903159049698</v>
      </c>
      <c r="BJ263" s="2">
        <v>18.410528798158015</v>
      </c>
      <c r="BK263" s="2">
        <v>16.923717455568319</v>
      </c>
      <c r="BL263" s="2">
        <v>19.393940230563746</v>
      </c>
      <c r="BM263" s="2">
        <v>16.85653585714072</v>
      </c>
      <c r="BN263" s="2">
        <v>18.649653498852746</v>
      </c>
      <c r="BO263" s="2">
        <v>18.720508840152139</v>
      </c>
      <c r="BP263" s="2">
        <v>18.622157116674053</v>
      </c>
      <c r="BQ263" s="2">
        <v>17.21567113065084</v>
      </c>
      <c r="BR263" s="2">
        <v>17.486919806855418</v>
      </c>
      <c r="BS263" s="2">
        <v>18.368419795856639</v>
      </c>
      <c r="BT263" s="2">
        <v>16.988789158390329</v>
      </c>
      <c r="BU263" s="2">
        <v>17.811110500709578</v>
      </c>
      <c r="BV263" s="2">
        <v>18.922463974671604</v>
      </c>
      <c r="BW263" s="2">
        <v>17.207710731119921</v>
      </c>
      <c r="BX263" s="2">
        <v>18.752302498202447</v>
      </c>
      <c r="BY263" s="2">
        <v>19.845736448346202</v>
      </c>
      <c r="BZ263" s="2">
        <v>16.183628430815219</v>
      </c>
      <c r="CA263" s="2">
        <v>18.136305334625387</v>
      </c>
      <c r="CB263" s="2">
        <v>17.692239808657661</v>
      </c>
      <c r="CC263" s="2">
        <v>19.162247859032028</v>
      </c>
      <c r="CD263" s="2">
        <v>18.773772035498688</v>
      </c>
      <c r="CE263" s="2">
        <v>19.450260902852289</v>
      </c>
      <c r="CF263" s="2">
        <v>18.51890991409627</v>
      </c>
      <c r="CG263" s="2">
        <v>16.51165751327169</v>
      </c>
      <c r="CH263" s="2">
        <v>19.291427008585831</v>
      </c>
      <c r="CI263" s="2">
        <v>18.060564155344451</v>
      </c>
      <c r="CJ263" s="2">
        <v>18.709517840164114</v>
      </c>
      <c r="CK263" s="2">
        <v>17.297157007086685</v>
      </c>
      <c r="CL263" s="2">
        <v>19.883358219325913</v>
      </c>
      <c r="CM263" s="2">
        <v>19.453911700442998</v>
      </c>
      <c r="CN263" s="2">
        <v>16.718408603016705</v>
      </c>
      <c r="CO263" s="2">
        <v>20.400193957711668</v>
      </c>
      <c r="CP263" s="2">
        <v>18.861496564020538</v>
      </c>
      <c r="CQ263" s="2">
        <v>18.105014993078537</v>
      </c>
      <c r="CR263" s="2">
        <v>16.903954191670021</v>
      </c>
      <c r="CS263" s="2">
        <v>18.574843815751237</v>
      </c>
      <c r="CT263" s="2">
        <v>19.069682044437798</v>
      </c>
      <c r="CU263" s="2">
        <v>19.868019618209512</v>
      </c>
      <c r="CV263" s="2">
        <v>19.036658046855564</v>
      </c>
      <c r="CW263" s="2">
        <v>19.622845622659348</v>
      </c>
      <c r="CX263" s="2">
        <v>19.135995823637003</v>
      </c>
      <c r="CY263" s="2">
        <v>19.072885481419586</v>
      </c>
      <c r="CZ263" s="2">
        <v>18.706829240866444</v>
      </c>
      <c r="DA263" s="2">
        <v>15.807901600315645</v>
      </c>
      <c r="DB263" s="2">
        <v>19.289444253034702</v>
      </c>
      <c r="DC263" s="2">
        <v>16.806016417731865</v>
      </c>
      <c r="DD263" s="2">
        <v>15.88232147615015</v>
      </c>
      <c r="DE263" s="2">
        <v>17.688466571265753</v>
      </c>
      <c r="DF263" s="2">
        <v>16.897444535115334</v>
      </c>
      <c r="DG263" s="2">
        <v>20.159779530319224</v>
      </c>
      <c r="DH263" s="2">
        <v>19.893771122933437</v>
      </c>
      <c r="DI263" s="2">
        <v>16.385504945102173</v>
      </c>
      <c r="DJ263" s="2">
        <v>18.658607361869251</v>
      </c>
      <c r="DK263" s="2">
        <v>18.646603016882768</v>
      </c>
      <c r="DL263" s="2">
        <v>19.402719116555787</v>
      </c>
      <c r="DM263" s="2">
        <v>19.123817356800192</v>
      </c>
      <c r="DN263" s="2">
        <v>19.905561653245584</v>
      </c>
      <c r="DO263" s="2">
        <v>18.518383811932079</v>
      </c>
      <c r="DP263" s="2">
        <v>19.181845306863181</v>
      </c>
      <c r="DQ263" s="2">
        <v>16.844534119506811</v>
      </c>
      <c r="DR263" s="2">
        <v>15.51292709584064</v>
      </c>
      <c r="DS263" s="2">
        <v>15.871310196342552</v>
      </c>
      <c r="DT263" s="2">
        <v>18.622711907835868</v>
      </c>
      <c r="DU263" s="2">
        <v>16.950802540682034</v>
      </c>
      <c r="DV263" s="2">
        <v>19.042082165467004</v>
      </c>
      <c r="DW263" s="2">
        <v>17.074656181254362</v>
      </c>
      <c r="DX263" s="2">
        <v>17.062516007223866</v>
      </c>
      <c r="DY263" s="2">
        <v>17.265900425085977</v>
      </c>
      <c r="DZ263" s="2">
        <v>18.204387905648989</v>
      </c>
      <c r="EA263" s="2">
        <v>19.260454439832777</v>
      </c>
      <c r="EB263" s="2">
        <v>15.824658247495982</v>
      </c>
      <c r="EC263" s="2">
        <v>16.986578919727517</v>
      </c>
      <c r="ED263" s="2">
        <v>20.473048145952127</v>
      </c>
      <c r="EE263" s="2">
        <v>15.514717223506176</v>
      </c>
      <c r="EF263" s="2">
        <v>16.887871353721774</v>
      </c>
      <c r="EG263" s="2">
        <v>17.735960076462707</v>
      </c>
      <c r="EH263" s="2">
        <v>18.10050001805627</v>
      </c>
      <c r="EI263" s="2">
        <v>14.8992329801504</v>
      </c>
      <c r="EJ263" s="2">
        <v>18.023639817640554</v>
      </c>
      <c r="EK263" s="2">
        <v>17.375827989188469</v>
      </c>
      <c r="EL263" s="2">
        <v>16.898389002928916</v>
      </c>
      <c r="EM263" s="2">
        <v>20.729854426988545</v>
      </c>
      <c r="EN263" s="2">
        <v>17.761994030336279</v>
      </c>
      <c r="EO263" s="2">
        <v>18.265236954044642</v>
      </c>
      <c r="EP263" s="2">
        <v>16.7615317805271</v>
      </c>
      <c r="EQ263" s="2">
        <v>16.445924054614135</v>
      </c>
      <c r="ER263" s="2">
        <v>19.491903763626077</v>
      </c>
      <c r="ES263" s="2">
        <v>17.41569045809889</v>
      </c>
      <c r="ET263" s="2">
        <v>19.296483593217062</v>
      </c>
      <c r="EU263" s="2">
        <v>19.802999355329234</v>
      </c>
      <c r="EV263" s="2">
        <v>18.335252534916503</v>
      </c>
      <c r="EW263" s="2">
        <v>16.901329900264191</v>
      </c>
      <c r="EX263" s="2">
        <v>19.68528634802858</v>
      </c>
      <c r="EY263" s="2">
        <v>17.420188041611986</v>
      </c>
      <c r="EZ263" s="2">
        <v>18.176129095488477</v>
      </c>
      <c r="FA263" s="2">
        <v>17.125527144432581</v>
      </c>
      <c r="FB263" s="2">
        <v>17.637827361557282</v>
      </c>
      <c r="FC263" s="2">
        <v>20.09699353119634</v>
      </c>
      <c r="FD263" s="2">
        <v>17.101860952220761</v>
      </c>
      <c r="FE263" s="2">
        <v>17.609178215835986</v>
      </c>
      <c r="FF263" s="2">
        <v>17.16454968976004</v>
      </c>
      <c r="FG263" s="2">
        <v>16.286614384916565</v>
      </c>
      <c r="FH263" s="2">
        <v>19.803055536882511</v>
      </c>
      <c r="FI263" s="2">
        <v>18.432140497524657</v>
      </c>
      <c r="FJ263" s="2">
        <v>17.565975606078581</v>
      </c>
      <c r="FK263" s="2">
        <v>16.742950012831159</v>
      </c>
      <c r="FL263" s="2">
        <v>19.410992556057884</v>
      </c>
      <c r="FM263" s="2">
        <v>19.053398723157191</v>
      </c>
      <c r="FN263" s="2">
        <v>20.27992208965841</v>
      </c>
      <c r="FO263" s="2">
        <v>17.312807647280589</v>
      </c>
      <c r="FP263" s="2">
        <v>17.071888084510071</v>
      </c>
      <c r="FQ263" s="2">
        <v>17.363502454986651</v>
      </c>
      <c r="FR263" s="2">
        <v>18.95060840036858</v>
      </c>
      <c r="FS263" s="2">
        <v>16.777569457657368</v>
      </c>
      <c r="FT263" s="2">
        <v>17.698129394518123</v>
      </c>
      <c r="FU263" s="2">
        <v>16.575709008331479</v>
      </c>
      <c r="FV263" s="2">
        <v>17.374464918511158</v>
      </c>
      <c r="FW263" s="2">
        <v>18.136388818800828</v>
      </c>
      <c r="FX263" s="2">
        <v>18.781819859725385</v>
      </c>
      <c r="FY263" s="2">
        <v>20.526892670082141</v>
      </c>
      <c r="FZ263" s="2">
        <v>18.564226932542667</v>
      </c>
      <c r="GA263" s="2">
        <v>19.166981420505419</v>
      </c>
      <c r="GB263" s="2">
        <v>21.227969807635827</v>
      </c>
      <c r="GC263" s="2">
        <v>18.463373618711486</v>
      </c>
      <c r="GD263" s="2">
        <v>18.009995781233535</v>
      </c>
      <c r="GE263" s="2">
        <v>16.70997722857393</v>
      </c>
      <c r="GF263" s="2">
        <v>16.937110240781081</v>
      </c>
      <c r="GG263" s="2">
        <v>17.484182018162976</v>
      </c>
      <c r="GH263" s="2">
        <v>18.31721738195516</v>
      </c>
      <c r="GI263" s="2">
        <v>16.651990992420743</v>
      </c>
      <c r="GJ263" s="2">
        <v>18.763928822661484</v>
      </c>
      <c r="GK263" s="2">
        <v>19.327703779729241</v>
      </c>
      <c r="GL263" s="2">
        <v>18.497390516338868</v>
      </c>
      <c r="GM263" s="30">
        <v>16.920479044460045</v>
      </c>
      <c r="GN263" s="30">
        <v>20.368088404253886</v>
      </c>
    </row>
    <row r="264" spans="1:196" ht="28.5" x14ac:dyDescent="0.2">
      <c r="A264" s="17" t="s">
        <v>202</v>
      </c>
      <c r="B264" s="17">
        <f>12+16+16</f>
        <v>44</v>
      </c>
      <c r="C264" s="17">
        <v>1</v>
      </c>
      <c r="D264" s="9" t="s">
        <v>0</v>
      </c>
      <c r="E264" s="8">
        <v>0.22919791516616894</v>
      </c>
      <c r="F264" s="7">
        <v>-0.43595441454598927</v>
      </c>
      <c r="G264" s="7">
        <v>0.33998319469361954</v>
      </c>
      <c r="H264" s="10">
        <v>-0.35609515661456115</v>
      </c>
      <c r="I264" s="78">
        <v>0</v>
      </c>
      <c r="J264" s="78">
        <v>0</v>
      </c>
      <c r="K264" s="2">
        <v>20.25728120986474</v>
      </c>
      <c r="L264" s="2">
        <v>17.55717308510922</v>
      </c>
      <c r="M264" s="2">
        <v>19.417910658797055</v>
      </c>
      <c r="N264" s="2">
        <v>17.290126795870517</v>
      </c>
      <c r="O264" s="2">
        <v>21.382282396822621</v>
      </c>
      <c r="P264" s="2">
        <v>19.641402121571996</v>
      </c>
      <c r="Q264" s="2">
        <v>19.295102831924584</v>
      </c>
      <c r="R264" s="2">
        <v>17.57797309408144</v>
      </c>
      <c r="S264" s="2">
        <v>18.491796707352805</v>
      </c>
      <c r="T264" s="2">
        <v>16.153545158347473</v>
      </c>
      <c r="U264" s="2">
        <v>17.862107314930867</v>
      </c>
      <c r="V264" s="2">
        <v>19.39995538261973</v>
      </c>
      <c r="W264" s="2">
        <v>17.940346027058361</v>
      </c>
      <c r="X264" s="2">
        <v>20.512896689029667</v>
      </c>
      <c r="Y264" s="2">
        <v>17.541884392710845</v>
      </c>
      <c r="Z264" s="2">
        <v>17.375696492482319</v>
      </c>
      <c r="AA264" s="2">
        <v>18.212405394771476</v>
      </c>
      <c r="AB264" s="2">
        <v>19.971004183413708</v>
      </c>
      <c r="AC264" s="2">
        <v>19.383133047535782</v>
      </c>
      <c r="AD264" s="2">
        <v>20.469499879026721</v>
      </c>
      <c r="AE264" s="2">
        <v>17.625158251744427</v>
      </c>
      <c r="AF264" s="2">
        <v>21.584011683504762</v>
      </c>
      <c r="AG264" s="2">
        <v>18.190576489504537</v>
      </c>
      <c r="AH264" s="2">
        <v>20.4337922393265</v>
      </c>
      <c r="AI264" s="2">
        <v>17.648255104699903</v>
      </c>
      <c r="AJ264" s="2">
        <v>20.869869388563714</v>
      </c>
      <c r="AK264" s="2">
        <v>19.831562976829993</v>
      </c>
      <c r="AL264" s="2">
        <v>16.16774222716343</v>
      </c>
      <c r="AM264" s="2">
        <v>18.261798372078715</v>
      </c>
      <c r="AN264" s="2">
        <v>16.66947091880974</v>
      </c>
      <c r="AO264" s="2">
        <v>18.392852260175239</v>
      </c>
      <c r="AP264" s="2">
        <v>18.033545370002518</v>
      </c>
      <c r="AQ264" s="2">
        <v>20.337152194057474</v>
      </c>
      <c r="AR264" s="2">
        <v>17.949107294568613</v>
      </c>
      <c r="AS264" s="2">
        <v>18.65966639410048</v>
      </c>
      <c r="AT264" s="2">
        <v>15.88746695941056</v>
      </c>
      <c r="AU264" s="2">
        <v>17.106345537890373</v>
      </c>
      <c r="AV264" s="2">
        <v>15.922795413258722</v>
      </c>
      <c r="AW264" s="2">
        <v>21.371565333982517</v>
      </c>
      <c r="AX264" s="2">
        <v>19.742352440025932</v>
      </c>
      <c r="AY264" s="2">
        <v>18.082088296982981</v>
      </c>
      <c r="AZ264" s="2">
        <v>17.157220537574943</v>
      </c>
      <c r="BA264" s="2">
        <v>17.475781682727526</v>
      </c>
      <c r="BB264" s="2">
        <v>16.717745051294575</v>
      </c>
      <c r="BC264" s="2">
        <v>21.868193176643459</v>
      </c>
      <c r="BD264" s="2">
        <v>18.802753812523854</v>
      </c>
      <c r="BE264" s="2">
        <v>16.383565079350788</v>
      </c>
      <c r="BF264" s="2">
        <v>17.530564919302027</v>
      </c>
      <c r="BG264" s="2">
        <v>14.595364519072945</v>
      </c>
      <c r="BH264" s="2">
        <v>17.90006446981041</v>
      </c>
      <c r="BI264" s="2">
        <v>16.552274784340426</v>
      </c>
      <c r="BJ264" s="2">
        <v>19.072597466069993</v>
      </c>
      <c r="BK264" s="2">
        <v>17.876667291276696</v>
      </c>
      <c r="BL264" s="2">
        <v>20.313738504887596</v>
      </c>
      <c r="BM264" s="2">
        <v>16.5240973422673</v>
      </c>
      <c r="BN264" s="2">
        <v>19.173785323526825</v>
      </c>
      <c r="BO264" s="2">
        <v>18.285761484373118</v>
      </c>
      <c r="BP264" s="2">
        <v>18.811603827761374</v>
      </c>
      <c r="BQ264" s="2">
        <v>17.041553486773935</v>
      </c>
      <c r="BR264" s="2">
        <v>17.726135944041602</v>
      </c>
      <c r="BS264" s="2">
        <v>18.721588975252079</v>
      </c>
      <c r="BT264" s="2">
        <v>17.197036942441024</v>
      </c>
      <c r="BU264" s="2">
        <v>17.611550469653473</v>
      </c>
      <c r="BV264" s="2">
        <v>19.067065398602409</v>
      </c>
      <c r="BW264" s="2">
        <v>17.328628852720851</v>
      </c>
      <c r="BX264" s="2">
        <v>19.52036244531217</v>
      </c>
      <c r="BY264" s="2">
        <v>20.949192517577263</v>
      </c>
      <c r="BZ264" s="2">
        <v>15.960756956519935</v>
      </c>
      <c r="CA264" s="2">
        <v>19.078565748992332</v>
      </c>
      <c r="CB264" s="2">
        <v>16.644618968127453</v>
      </c>
      <c r="CC264" s="2">
        <v>18.813431833985845</v>
      </c>
      <c r="CD264" s="2">
        <v>18.64246021865349</v>
      </c>
      <c r="CE264" s="2">
        <v>20.324320606985978</v>
      </c>
      <c r="CF264" s="2">
        <v>18.446610778547019</v>
      </c>
      <c r="CG264" s="2">
        <v>16.195196882166265</v>
      </c>
      <c r="CH264" s="2">
        <v>20.048928498518379</v>
      </c>
      <c r="CI264" s="2">
        <v>19.05979318007865</v>
      </c>
      <c r="CJ264" s="2">
        <v>18.613593270213933</v>
      </c>
      <c r="CK264" s="2">
        <v>16.535177064936374</v>
      </c>
      <c r="CL264" s="2">
        <v>20.131578834652199</v>
      </c>
      <c r="CM264" s="2">
        <v>19.335088114533534</v>
      </c>
      <c r="CN264" s="2">
        <v>17.123637658027651</v>
      </c>
      <c r="CO264" s="2">
        <v>20.872063793980868</v>
      </c>
      <c r="CP264" s="2">
        <v>18.659816785741238</v>
      </c>
      <c r="CQ264" s="2">
        <v>18.063123267578554</v>
      </c>
      <c r="CR264" s="2">
        <v>16.965204397968904</v>
      </c>
      <c r="CS264" s="2">
        <v>18.325615704545971</v>
      </c>
      <c r="CT264" s="2">
        <v>19.071812776693577</v>
      </c>
      <c r="CU264" s="2">
        <v>20.367572483614634</v>
      </c>
      <c r="CV264" s="2">
        <v>19.402214155924188</v>
      </c>
      <c r="CW264" s="2">
        <v>19.718935214216462</v>
      </c>
      <c r="CX264" s="2">
        <v>19.40594724864226</v>
      </c>
      <c r="CY264" s="2">
        <v>19.256071789054328</v>
      </c>
      <c r="CZ264" s="2">
        <v>19.363209111104194</v>
      </c>
      <c r="DA264" s="2">
        <v>16.175920654806138</v>
      </c>
      <c r="DB264" s="2">
        <v>20.022916286815736</v>
      </c>
      <c r="DC264" s="2">
        <v>16.952539504404267</v>
      </c>
      <c r="DD264" s="2">
        <v>16.542451170142293</v>
      </c>
      <c r="DE264" s="2">
        <v>16.954781510793126</v>
      </c>
      <c r="DF264" s="2">
        <v>17.042413105450475</v>
      </c>
      <c r="DG264" s="2">
        <v>20.362402110941165</v>
      </c>
      <c r="DH264" s="2">
        <v>20.709083343042966</v>
      </c>
      <c r="DI264" s="2">
        <v>16.739154191288982</v>
      </c>
      <c r="DJ264" s="2">
        <v>19.257312639810692</v>
      </c>
      <c r="DK264" s="2">
        <v>18.965842937477362</v>
      </c>
      <c r="DL264" s="2">
        <v>20.061141518459763</v>
      </c>
      <c r="DM264" s="2">
        <v>20.422171475823102</v>
      </c>
      <c r="DN264" s="2">
        <v>20.474565858172358</v>
      </c>
      <c r="DO264" s="2">
        <v>18.357266661824255</v>
      </c>
      <c r="DP264" s="2">
        <v>20.112310040477475</v>
      </c>
      <c r="DQ264" s="2">
        <v>16.283416432594677</v>
      </c>
      <c r="DR264" s="2">
        <v>16.435508434811311</v>
      </c>
      <c r="DS264" s="2">
        <v>16.15120550736259</v>
      </c>
      <c r="DT264" s="2">
        <v>19.063937589659144</v>
      </c>
      <c r="DU264" s="2">
        <v>17.00717846131213</v>
      </c>
      <c r="DV264" s="2">
        <v>19.470467477296804</v>
      </c>
      <c r="DW264" s="2">
        <v>17.453537582178964</v>
      </c>
      <c r="DX264" s="2">
        <v>16.819227425407689</v>
      </c>
      <c r="DY264" s="2">
        <v>16.541005831208551</v>
      </c>
      <c r="DZ264" s="2">
        <v>19.080906062963059</v>
      </c>
      <c r="EA264" s="2">
        <v>19.529069375728188</v>
      </c>
      <c r="EB264" s="2">
        <v>15.887578826604804</v>
      </c>
      <c r="EC264" s="2">
        <v>17.745862265578307</v>
      </c>
      <c r="ED264" s="2">
        <v>21.323267296184117</v>
      </c>
      <c r="EE264" s="2">
        <v>14.494875950509584</v>
      </c>
      <c r="EF264" s="2">
        <v>16.669578246980588</v>
      </c>
      <c r="EG264" s="2">
        <v>17.200239145162698</v>
      </c>
      <c r="EH264" s="2">
        <v>18.278789088935774</v>
      </c>
      <c r="EI264" s="2">
        <v>15.597927944533494</v>
      </c>
      <c r="EJ264" s="2">
        <v>18.370976200661481</v>
      </c>
      <c r="EK264" s="2">
        <v>17.537021808739752</v>
      </c>
      <c r="EL264" s="2">
        <v>17.024401834863237</v>
      </c>
      <c r="EM264" s="2">
        <v>21.871025132178367</v>
      </c>
      <c r="EN264" s="2">
        <v>17.242282805946992</v>
      </c>
      <c r="EO264" s="2">
        <v>18.743380304990726</v>
      </c>
      <c r="EP264" s="2">
        <v>16.27052148413345</v>
      </c>
      <c r="EQ264" s="2">
        <v>17.862884113105654</v>
      </c>
      <c r="ER264" s="2">
        <v>19.907869214894401</v>
      </c>
      <c r="ES264" s="2">
        <v>17.095160079954809</v>
      </c>
      <c r="ET264" s="2">
        <v>19.342702447802946</v>
      </c>
      <c r="EU264" s="2">
        <v>21.008814999299972</v>
      </c>
      <c r="EV264" s="2">
        <v>18.300314137175853</v>
      </c>
      <c r="EW264" s="2">
        <v>16.10464499167</v>
      </c>
      <c r="EX264" s="2">
        <v>19.64322217346518</v>
      </c>
      <c r="EY264" s="2">
        <v>17.661602175740029</v>
      </c>
      <c r="EZ264" s="2">
        <v>19.17162016887891</v>
      </c>
      <c r="FA264" s="2">
        <v>17.1526190477129</v>
      </c>
      <c r="FB264" s="2">
        <v>17.41761635823061</v>
      </c>
      <c r="FC264" s="2">
        <v>20.437112506658163</v>
      </c>
      <c r="FD264" s="2">
        <v>17.143881903612105</v>
      </c>
      <c r="FE264" s="2">
        <v>17.37273487424029</v>
      </c>
      <c r="FF264" s="2">
        <v>16.822721265075593</v>
      </c>
      <c r="FG264" s="2">
        <v>16.451420655048551</v>
      </c>
      <c r="FH264" s="2">
        <v>20.488996258924089</v>
      </c>
      <c r="FI264" s="2">
        <v>18.236535642639467</v>
      </c>
      <c r="FJ264" s="2">
        <v>17.338713788477961</v>
      </c>
      <c r="FK264" s="2">
        <v>17.16485666036543</v>
      </c>
      <c r="FL264" s="2">
        <v>18.920988577315743</v>
      </c>
      <c r="FM264" s="2">
        <v>19.019623335845868</v>
      </c>
      <c r="FN264" s="2">
        <v>21.475296273147862</v>
      </c>
      <c r="FO264" s="2">
        <v>17.469761525754254</v>
      </c>
      <c r="FP264" s="2">
        <v>16.292711085859036</v>
      </c>
      <c r="FQ264" s="2">
        <v>17.848523278238183</v>
      </c>
      <c r="FR264" s="2">
        <v>18.230245463497717</v>
      </c>
      <c r="FS264" s="2">
        <v>16.729236301217185</v>
      </c>
      <c r="FT264" s="2">
        <v>17.091422443792325</v>
      </c>
      <c r="FU264" s="2">
        <v>16.427140140674943</v>
      </c>
      <c r="FV264" s="2">
        <v>17.207389989731102</v>
      </c>
      <c r="FW264" s="2">
        <v>18.792128901808905</v>
      </c>
      <c r="FX264" s="2">
        <v>18.288766394444657</v>
      </c>
      <c r="FY264" s="2">
        <v>20.949126643223504</v>
      </c>
      <c r="FZ264" s="2">
        <v>19.004220750410724</v>
      </c>
      <c r="GA264" s="2">
        <v>19.745537579953805</v>
      </c>
      <c r="GB264" s="2">
        <v>19.252670206645572</v>
      </c>
      <c r="GC264" s="2">
        <v>18.115247381377888</v>
      </c>
      <c r="GD264" s="2">
        <v>17.616076418504289</v>
      </c>
      <c r="GE264" s="2">
        <v>16.503742808476641</v>
      </c>
      <c r="GF264" s="2">
        <v>16.551668563847013</v>
      </c>
      <c r="GG264" s="2">
        <v>17.338498582842362</v>
      </c>
      <c r="GH264" s="2">
        <v>17.490461519170417</v>
      </c>
      <c r="GI264" s="2">
        <v>15.793401805364585</v>
      </c>
      <c r="GJ264" s="2">
        <v>18.645344072178229</v>
      </c>
      <c r="GK264" s="2">
        <v>19.49568991972906</v>
      </c>
      <c r="GL264" s="2">
        <v>17.044922482955002</v>
      </c>
      <c r="GM264" s="30">
        <v>16.431152706257851</v>
      </c>
      <c r="GN264" s="30">
        <v>20.631362381345475</v>
      </c>
    </row>
    <row r="265" spans="1:196" ht="28.5" x14ac:dyDescent="0.2">
      <c r="A265" s="17" t="s">
        <v>203</v>
      </c>
      <c r="B265" s="17">
        <f>12+16+18</f>
        <v>46</v>
      </c>
      <c r="C265" s="17">
        <v>1</v>
      </c>
      <c r="D265" s="9" t="s">
        <v>0</v>
      </c>
      <c r="E265" s="8">
        <v>4.2293173876989221E-2</v>
      </c>
      <c r="F265" s="7">
        <v>-0.42100027575603249</v>
      </c>
      <c r="G265" s="7">
        <v>0.61707155039779304</v>
      </c>
      <c r="H265" s="10">
        <v>-0.15037858726231335</v>
      </c>
      <c r="I265" s="56" t="s">
        <v>5707</v>
      </c>
      <c r="J265" s="78">
        <v>0</v>
      </c>
      <c r="K265" s="2">
        <v>21.950287764162699</v>
      </c>
      <c r="L265" s="2">
        <v>20.063870793716394</v>
      </c>
      <c r="M265" s="2">
        <v>20.871849088327508</v>
      </c>
      <c r="N265" s="2">
        <v>20.015439410099326</v>
      </c>
      <c r="O265" s="2">
        <v>22.617004951782441</v>
      </c>
      <c r="P265" s="2">
        <v>21.155076875838226</v>
      </c>
      <c r="Q265" s="2">
        <v>21.47412331424766</v>
      </c>
      <c r="R265" s="2">
        <v>20.577006539592393</v>
      </c>
      <c r="S265" s="2">
        <v>20.618085075227928</v>
      </c>
      <c r="T265" s="2">
        <v>19.287611544105655</v>
      </c>
      <c r="U265" s="2">
        <v>20.759810360546144</v>
      </c>
      <c r="V265" s="2">
        <v>21.849080980929259</v>
      </c>
      <c r="W265" s="2">
        <v>20.378663837490169</v>
      </c>
      <c r="X265" s="2">
        <v>22.252339825610349</v>
      </c>
      <c r="Y265" s="2">
        <v>20.117463823759714</v>
      </c>
      <c r="Z265" s="2">
        <v>19.885813276600583</v>
      </c>
      <c r="AA265" s="2">
        <v>20.218517571637125</v>
      </c>
      <c r="AB265" s="2">
        <v>21.713420897201168</v>
      </c>
      <c r="AC265" s="2">
        <v>20.836625291916111</v>
      </c>
      <c r="AD265" s="2">
        <v>22.663604208313263</v>
      </c>
      <c r="AE265" s="2">
        <v>19.890397671390371</v>
      </c>
      <c r="AF265" s="2">
        <v>22.597013597294286</v>
      </c>
      <c r="AG265" s="2">
        <v>20.213691433065275</v>
      </c>
      <c r="AH265" s="2">
        <v>22.320042606263087</v>
      </c>
      <c r="AI265" s="2">
        <v>19.986073012960869</v>
      </c>
      <c r="AJ265" s="2">
        <v>22.685587871102111</v>
      </c>
      <c r="AK265" s="2">
        <v>21.183692629973304</v>
      </c>
      <c r="AL265" s="2">
        <v>19.497670114931847</v>
      </c>
      <c r="AM265" s="2">
        <v>20.754675359728495</v>
      </c>
      <c r="AN265" s="2">
        <v>19.849053928862741</v>
      </c>
      <c r="AO265" s="2">
        <v>20.186391140385837</v>
      </c>
      <c r="AP265" s="2">
        <v>20.622010292143848</v>
      </c>
      <c r="AQ265" s="2">
        <v>21.81645745663878</v>
      </c>
      <c r="AR265" s="2">
        <v>20.029954705002972</v>
      </c>
      <c r="AS265" s="2">
        <v>21.173867480554641</v>
      </c>
      <c r="AT265" s="2">
        <v>18.533765365925476</v>
      </c>
      <c r="AU265" s="2">
        <v>19.896045683834682</v>
      </c>
      <c r="AV265" s="2">
        <v>19.550509690335058</v>
      </c>
      <c r="AW265" s="2">
        <v>21.966454255310737</v>
      </c>
      <c r="AX265" s="2">
        <v>20.871170090540836</v>
      </c>
      <c r="AY265" s="2">
        <v>20.362603036061056</v>
      </c>
      <c r="AZ265" s="2">
        <v>20.196323554960006</v>
      </c>
      <c r="BA265" s="2">
        <v>20.029954705002972</v>
      </c>
      <c r="BB265" s="2">
        <v>19.688401261456281</v>
      </c>
      <c r="BC265" s="2">
        <v>23.057332818595739</v>
      </c>
      <c r="BD265" s="2">
        <v>21.620120627495904</v>
      </c>
      <c r="BE265" s="2">
        <v>19.55558552349601</v>
      </c>
      <c r="BF265" s="2">
        <v>20.265076335390646</v>
      </c>
      <c r="BG265" s="2">
        <v>18.119687592930859</v>
      </c>
      <c r="BH265" s="2">
        <v>20.516634608848356</v>
      </c>
      <c r="BI265" s="2">
        <v>20.096450875026701</v>
      </c>
      <c r="BJ265" s="2">
        <v>21.735430509743484</v>
      </c>
      <c r="BK265" s="2">
        <v>19.581455965472308</v>
      </c>
      <c r="BL265" s="2">
        <v>21.824130627460534</v>
      </c>
      <c r="BM265" s="2">
        <v>19.749291800961608</v>
      </c>
      <c r="BN265" s="2">
        <v>21.586655384033957</v>
      </c>
      <c r="BO265" s="2">
        <v>21.167597969757178</v>
      </c>
      <c r="BP265" s="2">
        <v>21.227972081922289</v>
      </c>
      <c r="BQ265" s="2">
        <v>20.534104743842672</v>
      </c>
      <c r="BR265" s="2">
        <v>20.543776471494525</v>
      </c>
      <c r="BS265" s="2">
        <v>20.940816776675035</v>
      </c>
      <c r="BT265" s="2">
        <v>19.572672718475491</v>
      </c>
      <c r="BU265" s="2">
        <v>20.847060610674269</v>
      </c>
      <c r="BV265" s="2">
        <v>21.778881839649049</v>
      </c>
      <c r="BW265" s="2">
        <v>20.330299758246163</v>
      </c>
      <c r="BX265" s="2">
        <v>21.381309017418456</v>
      </c>
      <c r="BY265" s="2">
        <v>21.906127298195507</v>
      </c>
      <c r="BZ265" s="2">
        <v>19.144257135812044</v>
      </c>
      <c r="CA265" s="2">
        <v>20.456630091595553</v>
      </c>
      <c r="CB265" s="2">
        <v>20.306400273964474</v>
      </c>
      <c r="CC265" s="2">
        <v>21.054974633311573</v>
      </c>
      <c r="CD265" s="2">
        <v>20.920630933567139</v>
      </c>
      <c r="CE265" s="2">
        <v>21.861354933040907</v>
      </c>
      <c r="CF265" s="2">
        <v>21.085778028061942</v>
      </c>
      <c r="CG265" s="2">
        <v>19.413238347241116</v>
      </c>
      <c r="CH265" s="2">
        <v>21.483389740722799</v>
      </c>
      <c r="CI265" s="2">
        <v>20.787161373160249</v>
      </c>
      <c r="CJ265" s="2">
        <v>21.58586294678496</v>
      </c>
      <c r="CK265" s="2">
        <v>20.193225750278302</v>
      </c>
      <c r="CL265" s="2">
        <v>22.08417628867965</v>
      </c>
      <c r="CM265" s="2">
        <v>21.861107046347811</v>
      </c>
      <c r="CN265" s="2">
        <v>20.167603328363615</v>
      </c>
      <c r="CO265" s="2">
        <v>22.065701040407589</v>
      </c>
      <c r="CP265" s="2">
        <v>21.296881480126114</v>
      </c>
      <c r="CQ265" s="2">
        <v>20.725158141916985</v>
      </c>
      <c r="CR265" s="2">
        <v>19.815546727801902</v>
      </c>
      <c r="CS265" s="2">
        <v>20.935733121217076</v>
      </c>
      <c r="CT265" s="2">
        <v>21.525931367400165</v>
      </c>
      <c r="CU265" s="2">
        <v>22.039230579711951</v>
      </c>
      <c r="CV265" s="2">
        <v>21.671334886949484</v>
      </c>
      <c r="CW265" s="2">
        <v>21.845253693887834</v>
      </c>
      <c r="CX265" s="2">
        <v>21.823468055775692</v>
      </c>
      <c r="CY265" s="2">
        <v>21.599267744258423</v>
      </c>
      <c r="CZ265" s="2">
        <v>20.835053445105729</v>
      </c>
      <c r="DA265" s="2">
        <v>18.714269816113102</v>
      </c>
      <c r="DB265" s="2">
        <v>22.109091810487815</v>
      </c>
      <c r="DC265" s="2">
        <v>19.720767917300122</v>
      </c>
      <c r="DD265" s="2">
        <v>19.281694325411117</v>
      </c>
      <c r="DE265" s="2">
        <v>20.232347048773132</v>
      </c>
      <c r="DF265" s="2">
        <v>19.806484996484265</v>
      </c>
      <c r="DG265" s="2">
        <v>21.373096118013194</v>
      </c>
      <c r="DH265" s="2">
        <v>21.701995194389216</v>
      </c>
      <c r="DI265" s="2">
        <v>19.358213390130999</v>
      </c>
      <c r="DJ265" s="2">
        <v>21.31236401765074</v>
      </c>
      <c r="DK265" s="2">
        <v>21.181182211620555</v>
      </c>
      <c r="DL265" s="2">
        <v>22.061122403584964</v>
      </c>
      <c r="DM265" s="2">
        <v>21.2976035015081</v>
      </c>
      <c r="DN265" s="2">
        <v>22.031268696634221</v>
      </c>
      <c r="DO265" s="2">
        <v>20.994174193741543</v>
      </c>
      <c r="DP265" s="2">
        <v>21.869667942961723</v>
      </c>
      <c r="DQ265" s="2">
        <v>19.393691586477075</v>
      </c>
      <c r="DR265" s="2">
        <v>18.860518009720895</v>
      </c>
      <c r="DS265" s="2">
        <v>19.071964123893114</v>
      </c>
      <c r="DT265" s="2">
        <v>20.897505249678044</v>
      </c>
      <c r="DU265" s="2">
        <v>20.074224686499026</v>
      </c>
      <c r="DV265" s="2">
        <v>21.001214791745017</v>
      </c>
      <c r="DW265" s="2">
        <v>20.229163598560827</v>
      </c>
      <c r="DX265" s="2">
        <v>19.896532374389825</v>
      </c>
      <c r="DY265" s="2">
        <v>19.853062233961172</v>
      </c>
      <c r="DZ265" s="2">
        <v>20.941789153640286</v>
      </c>
      <c r="EA265" s="2">
        <v>21.898335072671969</v>
      </c>
      <c r="EB265" s="2">
        <v>19.453809862699753</v>
      </c>
      <c r="EC265" s="2">
        <v>20.181326671355883</v>
      </c>
      <c r="ED265" s="2">
        <v>22.526841426267964</v>
      </c>
      <c r="EE265" s="2">
        <v>18.036610036631789</v>
      </c>
      <c r="EF265" s="2">
        <v>19.69576389316309</v>
      </c>
      <c r="EG265" s="2">
        <v>20.31871472306992</v>
      </c>
      <c r="EH265" s="2">
        <v>20.661437613862095</v>
      </c>
      <c r="EI265" s="2">
        <v>18.514089636249128</v>
      </c>
      <c r="EJ265" s="2">
        <v>20.386820912879426</v>
      </c>
      <c r="EK265" s="2">
        <v>20.311390142599517</v>
      </c>
      <c r="EL265" s="2">
        <v>20.031983960060632</v>
      </c>
      <c r="EM265" s="2">
        <v>22.777772543203774</v>
      </c>
      <c r="EN265" s="2">
        <v>20.5170658455582</v>
      </c>
      <c r="EO265" s="2">
        <v>20.556044383503796</v>
      </c>
      <c r="EP265" s="2">
        <v>19.307477011666471</v>
      </c>
      <c r="EQ265" s="2">
        <v>19.527236657599719</v>
      </c>
      <c r="ER265" s="2">
        <v>21.245781007708334</v>
      </c>
      <c r="ES265" s="2">
        <v>20.159874007155278</v>
      </c>
      <c r="ET265" s="2">
        <v>21.631382743945739</v>
      </c>
      <c r="EU265" s="2">
        <v>22.609054444211559</v>
      </c>
      <c r="EV265" s="2">
        <v>21.091903845522548</v>
      </c>
      <c r="EW265" s="2">
        <v>19.827660216177261</v>
      </c>
      <c r="EX265" s="2">
        <v>21.489772405223317</v>
      </c>
      <c r="EY265" s="2">
        <v>20.292012210012377</v>
      </c>
      <c r="EZ265" s="2">
        <v>20.572926351024897</v>
      </c>
      <c r="FA265" s="2">
        <v>19.861356443641121</v>
      </c>
      <c r="FB265" s="2">
        <v>20.080580953885843</v>
      </c>
      <c r="FC265" s="2">
        <v>22.120773922109482</v>
      </c>
      <c r="FD265" s="2">
        <v>20.07215524973963</v>
      </c>
      <c r="FE265" s="2">
        <v>20.610852678572165</v>
      </c>
      <c r="FF265" s="2">
        <v>19.604366257471888</v>
      </c>
      <c r="FG265" s="2">
        <v>19.430673107946728</v>
      </c>
      <c r="FH265" s="2">
        <v>21.546122922833682</v>
      </c>
      <c r="FI265" s="2">
        <v>20.882439303275898</v>
      </c>
      <c r="FJ265" s="2">
        <v>20.456513450852228</v>
      </c>
      <c r="FK265" s="2">
        <v>19.673709606818569</v>
      </c>
      <c r="FL265" s="2">
        <v>21.847740600243451</v>
      </c>
      <c r="FM265" s="2">
        <v>21.644942879671742</v>
      </c>
      <c r="FN265" s="2">
        <v>22.15693650872473</v>
      </c>
      <c r="FO265" s="2">
        <v>20.130926430731201</v>
      </c>
      <c r="FP265" s="2">
        <v>19.793959088106359</v>
      </c>
      <c r="FQ265" s="2">
        <v>20.529306807745566</v>
      </c>
      <c r="FR265" s="2">
        <v>21.060276294554281</v>
      </c>
      <c r="FS265" s="2">
        <v>19.772535316159544</v>
      </c>
      <c r="FT265" s="2">
        <v>20.465645809505361</v>
      </c>
      <c r="FU265" s="2">
        <v>19.491338047137329</v>
      </c>
      <c r="FV265" s="2">
        <v>20.319459297817883</v>
      </c>
      <c r="FW265" s="2">
        <v>20.964366226087364</v>
      </c>
      <c r="FX265" s="2">
        <v>21.397351071459699</v>
      </c>
      <c r="FY265" s="2">
        <v>21.978886386725872</v>
      </c>
      <c r="FZ265" s="2">
        <v>21.308269366707123</v>
      </c>
      <c r="GA265" s="2">
        <v>21.378857467536644</v>
      </c>
      <c r="GB265" s="2">
        <v>19.568508075628021</v>
      </c>
      <c r="GC265" s="2">
        <v>20.834610798907651</v>
      </c>
      <c r="GD265" s="2">
        <v>20.749581752724318</v>
      </c>
      <c r="GE265" s="2">
        <v>19.725372409594115</v>
      </c>
      <c r="GF265" s="2">
        <v>19.50737503811434</v>
      </c>
      <c r="GG265" s="2">
        <v>20.399300884451751</v>
      </c>
      <c r="GH265" s="2">
        <v>20.94123102924236</v>
      </c>
      <c r="GI265" s="2">
        <v>19.141031511367139</v>
      </c>
      <c r="GJ265" s="2">
        <v>21.780260491983658</v>
      </c>
      <c r="GK265" s="2">
        <v>21.898387105972393</v>
      </c>
      <c r="GL265" s="2">
        <v>20.993433331618345</v>
      </c>
      <c r="GM265" s="30">
        <v>19.432982671757308</v>
      </c>
      <c r="GN265" s="30">
        <v>21.72714205198</v>
      </c>
    </row>
    <row r="266" spans="1:196" ht="28.5" x14ac:dyDescent="0.2">
      <c r="A266" s="17" t="s">
        <v>204</v>
      </c>
      <c r="B266" s="17">
        <f>12+16+16</f>
        <v>44</v>
      </c>
      <c r="C266" s="17">
        <v>2</v>
      </c>
      <c r="D266" s="9" t="s">
        <v>0</v>
      </c>
      <c r="E266" s="8">
        <v>0.67581458522039739</v>
      </c>
      <c r="F266" s="7">
        <v>-0.23306127516424269</v>
      </c>
      <c r="G266" s="7">
        <v>0.39203147332081428</v>
      </c>
      <c r="H266" s="10">
        <v>-0.35146294098014508</v>
      </c>
      <c r="I266" s="78">
        <v>0</v>
      </c>
      <c r="J266" s="78">
        <v>0</v>
      </c>
      <c r="K266" s="2">
        <v>19.733992750133083</v>
      </c>
      <c r="L266" s="2">
        <v>16.573974455074968</v>
      </c>
      <c r="M266" s="2">
        <v>18.808759293019421</v>
      </c>
      <c r="N266" s="2">
        <v>16.416879385518204</v>
      </c>
      <c r="O266" s="2">
        <v>20.354338326254773</v>
      </c>
      <c r="P266" s="2">
        <v>19.253277935192742</v>
      </c>
      <c r="Q266" s="2">
        <v>18.097929814023676</v>
      </c>
      <c r="R266" s="2">
        <v>16.103981225487971</v>
      </c>
      <c r="S266" s="2">
        <v>17.307068178362314</v>
      </c>
      <c r="T266" s="2">
        <v>14.588278357665235</v>
      </c>
      <c r="U266" s="2">
        <v>17.007053834522026</v>
      </c>
      <c r="V266" s="2">
        <v>17.887273489009829</v>
      </c>
      <c r="W266" s="2">
        <v>17.419239787383624</v>
      </c>
      <c r="X266" s="2">
        <v>19.364584263127355</v>
      </c>
      <c r="Y266" s="2">
        <v>15.643289479541082</v>
      </c>
      <c r="Z266" s="2">
        <v>16.588120863334158</v>
      </c>
      <c r="AA266" s="2">
        <v>17.400161931356529</v>
      </c>
      <c r="AB266" s="2">
        <v>18.612820728236894</v>
      </c>
      <c r="AC266" s="2">
        <v>19.146510552868261</v>
      </c>
      <c r="AD266" s="2">
        <v>19.180846566213784</v>
      </c>
      <c r="AE266" s="2">
        <v>17.218861091601283</v>
      </c>
      <c r="AF266" s="2">
        <v>20.776436277057918</v>
      </c>
      <c r="AG266" s="2">
        <v>17.376607679336136</v>
      </c>
      <c r="AH266" s="2">
        <v>18.549562813872985</v>
      </c>
      <c r="AI266" s="2">
        <v>15.967586716550338</v>
      </c>
      <c r="AJ266" s="2">
        <v>19.331725265080919</v>
      </c>
      <c r="AK266" s="2">
        <v>18.855349905342514</v>
      </c>
      <c r="AL266" s="2">
        <v>15.051352222637151</v>
      </c>
      <c r="AM266" s="2">
        <v>16.468134035661077</v>
      </c>
      <c r="AN266" s="2">
        <v>15.519162977150488</v>
      </c>
      <c r="AO266" s="2">
        <v>18.393233471708939</v>
      </c>
      <c r="AP266" s="2">
        <v>16.076068732435004</v>
      </c>
      <c r="AQ266" s="2">
        <v>19.383232324216486</v>
      </c>
      <c r="AR266" s="2">
        <v>17.343490753467382</v>
      </c>
      <c r="AS266" s="2">
        <v>17.793627066157384</v>
      </c>
      <c r="AT266" s="2">
        <v>14.913099175193379</v>
      </c>
      <c r="AU266" s="2">
        <v>15.737891458838062</v>
      </c>
      <c r="AV266" s="2">
        <v>14.431387999818083</v>
      </c>
      <c r="AW266" s="2">
        <v>20.186317805057506</v>
      </c>
      <c r="AX266" s="2">
        <v>19.04132444825067</v>
      </c>
      <c r="AY266" s="2">
        <v>17.513924157543784</v>
      </c>
      <c r="AZ266" s="2">
        <v>16.310581549188122</v>
      </c>
      <c r="BA266" s="2">
        <v>16.801791789969492</v>
      </c>
      <c r="BB266" s="2">
        <v>15.846529784333493</v>
      </c>
      <c r="BC266" s="2">
        <v>20.867610525654907</v>
      </c>
      <c r="BD266" s="2">
        <v>17.105880685444053</v>
      </c>
      <c r="BE266" s="2">
        <v>15.259476472137598</v>
      </c>
      <c r="BF266" s="2">
        <v>16.676836086124322</v>
      </c>
      <c r="BG266" s="2">
        <v>13.93993230622436</v>
      </c>
      <c r="BH266" s="2">
        <v>16.797633102518645</v>
      </c>
      <c r="BI266" s="2">
        <v>15.230201028520685</v>
      </c>
      <c r="BJ266" s="2">
        <v>17.307720859863387</v>
      </c>
      <c r="BK266" s="2">
        <v>17.451426802540194</v>
      </c>
      <c r="BL266" s="2">
        <v>19.003058809069117</v>
      </c>
      <c r="BM266" s="2">
        <v>15.291413576184295</v>
      </c>
      <c r="BN266" s="2">
        <v>17.332790624498728</v>
      </c>
      <c r="BO266" s="2">
        <v>16.698367409554471</v>
      </c>
      <c r="BP266" s="2">
        <v>16.918775434678736</v>
      </c>
      <c r="BQ266" s="2">
        <v>15.184749567276292</v>
      </c>
      <c r="BR266" s="2">
        <v>16.313907941113047</v>
      </c>
      <c r="BS266" s="2">
        <v>17.888731756798574</v>
      </c>
      <c r="BT266" s="2">
        <v>16.728758002774992</v>
      </c>
      <c r="BU266" s="2">
        <v>15.958188005065203</v>
      </c>
      <c r="BV266" s="2">
        <v>17.223267693165965</v>
      </c>
      <c r="BW266" s="2">
        <v>15.195616533488227</v>
      </c>
      <c r="BX266" s="2">
        <v>18.310709640427739</v>
      </c>
      <c r="BY266" s="2">
        <v>20.652082149855694</v>
      </c>
      <c r="BZ266" s="2">
        <v>15.305264702049277</v>
      </c>
      <c r="CA266" s="2">
        <v>18.860596695448361</v>
      </c>
      <c r="CB266" s="2">
        <v>15.376926613378709</v>
      </c>
      <c r="CC266" s="2">
        <v>17.519936378978308</v>
      </c>
      <c r="CD266" s="2">
        <v>17.298038597747222</v>
      </c>
      <c r="CE266" s="2">
        <v>19.37562752963818</v>
      </c>
      <c r="CF266" s="2">
        <v>16.998427860886963</v>
      </c>
      <c r="CG266" s="2">
        <v>15.10183354988639</v>
      </c>
      <c r="CH266" s="2">
        <v>19.288356997831205</v>
      </c>
      <c r="CI266" s="2">
        <v>19.115657856117213</v>
      </c>
      <c r="CJ266" s="2">
        <v>16.81202763870186</v>
      </c>
      <c r="CK266" s="2">
        <v>15.667915887402392</v>
      </c>
      <c r="CL266" s="2">
        <v>19.049587302540857</v>
      </c>
      <c r="CM266" s="2">
        <v>17.810045526009045</v>
      </c>
      <c r="CN266" s="2">
        <v>16.355657620788897</v>
      </c>
      <c r="CO266" s="2">
        <v>20.765652559972448</v>
      </c>
      <c r="CP266" s="2">
        <v>17.60653289552404</v>
      </c>
      <c r="CQ266" s="2">
        <v>17.162940043128224</v>
      </c>
      <c r="CR266" s="2">
        <v>16.326838507379165</v>
      </c>
      <c r="CS266" s="2">
        <v>17.29499976522029</v>
      </c>
      <c r="CT266" s="2">
        <v>17.794570921645278</v>
      </c>
      <c r="CU266" s="2">
        <v>19.031594962896978</v>
      </c>
      <c r="CV266" s="2">
        <v>18.408646562228128</v>
      </c>
      <c r="CW266" s="2">
        <v>18.457816471046872</v>
      </c>
      <c r="CX266" s="2">
        <v>17.664369033794184</v>
      </c>
      <c r="CY266" s="2">
        <v>18.135518708969737</v>
      </c>
      <c r="CZ266" s="2">
        <v>19.754426786702346</v>
      </c>
      <c r="DA266" s="2">
        <v>15.86163700324223</v>
      </c>
      <c r="DB266" s="2">
        <v>18.628464407493706</v>
      </c>
      <c r="DC266" s="2">
        <v>15.992215561200691</v>
      </c>
      <c r="DD266" s="2">
        <v>15.872563952530804</v>
      </c>
      <c r="DE266" s="2">
        <v>16.641331801268073</v>
      </c>
      <c r="DF266" s="2">
        <v>15.812002113365139</v>
      </c>
      <c r="DG266" s="2">
        <v>19.785944593790227</v>
      </c>
      <c r="DH266" s="2">
        <v>20.925400406964613</v>
      </c>
      <c r="DI266" s="2">
        <v>15.350985915667803</v>
      </c>
      <c r="DJ266" s="2">
        <v>17.692354296694472</v>
      </c>
      <c r="DK266" s="2">
        <v>17.524957012141847</v>
      </c>
      <c r="DL266" s="2">
        <v>18.706142975387483</v>
      </c>
      <c r="DM266" s="2">
        <v>20.029954705002972</v>
      </c>
      <c r="DN266" s="2">
        <v>19.904623471086996</v>
      </c>
      <c r="DO266" s="2">
        <v>16.985450942149157</v>
      </c>
      <c r="DP266" s="2">
        <v>19.12369028582463</v>
      </c>
      <c r="DQ266" s="2">
        <v>15.488536370326422</v>
      </c>
      <c r="DR266" s="2">
        <v>16.001971237966707</v>
      </c>
      <c r="DS266" s="2">
        <v>16.066675938396617</v>
      </c>
      <c r="DT266" s="2">
        <v>18.316868244469603</v>
      </c>
      <c r="DU266" s="2">
        <v>16.083880340554249</v>
      </c>
      <c r="DV266" s="2">
        <v>19.253245944994301</v>
      </c>
      <c r="DW266" s="2">
        <v>15.96097200402607</v>
      </c>
      <c r="DX266" s="2">
        <v>15.471061934217007</v>
      </c>
      <c r="DY266" s="2">
        <v>16.142423529269273</v>
      </c>
      <c r="DZ266" s="2">
        <v>17.957907203022192</v>
      </c>
      <c r="EA266" s="2">
        <v>17.982585743212191</v>
      </c>
      <c r="EB266" s="2">
        <v>14.79163561599251</v>
      </c>
      <c r="EC266" s="2">
        <v>16.355258204435785</v>
      </c>
      <c r="ED266" s="2">
        <v>20.575151936051832</v>
      </c>
      <c r="EE266" s="2">
        <v>13.65488307118736</v>
      </c>
      <c r="EF266" s="2">
        <v>15.16500722195522</v>
      </c>
      <c r="EG266" s="2">
        <v>16.67251656216672</v>
      </c>
      <c r="EH266" s="2">
        <v>16.638354233412901</v>
      </c>
      <c r="EI266" s="2">
        <v>14.769879489687627</v>
      </c>
      <c r="EJ266" s="2">
        <v>17.190937827929105</v>
      </c>
      <c r="EK266" s="2">
        <v>16.347484165661115</v>
      </c>
      <c r="EL266" s="2">
        <v>15.633617038982544</v>
      </c>
      <c r="EM266" s="2">
        <v>21.175933103771133</v>
      </c>
      <c r="EN266" s="2">
        <v>15.706455467809157</v>
      </c>
      <c r="EO266" s="2">
        <v>18.167140019886446</v>
      </c>
      <c r="EP266" s="2">
        <v>15.61818864180225</v>
      </c>
      <c r="EQ266" s="2">
        <v>17.611035866076865</v>
      </c>
      <c r="ER266" s="2">
        <v>19.663149671996923</v>
      </c>
      <c r="ES266" s="2">
        <v>16.099117584689605</v>
      </c>
      <c r="ET266" s="2">
        <v>18.081190234303776</v>
      </c>
      <c r="EU266" s="2">
        <v>19.977680555896203</v>
      </c>
      <c r="EV266" s="2">
        <v>17.061904978782746</v>
      </c>
      <c r="EW266" s="2">
        <v>14.394902205116493</v>
      </c>
      <c r="EX266" s="2">
        <v>19.270634378576066</v>
      </c>
      <c r="EY266" s="2">
        <v>16.692593116213985</v>
      </c>
      <c r="EZ266" s="2">
        <v>18.59430149891633</v>
      </c>
      <c r="FA266" s="2">
        <v>16.31458785525345</v>
      </c>
      <c r="FB266" s="2">
        <v>16.018861514617651</v>
      </c>
      <c r="FC266" s="2">
        <v>18.530920303765146</v>
      </c>
      <c r="FD266" s="2">
        <v>15.805147553412249</v>
      </c>
      <c r="FE266" s="2">
        <v>16.363228585973754</v>
      </c>
      <c r="FF266" s="2">
        <v>15.631199633107354</v>
      </c>
      <c r="FG266" s="2">
        <v>15.852014338902217</v>
      </c>
      <c r="FH266" s="2">
        <v>19.489381656357835</v>
      </c>
      <c r="FI266" s="2">
        <v>16.769011300276023</v>
      </c>
      <c r="FJ266" s="2">
        <v>17.162464150736263</v>
      </c>
      <c r="FK266" s="2">
        <v>16.561165047070265</v>
      </c>
      <c r="FL266" s="2">
        <v>17.103826482398322</v>
      </c>
      <c r="FM266" s="2">
        <v>17.476801037847878</v>
      </c>
      <c r="FN266" s="2">
        <v>20.328119314566361</v>
      </c>
      <c r="FO266" s="2">
        <v>16.37786442930436</v>
      </c>
      <c r="FP266" s="2">
        <v>15.403867521074003</v>
      </c>
      <c r="FQ266" s="2">
        <v>16.733705702616732</v>
      </c>
      <c r="FR266" s="2">
        <v>16.610307968313748</v>
      </c>
      <c r="FS266" s="2">
        <v>15.432149170974698</v>
      </c>
      <c r="FT266" s="2">
        <v>15.816696289792725</v>
      </c>
      <c r="FU266" s="2">
        <v>15.908978293729671</v>
      </c>
      <c r="FV266" s="2">
        <v>15.854793875742427</v>
      </c>
      <c r="FW266" s="2">
        <v>17.591580181839959</v>
      </c>
      <c r="FX266" s="2">
        <v>16.101995587946654</v>
      </c>
      <c r="FY266" s="2">
        <v>20.554970171556221</v>
      </c>
      <c r="FZ266" s="2">
        <v>17.817009353375756</v>
      </c>
      <c r="GA266" s="2">
        <v>18.465718181272251</v>
      </c>
      <c r="GB266" s="2">
        <v>19.90728259213774</v>
      </c>
      <c r="GC266" s="2">
        <v>16.899283790570291</v>
      </c>
      <c r="GD266" s="2">
        <v>16.373675775194247</v>
      </c>
      <c r="GE266" s="2">
        <v>15.217021540873722</v>
      </c>
      <c r="GF266" s="2">
        <v>16.130809886849043</v>
      </c>
      <c r="GG266" s="2">
        <v>16.33206627076633</v>
      </c>
      <c r="GH266" s="2">
        <v>16.174724471370808</v>
      </c>
      <c r="GI266" s="2">
        <v>15.120714375326262</v>
      </c>
      <c r="GJ266" s="2">
        <v>16.787446911887795</v>
      </c>
      <c r="GK266" s="2">
        <v>17.794919082167898</v>
      </c>
      <c r="GL266" s="2">
        <v>15.889762214108597</v>
      </c>
      <c r="GM266" s="30">
        <v>15.09525091798287</v>
      </c>
      <c r="GN266" s="30">
        <v>19.795245960401822</v>
      </c>
    </row>
    <row r="267" spans="1:196" x14ac:dyDescent="0.2">
      <c r="A267" s="17" t="s">
        <v>205</v>
      </c>
      <c r="B267" s="17">
        <v>46</v>
      </c>
      <c r="C267" s="17">
        <v>3</v>
      </c>
      <c r="D267" s="9" t="s">
        <v>0</v>
      </c>
      <c r="E267" s="8">
        <v>0.41807791747524059</v>
      </c>
      <c r="F267" s="7">
        <v>-0.21455281521681968</v>
      </c>
      <c r="G267" s="7">
        <v>0.39845381068912944</v>
      </c>
      <c r="H267" s="10">
        <v>-0.21231094451765387</v>
      </c>
      <c r="I267" s="78">
        <v>0</v>
      </c>
      <c r="J267" s="78">
        <v>0</v>
      </c>
      <c r="K267" s="2">
        <v>19.042712226947284</v>
      </c>
      <c r="L267" s="2">
        <v>17.250348479662279</v>
      </c>
      <c r="M267" s="2">
        <v>18.669357465387069</v>
      </c>
      <c r="N267" s="2">
        <v>18.399053622309069</v>
      </c>
      <c r="O267" s="2">
        <v>20.005296001414166</v>
      </c>
      <c r="P267" s="2">
        <v>18.377384731866627</v>
      </c>
      <c r="Q267" s="2">
        <v>17.467036206079733</v>
      </c>
      <c r="R267" s="2">
        <v>17.026606367775223</v>
      </c>
      <c r="S267" s="2">
        <v>17.816877554645558</v>
      </c>
      <c r="T267" s="2">
        <v>16.596417799497505</v>
      </c>
      <c r="U267" s="2">
        <v>17.258461532140565</v>
      </c>
      <c r="V267" s="2">
        <v>17.969344040045822</v>
      </c>
      <c r="W267" s="2">
        <v>18.510246627433226</v>
      </c>
      <c r="X267" s="2">
        <v>18.566137360234269</v>
      </c>
      <c r="Y267" s="2">
        <v>16.386021716578885</v>
      </c>
      <c r="Z267" s="2">
        <v>18.356293695686041</v>
      </c>
      <c r="AA267" s="2">
        <v>17.531578415260583</v>
      </c>
      <c r="AB267" s="2">
        <v>18.579845253172554</v>
      </c>
      <c r="AC267" s="2">
        <v>18.878035314489427</v>
      </c>
      <c r="AD267" s="2">
        <v>18.866900016208636</v>
      </c>
      <c r="AE267" s="2">
        <v>18.157753749158843</v>
      </c>
      <c r="AF267" s="2">
        <v>20.020408994501022</v>
      </c>
      <c r="AG267" s="2">
        <v>17.69498110477781</v>
      </c>
      <c r="AH267" s="2">
        <v>18.322395077055258</v>
      </c>
      <c r="AI267" s="2">
        <v>17.179664826287976</v>
      </c>
      <c r="AJ267" s="2">
        <v>18.934247344316908</v>
      </c>
      <c r="AK267" s="2">
        <v>18.855131788109802</v>
      </c>
      <c r="AL267" s="2">
        <v>16.078753287707485</v>
      </c>
      <c r="AM267" s="2">
        <v>17.071995594688229</v>
      </c>
      <c r="AN267" s="2">
        <v>16.299704758841692</v>
      </c>
      <c r="AO267" s="2">
        <v>18.029386119659424</v>
      </c>
      <c r="AP267" s="2">
        <v>16.690438357793475</v>
      </c>
      <c r="AQ267" s="2">
        <v>18.706271256130051</v>
      </c>
      <c r="AR267" s="2">
        <v>17.413227334894415</v>
      </c>
      <c r="AS267" s="2">
        <v>18.001842954529703</v>
      </c>
      <c r="AT267" s="2">
        <v>17.209890415716934</v>
      </c>
      <c r="AU267" s="2">
        <v>16.929630154548008</v>
      </c>
      <c r="AV267" s="2">
        <v>15.848503644131709</v>
      </c>
      <c r="AW267" s="2">
        <v>19.475562485669773</v>
      </c>
      <c r="AX267" s="2">
        <v>19.234478007093482</v>
      </c>
      <c r="AY267" s="2">
        <v>18.570976997902378</v>
      </c>
      <c r="AZ267" s="2">
        <v>16.970703445004052</v>
      </c>
      <c r="BA267" s="2">
        <v>17.578433901852943</v>
      </c>
      <c r="BB267" s="2">
        <v>16.862139453224096</v>
      </c>
      <c r="BC267" s="2">
        <v>19.881934158184471</v>
      </c>
      <c r="BD267" s="2">
        <v>17.362224011021521</v>
      </c>
      <c r="BE267" s="2">
        <v>17.693955244331608</v>
      </c>
      <c r="BF267" s="2">
        <v>17.41880424169382</v>
      </c>
      <c r="BG267" s="2">
        <v>16.149993105373596</v>
      </c>
      <c r="BH267" s="2">
        <v>17.91051436394789</v>
      </c>
      <c r="BI267" s="2">
        <v>17.041348841330304</v>
      </c>
      <c r="BJ267" s="2">
        <v>17.678444552327118</v>
      </c>
      <c r="BK267" s="2">
        <v>17.77645075839213</v>
      </c>
      <c r="BL267" s="2">
        <v>18.781292300608726</v>
      </c>
      <c r="BM267" s="2">
        <v>16.66981209891815</v>
      </c>
      <c r="BN267" s="2">
        <v>17.724703054825426</v>
      </c>
      <c r="BO267" s="2">
        <v>17.148947885642318</v>
      </c>
      <c r="BP267" s="2">
        <v>17.298230773229594</v>
      </c>
      <c r="BQ267" s="2">
        <v>16.492127608990586</v>
      </c>
      <c r="BR267" s="2">
        <v>17.296438654536725</v>
      </c>
      <c r="BS267" s="2">
        <v>18.377112299259426</v>
      </c>
      <c r="BT267" s="2">
        <v>18.313786276581435</v>
      </c>
      <c r="BU267" s="2">
        <v>17.212185775889683</v>
      </c>
      <c r="BV267" s="2">
        <v>17.665635370867932</v>
      </c>
      <c r="BW267" s="2">
        <v>16.173706900477402</v>
      </c>
      <c r="BX267" s="2">
        <v>18.003884844763196</v>
      </c>
      <c r="BY267" s="2">
        <v>19.994916641702247</v>
      </c>
      <c r="BZ267" s="2">
        <v>17.614602185725101</v>
      </c>
      <c r="CA267" s="2">
        <v>18.408910165670719</v>
      </c>
      <c r="CB267" s="2">
        <v>16.281794668233346</v>
      </c>
      <c r="CC267" s="2">
        <v>18.441717541225071</v>
      </c>
      <c r="CD267" s="2">
        <v>17.167470995763278</v>
      </c>
      <c r="CE267" s="2">
        <v>19.168781204651765</v>
      </c>
      <c r="CF267" s="2">
        <v>17.096524373858124</v>
      </c>
      <c r="CG267" s="2">
        <v>16.599428591369449</v>
      </c>
      <c r="CH267" s="2">
        <v>19.089961579825914</v>
      </c>
      <c r="CI267" s="2">
        <v>19.160399967231101</v>
      </c>
      <c r="CJ267" s="2">
        <v>17.220211125555469</v>
      </c>
      <c r="CK267" s="2">
        <v>16.445059101166351</v>
      </c>
      <c r="CL267" s="2">
        <v>18.693070520386655</v>
      </c>
      <c r="CM267" s="2">
        <v>17.458696107709667</v>
      </c>
      <c r="CN267" s="2">
        <v>17.628484256934797</v>
      </c>
      <c r="CO267" s="2">
        <v>20.031762407770696</v>
      </c>
      <c r="CP267" s="2">
        <v>17.655687320768337</v>
      </c>
      <c r="CQ267" s="2">
        <v>17.329723693882141</v>
      </c>
      <c r="CR267" s="2">
        <v>16.772412056275684</v>
      </c>
      <c r="CS267" s="2">
        <v>17.384472988101592</v>
      </c>
      <c r="CT267" s="2">
        <v>17.95026606429893</v>
      </c>
      <c r="CU267" s="2">
        <v>18.389608923748884</v>
      </c>
      <c r="CV267" s="2">
        <v>18.3756096059819</v>
      </c>
      <c r="CW267" s="2">
        <v>18.230750043332783</v>
      </c>
      <c r="CX267" s="2">
        <v>17.626460881282906</v>
      </c>
      <c r="CY267" s="2">
        <v>18.272942922613268</v>
      </c>
      <c r="CZ267" s="2">
        <v>19.371664785646228</v>
      </c>
      <c r="DA267" s="2">
        <v>17.662613266925337</v>
      </c>
      <c r="DB267" s="2">
        <v>17.895647327680901</v>
      </c>
      <c r="DC267" s="2">
        <v>16.668587217235515</v>
      </c>
      <c r="DD267" s="2">
        <v>17.197335906206675</v>
      </c>
      <c r="DE267" s="2">
        <v>16.980956009440604</v>
      </c>
      <c r="DF267" s="2">
        <v>16.663511387535817</v>
      </c>
      <c r="DG267" s="2">
        <v>19.245787788385378</v>
      </c>
      <c r="DH267" s="2">
        <v>19.722221938733465</v>
      </c>
      <c r="DI267" s="2">
        <v>16.452135220798038</v>
      </c>
      <c r="DJ267" s="2">
        <v>17.861554371438409</v>
      </c>
      <c r="DK267" s="2">
        <v>17.576292943792392</v>
      </c>
      <c r="DL267" s="2">
        <v>18.131738773161143</v>
      </c>
      <c r="DM267" s="2">
        <v>19.487921865621114</v>
      </c>
      <c r="DN267" s="2">
        <v>19.19361626578414</v>
      </c>
      <c r="DO267" s="2">
        <v>17.423072746754769</v>
      </c>
      <c r="DP267" s="2">
        <v>18.971399556457634</v>
      </c>
      <c r="DQ267" s="2">
        <v>16.287865751181613</v>
      </c>
      <c r="DR267" s="2">
        <v>16.540170060198914</v>
      </c>
      <c r="DS267" s="2">
        <v>16.918296971341139</v>
      </c>
      <c r="DT267" s="2">
        <v>18.485012302241348</v>
      </c>
      <c r="DU267" s="2">
        <v>16.616065719333907</v>
      </c>
      <c r="DV267" s="2">
        <v>19.135085408828246</v>
      </c>
      <c r="DW267" s="2">
        <v>17.037915380561483</v>
      </c>
      <c r="DX267" s="2">
        <v>16.339046329537787</v>
      </c>
      <c r="DY267" s="2">
        <v>16.77563187448839</v>
      </c>
      <c r="DZ267" s="2">
        <v>18.40404218051037</v>
      </c>
      <c r="EA267" s="2">
        <v>17.968291179660532</v>
      </c>
      <c r="EB267" s="2">
        <v>16.779033604689293</v>
      </c>
      <c r="EC267" s="2">
        <v>16.771910177515387</v>
      </c>
      <c r="ED267" s="2">
        <v>19.697536000179483</v>
      </c>
      <c r="EE267" s="2">
        <v>15.948650372520436</v>
      </c>
      <c r="EF267" s="2">
        <v>16.948501329772778</v>
      </c>
      <c r="EG267" s="2">
        <v>16.896534484266823</v>
      </c>
      <c r="EH267" s="2">
        <v>17.629880256413781</v>
      </c>
      <c r="EI267" s="2">
        <v>15.701310942650865</v>
      </c>
      <c r="EJ267" s="2">
        <v>17.043637650004268</v>
      </c>
      <c r="EK267" s="2">
        <v>17.47942062943283</v>
      </c>
      <c r="EL267" s="2">
        <v>17.641170604231434</v>
      </c>
      <c r="EM267" s="2">
        <v>20.21285734761836</v>
      </c>
      <c r="EN267" s="2">
        <v>16.723459830015834</v>
      </c>
      <c r="EO267" s="2">
        <v>18.019538827506569</v>
      </c>
      <c r="EP267" s="2">
        <v>16.470373941218298</v>
      </c>
      <c r="EQ267" s="2">
        <v>18.131587340730405</v>
      </c>
      <c r="ER267" s="2">
        <v>20.072987932729486</v>
      </c>
      <c r="ES267" s="2">
        <v>16.934854270532703</v>
      </c>
      <c r="ET267" s="2">
        <v>17.702187793364693</v>
      </c>
      <c r="EU267" s="2">
        <v>18.925131226078232</v>
      </c>
      <c r="EV267" s="2">
        <v>18.579267283009859</v>
      </c>
      <c r="EW267" s="2">
        <v>15.677716353105712</v>
      </c>
      <c r="EX267" s="2">
        <v>18.549678001076003</v>
      </c>
      <c r="EY267" s="2">
        <v>17.459055513580328</v>
      </c>
      <c r="EZ267" s="2">
        <v>18.47442340521858</v>
      </c>
      <c r="FA267" s="2">
        <v>18.031812304489037</v>
      </c>
      <c r="FB267" s="2">
        <v>17.18031462917752</v>
      </c>
      <c r="FC267" s="2">
        <v>18.146166135278996</v>
      </c>
      <c r="FD267" s="2">
        <v>16.555689894304706</v>
      </c>
      <c r="FE267" s="2">
        <v>17.736351201544672</v>
      </c>
      <c r="FF267" s="2">
        <v>17.233312695976984</v>
      </c>
      <c r="FG267" s="2">
        <v>16.592484308956383</v>
      </c>
      <c r="FH267" s="2">
        <v>19.366782032693251</v>
      </c>
      <c r="FI267" s="2">
        <v>17.244141794146469</v>
      </c>
      <c r="FJ267" s="2">
        <v>17.617116322292524</v>
      </c>
      <c r="FK267" s="2">
        <v>17.158129421521416</v>
      </c>
      <c r="FL267" s="2">
        <v>17.972402880941619</v>
      </c>
      <c r="FM267" s="2">
        <v>17.915770235918135</v>
      </c>
      <c r="FN267" s="2">
        <v>19.1555261597282</v>
      </c>
      <c r="FO267" s="2">
        <v>17.126060460108906</v>
      </c>
      <c r="FP267" s="2">
        <v>16.872233786621557</v>
      </c>
      <c r="FQ267" s="2">
        <v>18.125956176698914</v>
      </c>
      <c r="FR267" s="2">
        <v>17.824961880274945</v>
      </c>
      <c r="FS267" s="2">
        <v>17.380110456298702</v>
      </c>
      <c r="FT267" s="2">
        <v>16.545852124974779</v>
      </c>
      <c r="FU267" s="2">
        <v>17.645751332660954</v>
      </c>
      <c r="FV267" s="2">
        <v>17.418166797667126</v>
      </c>
      <c r="FW267" s="2">
        <v>17.497523994672491</v>
      </c>
      <c r="FX267" s="2">
        <v>16.847821865210744</v>
      </c>
      <c r="FY267" s="2">
        <v>19.788153932082164</v>
      </c>
      <c r="FZ267" s="2">
        <v>18.126256868460224</v>
      </c>
      <c r="GA267" s="2">
        <v>18.11168457123231</v>
      </c>
      <c r="GB267" s="2">
        <v>17.509274366384226</v>
      </c>
      <c r="GC267" s="2">
        <v>17.512715604695234</v>
      </c>
      <c r="GD267" s="2">
        <v>16.866292634615263</v>
      </c>
      <c r="GE267" s="2">
        <v>16.23991357793436</v>
      </c>
      <c r="GF267" s="2">
        <v>17.215391413632865</v>
      </c>
      <c r="GG267" s="2">
        <v>16.519545933608487</v>
      </c>
      <c r="GH267" s="2">
        <v>17.710148191174198</v>
      </c>
      <c r="GI267" s="2">
        <v>16.670929940183331</v>
      </c>
      <c r="GJ267" s="2">
        <v>18.018268511952016</v>
      </c>
      <c r="GK267" s="2">
        <v>17.59604281570698</v>
      </c>
      <c r="GL267" s="2">
        <v>16.541682801602391</v>
      </c>
      <c r="GM267" s="30">
        <v>16.31795932224054</v>
      </c>
      <c r="GN267" s="30">
        <v>18.989289361176244</v>
      </c>
    </row>
    <row r="268" spans="1:196" x14ac:dyDescent="0.2">
      <c r="A268" s="17" t="s">
        <v>206</v>
      </c>
      <c r="B268" s="17">
        <v>48</v>
      </c>
      <c r="C268" s="17">
        <v>4</v>
      </c>
      <c r="D268" s="9" t="s">
        <v>0</v>
      </c>
      <c r="E268" s="8">
        <v>0.81698841992633731</v>
      </c>
      <c r="F268" s="7">
        <v>-9.0196380206553073E-2</v>
      </c>
      <c r="G268" s="7">
        <v>0.10468061208806084</v>
      </c>
      <c r="H268" s="10">
        <v>-0.30370681503607599</v>
      </c>
      <c r="I268" s="78">
        <v>0</v>
      </c>
      <c r="J268" s="78">
        <v>0</v>
      </c>
      <c r="K268" s="2">
        <v>20.222635516748337</v>
      </c>
      <c r="L268" s="2">
        <v>18.0817596949849</v>
      </c>
      <c r="M268" s="2">
        <v>19.178686035504924</v>
      </c>
      <c r="N268" s="2">
        <v>18.785508303682764</v>
      </c>
      <c r="O268" s="2">
        <v>21.556715373541618</v>
      </c>
      <c r="P268" s="2">
        <v>20.417457459762218</v>
      </c>
      <c r="Q268" s="2">
        <v>18.13424166678266</v>
      </c>
      <c r="R268" s="2">
        <v>17.622014367262768</v>
      </c>
      <c r="S268" s="2">
        <v>18.301725301934731</v>
      </c>
      <c r="T268" s="2">
        <v>17.514062820721126</v>
      </c>
      <c r="U268" s="2">
        <v>18.264389561872438</v>
      </c>
      <c r="V268" s="2">
        <v>18.186887923193144</v>
      </c>
      <c r="W268" s="2">
        <v>18.592773525647726</v>
      </c>
      <c r="X268" s="2">
        <v>19.393947118460499</v>
      </c>
      <c r="Y268" s="2">
        <v>17.640262575788732</v>
      </c>
      <c r="Z268" s="2">
        <v>18.573964198115036</v>
      </c>
      <c r="AA268" s="2">
        <v>18.700905665579729</v>
      </c>
      <c r="AB268" s="2">
        <v>19.47131544089061</v>
      </c>
      <c r="AC268" s="2">
        <v>18.967204259026357</v>
      </c>
      <c r="AD268" s="2">
        <v>19.470614284087844</v>
      </c>
      <c r="AE268" s="2">
        <v>18.632186352183442</v>
      </c>
      <c r="AF268" s="2">
        <v>20.04287868027204</v>
      </c>
      <c r="AG268" s="2">
        <v>18.741872810179583</v>
      </c>
      <c r="AH268" s="2">
        <v>19.070223202594995</v>
      </c>
      <c r="AI268" s="2">
        <v>17.736409183868702</v>
      </c>
      <c r="AJ268" s="2">
        <v>19.97883330742458</v>
      </c>
      <c r="AK268" s="2">
        <v>18.875158914808729</v>
      </c>
      <c r="AL268" s="2">
        <v>17.222072033449237</v>
      </c>
      <c r="AM268" s="2">
        <v>18.119641446754592</v>
      </c>
      <c r="AN268" s="2">
        <v>17.679395035882195</v>
      </c>
      <c r="AO268" s="2">
        <v>19.517137409079066</v>
      </c>
      <c r="AP268" s="2">
        <v>18.144367008025053</v>
      </c>
      <c r="AQ268" s="2">
        <v>18.903244214070799</v>
      </c>
      <c r="AR268" s="2">
        <v>18.140036721428313</v>
      </c>
      <c r="AS268" s="2">
        <v>19.117996888596643</v>
      </c>
      <c r="AT268" s="2">
        <v>18.206593928238362</v>
      </c>
      <c r="AU268" s="2">
        <v>18.560916479791565</v>
      </c>
      <c r="AV268" s="2">
        <v>16.752071201660812</v>
      </c>
      <c r="AW268" s="2">
        <v>18.983740201331706</v>
      </c>
      <c r="AX268" s="2">
        <v>19.290195939165976</v>
      </c>
      <c r="AY268" s="2">
        <v>18.81516005725943</v>
      </c>
      <c r="AZ268" s="2">
        <v>18.603481539784042</v>
      </c>
      <c r="BA268" s="2">
        <v>18.451921303050607</v>
      </c>
      <c r="BB268" s="2">
        <v>17.948720396729655</v>
      </c>
      <c r="BC268" s="2">
        <v>20.106349273456388</v>
      </c>
      <c r="BD268" s="2">
        <v>18.104757836407437</v>
      </c>
      <c r="BE268" s="2">
        <v>18.658754075882435</v>
      </c>
      <c r="BF268" s="2">
        <v>18.276126932698521</v>
      </c>
      <c r="BG268" s="2">
        <v>17.067968481695868</v>
      </c>
      <c r="BH268" s="2">
        <v>18.205615875490281</v>
      </c>
      <c r="BI268" s="2">
        <v>18.162249529383793</v>
      </c>
      <c r="BJ268" s="2">
        <v>18.703590544622088</v>
      </c>
      <c r="BK268" s="2">
        <v>18.420479929019855</v>
      </c>
      <c r="BL268" s="2">
        <v>18.761929526125833</v>
      </c>
      <c r="BM268" s="2">
        <v>17.729424293479035</v>
      </c>
      <c r="BN268" s="2">
        <v>18.762939736499998</v>
      </c>
      <c r="BO268" s="2">
        <v>17.795503095391119</v>
      </c>
      <c r="BP268" s="2">
        <v>18.499253852194844</v>
      </c>
      <c r="BQ268" s="2">
        <v>17.471721089845271</v>
      </c>
      <c r="BR268" s="2">
        <v>17.959618455837767</v>
      </c>
      <c r="BS268" s="2">
        <v>18.939049384064898</v>
      </c>
      <c r="BT268" s="2">
        <v>18.712678625856082</v>
      </c>
      <c r="BU268" s="2">
        <v>18.138164605911879</v>
      </c>
      <c r="BV268" s="2">
        <v>18.502565629655244</v>
      </c>
      <c r="BW268" s="2">
        <v>16.852111293054364</v>
      </c>
      <c r="BX268" s="2">
        <v>18.790769178805792</v>
      </c>
      <c r="BY268" s="2">
        <v>20.418588902928271</v>
      </c>
      <c r="BZ268" s="2">
        <v>18.580963569522318</v>
      </c>
      <c r="CA268" s="2">
        <v>18.905945965380432</v>
      </c>
      <c r="CB268" s="2">
        <v>17.413666366584643</v>
      </c>
      <c r="CC268" s="2">
        <v>18.817486036527296</v>
      </c>
      <c r="CD268" s="2">
        <v>17.728207258449256</v>
      </c>
      <c r="CE268" s="2">
        <v>19.098141172500451</v>
      </c>
      <c r="CF268" s="2">
        <v>18.196017540081872</v>
      </c>
      <c r="CG268" s="2">
        <v>17.592138982499563</v>
      </c>
      <c r="CH268" s="2">
        <v>19.451911896630307</v>
      </c>
      <c r="CI268" s="2">
        <v>19.598263904919619</v>
      </c>
      <c r="CJ268" s="2">
        <v>18.141949586376054</v>
      </c>
      <c r="CK268" s="2">
        <v>17.383892556638227</v>
      </c>
      <c r="CL268" s="2">
        <v>19.394720193767736</v>
      </c>
      <c r="CM268" s="2">
        <v>18.157574828918349</v>
      </c>
      <c r="CN268" s="2">
        <v>18.203864105609647</v>
      </c>
      <c r="CO268" s="2">
        <v>21.344250686183688</v>
      </c>
      <c r="CP268" s="2">
        <v>18.777951660817305</v>
      </c>
      <c r="CQ268" s="2">
        <v>18.476792510025717</v>
      </c>
      <c r="CR268" s="2">
        <v>18.156120425797102</v>
      </c>
      <c r="CS268" s="2">
        <v>18.433505532690781</v>
      </c>
      <c r="CT268" s="2">
        <v>19.130283752329653</v>
      </c>
      <c r="CU268" s="2">
        <v>19.561231546828996</v>
      </c>
      <c r="CV268" s="2">
        <v>19.16804404464278</v>
      </c>
      <c r="CW268" s="2">
        <v>19.353261689366946</v>
      </c>
      <c r="CX268" s="2">
        <v>18.571508277468972</v>
      </c>
      <c r="CY268" s="2">
        <v>18.522509248233607</v>
      </c>
      <c r="CZ268" s="2">
        <v>19.974481286121772</v>
      </c>
      <c r="DA268" s="2">
        <v>18.196619565241932</v>
      </c>
      <c r="DB268" s="2">
        <v>18.427109562978856</v>
      </c>
      <c r="DC268" s="2">
        <v>18.126646914008393</v>
      </c>
      <c r="DD268" s="2">
        <v>17.692408933896822</v>
      </c>
      <c r="DE268" s="2">
        <v>18.162861776195921</v>
      </c>
      <c r="DF268" s="2">
        <v>18.486713440163026</v>
      </c>
      <c r="DG268" s="2">
        <v>19.678402963386137</v>
      </c>
      <c r="DH268" s="2">
        <v>21.363804214294426</v>
      </c>
      <c r="DI268" s="2">
        <v>17.160301648462433</v>
      </c>
      <c r="DJ268" s="2">
        <v>18.850423250698292</v>
      </c>
      <c r="DK268" s="2">
        <v>18.293499499581269</v>
      </c>
      <c r="DL268" s="2">
        <v>18.704999086649472</v>
      </c>
      <c r="DM268" s="2">
        <v>19.396555329178785</v>
      </c>
      <c r="DN268" s="2">
        <v>19.846245056578169</v>
      </c>
      <c r="DO268" s="2">
        <v>18.506845913748297</v>
      </c>
      <c r="DP268" s="2">
        <v>19.424546418823645</v>
      </c>
      <c r="DQ268" s="2">
        <v>17.40722008319953</v>
      </c>
      <c r="DR268" s="2">
        <v>18.260280665524899</v>
      </c>
      <c r="DS268" s="2">
        <v>18.343579661888594</v>
      </c>
      <c r="DT268" s="2">
        <v>19.257009061125178</v>
      </c>
      <c r="DU268" s="2">
        <v>17.834934051932375</v>
      </c>
      <c r="DV268" s="2">
        <v>19.823714424921615</v>
      </c>
      <c r="DW268" s="2">
        <v>17.839412625995504</v>
      </c>
      <c r="DX268" s="2">
        <v>17.605340864708332</v>
      </c>
      <c r="DY268" s="2">
        <v>17.954131706251136</v>
      </c>
      <c r="DZ268" s="2">
        <v>19.513419756894272</v>
      </c>
      <c r="EA268" s="2">
        <v>18.673634550174793</v>
      </c>
      <c r="EB268" s="2">
        <v>17.368606673923203</v>
      </c>
      <c r="EC268" s="2">
        <v>18.021665724203224</v>
      </c>
      <c r="ED268" s="2">
        <v>19.373465812209407</v>
      </c>
      <c r="EE268" s="2">
        <v>16.931899454564434</v>
      </c>
      <c r="EF268" s="2">
        <v>17.345856560695051</v>
      </c>
      <c r="EG268" s="2">
        <v>18.792883374521992</v>
      </c>
      <c r="EH268" s="2">
        <v>18.013773035449944</v>
      </c>
      <c r="EI268" s="2">
        <v>17.797988154572987</v>
      </c>
      <c r="EJ268" s="2">
        <v>18.012959398454193</v>
      </c>
      <c r="EK268" s="2">
        <v>18.598288490550669</v>
      </c>
      <c r="EL268" s="2">
        <v>17.912746352591977</v>
      </c>
      <c r="EM268" s="2">
        <v>21.643451777037807</v>
      </c>
      <c r="EN268" s="2">
        <v>17.442323996940459</v>
      </c>
      <c r="EO268" s="2">
        <v>18.862324050036349</v>
      </c>
      <c r="EP268" s="2">
        <v>17.406920773279595</v>
      </c>
      <c r="EQ268" s="2">
        <v>19.052853746438146</v>
      </c>
      <c r="ER268" s="2">
        <v>20.161464963174588</v>
      </c>
      <c r="ES268" s="2">
        <v>17.994244710204896</v>
      </c>
      <c r="ET268" s="2">
        <v>18.459259578995002</v>
      </c>
      <c r="EU268" s="2">
        <v>19.144610776128363</v>
      </c>
      <c r="EV268" s="2">
        <v>18.642517766340536</v>
      </c>
      <c r="EW268" s="2">
        <v>17.226154543800043</v>
      </c>
      <c r="EX268" s="2">
        <v>19.700540006015661</v>
      </c>
      <c r="EY268" s="2">
        <v>17.970098144140383</v>
      </c>
      <c r="EZ268" s="2">
        <v>18.915194195930567</v>
      </c>
      <c r="FA268" s="2">
        <v>18.233115794919392</v>
      </c>
      <c r="FB268" s="2">
        <v>17.910245971779919</v>
      </c>
      <c r="FC268" s="2">
        <v>17.94842088312884</v>
      </c>
      <c r="FD268" s="2">
        <v>17.600781070700503</v>
      </c>
      <c r="FE268" s="2">
        <v>17.885793208413105</v>
      </c>
      <c r="FF268" s="2">
        <v>18.001451248614586</v>
      </c>
      <c r="FG268" s="2">
        <v>18.070702346847806</v>
      </c>
      <c r="FH268" s="2">
        <v>19.372008253499079</v>
      </c>
      <c r="FI268" s="2">
        <v>18.059952320799983</v>
      </c>
      <c r="FJ268" s="2">
        <v>18.442261766487249</v>
      </c>
      <c r="FK268" s="2">
        <v>18.052436415507064</v>
      </c>
      <c r="FL268" s="2">
        <v>18.585996120498159</v>
      </c>
      <c r="FM268" s="2">
        <v>18.808034791158178</v>
      </c>
      <c r="FN268" s="2">
        <v>20.765799896808666</v>
      </c>
      <c r="FO268" s="2">
        <v>17.556572609500439</v>
      </c>
      <c r="FP268" s="2">
        <v>17.786996159608599</v>
      </c>
      <c r="FQ268" s="2">
        <v>18.353129442134541</v>
      </c>
      <c r="FR268" s="2">
        <v>17.915763009316997</v>
      </c>
      <c r="FS268" s="2">
        <v>17.849163838978061</v>
      </c>
      <c r="FT268" s="2">
        <v>17.209999524620919</v>
      </c>
      <c r="FU268" s="2">
        <v>18.086571561847496</v>
      </c>
      <c r="FV268" s="2">
        <v>17.89337630003692</v>
      </c>
      <c r="FW268" s="2">
        <v>18.42432429351798</v>
      </c>
      <c r="FX268" s="2">
        <v>17.783096627287222</v>
      </c>
      <c r="FY268" s="2">
        <v>20.298052176134156</v>
      </c>
      <c r="FZ268" s="2">
        <v>18.963944009877668</v>
      </c>
      <c r="GA268" s="2">
        <v>18.479711576665032</v>
      </c>
      <c r="GB268" s="2">
        <v>19.632140755257311</v>
      </c>
      <c r="GC268" s="2">
        <v>18.124165068138797</v>
      </c>
      <c r="GD268" s="2">
        <v>18.327518915601733</v>
      </c>
      <c r="GE268" s="2">
        <v>17.558117839649732</v>
      </c>
      <c r="GF268" s="2">
        <v>18.324226387998461</v>
      </c>
      <c r="GG268" s="2">
        <v>17.336320730572801</v>
      </c>
      <c r="GH268" s="2">
        <v>17.756260773950061</v>
      </c>
      <c r="GI268" s="2">
        <v>17.686674228189521</v>
      </c>
      <c r="GJ268" s="2">
        <v>18.106724372787898</v>
      </c>
      <c r="GK268" s="2">
        <v>18.331677555443505</v>
      </c>
      <c r="GL268" s="2">
        <v>17.26097283063719</v>
      </c>
      <c r="GM268" s="30">
        <v>17.022264808469878</v>
      </c>
      <c r="GN268" s="30">
        <v>19.559464312250554</v>
      </c>
    </row>
    <row r="269" spans="1:196" ht="28.5" x14ac:dyDescent="0.2">
      <c r="A269" s="17" t="s">
        <v>207</v>
      </c>
      <c r="B269" s="17">
        <f>14+14+18</f>
        <v>46</v>
      </c>
      <c r="C269" s="17">
        <v>2</v>
      </c>
      <c r="D269" s="9" t="s">
        <v>0</v>
      </c>
      <c r="E269" s="8">
        <v>0.19456880715140384</v>
      </c>
      <c r="F269" s="7">
        <v>-0.30978051442742682</v>
      </c>
      <c r="G269" s="7">
        <v>0.21347562425628663</v>
      </c>
      <c r="H269" s="10">
        <v>-0.28924618368382937</v>
      </c>
      <c r="I269" s="78">
        <v>0</v>
      </c>
      <c r="J269" s="78">
        <v>0</v>
      </c>
      <c r="K269" s="2">
        <v>21.817601494911145</v>
      </c>
      <c r="L269" s="2">
        <v>19.28986472408085</v>
      </c>
      <c r="M269" s="2">
        <v>20.605223514418018</v>
      </c>
      <c r="N269" s="2">
        <v>19.4534252140778</v>
      </c>
      <c r="O269" s="2">
        <v>22.182388938470421</v>
      </c>
      <c r="P269" s="2">
        <v>21.398455957146442</v>
      </c>
      <c r="Q269" s="2">
        <v>20.144838285244653</v>
      </c>
      <c r="R269" s="2">
        <v>19.325085118530932</v>
      </c>
      <c r="S269" s="2">
        <v>19.628054260656796</v>
      </c>
      <c r="T269" s="2">
        <v>18.24272958630366</v>
      </c>
      <c r="U269" s="2">
        <v>19.821845202414842</v>
      </c>
      <c r="V269" s="2">
        <v>20.273802617481294</v>
      </c>
      <c r="W269" s="2">
        <v>19.77108979684629</v>
      </c>
      <c r="X269" s="2">
        <v>21.469989753002352</v>
      </c>
      <c r="Y269" s="2">
        <v>19.260467246865623</v>
      </c>
      <c r="Z269" s="2">
        <v>19.382987416799605</v>
      </c>
      <c r="AA269" s="2">
        <v>19.820764042197776</v>
      </c>
      <c r="AB269" s="2">
        <v>21.089500493791679</v>
      </c>
      <c r="AC269" s="2">
        <v>20.539200267272562</v>
      </c>
      <c r="AD269" s="2">
        <v>21.422662724830246</v>
      </c>
      <c r="AE269" s="2">
        <v>19.516665727086625</v>
      </c>
      <c r="AF269" s="2">
        <v>22.09809983532924</v>
      </c>
      <c r="AG269" s="2">
        <v>19.758604525983831</v>
      </c>
      <c r="AH269" s="2">
        <v>21.278784004323825</v>
      </c>
      <c r="AI269" s="2">
        <v>19.040680459189797</v>
      </c>
      <c r="AJ269" s="2">
        <v>21.700410277726856</v>
      </c>
      <c r="AK269" s="2">
        <v>20.595673186156706</v>
      </c>
      <c r="AL269" s="2">
        <v>18.775054135325682</v>
      </c>
      <c r="AM269" s="2">
        <v>19.811023887516843</v>
      </c>
      <c r="AN269" s="2">
        <v>18.947937154746793</v>
      </c>
      <c r="AO269" s="2">
        <v>20.328858525056912</v>
      </c>
      <c r="AP269" s="2">
        <v>19.686334964003841</v>
      </c>
      <c r="AQ269" s="2">
        <v>21.027238192151806</v>
      </c>
      <c r="AR269" s="2">
        <v>19.671766223107273</v>
      </c>
      <c r="AS269" s="2">
        <v>20.390256910620039</v>
      </c>
      <c r="AT269" s="2">
        <v>17.921344143564376</v>
      </c>
      <c r="AU269" s="2">
        <v>19.271733963323705</v>
      </c>
      <c r="AV269" s="2">
        <v>18.043256545712769</v>
      </c>
      <c r="AW269" s="2">
        <v>21.306586374375637</v>
      </c>
      <c r="AX269" s="2">
        <v>20.475910231191197</v>
      </c>
      <c r="AY269" s="2">
        <v>20.16045674437742</v>
      </c>
      <c r="AZ269" s="2">
        <v>19.606598464833503</v>
      </c>
      <c r="BA269" s="2">
        <v>19.879380335428998</v>
      </c>
      <c r="BB269" s="2">
        <v>19.130634870108857</v>
      </c>
      <c r="BC269" s="2">
        <v>22.715924284480717</v>
      </c>
      <c r="BD269" s="2">
        <v>20.161767405443051</v>
      </c>
      <c r="BE269" s="2">
        <v>18.445476397828283</v>
      </c>
      <c r="BF269" s="2">
        <v>19.461473651897961</v>
      </c>
      <c r="BG269" s="2">
        <v>17.341983997904016</v>
      </c>
      <c r="BH269" s="2">
        <v>19.771108621320042</v>
      </c>
      <c r="BI269" s="2">
        <v>19.185000252946832</v>
      </c>
      <c r="BJ269" s="2">
        <v>20.512297728271619</v>
      </c>
      <c r="BK269" s="2">
        <v>19.378309585267949</v>
      </c>
      <c r="BL269" s="2">
        <v>20.766985978450858</v>
      </c>
      <c r="BM269" s="2">
        <v>18.882709038003323</v>
      </c>
      <c r="BN269" s="2">
        <v>20.332570532994698</v>
      </c>
      <c r="BO269" s="2">
        <v>19.95231549971113</v>
      </c>
      <c r="BP269" s="2">
        <v>20.205940597960339</v>
      </c>
      <c r="BQ269" s="2">
        <v>19.124902144129429</v>
      </c>
      <c r="BR269" s="2">
        <v>19.295405575217</v>
      </c>
      <c r="BS269" s="2">
        <v>20.208278578170631</v>
      </c>
      <c r="BT269" s="2">
        <v>19.683261740863827</v>
      </c>
      <c r="BU269" s="2">
        <v>19.459329709944498</v>
      </c>
      <c r="BV269" s="2">
        <v>20.382420463731204</v>
      </c>
      <c r="BW269" s="2">
        <v>18.675075511085215</v>
      </c>
      <c r="BX269" s="2">
        <v>20.700919184501949</v>
      </c>
      <c r="BY269" s="2">
        <v>21.791312634015199</v>
      </c>
      <c r="BZ269" s="2">
        <v>18.575238474844323</v>
      </c>
      <c r="CA269" s="2">
        <v>20.058985636159459</v>
      </c>
      <c r="CB269" s="2">
        <v>19.038379104609131</v>
      </c>
      <c r="CC269" s="2">
        <v>20.153224647174216</v>
      </c>
      <c r="CD269" s="2">
        <v>20.029954705002972</v>
      </c>
      <c r="CE269" s="2">
        <v>21.018541363921461</v>
      </c>
      <c r="CF269" s="2">
        <v>19.911357639438819</v>
      </c>
      <c r="CG269" s="2">
        <v>18.453823161854292</v>
      </c>
      <c r="CH269" s="2">
        <v>21.021089375503017</v>
      </c>
      <c r="CI269" s="2">
        <v>20.487713022627929</v>
      </c>
      <c r="CJ269" s="2">
        <v>19.851325652923119</v>
      </c>
      <c r="CK269" s="2">
        <v>18.857767183046487</v>
      </c>
      <c r="CL269" s="2">
        <v>21.229879697158903</v>
      </c>
      <c r="CM269" s="2">
        <v>20.384714536078278</v>
      </c>
      <c r="CN269" s="2">
        <v>19.387583682480823</v>
      </c>
      <c r="CO269" s="2">
        <v>22.267348088258398</v>
      </c>
      <c r="CP269" s="2">
        <v>20.284913007612023</v>
      </c>
      <c r="CQ269" s="2">
        <v>19.709999868339231</v>
      </c>
      <c r="CR269" s="2">
        <v>19.213701790789976</v>
      </c>
      <c r="CS269" s="2">
        <v>20.022199968163022</v>
      </c>
      <c r="CT269" s="2">
        <v>20.582403492967057</v>
      </c>
      <c r="CU269" s="2">
        <v>21.448861768101505</v>
      </c>
      <c r="CV269" s="2">
        <v>21.004608268948612</v>
      </c>
      <c r="CW269" s="2">
        <v>21.322616578420611</v>
      </c>
      <c r="CX269" s="2">
        <v>20.436496943024132</v>
      </c>
      <c r="CY269" s="2">
        <v>20.767863645169971</v>
      </c>
      <c r="CZ269" s="2">
        <v>20.908063753721741</v>
      </c>
      <c r="DA269" s="2">
        <v>18.624688366140425</v>
      </c>
      <c r="DB269" s="2">
        <v>20.967777453894453</v>
      </c>
      <c r="DC269" s="2">
        <v>19.206607680916083</v>
      </c>
      <c r="DD269" s="2">
        <v>18.661326157017349</v>
      </c>
      <c r="DE269" s="2">
        <v>19.187466257444466</v>
      </c>
      <c r="DF269" s="2">
        <v>19.310684267668321</v>
      </c>
      <c r="DG269" s="2">
        <v>21.232900020357771</v>
      </c>
      <c r="DH269" s="2">
        <v>22.12541048005474</v>
      </c>
      <c r="DI269" s="2">
        <v>18.119414302404603</v>
      </c>
      <c r="DJ269" s="2">
        <v>20.427495372867615</v>
      </c>
      <c r="DK269" s="2">
        <v>20.209924887097198</v>
      </c>
      <c r="DL269" s="2">
        <v>20.950191088802846</v>
      </c>
      <c r="DM269" s="2">
        <v>20.935031834958384</v>
      </c>
      <c r="DN269" s="2">
        <v>21.452430226586799</v>
      </c>
      <c r="DO269" s="2">
        <v>19.944883644162815</v>
      </c>
      <c r="DP269" s="2">
        <v>20.938762428593463</v>
      </c>
      <c r="DQ269" s="2">
        <v>18.643199553413059</v>
      </c>
      <c r="DR269" s="2">
        <v>18.461427299361819</v>
      </c>
      <c r="DS269" s="2">
        <v>18.734491429732238</v>
      </c>
      <c r="DT269" s="2">
        <v>20.409174220899686</v>
      </c>
      <c r="DU269" s="2">
        <v>19.151495076110191</v>
      </c>
      <c r="DV269" s="2">
        <v>20.889726671970838</v>
      </c>
      <c r="DW269" s="2">
        <v>19.299290186698805</v>
      </c>
      <c r="DX269" s="2">
        <v>18.852283712558233</v>
      </c>
      <c r="DY269" s="2">
        <v>19.059659317074146</v>
      </c>
      <c r="DZ269" s="2">
        <v>20.39198138784063</v>
      </c>
      <c r="EA269" s="2">
        <v>20.666291124508707</v>
      </c>
      <c r="EB269" s="2">
        <v>18.302104203639839</v>
      </c>
      <c r="EC269" s="2">
        <v>19.402716733853545</v>
      </c>
      <c r="ED269" s="2">
        <v>21.774607852214274</v>
      </c>
      <c r="EE269" s="2">
        <v>17.325914943001415</v>
      </c>
      <c r="EF269" s="2">
        <v>18.506188525256977</v>
      </c>
      <c r="EG269" s="2">
        <v>19.593581090168342</v>
      </c>
      <c r="EH269" s="2">
        <v>19.454246922502794</v>
      </c>
      <c r="EI269" s="2">
        <v>18.062033512802419</v>
      </c>
      <c r="EJ269" s="2">
        <v>19.618555285436724</v>
      </c>
      <c r="EK269" s="2">
        <v>19.707555369051924</v>
      </c>
      <c r="EL269" s="2">
        <v>19.062049950379372</v>
      </c>
      <c r="EM269" s="2">
        <v>22.642733807569108</v>
      </c>
      <c r="EN269" s="2">
        <v>19.391027846611589</v>
      </c>
      <c r="EO269" s="2">
        <v>20.270399738704917</v>
      </c>
      <c r="EP269" s="2">
        <v>18.520203842758292</v>
      </c>
      <c r="EQ269" s="2">
        <v>19.489999077600455</v>
      </c>
      <c r="ER269" s="2">
        <v>21.270079568141018</v>
      </c>
      <c r="ES269" s="2">
        <v>19.293166887524809</v>
      </c>
      <c r="ET269" s="2">
        <v>20.57902207312582</v>
      </c>
      <c r="EU269" s="2">
        <v>21.638755822481507</v>
      </c>
      <c r="EV269" s="2">
        <v>20.09848955901542</v>
      </c>
      <c r="EW269" s="2">
        <v>18.554893814549335</v>
      </c>
      <c r="EX269" s="2">
        <v>21.057355031257664</v>
      </c>
      <c r="EY269" s="2">
        <v>19.403453675543592</v>
      </c>
      <c r="EZ269" s="2">
        <v>20.278697947951553</v>
      </c>
      <c r="FA269" s="2">
        <v>19.283608390747606</v>
      </c>
      <c r="FB269" s="2">
        <v>19.146062726563308</v>
      </c>
      <c r="FC269" s="2">
        <v>20.746077605594813</v>
      </c>
      <c r="FD269" s="2">
        <v>18.947732693495137</v>
      </c>
      <c r="FE269" s="2">
        <v>19.418113016712127</v>
      </c>
      <c r="FF269" s="2">
        <v>19.113021375200034</v>
      </c>
      <c r="FG269" s="2">
        <v>18.61814608889787</v>
      </c>
      <c r="FH269" s="2">
        <v>21.175471004557455</v>
      </c>
      <c r="FI269" s="2">
        <v>19.659045367547446</v>
      </c>
      <c r="FJ269" s="2">
        <v>19.286957993828445</v>
      </c>
      <c r="FK269" s="2">
        <v>18.97716444018241</v>
      </c>
      <c r="FL269" s="2">
        <v>20.39508799219918</v>
      </c>
      <c r="FM269" s="2">
        <v>20.404917999952978</v>
      </c>
      <c r="FN269" s="2">
        <v>21.572377134922558</v>
      </c>
      <c r="FO269" s="2">
        <v>19.337305735473482</v>
      </c>
      <c r="FP269" s="2">
        <v>18.772484197795919</v>
      </c>
      <c r="FQ269" s="2">
        <v>19.77790822395858</v>
      </c>
      <c r="FR269" s="2">
        <v>19.784640754473813</v>
      </c>
      <c r="FS269" s="2">
        <v>18.662137065382183</v>
      </c>
      <c r="FT269" s="2">
        <v>18.932323181879884</v>
      </c>
      <c r="FU269" s="2">
        <v>18.657698241603768</v>
      </c>
      <c r="FV269" s="2">
        <v>19.321898773222333</v>
      </c>
      <c r="FW269" s="2">
        <v>20.273030209152935</v>
      </c>
      <c r="FX269" s="2">
        <v>19.701582527798188</v>
      </c>
      <c r="FY269" s="2">
        <v>21.722847878142822</v>
      </c>
      <c r="FZ269" s="2">
        <v>20.561648110755975</v>
      </c>
      <c r="GA269" s="2">
        <v>20.471599477116893</v>
      </c>
      <c r="GB269" s="2">
        <v>20.246190684887367</v>
      </c>
      <c r="GC269" s="2">
        <v>19.965222132198861</v>
      </c>
      <c r="GD269" s="2">
        <v>19.787387296383336</v>
      </c>
      <c r="GE269" s="2">
        <v>18.843032688770307</v>
      </c>
      <c r="GF269" s="2">
        <v>19.032460728479581</v>
      </c>
      <c r="GG269" s="2">
        <v>18.931159487474044</v>
      </c>
      <c r="GH269" s="2">
        <v>19.208267632633085</v>
      </c>
      <c r="GI269" s="2">
        <v>18.504637386884738</v>
      </c>
      <c r="GJ269" s="2">
        <v>19.928369229501982</v>
      </c>
      <c r="GK269" s="2">
        <v>20.475900385696011</v>
      </c>
      <c r="GL269" s="2">
        <v>19.339362006908178</v>
      </c>
      <c r="GM269" s="30">
        <v>18.341864921309629</v>
      </c>
      <c r="GN269" s="30">
        <v>21.130567045743444</v>
      </c>
    </row>
    <row r="270" spans="1:196" x14ac:dyDescent="0.2">
      <c r="A270" s="17" t="s">
        <v>208</v>
      </c>
      <c r="B270" s="17">
        <f>14+16+18</f>
        <v>48</v>
      </c>
      <c r="C270" s="17">
        <v>1</v>
      </c>
      <c r="D270" s="9" t="s">
        <v>0</v>
      </c>
      <c r="E270" s="8">
        <v>3.0314991370448352E-2</v>
      </c>
      <c r="F270" s="7">
        <v>-0.24458511873646671</v>
      </c>
      <c r="G270" s="7">
        <v>0.96165084250725841</v>
      </c>
      <c r="H270" s="10">
        <v>2.3238975300987619E-2</v>
      </c>
      <c r="I270" s="56" t="s">
        <v>5707</v>
      </c>
      <c r="J270" s="78">
        <v>0</v>
      </c>
      <c r="K270" s="2">
        <v>22.90174119967212</v>
      </c>
      <c r="L270" s="2">
        <v>21.905752286193163</v>
      </c>
      <c r="M270" s="2">
        <v>22.222683917779481</v>
      </c>
      <c r="N270" s="2">
        <v>22.246758309669119</v>
      </c>
      <c r="O270" s="2">
        <v>22.563300017892448</v>
      </c>
      <c r="P270" s="2">
        <v>22.467164792623493</v>
      </c>
      <c r="Q270" s="2">
        <v>23.09470431194347</v>
      </c>
      <c r="R270" s="2">
        <v>22.703491307970669</v>
      </c>
      <c r="S270" s="2">
        <v>22.500119081626071</v>
      </c>
      <c r="T270" s="2">
        <v>21.707432517951858</v>
      </c>
      <c r="U270" s="2">
        <v>22.512075080443516</v>
      </c>
      <c r="V270" s="2">
        <v>23.504268325916041</v>
      </c>
      <c r="W270" s="2">
        <v>22.192042435617321</v>
      </c>
      <c r="X270" s="2">
        <v>23.35394164115063</v>
      </c>
      <c r="Y270" s="2">
        <v>22.397455549720931</v>
      </c>
      <c r="Z270" s="2">
        <v>21.938851005818176</v>
      </c>
      <c r="AA270" s="2">
        <v>22.116250310578049</v>
      </c>
      <c r="AB270" s="2">
        <v>22.555681692061842</v>
      </c>
      <c r="AC270" s="2">
        <v>22.279275227483609</v>
      </c>
      <c r="AD270" s="2">
        <v>23.478217214805362</v>
      </c>
      <c r="AE270" s="2">
        <v>22.083484710277236</v>
      </c>
      <c r="AF270" s="2">
        <v>23.184964152310886</v>
      </c>
      <c r="AG270" s="2">
        <v>21.738708550793412</v>
      </c>
      <c r="AH270" s="2">
        <v>23.338977973080823</v>
      </c>
      <c r="AI270" s="2">
        <v>22.263283396102164</v>
      </c>
      <c r="AJ270" s="2">
        <v>23.300318052214148</v>
      </c>
      <c r="AK270" s="2">
        <v>22.798639235938833</v>
      </c>
      <c r="AL270" s="2">
        <v>22.4303809665664</v>
      </c>
      <c r="AM270" s="2">
        <v>22.413942017574708</v>
      </c>
      <c r="AN270" s="2">
        <v>22.143269174928506</v>
      </c>
      <c r="AO270" s="2">
        <v>22.095018952600185</v>
      </c>
      <c r="AP270" s="2">
        <v>22.581813020481125</v>
      </c>
      <c r="AQ270" s="2">
        <v>23.197547737576699</v>
      </c>
      <c r="AR270" s="2">
        <v>22.106801337809486</v>
      </c>
      <c r="AS270" s="2">
        <v>22.855526064380484</v>
      </c>
      <c r="AT270" s="2">
        <v>21.384197954221673</v>
      </c>
      <c r="AU270" s="2">
        <v>21.964103655315103</v>
      </c>
      <c r="AV270" s="2">
        <v>22.243744914480114</v>
      </c>
      <c r="AW270" s="2">
        <v>22.576587820751293</v>
      </c>
      <c r="AX270" s="2">
        <v>22.345723402306493</v>
      </c>
      <c r="AY270" s="2">
        <v>21.933856870706368</v>
      </c>
      <c r="AZ270" s="2">
        <v>22.225248727767298</v>
      </c>
      <c r="BA270" s="2">
        <v>22.026240823151888</v>
      </c>
      <c r="BB270" s="2">
        <v>21.921299367848658</v>
      </c>
      <c r="BC270" s="2">
        <v>23.461543101421526</v>
      </c>
      <c r="BD270" s="2">
        <v>23.21691742095037</v>
      </c>
      <c r="BE270" s="2">
        <v>22.202575335342551</v>
      </c>
      <c r="BF270" s="2">
        <v>22.35346798072398</v>
      </c>
      <c r="BG270" s="2">
        <v>21.2260528641681</v>
      </c>
      <c r="BH270" s="2">
        <v>22.536504556184518</v>
      </c>
      <c r="BI270" s="2">
        <v>22.48838481017048</v>
      </c>
      <c r="BJ270" s="2">
        <v>22.514865693138521</v>
      </c>
      <c r="BK270" s="2">
        <v>21.877652168253626</v>
      </c>
      <c r="BL270" s="2">
        <v>23.127971922313911</v>
      </c>
      <c r="BM270" s="2">
        <v>22.336186270188897</v>
      </c>
      <c r="BN270" s="2">
        <v>22.6016313424606</v>
      </c>
      <c r="BO270" s="2">
        <v>23.166082075451882</v>
      </c>
      <c r="BP270" s="2">
        <v>22.866524139587046</v>
      </c>
      <c r="BQ270" s="2">
        <v>22.761102401482194</v>
      </c>
      <c r="BR270" s="2">
        <v>22.399384201783377</v>
      </c>
      <c r="BS270" s="2">
        <v>22.759877734393509</v>
      </c>
      <c r="BT270" s="2">
        <v>21.487856409320507</v>
      </c>
      <c r="BU270" s="2">
        <v>22.645090061768723</v>
      </c>
      <c r="BV270" s="2">
        <v>23.336261956204744</v>
      </c>
      <c r="BW270" s="2">
        <v>22.797130720964567</v>
      </c>
      <c r="BX270" s="2">
        <v>22.70990821411354</v>
      </c>
      <c r="BY270" s="2">
        <v>22.988029442662864</v>
      </c>
      <c r="BZ270" s="2">
        <v>21.802615301208064</v>
      </c>
      <c r="CA270" s="2">
        <v>22.271412879000046</v>
      </c>
      <c r="CB270" s="2">
        <v>22.754392681308403</v>
      </c>
      <c r="CC270" s="2">
        <v>22.770812709835237</v>
      </c>
      <c r="CD270" s="2">
        <v>22.694136040056062</v>
      </c>
      <c r="CE270" s="2">
        <v>23.107435196665449</v>
      </c>
      <c r="CF270" s="2">
        <v>22.57544675986593</v>
      </c>
      <c r="CG270" s="2">
        <v>22.179459647843132</v>
      </c>
      <c r="CH270" s="2">
        <v>22.703485389676306</v>
      </c>
      <c r="CI270" s="2">
        <v>22.324649231173318</v>
      </c>
      <c r="CJ270" s="2">
        <v>23.160481698893818</v>
      </c>
      <c r="CK270" s="2">
        <v>22.683265148278327</v>
      </c>
      <c r="CL270" s="2">
        <v>23.259690365359358</v>
      </c>
      <c r="CM270" s="2">
        <v>23.699552783506405</v>
      </c>
      <c r="CN270" s="2">
        <v>22.141804565756708</v>
      </c>
      <c r="CO270" s="2">
        <v>22.469555614491846</v>
      </c>
      <c r="CP270" s="2">
        <v>22.778721294787573</v>
      </c>
      <c r="CQ270" s="2">
        <v>22.554215019497736</v>
      </c>
      <c r="CR270" s="2">
        <v>22.14652900171788</v>
      </c>
      <c r="CS270" s="2">
        <v>22.899999281109139</v>
      </c>
      <c r="CT270" s="2">
        <v>22.829627426791763</v>
      </c>
      <c r="CU270" s="2">
        <v>23.086289298732989</v>
      </c>
      <c r="CV270" s="2">
        <v>23.131000438332869</v>
      </c>
      <c r="CW270" s="2">
        <v>23.053189589396425</v>
      </c>
      <c r="CX270" s="2">
        <v>23.255852951866</v>
      </c>
      <c r="CY270" s="2">
        <v>23.092378679444753</v>
      </c>
      <c r="CZ270" s="2">
        <v>22.598296203520455</v>
      </c>
      <c r="DA270" s="2">
        <v>21.094078815148624</v>
      </c>
      <c r="DB270" s="2">
        <v>23.308094420908269</v>
      </c>
      <c r="DC270" s="2">
        <v>21.987330955907577</v>
      </c>
      <c r="DD270" s="2">
        <v>21.689030121813637</v>
      </c>
      <c r="DE270" s="2">
        <v>22.392313626735767</v>
      </c>
      <c r="DF270" s="2">
        <v>22.102310274616329</v>
      </c>
      <c r="DG270" s="2">
        <v>22.406459615408203</v>
      </c>
      <c r="DH270" s="2">
        <v>22.515090558058706</v>
      </c>
      <c r="DI270" s="2">
        <v>21.945947762250604</v>
      </c>
      <c r="DJ270" s="2">
        <v>22.678003075212597</v>
      </c>
      <c r="DK270" s="2">
        <v>22.818081060732116</v>
      </c>
      <c r="DL270" s="2">
        <v>23.262652117598286</v>
      </c>
      <c r="DM270" s="2">
        <v>22.273526150915313</v>
      </c>
      <c r="DN270" s="2">
        <v>23.095442921508933</v>
      </c>
      <c r="DO270" s="2">
        <v>22.609645056682293</v>
      </c>
      <c r="DP270" s="2">
        <v>23.151532884392772</v>
      </c>
      <c r="DQ270" s="2">
        <v>21.920840189573195</v>
      </c>
      <c r="DR270" s="2">
        <v>21.220725345437327</v>
      </c>
      <c r="DS270" s="2">
        <v>21.580004962121972</v>
      </c>
      <c r="DT270" s="2">
        <v>22.592905463193937</v>
      </c>
      <c r="DU270" s="2">
        <v>21.879241463478877</v>
      </c>
      <c r="DV270" s="2">
        <v>22.511725016223849</v>
      </c>
      <c r="DW270" s="2">
        <v>22.466170315843474</v>
      </c>
      <c r="DX270" s="2">
        <v>22.324487067065348</v>
      </c>
      <c r="DY270" s="2">
        <v>22.142607280943299</v>
      </c>
      <c r="DZ270" s="2">
        <v>22.299697877268283</v>
      </c>
      <c r="EA270" s="2">
        <v>23.059261077479615</v>
      </c>
      <c r="EB270" s="2">
        <v>22.212565762062404</v>
      </c>
      <c r="EC270" s="2">
        <v>22.394731625471675</v>
      </c>
      <c r="ED270" s="2">
        <v>23.805310955080511</v>
      </c>
      <c r="EE270" s="2">
        <v>21.614480866150064</v>
      </c>
      <c r="EF270" s="2">
        <v>22.288764975396365</v>
      </c>
      <c r="EG270" s="2">
        <v>22.350497846295433</v>
      </c>
      <c r="EH270" s="2">
        <v>22.4139237644292</v>
      </c>
      <c r="EI270" s="2">
        <v>21.060089486267461</v>
      </c>
      <c r="EJ270" s="2">
        <v>22.095535056500438</v>
      </c>
      <c r="EK270" s="2">
        <v>22.19581553092608</v>
      </c>
      <c r="EL270" s="2">
        <v>22.260288985606572</v>
      </c>
      <c r="EM270" s="2">
        <v>22.77104893003883</v>
      </c>
      <c r="EN270" s="2">
        <v>22.753343580559548</v>
      </c>
      <c r="EO270" s="2">
        <v>22.337505455079842</v>
      </c>
      <c r="EP270" s="2">
        <v>22.227700886628472</v>
      </c>
      <c r="EQ270" s="2">
        <v>21.645159460512918</v>
      </c>
      <c r="ER270" s="2">
        <v>22.587321810854281</v>
      </c>
      <c r="ES270" s="2">
        <v>22.213858152723734</v>
      </c>
      <c r="ET270" s="2">
        <v>22.989475034710718</v>
      </c>
      <c r="EU270" s="2">
        <v>23.100194100036742</v>
      </c>
      <c r="EV270" s="2">
        <v>22.956610113101782</v>
      </c>
      <c r="EW270" s="2">
        <v>22.304815759692776</v>
      </c>
      <c r="EX270" s="2">
        <v>23.167681344129203</v>
      </c>
      <c r="EY270" s="2">
        <v>22.405996821306374</v>
      </c>
      <c r="EZ270" s="2">
        <v>22.054348493629739</v>
      </c>
      <c r="FA270" s="2">
        <v>22.437436327498929</v>
      </c>
      <c r="FB270" s="2">
        <v>22.495320431249109</v>
      </c>
      <c r="FC270" s="2">
        <v>23.422971547475225</v>
      </c>
      <c r="FD270" s="2">
        <v>22.143051883339318</v>
      </c>
      <c r="FE270" s="2">
        <v>23.0069816216104</v>
      </c>
      <c r="FF270" s="2">
        <v>21.857259755504568</v>
      </c>
      <c r="FG270" s="2">
        <v>21.991870566117594</v>
      </c>
      <c r="FH270" s="2">
        <v>22.882448671663994</v>
      </c>
      <c r="FI270" s="2">
        <v>22.87309398937392</v>
      </c>
      <c r="FJ270" s="2">
        <v>22.776504103130677</v>
      </c>
      <c r="FK270" s="2">
        <v>22.272170443340105</v>
      </c>
      <c r="FL270" s="2">
        <v>23.515746998956892</v>
      </c>
      <c r="FM270" s="2">
        <v>23.040322602840671</v>
      </c>
      <c r="FN270" s="2">
        <v>22.225516652491631</v>
      </c>
      <c r="FO270" s="2">
        <v>22.274457193118256</v>
      </c>
      <c r="FP270" s="2">
        <v>22.787523641316607</v>
      </c>
      <c r="FQ270" s="2">
        <v>22.408206740498606</v>
      </c>
      <c r="FR270" s="2">
        <v>23.387957501101468</v>
      </c>
      <c r="FS270" s="2">
        <v>22.182961390726604</v>
      </c>
      <c r="FT270" s="2">
        <v>23.005760443106567</v>
      </c>
      <c r="FU270" s="2">
        <v>21.528460113873138</v>
      </c>
      <c r="FV270" s="2">
        <v>22.005712778206998</v>
      </c>
      <c r="FW270" s="2">
        <v>22.52034637044153</v>
      </c>
      <c r="FX270" s="2">
        <v>23.278989167416579</v>
      </c>
      <c r="FY270" s="2">
        <v>22.546537943020159</v>
      </c>
      <c r="FZ270" s="2">
        <v>22.339582725296157</v>
      </c>
      <c r="GA270" s="2">
        <v>22.978471943278134</v>
      </c>
      <c r="GB270" s="2">
        <v>20.908202680639107</v>
      </c>
      <c r="GC270" s="2">
        <v>22.5667173802841</v>
      </c>
      <c r="GD270" s="2">
        <v>22.624681118207995</v>
      </c>
      <c r="GE270" s="2">
        <v>21.935073246998471</v>
      </c>
      <c r="GF270" s="2">
        <v>21.923542672547995</v>
      </c>
      <c r="GG270" s="2">
        <v>22.283985526097002</v>
      </c>
      <c r="GH270" s="2">
        <v>23.532892983459373</v>
      </c>
      <c r="GI270" s="2">
        <v>21.887747827648209</v>
      </c>
      <c r="GJ270" s="2">
        <v>23.736241052861718</v>
      </c>
      <c r="GK270" s="2">
        <v>23.460490590057159</v>
      </c>
      <c r="GL270" s="2">
        <v>23.651885141017594</v>
      </c>
      <c r="GM270" s="30">
        <v>22.160994603210291</v>
      </c>
      <c r="GN270" s="30">
        <v>22.468164642836093</v>
      </c>
    </row>
    <row r="271" spans="1:196" x14ac:dyDescent="0.2">
      <c r="A271" s="17" t="s">
        <v>209</v>
      </c>
      <c r="B271" s="17">
        <v>48</v>
      </c>
      <c r="C271" s="17">
        <v>2</v>
      </c>
      <c r="D271" s="9" t="s">
        <v>0</v>
      </c>
      <c r="E271" s="8">
        <v>4.5914484280417445E-2</v>
      </c>
      <c r="F271" s="7">
        <v>-0.22456716355542028</v>
      </c>
      <c r="G271" s="7">
        <v>0.44809614942342074</v>
      </c>
      <c r="H271" s="10">
        <v>-0.10583262382461101</v>
      </c>
      <c r="I271" s="56" t="s">
        <v>5707</v>
      </c>
      <c r="J271" s="78">
        <v>0</v>
      </c>
      <c r="K271" s="2">
        <v>22.800693125165566</v>
      </c>
      <c r="L271" s="2">
        <v>21.825151784030073</v>
      </c>
      <c r="M271" s="2">
        <v>22.309333549220963</v>
      </c>
      <c r="N271" s="2">
        <v>21.840128908708937</v>
      </c>
      <c r="O271" s="2">
        <v>22.954296233071371</v>
      </c>
      <c r="P271" s="2">
        <v>22.503237102601176</v>
      </c>
      <c r="Q271" s="2">
        <v>22.764110754095665</v>
      </c>
      <c r="R271" s="2">
        <v>22.209541634398409</v>
      </c>
      <c r="S271" s="2">
        <v>22.224553445965022</v>
      </c>
      <c r="T271" s="2">
        <v>21.536690592893628</v>
      </c>
      <c r="U271" s="2">
        <v>22.293012824182355</v>
      </c>
      <c r="V271" s="2">
        <v>22.827745936118465</v>
      </c>
      <c r="W271" s="2">
        <v>21.903987036540936</v>
      </c>
      <c r="X271" s="2">
        <v>23.008472560045391</v>
      </c>
      <c r="Y271" s="2">
        <v>22.03878850167504</v>
      </c>
      <c r="Z271" s="2">
        <v>21.805120747669548</v>
      </c>
      <c r="AA271" s="2">
        <v>22.052261647518932</v>
      </c>
      <c r="AB271" s="2">
        <v>22.793741325522817</v>
      </c>
      <c r="AC271" s="2">
        <v>22.184349034790813</v>
      </c>
      <c r="AD271" s="2">
        <v>23.359500530289878</v>
      </c>
      <c r="AE271" s="2">
        <v>21.975649634077492</v>
      </c>
      <c r="AF271" s="2">
        <v>23.192377198503607</v>
      </c>
      <c r="AG271" s="2">
        <v>21.9634203353488</v>
      </c>
      <c r="AH271" s="2">
        <v>23.100378884816646</v>
      </c>
      <c r="AI271" s="2">
        <v>21.836869999271038</v>
      </c>
      <c r="AJ271" s="2">
        <v>23.358818564277975</v>
      </c>
      <c r="AK271" s="2">
        <v>22.488439257890654</v>
      </c>
      <c r="AL271" s="2">
        <v>22.023631651197046</v>
      </c>
      <c r="AM271" s="2">
        <v>22.219764799800782</v>
      </c>
      <c r="AN271" s="2">
        <v>21.902484065021618</v>
      </c>
      <c r="AO271" s="2">
        <v>22.184582167904782</v>
      </c>
      <c r="AP271" s="2">
        <v>22.114272372351934</v>
      </c>
      <c r="AQ271" s="2">
        <v>22.956347815610361</v>
      </c>
      <c r="AR271" s="2">
        <v>21.724418950354963</v>
      </c>
      <c r="AS271" s="2">
        <v>22.631446795919416</v>
      </c>
      <c r="AT271" s="2">
        <v>20.889090608712021</v>
      </c>
      <c r="AU271" s="2">
        <v>21.978686988423469</v>
      </c>
      <c r="AV271" s="2">
        <v>21.489753114389789</v>
      </c>
      <c r="AW271" s="2">
        <v>22.280789304040415</v>
      </c>
      <c r="AX271" s="2">
        <v>22.158214455835083</v>
      </c>
      <c r="AY271" s="2">
        <v>22.171992139193211</v>
      </c>
      <c r="AZ271" s="2">
        <v>22.129452787454653</v>
      </c>
      <c r="BA271" s="2">
        <v>22.117774332682966</v>
      </c>
      <c r="BB271" s="2">
        <v>21.701620699310283</v>
      </c>
      <c r="BC271" s="2">
        <v>23.3828320578505</v>
      </c>
      <c r="BD271" s="2">
        <v>22.861586743785754</v>
      </c>
      <c r="BE271" s="2">
        <v>21.487049619978769</v>
      </c>
      <c r="BF271" s="2">
        <v>22.122301658956442</v>
      </c>
      <c r="BG271" s="2">
        <v>20.952608613169751</v>
      </c>
      <c r="BH271" s="2">
        <v>22.040381875926553</v>
      </c>
      <c r="BI271" s="2">
        <v>22.274880544580832</v>
      </c>
      <c r="BJ271" s="2">
        <v>22.974760971909777</v>
      </c>
      <c r="BK271" s="2">
        <v>21.564467514260922</v>
      </c>
      <c r="BL271" s="2">
        <v>22.598583023590617</v>
      </c>
      <c r="BM271" s="2">
        <v>21.952252662328718</v>
      </c>
      <c r="BN271" s="2">
        <v>22.692275202890208</v>
      </c>
      <c r="BO271" s="2">
        <v>22.731763547613028</v>
      </c>
      <c r="BP271" s="2">
        <v>22.537867277533195</v>
      </c>
      <c r="BQ271" s="2">
        <v>22.405993432292853</v>
      </c>
      <c r="BR271" s="2">
        <v>22.172076411593256</v>
      </c>
      <c r="BS271" s="2">
        <v>22.491862171500287</v>
      </c>
      <c r="BT271" s="2">
        <v>21.539105343427142</v>
      </c>
      <c r="BU271" s="2">
        <v>22.319671288335154</v>
      </c>
      <c r="BV271" s="2">
        <v>23.003122644106128</v>
      </c>
      <c r="BW271" s="2">
        <v>22.08980371320083</v>
      </c>
      <c r="BX271" s="2">
        <v>22.521548273631989</v>
      </c>
      <c r="BY271" s="2">
        <v>23.047712316156822</v>
      </c>
      <c r="BZ271" s="2">
        <v>21.414066774666651</v>
      </c>
      <c r="CA271" s="2">
        <v>22.051453525602764</v>
      </c>
      <c r="CB271" s="2">
        <v>22.165755642235254</v>
      </c>
      <c r="CC271" s="2">
        <v>22.180437014807865</v>
      </c>
      <c r="CD271" s="2">
        <v>22.446249868971883</v>
      </c>
      <c r="CE271" s="2">
        <v>22.74141676061188</v>
      </c>
      <c r="CF271" s="2">
        <v>22.345178316808891</v>
      </c>
      <c r="CG271" s="2">
        <v>21.586754878177345</v>
      </c>
      <c r="CH271" s="2">
        <v>22.815794942378197</v>
      </c>
      <c r="CI271" s="2">
        <v>22.10840756634882</v>
      </c>
      <c r="CJ271" s="2">
        <v>22.774119060150436</v>
      </c>
      <c r="CK271" s="2">
        <v>22.232573155901708</v>
      </c>
      <c r="CL271" s="2">
        <v>23.005029086403681</v>
      </c>
      <c r="CM271" s="2">
        <v>23.011494416064629</v>
      </c>
      <c r="CN271" s="2">
        <v>22.049128253418043</v>
      </c>
      <c r="CO271" s="2">
        <v>22.58932797234791</v>
      </c>
      <c r="CP271" s="2">
        <v>22.577256409208296</v>
      </c>
      <c r="CQ271" s="2">
        <v>22.332669720618288</v>
      </c>
      <c r="CR271" s="2">
        <v>21.950632361497689</v>
      </c>
      <c r="CS271" s="2">
        <v>22.503562309835736</v>
      </c>
      <c r="CT271" s="2">
        <v>22.62693807642485</v>
      </c>
      <c r="CU271" s="2">
        <v>22.70691719497388</v>
      </c>
      <c r="CV271" s="2">
        <v>22.960070815559018</v>
      </c>
      <c r="CW271" s="2">
        <v>22.809833388925345</v>
      </c>
      <c r="CX271" s="2">
        <v>22.971440572627777</v>
      </c>
      <c r="CY271" s="2">
        <v>22.710687575849629</v>
      </c>
      <c r="CZ271" s="2">
        <v>22.410605692962768</v>
      </c>
      <c r="DA271" s="2">
        <v>21.103456867936199</v>
      </c>
      <c r="DB271" s="2">
        <v>23.11850695430449</v>
      </c>
      <c r="DC271" s="2">
        <v>21.763892027343783</v>
      </c>
      <c r="DD271" s="2">
        <v>21.338357132407207</v>
      </c>
      <c r="DE271" s="2">
        <v>22.245739433229694</v>
      </c>
      <c r="DF271" s="2">
        <v>21.972509606429799</v>
      </c>
      <c r="DG271" s="2">
        <v>22.589541460517623</v>
      </c>
      <c r="DH271" s="2">
        <v>22.916310413958211</v>
      </c>
      <c r="DI271" s="2">
        <v>21.385660883892996</v>
      </c>
      <c r="DJ271" s="2">
        <v>22.426215591061631</v>
      </c>
      <c r="DK271" s="2">
        <v>22.454085491684978</v>
      </c>
      <c r="DL271" s="2">
        <v>22.945464154397744</v>
      </c>
      <c r="DM271" s="2">
        <v>22.170453873390223</v>
      </c>
      <c r="DN271" s="2">
        <v>22.904432097273993</v>
      </c>
      <c r="DO271" s="2">
        <v>22.248511599656421</v>
      </c>
      <c r="DP271" s="2">
        <v>22.895823444252379</v>
      </c>
      <c r="DQ271" s="2">
        <v>21.698955924922718</v>
      </c>
      <c r="DR271" s="2">
        <v>21.197309930420847</v>
      </c>
      <c r="DS271" s="2">
        <v>21.518647696622214</v>
      </c>
      <c r="DT271" s="2">
        <v>22.27486617601102</v>
      </c>
      <c r="DU271" s="2">
        <v>21.849353421533436</v>
      </c>
      <c r="DV271" s="2">
        <v>22.665347106861695</v>
      </c>
      <c r="DW271" s="2">
        <v>21.981748729832262</v>
      </c>
      <c r="DX271" s="2">
        <v>21.815080778693837</v>
      </c>
      <c r="DY271" s="2">
        <v>22.008010643372941</v>
      </c>
      <c r="DZ271" s="2">
        <v>22.2376147044479</v>
      </c>
      <c r="EA271" s="2">
        <v>22.90403070314532</v>
      </c>
      <c r="EB271" s="2">
        <v>21.632196716223092</v>
      </c>
      <c r="EC271" s="2">
        <v>22.120338210273289</v>
      </c>
      <c r="ED271" s="2">
        <v>23.419742233035443</v>
      </c>
      <c r="EE271" s="2">
        <v>20.995336461168815</v>
      </c>
      <c r="EF271" s="2">
        <v>21.669930543937543</v>
      </c>
      <c r="EG271" s="2">
        <v>21.84774364952542</v>
      </c>
      <c r="EH271" s="2">
        <v>22.185116927264602</v>
      </c>
      <c r="EI271" s="2">
        <v>21.07252553043676</v>
      </c>
      <c r="EJ271" s="2">
        <v>22.009157919548009</v>
      </c>
      <c r="EK271" s="2">
        <v>22.2118830393952</v>
      </c>
      <c r="EL271" s="2">
        <v>21.992983724887928</v>
      </c>
      <c r="EM271" s="2">
        <v>22.847132324614915</v>
      </c>
      <c r="EN271" s="2">
        <v>22.360636638275739</v>
      </c>
      <c r="EO271" s="2">
        <v>22.214092159363222</v>
      </c>
      <c r="EP271" s="2">
        <v>21.635419570037374</v>
      </c>
      <c r="EQ271" s="2">
        <v>21.65239121394465</v>
      </c>
      <c r="ER271" s="2">
        <v>22.527628769263099</v>
      </c>
      <c r="ES271" s="2">
        <v>21.869300771779496</v>
      </c>
      <c r="ET271" s="2">
        <v>22.760249192947345</v>
      </c>
      <c r="EU271" s="2">
        <v>23.12177270594546</v>
      </c>
      <c r="EV271" s="2">
        <v>22.571583048842086</v>
      </c>
      <c r="EW271" s="2">
        <v>21.751813274634586</v>
      </c>
      <c r="EX271" s="2">
        <v>23.125242350130723</v>
      </c>
      <c r="EY271" s="2">
        <v>21.961615135170224</v>
      </c>
      <c r="EZ271" s="2">
        <v>22.095071782231845</v>
      </c>
      <c r="FA271" s="2">
        <v>21.75011028216046</v>
      </c>
      <c r="FB271" s="2">
        <v>22.036746648947233</v>
      </c>
      <c r="FC271" s="2">
        <v>22.932328494025871</v>
      </c>
      <c r="FD271" s="2">
        <v>21.914820591471724</v>
      </c>
      <c r="FE271" s="2">
        <v>22.371735298078914</v>
      </c>
      <c r="FF271" s="2">
        <v>21.141097684566198</v>
      </c>
      <c r="FG271" s="2">
        <v>21.589615324203095</v>
      </c>
      <c r="FH271" s="2">
        <v>22.69071103650419</v>
      </c>
      <c r="FI271" s="2">
        <v>22.581621257525534</v>
      </c>
      <c r="FJ271" s="2">
        <v>22.410440265167832</v>
      </c>
      <c r="FK271" s="2">
        <v>21.76575061272348</v>
      </c>
      <c r="FL271" s="2">
        <v>23.04469692852842</v>
      </c>
      <c r="FM271" s="2">
        <v>22.766004997779124</v>
      </c>
      <c r="FN271" s="2">
        <v>22.504390541600976</v>
      </c>
      <c r="FO271" s="2">
        <v>21.779600015619128</v>
      </c>
      <c r="FP271" s="2">
        <v>22.040002124872093</v>
      </c>
      <c r="FQ271" s="2">
        <v>22.312840132822735</v>
      </c>
      <c r="FR271" s="2">
        <v>22.806421681927887</v>
      </c>
      <c r="FS271" s="2">
        <v>21.631518019337037</v>
      </c>
      <c r="FT271" s="2">
        <v>22.068281204818106</v>
      </c>
      <c r="FU271" s="2">
        <v>21.47112635594064</v>
      </c>
      <c r="FV271" s="2">
        <v>21.692786936052425</v>
      </c>
      <c r="FW271" s="2">
        <v>22.460240655665089</v>
      </c>
      <c r="FX271" s="2">
        <v>22.697419818051973</v>
      </c>
      <c r="FY271" s="2">
        <v>22.5198715593461</v>
      </c>
      <c r="FZ271" s="2">
        <v>22.482691298363864</v>
      </c>
      <c r="GA271" s="2">
        <v>22.674301690976041</v>
      </c>
      <c r="GB271" s="2">
        <v>21.088551505816344</v>
      </c>
      <c r="GC271" s="2">
        <v>22.327565341144506</v>
      </c>
      <c r="GD271" s="2">
        <v>22.243657613405244</v>
      </c>
      <c r="GE271" s="2">
        <v>21.718848912440716</v>
      </c>
      <c r="GF271" s="2">
        <v>21.712516068087524</v>
      </c>
      <c r="GG271" s="2">
        <v>21.878396456174332</v>
      </c>
      <c r="GH271" s="2">
        <v>22.505682812570363</v>
      </c>
      <c r="GI271" s="2">
        <v>21.252984517734269</v>
      </c>
      <c r="GJ271" s="2">
        <v>23.081119987614485</v>
      </c>
      <c r="GK271" s="2">
        <v>22.901070403689538</v>
      </c>
      <c r="GL271" s="2">
        <v>22.810465269213516</v>
      </c>
      <c r="GM271" s="30">
        <v>21.612940148496079</v>
      </c>
      <c r="GN271" s="30">
        <v>22.227536075181369</v>
      </c>
    </row>
    <row r="272" spans="1:196" x14ac:dyDescent="0.2">
      <c r="A272" s="17" t="s">
        <v>210</v>
      </c>
      <c r="B272" s="17">
        <v>48</v>
      </c>
      <c r="C272" s="17">
        <v>3</v>
      </c>
      <c r="D272" s="9" t="s">
        <v>0</v>
      </c>
      <c r="E272" s="8">
        <v>0.26257400099472333</v>
      </c>
      <c r="F272" s="7">
        <v>-0.18263854496409948</v>
      </c>
      <c r="G272" s="7">
        <v>7.0453340081599036E-2</v>
      </c>
      <c r="H272" s="10">
        <v>-0.25376333211708157</v>
      </c>
      <c r="I272" s="78">
        <v>0</v>
      </c>
      <c r="J272" s="78">
        <v>0</v>
      </c>
      <c r="K272" s="2">
        <v>21.84932974372618</v>
      </c>
      <c r="L272" s="2">
        <v>20.695838931326524</v>
      </c>
      <c r="M272" s="2">
        <v>21.185335501796231</v>
      </c>
      <c r="N272" s="2">
        <v>20.174497271397499</v>
      </c>
      <c r="O272" s="2">
        <v>22.960048670100527</v>
      </c>
      <c r="P272" s="2">
        <v>21.52836963709688</v>
      </c>
      <c r="Q272" s="2">
        <v>20.886803228948637</v>
      </c>
      <c r="R272" s="2">
        <v>20.436538371860035</v>
      </c>
      <c r="S272" s="2">
        <v>20.61031729296122</v>
      </c>
      <c r="T272" s="2">
        <v>20.263229890077472</v>
      </c>
      <c r="U272" s="2">
        <v>20.942745221464762</v>
      </c>
      <c r="V272" s="2">
        <v>21.109765911054115</v>
      </c>
      <c r="W272" s="2">
        <v>20.790149038461063</v>
      </c>
      <c r="X272" s="2">
        <v>21.565487528685129</v>
      </c>
      <c r="Y272" s="2">
        <v>20.454154383888341</v>
      </c>
      <c r="Z272" s="2">
        <v>20.87125754572164</v>
      </c>
      <c r="AA272" s="2">
        <v>20.92076683346793</v>
      </c>
      <c r="AB272" s="2">
        <v>21.840738046557881</v>
      </c>
      <c r="AC272" s="2">
        <v>21.093874987792546</v>
      </c>
      <c r="AD272" s="2">
        <v>22.043266866066148</v>
      </c>
      <c r="AE272" s="2">
        <v>20.258465978300769</v>
      </c>
      <c r="AF272" s="2">
        <v>22.209827366245978</v>
      </c>
      <c r="AG272" s="2">
        <v>21.196068204478888</v>
      </c>
      <c r="AH272" s="2">
        <v>21.868503525799934</v>
      </c>
      <c r="AI272" s="2">
        <v>20.210211710387725</v>
      </c>
      <c r="AJ272" s="2">
        <v>22.081774833845369</v>
      </c>
      <c r="AK272" s="2">
        <v>21.181417844458785</v>
      </c>
      <c r="AL272" s="2">
        <v>20.170557585190959</v>
      </c>
      <c r="AM272" s="2">
        <v>20.861965177837664</v>
      </c>
      <c r="AN272" s="2">
        <v>20.821172712321619</v>
      </c>
      <c r="AO272" s="2">
        <v>21.106195372294483</v>
      </c>
      <c r="AP272" s="2">
        <v>20.798950174891388</v>
      </c>
      <c r="AQ272" s="2">
        <v>21.65960340851144</v>
      </c>
      <c r="AR272" s="2">
        <v>20.028003981405874</v>
      </c>
      <c r="AS272" s="2">
        <v>21.211911710022555</v>
      </c>
      <c r="AT272" s="2">
        <v>19.308912424264662</v>
      </c>
      <c r="AU272" s="2">
        <v>21.130349244172503</v>
      </c>
      <c r="AV272" s="2">
        <v>19.629713478005254</v>
      </c>
      <c r="AW272" s="2">
        <v>21.204439616879498</v>
      </c>
      <c r="AX272" s="2">
        <v>21.43041408062474</v>
      </c>
      <c r="AY272" s="2">
        <v>21.095106373272507</v>
      </c>
      <c r="AZ272" s="2">
        <v>20.957867444544167</v>
      </c>
      <c r="BA272" s="2">
        <v>20.521926108502971</v>
      </c>
      <c r="BB272" s="2">
        <v>20.727795676247958</v>
      </c>
      <c r="BC272" s="2">
        <v>22.089150014870977</v>
      </c>
      <c r="BD272" s="2">
        <v>21.071326092741561</v>
      </c>
      <c r="BE272" s="2">
        <v>19.784921243531567</v>
      </c>
      <c r="BF272" s="2">
        <v>20.896375527463544</v>
      </c>
      <c r="BG272" s="2">
        <v>19.227937677083261</v>
      </c>
      <c r="BH272" s="2">
        <v>20.723880523592655</v>
      </c>
      <c r="BI272" s="2">
        <v>21.011978806645242</v>
      </c>
      <c r="BJ272" s="2">
        <v>21.696473066049098</v>
      </c>
      <c r="BK272" s="2">
        <v>20.635822965929815</v>
      </c>
      <c r="BL272" s="2">
        <v>21.390584663464359</v>
      </c>
      <c r="BM272" s="2">
        <v>20.340209381375061</v>
      </c>
      <c r="BN272" s="2">
        <v>21.500300879151037</v>
      </c>
      <c r="BO272" s="2">
        <v>20.794197830428537</v>
      </c>
      <c r="BP272" s="2">
        <v>21.137137540651818</v>
      </c>
      <c r="BQ272" s="2">
        <v>20.758182707148478</v>
      </c>
      <c r="BR272" s="2">
        <v>20.850715675397989</v>
      </c>
      <c r="BS272" s="2">
        <v>21.450718911815688</v>
      </c>
      <c r="BT272" s="2">
        <v>20.414455594678046</v>
      </c>
      <c r="BU272" s="2">
        <v>21.015227380759157</v>
      </c>
      <c r="BV272" s="2">
        <v>21.410039878710066</v>
      </c>
      <c r="BW272" s="2">
        <v>20.080742087513734</v>
      </c>
      <c r="BX272" s="2">
        <v>21.390081848125924</v>
      </c>
      <c r="BY272" s="2">
        <v>22.124753082216369</v>
      </c>
      <c r="BZ272" s="2">
        <v>20.024923035169387</v>
      </c>
      <c r="CA272" s="2">
        <v>20.986385536373575</v>
      </c>
      <c r="CB272" s="2">
        <v>20.391662668115522</v>
      </c>
      <c r="CC272" s="2">
        <v>20.636964659219746</v>
      </c>
      <c r="CD272" s="2">
        <v>20.717673919125311</v>
      </c>
      <c r="CE272" s="2">
        <v>21.713874825568595</v>
      </c>
      <c r="CF272" s="2">
        <v>21.218037617353108</v>
      </c>
      <c r="CG272" s="2">
        <v>19.855521798072512</v>
      </c>
      <c r="CH272" s="2">
        <v>21.689522651019281</v>
      </c>
      <c r="CI272" s="2">
        <v>21.567537379274675</v>
      </c>
      <c r="CJ272" s="2">
        <v>21.309095646620058</v>
      </c>
      <c r="CK272" s="2">
        <v>20.528432341908449</v>
      </c>
      <c r="CL272" s="2">
        <v>21.57206615903814</v>
      </c>
      <c r="CM272" s="2">
        <v>21.009617539896215</v>
      </c>
      <c r="CN272" s="2">
        <v>21.135628634835708</v>
      </c>
      <c r="CO272" s="2">
        <v>22.272843253645515</v>
      </c>
      <c r="CP272" s="2">
        <v>21.405744769556232</v>
      </c>
      <c r="CQ272" s="2">
        <v>20.900932852594007</v>
      </c>
      <c r="CR272" s="2">
        <v>20.703696769671257</v>
      </c>
      <c r="CS272" s="2">
        <v>21.038115602832153</v>
      </c>
      <c r="CT272" s="2">
        <v>21.371942435155841</v>
      </c>
      <c r="CU272" s="2">
        <v>21.68098136041537</v>
      </c>
      <c r="CV272" s="2">
        <v>21.982006441648121</v>
      </c>
      <c r="CW272" s="2">
        <v>21.577798650602521</v>
      </c>
      <c r="CX272" s="2">
        <v>21.539789355875961</v>
      </c>
      <c r="CY272" s="2">
        <v>21.439493124258391</v>
      </c>
      <c r="CZ272" s="2">
        <v>21.522101400757538</v>
      </c>
      <c r="DA272" s="2">
        <v>20.003005092927125</v>
      </c>
      <c r="DB272" s="2">
        <v>21.428419206598392</v>
      </c>
      <c r="DC272" s="2">
        <v>20.483275963352614</v>
      </c>
      <c r="DD272" s="2">
        <v>20.213858103569052</v>
      </c>
      <c r="DE272" s="2">
        <v>20.211879789122296</v>
      </c>
      <c r="DF272" s="2">
        <v>20.765543700466843</v>
      </c>
      <c r="DG272" s="2">
        <v>21.216852926001557</v>
      </c>
      <c r="DH272" s="2">
        <v>22.124650297050444</v>
      </c>
      <c r="DI272" s="2">
        <v>19.569579228821993</v>
      </c>
      <c r="DJ272" s="2">
        <v>21.329662528398746</v>
      </c>
      <c r="DK272" s="2">
        <v>20.950832834634436</v>
      </c>
      <c r="DL272" s="2">
        <v>21.730445708143005</v>
      </c>
      <c r="DM272" s="2">
        <v>21.42556983216058</v>
      </c>
      <c r="DN272" s="2">
        <v>21.886660732672844</v>
      </c>
      <c r="DO272" s="2">
        <v>21.046556712883365</v>
      </c>
      <c r="DP272" s="2">
        <v>21.538669789944102</v>
      </c>
      <c r="DQ272" s="2">
        <v>20.014614286489351</v>
      </c>
      <c r="DR272" s="2">
        <v>20.366037357704887</v>
      </c>
      <c r="DS272" s="2">
        <v>20.591241650657025</v>
      </c>
      <c r="DT272" s="2">
        <v>21.349314172207091</v>
      </c>
      <c r="DU272" s="2">
        <v>20.653770349209054</v>
      </c>
      <c r="DV272" s="2">
        <v>21.442407440281908</v>
      </c>
      <c r="DW272" s="2">
        <v>20.761509182847757</v>
      </c>
      <c r="DX272" s="2">
        <v>20.46574769545229</v>
      </c>
      <c r="DY272" s="2">
        <v>20.526291776817949</v>
      </c>
      <c r="DZ272" s="2">
        <v>21.491784156549368</v>
      </c>
      <c r="EA272" s="2">
        <v>21.401094216432142</v>
      </c>
      <c r="EB272" s="2">
        <v>20.283687998082616</v>
      </c>
      <c r="EC272" s="2">
        <v>20.880692383590851</v>
      </c>
      <c r="ED272" s="2">
        <v>21.782766860122102</v>
      </c>
      <c r="EE272" s="2">
        <v>18.949246665016645</v>
      </c>
      <c r="EF272" s="2">
        <v>20.087356164136846</v>
      </c>
      <c r="EG272" s="2">
        <v>20.459364040795304</v>
      </c>
      <c r="EH272" s="2">
        <v>20.602866986649744</v>
      </c>
      <c r="EI272" s="2">
        <v>20.090343046761475</v>
      </c>
      <c r="EJ272" s="2">
        <v>20.898920629533997</v>
      </c>
      <c r="EK272" s="2">
        <v>21.341737940511212</v>
      </c>
      <c r="EL272" s="2">
        <v>20.345654296778029</v>
      </c>
      <c r="EM272" s="2">
        <v>22.904883659826559</v>
      </c>
      <c r="EN272" s="2">
        <v>20.494757899293507</v>
      </c>
      <c r="EO272" s="2">
        <v>21.045041001006844</v>
      </c>
      <c r="EP272" s="2">
        <v>19.803701414852508</v>
      </c>
      <c r="EQ272" s="2">
        <v>20.881544956817088</v>
      </c>
      <c r="ER272" s="2">
        <v>21.681451124765086</v>
      </c>
      <c r="ES272" s="2">
        <v>20.431604880184313</v>
      </c>
      <c r="ET272" s="2">
        <v>21.115321543076025</v>
      </c>
      <c r="EU272" s="2">
        <v>21.908512293566524</v>
      </c>
      <c r="EV272" s="2">
        <v>21.128676893016319</v>
      </c>
      <c r="EW272" s="2">
        <v>20.046600556128162</v>
      </c>
      <c r="EX272" s="2">
        <v>21.587033228455208</v>
      </c>
      <c r="EY272" s="2">
        <v>20.560688315479364</v>
      </c>
      <c r="EZ272" s="2">
        <v>21.382476843710435</v>
      </c>
      <c r="FA272" s="2">
        <v>20.439991324723234</v>
      </c>
      <c r="FB272" s="2">
        <v>20.485640625715199</v>
      </c>
      <c r="FC272" s="2">
        <v>21.006603376195923</v>
      </c>
      <c r="FD272" s="2">
        <v>20.449525229406301</v>
      </c>
      <c r="FE272" s="2">
        <v>20.572342177981547</v>
      </c>
      <c r="FF272" s="2">
        <v>19.744846661334332</v>
      </c>
      <c r="FG272" s="2">
        <v>20.464215599238461</v>
      </c>
      <c r="FH272" s="2">
        <v>21.418049989465196</v>
      </c>
      <c r="FI272" s="2">
        <v>21.050707573623587</v>
      </c>
      <c r="FJ272" s="2">
        <v>20.89173697367751</v>
      </c>
      <c r="FK272" s="2">
        <v>20.509327962951875</v>
      </c>
      <c r="FL272" s="2">
        <v>21.298521415452345</v>
      </c>
      <c r="FM272" s="2">
        <v>21.448395788244607</v>
      </c>
      <c r="FN272" s="2">
        <v>22.416078259115771</v>
      </c>
      <c r="FO272" s="2">
        <v>20.019130381998401</v>
      </c>
      <c r="FP272" s="2">
        <v>20.084243117790713</v>
      </c>
      <c r="FQ272" s="2">
        <v>21.089034998137056</v>
      </c>
      <c r="FR272" s="2">
        <v>20.478557656311626</v>
      </c>
      <c r="FS272" s="2">
        <v>19.763907712874936</v>
      </c>
      <c r="FT272" s="2">
        <v>20.157476650575351</v>
      </c>
      <c r="FU272" s="2">
        <v>19.859930820197384</v>
      </c>
      <c r="FV272" s="2">
        <v>20.463591284323147</v>
      </c>
      <c r="FW272" s="2">
        <v>21.112347859533937</v>
      </c>
      <c r="FX272" s="2">
        <v>21.177421995774587</v>
      </c>
      <c r="FY272" s="2">
        <v>21.759062484845266</v>
      </c>
      <c r="FZ272" s="2">
        <v>21.392272849133558</v>
      </c>
      <c r="GA272" s="2">
        <v>21.39813195833996</v>
      </c>
      <c r="GB272" s="2">
        <v>20.964314709093276</v>
      </c>
      <c r="GC272" s="2">
        <v>20.623161570097441</v>
      </c>
      <c r="GD272" s="2">
        <v>20.947819741252395</v>
      </c>
      <c r="GE272" s="2">
        <v>20.552693746569041</v>
      </c>
      <c r="GF272" s="2">
        <v>20.488107387694804</v>
      </c>
      <c r="GG272" s="2">
        <v>20.222757989747112</v>
      </c>
      <c r="GH272" s="2">
        <v>20.338212704811887</v>
      </c>
      <c r="GI272" s="2">
        <v>19.077259809339012</v>
      </c>
      <c r="GJ272" s="2">
        <v>21.003559013109324</v>
      </c>
      <c r="GK272" s="2">
        <v>21.473346836484783</v>
      </c>
      <c r="GL272" s="2">
        <v>20.515942975382345</v>
      </c>
      <c r="GM272" s="30">
        <v>19.606805259115589</v>
      </c>
      <c r="GN272" s="30">
        <v>21.517289866021049</v>
      </c>
    </row>
    <row r="273" spans="1:196" x14ac:dyDescent="0.2">
      <c r="A273" s="17" t="s">
        <v>211</v>
      </c>
      <c r="B273" s="17">
        <v>50</v>
      </c>
      <c r="C273" s="17">
        <v>5</v>
      </c>
      <c r="D273" s="9" t="s">
        <v>0</v>
      </c>
      <c r="E273" s="8">
        <v>0.97021651885520843</v>
      </c>
      <c r="F273" s="7">
        <v>-2.3979010899378039E-2</v>
      </c>
      <c r="G273" s="7">
        <v>2.0768600118464597E-2</v>
      </c>
      <c r="H273" s="10">
        <v>-0.28118752802620151</v>
      </c>
      <c r="I273" s="78">
        <v>0</v>
      </c>
      <c r="J273" s="56" t="s">
        <v>5707</v>
      </c>
      <c r="K273" s="2">
        <v>20.102892069253659</v>
      </c>
      <c r="L273" s="2">
        <v>19.055431746662371</v>
      </c>
      <c r="M273" s="2">
        <v>19.70322169468405</v>
      </c>
      <c r="N273" s="2">
        <v>18.540027495161855</v>
      </c>
      <c r="O273" s="2">
        <v>20.034229259856563</v>
      </c>
      <c r="P273" s="2">
        <v>19.226150486782959</v>
      </c>
      <c r="Q273" s="2">
        <v>18.564954384816669</v>
      </c>
      <c r="R273" s="2">
        <v>18.353467043239924</v>
      </c>
      <c r="S273" s="2">
        <v>18.877489030253191</v>
      </c>
      <c r="T273" s="2">
        <v>18.767397141398586</v>
      </c>
      <c r="U273" s="2">
        <v>19.271142124284427</v>
      </c>
      <c r="V273" s="2">
        <v>18.800723528227003</v>
      </c>
      <c r="W273" s="2">
        <v>19.511802865634007</v>
      </c>
      <c r="X273" s="2">
        <v>19.471654754052949</v>
      </c>
      <c r="Y273" s="2">
        <v>18.441267237075948</v>
      </c>
      <c r="Z273" s="2">
        <v>19.496913432356525</v>
      </c>
      <c r="AA273" s="2">
        <v>19.723944839082186</v>
      </c>
      <c r="AB273" s="2">
        <v>20.111709702494768</v>
      </c>
      <c r="AC273" s="2">
        <v>19.513689059809462</v>
      </c>
      <c r="AD273" s="2">
        <v>20.023241651238308</v>
      </c>
      <c r="AE273" s="2">
        <v>19.225436762441038</v>
      </c>
      <c r="AF273" s="2">
        <v>19.930802682722991</v>
      </c>
      <c r="AG273" s="2">
        <v>19.586059468455215</v>
      </c>
      <c r="AH273" s="2">
        <v>18.98801018758828</v>
      </c>
      <c r="AI273" s="2">
        <v>18.542663690541591</v>
      </c>
      <c r="AJ273" s="2">
        <v>20.441028318897974</v>
      </c>
      <c r="AK273" s="2">
        <v>19.228511254704525</v>
      </c>
      <c r="AL273" s="2">
        <v>18.671709659382834</v>
      </c>
      <c r="AM273" s="2">
        <v>18.957881058468427</v>
      </c>
      <c r="AN273" s="2">
        <v>18.317171881868262</v>
      </c>
      <c r="AO273" s="2">
        <v>20.438161148193206</v>
      </c>
      <c r="AP273" s="2">
        <v>19.183818961696605</v>
      </c>
      <c r="AQ273" s="2">
        <v>19.462274118369159</v>
      </c>
      <c r="AR273" s="2">
        <v>18.588381622539657</v>
      </c>
      <c r="AS273" s="2">
        <v>20.029954705002972</v>
      </c>
      <c r="AT273" s="2">
        <v>18.333107026732471</v>
      </c>
      <c r="AU273" s="2">
        <v>19.849519968167236</v>
      </c>
      <c r="AV273" s="2">
        <v>18.154331130617432</v>
      </c>
      <c r="AW273" s="2">
        <v>19.049068970972698</v>
      </c>
      <c r="AX273" s="2">
        <v>19.791276469534314</v>
      </c>
      <c r="AY273" s="2">
        <v>19.199715560904892</v>
      </c>
      <c r="AZ273" s="2">
        <v>19.808305473530904</v>
      </c>
      <c r="BA273" s="2">
        <v>19.118325084346537</v>
      </c>
      <c r="BB273" s="2">
        <v>19.179938112775272</v>
      </c>
      <c r="BC273" s="2">
        <v>19.852569342404074</v>
      </c>
      <c r="BD273" s="2">
        <v>18.776123770119831</v>
      </c>
      <c r="BE273" s="2">
        <v>18.774761459115602</v>
      </c>
      <c r="BF273" s="2">
        <v>19.162598398541707</v>
      </c>
      <c r="BG273" s="2">
        <v>18.011589532917757</v>
      </c>
      <c r="BH273" s="2">
        <v>18.722650102056821</v>
      </c>
      <c r="BI273" s="2">
        <v>18.991767297073753</v>
      </c>
      <c r="BJ273" s="2">
        <v>19.717332410208034</v>
      </c>
      <c r="BK273" s="2">
        <v>18.865722733131104</v>
      </c>
      <c r="BL273" s="2">
        <v>19.25868865681792</v>
      </c>
      <c r="BM273" s="2">
        <v>18.916455704440832</v>
      </c>
      <c r="BN273" s="2">
        <v>19.704001940718364</v>
      </c>
      <c r="BO273" s="2">
        <v>18.93825832655644</v>
      </c>
      <c r="BP273" s="2">
        <v>19.356921019322595</v>
      </c>
      <c r="BQ273" s="2">
        <v>18.298013495205641</v>
      </c>
      <c r="BR273" s="2">
        <v>18.865341738693559</v>
      </c>
      <c r="BS273" s="2">
        <v>19.727754925773489</v>
      </c>
      <c r="BT273" s="2">
        <v>19.520660498378852</v>
      </c>
      <c r="BU273" s="2">
        <v>18.96896367417234</v>
      </c>
      <c r="BV273" s="2">
        <v>19.019208547273308</v>
      </c>
      <c r="BW273" s="2">
        <v>18.137998877670718</v>
      </c>
      <c r="BX273" s="2">
        <v>19.350652729505324</v>
      </c>
      <c r="BY273" s="2">
        <v>20.74138588915433</v>
      </c>
      <c r="BZ273" s="2">
        <v>19.236834788571258</v>
      </c>
      <c r="CA273" s="2">
        <v>19.63475616522873</v>
      </c>
      <c r="CB273" s="2">
        <v>18.684137627720652</v>
      </c>
      <c r="CC273" s="2">
        <v>18.790293691154751</v>
      </c>
      <c r="CD273" s="2">
        <v>18.493087285979318</v>
      </c>
      <c r="CE273" s="2">
        <v>19.428006104068416</v>
      </c>
      <c r="CF273" s="2">
        <v>19.041827886124175</v>
      </c>
      <c r="CG273" s="2">
        <v>18.69260417269949</v>
      </c>
      <c r="CH273" s="2">
        <v>19.68027630862159</v>
      </c>
      <c r="CI273" s="2">
        <v>20.280728031651062</v>
      </c>
      <c r="CJ273" s="2">
        <v>19.222209094222496</v>
      </c>
      <c r="CK273" s="2">
        <v>18.808540429696745</v>
      </c>
      <c r="CL273" s="2">
        <v>19.974237706840626</v>
      </c>
      <c r="CM273" s="2">
        <v>18.726508356329379</v>
      </c>
      <c r="CN273" s="2">
        <v>19.173293283327702</v>
      </c>
      <c r="CO273" s="2">
        <v>20.224917489773002</v>
      </c>
      <c r="CP273" s="2">
        <v>20.062499027710167</v>
      </c>
      <c r="CQ273" s="2">
        <v>19.815361734282536</v>
      </c>
      <c r="CR273" s="2">
        <v>19.161207285350137</v>
      </c>
      <c r="CS273" s="2">
        <v>19.531553778450622</v>
      </c>
      <c r="CT273" s="2">
        <v>19.274166112474298</v>
      </c>
      <c r="CU273" s="2">
        <v>19.421739573580048</v>
      </c>
      <c r="CV273" s="2">
        <v>19.673958000088543</v>
      </c>
      <c r="CW273" s="2">
        <v>19.29177972827047</v>
      </c>
      <c r="CX273" s="2">
        <v>19.204784731073332</v>
      </c>
      <c r="CY273" s="2">
        <v>18.823501115203847</v>
      </c>
      <c r="CZ273" s="2">
        <v>20.218574584200645</v>
      </c>
      <c r="DA273" s="2">
        <v>19.397270845845149</v>
      </c>
      <c r="DB273" s="2">
        <v>18.763927331607068</v>
      </c>
      <c r="DC273" s="2">
        <v>18.608160961263398</v>
      </c>
      <c r="DD273" s="2">
        <v>18.530732587690697</v>
      </c>
      <c r="DE273" s="2">
        <v>19.590061771236734</v>
      </c>
      <c r="DF273" s="2">
        <v>19.428872706033193</v>
      </c>
      <c r="DG273" s="2">
        <v>20.082907579439059</v>
      </c>
      <c r="DH273" s="2">
        <v>20.840047230530022</v>
      </c>
      <c r="DI273" s="2">
        <v>17.963913773033319</v>
      </c>
      <c r="DJ273" s="2">
        <v>19.03584966066941</v>
      </c>
      <c r="DK273" s="2">
        <v>19.045695685280595</v>
      </c>
      <c r="DL273" s="2">
        <v>19.09752876551714</v>
      </c>
      <c r="DM273" s="2">
        <v>19.66271528940727</v>
      </c>
      <c r="DN273" s="2">
        <v>19.506265390993502</v>
      </c>
      <c r="DO273" s="2">
        <v>19.424398382106968</v>
      </c>
      <c r="DP273" s="2">
        <v>19.860374001646058</v>
      </c>
      <c r="DQ273" s="2">
        <v>18.451264132514989</v>
      </c>
      <c r="DR273" s="2">
        <v>19.33294851640964</v>
      </c>
      <c r="DS273" s="2">
        <v>19.621332607442184</v>
      </c>
      <c r="DT273" s="2">
        <v>19.510678799873734</v>
      </c>
      <c r="DU273" s="2">
        <v>18.902027763486348</v>
      </c>
      <c r="DV273" s="2">
        <v>20.603514098663801</v>
      </c>
      <c r="DW273" s="2">
        <v>18.798284882392565</v>
      </c>
      <c r="DX273" s="2">
        <v>18.784361201577081</v>
      </c>
      <c r="DY273" s="2">
        <v>19.197480886150672</v>
      </c>
      <c r="DZ273" s="2">
        <v>20.190391298183627</v>
      </c>
      <c r="EA273" s="2">
        <v>19.414922643662525</v>
      </c>
      <c r="EB273" s="2">
        <v>18.340980066927621</v>
      </c>
      <c r="EC273" s="2">
        <v>18.989548446530197</v>
      </c>
      <c r="ED273" s="2">
        <v>19.453065847271741</v>
      </c>
      <c r="EE273" s="2">
        <v>18.202699070078602</v>
      </c>
      <c r="EF273" s="2">
        <v>18.225686569136261</v>
      </c>
      <c r="EG273" s="2">
        <v>19.237922807180414</v>
      </c>
      <c r="EH273" s="2">
        <v>18.552693720193755</v>
      </c>
      <c r="EI273" s="2">
        <v>18.586428906274413</v>
      </c>
      <c r="EJ273" s="2">
        <v>19.233044187122747</v>
      </c>
      <c r="EK273" s="2">
        <v>19.632203297480046</v>
      </c>
      <c r="EL273" s="2">
        <v>18.576711295053734</v>
      </c>
      <c r="EM273" s="2">
        <v>20.250640078710706</v>
      </c>
      <c r="EN273" s="2">
        <v>18.595878929519792</v>
      </c>
      <c r="EO273" s="2">
        <v>19.867647115464852</v>
      </c>
      <c r="EP273" s="2">
        <v>18.444951678370202</v>
      </c>
      <c r="EQ273" s="2">
        <v>19.629645778500613</v>
      </c>
      <c r="ER273" s="2">
        <v>20.309902420880388</v>
      </c>
      <c r="ES273" s="2">
        <v>19.368560564165971</v>
      </c>
      <c r="ET273" s="2">
        <v>19.168925038384273</v>
      </c>
      <c r="EU273" s="2">
        <v>19.458981745396247</v>
      </c>
      <c r="EV273" s="2">
        <v>19.588134389611888</v>
      </c>
      <c r="EW273" s="2">
        <v>18.44535811833595</v>
      </c>
      <c r="EX273" s="2">
        <v>20.714326575343264</v>
      </c>
      <c r="EY273" s="2">
        <v>19.243759665547898</v>
      </c>
      <c r="EZ273" s="2">
        <v>19.406784588125753</v>
      </c>
      <c r="FA273" s="2">
        <v>18.890074895842417</v>
      </c>
      <c r="FB273" s="2">
        <v>19.01757628862234</v>
      </c>
      <c r="FC273" s="2">
        <v>17.972945304316255</v>
      </c>
      <c r="FD273" s="2">
        <v>18.622066145029706</v>
      </c>
      <c r="FE273" s="2">
        <v>18.344545815050761</v>
      </c>
      <c r="FF273" s="2">
        <v>18.444975174700492</v>
      </c>
      <c r="FG273" s="2">
        <v>19.198369337246763</v>
      </c>
      <c r="FH273" s="2">
        <v>19.62735171832005</v>
      </c>
      <c r="FI273" s="2">
        <v>18.908157176464425</v>
      </c>
      <c r="FJ273" s="2">
        <v>19.526098986445177</v>
      </c>
      <c r="FK273" s="2">
        <v>18.886537608663073</v>
      </c>
      <c r="FL273" s="2">
        <v>19.438328170206805</v>
      </c>
      <c r="FM273" s="2">
        <v>19.667753050975605</v>
      </c>
      <c r="FN273" s="2">
        <v>19.625333987734443</v>
      </c>
      <c r="FO273" s="2">
        <v>18.251318164737643</v>
      </c>
      <c r="FP273" s="2">
        <v>18.577028712866468</v>
      </c>
      <c r="FQ273" s="2">
        <v>19.134788835456643</v>
      </c>
      <c r="FR273" s="2">
        <v>18.333471508347749</v>
      </c>
      <c r="FS273" s="2">
        <v>18.318588474764361</v>
      </c>
      <c r="FT273" s="2">
        <v>17.917053334361025</v>
      </c>
      <c r="FU273" s="2">
        <v>19.133167113431043</v>
      </c>
      <c r="FV273" s="2">
        <v>18.449209932791192</v>
      </c>
      <c r="FW273" s="2">
        <v>19.206069962657089</v>
      </c>
      <c r="FX273" s="2">
        <v>18.850595651788971</v>
      </c>
      <c r="FY273" s="2">
        <v>20.387387580010206</v>
      </c>
      <c r="FZ273" s="2">
        <v>19.989210757097311</v>
      </c>
      <c r="GA273" s="2">
        <v>19.004122905257621</v>
      </c>
      <c r="GB273" s="2">
        <v>19.022299888724284</v>
      </c>
      <c r="GC273" s="2">
        <v>19.060973520067453</v>
      </c>
      <c r="GD273" s="2">
        <v>19.304260646744492</v>
      </c>
      <c r="GE273" s="2">
        <v>18.617863473308727</v>
      </c>
      <c r="GF273" s="2">
        <v>19.144110961806749</v>
      </c>
      <c r="GG273" s="2">
        <v>18.135705197040977</v>
      </c>
      <c r="GH273" s="2">
        <v>18.102952016110471</v>
      </c>
      <c r="GI273" s="2">
        <v>18.368052776559995</v>
      </c>
      <c r="GJ273" s="2">
        <v>18.311007614010368</v>
      </c>
      <c r="GK273" s="2">
        <v>18.544749395955328</v>
      </c>
      <c r="GL273" s="2">
        <v>18.189245910211728</v>
      </c>
      <c r="GM273" s="30">
        <v>18.176782250413005</v>
      </c>
      <c r="GN273" s="30">
        <v>18.776653569104184</v>
      </c>
    </row>
    <row r="274" spans="1:196" x14ac:dyDescent="0.2">
      <c r="A274" s="17" t="s">
        <v>212</v>
      </c>
      <c r="B274" s="17">
        <f>14+18+22</f>
        <v>54</v>
      </c>
      <c r="C274" s="17">
        <v>8</v>
      </c>
      <c r="D274" s="9" t="s">
        <v>0</v>
      </c>
      <c r="E274" s="8">
        <v>0.99947266114442512</v>
      </c>
      <c r="F274" s="7">
        <v>-3.4383115852207879E-3</v>
      </c>
      <c r="G274" s="7">
        <v>0.99924639045559094</v>
      </c>
      <c r="H274" s="10">
        <v>3.9479238593251864E-3</v>
      </c>
      <c r="I274" s="78">
        <v>0</v>
      </c>
      <c r="J274" s="78">
        <v>0</v>
      </c>
      <c r="K274" s="2">
        <v>17.630966128993229</v>
      </c>
      <c r="L274" s="2">
        <v>17.760795003550037</v>
      </c>
      <c r="M274" s="2">
        <v>16.726451750247964</v>
      </c>
      <c r="N274" s="2">
        <v>16.930007840460281</v>
      </c>
      <c r="O274" s="2">
        <v>18.371956068216068</v>
      </c>
      <c r="P274" s="2">
        <v>18.236732714957995</v>
      </c>
      <c r="Q274" s="2">
        <v>17.176266034725817</v>
      </c>
      <c r="R274" s="2">
        <v>16.661771854063648</v>
      </c>
      <c r="S274" s="2">
        <v>17.565544737174427</v>
      </c>
      <c r="T274" s="2">
        <v>17.786910725360521</v>
      </c>
      <c r="U274" s="2">
        <v>17.314720524007473</v>
      </c>
      <c r="V274" s="2">
        <v>16.420369454617326</v>
      </c>
      <c r="W274" s="2">
        <v>16.738693860679362</v>
      </c>
      <c r="X274" s="2">
        <v>16.741486046969808</v>
      </c>
      <c r="Y274" s="2">
        <v>16.691389755265689</v>
      </c>
      <c r="Z274" s="2">
        <v>17.587724445899116</v>
      </c>
      <c r="AA274" s="2">
        <v>17.633710994424728</v>
      </c>
      <c r="AB274" s="2">
        <v>18.004478381757124</v>
      </c>
      <c r="AC274" s="2">
        <v>17.253802256339061</v>
      </c>
      <c r="AD274" s="2">
        <v>17.684800923749435</v>
      </c>
      <c r="AE274" s="2">
        <v>18.249286279454356</v>
      </c>
      <c r="AF274" s="2">
        <v>18.444061383967682</v>
      </c>
      <c r="AG274" s="2">
        <v>17.887123248972223</v>
      </c>
      <c r="AH274" s="2">
        <v>16.567559455110093</v>
      </c>
      <c r="AI274" s="2">
        <v>16.197018290170664</v>
      </c>
      <c r="AJ274" s="2">
        <v>17.488143014611538</v>
      </c>
      <c r="AK274" s="2">
        <v>17.591526499576368</v>
      </c>
      <c r="AL274" s="2">
        <v>16.290005190446021</v>
      </c>
      <c r="AM274" s="2">
        <v>17.017003723697467</v>
      </c>
      <c r="AN274" s="2">
        <v>16.900900215958981</v>
      </c>
      <c r="AO274" s="2">
        <v>17.412152865108375</v>
      </c>
      <c r="AP274" s="2">
        <v>17.718855397108676</v>
      </c>
      <c r="AQ274" s="2">
        <v>16.955339427211605</v>
      </c>
      <c r="AR274" s="2">
        <v>15.989026823489938</v>
      </c>
      <c r="AS274" s="2">
        <v>17.225593903215881</v>
      </c>
      <c r="AT274" s="2">
        <v>17.266099856059835</v>
      </c>
      <c r="AU274" s="2">
        <v>18.176119634926298</v>
      </c>
      <c r="AV274" s="2">
        <v>16.954326071726204</v>
      </c>
      <c r="AW274" s="2">
        <v>16.591000906133935</v>
      </c>
      <c r="AX274" s="2">
        <v>17.421049110601199</v>
      </c>
      <c r="AY274" s="2">
        <v>17.138360729122262</v>
      </c>
      <c r="AZ274" s="2">
        <v>18.984698081266256</v>
      </c>
      <c r="BA274" s="2">
        <v>16.919644857712292</v>
      </c>
      <c r="BB274" s="2">
        <v>17.85596288387282</v>
      </c>
      <c r="BC274" s="2">
        <v>17.901236597976709</v>
      </c>
      <c r="BD274" s="2">
        <v>15.940702968132445</v>
      </c>
      <c r="BE274" s="2">
        <v>16.428288759216322</v>
      </c>
      <c r="BF274" s="2">
        <v>17.140270822176145</v>
      </c>
      <c r="BG274" s="2">
        <v>16.431513249062199</v>
      </c>
      <c r="BH274" s="2">
        <v>16.286753933195747</v>
      </c>
      <c r="BI274" s="2">
        <v>17.83721631762565</v>
      </c>
      <c r="BJ274" s="2">
        <v>16.812314882383451</v>
      </c>
      <c r="BK274" s="2">
        <v>17.373660070745419</v>
      </c>
      <c r="BL274" s="2">
        <v>17.882645938914752</v>
      </c>
      <c r="BM274" s="2">
        <v>16.748825153250184</v>
      </c>
      <c r="BN274" s="2">
        <v>16.4675724319282</v>
      </c>
      <c r="BO274" s="2">
        <v>18.571997201748893</v>
      </c>
      <c r="BP274" s="2">
        <v>16.994822948867704</v>
      </c>
      <c r="BQ274" s="2">
        <v>16.916317598215283</v>
      </c>
      <c r="BR274" s="2">
        <v>16.874045830314376</v>
      </c>
      <c r="BS274" s="2">
        <v>18.498187067382727</v>
      </c>
      <c r="BT274" s="2">
        <v>17.754844160860731</v>
      </c>
      <c r="BU274" s="2">
        <v>16.739459439454702</v>
      </c>
      <c r="BV274" s="2">
        <v>16.907298427303974</v>
      </c>
      <c r="BW274" s="2">
        <v>16.924088614597544</v>
      </c>
      <c r="BX274" s="2">
        <v>17.361139920648871</v>
      </c>
      <c r="BY274" s="2">
        <v>17.832551139573443</v>
      </c>
      <c r="BZ274" s="2">
        <v>16.410852265205179</v>
      </c>
      <c r="CA274" s="2">
        <v>17.336226560290772</v>
      </c>
      <c r="CB274" s="2">
        <v>16.881198950173395</v>
      </c>
      <c r="CC274" s="2">
        <v>16.800904395178975</v>
      </c>
      <c r="CD274" s="2">
        <v>16.393292498269748</v>
      </c>
      <c r="CE274" s="2">
        <v>17.259413074626295</v>
      </c>
      <c r="CF274" s="2">
        <v>16.547235466717705</v>
      </c>
      <c r="CG274" s="2">
        <v>16.268761104199392</v>
      </c>
      <c r="CH274" s="2">
        <v>17.671799417316674</v>
      </c>
      <c r="CI274" s="2">
        <v>18.604374546995984</v>
      </c>
      <c r="CJ274" s="2">
        <v>17.149247944153711</v>
      </c>
      <c r="CK274" s="2">
        <v>16.86091496532952</v>
      </c>
      <c r="CL274" s="2">
        <v>17.317802361748559</v>
      </c>
      <c r="CM274" s="2">
        <v>15.912495036853599</v>
      </c>
      <c r="CN274" s="2">
        <v>17.78930360878984</v>
      </c>
      <c r="CO274" s="2">
        <v>17.533953264196409</v>
      </c>
      <c r="CP274" s="2">
        <v>17.522190410665541</v>
      </c>
      <c r="CQ274" s="2">
        <v>17.476377381172529</v>
      </c>
      <c r="CR274" s="2">
        <v>17.668262939929253</v>
      </c>
      <c r="CS274" s="2">
        <v>17.635564941083825</v>
      </c>
      <c r="CT274" s="2">
        <v>16.300741730104502</v>
      </c>
      <c r="CU274" s="2">
        <v>17.467104156193582</v>
      </c>
      <c r="CV274" s="2">
        <v>17.638701855006769</v>
      </c>
      <c r="CW274" s="2">
        <v>16.760646795703352</v>
      </c>
      <c r="CX274" s="2">
        <v>17.48816306968229</v>
      </c>
      <c r="CY274" s="2">
        <v>16.610388694828163</v>
      </c>
      <c r="CZ274" s="2">
        <v>17.458575013725973</v>
      </c>
      <c r="DA274" s="2">
        <v>17.873118162400793</v>
      </c>
      <c r="DB274" s="2">
        <v>17.37870595682821</v>
      </c>
      <c r="DC274" s="2">
        <v>17.315807828531572</v>
      </c>
      <c r="DD274" s="2">
        <v>16.999607066850643</v>
      </c>
      <c r="DE274" s="2">
        <v>16.805116420406708</v>
      </c>
      <c r="DF274" s="2">
        <v>16.764151129564517</v>
      </c>
      <c r="DG274" s="2">
        <v>18.6412994519604</v>
      </c>
      <c r="DH274" s="2">
        <v>18.619987254117316</v>
      </c>
      <c r="DI274" s="2">
        <v>16.311299646640197</v>
      </c>
      <c r="DJ274" s="2">
        <v>17.803484288800163</v>
      </c>
      <c r="DK274" s="2">
        <v>18.01415323109061</v>
      </c>
      <c r="DL274" s="2">
        <v>17.540237667218971</v>
      </c>
      <c r="DM274" s="2">
        <v>17.248061214214555</v>
      </c>
      <c r="DN274" s="2">
        <v>17.532215400619368</v>
      </c>
      <c r="DO274" s="2">
        <v>16.563531471378653</v>
      </c>
      <c r="DP274" s="2">
        <v>18.134050217934924</v>
      </c>
      <c r="DQ274" s="2">
        <v>16.338803767533932</v>
      </c>
      <c r="DR274" s="2">
        <v>16.100832557103203</v>
      </c>
      <c r="DS274" s="2">
        <v>17.978396308591346</v>
      </c>
      <c r="DT274" s="2">
        <v>16.247983594013022</v>
      </c>
      <c r="DU274" s="2">
        <v>17.879495985354296</v>
      </c>
      <c r="DV274" s="2">
        <v>17.371050157857891</v>
      </c>
      <c r="DW274" s="2">
        <v>16.808572300556417</v>
      </c>
      <c r="DX274" s="2">
        <v>17.448841597672264</v>
      </c>
      <c r="DY274" s="2">
        <v>17.332542926900224</v>
      </c>
      <c r="DZ274" s="2">
        <v>16.997079700372247</v>
      </c>
      <c r="EA274" s="2">
        <v>17.858971766491635</v>
      </c>
      <c r="EB274" s="2">
        <v>17.148353277807189</v>
      </c>
      <c r="EC274" s="2">
        <v>17.988742512805747</v>
      </c>
      <c r="ED274" s="2">
        <v>17.045108635313891</v>
      </c>
      <c r="EE274" s="2">
        <v>17.213244095602146</v>
      </c>
      <c r="EF274" s="2">
        <v>17.01989403792096</v>
      </c>
      <c r="EG274" s="2">
        <v>16.222895679119773</v>
      </c>
      <c r="EH274" s="2">
        <v>18.232137812805366</v>
      </c>
      <c r="EI274" s="2">
        <v>16.556820300864757</v>
      </c>
      <c r="EJ274" s="2">
        <v>17.084089917933099</v>
      </c>
      <c r="EK274" s="2">
        <v>17.426480519358623</v>
      </c>
      <c r="EL274" s="2">
        <v>15.757266158338856</v>
      </c>
      <c r="EM274" s="2">
        <v>17.716006392646982</v>
      </c>
      <c r="EN274" s="2">
        <v>16.656164623399704</v>
      </c>
      <c r="EO274" s="2">
        <v>17.213713306919715</v>
      </c>
      <c r="EP274" s="2">
        <v>15.9715210079877</v>
      </c>
      <c r="EQ274" s="2">
        <v>17.208892780403037</v>
      </c>
      <c r="ER274" s="2">
        <v>18.063407601786476</v>
      </c>
      <c r="ES274" s="2">
        <v>17.097311047530194</v>
      </c>
      <c r="ET274" s="2">
        <v>17.403592603829473</v>
      </c>
      <c r="EU274" s="2">
        <v>17.117305775550221</v>
      </c>
      <c r="EV274" s="2">
        <v>17.57471958968387</v>
      </c>
      <c r="EW274" s="2">
        <v>17.425949225828607</v>
      </c>
      <c r="EX274" s="2">
        <v>18.399194430390704</v>
      </c>
      <c r="EY274" s="2">
        <v>17.433031324648439</v>
      </c>
      <c r="EZ274" s="2">
        <v>17.382287386273344</v>
      </c>
      <c r="FA274" s="2">
        <v>17.204496874216208</v>
      </c>
      <c r="FB274" s="2">
        <v>17.133180467681324</v>
      </c>
      <c r="FC274" s="2">
        <v>16.65458393842847</v>
      </c>
      <c r="FD274" s="2">
        <v>18.074712095944857</v>
      </c>
      <c r="FE274" s="2">
        <v>16.25506331632322</v>
      </c>
      <c r="FF274" s="2">
        <v>17.277937595206694</v>
      </c>
      <c r="FG274" s="2">
        <v>16.448975435782785</v>
      </c>
      <c r="FH274" s="2">
        <v>18.087959748606519</v>
      </c>
      <c r="FI274" s="2">
        <v>15.755380095389832</v>
      </c>
      <c r="FJ274" s="2">
        <v>16.585799307853854</v>
      </c>
      <c r="FK274" s="2">
        <v>17.000633934618772</v>
      </c>
      <c r="FL274" s="2">
        <v>17.125496126699954</v>
      </c>
      <c r="FM274" s="2">
        <v>17.167789769286887</v>
      </c>
      <c r="FN274" s="2">
        <v>18.012716106426087</v>
      </c>
      <c r="FO274" s="2">
        <v>17.512458468096906</v>
      </c>
      <c r="FP274" s="2">
        <v>16.759051269395556</v>
      </c>
      <c r="FQ274" s="2">
        <v>16.757267223555868</v>
      </c>
      <c r="FR274" s="2">
        <v>16.632287878352834</v>
      </c>
      <c r="FS274" s="2">
        <v>17.608224212967766</v>
      </c>
      <c r="FT274" s="2">
        <v>15.673484794835765</v>
      </c>
      <c r="FU274" s="2">
        <v>16.663325465186002</v>
      </c>
      <c r="FV274" s="2">
        <v>16.884451804651711</v>
      </c>
      <c r="FW274" s="2">
        <v>18.119957523621036</v>
      </c>
      <c r="FX274" s="2">
        <v>18.302647918301407</v>
      </c>
      <c r="FY274" s="2">
        <v>17.717246673005576</v>
      </c>
      <c r="FZ274" s="2">
        <v>17.49288942724089</v>
      </c>
      <c r="GA274" s="2">
        <v>17.328682404170472</v>
      </c>
      <c r="GB274" s="2">
        <v>16.813528510033141</v>
      </c>
      <c r="GC274" s="2">
        <v>18.1021145114441</v>
      </c>
      <c r="GD274" s="2">
        <v>17.695420707248193</v>
      </c>
      <c r="GE274" s="2">
        <v>16.162655357366205</v>
      </c>
      <c r="GF274" s="2">
        <v>17.118969506191846</v>
      </c>
      <c r="GG274" s="2">
        <v>17.063001695086612</v>
      </c>
      <c r="GH274" s="2">
        <v>17.166185874545892</v>
      </c>
      <c r="GI274" s="2">
        <v>18.635710428272294</v>
      </c>
      <c r="GJ274" s="2">
        <v>16.87365173905237</v>
      </c>
      <c r="GK274" s="2">
        <v>18.564558854337243</v>
      </c>
      <c r="GL274" s="2">
        <v>16.917188627750591</v>
      </c>
      <c r="GM274" s="30">
        <v>16.356558164332267</v>
      </c>
      <c r="GN274" s="30">
        <v>16.702924837342593</v>
      </c>
    </row>
    <row r="275" spans="1:196" x14ac:dyDescent="0.2">
      <c r="A275" s="17" t="s">
        <v>213</v>
      </c>
      <c r="B275" s="17">
        <f>15+16+18</f>
        <v>49</v>
      </c>
      <c r="C275" s="17">
        <v>1</v>
      </c>
      <c r="D275" s="9" t="s">
        <v>0</v>
      </c>
      <c r="E275" s="8">
        <v>0.23036920306758774</v>
      </c>
      <c r="F275" s="7">
        <v>-0.12706561080847223</v>
      </c>
      <c r="G275" s="7">
        <v>0.85123235803140551</v>
      </c>
      <c r="H275" s="10">
        <v>3.9184011359282067E-2</v>
      </c>
      <c r="I275" s="78">
        <v>0</v>
      </c>
      <c r="J275" s="78">
        <v>0</v>
      </c>
      <c r="K275" s="2">
        <v>20.42074186578051</v>
      </c>
      <c r="L275" s="2">
        <v>20.161079097210052</v>
      </c>
      <c r="M275" s="2">
        <v>20.130323830953763</v>
      </c>
      <c r="N275" s="2">
        <v>20.410758005893705</v>
      </c>
      <c r="O275" s="2">
        <v>20.505467271544351</v>
      </c>
      <c r="P275" s="2">
        <v>20.217021864802014</v>
      </c>
      <c r="Q275" s="2">
        <v>20.636513468714369</v>
      </c>
      <c r="R275" s="2">
        <v>20.327093245741594</v>
      </c>
      <c r="S275" s="2">
        <v>20.371097783655987</v>
      </c>
      <c r="T275" s="2">
        <v>20.388516305116614</v>
      </c>
      <c r="U275" s="2">
        <v>20.208331565035412</v>
      </c>
      <c r="V275" s="2">
        <v>20.692825408634288</v>
      </c>
      <c r="W275" s="2">
        <v>20.431780064831777</v>
      </c>
      <c r="X275" s="2">
        <v>21.172161783619149</v>
      </c>
      <c r="Y275" s="2">
        <v>20.489148484128581</v>
      </c>
      <c r="Z275" s="2">
        <v>20.16329443927421</v>
      </c>
      <c r="AA275" s="2">
        <v>19.800953556345732</v>
      </c>
      <c r="AB275" s="2">
        <v>20.663389388326586</v>
      </c>
      <c r="AC275" s="2">
        <v>19.955273056714326</v>
      </c>
      <c r="AD275" s="2">
        <v>20.996729268146261</v>
      </c>
      <c r="AE275" s="2">
        <v>20.120208386753003</v>
      </c>
      <c r="AF275" s="2">
        <v>21.221602318053552</v>
      </c>
      <c r="AG275" s="2">
        <v>20.185572731584212</v>
      </c>
      <c r="AH275" s="2">
        <v>20.95689060071923</v>
      </c>
      <c r="AI275" s="2">
        <v>20.199208589166879</v>
      </c>
      <c r="AJ275" s="2">
        <v>21.270253084869427</v>
      </c>
      <c r="AK275" s="2">
        <v>20.233689184264374</v>
      </c>
      <c r="AL275" s="2">
        <v>20.330208148675364</v>
      </c>
      <c r="AM275" s="2">
        <v>21.186003045273871</v>
      </c>
      <c r="AN275" s="2">
        <v>20.525638368926806</v>
      </c>
      <c r="AO275" s="2">
        <v>19.938939875974693</v>
      </c>
      <c r="AP275" s="2">
        <v>20.311783335953606</v>
      </c>
      <c r="AQ275" s="2">
        <v>20.697633256219383</v>
      </c>
      <c r="AR275" s="2">
        <v>20.135342235369706</v>
      </c>
      <c r="AS275" s="2">
        <v>20.326441259359395</v>
      </c>
      <c r="AT275" s="2">
        <v>18.963742689675911</v>
      </c>
      <c r="AU275" s="2">
        <v>20.127053466615511</v>
      </c>
      <c r="AV275" s="2">
        <v>20.296167258927404</v>
      </c>
      <c r="AW275" s="2">
        <v>20.709036994564261</v>
      </c>
      <c r="AX275" s="2">
        <v>20.408031009237664</v>
      </c>
      <c r="AY275" s="2">
        <v>19.852653582820079</v>
      </c>
      <c r="AZ275" s="2">
        <v>20.388665145551801</v>
      </c>
      <c r="BA275" s="2">
        <v>20.449375122307138</v>
      </c>
      <c r="BB275" s="2">
        <v>19.961439382256298</v>
      </c>
      <c r="BC275" s="2">
        <v>20.559097632315812</v>
      </c>
      <c r="BD275" s="2">
        <v>21.116997547883081</v>
      </c>
      <c r="BE275" s="2">
        <v>20.108615158094175</v>
      </c>
      <c r="BF275" s="2">
        <v>20.220038078524535</v>
      </c>
      <c r="BG275" s="2">
        <v>20.03840320154271</v>
      </c>
      <c r="BH275" s="2">
        <v>20.603080269616477</v>
      </c>
      <c r="BI275" s="2">
        <v>20.37708082406072</v>
      </c>
      <c r="BJ275" s="2">
        <v>20.667899098576328</v>
      </c>
      <c r="BK275" s="2">
        <v>19.833231010811655</v>
      </c>
      <c r="BL275" s="2">
        <v>21.398201124845816</v>
      </c>
      <c r="BM275" s="2">
        <v>20.310526754743382</v>
      </c>
      <c r="BN275" s="2">
        <v>21.121771667106483</v>
      </c>
      <c r="BO275" s="2">
        <v>20.99468259591572</v>
      </c>
      <c r="BP275" s="2">
        <v>20.829432684313502</v>
      </c>
      <c r="BQ275" s="2">
        <v>20.918661740616251</v>
      </c>
      <c r="BR275" s="2">
        <v>20.564018085216336</v>
      </c>
      <c r="BS275" s="2">
        <v>20.189966368436004</v>
      </c>
      <c r="BT275" s="2">
        <v>20.019200886999318</v>
      </c>
      <c r="BU275" s="2">
        <v>20.539975582841681</v>
      </c>
      <c r="BV275" s="2">
        <v>21.133084088683404</v>
      </c>
      <c r="BW275" s="2">
        <v>20.552234048116116</v>
      </c>
      <c r="BX275" s="2">
        <v>20.786436041323874</v>
      </c>
      <c r="BY275" s="2">
        <v>20.896602076047998</v>
      </c>
      <c r="BZ275" s="2">
        <v>20.208890271146199</v>
      </c>
      <c r="CA275" s="2">
        <v>20.313248466002491</v>
      </c>
      <c r="CB275" s="2">
        <v>20.638350537686357</v>
      </c>
      <c r="CC275" s="2">
        <v>20.832695963075306</v>
      </c>
      <c r="CD275" s="2">
        <v>20.553556880981514</v>
      </c>
      <c r="CE275" s="2">
        <v>20.936138097638501</v>
      </c>
      <c r="CF275" s="2">
        <v>20.261850372318904</v>
      </c>
      <c r="CG275" s="2">
        <v>20.171605663461911</v>
      </c>
      <c r="CH275" s="2">
        <v>21.152484070532093</v>
      </c>
      <c r="CI275" s="2">
        <v>20.526895924664931</v>
      </c>
      <c r="CJ275" s="2">
        <v>20.847158493558183</v>
      </c>
      <c r="CK275" s="2">
        <v>20.161177957377376</v>
      </c>
      <c r="CL275" s="2">
        <v>21.06000399928136</v>
      </c>
      <c r="CM275" s="2">
        <v>20.984144663622207</v>
      </c>
      <c r="CN275" s="2">
        <v>20.357781912938496</v>
      </c>
      <c r="CO275" s="2">
        <v>20.295270212782242</v>
      </c>
      <c r="CP275" s="2">
        <v>20.550633644147851</v>
      </c>
      <c r="CQ275" s="2">
        <v>20.598229002494858</v>
      </c>
      <c r="CR275" s="2">
        <v>19.652600321048922</v>
      </c>
      <c r="CS275" s="2">
        <v>20.33449330382674</v>
      </c>
      <c r="CT275" s="2">
        <v>20.806473847718461</v>
      </c>
      <c r="CU275" s="2">
        <v>20.276759867718386</v>
      </c>
      <c r="CV275" s="2">
        <v>20.694887360377685</v>
      </c>
      <c r="CW275" s="2">
        <v>20.498127942988972</v>
      </c>
      <c r="CX275" s="2">
        <v>21.280864910293356</v>
      </c>
      <c r="CY275" s="2">
        <v>20.757606195063431</v>
      </c>
      <c r="CZ275" s="2">
        <v>20.057756298644424</v>
      </c>
      <c r="DA275" s="2">
        <v>19.76309403100613</v>
      </c>
      <c r="DB275" s="2">
        <v>21.035365875132772</v>
      </c>
      <c r="DC275" s="2">
        <v>19.800120997067864</v>
      </c>
      <c r="DD275" s="2">
        <v>19.98806400133034</v>
      </c>
      <c r="DE275" s="2">
        <v>20.239917542313989</v>
      </c>
      <c r="DF275" s="2">
        <v>19.980138100460891</v>
      </c>
      <c r="DG275" s="2">
        <v>20.400030387288243</v>
      </c>
      <c r="DH275" s="2">
        <v>20.488720957512903</v>
      </c>
      <c r="DI275" s="2">
        <v>20.305140552351222</v>
      </c>
      <c r="DJ275" s="2">
        <v>20.078537063202656</v>
      </c>
      <c r="DK275" s="2">
        <v>21.156292075573166</v>
      </c>
      <c r="DL275" s="2">
        <v>21.201317773064044</v>
      </c>
      <c r="DM275" s="2">
        <v>20.401186931955873</v>
      </c>
      <c r="DN275" s="2">
        <v>20.925026125768568</v>
      </c>
      <c r="DO275" s="2">
        <v>20.499997414270663</v>
      </c>
      <c r="DP275" s="2">
        <v>20.853244630598208</v>
      </c>
      <c r="DQ275" s="2">
        <v>20.0515720798548</v>
      </c>
      <c r="DR275" s="2">
        <v>18.925636067540445</v>
      </c>
      <c r="DS275" s="2">
        <v>20.130140220503339</v>
      </c>
      <c r="DT275" s="2">
        <v>20.726821755274447</v>
      </c>
      <c r="DU275" s="2">
        <v>20.296914929017611</v>
      </c>
      <c r="DV275" s="2">
        <v>20.641629440054714</v>
      </c>
      <c r="DW275" s="2">
        <v>20.525066667120569</v>
      </c>
      <c r="DX275" s="2">
        <v>20.583672743611107</v>
      </c>
      <c r="DY275" s="2">
        <v>19.90157105395296</v>
      </c>
      <c r="DZ275" s="2">
        <v>20.815312060676192</v>
      </c>
      <c r="EA275" s="2">
        <v>21.284402833263876</v>
      </c>
      <c r="EB275" s="2">
        <v>20.417833011370409</v>
      </c>
      <c r="EC275" s="2">
        <v>20.639744722080728</v>
      </c>
      <c r="ED275" s="2">
        <v>20.989650817644208</v>
      </c>
      <c r="EE275" s="2">
        <v>19.949184802231123</v>
      </c>
      <c r="EF275" s="2">
        <v>20.216903571344279</v>
      </c>
      <c r="EG275" s="2">
        <v>20.167773728295032</v>
      </c>
      <c r="EH275" s="2">
        <v>20.846063101876695</v>
      </c>
      <c r="EI275" s="2">
        <v>19.386945677750131</v>
      </c>
      <c r="EJ275" s="2">
        <v>20.062480975774037</v>
      </c>
      <c r="EK275" s="2">
        <v>20.496626484549314</v>
      </c>
      <c r="EL275" s="2">
        <v>20.520410744816751</v>
      </c>
      <c r="EM275" s="2">
        <v>20.147676685175043</v>
      </c>
      <c r="EN275" s="2">
        <v>20.432723478556994</v>
      </c>
      <c r="EO275" s="2">
        <v>20.351487350499799</v>
      </c>
      <c r="EP275" s="2">
        <v>20.046330676569049</v>
      </c>
      <c r="EQ275" s="2">
        <v>20.192917786261912</v>
      </c>
      <c r="ER275" s="2">
        <v>20.209504252065102</v>
      </c>
      <c r="ES275" s="2">
        <v>20.543127387732955</v>
      </c>
      <c r="ET275" s="2">
        <v>20.478703334667891</v>
      </c>
      <c r="EU275" s="2">
        <v>21.351853473474861</v>
      </c>
      <c r="EV275" s="2">
        <v>20.421423611251928</v>
      </c>
      <c r="EW275" s="2">
        <v>20.368722981645934</v>
      </c>
      <c r="EX275" s="2">
        <v>20.312290879146534</v>
      </c>
      <c r="EY275" s="2">
        <v>20.436538880810133</v>
      </c>
      <c r="EZ275" s="2">
        <v>20.381150434556577</v>
      </c>
      <c r="FA275" s="2">
        <v>20.095007071372837</v>
      </c>
      <c r="FB275" s="2">
        <v>20.615838733629456</v>
      </c>
      <c r="FC275" s="2">
        <v>21.773155435054104</v>
      </c>
      <c r="FD275" s="2">
        <v>20.579338529974677</v>
      </c>
      <c r="FE275" s="2">
        <v>20.918397235886708</v>
      </c>
      <c r="FF275" s="2">
        <v>19.808541619381064</v>
      </c>
      <c r="FG275" s="2">
        <v>19.9847685057441</v>
      </c>
      <c r="FH275" s="2">
        <v>20.578341724155894</v>
      </c>
      <c r="FI275" s="2">
        <v>20.826053551908579</v>
      </c>
      <c r="FJ275" s="2">
        <v>20.485854702224081</v>
      </c>
      <c r="FK275" s="2">
        <v>20.152691041271741</v>
      </c>
      <c r="FL275" s="2">
        <v>21.434720166784452</v>
      </c>
      <c r="FM275" s="2">
        <v>20.77992508436401</v>
      </c>
      <c r="FN275" s="2">
        <v>20.211493061337347</v>
      </c>
      <c r="FO275" s="2">
        <v>19.939267115629406</v>
      </c>
      <c r="FP275" s="2">
        <v>20.475476690347779</v>
      </c>
      <c r="FQ275" s="2">
        <v>20.563068428883319</v>
      </c>
      <c r="FR275" s="2">
        <v>21.128383793523025</v>
      </c>
      <c r="FS275" s="2">
        <v>20.379200059010305</v>
      </c>
      <c r="FT275" s="2">
        <v>20.764100740297479</v>
      </c>
      <c r="FU275" s="2">
        <v>19.575790410650942</v>
      </c>
      <c r="FV275" s="2">
        <v>20.540776294735757</v>
      </c>
      <c r="FW275" s="2">
        <v>20.674568365833139</v>
      </c>
      <c r="FX275" s="2">
        <v>20.857485828918819</v>
      </c>
      <c r="FY275" s="2">
        <v>20.296197104048805</v>
      </c>
      <c r="FZ275" s="2">
        <v>20.701494188340405</v>
      </c>
      <c r="GA275" s="2">
        <v>21.070188864036798</v>
      </c>
      <c r="GB275" s="2">
        <v>19.265978458314208</v>
      </c>
      <c r="GC275" s="2">
        <v>20.21770576364591</v>
      </c>
      <c r="GD275" s="2">
        <v>20.912463628761984</v>
      </c>
      <c r="GE275" s="2">
        <v>20.332337389493716</v>
      </c>
      <c r="GF275" s="2">
        <v>19.752244495168799</v>
      </c>
      <c r="GG275" s="2">
        <v>20.598223310255424</v>
      </c>
      <c r="GH275" s="2">
        <v>21.127482832608234</v>
      </c>
      <c r="GI275" s="2">
        <v>19.917008862651805</v>
      </c>
      <c r="GJ275" s="2">
        <v>21.541216267567908</v>
      </c>
      <c r="GK275" s="2">
        <v>20.737868170443797</v>
      </c>
      <c r="GL275" s="2">
        <v>21.24931079419369</v>
      </c>
      <c r="GM275" s="30">
        <v>19.883148916326391</v>
      </c>
      <c r="GN275" s="30">
        <v>20.628502262663179</v>
      </c>
    </row>
    <row r="276" spans="1:196" x14ac:dyDescent="0.2">
      <c r="A276" s="17" t="s">
        <v>214</v>
      </c>
      <c r="B276" s="17">
        <f>15+16+18</f>
        <v>49</v>
      </c>
      <c r="C276" s="17">
        <v>2</v>
      </c>
      <c r="D276" s="9" t="s">
        <v>0</v>
      </c>
      <c r="E276" s="8">
        <v>0.20443763255407743</v>
      </c>
      <c r="F276" s="7">
        <v>-0.11897221540249348</v>
      </c>
      <c r="G276" s="7">
        <v>0.37365614616083764</v>
      </c>
      <c r="H276" s="10">
        <v>-8.9017361897109737E-2</v>
      </c>
      <c r="I276" s="78">
        <v>0</v>
      </c>
      <c r="J276" s="78">
        <v>0</v>
      </c>
      <c r="K276" s="2">
        <v>20.158224323897109</v>
      </c>
      <c r="L276" s="2">
        <v>19.724524971438395</v>
      </c>
      <c r="M276" s="2">
        <v>19.828423583732967</v>
      </c>
      <c r="N276" s="2">
        <v>19.704035479234875</v>
      </c>
      <c r="O276" s="2">
        <v>19.964975497849633</v>
      </c>
      <c r="P276" s="2">
        <v>20.136569281210722</v>
      </c>
      <c r="Q276" s="2">
        <v>20.029954705002972</v>
      </c>
      <c r="R276" s="2">
        <v>19.851802831367856</v>
      </c>
      <c r="S276" s="2">
        <v>19.941603802137728</v>
      </c>
      <c r="T276" s="2">
        <v>20.029954705002972</v>
      </c>
      <c r="U276" s="2">
        <v>19.956510403677466</v>
      </c>
      <c r="V276" s="2">
        <v>20.032820814542251</v>
      </c>
      <c r="W276" s="2">
        <v>20.226239227106031</v>
      </c>
      <c r="X276" s="2">
        <v>20.71258565424564</v>
      </c>
      <c r="Y276" s="2">
        <v>20.228988863924744</v>
      </c>
      <c r="Z276" s="2">
        <v>19.866807244612257</v>
      </c>
      <c r="AA276" s="2">
        <v>19.569923615045223</v>
      </c>
      <c r="AB276" s="2">
        <v>20.518436295767874</v>
      </c>
      <c r="AC276" s="2">
        <v>19.942721122215513</v>
      </c>
      <c r="AD276" s="2">
        <v>20.723165024598316</v>
      </c>
      <c r="AE276" s="2">
        <v>19.882292479675844</v>
      </c>
      <c r="AF276" s="2">
        <v>20.810628286107324</v>
      </c>
      <c r="AG276" s="2">
        <v>19.866848416517666</v>
      </c>
      <c r="AH276" s="2">
        <v>20.283283522908512</v>
      </c>
      <c r="AI276" s="2">
        <v>19.768295887589247</v>
      </c>
      <c r="AJ276" s="2">
        <v>20.715886921718909</v>
      </c>
      <c r="AK276" s="2">
        <v>19.775140726211905</v>
      </c>
      <c r="AL276" s="2">
        <v>19.797026497399514</v>
      </c>
      <c r="AM276" s="2">
        <v>20.740386337872732</v>
      </c>
      <c r="AN276" s="2">
        <v>20.229916124061035</v>
      </c>
      <c r="AO276" s="2">
        <v>20.00594877024853</v>
      </c>
      <c r="AP276" s="2">
        <v>20.029954705002972</v>
      </c>
      <c r="AQ276" s="2">
        <v>20.291848957706431</v>
      </c>
      <c r="AR276" s="2">
        <v>19.566879603591733</v>
      </c>
      <c r="AS276" s="2">
        <v>19.851980079846864</v>
      </c>
      <c r="AT276" s="2">
        <v>18.416875099412007</v>
      </c>
      <c r="AU276" s="2">
        <v>19.927330433201469</v>
      </c>
      <c r="AV276" s="2">
        <v>19.567237815057247</v>
      </c>
      <c r="AW276" s="2">
        <v>20.202672822301743</v>
      </c>
      <c r="AX276" s="2">
        <v>19.903946885594745</v>
      </c>
      <c r="AY276" s="2">
        <v>19.787454960502458</v>
      </c>
      <c r="AZ276" s="2">
        <v>20.077179527790662</v>
      </c>
      <c r="BA276" s="2">
        <v>20.121172299050542</v>
      </c>
      <c r="BB276" s="2">
        <v>20.029954705002972</v>
      </c>
      <c r="BC276" s="2">
        <v>20.178811386757879</v>
      </c>
      <c r="BD276" s="2">
        <v>20.509197316810951</v>
      </c>
      <c r="BE276" s="2">
        <v>19.734887022288866</v>
      </c>
      <c r="BF276" s="2">
        <v>19.724843647143345</v>
      </c>
      <c r="BG276" s="2">
        <v>19.490900316536205</v>
      </c>
      <c r="BH276" s="2">
        <v>20.296227571077551</v>
      </c>
      <c r="BI276" s="2">
        <v>20.029954705002972</v>
      </c>
      <c r="BJ276" s="2">
        <v>20.325556301631085</v>
      </c>
      <c r="BK276" s="2">
        <v>19.721600479638596</v>
      </c>
      <c r="BL276" s="2">
        <v>20.638076141042337</v>
      </c>
      <c r="BM276" s="2">
        <v>19.637421954945918</v>
      </c>
      <c r="BN276" s="2">
        <v>20.330059238728754</v>
      </c>
      <c r="BO276" s="2">
        <v>20.390988751727665</v>
      </c>
      <c r="BP276" s="2">
        <v>20.181472155199039</v>
      </c>
      <c r="BQ276" s="2">
        <v>20.236791022975847</v>
      </c>
      <c r="BR276" s="2">
        <v>20.187089959985403</v>
      </c>
      <c r="BS276" s="2">
        <v>19.926916868448426</v>
      </c>
      <c r="BT276" s="2">
        <v>19.750078277353587</v>
      </c>
      <c r="BU276" s="2">
        <v>20.300323863252796</v>
      </c>
      <c r="BV276" s="2">
        <v>20.581305866556658</v>
      </c>
      <c r="BW276" s="2">
        <v>19.568080125268651</v>
      </c>
      <c r="BX276" s="2">
        <v>20.406066357455927</v>
      </c>
      <c r="BY276" s="2">
        <v>20.756653985612317</v>
      </c>
      <c r="BZ276" s="2">
        <v>19.732020310676873</v>
      </c>
      <c r="CA276" s="2">
        <v>20.024324124653653</v>
      </c>
      <c r="CB276" s="2">
        <v>20.00149071455326</v>
      </c>
      <c r="CC276" s="2">
        <v>20.122103498292603</v>
      </c>
      <c r="CD276" s="2">
        <v>20.123746707071437</v>
      </c>
      <c r="CE276" s="2">
        <v>20.527239041027109</v>
      </c>
      <c r="CF276" s="2">
        <v>19.801023798249361</v>
      </c>
      <c r="CG276" s="2">
        <v>19.414712972736151</v>
      </c>
      <c r="CH276" s="2">
        <v>20.585361237905804</v>
      </c>
      <c r="CI276" s="2">
        <v>20.357444915229301</v>
      </c>
      <c r="CJ276" s="2">
        <v>20.136565123945552</v>
      </c>
      <c r="CK276" s="2">
        <v>19.633443050073172</v>
      </c>
      <c r="CL276" s="2">
        <v>20.46273306061688</v>
      </c>
      <c r="CM276" s="2">
        <v>20.181904497176301</v>
      </c>
      <c r="CN276" s="2">
        <v>19.627779822612176</v>
      </c>
      <c r="CO276" s="2">
        <v>20.004551316290769</v>
      </c>
      <c r="CP276" s="2">
        <v>20.08892187743141</v>
      </c>
      <c r="CQ276" s="2">
        <v>20.103416233837716</v>
      </c>
      <c r="CR276" s="2">
        <v>19.552783169681351</v>
      </c>
      <c r="CS276" s="2">
        <v>20.117771107826346</v>
      </c>
      <c r="CT276" s="2">
        <v>20.230954903659558</v>
      </c>
      <c r="CU276" s="2">
        <v>19.520540819348046</v>
      </c>
      <c r="CV276" s="2">
        <v>20.603125092674343</v>
      </c>
      <c r="CW276" s="2">
        <v>20.123939297971379</v>
      </c>
      <c r="CX276" s="2">
        <v>20.595398985454757</v>
      </c>
      <c r="CY276" s="2">
        <v>20.405991868591851</v>
      </c>
      <c r="CZ276" s="2">
        <v>20.091907579344962</v>
      </c>
      <c r="DA276" s="2">
        <v>19.357753482536296</v>
      </c>
      <c r="DB276" s="2">
        <v>20.59859543009512</v>
      </c>
      <c r="DC276" s="2">
        <v>19.557822940751667</v>
      </c>
      <c r="DD276" s="2">
        <v>19.542207280788379</v>
      </c>
      <c r="DE276" s="2">
        <v>19.744913809211081</v>
      </c>
      <c r="DF276" s="2">
        <v>19.70058931962615</v>
      </c>
      <c r="DG276" s="2">
        <v>20.084619050534968</v>
      </c>
      <c r="DH276" s="2">
        <v>20.26546960347585</v>
      </c>
      <c r="DI276" s="2">
        <v>19.589528528199512</v>
      </c>
      <c r="DJ276" s="2">
        <v>19.663205775083952</v>
      </c>
      <c r="DK276" s="2">
        <v>20.411664300335971</v>
      </c>
      <c r="DL276" s="2">
        <v>20.575945638190213</v>
      </c>
      <c r="DM276" s="2">
        <v>20.020421912268052</v>
      </c>
      <c r="DN276" s="2">
        <v>20.355973472163239</v>
      </c>
      <c r="DO276" s="2">
        <v>19.913019276733881</v>
      </c>
      <c r="DP276" s="2">
        <v>20.255870092273657</v>
      </c>
      <c r="DQ276" s="2">
        <v>19.650786143186924</v>
      </c>
      <c r="DR276" s="2">
        <v>18.719340547609931</v>
      </c>
      <c r="DS276" s="2">
        <v>19.999943647962517</v>
      </c>
      <c r="DT276" s="2">
        <v>20.337583592609718</v>
      </c>
      <c r="DU276" s="2">
        <v>19.949766588884067</v>
      </c>
      <c r="DV276" s="2">
        <v>20.540611697853969</v>
      </c>
      <c r="DW276" s="2">
        <v>20.193920227172029</v>
      </c>
      <c r="DX276" s="2">
        <v>20.125578501959023</v>
      </c>
      <c r="DY276" s="2">
        <v>19.79120696353381</v>
      </c>
      <c r="DZ276" s="2">
        <v>20.352229310978252</v>
      </c>
      <c r="EA276" s="2">
        <v>20.567286582677799</v>
      </c>
      <c r="EB276" s="2">
        <v>20.092184305335454</v>
      </c>
      <c r="EC276" s="2">
        <v>20.133016538418214</v>
      </c>
      <c r="ED276" s="2">
        <v>20.544538407678353</v>
      </c>
      <c r="EE276" s="2">
        <v>19.329313240429418</v>
      </c>
      <c r="EF276" s="2">
        <v>19.567507039914542</v>
      </c>
      <c r="EG276" s="2">
        <v>19.360843243185762</v>
      </c>
      <c r="EH276" s="2">
        <v>20.171665027317463</v>
      </c>
      <c r="EI276" s="2">
        <v>19.251442554181725</v>
      </c>
      <c r="EJ276" s="2">
        <v>19.871441507432632</v>
      </c>
      <c r="EK276" s="2">
        <v>20.138030390327319</v>
      </c>
      <c r="EL276" s="2">
        <v>20.066507902126272</v>
      </c>
      <c r="EM276" s="2">
        <v>20.103867366229238</v>
      </c>
      <c r="EN276" s="2">
        <v>20.029954705002972</v>
      </c>
      <c r="EO276" s="2">
        <v>19.905686294872567</v>
      </c>
      <c r="EP276" s="2">
        <v>19.28030473119988</v>
      </c>
      <c r="EQ276" s="2">
        <v>19.696254829119194</v>
      </c>
      <c r="ER276" s="2">
        <v>20.079486426577578</v>
      </c>
      <c r="ES276" s="2">
        <v>19.986560130578674</v>
      </c>
      <c r="ET276" s="2">
        <v>19.946362244805524</v>
      </c>
      <c r="EU276" s="2">
        <v>20.819967949139865</v>
      </c>
      <c r="EV276" s="2">
        <v>19.9619345385379</v>
      </c>
      <c r="EW276" s="2">
        <v>19.409607237430908</v>
      </c>
      <c r="EX276" s="2">
        <v>20.166179303887056</v>
      </c>
      <c r="EY276" s="2">
        <v>20.009528414200869</v>
      </c>
      <c r="EZ276" s="2">
        <v>19.97598035347281</v>
      </c>
      <c r="FA276" s="2">
        <v>19.620960436201642</v>
      </c>
      <c r="FB276" s="2">
        <v>19.87388892301874</v>
      </c>
      <c r="FC276" s="2">
        <v>20.750312941949879</v>
      </c>
      <c r="FD276" s="2">
        <v>19.840441734209804</v>
      </c>
      <c r="FE276" s="2">
        <v>20.238242715240037</v>
      </c>
      <c r="FF276" s="2">
        <v>19.193307643951666</v>
      </c>
      <c r="FG276" s="2">
        <v>19.644675250232002</v>
      </c>
      <c r="FH276" s="2">
        <v>20.182834897887926</v>
      </c>
      <c r="FI276" s="2">
        <v>20.135327428258581</v>
      </c>
      <c r="FJ276" s="2">
        <v>19.765731744127987</v>
      </c>
      <c r="FK276" s="2">
        <v>19.552285767438086</v>
      </c>
      <c r="FL276" s="2">
        <v>20.872190590116734</v>
      </c>
      <c r="FM276" s="2">
        <v>20.145210923034824</v>
      </c>
      <c r="FN276" s="2">
        <v>19.800995649828408</v>
      </c>
      <c r="FO276" s="2">
        <v>19.250391227875589</v>
      </c>
      <c r="FP276" s="2">
        <v>19.809714864901004</v>
      </c>
      <c r="FQ276" s="2">
        <v>20.416630458346923</v>
      </c>
      <c r="FR276" s="2">
        <v>20.301526371875504</v>
      </c>
      <c r="FS276" s="2">
        <v>19.78647836181932</v>
      </c>
      <c r="FT276" s="2">
        <v>20.029954705002972</v>
      </c>
      <c r="FU276" s="2">
        <v>19.243977916096309</v>
      </c>
      <c r="FV276" s="2">
        <v>20.029954705002972</v>
      </c>
      <c r="FW276" s="2">
        <v>20.200733493180763</v>
      </c>
      <c r="FX276" s="2">
        <v>20.223324273222651</v>
      </c>
      <c r="FY276" s="2">
        <v>20.065017722339711</v>
      </c>
      <c r="FZ276" s="2">
        <v>20.152631549247108</v>
      </c>
      <c r="GA276" s="2">
        <v>20.556136088256011</v>
      </c>
      <c r="GB276" s="2">
        <v>19.069912059768818</v>
      </c>
      <c r="GC276" s="2">
        <v>19.903573382724549</v>
      </c>
      <c r="GD276" s="2">
        <v>20.327684873266499</v>
      </c>
      <c r="GE276" s="2">
        <v>20.086718853193336</v>
      </c>
      <c r="GF276" s="2">
        <v>19.481890732963475</v>
      </c>
      <c r="GG276" s="2">
        <v>19.943337587444447</v>
      </c>
      <c r="GH276" s="2">
        <v>20.035271144453397</v>
      </c>
      <c r="GI276" s="2">
        <v>18.910429306404506</v>
      </c>
      <c r="GJ276" s="2">
        <v>20.952834143769149</v>
      </c>
      <c r="GK276" s="2">
        <v>20.066467256070148</v>
      </c>
      <c r="GL276" s="2">
        <v>20.413724356429942</v>
      </c>
      <c r="GM276" s="30">
        <v>19.374248315397391</v>
      </c>
      <c r="GN276" s="30">
        <v>20.079475591351432</v>
      </c>
    </row>
    <row r="277" spans="1:196" x14ac:dyDescent="0.2">
      <c r="A277" s="17" t="s">
        <v>215</v>
      </c>
      <c r="B277" s="17">
        <v>49</v>
      </c>
      <c r="C277" s="17">
        <v>3</v>
      </c>
      <c r="D277" s="9" t="s">
        <v>0</v>
      </c>
      <c r="E277" s="8">
        <v>0.1842248854147901</v>
      </c>
      <c r="F277" s="7">
        <v>-0.14379857692953735</v>
      </c>
      <c r="G277" s="7">
        <v>7.0726649040616818E-2</v>
      </c>
      <c r="H277" s="10">
        <v>-0.1762557270331655</v>
      </c>
      <c r="I277" s="78">
        <v>0</v>
      </c>
      <c r="J277" s="78">
        <v>0</v>
      </c>
      <c r="K277" s="2">
        <v>18.492535230468128</v>
      </c>
      <c r="L277" s="2">
        <v>18.066523191555394</v>
      </c>
      <c r="M277" s="2">
        <v>18.192098459840913</v>
      </c>
      <c r="N277" s="2">
        <v>17.81401764082203</v>
      </c>
      <c r="O277" s="2">
        <v>18.284479149390449</v>
      </c>
      <c r="P277" s="2">
        <v>18.108496161720645</v>
      </c>
      <c r="Q277" s="2">
        <v>18.101513575116815</v>
      </c>
      <c r="R277" s="2">
        <v>17.989510846089168</v>
      </c>
      <c r="S277" s="2">
        <v>17.997959444835832</v>
      </c>
      <c r="T277" s="2">
        <v>18.272673080079834</v>
      </c>
      <c r="U277" s="2">
        <v>18.177931480747461</v>
      </c>
      <c r="V277" s="2">
        <v>18.165559712508298</v>
      </c>
      <c r="W277" s="2">
        <v>18.034897236987412</v>
      </c>
      <c r="X277" s="2">
        <v>18.719057541630249</v>
      </c>
      <c r="Y277" s="2">
        <v>18.254063055357395</v>
      </c>
      <c r="Z277" s="2">
        <v>18.324986962002161</v>
      </c>
      <c r="AA277" s="2">
        <v>18.056348843599718</v>
      </c>
      <c r="AB277" s="2">
        <v>19.117184804628934</v>
      </c>
      <c r="AC277" s="2">
        <v>18.04192307851169</v>
      </c>
      <c r="AD277" s="2">
        <v>18.681782683533513</v>
      </c>
      <c r="AE277" s="2">
        <v>17.678837234493411</v>
      </c>
      <c r="AF277" s="2">
        <v>19.333751661788206</v>
      </c>
      <c r="AG277" s="2">
        <v>18.660040241485436</v>
      </c>
      <c r="AH277" s="2">
        <v>18.543448218415065</v>
      </c>
      <c r="AI277" s="2">
        <v>17.701247427691353</v>
      </c>
      <c r="AJ277" s="2">
        <v>19.076123318641311</v>
      </c>
      <c r="AK277" s="2">
        <v>18.143038625956905</v>
      </c>
      <c r="AL277" s="2">
        <v>17.748717557493897</v>
      </c>
      <c r="AM277" s="2">
        <v>18.812358805647584</v>
      </c>
      <c r="AN277" s="2">
        <v>18.742109424677697</v>
      </c>
      <c r="AO277" s="2">
        <v>18.112407666900282</v>
      </c>
      <c r="AP277" s="2">
        <v>18.157358226495603</v>
      </c>
      <c r="AQ277" s="2">
        <v>18.567386087397679</v>
      </c>
      <c r="AR277" s="2">
        <v>17.236481934017245</v>
      </c>
      <c r="AS277" s="2">
        <v>18.214248291109804</v>
      </c>
      <c r="AT277" s="2">
        <v>16.670214560546913</v>
      </c>
      <c r="AU277" s="2">
        <v>18.501758981504246</v>
      </c>
      <c r="AV277" s="2">
        <v>17.44465409875032</v>
      </c>
      <c r="AW277" s="2">
        <v>18.516440781236057</v>
      </c>
      <c r="AX277" s="2">
        <v>18.410518629011477</v>
      </c>
      <c r="AY277" s="2">
        <v>18.398352158895616</v>
      </c>
      <c r="AZ277" s="2">
        <v>18.368313797007858</v>
      </c>
      <c r="BA277" s="2">
        <v>17.800999691178923</v>
      </c>
      <c r="BB277" s="2">
        <v>17.957667373957545</v>
      </c>
      <c r="BC277" s="2">
        <v>18.472529614920052</v>
      </c>
      <c r="BD277" s="2">
        <v>18.456880089527015</v>
      </c>
      <c r="BE277" s="2">
        <v>17.664267323463164</v>
      </c>
      <c r="BF277" s="2">
        <v>18.065714517383704</v>
      </c>
      <c r="BG277" s="2">
        <v>17.265039376568442</v>
      </c>
      <c r="BH277" s="2">
        <v>18.370859648597492</v>
      </c>
      <c r="BI277" s="2">
        <v>18.081508905732491</v>
      </c>
      <c r="BJ277" s="2">
        <v>18.607656905576235</v>
      </c>
      <c r="BK277" s="2">
        <v>18.077341159366657</v>
      </c>
      <c r="BL277" s="2">
        <v>18.874996859286572</v>
      </c>
      <c r="BM277" s="2">
        <v>17.711824966707741</v>
      </c>
      <c r="BN277" s="2">
        <v>18.848141357273704</v>
      </c>
      <c r="BO277" s="2">
        <v>18.164956065702771</v>
      </c>
      <c r="BP277" s="2">
        <v>18.472060499762719</v>
      </c>
      <c r="BQ277" s="2">
        <v>18.149356648885981</v>
      </c>
      <c r="BR277" s="2">
        <v>18.452622635694564</v>
      </c>
      <c r="BS277" s="2">
        <v>18.177412632472606</v>
      </c>
      <c r="BT277" s="2">
        <v>17.650115981127943</v>
      </c>
      <c r="BU277" s="2">
        <v>18.554278397885799</v>
      </c>
      <c r="BV277" s="2">
        <v>19.015575041468075</v>
      </c>
      <c r="BW277" s="2">
        <v>17.003322543021056</v>
      </c>
      <c r="BX277" s="2">
        <v>18.779988713844112</v>
      </c>
      <c r="BY277" s="2">
        <v>18.994903621040923</v>
      </c>
      <c r="BZ277" s="2">
        <v>17.887065048631758</v>
      </c>
      <c r="CA277" s="2">
        <v>18.131647194716901</v>
      </c>
      <c r="CB277" s="2">
        <v>18.134332384207461</v>
      </c>
      <c r="CC277" s="2">
        <v>18.045761886593219</v>
      </c>
      <c r="CD277" s="2">
        <v>18.011550179731021</v>
      </c>
      <c r="CE277" s="2">
        <v>18.928231330391633</v>
      </c>
      <c r="CF277" s="2">
        <v>18.369217780291383</v>
      </c>
      <c r="CG277" s="2">
        <v>17.352872045694927</v>
      </c>
      <c r="CH277" s="2">
        <v>18.845554233088059</v>
      </c>
      <c r="CI277" s="2">
        <v>18.856377226167535</v>
      </c>
      <c r="CJ277" s="2">
        <v>18.232475187973407</v>
      </c>
      <c r="CK277" s="2">
        <v>17.836237441716765</v>
      </c>
      <c r="CL277" s="2">
        <v>18.712098164725006</v>
      </c>
      <c r="CM277" s="2">
        <v>18.066932929638572</v>
      </c>
      <c r="CN277" s="2">
        <v>18.2895488109151</v>
      </c>
      <c r="CO277" s="2">
        <v>18.321261278815033</v>
      </c>
      <c r="CP277" s="2">
        <v>18.688679309054351</v>
      </c>
      <c r="CQ277" s="2">
        <v>18.272243860976488</v>
      </c>
      <c r="CR277" s="2">
        <v>17.772074665583702</v>
      </c>
      <c r="CS277" s="2">
        <v>18.024795291847369</v>
      </c>
      <c r="CT277" s="2">
        <v>18.178190776259896</v>
      </c>
      <c r="CU277" s="2">
        <v>17.750129390590256</v>
      </c>
      <c r="CV277" s="2">
        <v>18.927848709624662</v>
      </c>
      <c r="CW277" s="2">
        <v>18.235020714489004</v>
      </c>
      <c r="CX277" s="2">
        <v>18.9390957481036</v>
      </c>
      <c r="CY277" s="2">
        <v>18.760212654325542</v>
      </c>
      <c r="CZ277" s="2">
        <v>18.36214307556353</v>
      </c>
      <c r="DA277" s="2">
        <v>17.316648851261565</v>
      </c>
      <c r="DB277" s="2">
        <v>18.705524652793603</v>
      </c>
      <c r="DC277" s="2">
        <v>17.83659867799382</v>
      </c>
      <c r="DD277" s="2">
        <v>17.714239577971913</v>
      </c>
      <c r="DE277" s="2">
        <v>17.45220117086421</v>
      </c>
      <c r="DF277" s="2">
        <v>17.964623386659998</v>
      </c>
      <c r="DG277" s="2">
        <v>18.180781566733948</v>
      </c>
      <c r="DH277" s="2">
        <v>18.562495559907816</v>
      </c>
      <c r="DI277" s="2">
        <v>17.241961333231966</v>
      </c>
      <c r="DJ277" s="2">
        <v>18.090550100318115</v>
      </c>
      <c r="DK277" s="2">
        <v>18.550516403297451</v>
      </c>
      <c r="DL277" s="2">
        <v>18.766734618892823</v>
      </c>
      <c r="DM277" s="2">
        <v>18.482024996969365</v>
      </c>
      <c r="DN277" s="2">
        <v>18.532921968388507</v>
      </c>
      <c r="DO277" s="2">
        <v>18.370808885601285</v>
      </c>
      <c r="DP277" s="2">
        <v>18.480763521446114</v>
      </c>
      <c r="DQ277" s="2">
        <v>17.666351792957009</v>
      </c>
      <c r="DR277" s="2">
        <v>17.274591707025763</v>
      </c>
      <c r="DS277" s="2">
        <v>18.00215459947534</v>
      </c>
      <c r="DT277" s="2">
        <v>18.552727608447892</v>
      </c>
      <c r="DU277" s="2">
        <v>17.854456629405895</v>
      </c>
      <c r="DV277" s="2">
        <v>18.529821693085875</v>
      </c>
      <c r="DW277" s="2">
        <v>18.504971769585318</v>
      </c>
      <c r="DX277" s="2">
        <v>18.23817167931432</v>
      </c>
      <c r="DY277" s="2">
        <v>17.80119865027466</v>
      </c>
      <c r="DZ277" s="2">
        <v>18.693708875240148</v>
      </c>
      <c r="EA277" s="2">
        <v>18.722349422382138</v>
      </c>
      <c r="EB277" s="2">
        <v>18.200042259102464</v>
      </c>
      <c r="EC277" s="2">
        <v>18.191522892816835</v>
      </c>
      <c r="ED277" s="2">
        <v>18.571657681290297</v>
      </c>
      <c r="EE277" s="2">
        <v>17.14667082801213</v>
      </c>
      <c r="EF277" s="2">
        <v>17.668677129741042</v>
      </c>
      <c r="EG277" s="2">
        <v>17.332599131308822</v>
      </c>
      <c r="EH277" s="2">
        <v>18.268762206853268</v>
      </c>
      <c r="EI277" s="2">
        <v>17.619743727708705</v>
      </c>
      <c r="EJ277" s="2">
        <v>18.297482514974721</v>
      </c>
      <c r="EK277" s="2">
        <v>18.68187237476571</v>
      </c>
      <c r="EL277" s="2">
        <v>18.15615937226843</v>
      </c>
      <c r="EM277" s="2">
        <v>18.706482853375078</v>
      </c>
      <c r="EN277" s="2">
        <v>18.044119093107824</v>
      </c>
      <c r="EO277" s="2">
        <v>18.150807033579532</v>
      </c>
      <c r="EP277" s="2">
        <v>17.220108735573202</v>
      </c>
      <c r="EQ277" s="2">
        <v>17.926652734782937</v>
      </c>
      <c r="ER277" s="2">
        <v>18.135960308618941</v>
      </c>
      <c r="ES277" s="2">
        <v>17.874123697968361</v>
      </c>
      <c r="ET277" s="2">
        <v>18.270393875778474</v>
      </c>
      <c r="EU277" s="2">
        <v>19.262385096235896</v>
      </c>
      <c r="EV277" s="2">
        <v>18.365446362776986</v>
      </c>
      <c r="EW277" s="2">
        <v>17.597737058493657</v>
      </c>
      <c r="EX277" s="2">
        <v>18.546447474170922</v>
      </c>
      <c r="EY277" s="2">
        <v>18.042815843994152</v>
      </c>
      <c r="EZ277" s="2">
        <v>18.465141447504106</v>
      </c>
      <c r="FA277" s="2">
        <v>17.859145197789289</v>
      </c>
      <c r="FB277" s="2">
        <v>18.127810882619844</v>
      </c>
      <c r="FC277" s="2">
        <v>18.724709085411767</v>
      </c>
      <c r="FD277" s="2">
        <v>17.886520460361155</v>
      </c>
      <c r="FE277" s="2">
        <v>18.063795687021962</v>
      </c>
      <c r="FF277" s="2">
        <v>17.361211087643834</v>
      </c>
      <c r="FG277" s="2">
        <v>17.872443489024192</v>
      </c>
      <c r="FH277" s="2">
        <v>18.243934569632593</v>
      </c>
      <c r="FI277" s="2">
        <v>18.169970308199634</v>
      </c>
      <c r="FJ277" s="2">
        <v>17.766164625953824</v>
      </c>
      <c r="FK277" s="2">
        <v>17.71407945058478</v>
      </c>
      <c r="FL277" s="2">
        <v>18.615482935823849</v>
      </c>
      <c r="FM277" s="2">
        <v>18.571002922447164</v>
      </c>
      <c r="FN277" s="2">
        <v>18.195014185673877</v>
      </c>
      <c r="FO277" s="2">
        <v>17.52540608993332</v>
      </c>
      <c r="FP277" s="2">
        <v>17.631175769001768</v>
      </c>
      <c r="FQ277" s="2">
        <v>18.639324486024762</v>
      </c>
      <c r="FR277" s="2">
        <v>18.10802846664971</v>
      </c>
      <c r="FS277" s="2">
        <v>17.386739455309083</v>
      </c>
      <c r="FT277" s="2">
        <v>17.914419917192987</v>
      </c>
      <c r="FU277" s="2">
        <v>17.50591448409892</v>
      </c>
      <c r="FV277" s="2">
        <v>17.856221185599026</v>
      </c>
      <c r="FW277" s="2">
        <v>18.428239539792916</v>
      </c>
      <c r="FX277" s="2">
        <v>18.39535784797792</v>
      </c>
      <c r="FY277" s="2">
        <v>18.191713478132048</v>
      </c>
      <c r="FZ277" s="2">
        <v>18.523751771156288</v>
      </c>
      <c r="GA277" s="2">
        <v>18.910384260732616</v>
      </c>
      <c r="GB277" s="2">
        <v>17.730628469792364</v>
      </c>
      <c r="GC277" s="2">
        <v>17.793912588632139</v>
      </c>
      <c r="GD277" s="2">
        <v>18.148657445050695</v>
      </c>
      <c r="GE277" s="2">
        <v>18.206736894795071</v>
      </c>
      <c r="GF277" s="2">
        <v>17.904279045676869</v>
      </c>
      <c r="GG277" s="2">
        <v>18.058750563431985</v>
      </c>
      <c r="GH277" s="2">
        <v>17.982436806195551</v>
      </c>
      <c r="GI277" s="2">
        <v>16.812521339783508</v>
      </c>
      <c r="GJ277" s="2">
        <v>18.778426826733483</v>
      </c>
      <c r="GK277" s="2">
        <v>18.190948269384535</v>
      </c>
      <c r="GL277" s="2">
        <v>17.998923242666926</v>
      </c>
      <c r="GM277" s="30">
        <v>16.95484576929708</v>
      </c>
      <c r="GN277" s="30">
        <v>18.262273302542368</v>
      </c>
    </row>
    <row r="278" spans="1:196" x14ac:dyDescent="0.2">
      <c r="A278" s="17" t="s">
        <v>216</v>
      </c>
      <c r="B278" s="17">
        <v>51</v>
      </c>
      <c r="C278" s="17">
        <v>2</v>
      </c>
      <c r="D278" s="9" t="s">
        <v>0</v>
      </c>
      <c r="E278" s="8">
        <v>0.58453138921348069</v>
      </c>
      <c r="F278" s="7">
        <v>-5.6718008935767728E-2</v>
      </c>
      <c r="G278" s="7">
        <v>0.17967374864461844</v>
      </c>
      <c r="H278" s="10">
        <v>0.1002746498420457</v>
      </c>
      <c r="I278" s="78">
        <v>0</v>
      </c>
      <c r="J278" s="78">
        <v>0</v>
      </c>
      <c r="K278" s="2">
        <v>21.195718784478171</v>
      </c>
      <c r="L278" s="2">
        <v>21.377246309771071</v>
      </c>
      <c r="M278" s="2">
        <v>21.331922605698249</v>
      </c>
      <c r="N278" s="2">
        <v>21.61605035601049</v>
      </c>
      <c r="O278" s="2">
        <v>21.2684292477885</v>
      </c>
      <c r="P278" s="2">
        <v>21.174186976643878</v>
      </c>
      <c r="Q278" s="2">
        <v>21.314485578385895</v>
      </c>
      <c r="R278" s="2">
        <v>21.428117542245396</v>
      </c>
      <c r="S278" s="2">
        <v>21.405483884703692</v>
      </c>
      <c r="T278" s="2">
        <v>21.66242496399666</v>
      </c>
      <c r="U278" s="2">
        <v>21.328283317915414</v>
      </c>
      <c r="V278" s="2">
        <v>21.297735073731403</v>
      </c>
      <c r="W278" s="2">
        <v>21.252033901235325</v>
      </c>
      <c r="X278" s="2">
        <v>21.507944981985418</v>
      </c>
      <c r="Y278" s="2">
        <v>21.662079239122114</v>
      </c>
      <c r="Z278" s="2">
        <v>21.680517596586441</v>
      </c>
      <c r="AA278" s="2">
        <v>20.889427516136291</v>
      </c>
      <c r="AB278" s="2">
        <v>21.550222284668635</v>
      </c>
      <c r="AC278" s="2">
        <v>21.031776396535804</v>
      </c>
      <c r="AD278" s="2">
        <v>21.789218422838353</v>
      </c>
      <c r="AE278" s="2">
        <v>21.273964254910851</v>
      </c>
      <c r="AF278" s="2">
        <v>21.696917381366287</v>
      </c>
      <c r="AG278" s="2">
        <v>21.508429757594087</v>
      </c>
      <c r="AH278" s="2">
        <v>22.004831261049276</v>
      </c>
      <c r="AI278" s="2">
        <v>21.282134487477858</v>
      </c>
      <c r="AJ278" s="2">
        <v>21.781975851014003</v>
      </c>
      <c r="AK278" s="2">
        <v>21.055872998365036</v>
      </c>
      <c r="AL278" s="2">
        <v>21.458320669118578</v>
      </c>
      <c r="AM278" s="2">
        <v>22.249678258561602</v>
      </c>
      <c r="AN278" s="2">
        <v>21.797214363615311</v>
      </c>
      <c r="AO278" s="2">
        <v>21.103471288975332</v>
      </c>
      <c r="AP278" s="2">
        <v>21.336897976854001</v>
      </c>
      <c r="AQ278" s="2">
        <v>21.496934427929602</v>
      </c>
      <c r="AR278" s="2">
        <v>21.05918173095937</v>
      </c>
      <c r="AS278" s="2">
        <v>21.106639351331594</v>
      </c>
      <c r="AT278" s="2">
        <v>20.358739476676774</v>
      </c>
      <c r="AU278" s="2">
        <v>21.600970101879309</v>
      </c>
      <c r="AV278" s="2">
        <v>21.564619508274461</v>
      </c>
      <c r="AW278" s="2">
        <v>21.602113006328981</v>
      </c>
      <c r="AX278" s="2">
        <v>21.633300713131295</v>
      </c>
      <c r="AY278" s="2">
        <v>21.06423764398113</v>
      </c>
      <c r="AZ278" s="2">
        <v>21.498717313301313</v>
      </c>
      <c r="BA278" s="2">
        <v>21.258218986526465</v>
      </c>
      <c r="BB278" s="2">
        <v>21.548023323015865</v>
      </c>
      <c r="BC278" s="2">
        <v>20.862386109729705</v>
      </c>
      <c r="BD278" s="2">
        <v>22.011865455135048</v>
      </c>
      <c r="BE278" s="2">
        <v>21.16721783181827</v>
      </c>
      <c r="BF278" s="2">
        <v>21.636976514646534</v>
      </c>
      <c r="BG278" s="2">
        <v>21.280956911649309</v>
      </c>
      <c r="BH278" s="2">
        <v>21.639140797578492</v>
      </c>
      <c r="BI278" s="2">
        <v>21.660381287863622</v>
      </c>
      <c r="BJ278" s="2">
        <v>21.858303155615339</v>
      </c>
      <c r="BK278" s="2">
        <v>21.206560001503295</v>
      </c>
      <c r="BL278" s="2">
        <v>22.215284408844031</v>
      </c>
      <c r="BM278" s="2">
        <v>21.40826641706845</v>
      </c>
      <c r="BN278" s="2">
        <v>22.09307305370141</v>
      </c>
      <c r="BO278" s="2">
        <v>21.925871290147978</v>
      </c>
      <c r="BP278" s="2">
        <v>21.921647137015636</v>
      </c>
      <c r="BQ278" s="2">
        <v>22.057351801525261</v>
      </c>
      <c r="BR278" s="2">
        <v>21.949325491423266</v>
      </c>
      <c r="BS278" s="2">
        <v>21.583219775812402</v>
      </c>
      <c r="BT278" s="2">
        <v>21.230455599016775</v>
      </c>
      <c r="BU278" s="2">
        <v>21.477291569594211</v>
      </c>
      <c r="BV278" s="2">
        <v>22.097348754384385</v>
      </c>
      <c r="BW278" s="2">
        <v>21.69332030037701</v>
      </c>
      <c r="BX278" s="2">
        <v>21.595398233346518</v>
      </c>
      <c r="BY278" s="2">
        <v>21.689485799849365</v>
      </c>
      <c r="BZ278" s="2">
        <v>21.43792788727594</v>
      </c>
      <c r="CA278" s="2">
        <v>21.226297285128826</v>
      </c>
      <c r="CB278" s="2">
        <v>21.554064560188547</v>
      </c>
      <c r="CC278" s="2">
        <v>21.833922490794475</v>
      </c>
      <c r="CD278" s="2">
        <v>21.320717872290714</v>
      </c>
      <c r="CE278" s="2">
        <v>21.687389048583501</v>
      </c>
      <c r="CF278" s="2">
        <v>21.32189139594081</v>
      </c>
      <c r="CG278" s="2">
        <v>21.573949898571275</v>
      </c>
      <c r="CH278" s="2">
        <v>21.874419014674192</v>
      </c>
      <c r="CI278" s="2">
        <v>21.662630291533624</v>
      </c>
      <c r="CJ278" s="2">
        <v>22.020826358219512</v>
      </c>
      <c r="CK278" s="2">
        <v>21.326902019991763</v>
      </c>
      <c r="CL278" s="2">
        <v>21.745923099286625</v>
      </c>
      <c r="CM278" s="2">
        <v>21.514602285658377</v>
      </c>
      <c r="CN278" s="2">
        <v>22.008491495202673</v>
      </c>
      <c r="CO278" s="2">
        <v>21.185950515202919</v>
      </c>
      <c r="CP278" s="2">
        <v>21.382297362778967</v>
      </c>
      <c r="CQ278" s="2">
        <v>21.609922629909605</v>
      </c>
      <c r="CR278" s="2">
        <v>20.892352427962035</v>
      </c>
      <c r="CS278" s="2">
        <v>21.512473186753144</v>
      </c>
      <c r="CT278" s="2">
        <v>21.505205318425116</v>
      </c>
      <c r="CU278" s="2">
        <v>20.796478052812585</v>
      </c>
      <c r="CV278" s="2">
        <v>21.647525556416376</v>
      </c>
      <c r="CW278" s="2">
        <v>21.418541954367441</v>
      </c>
      <c r="CX278" s="2">
        <v>22.043571518138165</v>
      </c>
      <c r="CY278" s="2">
        <v>21.717042564588368</v>
      </c>
      <c r="CZ278" s="2">
        <v>21.137184695833099</v>
      </c>
      <c r="DA278" s="2">
        <v>21.099816971576956</v>
      </c>
      <c r="DB278" s="2">
        <v>21.977014600591275</v>
      </c>
      <c r="DC278" s="2">
        <v>21.225413592864211</v>
      </c>
      <c r="DD278" s="2">
        <v>21.253120534902958</v>
      </c>
      <c r="DE278" s="2">
        <v>21.093387192465588</v>
      </c>
      <c r="DF278" s="2">
        <v>21.417062723838612</v>
      </c>
      <c r="DG278" s="2">
        <v>21.033269927957434</v>
      </c>
      <c r="DH278" s="2">
        <v>20.916679485316632</v>
      </c>
      <c r="DI278" s="2">
        <v>21.486784182433198</v>
      </c>
      <c r="DJ278" s="2">
        <v>21.323044345793392</v>
      </c>
      <c r="DK278" s="2">
        <v>21.821832868850159</v>
      </c>
      <c r="DL278" s="2">
        <v>21.775191480665672</v>
      </c>
      <c r="DM278" s="2">
        <v>21.480527009480326</v>
      </c>
      <c r="DN278" s="2">
        <v>21.482895523010775</v>
      </c>
      <c r="DO278" s="2">
        <v>21.58734565725187</v>
      </c>
      <c r="DP278" s="2">
        <v>21.602617364324495</v>
      </c>
      <c r="DQ278" s="2">
        <v>21.19692590806876</v>
      </c>
      <c r="DR278" s="2">
        <v>20.817427331067599</v>
      </c>
      <c r="DS278" s="2">
        <v>21.638670762352191</v>
      </c>
      <c r="DT278" s="2">
        <v>21.717555351681753</v>
      </c>
      <c r="DU278" s="2">
        <v>21.486840195897024</v>
      </c>
      <c r="DV278" s="2">
        <v>21.20811327357006</v>
      </c>
      <c r="DW278" s="2">
        <v>21.76651785070715</v>
      </c>
      <c r="DX278" s="2">
        <v>21.661534552764156</v>
      </c>
      <c r="DY278" s="2">
        <v>21.086450830752209</v>
      </c>
      <c r="DZ278" s="2">
        <v>22.179153297232741</v>
      </c>
      <c r="EA278" s="2">
        <v>21.976897573785255</v>
      </c>
      <c r="EB278" s="2">
        <v>21.686494455728795</v>
      </c>
      <c r="EC278" s="2">
        <v>21.723019346322594</v>
      </c>
      <c r="ED278" s="2">
        <v>21.255646051142087</v>
      </c>
      <c r="EE278" s="2">
        <v>20.974132716521659</v>
      </c>
      <c r="EF278" s="2">
        <v>21.565013946600867</v>
      </c>
      <c r="EG278" s="2">
        <v>21.329381682457161</v>
      </c>
      <c r="EH278" s="2">
        <v>21.803135814979907</v>
      </c>
      <c r="EI278" s="2">
        <v>21.076283779055121</v>
      </c>
      <c r="EJ278" s="2">
        <v>21.42849040709536</v>
      </c>
      <c r="EK278" s="2">
        <v>21.644943021895319</v>
      </c>
      <c r="EL278" s="2">
        <v>21.885505051100655</v>
      </c>
      <c r="EM278" s="2">
        <v>21.225311059478297</v>
      </c>
      <c r="EN278" s="2">
        <v>21.56841511044707</v>
      </c>
      <c r="EO278" s="2">
        <v>21.448946157096419</v>
      </c>
      <c r="EP278" s="2">
        <v>21.145489486733528</v>
      </c>
      <c r="EQ278" s="2">
        <v>21.620029033485775</v>
      </c>
      <c r="ER278" s="2">
        <v>21.160649798177605</v>
      </c>
      <c r="ES278" s="2">
        <v>21.434072569281241</v>
      </c>
      <c r="ET278" s="2">
        <v>21.380611225172828</v>
      </c>
      <c r="EU278" s="2">
        <v>22.180553416440706</v>
      </c>
      <c r="EV278" s="2">
        <v>21.549837181819747</v>
      </c>
      <c r="EW278" s="2">
        <v>21.397595544583275</v>
      </c>
      <c r="EX278" s="2">
        <v>20.921659966394909</v>
      </c>
      <c r="EY278" s="2">
        <v>21.492089974302953</v>
      </c>
      <c r="EZ278" s="2">
        <v>21.670872885107638</v>
      </c>
      <c r="FA278" s="2">
        <v>21.369174407995715</v>
      </c>
      <c r="FB278" s="2">
        <v>21.736908719195242</v>
      </c>
      <c r="FC278" s="2">
        <v>22.164585052562106</v>
      </c>
      <c r="FD278" s="2">
        <v>21.68647098474986</v>
      </c>
      <c r="FE278" s="2">
        <v>22.178822416228943</v>
      </c>
      <c r="FF278" s="2">
        <v>20.982792503766273</v>
      </c>
      <c r="FG278" s="2">
        <v>21.495572585499453</v>
      </c>
      <c r="FH278" s="2">
        <v>21.32812950150652</v>
      </c>
      <c r="FI278" s="2">
        <v>21.92828712881348</v>
      </c>
      <c r="FJ278" s="2">
        <v>21.446488312538978</v>
      </c>
      <c r="FK278" s="2">
        <v>21.529701878398729</v>
      </c>
      <c r="FL278" s="2">
        <v>22.120545237319561</v>
      </c>
      <c r="FM278" s="2">
        <v>21.761343932289421</v>
      </c>
      <c r="FN278" s="2">
        <v>21.616640109969612</v>
      </c>
      <c r="FO278" s="2">
        <v>21.171605097581473</v>
      </c>
      <c r="FP278" s="2">
        <v>21.769390774358016</v>
      </c>
      <c r="FQ278" s="2">
        <v>21.801801305660369</v>
      </c>
      <c r="FR278" s="2">
        <v>22.010821809287808</v>
      </c>
      <c r="FS278" s="2">
        <v>21.451929999219832</v>
      </c>
      <c r="FT278" s="2">
        <v>21.628696887019242</v>
      </c>
      <c r="FU278" s="2">
        <v>20.992975299329508</v>
      </c>
      <c r="FV278" s="2">
        <v>21.766626032471034</v>
      </c>
      <c r="FW278" s="2">
        <v>21.752782244142342</v>
      </c>
      <c r="FX278" s="2">
        <v>21.894978365971813</v>
      </c>
      <c r="FY278" s="2">
        <v>21.142023105807151</v>
      </c>
      <c r="FZ278" s="2">
        <v>21.806072651119496</v>
      </c>
      <c r="GA278" s="2">
        <v>22.081718449120658</v>
      </c>
      <c r="GB278" s="2">
        <v>21.269498296178927</v>
      </c>
      <c r="GC278" s="2">
        <v>20.922866956772182</v>
      </c>
      <c r="GD278" s="2">
        <v>21.998157589640883</v>
      </c>
      <c r="GE278" s="2">
        <v>21.715934493102203</v>
      </c>
      <c r="GF278" s="2">
        <v>21.130569745633064</v>
      </c>
      <c r="GG278" s="2">
        <v>21.839516095286431</v>
      </c>
      <c r="GH278" s="2">
        <v>22.154082704116725</v>
      </c>
      <c r="GI278" s="2">
        <v>21.085349768783459</v>
      </c>
      <c r="GJ278" s="2">
        <v>22.266104654083883</v>
      </c>
      <c r="GK278" s="2">
        <v>21.587416384384024</v>
      </c>
      <c r="GL278" s="2">
        <v>21.987093080130723</v>
      </c>
      <c r="GM278" s="30">
        <v>21.216449282087737</v>
      </c>
      <c r="GN278" s="30">
        <v>21.797639741564584</v>
      </c>
    </row>
    <row r="279" spans="1:196" x14ac:dyDescent="0.2">
      <c r="A279" s="17" t="s">
        <v>217</v>
      </c>
      <c r="B279" s="17">
        <v>51</v>
      </c>
      <c r="C279" s="17">
        <v>4</v>
      </c>
      <c r="D279" s="9" t="s">
        <v>0</v>
      </c>
      <c r="E279" s="8">
        <v>0.93742039134509836</v>
      </c>
      <c r="F279" s="7">
        <v>2.4914347258786051E-2</v>
      </c>
      <c r="G279" s="7">
        <v>3.0539424039788043E-2</v>
      </c>
      <c r="H279" s="10">
        <v>-0.18856072789760603</v>
      </c>
      <c r="I279" s="78">
        <v>0</v>
      </c>
      <c r="J279" s="56" t="s">
        <v>5707</v>
      </c>
      <c r="K279" s="2">
        <v>20.029954705002972</v>
      </c>
      <c r="L279" s="2">
        <v>19.934876567393268</v>
      </c>
      <c r="M279" s="2">
        <v>20.202804015761458</v>
      </c>
      <c r="N279" s="2">
        <v>19.520755151764874</v>
      </c>
      <c r="O279" s="2">
        <v>19.610535593147603</v>
      </c>
      <c r="P279" s="2">
        <v>20.255051407313889</v>
      </c>
      <c r="Q279" s="2">
        <v>18.890546591934552</v>
      </c>
      <c r="R279" s="2">
        <v>19.472803388242948</v>
      </c>
      <c r="S279" s="2">
        <v>19.692756457800595</v>
      </c>
      <c r="T279" s="2">
        <v>20.110468468258894</v>
      </c>
      <c r="U279" s="2">
        <v>19.76979811159427</v>
      </c>
      <c r="V279" s="2">
        <v>18.609194837706813</v>
      </c>
      <c r="W279" s="2">
        <v>20.079788750034044</v>
      </c>
      <c r="X279" s="2">
        <v>19.632010233964614</v>
      </c>
      <c r="Y279" s="2">
        <v>20.140558383316399</v>
      </c>
      <c r="Z279" s="2">
        <v>20.272390498788535</v>
      </c>
      <c r="AA279" s="2">
        <v>19.791830181073315</v>
      </c>
      <c r="AB279" s="2">
        <v>20.012065442616514</v>
      </c>
      <c r="AC279" s="2">
        <v>20.096085137027654</v>
      </c>
      <c r="AD279" s="2">
        <v>19.879260325498599</v>
      </c>
      <c r="AE279" s="2">
        <v>19.898089037827557</v>
      </c>
      <c r="AF279" s="2">
        <v>19.902456213565792</v>
      </c>
      <c r="AG279" s="2">
        <v>20.507502181185892</v>
      </c>
      <c r="AH279" s="2">
        <v>19.347072652180081</v>
      </c>
      <c r="AI279" s="2">
        <v>19.85459538689808</v>
      </c>
      <c r="AJ279" s="2">
        <v>19.926886269628564</v>
      </c>
      <c r="AK279" s="2">
        <v>19.204070639326506</v>
      </c>
      <c r="AL279" s="2">
        <v>20.040834074723591</v>
      </c>
      <c r="AM279" s="2">
        <v>20.675586086806916</v>
      </c>
      <c r="AN279" s="2">
        <v>20.158066923627835</v>
      </c>
      <c r="AO279" s="2">
        <v>20.833562664932163</v>
      </c>
      <c r="AP279" s="2">
        <v>19.826721690423344</v>
      </c>
      <c r="AQ279" s="2">
        <v>19.560002430808439</v>
      </c>
      <c r="AR279" s="2">
        <v>19.245147135646921</v>
      </c>
      <c r="AS279" s="2">
        <v>20.126020695006499</v>
      </c>
      <c r="AT279" s="2">
        <v>18.180626407431831</v>
      </c>
      <c r="AU279" s="2">
        <v>20.595858696635883</v>
      </c>
      <c r="AV279" s="2">
        <v>19.370886711224749</v>
      </c>
      <c r="AW279" s="2">
        <v>19.537043424688576</v>
      </c>
      <c r="AX279" s="2">
        <v>20.433407084311796</v>
      </c>
      <c r="AY279" s="2">
        <v>20.055014863013437</v>
      </c>
      <c r="AZ279" s="2">
        <v>20.507942065520322</v>
      </c>
      <c r="BA279" s="2">
        <v>20.396096526821591</v>
      </c>
      <c r="BB279" s="2">
        <v>20.037844289301127</v>
      </c>
      <c r="BC279" s="2">
        <v>19.06707258896558</v>
      </c>
      <c r="BD279" s="2">
        <v>19.984800945231463</v>
      </c>
      <c r="BE279" s="2">
        <v>19.788744903536966</v>
      </c>
      <c r="BF279" s="2">
        <v>19.768130176684565</v>
      </c>
      <c r="BG279" s="2">
        <v>19.499510471052673</v>
      </c>
      <c r="BH279" s="2">
        <v>20.080960616278656</v>
      </c>
      <c r="BI279" s="2">
        <v>19.985900047067176</v>
      </c>
      <c r="BJ279" s="2">
        <v>19.855014257337967</v>
      </c>
      <c r="BK279" s="2">
        <v>20.205948806095421</v>
      </c>
      <c r="BL279" s="2">
        <v>19.71552601539311</v>
      </c>
      <c r="BM279" s="2">
        <v>20.030029825938506</v>
      </c>
      <c r="BN279" s="2">
        <v>20.003732299346375</v>
      </c>
      <c r="BO279" s="2">
        <v>19.820036561305827</v>
      </c>
      <c r="BP279" s="2">
        <v>19.953504010308624</v>
      </c>
      <c r="BQ279" s="2">
        <v>19.507874808562335</v>
      </c>
      <c r="BR279" s="2">
        <v>20.252554545709312</v>
      </c>
      <c r="BS279" s="2">
        <v>19.832502489739451</v>
      </c>
      <c r="BT279" s="2">
        <v>20.43440582373098</v>
      </c>
      <c r="BU279" s="2">
        <v>19.938263727163701</v>
      </c>
      <c r="BV279" s="2">
        <v>19.659415333986715</v>
      </c>
      <c r="BW279" s="2">
        <v>18.556651443825768</v>
      </c>
      <c r="BX279" s="2">
        <v>20.00078414696835</v>
      </c>
      <c r="BY279" s="2">
        <v>20.19463524668609</v>
      </c>
      <c r="BZ279" s="2">
        <v>20.179336313878714</v>
      </c>
      <c r="CA279" s="2">
        <v>20.182098274793063</v>
      </c>
      <c r="CB279" s="2">
        <v>19.778647979118674</v>
      </c>
      <c r="CC279" s="2">
        <v>19.409327325965766</v>
      </c>
      <c r="CD279" s="2">
        <v>19.51151493440744</v>
      </c>
      <c r="CE279" s="2">
        <v>19.86958047189659</v>
      </c>
      <c r="CF279" s="2">
        <v>19.747950477477911</v>
      </c>
      <c r="CG279" s="2">
        <v>19.466469775325432</v>
      </c>
      <c r="CH279" s="2">
        <v>20.038983023466837</v>
      </c>
      <c r="CI279" s="2">
        <v>20.421747085800789</v>
      </c>
      <c r="CJ279" s="2">
        <v>19.915561034432763</v>
      </c>
      <c r="CK279" s="2">
        <v>19.474146834962777</v>
      </c>
      <c r="CL279" s="2">
        <v>19.669889318064005</v>
      </c>
      <c r="CM279" s="2">
        <v>19.249015455991959</v>
      </c>
      <c r="CN279" s="2">
        <v>19.903563161749123</v>
      </c>
      <c r="CO279" s="2">
        <v>19.820201722549822</v>
      </c>
      <c r="CP279" s="2">
        <v>19.953925098571215</v>
      </c>
      <c r="CQ279" s="2">
        <v>20.034631081918558</v>
      </c>
      <c r="CR279" s="2">
        <v>19.897092320160823</v>
      </c>
      <c r="CS279" s="2">
        <v>20.228828328584225</v>
      </c>
      <c r="CT279" s="2">
        <v>19.95558817770851</v>
      </c>
      <c r="CU279" s="2">
        <v>18.809886972787801</v>
      </c>
      <c r="CV279" s="2">
        <v>20.619249236953745</v>
      </c>
      <c r="CW279" s="2">
        <v>19.802999293942996</v>
      </c>
      <c r="CX279" s="2">
        <v>19.641179940772226</v>
      </c>
      <c r="CY279" s="2">
        <v>19.724534844090392</v>
      </c>
      <c r="CZ279" s="2">
        <v>20.253453617938543</v>
      </c>
      <c r="DA279" s="2">
        <v>20.051037722716021</v>
      </c>
      <c r="DB279" s="2">
        <v>19.493415317893238</v>
      </c>
      <c r="DC279" s="2">
        <v>19.755761929711174</v>
      </c>
      <c r="DD279" s="2">
        <v>19.728656584748656</v>
      </c>
      <c r="DE279" s="2">
        <v>19.676645469736183</v>
      </c>
      <c r="DF279" s="2">
        <v>20.230700975233123</v>
      </c>
      <c r="DG279" s="2">
        <v>20.243188516325166</v>
      </c>
      <c r="DH279" s="2">
        <v>20.374538473307286</v>
      </c>
      <c r="DI279" s="2">
        <v>19.279016858725953</v>
      </c>
      <c r="DJ279" s="2">
        <v>19.105428999384568</v>
      </c>
      <c r="DK279" s="2">
        <v>19.746124154280345</v>
      </c>
      <c r="DL279" s="2">
        <v>19.677319709036549</v>
      </c>
      <c r="DM279" s="2">
        <v>19.83472115533856</v>
      </c>
      <c r="DN279" s="2">
        <v>19.796183832478889</v>
      </c>
      <c r="DO279" s="2">
        <v>20.094796005812626</v>
      </c>
      <c r="DP279" s="2">
        <v>19.223059203198517</v>
      </c>
      <c r="DQ279" s="2">
        <v>19.628365045665038</v>
      </c>
      <c r="DR279" s="2">
        <v>19.797165223428234</v>
      </c>
      <c r="DS279" s="2">
        <v>20.765622512894176</v>
      </c>
      <c r="DT279" s="2">
        <v>20.299540478088453</v>
      </c>
      <c r="DU279" s="2">
        <v>20.169311963306502</v>
      </c>
      <c r="DV279" s="2">
        <v>20.757729882921716</v>
      </c>
      <c r="DW279" s="2">
        <v>19.871193440727556</v>
      </c>
      <c r="DX279" s="2">
        <v>19.993022499483114</v>
      </c>
      <c r="DY279" s="2">
        <v>20.284437429594437</v>
      </c>
      <c r="DZ279" s="2">
        <v>20.49150675039801</v>
      </c>
      <c r="EA279" s="2">
        <v>20.029954705002972</v>
      </c>
      <c r="EB279" s="2">
        <v>20.013905370080376</v>
      </c>
      <c r="EC279" s="2">
        <v>20.108051133645823</v>
      </c>
      <c r="ED279" s="2">
        <v>19.021007133301609</v>
      </c>
      <c r="EE279" s="2">
        <v>19.5140382444505</v>
      </c>
      <c r="EF279" s="2">
        <v>19.268657639994238</v>
      </c>
      <c r="EG279" s="2">
        <v>19.500805830041418</v>
      </c>
      <c r="EH279" s="2">
        <v>19.288247974949286</v>
      </c>
      <c r="EI279" s="2">
        <v>20.334078502108113</v>
      </c>
      <c r="EJ279" s="2">
        <v>19.843382357549324</v>
      </c>
      <c r="EK279" s="2">
        <v>20.284890550247571</v>
      </c>
      <c r="EL279" s="2">
        <v>19.678047930944896</v>
      </c>
      <c r="EM279" s="2">
        <v>19.713851208422774</v>
      </c>
      <c r="EN279" s="2">
        <v>19.554647936472779</v>
      </c>
      <c r="EO279" s="2">
        <v>20.300559739489511</v>
      </c>
      <c r="EP279" s="2">
        <v>19.156600533214775</v>
      </c>
      <c r="EQ279" s="2">
        <v>20.082269370936135</v>
      </c>
      <c r="ER279" s="2">
        <v>20.029954705002972</v>
      </c>
      <c r="ES279" s="2">
        <v>19.905771576706631</v>
      </c>
      <c r="ET279" s="2">
        <v>19.385628053811242</v>
      </c>
      <c r="EU279" s="2">
        <v>19.966077305955853</v>
      </c>
      <c r="EV279" s="2">
        <v>19.752540307443386</v>
      </c>
      <c r="EW279" s="2">
        <v>19.138733119653974</v>
      </c>
      <c r="EX279" s="2">
        <v>20.054192198652022</v>
      </c>
      <c r="EY279" s="2">
        <v>19.89332520614375</v>
      </c>
      <c r="EZ279" s="2">
        <v>20.332843761012363</v>
      </c>
      <c r="FA279" s="2">
        <v>19.807214549439571</v>
      </c>
      <c r="FB279" s="2">
        <v>19.810313483851054</v>
      </c>
      <c r="FC279" s="2">
        <v>19.302639775819578</v>
      </c>
      <c r="FD279" s="2">
        <v>19.930210189921027</v>
      </c>
      <c r="FE279" s="2">
        <v>19.605889971114994</v>
      </c>
      <c r="FF279" s="2">
        <v>19.166973065003447</v>
      </c>
      <c r="FG279" s="2">
        <v>19.950534744349405</v>
      </c>
      <c r="FH279" s="2">
        <v>19.876076750661891</v>
      </c>
      <c r="FI279" s="2">
        <v>19.738633319643341</v>
      </c>
      <c r="FJ279" s="2">
        <v>19.830884135381009</v>
      </c>
      <c r="FK279" s="2">
        <v>19.705875734522586</v>
      </c>
      <c r="FL279" s="2">
        <v>20.083857205817306</v>
      </c>
      <c r="FM279" s="2">
        <v>19.686927770727596</v>
      </c>
      <c r="FN279" s="2">
        <v>19.86656633475128</v>
      </c>
      <c r="FO279" s="2">
        <v>18.819690810558964</v>
      </c>
      <c r="FP279" s="2">
        <v>19.733343333148508</v>
      </c>
      <c r="FQ279" s="2">
        <v>20.491877405264692</v>
      </c>
      <c r="FR279" s="2">
        <v>19.577618380112714</v>
      </c>
      <c r="FS279" s="2">
        <v>19.060545967369897</v>
      </c>
      <c r="FT279" s="2">
        <v>18.92248413693337</v>
      </c>
      <c r="FU279" s="2">
        <v>19.234638894967002</v>
      </c>
      <c r="FV279" s="2">
        <v>19.746682841864164</v>
      </c>
      <c r="FW279" s="2">
        <v>19.905291292572386</v>
      </c>
      <c r="FX279" s="2">
        <v>19.69704019125626</v>
      </c>
      <c r="FY279" s="2">
        <v>20.029954705002972</v>
      </c>
      <c r="FZ279" s="2">
        <v>20.029954705002972</v>
      </c>
      <c r="GA279" s="2">
        <v>19.540148259651875</v>
      </c>
      <c r="GB279" s="2">
        <v>20.021685982550316</v>
      </c>
      <c r="GC279" s="2">
        <v>19.43501713084293</v>
      </c>
      <c r="GD279" s="2">
        <v>20.029954705002972</v>
      </c>
      <c r="GE279" s="2">
        <v>20.174718102875307</v>
      </c>
      <c r="GF279" s="2">
        <v>20.114430234816034</v>
      </c>
      <c r="GG279" s="2">
        <v>19.242252540643282</v>
      </c>
      <c r="GH279" s="2">
        <v>19.252437755525225</v>
      </c>
      <c r="GI279" s="2">
        <v>18.833988468521362</v>
      </c>
      <c r="GJ279" s="2">
        <v>19.553980114485434</v>
      </c>
      <c r="GK279" s="2">
        <v>18.755950703170743</v>
      </c>
      <c r="GL279" s="2">
        <v>19.286782396486835</v>
      </c>
      <c r="GM279" s="30">
        <v>19.033544121875611</v>
      </c>
      <c r="GN279" s="30">
        <v>19.862955229357965</v>
      </c>
    </row>
    <row r="280" spans="1:196" x14ac:dyDescent="0.2">
      <c r="A280" s="17" t="s">
        <v>218</v>
      </c>
      <c r="B280" s="17">
        <f>16+16+16</f>
        <v>48</v>
      </c>
      <c r="C280" s="17">
        <v>0</v>
      </c>
      <c r="D280" s="9" t="s">
        <v>0</v>
      </c>
      <c r="E280" s="8">
        <v>0.70342968930511107</v>
      </c>
      <c r="F280" s="7">
        <v>-0.18266678927101054</v>
      </c>
      <c r="G280" s="7">
        <v>0.18026065572180511</v>
      </c>
      <c r="H280" s="10">
        <v>0.40053857900932144</v>
      </c>
      <c r="I280" s="78">
        <v>0</v>
      </c>
      <c r="J280" s="78">
        <v>0</v>
      </c>
      <c r="K280" s="2">
        <v>17.39117848362536</v>
      </c>
      <c r="L280" s="2">
        <v>17.793715310557673</v>
      </c>
      <c r="M280" s="2">
        <v>20.080352844730335</v>
      </c>
      <c r="N280" s="2">
        <v>18.678972422497868</v>
      </c>
      <c r="O280" s="2">
        <v>17.412072828036671</v>
      </c>
      <c r="P280" s="2">
        <v>18.949794327844128</v>
      </c>
      <c r="Q280" s="2">
        <v>18.751734195380301</v>
      </c>
      <c r="R280" s="2">
        <v>20.529908442244039</v>
      </c>
      <c r="S280" s="2">
        <v>19.289011446998117</v>
      </c>
      <c r="T280" s="2">
        <v>17.512790922676544</v>
      </c>
      <c r="U280" s="2">
        <v>19.536353118147037</v>
      </c>
      <c r="V280" s="2">
        <v>18.467470554280439</v>
      </c>
      <c r="W280" s="2">
        <v>16.399611651990579</v>
      </c>
      <c r="X280" s="2">
        <v>17.492366277529275</v>
      </c>
      <c r="Y280" s="2">
        <v>17.807862762612331</v>
      </c>
      <c r="Z280" s="2">
        <v>17.084577404531892</v>
      </c>
      <c r="AA280" s="2">
        <v>18.984796439182176</v>
      </c>
      <c r="AB280" s="2">
        <v>14.054722760649765</v>
      </c>
      <c r="AC280" s="2">
        <v>17.183675499208398</v>
      </c>
      <c r="AD280" s="2">
        <v>15.883272211796118</v>
      </c>
      <c r="AE280" s="2">
        <v>19.360349257822509</v>
      </c>
      <c r="AF280" s="2">
        <v>16.48715357861111</v>
      </c>
      <c r="AG280" s="2">
        <v>17.629393982144759</v>
      </c>
      <c r="AH280" s="2">
        <v>17.920974885249947</v>
      </c>
      <c r="AI280" s="2">
        <v>18.442956005237548</v>
      </c>
      <c r="AJ280" s="2">
        <v>18.240854189859547</v>
      </c>
      <c r="AK280" s="2">
        <v>17.480495125070128</v>
      </c>
      <c r="AL280" s="2">
        <v>20.331353823290115</v>
      </c>
      <c r="AM280" s="2">
        <v>18.168406613206969</v>
      </c>
      <c r="AN280" s="2">
        <v>19.63253662393651</v>
      </c>
      <c r="AO280" s="2">
        <v>18.573169726878103</v>
      </c>
      <c r="AP280" s="2">
        <v>18.859402344160525</v>
      </c>
      <c r="AQ280" s="2">
        <v>19.113072352999502</v>
      </c>
      <c r="AR280" s="2">
        <v>18.911397444684056</v>
      </c>
      <c r="AS280" s="2">
        <v>19.772895066825978</v>
      </c>
      <c r="AT280" s="2">
        <v>19.72980956656561</v>
      </c>
      <c r="AU280" s="2">
        <v>18.747390220933521</v>
      </c>
      <c r="AV280" s="2">
        <v>18.166900347832254</v>
      </c>
      <c r="AW280" s="2">
        <v>18.496135753868934</v>
      </c>
      <c r="AX280" s="2">
        <v>17.842248128096376</v>
      </c>
      <c r="AY280" s="2">
        <v>18.822442703413945</v>
      </c>
      <c r="AZ280" s="2">
        <v>19.988478428722154</v>
      </c>
      <c r="BA280" s="2">
        <v>17.732875726460616</v>
      </c>
      <c r="BB280" s="2">
        <v>19.471748556618696</v>
      </c>
      <c r="BC280" s="2">
        <v>16.199660113896556</v>
      </c>
      <c r="BD280" s="2">
        <v>17.20549090414271</v>
      </c>
      <c r="BE280" s="2">
        <v>20.33056279845939</v>
      </c>
      <c r="BF280" s="2">
        <v>19.94267308255375</v>
      </c>
      <c r="BG280" s="2">
        <v>18.793966525797746</v>
      </c>
      <c r="BH280" s="2">
        <v>17.386883559830359</v>
      </c>
      <c r="BI280" s="2">
        <v>20.222814535354381</v>
      </c>
      <c r="BJ280" s="2">
        <v>15.789116538177201</v>
      </c>
      <c r="BK280" s="2">
        <v>17.650884718398625</v>
      </c>
      <c r="BL280" s="2">
        <v>17.764791247110836</v>
      </c>
      <c r="BM280" s="2">
        <v>18.193217410582069</v>
      </c>
      <c r="BN280" s="2">
        <v>15.8934208111332</v>
      </c>
      <c r="BO280" s="2">
        <v>17.947967994756635</v>
      </c>
      <c r="BP280" s="2">
        <v>18.232750889483849</v>
      </c>
      <c r="BQ280" s="2">
        <v>17.603792417153102</v>
      </c>
      <c r="BR280" s="2">
        <v>18.163397549392272</v>
      </c>
      <c r="BS280" s="2">
        <v>19.308672444856676</v>
      </c>
      <c r="BT280" s="2">
        <v>18.228868977348679</v>
      </c>
      <c r="BU280" s="2">
        <v>17.145877430172604</v>
      </c>
      <c r="BV280" s="2">
        <v>18.449943625416882</v>
      </c>
      <c r="BW280" s="2">
        <v>18.328002385117156</v>
      </c>
      <c r="BX280" s="2">
        <v>15.832432442948036</v>
      </c>
      <c r="BY280" s="2">
        <v>15.72409839205352</v>
      </c>
      <c r="BZ280" s="2">
        <v>18.345736511740725</v>
      </c>
      <c r="CA280" s="2">
        <v>17.510054656632025</v>
      </c>
      <c r="CB280" s="2">
        <v>20.569317579519765</v>
      </c>
      <c r="CC280" s="2">
        <v>18.687523369477596</v>
      </c>
      <c r="CD280" s="2">
        <v>20.444992886018234</v>
      </c>
      <c r="CE280" s="2">
        <v>17.360244497783473</v>
      </c>
      <c r="CF280" s="2">
        <v>18.466803911261913</v>
      </c>
      <c r="CG280" s="2">
        <v>19.417586834493992</v>
      </c>
      <c r="CH280" s="2">
        <v>17.377022655712402</v>
      </c>
      <c r="CI280" s="2">
        <v>18.970487478518042</v>
      </c>
      <c r="CJ280" s="2">
        <v>18.253697385540008</v>
      </c>
      <c r="CK280" s="2">
        <v>20.478744113983858</v>
      </c>
      <c r="CL280" s="2">
        <v>18.887561361790823</v>
      </c>
      <c r="CM280" s="2">
        <v>16.851559630584624</v>
      </c>
      <c r="CN280" s="2">
        <v>17.846991254546264</v>
      </c>
      <c r="CO280" s="2">
        <v>15.797983560546985</v>
      </c>
      <c r="CP280" s="2">
        <v>20.161422297542106</v>
      </c>
      <c r="CQ280" s="2">
        <v>18.113562213954829</v>
      </c>
      <c r="CR280" s="2">
        <v>19.460513052155648</v>
      </c>
      <c r="CS280" s="2">
        <v>20.42603490511161</v>
      </c>
      <c r="CT280" s="2">
        <v>17.059533675347819</v>
      </c>
      <c r="CU280" s="2">
        <v>17.493819405898144</v>
      </c>
      <c r="CV280" s="2">
        <v>17.659144238031466</v>
      </c>
      <c r="CW280" s="2">
        <v>18.359950303077053</v>
      </c>
      <c r="CX280" s="2">
        <v>17.626280985094567</v>
      </c>
      <c r="CY280" s="2">
        <v>18.729233165014676</v>
      </c>
      <c r="CZ280" s="2">
        <v>19.039034349442481</v>
      </c>
      <c r="DA280" s="2">
        <v>17.49651248060135</v>
      </c>
      <c r="DB280" s="2">
        <v>16.611999741728557</v>
      </c>
      <c r="DC280" s="2">
        <v>19.335981115129819</v>
      </c>
      <c r="DD280" s="2">
        <v>18.168455916498033</v>
      </c>
      <c r="DE280" s="2">
        <v>18.656902825053685</v>
      </c>
      <c r="DF280" s="2">
        <v>18.227385357242994</v>
      </c>
      <c r="DG280" s="2">
        <v>18.448030432996649</v>
      </c>
      <c r="DH280" s="2">
        <v>17.524599241096627</v>
      </c>
      <c r="DI280" s="2">
        <v>18.757191874624855</v>
      </c>
      <c r="DJ280" s="2">
        <v>17.541970554050796</v>
      </c>
      <c r="DK280" s="2">
        <v>17.054914023081622</v>
      </c>
      <c r="DL280" s="2">
        <v>16.851112079845841</v>
      </c>
      <c r="DM280" s="2">
        <v>15.872080345943353</v>
      </c>
      <c r="DN280" s="2">
        <v>17.543574646287983</v>
      </c>
      <c r="DO280" s="2">
        <v>16.762828869126206</v>
      </c>
      <c r="DP280" s="2">
        <v>17.305849645787973</v>
      </c>
      <c r="DQ280" s="2">
        <v>20.321073697084099</v>
      </c>
      <c r="DR280" s="2">
        <v>17.411264753942902</v>
      </c>
      <c r="DS280" s="2">
        <v>18.175466900901888</v>
      </c>
      <c r="DT280" s="2">
        <v>19.525540907768722</v>
      </c>
      <c r="DU280" s="2">
        <v>17.614588461520576</v>
      </c>
      <c r="DV280" s="2">
        <v>18.132647025984081</v>
      </c>
      <c r="DW280" s="2">
        <v>17.691604954392268</v>
      </c>
      <c r="DX280" s="2">
        <v>18.064874436740624</v>
      </c>
      <c r="DY280" s="2">
        <v>19.822253572166275</v>
      </c>
      <c r="DZ280" s="2">
        <v>15.930968808055106</v>
      </c>
      <c r="EA280" s="2">
        <v>15.748943130129202</v>
      </c>
      <c r="EB280" s="2">
        <v>19.692747641125678</v>
      </c>
      <c r="EC280" s="2">
        <v>16.76508991182714</v>
      </c>
      <c r="ED280" s="2">
        <v>18.271596373559689</v>
      </c>
      <c r="EE280" s="2">
        <v>20.076180722735032</v>
      </c>
      <c r="EF280" s="2">
        <v>20.049950392931471</v>
      </c>
      <c r="EG280" s="2">
        <v>18.287381288655112</v>
      </c>
      <c r="EH280" s="2">
        <v>18.206021425623817</v>
      </c>
      <c r="EI280" s="2">
        <v>18.460494766847219</v>
      </c>
      <c r="EJ280" s="2">
        <v>18.804373000494813</v>
      </c>
      <c r="EK280" s="2">
        <v>18.351815777953416</v>
      </c>
      <c r="EL280" s="2">
        <v>19.976516822779537</v>
      </c>
      <c r="EM280" s="2">
        <v>17.13070051461937</v>
      </c>
      <c r="EN280" s="2">
        <v>20.429085290255568</v>
      </c>
      <c r="EO280" s="2">
        <v>16.584264048437454</v>
      </c>
      <c r="EP280" s="2">
        <v>19.388652309313215</v>
      </c>
      <c r="EQ280" s="2">
        <v>15.158504703746413</v>
      </c>
      <c r="ER280" s="2">
        <v>19.955460600353703</v>
      </c>
      <c r="ES280" s="2">
        <v>16.27703619231978</v>
      </c>
      <c r="ET280" s="2">
        <v>18.391184449865211</v>
      </c>
      <c r="EU280" s="2">
        <v>14.98907178052562</v>
      </c>
      <c r="EV280" s="2">
        <v>18.526961389297572</v>
      </c>
      <c r="EW280" s="2">
        <v>18.434924890437248</v>
      </c>
      <c r="EX280" s="2">
        <v>19.431065224006492</v>
      </c>
      <c r="EY280" s="2">
        <v>16.966926540692427</v>
      </c>
      <c r="EZ280" s="2">
        <v>17.590099162163192</v>
      </c>
      <c r="FA280" s="2">
        <v>20.529122166541796</v>
      </c>
      <c r="FB280" s="2">
        <v>17.480242982751317</v>
      </c>
      <c r="FC280" s="2">
        <v>20.278560040303876</v>
      </c>
      <c r="FD280" s="2">
        <v>18.03945621717444</v>
      </c>
      <c r="FE280" s="2">
        <v>18.943586627448429</v>
      </c>
      <c r="FF280" s="2">
        <v>19.754800865033694</v>
      </c>
      <c r="FG280" s="2">
        <v>19.44377223731664</v>
      </c>
      <c r="FH280" s="2">
        <v>18.443556336940961</v>
      </c>
      <c r="FI280" s="2">
        <v>20.061476915018378</v>
      </c>
      <c r="FJ280" s="2">
        <v>20.077840337968485</v>
      </c>
      <c r="FK280" s="2">
        <v>20.433784459013001</v>
      </c>
      <c r="FL280" s="2">
        <v>16.971051083360788</v>
      </c>
      <c r="FM280" s="2">
        <v>18.320538994665149</v>
      </c>
      <c r="FN280" s="2">
        <v>17.57361320960926</v>
      </c>
      <c r="FO280" s="2">
        <v>17.172197633567816</v>
      </c>
      <c r="FP280" s="2">
        <v>19.338891903281514</v>
      </c>
      <c r="FQ280" s="2">
        <v>16.335702257440925</v>
      </c>
      <c r="FR280" s="2">
        <v>22.183199467000112</v>
      </c>
      <c r="FS280" s="2">
        <v>18.380154956525899</v>
      </c>
      <c r="FT280" s="2">
        <v>20.090604155668867</v>
      </c>
      <c r="FU280" s="2">
        <v>20.039123835904519</v>
      </c>
      <c r="FV280" s="2">
        <v>17.89917149277186</v>
      </c>
      <c r="FW280" s="2">
        <v>17.739232511638924</v>
      </c>
      <c r="FX280" s="2">
        <v>17.396499501656834</v>
      </c>
      <c r="FY280" s="2">
        <v>16.924209051198936</v>
      </c>
      <c r="FZ280" s="2">
        <v>15.144111816795085</v>
      </c>
      <c r="GA280" s="2">
        <v>20.152094827943394</v>
      </c>
      <c r="GB280" s="2">
        <v>18.925345605896542</v>
      </c>
      <c r="GC280" s="2">
        <v>18.569814443221617</v>
      </c>
      <c r="GD280" s="2">
        <v>18.326581315218437</v>
      </c>
      <c r="GE280" s="2">
        <v>18.250360415504002</v>
      </c>
      <c r="GF280" s="2">
        <v>19.263797667353522</v>
      </c>
      <c r="GG280" s="2">
        <v>17.73729298206587</v>
      </c>
      <c r="GH280" s="2">
        <v>22.188027105379636</v>
      </c>
      <c r="GI280" s="2">
        <v>19.500260024733382</v>
      </c>
      <c r="GJ280" s="2">
        <v>18.284417483834975</v>
      </c>
      <c r="GK280" s="2">
        <v>18.820928488008132</v>
      </c>
      <c r="GL280" s="2">
        <v>20.581034216498406</v>
      </c>
      <c r="GM280" s="30">
        <v>20.432618944691907</v>
      </c>
      <c r="GN280" s="30">
        <v>17.629990779317044</v>
      </c>
    </row>
    <row r="281" spans="1:196" x14ac:dyDescent="0.2">
      <c r="A281" s="17" t="s">
        <v>219</v>
      </c>
      <c r="B281" s="17">
        <v>50</v>
      </c>
      <c r="C281" s="17">
        <v>0</v>
      </c>
      <c r="D281" s="9" t="s">
        <v>0</v>
      </c>
      <c r="E281" s="8">
        <v>0.89977091529869224</v>
      </c>
      <c r="F281" s="7">
        <v>-0.12279105251738898</v>
      </c>
      <c r="G281" s="7">
        <v>0.27529002780706691</v>
      </c>
      <c r="H281" s="10">
        <v>0.42550020851692949</v>
      </c>
      <c r="I281" s="78">
        <v>0</v>
      </c>
      <c r="J281" s="78">
        <v>0</v>
      </c>
      <c r="K281" s="2">
        <v>16.235880852009153</v>
      </c>
      <c r="L281" s="2">
        <v>17.519043442312817</v>
      </c>
      <c r="M281" s="2">
        <v>20.537631290387917</v>
      </c>
      <c r="N281" s="2">
        <v>18.5523108098729</v>
      </c>
      <c r="O281" s="2">
        <v>16.71918988644202</v>
      </c>
      <c r="P281" s="2">
        <v>18.630303794990791</v>
      </c>
      <c r="Q281" s="2">
        <v>17.366824353943453</v>
      </c>
      <c r="R281" s="2">
        <v>20.580182412089314</v>
      </c>
      <c r="S281" s="2">
        <v>19.165857565347203</v>
      </c>
      <c r="T281" s="2">
        <v>17.567758588614115</v>
      </c>
      <c r="U281" s="2">
        <v>20.233789241862194</v>
      </c>
      <c r="V281" s="2">
        <v>17.497788279065468</v>
      </c>
      <c r="W281" s="2">
        <v>16.115427213641748</v>
      </c>
      <c r="X281" s="2">
        <v>15.844383853401066</v>
      </c>
      <c r="Y281" s="2">
        <v>18.047816818146497</v>
      </c>
      <c r="Z281" s="2">
        <v>17.257518363978956</v>
      </c>
      <c r="AA281" s="2">
        <v>19.411433480774654</v>
      </c>
      <c r="AB281" s="2">
        <v>13.319910200389989</v>
      </c>
      <c r="AC281" s="2">
        <v>16.721795914995948</v>
      </c>
      <c r="AD281" s="2">
        <v>15.071940932007006</v>
      </c>
      <c r="AE281" s="2">
        <v>19.372671252004324</v>
      </c>
      <c r="AF281" s="2">
        <v>15.327591830012418</v>
      </c>
      <c r="AG281" s="2">
        <v>18.272569849653177</v>
      </c>
      <c r="AH281" s="2">
        <v>17.696713146898226</v>
      </c>
      <c r="AI281" s="2">
        <v>18.343057353558496</v>
      </c>
      <c r="AJ281" s="2">
        <v>18.475954034781854</v>
      </c>
      <c r="AK281" s="2">
        <v>16.884560771164477</v>
      </c>
      <c r="AL281" s="2">
        <v>20.405087328689735</v>
      </c>
      <c r="AM281" s="2">
        <v>18.591516058580709</v>
      </c>
      <c r="AN281" s="2">
        <v>19.739787513359655</v>
      </c>
      <c r="AO281" s="2">
        <v>19.36218698303356</v>
      </c>
      <c r="AP281" s="2">
        <v>18.46562663715136</v>
      </c>
      <c r="AQ281" s="2">
        <v>19.241167820074324</v>
      </c>
      <c r="AR281" s="2">
        <v>17.913950660324378</v>
      </c>
      <c r="AS281" s="2">
        <v>20.373833312792943</v>
      </c>
      <c r="AT281" s="2">
        <v>19.877511395314876</v>
      </c>
      <c r="AU281" s="2">
        <v>19.111906772137232</v>
      </c>
      <c r="AV281" s="2">
        <v>17.980077969485368</v>
      </c>
      <c r="AW281" s="2">
        <v>19.328451691137502</v>
      </c>
      <c r="AX281" s="2">
        <v>17.715846980740114</v>
      </c>
      <c r="AY281" s="2">
        <v>19.234439753746102</v>
      </c>
      <c r="AZ281" s="2">
        <v>20.260503541282212</v>
      </c>
      <c r="BA281" s="2">
        <v>17.469473146179656</v>
      </c>
      <c r="BB281" s="2">
        <v>19.980526551666895</v>
      </c>
      <c r="BC281" s="2">
        <v>14.746714491811899</v>
      </c>
      <c r="BD281" s="2">
        <v>16.250819297320405</v>
      </c>
      <c r="BE281" s="2">
        <v>19.94570353679417</v>
      </c>
      <c r="BF281" s="2">
        <v>20.599010131627566</v>
      </c>
      <c r="BG281" s="2">
        <v>18.639698074691495</v>
      </c>
      <c r="BH281" s="2">
        <v>16.995785313671782</v>
      </c>
      <c r="BI281" s="2">
        <v>20.527723209738028</v>
      </c>
      <c r="BJ281" s="2">
        <v>15.304377165319337</v>
      </c>
      <c r="BK281" s="2">
        <v>17.728435559023879</v>
      </c>
      <c r="BL281" s="2">
        <v>17.058087548793139</v>
      </c>
      <c r="BM281" s="2">
        <v>17.815022739974754</v>
      </c>
      <c r="BN281" s="2">
        <v>15.489311962967385</v>
      </c>
      <c r="BO281" s="2">
        <v>16.956206704043812</v>
      </c>
      <c r="BP281" s="2">
        <v>18.36650231974167</v>
      </c>
      <c r="BQ281" s="2">
        <v>17.40473922897251</v>
      </c>
      <c r="BR281" s="2">
        <v>18.139276788559997</v>
      </c>
      <c r="BS281" s="2">
        <v>20.062059460756956</v>
      </c>
      <c r="BT281" s="2">
        <v>18.131383181744507</v>
      </c>
      <c r="BU281" s="2">
        <v>16.529152061239138</v>
      </c>
      <c r="BV281" s="2">
        <v>17.697062665597166</v>
      </c>
      <c r="BW281" s="2">
        <v>18.042403660955557</v>
      </c>
      <c r="BX281" s="2">
        <v>15.43597424080389</v>
      </c>
      <c r="BY281" s="2">
        <v>15.160190234401512</v>
      </c>
      <c r="BZ281" s="2">
        <v>18.366688607483766</v>
      </c>
      <c r="CA281" s="2">
        <v>17.043226786001778</v>
      </c>
      <c r="CB281" s="2">
        <v>20.750398427038252</v>
      </c>
      <c r="CC281" s="2">
        <v>18.078677023964879</v>
      </c>
      <c r="CD281" s="2">
        <v>20.811499721635158</v>
      </c>
      <c r="CE281" s="2">
        <v>16.467835933247247</v>
      </c>
      <c r="CF281" s="2">
        <v>18.213597445174038</v>
      </c>
      <c r="CG281" s="2">
        <v>19.04926141239153</v>
      </c>
      <c r="CH281" s="2">
        <v>16.927910681936414</v>
      </c>
      <c r="CI281" s="2">
        <v>19.647202949617665</v>
      </c>
      <c r="CJ281" s="2">
        <v>18.16896365310653</v>
      </c>
      <c r="CK281" s="2">
        <v>20.171456866341003</v>
      </c>
      <c r="CL281" s="2">
        <v>18.146411790602386</v>
      </c>
      <c r="CM281" s="2">
        <v>15.980710312616729</v>
      </c>
      <c r="CN281" s="2">
        <v>18.992660813320477</v>
      </c>
      <c r="CO281" s="2">
        <v>14.684581272190087</v>
      </c>
      <c r="CP281" s="2">
        <v>20.675195183869175</v>
      </c>
      <c r="CQ281" s="2">
        <v>17.733228638116458</v>
      </c>
      <c r="CR281" s="2">
        <v>19.532980714209046</v>
      </c>
      <c r="CS281" s="2">
        <v>21.178462071746235</v>
      </c>
      <c r="CT281" s="2">
        <v>16.914391086503695</v>
      </c>
      <c r="CU281" s="2">
        <v>16.451397603901654</v>
      </c>
      <c r="CV281" s="2">
        <v>17.348312859159208</v>
      </c>
      <c r="CW281" s="2">
        <v>17.61363174554571</v>
      </c>
      <c r="CX281" s="2">
        <v>16.91713112004744</v>
      </c>
      <c r="CY281" s="2">
        <v>18.085153718587819</v>
      </c>
      <c r="CZ281" s="2">
        <v>19.292106162335777</v>
      </c>
      <c r="DA281" s="2">
        <v>18.264311571349825</v>
      </c>
      <c r="DB281" s="2">
        <v>16.288557500758358</v>
      </c>
      <c r="DC281" s="2">
        <v>19.945088251568414</v>
      </c>
      <c r="DD281" s="2">
        <v>18.649312068774268</v>
      </c>
      <c r="DE281" s="2">
        <v>18.020943644153999</v>
      </c>
      <c r="DF281" s="2">
        <v>18.414143198399866</v>
      </c>
      <c r="DG281" s="2">
        <v>18.123260865656356</v>
      </c>
      <c r="DH281" s="2">
        <v>16.411434657928584</v>
      </c>
      <c r="DI281" s="2">
        <v>18.536775732285026</v>
      </c>
      <c r="DJ281" s="2">
        <v>16.798321178678844</v>
      </c>
      <c r="DK281" s="2">
        <v>16.740787110764717</v>
      </c>
      <c r="DL281" s="2">
        <v>16.310135096345999</v>
      </c>
      <c r="DM281" s="2">
        <v>14.98503362462244</v>
      </c>
      <c r="DN281" s="2">
        <v>16.795140763529997</v>
      </c>
      <c r="DO281" s="2">
        <v>16.474440322037559</v>
      </c>
      <c r="DP281" s="2">
        <v>15.919598216900056</v>
      </c>
      <c r="DQ281" s="2">
        <v>20.470443771645691</v>
      </c>
      <c r="DR281" s="2">
        <v>18.999299603895857</v>
      </c>
      <c r="DS281" s="2">
        <v>19.366129955264121</v>
      </c>
      <c r="DT281" s="2">
        <v>20.000550840258658</v>
      </c>
      <c r="DU281" s="2">
        <v>18.386963594889281</v>
      </c>
      <c r="DV281" s="2">
        <v>17.343002740891492</v>
      </c>
      <c r="DW281" s="2">
        <v>17.080627436670358</v>
      </c>
      <c r="DX281" s="2">
        <v>17.93725412185281</v>
      </c>
      <c r="DY281" s="2">
        <v>20.276692388328026</v>
      </c>
      <c r="DZ281" s="2">
        <v>15.060904993501609</v>
      </c>
      <c r="EA281" s="2">
        <v>15.043142433108226</v>
      </c>
      <c r="EB281" s="2">
        <v>20.068631600967414</v>
      </c>
      <c r="EC281" s="2">
        <v>16.417575503047704</v>
      </c>
      <c r="ED281" s="2">
        <v>17.456608276297398</v>
      </c>
      <c r="EE281" s="2">
        <v>19.892300040839331</v>
      </c>
      <c r="EF281" s="2">
        <v>20.414512465690791</v>
      </c>
      <c r="EG281" s="2">
        <v>17.755842975240277</v>
      </c>
      <c r="EH281" s="2">
        <v>17.531377182792532</v>
      </c>
      <c r="EI281" s="2">
        <v>19.192637488809794</v>
      </c>
      <c r="EJ281" s="2">
        <v>18.645453726524416</v>
      </c>
      <c r="EK281" s="2">
        <v>18.318067483025271</v>
      </c>
      <c r="EL281" s="2">
        <v>20.635593759008479</v>
      </c>
      <c r="EM281" s="2">
        <v>16.192347565064704</v>
      </c>
      <c r="EN281" s="2">
        <v>20.079189658730737</v>
      </c>
      <c r="EO281" s="2">
        <v>16.139255212641466</v>
      </c>
      <c r="EP281" s="2">
        <v>18.590196626973967</v>
      </c>
      <c r="EQ281" s="2">
        <v>15.603416656299618</v>
      </c>
      <c r="ER281" s="2">
        <v>20.570434063705036</v>
      </c>
      <c r="ES281" s="2">
        <v>16.22444582663676</v>
      </c>
      <c r="ET281" s="2">
        <v>17.398606059821503</v>
      </c>
      <c r="EU281" s="2">
        <v>13.827412698805961</v>
      </c>
      <c r="EV281" s="2">
        <v>17.623537232349456</v>
      </c>
      <c r="EW281" s="2">
        <v>17.583787268721238</v>
      </c>
      <c r="EX281" s="2">
        <v>18.75764819583712</v>
      </c>
      <c r="EY281" s="2">
        <v>16.89460063979271</v>
      </c>
      <c r="EZ281" s="2">
        <v>17.656400737930078</v>
      </c>
      <c r="FA281" s="2">
        <v>20.566177107232278</v>
      </c>
      <c r="FB281" s="2">
        <v>17.198898822762327</v>
      </c>
      <c r="FC281" s="2">
        <v>20.286493076594361</v>
      </c>
      <c r="FD281" s="2">
        <v>17.980717100676696</v>
      </c>
      <c r="FE281" s="2">
        <v>18.977808030803203</v>
      </c>
      <c r="FF281" s="2">
        <v>19.883142897128891</v>
      </c>
      <c r="FG281" s="2">
        <v>20.419887702051621</v>
      </c>
      <c r="FH281" s="2">
        <v>18.187997727563097</v>
      </c>
      <c r="FI281" s="2">
        <v>20.736332752211535</v>
      </c>
      <c r="FJ281" s="2">
        <v>19.715189072544494</v>
      </c>
      <c r="FK281" s="2">
        <v>20.574201581173224</v>
      </c>
      <c r="FL281" s="2">
        <v>15.929329504937797</v>
      </c>
      <c r="FM281" s="2">
        <v>18.00459389963066</v>
      </c>
      <c r="FN281" s="2">
        <v>17.873656122852346</v>
      </c>
      <c r="FO281" s="2">
        <v>16.995388751668255</v>
      </c>
      <c r="FP281" s="2">
        <v>18.93966374124313</v>
      </c>
      <c r="FQ281" s="2">
        <v>16.237800262599517</v>
      </c>
      <c r="FR281" s="2">
        <v>21.789564773072673</v>
      </c>
      <c r="FS281" s="2">
        <v>17.908078890278325</v>
      </c>
      <c r="FT281" s="2">
        <v>19.678640278496371</v>
      </c>
      <c r="FU281" s="2">
        <v>20.585642842558311</v>
      </c>
      <c r="FV281" s="2">
        <v>18.06407280695926</v>
      </c>
      <c r="FW281" s="2">
        <v>17.460941772028807</v>
      </c>
      <c r="FX281" s="2">
        <v>17.016973399232075</v>
      </c>
      <c r="FY281" s="2">
        <v>16.138902317811787</v>
      </c>
      <c r="FZ281" s="2">
        <v>14.540572606360001</v>
      </c>
      <c r="GA281" s="2">
        <v>20.856572245992261</v>
      </c>
      <c r="GB281" s="2">
        <v>19.373996689297194</v>
      </c>
      <c r="GC281" s="2">
        <v>17.679594092864093</v>
      </c>
      <c r="GD281" s="2">
        <v>18.572420047937705</v>
      </c>
      <c r="GE281" s="2">
        <v>18.428970639353832</v>
      </c>
      <c r="GF281" s="2">
        <v>19.856234168599379</v>
      </c>
      <c r="GG281" s="2">
        <v>17.235976057926386</v>
      </c>
      <c r="GH281" s="2">
        <v>21.859330071277537</v>
      </c>
      <c r="GI281" s="2">
        <v>20.046745969323513</v>
      </c>
      <c r="GJ281" s="2">
        <v>17.312479864875847</v>
      </c>
      <c r="GK281" s="2">
        <v>17.834320138535187</v>
      </c>
      <c r="GL281" s="2">
        <v>20.064900020475989</v>
      </c>
      <c r="GM281" s="30">
        <v>20.358396016626241</v>
      </c>
      <c r="GN281" s="30">
        <v>17.670226916006268</v>
      </c>
    </row>
    <row r="282" spans="1:196" x14ac:dyDescent="0.2">
      <c r="A282" s="17" t="s">
        <v>220</v>
      </c>
      <c r="B282" s="17">
        <v>50</v>
      </c>
      <c r="C282" s="17">
        <v>1</v>
      </c>
      <c r="D282" s="9" t="s">
        <v>0</v>
      </c>
      <c r="E282" s="8">
        <v>0.32519530996265728</v>
      </c>
      <c r="F282" s="7">
        <v>-0.10890087349798705</v>
      </c>
      <c r="G282" s="7">
        <v>7.7621802861563838E-3</v>
      </c>
      <c r="H282" s="10">
        <v>0.23054146019843458</v>
      </c>
      <c r="I282" s="78">
        <v>0</v>
      </c>
      <c r="J282" s="58" t="s">
        <v>5711</v>
      </c>
      <c r="K282" s="2">
        <v>23.044525071292195</v>
      </c>
      <c r="L282" s="2">
        <v>23.026640155103959</v>
      </c>
      <c r="M282" s="2">
        <v>23.610307474290021</v>
      </c>
      <c r="N282" s="2">
        <v>23.427326947659566</v>
      </c>
      <c r="O282" s="2">
        <v>22.717914254052104</v>
      </c>
      <c r="P282" s="2">
        <v>23.603928380648135</v>
      </c>
      <c r="Q282" s="2">
        <v>23.563151943144511</v>
      </c>
      <c r="R282" s="2">
        <v>23.943477194934633</v>
      </c>
      <c r="S282" s="2">
        <v>23.508081280952933</v>
      </c>
      <c r="T282" s="2">
        <v>23.403335707417011</v>
      </c>
      <c r="U282" s="2">
        <v>23.166384469225179</v>
      </c>
      <c r="V282" s="2">
        <v>23.80093060639981</v>
      </c>
      <c r="W282" s="2">
        <v>23.416598914388576</v>
      </c>
      <c r="X282" s="2">
        <v>23.497993162479666</v>
      </c>
      <c r="Y282" s="2">
        <v>23.537195720761357</v>
      </c>
      <c r="Z282" s="2">
        <v>22.863584587447587</v>
      </c>
      <c r="AA282" s="2">
        <v>22.636890527815957</v>
      </c>
      <c r="AB282" s="2">
        <v>22.708931381094228</v>
      </c>
      <c r="AC282" s="2">
        <v>22.667316023947841</v>
      </c>
      <c r="AD282" s="2">
        <v>23.640526070827981</v>
      </c>
      <c r="AE282" s="2">
        <v>23.552228957075187</v>
      </c>
      <c r="AF282" s="2">
        <v>23.382602126351525</v>
      </c>
      <c r="AG282" s="2">
        <v>22.685757072889995</v>
      </c>
      <c r="AH282" s="2">
        <v>23.466644032106537</v>
      </c>
      <c r="AI282" s="2">
        <v>23.266335042738582</v>
      </c>
      <c r="AJ282" s="2">
        <v>23.550648864009162</v>
      </c>
      <c r="AK282" s="2">
        <v>23.199148996281465</v>
      </c>
      <c r="AL282" s="2">
        <v>24.050692623334566</v>
      </c>
      <c r="AM282" s="2">
        <v>23.219244771908723</v>
      </c>
      <c r="AN282" s="2">
        <v>23.430300724968824</v>
      </c>
      <c r="AO282" s="2">
        <v>22.92856735980045</v>
      </c>
      <c r="AP282" s="2">
        <v>23.409917245777844</v>
      </c>
      <c r="AQ282" s="2">
        <v>23.737672428733759</v>
      </c>
      <c r="AR282" s="2">
        <v>23.67988854438066</v>
      </c>
      <c r="AS282" s="2">
        <v>23.232387503493257</v>
      </c>
      <c r="AT282" s="2">
        <v>23.119293898034471</v>
      </c>
      <c r="AU282" s="2">
        <v>22.837395427005326</v>
      </c>
      <c r="AV282" s="2">
        <v>23.512956665574578</v>
      </c>
      <c r="AW282" s="2">
        <v>22.844490455052121</v>
      </c>
      <c r="AX282" s="2">
        <v>23.22020591050293</v>
      </c>
      <c r="AY282" s="2">
        <v>23.029845603521157</v>
      </c>
      <c r="AZ282" s="2">
        <v>23.466972086077664</v>
      </c>
      <c r="BA282" s="2">
        <v>23.54766775802565</v>
      </c>
      <c r="BB282" s="2">
        <v>23.479900510386788</v>
      </c>
      <c r="BC282" s="2">
        <v>23.611094260103684</v>
      </c>
      <c r="BD282" s="2">
        <v>23.571378485482501</v>
      </c>
      <c r="BE282" s="2">
        <v>23.895669339006485</v>
      </c>
      <c r="BF282" s="2">
        <v>23.681587245219188</v>
      </c>
      <c r="BG282" s="2">
        <v>23.27230461077416</v>
      </c>
      <c r="BH282" s="2">
        <v>23.548564150371309</v>
      </c>
      <c r="BI282" s="2">
        <v>23.828651449672797</v>
      </c>
      <c r="BJ282" s="2">
        <v>23.187249543457639</v>
      </c>
      <c r="BK282" s="2">
        <v>22.906658025214931</v>
      </c>
      <c r="BL282" s="2">
        <v>23.108215476034996</v>
      </c>
      <c r="BM282" s="2">
        <v>23.501594517949382</v>
      </c>
      <c r="BN282" s="2">
        <v>23.249560500058944</v>
      </c>
      <c r="BO282" s="2">
        <v>24.042726543667818</v>
      </c>
      <c r="BP282" s="2">
        <v>23.533487102068854</v>
      </c>
      <c r="BQ282" s="2">
        <v>23.970402651258823</v>
      </c>
      <c r="BR282" s="2">
        <v>23.600495993875462</v>
      </c>
      <c r="BS282" s="2">
        <v>23.413730562300266</v>
      </c>
      <c r="BT282" s="2">
        <v>23.164833487854036</v>
      </c>
      <c r="BU282" s="2">
        <v>23.497289353885474</v>
      </c>
      <c r="BV282" s="2">
        <v>23.818627451838328</v>
      </c>
      <c r="BW282" s="2">
        <v>24.152753193105418</v>
      </c>
      <c r="BX282" s="2">
        <v>23.000114962990917</v>
      </c>
      <c r="BY282" s="2">
        <v>23.055253972502431</v>
      </c>
      <c r="BZ282" s="2">
        <v>23.238653360385648</v>
      </c>
      <c r="CA282" s="2">
        <v>23.152256755308773</v>
      </c>
      <c r="CB282" s="2">
        <v>24.181162552981839</v>
      </c>
      <c r="CC282" s="2">
        <v>23.930798148077642</v>
      </c>
      <c r="CD282" s="2">
        <v>23.490101540034928</v>
      </c>
      <c r="CE282" s="2">
        <v>23.499482190160531</v>
      </c>
      <c r="CF282" s="2">
        <v>23.410583625838076</v>
      </c>
      <c r="CG282" s="2">
        <v>23.67007473416685</v>
      </c>
      <c r="CH282" s="2">
        <v>23.475571045524379</v>
      </c>
      <c r="CI282" s="2">
        <v>22.721822935051506</v>
      </c>
      <c r="CJ282" s="2">
        <v>23.997537895829051</v>
      </c>
      <c r="CK282" s="2">
        <v>24.095081398382025</v>
      </c>
      <c r="CL282" s="2">
        <v>23.691788440984581</v>
      </c>
      <c r="CM282" s="2">
        <v>24.083408315556699</v>
      </c>
      <c r="CN282" s="2">
        <v>23.080580859534038</v>
      </c>
      <c r="CO282" s="2">
        <v>23.084155831877737</v>
      </c>
      <c r="CP282" s="2">
        <v>23.505596019452366</v>
      </c>
      <c r="CQ282" s="2">
        <v>23.682080117296618</v>
      </c>
      <c r="CR282" s="2">
        <v>23.262907702993179</v>
      </c>
      <c r="CS282" s="2">
        <v>23.953939134468992</v>
      </c>
      <c r="CT282" s="2">
        <v>23.475579270870142</v>
      </c>
      <c r="CU282" s="2">
        <v>23.314922264932871</v>
      </c>
      <c r="CV282" s="2">
        <v>23.380007816128305</v>
      </c>
      <c r="CW282" s="2">
        <v>23.382879487270319</v>
      </c>
      <c r="CX282" s="2">
        <v>24.005264479157187</v>
      </c>
      <c r="CY282" s="2">
        <v>23.646866841121064</v>
      </c>
      <c r="CZ282" s="2">
        <v>23.066517477404823</v>
      </c>
      <c r="DA282" s="2">
        <v>22.836267864527361</v>
      </c>
      <c r="DB282" s="2">
        <v>23.556029901350463</v>
      </c>
      <c r="DC282" s="2">
        <v>23.16617335564338</v>
      </c>
      <c r="DD282" s="2">
        <v>23.148633314989691</v>
      </c>
      <c r="DE282" s="2">
        <v>23.654388742967264</v>
      </c>
      <c r="DF282" s="2">
        <v>23.130781520878159</v>
      </c>
      <c r="DG282" s="2">
        <v>23.290362319275232</v>
      </c>
      <c r="DH282" s="2">
        <v>23.036404885427427</v>
      </c>
      <c r="DI282" s="2">
        <v>23.505022355960875</v>
      </c>
      <c r="DJ282" s="2">
        <v>22.969411940172449</v>
      </c>
      <c r="DK282" s="2">
        <v>23.141583394138134</v>
      </c>
      <c r="DL282" s="2">
        <v>23.647458914551432</v>
      </c>
      <c r="DM282" s="2">
        <v>22.63461119939079</v>
      </c>
      <c r="DN282" s="2">
        <v>23.502622752143168</v>
      </c>
      <c r="DO282" s="2">
        <v>23.151478617831017</v>
      </c>
      <c r="DP282" s="2">
        <v>23.477926183243603</v>
      </c>
      <c r="DQ282" s="2">
        <v>23.585140548081736</v>
      </c>
      <c r="DR282" s="2">
        <v>22.168872221854404</v>
      </c>
      <c r="DS282" s="2">
        <v>22.791209601236464</v>
      </c>
      <c r="DT282" s="2">
        <v>23.458915876996855</v>
      </c>
      <c r="DU282" s="2">
        <v>23.066553092127837</v>
      </c>
      <c r="DV282" s="2">
        <v>23.480214591902737</v>
      </c>
      <c r="DW282" s="2">
        <v>23.570362543168379</v>
      </c>
      <c r="DX282" s="2">
        <v>23.425641016887198</v>
      </c>
      <c r="DY282" s="2">
        <v>23.713841388682809</v>
      </c>
      <c r="DZ282" s="2">
        <v>22.656740479908461</v>
      </c>
      <c r="EA282" s="2">
        <v>23.509829325736188</v>
      </c>
      <c r="EB282" s="2">
        <v>23.722173005409498</v>
      </c>
      <c r="EC282" s="2">
        <v>23.390266798064921</v>
      </c>
      <c r="ED282" s="2">
        <v>24.095982583488524</v>
      </c>
      <c r="EE282" s="2">
        <v>23.741160775600893</v>
      </c>
      <c r="EF282" s="2">
        <v>23.653875589445498</v>
      </c>
      <c r="EG282" s="2">
        <v>23.250382736445882</v>
      </c>
      <c r="EH282" s="2">
        <v>23.662963386592004</v>
      </c>
      <c r="EI282" s="2">
        <v>22.506709535667568</v>
      </c>
      <c r="EJ282" s="2">
        <v>23.277096805275502</v>
      </c>
      <c r="EK282" s="2">
        <v>23.424358665847571</v>
      </c>
      <c r="EL282" s="2">
        <v>23.700675452557547</v>
      </c>
      <c r="EM282" s="2">
        <v>22.8647064540089</v>
      </c>
      <c r="EN282" s="2">
        <v>24.207896992534316</v>
      </c>
      <c r="EO282" s="2">
        <v>23.301405571373795</v>
      </c>
      <c r="EP282" s="2">
        <v>24.022713934877348</v>
      </c>
      <c r="EQ282" s="2">
        <v>22.807412964847632</v>
      </c>
      <c r="ER282" s="2">
        <v>23.293043234260196</v>
      </c>
      <c r="ES282" s="2">
        <v>23.15075475017662</v>
      </c>
      <c r="ET282" s="2">
        <v>23.403288207140278</v>
      </c>
      <c r="EU282" s="2">
        <v>22.928402565782807</v>
      </c>
      <c r="EV282" s="2">
        <v>23.648674182402182</v>
      </c>
      <c r="EW282" s="2">
        <v>23.542226086033089</v>
      </c>
      <c r="EX282" s="2">
        <v>23.657618673441927</v>
      </c>
      <c r="EY282" s="2">
        <v>23.167489069681263</v>
      </c>
      <c r="EZ282" s="2">
        <v>23.082381098014441</v>
      </c>
      <c r="FA282" s="2">
        <v>23.86983924286827</v>
      </c>
      <c r="FB282" s="2">
        <v>23.619398457301777</v>
      </c>
      <c r="FC282" s="2">
        <v>24.042331104987699</v>
      </c>
      <c r="FD282" s="2">
        <v>23.474251535283106</v>
      </c>
      <c r="FE282" s="2">
        <v>23.956859796192692</v>
      </c>
      <c r="FF282" s="2">
        <v>23.206269655399687</v>
      </c>
      <c r="FG282" s="2">
        <v>23.258615455782966</v>
      </c>
      <c r="FH282" s="2">
        <v>23.523210055476927</v>
      </c>
      <c r="FI282" s="2">
        <v>23.826141037951057</v>
      </c>
      <c r="FJ282" s="2">
        <v>24.202888622840295</v>
      </c>
      <c r="FK282" s="2">
        <v>24.195487305858492</v>
      </c>
      <c r="FL282" s="2">
        <v>24.199538865377335</v>
      </c>
      <c r="FM282" s="2">
        <v>23.775662440834132</v>
      </c>
      <c r="FN282" s="2">
        <v>22.950794033345929</v>
      </c>
      <c r="FO282" s="2">
        <v>23.200713565717688</v>
      </c>
      <c r="FP282" s="2">
        <v>24.271467310848131</v>
      </c>
      <c r="FQ282" s="2">
        <v>23.004181777000461</v>
      </c>
      <c r="FR282" s="2">
        <v>25.147401161616528</v>
      </c>
      <c r="FS282" s="2">
        <v>23.772928561884164</v>
      </c>
      <c r="FT282" s="2">
        <v>24.169333137268115</v>
      </c>
      <c r="FU282" s="2">
        <v>23.258019733355052</v>
      </c>
      <c r="FV282" s="2">
        <v>23.587553310053103</v>
      </c>
      <c r="FW282" s="2">
        <v>23.543734303711442</v>
      </c>
      <c r="FX282" s="2">
        <v>23.998360928060478</v>
      </c>
      <c r="FY282" s="2">
        <v>23.029557860555386</v>
      </c>
      <c r="FZ282" s="2">
        <v>22.89908384462489</v>
      </c>
      <c r="GA282" s="2">
        <v>23.43464694538234</v>
      </c>
      <c r="GB282" s="2">
        <v>22.444548233661145</v>
      </c>
      <c r="GC282" s="2">
        <v>23.828563250425365</v>
      </c>
      <c r="GD282" s="2">
        <v>23.968472126487601</v>
      </c>
      <c r="GE282" s="2">
        <v>23.31465417143821</v>
      </c>
      <c r="GF282" s="2">
        <v>23.308320472613886</v>
      </c>
      <c r="GG282" s="2">
        <v>23.52111907329947</v>
      </c>
      <c r="GH282" s="2">
        <v>25.290834892682316</v>
      </c>
      <c r="GI282" s="2">
        <v>23.552855118710838</v>
      </c>
      <c r="GJ282" s="2">
        <v>24.521431608817558</v>
      </c>
      <c r="GK282" s="2">
        <v>24.09676094001297</v>
      </c>
      <c r="GL282" s="2">
        <v>25.082611684727684</v>
      </c>
      <c r="GM282" s="30">
        <v>23.802333660267589</v>
      </c>
      <c r="GN282" s="30">
        <v>23.168613411634272</v>
      </c>
    </row>
    <row r="283" spans="1:196" x14ac:dyDescent="0.2">
      <c r="A283" s="17" t="s">
        <v>221</v>
      </c>
      <c r="B283" s="17">
        <v>50</v>
      </c>
      <c r="C283" s="17">
        <v>2</v>
      </c>
      <c r="D283" s="9" t="s">
        <v>0</v>
      </c>
      <c r="E283" s="8">
        <v>0.14510410171837718</v>
      </c>
      <c r="F283" s="7">
        <v>-0.12049041672973004</v>
      </c>
      <c r="G283" s="7">
        <v>0.13156855893636382</v>
      </c>
      <c r="H283" s="10">
        <v>0.11920752796843814</v>
      </c>
      <c r="I283" s="78">
        <v>0</v>
      </c>
      <c r="J283" s="78">
        <v>0</v>
      </c>
      <c r="K283" s="2">
        <v>23.348940391389551</v>
      </c>
      <c r="L283" s="2">
        <v>23.468086124231565</v>
      </c>
      <c r="M283" s="2">
        <v>23.550702406765382</v>
      </c>
      <c r="N283" s="2">
        <v>23.594329566245175</v>
      </c>
      <c r="O283" s="2">
        <v>23.337801442358248</v>
      </c>
      <c r="P283" s="2">
        <v>23.517336448460963</v>
      </c>
      <c r="Q283" s="2">
        <v>23.582052560689334</v>
      </c>
      <c r="R283" s="2">
        <v>23.877468150060608</v>
      </c>
      <c r="S283" s="2">
        <v>23.71538377800988</v>
      </c>
      <c r="T283" s="2">
        <v>23.762965665634436</v>
      </c>
      <c r="U283" s="2">
        <v>23.760406050527632</v>
      </c>
      <c r="V283" s="2">
        <v>24.274355520029921</v>
      </c>
      <c r="W283" s="2">
        <v>23.524901343540307</v>
      </c>
      <c r="X283" s="2">
        <v>23.763416461613733</v>
      </c>
      <c r="Y283" s="2">
        <v>23.736736173377704</v>
      </c>
      <c r="Z283" s="2">
        <v>23.881704715598939</v>
      </c>
      <c r="AA283" s="2">
        <v>23.313977000085178</v>
      </c>
      <c r="AB283" s="2">
        <v>23.70803929153605</v>
      </c>
      <c r="AC283" s="2">
        <v>23.334679920979507</v>
      </c>
      <c r="AD283" s="2">
        <v>24.322134205446631</v>
      </c>
      <c r="AE283" s="2">
        <v>23.475044626834013</v>
      </c>
      <c r="AF283" s="2">
        <v>23.749814483185929</v>
      </c>
      <c r="AG283" s="2">
        <v>23.561517324440882</v>
      </c>
      <c r="AH283" s="2">
        <v>24.24870292884</v>
      </c>
      <c r="AI283" s="2">
        <v>23.736192243850358</v>
      </c>
      <c r="AJ283" s="2">
        <v>24.276583253237426</v>
      </c>
      <c r="AK283" s="2">
        <v>23.761010755364985</v>
      </c>
      <c r="AL283" s="2">
        <v>23.827979067630654</v>
      </c>
      <c r="AM283" s="2">
        <v>23.766819010734668</v>
      </c>
      <c r="AN283" s="2">
        <v>23.812545108695851</v>
      </c>
      <c r="AO283" s="2">
        <v>23.14524840733074</v>
      </c>
      <c r="AP283" s="2">
        <v>23.671521444863952</v>
      </c>
      <c r="AQ283" s="2">
        <v>24.101322148947816</v>
      </c>
      <c r="AR283" s="2">
        <v>23.39455289174284</v>
      </c>
      <c r="AS283" s="2">
        <v>23.592216681982293</v>
      </c>
      <c r="AT283" s="2">
        <v>23.159584698098225</v>
      </c>
      <c r="AU283" s="2">
        <v>23.610799216352685</v>
      </c>
      <c r="AV283" s="2">
        <v>23.83540366787798</v>
      </c>
      <c r="AW283" s="2">
        <v>23.476266106743797</v>
      </c>
      <c r="AX283" s="2">
        <v>23.708181596167844</v>
      </c>
      <c r="AY283" s="2">
        <v>23.610706641017636</v>
      </c>
      <c r="AZ283" s="2">
        <v>23.661282077811663</v>
      </c>
      <c r="BA283" s="2">
        <v>23.069933930418983</v>
      </c>
      <c r="BB283" s="2">
        <v>23.846709574167665</v>
      </c>
      <c r="BC283" s="2">
        <v>23.759818253840177</v>
      </c>
      <c r="BD283" s="2">
        <v>24.192068946897091</v>
      </c>
      <c r="BE283" s="2">
        <v>23.80487213946957</v>
      </c>
      <c r="BF283" s="2">
        <v>24.247441093929265</v>
      </c>
      <c r="BG283" s="2">
        <v>23.271984906235001</v>
      </c>
      <c r="BH283" s="2">
        <v>23.912982888351966</v>
      </c>
      <c r="BI283" s="2">
        <v>24.153286873320045</v>
      </c>
      <c r="BJ283" s="2">
        <v>24.075144387337211</v>
      </c>
      <c r="BK283" s="2">
        <v>23.662830242314975</v>
      </c>
      <c r="BL283" s="2">
        <v>24.115550466859993</v>
      </c>
      <c r="BM283" s="2">
        <v>23.771900537684083</v>
      </c>
      <c r="BN283" s="2">
        <v>23.904065767795359</v>
      </c>
      <c r="BO283" s="2">
        <v>23.898682740351394</v>
      </c>
      <c r="BP283" s="2">
        <v>24.108798964197135</v>
      </c>
      <c r="BQ283" s="2">
        <v>24.455404940819552</v>
      </c>
      <c r="BR283" s="2">
        <v>24.159744289293144</v>
      </c>
      <c r="BS283" s="2">
        <v>24.251019077127051</v>
      </c>
      <c r="BT283" s="2">
        <v>23.088263047787805</v>
      </c>
      <c r="BU283" s="2">
        <v>24.048159094604674</v>
      </c>
      <c r="BV283" s="2">
        <v>24.528346671980039</v>
      </c>
      <c r="BW283" s="2">
        <v>24.3965327237831</v>
      </c>
      <c r="BX283" s="2">
        <v>23.776677292820651</v>
      </c>
      <c r="BY283" s="2">
        <v>23.888055665430009</v>
      </c>
      <c r="BZ283" s="2">
        <v>23.636255286961536</v>
      </c>
      <c r="CA283" s="2">
        <v>23.418747929522041</v>
      </c>
      <c r="CB283" s="2">
        <v>23.915581186453867</v>
      </c>
      <c r="CC283" s="2">
        <v>23.835473675892356</v>
      </c>
      <c r="CD283" s="2">
        <v>23.600561944258438</v>
      </c>
      <c r="CE283" s="2">
        <v>24.097082332752695</v>
      </c>
      <c r="CF283" s="2">
        <v>23.88326500100252</v>
      </c>
      <c r="CG283" s="2">
        <v>23.909159212958595</v>
      </c>
      <c r="CH283" s="2">
        <v>23.903591821425589</v>
      </c>
      <c r="CI283" s="2">
        <v>23.757607884725438</v>
      </c>
      <c r="CJ283" s="2">
        <v>24.614505075902375</v>
      </c>
      <c r="CK283" s="2">
        <v>24.021527913232013</v>
      </c>
      <c r="CL283" s="2">
        <v>23.989709414870919</v>
      </c>
      <c r="CM283" s="2">
        <v>24.343851360113725</v>
      </c>
      <c r="CN283" s="2">
        <v>24.211754676235365</v>
      </c>
      <c r="CO283" s="2">
        <v>23.313540944494186</v>
      </c>
      <c r="CP283" s="2">
        <v>23.685863401427287</v>
      </c>
      <c r="CQ283" s="2">
        <v>23.941229173552482</v>
      </c>
      <c r="CR283" s="2">
        <v>23.824196431661843</v>
      </c>
      <c r="CS283" s="2">
        <v>23.950790833606973</v>
      </c>
      <c r="CT283" s="2">
        <v>23.748474497527489</v>
      </c>
      <c r="CU283" s="2">
        <v>23.758804369916465</v>
      </c>
      <c r="CV283" s="2">
        <v>24.093211251283762</v>
      </c>
      <c r="CW283" s="2">
        <v>23.493757989491961</v>
      </c>
      <c r="CX283" s="2">
        <v>24.531023512250137</v>
      </c>
      <c r="CY283" s="2">
        <v>24.212899833838492</v>
      </c>
      <c r="CZ283" s="2">
        <v>23.500309227017425</v>
      </c>
      <c r="DA283" s="2">
        <v>22.986708599749011</v>
      </c>
      <c r="DB283" s="2">
        <v>24.298806639763917</v>
      </c>
      <c r="DC283" s="2">
        <v>23.628826587724998</v>
      </c>
      <c r="DD283" s="2">
        <v>23.40396998989873</v>
      </c>
      <c r="DE283" s="2">
        <v>23.456857593809755</v>
      </c>
      <c r="DF283" s="2">
        <v>23.753537686225027</v>
      </c>
      <c r="DG283" s="2">
        <v>23.224740656954044</v>
      </c>
      <c r="DH283" s="2">
        <v>22.986730030976187</v>
      </c>
      <c r="DI283" s="2">
        <v>23.484965454321411</v>
      </c>
      <c r="DJ283" s="2">
        <v>23.881962666456261</v>
      </c>
      <c r="DK283" s="2">
        <v>23.764527436242236</v>
      </c>
      <c r="DL283" s="2">
        <v>24.092987045674601</v>
      </c>
      <c r="DM283" s="2">
        <v>23.383974916216236</v>
      </c>
      <c r="DN283" s="2">
        <v>23.791878547691148</v>
      </c>
      <c r="DO283" s="2">
        <v>23.855925484831914</v>
      </c>
      <c r="DP283" s="2">
        <v>23.999262073192007</v>
      </c>
      <c r="DQ283" s="2">
        <v>23.461145356807592</v>
      </c>
      <c r="DR283" s="2">
        <v>23.335855285747659</v>
      </c>
      <c r="DS283" s="2">
        <v>23.539879665431851</v>
      </c>
      <c r="DT283" s="2">
        <v>23.867944479056305</v>
      </c>
      <c r="DU283" s="2">
        <v>23.535684101631222</v>
      </c>
      <c r="DV283" s="2">
        <v>23.149752170377134</v>
      </c>
      <c r="DW283" s="2">
        <v>24.059865581340389</v>
      </c>
      <c r="DX283" s="2">
        <v>23.890827918736665</v>
      </c>
      <c r="DY283" s="2">
        <v>23.476532539049337</v>
      </c>
      <c r="DZ283" s="2">
        <v>23.753439337216648</v>
      </c>
      <c r="EA283" s="2">
        <v>24.062775495994742</v>
      </c>
      <c r="EB283" s="2">
        <v>24.071878595603089</v>
      </c>
      <c r="EC283" s="2">
        <v>24.058591022161529</v>
      </c>
      <c r="ED283" s="2">
        <v>23.948926966486056</v>
      </c>
      <c r="EE283" s="2">
        <v>23.505082046682364</v>
      </c>
      <c r="EF283" s="2">
        <v>23.984409551024289</v>
      </c>
      <c r="EG283" s="2">
        <v>23.646895492352908</v>
      </c>
      <c r="EH283" s="2">
        <v>23.862897295672916</v>
      </c>
      <c r="EI283" s="2">
        <v>23.320142892017177</v>
      </c>
      <c r="EJ283" s="2">
        <v>23.721330231745149</v>
      </c>
      <c r="EK283" s="2">
        <v>23.943015855035696</v>
      </c>
      <c r="EL283" s="2">
        <v>24.14464439069279</v>
      </c>
      <c r="EM283" s="2">
        <v>23.855845557904399</v>
      </c>
      <c r="EN283" s="2">
        <v>24.212113995508329</v>
      </c>
      <c r="EO283" s="2">
        <v>23.5908376625115</v>
      </c>
      <c r="EP283" s="2">
        <v>23.494530733317163</v>
      </c>
      <c r="EQ283" s="2">
        <v>23.494014711368443</v>
      </c>
      <c r="ER283" s="2">
        <v>23.426566376359062</v>
      </c>
      <c r="ES283" s="2">
        <v>23.472312094980321</v>
      </c>
      <c r="ET283" s="2">
        <v>23.867091288697686</v>
      </c>
      <c r="EU283" s="2">
        <v>23.766746204778322</v>
      </c>
      <c r="EV283" s="2">
        <v>24.110055882859012</v>
      </c>
      <c r="EW283" s="2">
        <v>23.671831365412107</v>
      </c>
      <c r="EX283" s="2">
        <v>23.581600104776658</v>
      </c>
      <c r="EY283" s="2">
        <v>23.70164430274184</v>
      </c>
      <c r="EZ283" s="2">
        <v>23.824889133822623</v>
      </c>
      <c r="FA283" s="2">
        <v>24.152202263975145</v>
      </c>
      <c r="FB283" s="2">
        <v>23.9719377857379</v>
      </c>
      <c r="FC283" s="2">
        <v>24.011069133004593</v>
      </c>
      <c r="FD283" s="2">
        <v>23.625426571025919</v>
      </c>
      <c r="FE283" s="2">
        <v>24.570350284025942</v>
      </c>
      <c r="FF283" s="2">
        <v>23.36204313701759</v>
      </c>
      <c r="FG283" s="2">
        <v>23.837682253184898</v>
      </c>
      <c r="FH283" s="2">
        <v>23.784083205318325</v>
      </c>
      <c r="FI283" s="2">
        <v>24.338200566646634</v>
      </c>
      <c r="FJ283" s="2">
        <v>24.114869638515582</v>
      </c>
      <c r="FK283" s="2">
        <v>24.082510564932555</v>
      </c>
      <c r="FL283" s="2">
        <v>24.306979690619919</v>
      </c>
      <c r="FM283" s="2">
        <v>24.20785120377958</v>
      </c>
      <c r="FN283" s="2">
        <v>23.762363511261203</v>
      </c>
      <c r="FO283" s="2">
        <v>23.421004477007042</v>
      </c>
      <c r="FP283" s="2">
        <v>24.293841213837979</v>
      </c>
      <c r="FQ283" s="2">
        <v>23.931839402853413</v>
      </c>
      <c r="FR283" s="2">
        <v>24.804621516664032</v>
      </c>
      <c r="FS283" s="2">
        <v>23.854183920983889</v>
      </c>
      <c r="FT283" s="2">
        <v>24.355436808825594</v>
      </c>
      <c r="FU283" s="2">
        <v>23.280242181724205</v>
      </c>
      <c r="FV283" s="2">
        <v>23.764217680067155</v>
      </c>
      <c r="FW283" s="2">
        <v>23.941484496127533</v>
      </c>
      <c r="FX283" s="2">
        <v>24.44572015171741</v>
      </c>
      <c r="FY283" s="2">
        <v>22.951046386004514</v>
      </c>
      <c r="FZ283" s="2">
        <v>23.678454255859503</v>
      </c>
      <c r="GA283" s="2">
        <v>24.104073817428045</v>
      </c>
      <c r="GB283" s="2">
        <v>23.409659340464852</v>
      </c>
      <c r="GC283" s="2">
        <v>23.575831486397547</v>
      </c>
      <c r="GD283" s="2">
        <v>23.930833013930993</v>
      </c>
      <c r="GE283" s="2">
        <v>23.789450137537735</v>
      </c>
      <c r="GF283" s="2">
        <v>23.648121874698482</v>
      </c>
      <c r="GG283" s="2">
        <v>23.861778517793393</v>
      </c>
      <c r="GH283" s="2">
        <v>25.206009987999817</v>
      </c>
      <c r="GI283" s="2">
        <v>23.0717603446124</v>
      </c>
      <c r="GJ283" s="2">
        <v>24.838406381488557</v>
      </c>
      <c r="GK283" s="2">
        <v>24.58536673855609</v>
      </c>
      <c r="GL283" s="2">
        <v>24.923521701650721</v>
      </c>
      <c r="GM283" s="30">
        <v>23.642621706788876</v>
      </c>
      <c r="GN283" s="30">
        <v>23.834379932141793</v>
      </c>
    </row>
    <row r="284" spans="1:196" ht="28.5" x14ac:dyDescent="0.2">
      <c r="A284" s="17" t="s">
        <v>222</v>
      </c>
      <c r="B284" s="17">
        <v>50</v>
      </c>
      <c r="C284" s="17">
        <v>3</v>
      </c>
      <c r="D284" s="9" t="s">
        <v>0</v>
      </c>
      <c r="E284" s="8">
        <v>0.13286149085181603</v>
      </c>
      <c r="F284" s="7">
        <v>-0.10165020023243443</v>
      </c>
      <c r="G284" s="7">
        <v>0.98937206249324094</v>
      </c>
      <c r="H284" s="10">
        <v>6.7829092824673864E-3</v>
      </c>
      <c r="I284" s="78">
        <v>0</v>
      </c>
      <c r="J284" s="78">
        <v>0</v>
      </c>
      <c r="K284" s="2">
        <v>23.575861702610432</v>
      </c>
      <c r="L284" s="2">
        <v>23.760942588047058</v>
      </c>
      <c r="M284" s="2">
        <v>23.997800934049998</v>
      </c>
      <c r="N284" s="2">
        <v>23.585034171879723</v>
      </c>
      <c r="O284" s="2">
        <v>23.513111683624349</v>
      </c>
      <c r="P284" s="2">
        <v>23.907078492229335</v>
      </c>
      <c r="Q284" s="2">
        <v>23.474640120625565</v>
      </c>
      <c r="R284" s="2">
        <v>23.907290357331167</v>
      </c>
      <c r="S284" s="2">
        <v>23.78502468528097</v>
      </c>
      <c r="T284" s="2">
        <v>23.965309982956139</v>
      </c>
      <c r="U284" s="2">
        <v>23.945646373200649</v>
      </c>
      <c r="V284" s="2">
        <v>23.686346011106629</v>
      </c>
      <c r="W284" s="2">
        <v>23.76486073926333</v>
      </c>
      <c r="X284" s="2">
        <v>23.747666703146351</v>
      </c>
      <c r="Y284" s="2">
        <v>23.837121726925627</v>
      </c>
      <c r="Z284" s="2">
        <v>24.048056790200022</v>
      </c>
      <c r="AA284" s="2">
        <v>23.505889560442391</v>
      </c>
      <c r="AB284" s="2">
        <v>23.686404342928395</v>
      </c>
      <c r="AC284" s="2">
        <v>23.539873546170664</v>
      </c>
      <c r="AD284" s="2">
        <v>24.422179803158951</v>
      </c>
      <c r="AE284" s="2">
        <v>23.5315561251345</v>
      </c>
      <c r="AF284" s="2">
        <v>23.776761812002686</v>
      </c>
      <c r="AG284" s="2">
        <v>23.918136317061464</v>
      </c>
      <c r="AH284" s="2">
        <v>23.999736001249161</v>
      </c>
      <c r="AI284" s="2">
        <v>23.822292025912038</v>
      </c>
      <c r="AJ284" s="2">
        <v>24.315800168229963</v>
      </c>
      <c r="AK284" s="2">
        <v>23.685197994186193</v>
      </c>
      <c r="AL284" s="2">
        <v>23.892276729713256</v>
      </c>
      <c r="AM284" s="2">
        <v>23.845838246295781</v>
      </c>
      <c r="AN284" s="2">
        <v>23.9726423149488</v>
      </c>
      <c r="AO284" s="2">
        <v>23.684967456360472</v>
      </c>
      <c r="AP284" s="2">
        <v>23.783001488187256</v>
      </c>
      <c r="AQ284" s="2">
        <v>24.116899256204142</v>
      </c>
      <c r="AR284" s="2">
        <v>23.041820963046849</v>
      </c>
      <c r="AS284" s="2">
        <v>23.882538858777423</v>
      </c>
      <c r="AT284" s="2">
        <v>22.675389847875291</v>
      </c>
      <c r="AU284" s="2">
        <v>23.844221486560851</v>
      </c>
      <c r="AV284" s="2">
        <v>23.595953727952015</v>
      </c>
      <c r="AW284" s="2">
        <v>23.395597090823092</v>
      </c>
      <c r="AX284" s="2">
        <v>23.854438206358068</v>
      </c>
      <c r="AY284" s="2">
        <v>23.951707492913183</v>
      </c>
      <c r="AZ284" s="2">
        <v>24.048347247103635</v>
      </c>
      <c r="BA284" s="2">
        <v>23.446963824528186</v>
      </c>
      <c r="BB284" s="2">
        <v>24.014445684863983</v>
      </c>
      <c r="BC284" s="2">
        <v>23.904002858343645</v>
      </c>
      <c r="BD284" s="2">
        <v>24.022193843173813</v>
      </c>
      <c r="BE284" s="2">
        <v>23.850380333957776</v>
      </c>
      <c r="BF284" s="2">
        <v>24.174151370775</v>
      </c>
      <c r="BG284" s="2">
        <v>23.475717479034046</v>
      </c>
      <c r="BH284" s="2">
        <v>23.903172204438462</v>
      </c>
      <c r="BI284" s="2">
        <v>24.360254426120449</v>
      </c>
      <c r="BJ284" s="2">
        <v>24.198058405143126</v>
      </c>
      <c r="BK284" s="2">
        <v>23.74002161042835</v>
      </c>
      <c r="BL284" s="2">
        <v>23.570160687918236</v>
      </c>
      <c r="BM284" s="2">
        <v>23.744356945602835</v>
      </c>
      <c r="BN284" s="2">
        <v>24.08203401315944</v>
      </c>
      <c r="BO284" s="2">
        <v>23.73189680296819</v>
      </c>
      <c r="BP284" s="2">
        <v>24.050742865935941</v>
      </c>
      <c r="BQ284" s="2">
        <v>24.22750977202568</v>
      </c>
      <c r="BR284" s="2">
        <v>24.322838004155479</v>
      </c>
      <c r="BS284" s="2">
        <v>24.321941645432929</v>
      </c>
      <c r="BT284" s="2">
        <v>23.45602303202886</v>
      </c>
      <c r="BU284" s="2">
        <v>24.077010400761992</v>
      </c>
      <c r="BV284" s="2">
        <v>24.264784386691193</v>
      </c>
      <c r="BW284" s="2">
        <v>23.996162539110724</v>
      </c>
      <c r="BX284" s="2">
        <v>23.779048943468684</v>
      </c>
      <c r="BY284" s="2">
        <v>24.001376003480274</v>
      </c>
      <c r="BZ284" s="2">
        <v>23.697881458909134</v>
      </c>
      <c r="CA284" s="2">
        <v>23.511716430835005</v>
      </c>
      <c r="CB284" s="2">
        <v>23.943688777644155</v>
      </c>
      <c r="CC284" s="2">
        <v>23.622869401026172</v>
      </c>
      <c r="CD284" s="2">
        <v>23.65300597498819</v>
      </c>
      <c r="CE284" s="2">
        <v>24.005779264985005</v>
      </c>
      <c r="CF284" s="2">
        <v>24.095640167539973</v>
      </c>
      <c r="CG284" s="2">
        <v>23.532228825071698</v>
      </c>
      <c r="CH284" s="2">
        <v>23.924306250069716</v>
      </c>
      <c r="CI284" s="2">
        <v>23.904563690618623</v>
      </c>
      <c r="CJ284" s="2">
        <v>24.415078888327887</v>
      </c>
      <c r="CK284" s="2">
        <v>24.083650208470132</v>
      </c>
      <c r="CL284" s="2">
        <v>23.873581839894324</v>
      </c>
      <c r="CM284" s="2">
        <v>23.986114442974849</v>
      </c>
      <c r="CN284" s="2">
        <v>24.33518030370778</v>
      </c>
      <c r="CO284" s="2">
        <v>23.691603310454152</v>
      </c>
      <c r="CP284" s="2">
        <v>23.944388901957232</v>
      </c>
      <c r="CQ284" s="2">
        <v>24.184248913198424</v>
      </c>
      <c r="CR284" s="2">
        <v>24.064843418586992</v>
      </c>
      <c r="CS284" s="2">
        <v>24.162764109859939</v>
      </c>
      <c r="CT284" s="2">
        <v>23.938624035658478</v>
      </c>
      <c r="CU284" s="2">
        <v>23.598530541736395</v>
      </c>
      <c r="CV284" s="2">
        <v>24.431359098074537</v>
      </c>
      <c r="CW284" s="2">
        <v>23.70631288290198</v>
      </c>
      <c r="CX284" s="2">
        <v>24.342712516836897</v>
      </c>
      <c r="CY284" s="2">
        <v>24.004315105715158</v>
      </c>
      <c r="CZ284" s="2">
        <v>23.751465463986865</v>
      </c>
      <c r="DA284" s="2">
        <v>23.426348341901122</v>
      </c>
      <c r="DB284" s="2">
        <v>24.080773076644046</v>
      </c>
      <c r="DC284" s="2">
        <v>23.710992732319461</v>
      </c>
      <c r="DD284" s="2">
        <v>23.620524399272121</v>
      </c>
      <c r="DE284" s="2">
        <v>23.678366567952658</v>
      </c>
      <c r="DF284" s="2">
        <v>23.880356302264289</v>
      </c>
      <c r="DG284" s="2">
        <v>23.623229930097445</v>
      </c>
      <c r="DH284" s="2">
        <v>23.656448740878712</v>
      </c>
      <c r="DI284" s="2">
        <v>23.102164720876406</v>
      </c>
      <c r="DJ284" s="2">
        <v>23.483596812927896</v>
      </c>
      <c r="DK284" s="2">
        <v>23.509500454976163</v>
      </c>
      <c r="DL284" s="2">
        <v>24.114616615293315</v>
      </c>
      <c r="DM284" s="2">
        <v>23.550393901538854</v>
      </c>
      <c r="DN284" s="2">
        <v>23.809724019110739</v>
      </c>
      <c r="DO284" s="2">
        <v>23.786978469192462</v>
      </c>
      <c r="DP284" s="2">
        <v>23.899653718798945</v>
      </c>
      <c r="DQ284" s="2">
        <v>23.648418015510639</v>
      </c>
      <c r="DR284" s="2">
        <v>23.521373431932503</v>
      </c>
      <c r="DS284" s="2">
        <v>23.964306652104547</v>
      </c>
      <c r="DT284" s="2">
        <v>23.861948791673882</v>
      </c>
      <c r="DU284" s="2">
        <v>23.81482536359686</v>
      </c>
      <c r="DV284" s="2">
        <v>23.763847798362036</v>
      </c>
      <c r="DW284" s="2">
        <v>23.895455815807544</v>
      </c>
      <c r="DX284" s="2">
        <v>23.718234191078171</v>
      </c>
      <c r="DY284" s="2">
        <v>23.954908315092588</v>
      </c>
      <c r="DZ284" s="2">
        <v>23.829454443664549</v>
      </c>
      <c r="EA284" s="2">
        <v>24.130423438690197</v>
      </c>
      <c r="EB284" s="2">
        <v>24.170775467749195</v>
      </c>
      <c r="EC284" s="2">
        <v>24.184602743890323</v>
      </c>
      <c r="ED284" s="2">
        <v>23.826512564322755</v>
      </c>
      <c r="EE284" s="2">
        <v>23.28304037519468</v>
      </c>
      <c r="EF284" s="2">
        <v>23.829515216734901</v>
      </c>
      <c r="EG284" s="2">
        <v>23.523273635297407</v>
      </c>
      <c r="EH284" s="2">
        <v>23.708592008963112</v>
      </c>
      <c r="EI284" s="2">
        <v>23.470999947057969</v>
      </c>
      <c r="EJ284" s="2">
        <v>23.853829113240351</v>
      </c>
      <c r="EK284" s="2">
        <v>24.030160419562449</v>
      </c>
      <c r="EL284" s="2">
        <v>23.985797229814658</v>
      </c>
      <c r="EM284" s="2">
        <v>23.811863658980354</v>
      </c>
      <c r="EN284" s="2">
        <v>24.300948800875865</v>
      </c>
      <c r="EO284" s="2">
        <v>23.875611165530703</v>
      </c>
      <c r="EP284" s="2">
        <v>23.316952307248787</v>
      </c>
      <c r="EQ284" s="2">
        <v>23.72901517846589</v>
      </c>
      <c r="ER284" s="2">
        <v>23.727275028076626</v>
      </c>
      <c r="ES284" s="2">
        <v>23.617643430151091</v>
      </c>
      <c r="ET284" s="2">
        <v>23.775840447057199</v>
      </c>
      <c r="EU284" s="2">
        <v>23.837887016001382</v>
      </c>
      <c r="EV284" s="2">
        <v>23.982051838514991</v>
      </c>
      <c r="EW284" s="2">
        <v>23.576768967367823</v>
      </c>
      <c r="EX284" s="2">
        <v>23.920391106665765</v>
      </c>
      <c r="EY284" s="2">
        <v>23.756188308816483</v>
      </c>
      <c r="EZ284" s="2">
        <v>24.092703112143344</v>
      </c>
      <c r="FA284" s="2">
        <v>24.104085599471933</v>
      </c>
      <c r="FB284" s="2">
        <v>23.869874219228603</v>
      </c>
      <c r="FC284" s="2">
        <v>23.664569253345419</v>
      </c>
      <c r="FD284" s="2">
        <v>23.751635641368111</v>
      </c>
      <c r="FE284" s="2">
        <v>24.362635876119512</v>
      </c>
      <c r="FF284" s="2">
        <v>23.111317008358704</v>
      </c>
      <c r="FG284" s="2">
        <v>23.727688816499683</v>
      </c>
      <c r="FH284" s="2">
        <v>23.917090276899856</v>
      </c>
      <c r="FI284" s="2">
        <v>24.116142585775961</v>
      </c>
      <c r="FJ284" s="2">
        <v>24.099720322476795</v>
      </c>
      <c r="FK284" s="2">
        <v>24.101370501883004</v>
      </c>
      <c r="FL284" s="2">
        <v>24.342262051978139</v>
      </c>
      <c r="FM284" s="2">
        <v>24.224324535028622</v>
      </c>
      <c r="FN284" s="2">
        <v>23.804565361477724</v>
      </c>
      <c r="FO284" s="2">
        <v>23.27484867270698</v>
      </c>
      <c r="FP284" s="2">
        <v>24.066468845604554</v>
      </c>
      <c r="FQ284" s="2">
        <v>24.210971629739173</v>
      </c>
      <c r="FR284" s="2">
        <v>24.36260931680016</v>
      </c>
      <c r="FS284" s="2">
        <v>23.580833681786501</v>
      </c>
      <c r="FT284" s="2">
        <v>23.701473526221204</v>
      </c>
      <c r="FU284" s="2">
        <v>23.298743589004204</v>
      </c>
      <c r="FV284" s="2">
        <v>23.838861625355712</v>
      </c>
      <c r="FW284" s="2">
        <v>24.1147072321689</v>
      </c>
      <c r="FX284" s="2">
        <v>24.293167770100439</v>
      </c>
      <c r="FY284" s="2">
        <v>23.341173775712818</v>
      </c>
      <c r="FZ284" s="2">
        <v>23.933754615739669</v>
      </c>
      <c r="GA284" s="2">
        <v>23.763525077719066</v>
      </c>
      <c r="GB284" s="2">
        <v>23.535620404138612</v>
      </c>
      <c r="GC284" s="2">
        <v>23.694957894288262</v>
      </c>
      <c r="GD284" s="2">
        <v>24.042341833758879</v>
      </c>
      <c r="GE284" s="2">
        <v>24.00591879631169</v>
      </c>
      <c r="GF284" s="2">
        <v>23.916096521744105</v>
      </c>
      <c r="GG284" s="2">
        <v>23.766845234191688</v>
      </c>
      <c r="GH284" s="2">
        <v>24.544562348785885</v>
      </c>
      <c r="GI284" s="2">
        <v>22.763646908548729</v>
      </c>
      <c r="GJ284" s="2">
        <v>24.461971127722865</v>
      </c>
      <c r="GK284" s="2">
        <v>24.156040636910095</v>
      </c>
      <c r="GL284" s="2">
        <v>24.448069107457087</v>
      </c>
      <c r="GM284" s="30">
        <v>23.387928309385252</v>
      </c>
      <c r="GN284" s="30">
        <v>23.842261615194627</v>
      </c>
    </row>
    <row r="285" spans="1:196" ht="28.5" x14ac:dyDescent="0.2">
      <c r="A285" s="17" t="s">
        <v>223</v>
      </c>
      <c r="B285" s="17">
        <v>51</v>
      </c>
      <c r="C285" s="17">
        <v>3</v>
      </c>
      <c r="D285" s="9" t="s">
        <v>0</v>
      </c>
      <c r="E285" s="8">
        <v>0.8656555752359395</v>
      </c>
      <c r="F285" s="7">
        <v>-2.569788466968248E-2</v>
      </c>
      <c r="G285" s="7">
        <v>0.91875887594893846</v>
      </c>
      <c r="H285" s="10">
        <v>-1.8886455821668591E-2</v>
      </c>
      <c r="I285" s="78">
        <v>0</v>
      </c>
      <c r="J285" s="78">
        <v>0</v>
      </c>
      <c r="K285" s="2">
        <v>21.329301114965173</v>
      </c>
      <c r="L285" s="2">
        <v>21.572131785934928</v>
      </c>
      <c r="M285" s="2">
        <v>21.650265197836518</v>
      </c>
      <c r="N285" s="2">
        <v>21.471077217955145</v>
      </c>
      <c r="O285" s="2">
        <v>21.231021913142456</v>
      </c>
      <c r="P285" s="2">
        <v>21.603830259134718</v>
      </c>
      <c r="Q285" s="2">
        <v>20.93978630714982</v>
      </c>
      <c r="R285" s="2">
        <v>21.451633970142545</v>
      </c>
      <c r="S285" s="2">
        <v>21.402017572911372</v>
      </c>
      <c r="T285" s="2">
        <v>21.829205053248138</v>
      </c>
      <c r="U285" s="2">
        <v>21.486055117169862</v>
      </c>
      <c r="V285" s="2">
        <v>20.796811368660208</v>
      </c>
      <c r="W285" s="2">
        <v>21.561841064917701</v>
      </c>
      <c r="X285" s="2">
        <v>21.482711339797635</v>
      </c>
      <c r="Y285" s="2">
        <v>21.732702845271888</v>
      </c>
      <c r="Z285" s="2">
        <v>21.799148335982871</v>
      </c>
      <c r="AA285" s="2">
        <v>21.128112945957483</v>
      </c>
      <c r="AB285" s="2">
        <v>21.543025243499894</v>
      </c>
      <c r="AC285" s="2">
        <v>21.439231789927042</v>
      </c>
      <c r="AD285" s="2">
        <v>21.689287477819075</v>
      </c>
      <c r="AE285" s="2">
        <v>21.395118942321009</v>
      </c>
      <c r="AF285" s="2">
        <v>21.583703783211117</v>
      </c>
      <c r="AG285" s="2">
        <v>21.800935219893432</v>
      </c>
      <c r="AH285" s="2">
        <v>21.329410195119557</v>
      </c>
      <c r="AI285" s="2">
        <v>21.357969408390986</v>
      </c>
      <c r="AJ285" s="2">
        <v>21.682602464872694</v>
      </c>
      <c r="AK285" s="2">
        <v>20.997729422561331</v>
      </c>
      <c r="AL285" s="2">
        <v>21.567962428750764</v>
      </c>
      <c r="AM285" s="2">
        <v>22.126634835159695</v>
      </c>
      <c r="AN285" s="2">
        <v>21.894276544939189</v>
      </c>
      <c r="AO285" s="2">
        <v>21.758322403484975</v>
      </c>
      <c r="AP285" s="2">
        <v>21.432704586769194</v>
      </c>
      <c r="AQ285" s="2">
        <v>21.518807598030552</v>
      </c>
      <c r="AR285" s="2">
        <v>20.967300916057201</v>
      </c>
      <c r="AS285" s="2">
        <v>21.360336469118028</v>
      </c>
      <c r="AT285" s="2">
        <v>20.091426787676745</v>
      </c>
      <c r="AU285" s="2">
        <v>21.840215373233281</v>
      </c>
      <c r="AV285" s="2">
        <v>21.271131817292162</v>
      </c>
      <c r="AW285" s="2">
        <v>21.367666219398405</v>
      </c>
      <c r="AX285" s="2">
        <v>21.869081959379525</v>
      </c>
      <c r="AY285" s="2">
        <v>21.545269003276623</v>
      </c>
      <c r="AZ285" s="2">
        <v>21.822570967192547</v>
      </c>
      <c r="BA285" s="2">
        <v>21.624959593646739</v>
      </c>
      <c r="BB285" s="2">
        <v>21.838537590473205</v>
      </c>
      <c r="BC285" s="2">
        <v>20.791801105306757</v>
      </c>
      <c r="BD285" s="2">
        <v>21.796755878713121</v>
      </c>
      <c r="BE285" s="2">
        <v>21.475276396622238</v>
      </c>
      <c r="BF285" s="2">
        <v>21.619794768036446</v>
      </c>
      <c r="BG285" s="2">
        <v>21.328880423987641</v>
      </c>
      <c r="BH285" s="2">
        <v>21.824761751785385</v>
      </c>
      <c r="BI285" s="2">
        <v>21.895454685631275</v>
      </c>
      <c r="BJ285" s="2">
        <v>21.712638116951194</v>
      </c>
      <c r="BK285" s="2">
        <v>21.665167619168564</v>
      </c>
      <c r="BL285" s="2">
        <v>21.719218732294003</v>
      </c>
      <c r="BM285" s="2">
        <v>21.435283258293545</v>
      </c>
      <c r="BN285" s="2">
        <v>21.736387131547435</v>
      </c>
      <c r="BO285" s="2">
        <v>21.785227053407425</v>
      </c>
      <c r="BP285" s="2">
        <v>21.813422971099193</v>
      </c>
      <c r="BQ285" s="2">
        <v>21.702198399708326</v>
      </c>
      <c r="BR285" s="2">
        <v>21.979861477236749</v>
      </c>
      <c r="BS285" s="2">
        <v>21.673553973579292</v>
      </c>
      <c r="BT285" s="2">
        <v>21.656751358268139</v>
      </c>
      <c r="BU285" s="2">
        <v>21.549295650218919</v>
      </c>
      <c r="BV285" s="2">
        <v>21.717034766665058</v>
      </c>
      <c r="BW285" s="2">
        <v>21.275001502591603</v>
      </c>
      <c r="BX285" s="2">
        <v>21.713407929827866</v>
      </c>
      <c r="BY285" s="2">
        <v>22.004581198810033</v>
      </c>
      <c r="BZ285" s="2">
        <v>21.596379122718119</v>
      </c>
      <c r="CA285" s="2">
        <v>21.551174893086507</v>
      </c>
      <c r="CB285" s="2">
        <v>21.552457219654876</v>
      </c>
      <c r="CC285" s="2">
        <v>21.576028305612247</v>
      </c>
      <c r="CD285" s="2">
        <v>21.412859490600262</v>
      </c>
      <c r="CE285" s="2">
        <v>21.574675096127603</v>
      </c>
      <c r="CF285" s="2">
        <v>21.409729519780278</v>
      </c>
      <c r="CG285" s="2">
        <v>21.362566756510713</v>
      </c>
      <c r="CH285" s="2">
        <v>21.797826702759423</v>
      </c>
      <c r="CI285" s="2">
        <v>21.775511815257975</v>
      </c>
      <c r="CJ285" s="2">
        <v>21.791149774403291</v>
      </c>
      <c r="CK285" s="2">
        <v>21.417333903318411</v>
      </c>
      <c r="CL285" s="2">
        <v>21.577828165545998</v>
      </c>
      <c r="CM285" s="2">
        <v>21.191054460515037</v>
      </c>
      <c r="CN285" s="2">
        <v>21.704771134852145</v>
      </c>
      <c r="CO285" s="2">
        <v>21.330110986291718</v>
      </c>
      <c r="CP285" s="2">
        <v>21.447176171565292</v>
      </c>
      <c r="CQ285" s="2">
        <v>21.595368648753869</v>
      </c>
      <c r="CR285" s="2">
        <v>21.353729704082181</v>
      </c>
      <c r="CS285" s="2">
        <v>21.678858057979916</v>
      </c>
      <c r="CT285" s="2">
        <v>21.555599433106398</v>
      </c>
      <c r="CU285" s="2">
        <v>20.635989272037261</v>
      </c>
      <c r="CV285" s="2">
        <v>22.105561330162669</v>
      </c>
      <c r="CW285" s="2">
        <v>21.387672701706322</v>
      </c>
      <c r="CX285" s="2">
        <v>21.801931239405928</v>
      </c>
      <c r="CY285" s="2">
        <v>21.712361804097334</v>
      </c>
      <c r="CZ285" s="2">
        <v>21.52371746858951</v>
      </c>
      <c r="DA285" s="2">
        <v>21.353283306533296</v>
      </c>
      <c r="DB285" s="2">
        <v>21.64548344684875</v>
      </c>
      <c r="DC285" s="2">
        <v>21.501171886165327</v>
      </c>
      <c r="DD285" s="2">
        <v>21.342319647162146</v>
      </c>
      <c r="DE285" s="2">
        <v>21.201064640589358</v>
      </c>
      <c r="DF285" s="2">
        <v>21.753698820421064</v>
      </c>
      <c r="DG285" s="2">
        <v>21.348417954238382</v>
      </c>
      <c r="DH285" s="2">
        <v>21.305592640122377</v>
      </c>
      <c r="DI285" s="2">
        <v>21.380221415238349</v>
      </c>
      <c r="DJ285" s="2">
        <v>21.115479252427484</v>
      </c>
      <c r="DK285" s="2">
        <v>21.523721717698297</v>
      </c>
      <c r="DL285" s="2">
        <v>21.469550075075922</v>
      </c>
      <c r="DM285" s="2">
        <v>21.539684281428983</v>
      </c>
      <c r="DN285" s="2">
        <v>21.467923666158274</v>
      </c>
      <c r="DO285" s="2">
        <v>21.500702727817934</v>
      </c>
      <c r="DP285" s="2">
        <v>21.08594419313668</v>
      </c>
      <c r="DQ285" s="2">
        <v>21.325163404337601</v>
      </c>
      <c r="DR285" s="2">
        <v>21.175063633163372</v>
      </c>
      <c r="DS285" s="2">
        <v>22.022230323439469</v>
      </c>
      <c r="DT285" s="2">
        <v>21.851590485481815</v>
      </c>
      <c r="DU285" s="2">
        <v>21.759022883394699</v>
      </c>
      <c r="DV285" s="2">
        <v>21.674217948902012</v>
      </c>
      <c r="DW285" s="2">
        <v>21.702279129994931</v>
      </c>
      <c r="DX285" s="2">
        <v>21.834969703777698</v>
      </c>
      <c r="DY285" s="2">
        <v>21.664940296493025</v>
      </c>
      <c r="DZ285" s="2">
        <v>21.909693894808232</v>
      </c>
      <c r="EA285" s="2">
        <v>21.80833897441018</v>
      </c>
      <c r="EB285" s="2">
        <v>21.77939816348297</v>
      </c>
      <c r="EC285" s="2">
        <v>21.744424449350362</v>
      </c>
      <c r="ED285" s="2">
        <v>21.034912266989959</v>
      </c>
      <c r="EE285" s="2">
        <v>21.055222183810177</v>
      </c>
      <c r="EF285" s="2">
        <v>21.446261579048738</v>
      </c>
      <c r="EG285" s="2">
        <v>21.103771234850232</v>
      </c>
      <c r="EH285" s="2">
        <v>21.419902930085851</v>
      </c>
      <c r="EI285" s="2">
        <v>21.512745479636635</v>
      </c>
      <c r="EJ285" s="2">
        <v>21.665331137483413</v>
      </c>
      <c r="EK285" s="2">
        <v>21.877446888344782</v>
      </c>
      <c r="EL285" s="2">
        <v>21.808200506649069</v>
      </c>
      <c r="EM285" s="2">
        <v>21.353069279302261</v>
      </c>
      <c r="EN285" s="2">
        <v>21.459432895704754</v>
      </c>
      <c r="EO285" s="2">
        <v>21.718983902327047</v>
      </c>
      <c r="EP285" s="2">
        <v>21.033141413742957</v>
      </c>
      <c r="EQ285" s="2">
        <v>21.704450297478065</v>
      </c>
      <c r="ER285" s="2">
        <v>21.491095873504687</v>
      </c>
      <c r="ES285" s="2">
        <v>21.559801960713418</v>
      </c>
      <c r="ET285" s="2">
        <v>21.17043225795242</v>
      </c>
      <c r="EU285" s="2">
        <v>21.801699116568027</v>
      </c>
      <c r="EV285" s="2">
        <v>21.386895697201265</v>
      </c>
      <c r="EW285" s="2">
        <v>21.132491178435782</v>
      </c>
      <c r="EX285" s="2">
        <v>21.216187861617176</v>
      </c>
      <c r="EY285" s="2">
        <v>21.540843792783349</v>
      </c>
      <c r="EZ285" s="2">
        <v>21.845767670084044</v>
      </c>
      <c r="FA285" s="2">
        <v>21.555068934112803</v>
      </c>
      <c r="FB285" s="2">
        <v>21.5998051288793</v>
      </c>
      <c r="FC285" s="2">
        <v>21.592417859579982</v>
      </c>
      <c r="FD285" s="2">
        <v>21.657027206857379</v>
      </c>
      <c r="FE285" s="2">
        <v>21.953319650498781</v>
      </c>
      <c r="FF285" s="2">
        <v>20.957127357462696</v>
      </c>
      <c r="FG285" s="2">
        <v>21.569838023855283</v>
      </c>
      <c r="FH285" s="2">
        <v>21.463553822321213</v>
      </c>
      <c r="FI285" s="2">
        <v>21.80908565735151</v>
      </c>
      <c r="FJ285" s="2">
        <v>21.32267320905957</v>
      </c>
      <c r="FK285" s="2">
        <v>21.648426140561238</v>
      </c>
      <c r="FL285" s="2">
        <v>22.042929489762386</v>
      </c>
      <c r="FM285" s="2">
        <v>21.579427826207677</v>
      </c>
      <c r="FN285" s="2">
        <v>21.662813880908015</v>
      </c>
      <c r="FO285" s="2">
        <v>20.86494656296566</v>
      </c>
      <c r="FP285" s="2">
        <v>21.705379073113789</v>
      </c>
      <c r="FQ285" s="2">
        <v>22.11996169661009</v>
      </c>
      <c r="FR285" s="2">
        <v>21.655312184592315</v>
      </c>
      <c r="FS285" s="2">
        <v>21.356780870040026</v>
      </c>
      <c r="FT285" s="2">
        <v>21.39366558246228</v>
      </c>
      <c r="FU285" s="2">
        <v>20.92185529358062</v>
      </c>
      <c r="FV285" s="2">
        <v>21.664281030921142</v>
      </c>
      <c r="FW285" s="2">
        <v>21.739264285141946</v>
      </c>
      <c r="FX285" s="2">
        <v>21.568231924037516</v>
      </c>
      <c r="FY285" s="2">
        <v>21.217094920365199</v>
      </c>
      <c r="FZ285" s="2">
        <v>21.810344995855647</v>
      </c>
      <c r="GA285" s="2">
        <v>21.725598577399236</v>
      </c>
      <c r="GB285" s="2">
        <v>21.482496390357124</v>
      </c>
      <c r="GC285" s="2">
        <v>21.257076820238151</v>
      </c>
      <c r="GD285" s="2">
        <v>21.885141544058911</v>
      </c>
      <c r="GE285" s="2">
        <v>21.852840524560531</v>
      </c>
      <c r="GF285" s="2">
        <v>21.485284292012558</v>
      </c>
      <c r="GG285" s="2">
        <v>21.526943333109358</v>
      </c>
      <c r="GH285" s="2">
        <v>21.462610948368376</v>
      </c>
      <c r="GI285" s="2">
        <v>20.723274226529028</v>
      </c>
      <c r="GJ285" s="2">
        <v>21.818292961259626</v>
      </c>
      <c r="GK285" s="2">
        <v>20.994733643240401</v>
      </c>
      <c r="GL285" s="2">
        <v>21.65889666539972</v>
      </c>
      <c r="GM285" s="30">
        <v>21.104604754813764</v>
      </c>
      <c r="GN285" s="30">
        <v>21.839365927173354</v>
      </c>
    </row>
    <row r="286" spans="1:196" x14ac:dyDescent="0.2">
      <c r="A286" s="17" t="s">
        <v>224</v>
      </c>
      <c r="B286" s="17">
        <v>52</v>
      </c>
      <c r="C286" s="17">
        <v>1</v>
      </c>
      <c r="D286" s="9" t="s">
        <v>0</v>
      </c>
      <c r="E286" s="8">
        <v>0.19541950971954869</v>
      </c>
      <c r="F286" s="7">
        <v>-0.11267877206341481</v>
      </c>
      <c r="G286" s="7">
        <v>1.5866997894161683E-2</v>
      </c>
      <c r="H286" s="10">
        <v>0.1794774158004131</v>
      </c>
      <c r="I286" s="78">
        <v>0</v>
      </c>
      <c r="J286" s="58" t="s">
        <v>5711</v>
      </c>
      <c r="K286" s="2">
        <v>22.958274033876016</v>
      </c>
      <c r="L286" s="2">
        <v>22.772545487932643</v>
      </c>
      <c r="M286" s="2">
        <v>22.703630069434389</v>
      </c>
      <c r="N286" s="2">
        <v>23.182692694249756</v>
      </c>
      <c r="O286" s="2">
        <v>22.722138170968972</v>
      </c>
      <c r="P286" s="2">
        <v>22.671690227291592</v>
      </c>
      <c r="Q286" s="2">
        <v>22.972380333226884</v>
      </c>
      <c r="R286" s="2">
        <v>22.587619113042212</v>
      </c>
      <c r="S286" s="2">
        <v>22.875349576602304</v>
      </c>
      <c r="T286" s="2">
        <v>22.547356878612153</v>
      </c>
      <c r="U286" s="2">
        <v>22.82776179234698</v>
      </c>
      <c r="V286" s="2">
        <v>23.162391986652413</v>
      </c>
      <c r="W286" s="2">
        <v>22.617401003683952</v>
      </c>
      <c r="X286" s="2">
        <v>22.947824545994262</v>
      </c>
      <c r="Y286" s="2">
        <v>23.02038497252089</v>
      </c>
      <c r="Z286" s="2">
        <v>22.572557416529211</v>
      </c>
      <c r="AA286" s="2">
        <v>22.175758004466896</v>
      </c>
      <c r="AB286" s="2">
        <v>22.239683625071461</v>
      </c>
      <c r="AC286" s="2">
        <v>22.653944633789663</v>
      </c>
      <c r="AD286" s="2">
        <v>23.322254335720356</v>
      </c>
      <c r="AE286" s="2">
        <v>22.992614021175125</v>
      </c>
      <c r="AF286" s="2">
        <v>22.917661624862152</v>
      </c>
      <c r="AG286" s="2">
        <v>22.013765572401695</v>
      </c>
      <c r="AH286" s="2">
        <v>23.33421454112667</v>
      </c>
      <c r="AI286" s="2">
        <v>22.931862453943012</v>
      </c>
      <c r="AJ286" s="2">
        <v>22.912086158828473</v>
      </c>
      <c r="AK286" s="2">
        <v>22.693852282478769</v>
      </c>
      <c r="AL286" s="2">
        <v>22.679635639256201</v>
      </c>
      <c r="AM286" s="2">
        <v>23.007564649527144</v>
      </c>
      <c r="AN286" s="2">
        <v>22.106997371417826</v>
      </c>
      <c r="AO286" s="2">
        <v>22.695212022556714</v>
      </c>
      <c r="AP286" s="2">
        <v>22.283515076021512</v>
      </c>
      <c r="AQ286" s="2">
        <v>23.302415711544157</v>
      </c>
      <c r="AR286" s="2">
        <v>23.120999870637707</v>
      </c>
      <c r="AS286" s="2">
        <v>22.750767856612921</v>
      </c>
      <c r="AT286" s="2">
        <v>22.126685733935386</v>
      </c>
      <c r="AU286" s="2">
        <v>21.741411894717384</v>
      </c>
      <c r="AV286" s="2">
        <v>22.53501206594953</v>
      </c>
      <c r="AW286" s="2">
        <v>22.978206692596327</v>
      </c>
      <c r="AX286" s="2">
        <v>23.477489056017976</v>
      </c>
      <c r="AY286" s="2">
        <v>22.57730700860364</v>
      </c>
      <c r="AZ286" s="2">
        <v>22.434366652318054</v>
      </c>
      <c r="BA286" s="2">
        <v>22.877932554462184</v>
      </c>
      <c r="BB286" s="2">
        <v>22.681431496710132</v>
      </c>
      <c r="BC286" s="2">
        <v>23.175803178508311</v>
      </c>
      <c r="BD286" s="2">
        <v>23.488194740225673</v>
      </c>
      <c r="BE286" s="2">
        <v>22.501136735041985</v>
      </c>
      <c r="BF286" s="2">
        <v>23.376738935110005</v>
      </c>
      <c r="BG286" s="2">
        <v>21.945308508763585</v>
      </c>
      <c r="BH286" s="2">
        <v>22.804276192250182</v>
      </c>
      <c r="BI286" s="2">
        <v>22.928157024051824</v>
      </c>
      <c r="BJ286" s="2">
        <v>23.132791909147663</v>
      </c>
      <c r="BK286" s="2">
        <v>22.796721261924933</v>
      </c>
      <c r="BL286" s="2">
        <v>23.054528098705067</v>
      </c>
      <c r="BM286" s="2">
        <v>22.844084761028626</v>
      </c>
      <c r="BN286" s="2">
        <v>22.597370899878594</v>
      </c>
      <c r="BO286" s="2">
        <v>23.54294337506191</v>
      </c>
      <c r="BP286" s="2">
        <v>23.053610491710106</v>
      </c>
      <c r="BQ286" s="2">
        <v>23.175454301314932</v>
      </c>
      <c r="BR286" s="2">
        <v>23.074552078431058</v>
      </c>
      <c r="BS286" s="2">
        <v>23.107978792849877</v>
      </c>
      <c r="BT286" s="2">
        <v>22.526575121397844</v>
      </c>
      <c r="BU286" s="2">
        <v>22.497260888066098</v>
      </c>
      <c r="BV286" s="2">
        <v>23.23592103401662</v>
      </c>
      <c r="BW286" s="2">
        <v>23.30913735509489</v>
      </c>
      <c r="BX286" s="2">
        <v>22.75121150945284</v>
      </c>
      <c r="BY286" s="2">
        <v>23.029613480106917</v>
      </c>
      <c r="BZ286" s="2">
        <v>22.435058661826734</v>
      </c>
      <c r="CA286" s="2">
        <v>22.591371866555452</v>
      </c>
      <c r="CB286" s="2">
        <v>23.023092191397858</v>
      </c>
      <c r="CC286" s="2">
        <v>23.400140981151392</v>
      </c>
      <c r="CD286" s="2">
        <v>23.074309883593344</v>
      </c>
      <c r="CE286" s="2">
        <v>23.041175673970518</v>
      </c>
      <c r="CF286" s="2">
        <v>22.762575479039771</v>
      </c>
      <c r="CG286" s="2">
        <v>22.906700917351689</v>
      </c>
      <c r="CH286" s="2">
        <v>23.137200864310806</v>
      </c>
      <c r="CI286" s="2">
        <v>22.639677822057905</v>
      </c>
      <c r="CJ286" s="2">
        <v>23.579163814261246</v>
      </c>
      <c r="CK286" s="2">
        <v>22.615778401207617</v>
      </c>
      <c r="CL286" s="2">
        <v>23.097965337913447</v>
      </c>
      <c r="CM286" s="2">
        <v>23.410292787520532</v>
      </c>
      <c r="CN286" s="2">
        <v>23.046744437157013</v>
      </c>
      <c r="CO286" s="2">
        <v>23.032092805857783</v>
      </c>
      <c r="CP286" s="2">
        <v>22.608934819375929</v>
      </c>
      <c r="CQ286" s="2">
        <v>23.075294534369043</v>
      </c>
      <c r="CR286" s="2">
        <v>22.001828569053028</v>
      </c>
      <c r="CS286" s="2">
        <v>23.294596812251275</v>
      </c>
      <c r="CT286" s="2">
        <v>23.075763917138055</v>
      </c>
      <c r="CU286" s="2">
        <v>22.5534660990844</v>
      </c>
      <c r="CV286" s="2">
        <v>22.994036509311684</v>
      </c>
      <c r="CW286" s="2">
        <v>22.931079515904258</v>
      </c>
      <c r="CX286" s="2">
        <v>23.182495513048739</v>
      </c>
      <c r="CY286" s="2">
        <v>23.099726717732754</v>
      </c>
      <c r="CZ286" s="2">
        <v>22.598099102520109</v>
      </c>
      <c r="DA286" s="2">
        <v>22.548989629242779</v>
      </c>
      <c r="DB286" s="2">
        <v>23.546537322639455</v>
      </c>
      <c r="DC286" s="2">
        <v>22.313767007874294</v>
      </c>
      <c r="DD286" s="2">
        <v>22.677314847703347</v>
      </c>
      <c r="DE286" s="2">
        <v>22.731132752923681</v>
      </c>
      <c r="DF286" s="2">
        <v>22.42287692981018</v>
      </c>
      <c r="DG286" s="2">
        <v>22.706107957514845</v>
      </c>
      <c r="DH286" s="2">
        <v>22.460961873682386</v>
      </c>
      <c r="DI286" s="2">
        <v>23.132070702831314</v>
      </c>
      <c r="DJ286" s="2">
        <v>22.721176159047161</v>
      </c>
      <c r="DK286" s="2">
        <v>22.936290059607312</v>
      </c>
      <c r="DL286" s="2">
        <v>22.937203011903001</v>
      </c>
      <c r="DM286" s="2">
        <v>22.702738926327992</v>
      </c>
      <c r="DN286" s="2">
        <v>22.920745753352112</v>
      </c>
      <c r="DO286" s="2">
        <v>22.954382244658905</v>
      </c>
      <c r="DP286" s="2">
        <v>23.047128458137728</v>
      </c>
      <c r="DQ286" s="2">
        <v>22.588046862883203</v>
      </c>
      <c r="DR286" s="2">
        <v>22.073082923121081</v>
      </c>
      <c r="DS286" s="2">
        <v>22.556800659218432</v>
      </c>
      <c r="DT286" s="2">
        <v>22.859294113095167</v>
      </c>
      <c r="DU286" s="2">
        <v>22.534544601316753</v>
      </c>
      <c r="DV286" s="2">
        <v>22.695683068477305</v>
      </c>
      <c r="DW286" s="2">
        <v>23.039016615092148</v>
      </c>
      <c r="DX286" s="2">
        <v>22.539229784861305</v>
      </c>
      <c r="DY286" s="2">
        <v>22.374363955753161</v>
      </c>
      <c r="DZ286" s="2">
        <v>23.139706571212134</v>
      </c>
      <c r="EA286" s="2">
        <v>23.021145231672964</v>
      </c>
      <c r="EB286" s="2">
        <v>22.535947786499708</v>
      </c>
      <c r="EC286" s="2">
        <v>23.058451933879585</v>
      </c>
      <c r="ED286" s="2">
        <v>23.292455736091039</v>
      </c>
      <c r="EE286" s="2">
        <v>22.230581928230173</v>
      </c>
      <c r="EF286" s="2">
        <v>22.7634602155034</v>
      </c>
      <c r="EG286" s="2">
        <v>22.613777924054297</v>
      </c>
      <c r="EH286" s="2">
        <v>22.942285269212721</v>
      </c>
      <c r="EI286" s="2">
        <v>21.863188864639696</v>
      </c>
      <c r="EJ286" s="2">
        <v>22.881836695509826</v>
      </c>
      <c r="EK286" s="2">
        <v>22.357906907615408</v>
      </c>
      <c r="EL286" s="2">
        <v>23.301581604895585</v>
      </c>
      <c r="EM286" s="2">
        <v>22.242526522566443</v>
      </c>
      <c r="EN286" s="2">
        <v>23.08494545242246</v>
      </c>
      <c r="EO286" s="2">
        <v>22.922804648114571</v>
      </c>
      <c r="EP286" s="2">
        <v>23.031115793911578</v>
      </c>
      <c r="EQ286" s="2">
        <v>22.643298766131608</v>
      </c>
      <c r="ER286" s="2">
        <v>22.814471181285331</v>
      </c>
      <c r="ES286" s="2">
        <v>22.765074401214012</v>
      </c>
      <c r="ET286" s="2">
        <v>22.65359883154197</v>
      </c>
      <c r="EU286" s="2">
        <v>23.021104108426659</v>
      </c>
      <c r="EV286" s="2">
        <v>23.039982102609915</v>
      </c>
      <c r="EW286" s="2">
        <v>22.719753512382983</v>
      </c>
      <c r="EX286" s="2">
        <v>22.771996586358167</v>
      </c>
      <c r="EY286" s="2">
        <v>22.71010541671949</v>
      </c>
      <c r="EZ286" s="2">
        <v>23.060619946635963</v>
      </c>
      <c r="FA286" s="2">
        <v>22.894419845704903</v>
      </c>
      <c r="FB286" s="2">
        <v>22.830213683786354</v>
      </c>
      <c r="FC286" s="2">
        <v>23.569760917037968</v>
      </c>
      <c r="FD286" s="2">
        <v>23.147566356438187</v>
      </c>
      <c r="FE286" s="2">
        <v>23.874787240586979</v>
      </c>
      <c r="FF286" s="2">
        <v>22.333322534399798</v>
      </c>
      <c r="FG286" s="2">
        <v>23.038610130475732</v>
      </c>
      <c r="FH286" s="2">
        <v>23.189131077879768</v>
      </c>
      <c r="FI286" s="2">
        <v>23.738951891399868</v>
      </c>
      <c r="FJ286" s="2">
        <v>22.99699023781664</v>
      </c>
      <c r="FK286" s="2">
        <v>23.110776417373973</v>
      </c>
      <c r="FL286" s="2">
        <v>23.758871647854694</v>
      </c>
      <c r="FM286" s="2">
        <v>22.939446580026161</v>
      </c>
      <c r="FN286" s="2">
        <v>22.829575521412153</v>
      </c>
      <c r="FO286" s="2">
        <v>22.810389260593581</v>
      </c>
      <c r="FP286" s="2">
        <v>23.46297365706917</v>
      </c>
      <c r="FQ286" s="2">
        <v>22.806105288930571</v>
      </c>
      <c r="FR286" s="2">
        <v>23.614682311342548</v>
      </c>
      <c r="FS286" s="2">
        <v>23.146179056233038</v>
      </c>
      <c r="FT286" s="2">
        <v>22.926252089882894</v>
      </c>
      <c r="FU286" s="2">
        <v>22.675120290636485</v>
      </c>
      <c r="FV286" s="2">
        <v>22.848876932937198</v>
      </c>
      <c r="FW286" s="2">
        <v>22.955579637234369</v>
      </c>
      <c r="FX286" s="2">
        <v>23.403741442373285</v>
      </c>
      <c r="FY286" s="2">
        <v>22.77620440310373</v>
      </c>
      <c r="FZ286" s="2">
        <v>22.559522100392897</v>
      </c>
      <c r="GA286" s="2">
        <v>23.300267021690217</v>
      </c>
      <c r="GB286" s="2">
        <v>21.962783917940889</v>
      </c>
      <c r="GC286" s="2">
        <v>22.542215291869148</v>
      </c>
      <c r="GD286" s="2">
        <v>23.130440856712944</v>
      </c>
      <c r="GE286" s="2">
        <v>22.516613534893548</v>
      </c>
      <c r="GF286" s="2">
        <v>22.614682853635482</v>
      </c>
      <c r="GG286" s="2">
        <v>23.111119337394086</v>
      </c>
      <c r="GH286" s="2">
        <v>23.901881738264382</v>
      </c>
      <c r="GI286" s="2">
        <v>22.971961720366004</v>
      </c>
      <c r="GJ286" s="2">
        <v>23.556380269389674</v>
      </c>
      <c r="GK286" s="2">
        <v>23.117781703883033</v>
      </c>
      <c r="GL286" s="2">
        <v>23.988000538068423</v>
      </c>
      <c r="GM286" s="30">
        <v>22.869606535911675</v>
      </c>
      <c r="GN286" s="30">
        <v>23.180014781849813</v>
      </c>
    </row>
    <row r="287" spans="1:196" x14ac:dyDescent="0.2">
      <c r="A287" s="17" t="s">
        <v>225</v>
      </c>
      <c r="B287" s="17">
        <v>52</v>
      </c>
      <c r="C287" s="17">
        <v>2</v>
      </c>
      <c r="D287" s="9" t="s">
        <v>0</v>
      </c>
      <c r="E287" s="8">
        <v>0.9660346232183511</v>
      </c>
      <c r="F287" s="7">
        <v>-1.5057365016257762E-2</v>
      </c>
      <c r="G287" s="7">
        <v>3.1683286709738301E-4</v>
      </c>
      <c r="H287" s="10">
        <v>0.24700227843021594</v>
      </c>
      <c r="I287" s="78">
        <v>0</v>
      </c>
      <c r="J287" s="58" t="s">
        <v>5711</v>
      </c>
      <c r="K287" s="2">
        <v>24.196043816618705</v>
      </c>
      <c r="L287" s="2">
        <v>24.309177361557651</v>
      </c>
      <c r="M287" s="2">
        <v>25.039240265792234</v>
      </c>
      <c r="N287" s="2">
        <v>24.734432908579194</v>
      </c>
      <c r="O287" s="2">
        <v>24.04924990046894</v>
      </c>
      <c r="P287" s="2">
        <v>24.564400151907478</v>
      </c>
      <c r="Q287" s="2">
        <v>24.409028573677318</v>
      </c>
      <c r="R287" s="2">
        <v>24.975257721380835</v>
      </c>
      <c r="S287" s="2">
        <v>24.630412343577891</v>
      </c>
      <c r="T287" s="2">
        <v>24.749875779305828</v>
      </c>
      <c r="U287" s="2">
        <v>24.456637329553729</v>
      </c>
      <c r="V287" s="2">
        <v>24.619199858212053</v>
      </c>
      <c r="W287" s="2">
        <v>24.222458574984579</v>
      </c>
      <c r="X287" s="2">
        <v>24.170391791970655</v>
      </c>
      <c r="Y287" s="2">
        <v>24.77227149634485</v>
      </c>
      <c r="Z287" s="2">
        <v>24.493545400801715</v>
      </c>
      <c r="AA287" s="2">
        <v>24.171332633158663</v>
      </c>
      <c r="AB287" s="2">
        <v>23.885208433747966</v>
      </c>
      <c r="AC287" s="2">
        <v>24.1665436050042</v>
      </c>
      <c r="AD287" s="2">
        <v>24.66672266349612</v>
      </c>
      <c r="AE287" s="2">
        <v>24.726552912374657</v>
      </c>
      <c r="AF287" s="2">
        <v>24.389159202688454</v>
      </c>
      <c r="AG287" s="2">
        <v>24.283370635227744</v>
      </c>
      <c r="AH287" s="2">
        <v>24.73857079534627</v>
      </c>
      <c r="AI287" s="2">
        <v>24.831316816686609</v>
      </c>
      <c r="AJ287" s="2">
        <v>24.433426446512666</v>
      </c>
      <c r="AK287" s="2">
        <v>24.271569700268149</v>
      </c>
      <c r="AL287" s="2">
        <v>25.253397310107722</v>
      </c>
      <c r="AM287" s="2">
        <v>24.887236388300138</v>
      </c>
      <c r="AN287" s="2">
        <v>24.687205376459055</v>
      </c>
      <c r="AO287" s="2">
        <v>24.324256060118845</v>
      </c>
      <c r="AP287" s="2">
        <v>24.452650892896468</v>
      </c>
      <c r="AQ287" s="2">
        <v>24.603878455115641</v>
      </c>
      <c r="AR287" s="2">
        <v>24.722515376392536</v>
      </c>
      <c r="AS287" s="2">
        <v>24.27961948290983</v>
      </c>
      <c r="AT287" s="2">
        <v>24.500626651226874</v>
      </c>
      <c r="AU287" s="2">
        <v>24.591012812828811</v>
      </c>
      <c r="AV287" s="2">
        <v>24.840503381180689</v>
      </c>
      <c r="AW287" s="2">
        <v>24.169551208422764</v>
      </c>
      <c r="AX287" s="2">
        <v>24.709524762164158</v>
      </c>
      <c r="AY287" s="2">
        <v>24.559244440975679</v>
      </c>
      <c r="AZ287" s="2">
        <v>24.851007477658658</v>
      </c>
      <c r="BA287" s="2">
        <v>24.678536771516125</v>
      </c>
      <c r="BB287" s="2">
        <v>24.951612409369712</v>
      </c>
      <c r="BC287" s="2">
        <v>24.03665230225057</v>
      </c>
      <c r="BD287" s="2">
        <v>24.805277287397956</v>
      </c>
      <c r="BE287" s="2">
        <v>25.076599245676139</v>
      </c>
      <c r="BF287" s="2">
        <v>25.042126858905142</v>
      </c>
      <c r="BG287" s="2">
        <v>24.472672935105138</v>
      </c>
      <c r="BH287" s="2">
        <v>24.718471707558145</v>
      </c>
      <c r="BI287" s="2">
        <v>25.412009249124463</v>
      </c>
      <c r="BJ287" s="2">
        <v>24.448690216665838</v>
      </c>
      <c r="BK287" s="2">
        <v>24.537541602700728</v>
      </c>
      <c r="BL287" s="2">
        <v>24.522861519208689</v>
      </c>
      <c r="BM287" s="2">
        <v>24.63456232563577</v>
      </c>
      <c r="BN287" s="2">
        <v>24.511583976497462</v>
      </c>
      <c r="BO287" s="2">
        <v>24.896671778840481</v>
      </c>
      <c r="BP287" s="2">
        <v>24.801567833125031</v>
      </c>
      <c r="BQ287" s="2">
        <v>25.092774794947267</v>
      </c>
      <c r="BR287" s="2">
        <v>25.13519723968691</v>
      </c>
      <c r="BS287" s="2">
        <v>24.922251583399373</v>
      </c>
      <c r="BT287" s="2">
        <v>24.590898942046763</v>
      </c>
      <c r="BU287" s="2">
        <v>24.585522156040579</v>
      </c>
      <c r="BV287" s="2">
        <v>24.774456836066193</v>
      </c>
      <c r="BW287" s="2">
        <v>25.335027394144984</v>
      </c>
      <c r="BX287" s="2">
        <v>24.556332243596334</v>
      </c>
      <c r="BY287" s="2">
        <v>24.222908997469361</v>
      </c>
      <c r="BZ287" s="2">
        <v>24.553455049552365</v>
      </c>
      <c r="CA287" s="2">
        <v>24.379733678868835</v>
      </c>
      <c r="CB287" s="2">
        <v>25.041577683740687</v>
      </c>
      <c r="CC287" s="2">
        <v>24.994077419985892</v>
      </c>
      <c r="CD287" s="2">
        <v>24.560497550927636</v>
      </c>
      <c r="CE287" s="2">
        <v>24.381436463857678</v>
      </c>
      <c r="CF287" s="2">
        <v>24.676378139781761</v>
      </c>
      <c r="CG287" s="2">
        <v>25.095211099119325</v>
      </c>
      <c r="CH287" s="2">
        <v>24.541782594532023</v>
      </c>
      <c r="CI287" s="2">
        <v>24.155691217247469</v>
      </c>
      <c r="CJ287" s="2">
        <v>25.390413795509424</v>
      </c>
      <c r="CK287" s="2">
        <v>25.143642081607656</v>
      </c>
      <c r="CL287" s="2">
        <v>24.652410671412611</v>
      </c>
      <c r="CM287" s="2">
        <v>25.001039881630131</v>
      </c>
      <c r="CN287" s="2">
        <v>24.949410747194761</v>
      </c>
      <c r="CO287" s="2">
        <v>24.232246925512108</v>
      </c>
      <c r="CP287" s="2">
        <v>24.794862529246782</v>
      </c>
      <c r="CQ287" s="2">
        <v>24.859456680400392</v>
      </c>
      <c r="CR287" s="2">
        <v>24.707865675178219</v>
      </c>
      <c r="CS287" s="2">
        <v>25.035534356470151</v>
      </c>
      <c r="CT287" s="2">
        <v>24.270186442123535</v>
      </c>
      <c r="CU287" s="2">
        <v>24.236615870621634</v>
      </c>
      <c r="CV287" s="2">
        <v>24.564588248601289</v>
      </c>
      <c r="CW287" s="2">
        <v>24.475884414477452</v>
      </c>
      <c r="CX287" s="2">
        <v>24.889508835873034</v>
      </c>
      <c r="CY287" s="2">
        <v>24.930045542063407</v>
      </c>
      <c r="CZ287" s="2">
        <v>24.299344649780405</v>
      </c>
      <c r="DA287" s="2">
        <v>24.266839105419205</v>
      </c>
      <c r="DB287" s="2">
        <v>24.522886959091302</v>
      </c>
      <c r="DC287" s="2">
        <v>24.680045730334463</v>
      </c>
      <c r="DD287" s="2">
        <v>24.502877913847623</v>
      </c>
      <c r="DE287" s="2">
        <v>24.603361719294249</v>
      </c>
      <c r="DF287" s="2">
        <v>24.74807427660992</v>
      </c>
      <c r="DG287" s="2">
        <v>24.601615798828437</v>
      </c>
      <c r="DH287" s="2">
        <v>23.883875490607309</v>
      </c>
      <c r="DI287" s="2">
        <v>24.8206711147139</v>
      </c>
      <c r="DJ287" s="2">
        <v>24.491953954071018</v>
      </c>
      <c r="DK287" s="2">
        <v>24.229255362005834</v>
      </c>
      <c r="DL287" s="2">
        <v>24.328501995793502</v>
      </c>
      <c r="DM287" s="2">
        <v>24.136837845943131</v>
      </c>
      <c r="DN287" s="2">
        <v>24.428303908305974</v>
      </c>
      <c r="DO287" s="2">
        <v>24.612639752403801</v>
      </c>
      <c r="DP287" s="2">
        <v>24.525549433946534</v>
      </c>
      <c r="DQ287" s="2">
        <v>24.809295796704799</v>
      </c>
      <c r="DR287" s="2">
        <v>24.724800312324131</v>
      </c>
      <c r="DS287" s="2">
        <v>24.671640601206349</v>
      </c>
      <c r="DT287" s="2">
        <v>24.701189539729668</v>
      </c>
      <c r="DU287" s="2">
        <v>24.671219899136524</v>
      </c>
      <c r="DV287" s="2">
        <v>24.289656251605251</v>
      </c>
      <c r="DW287" s="2">
        <v>24.983284977083397</v>
      </c>
      <c r="DX287" s="2">
        <v>24.817922461942963</v>
      </c>
      <c r="DY287" s="2">
        <v>25.073655659505555</v>
      </c>
      <c r="DZ287" s="2">
        <v>24.329180652499758</v>
      </c>
      <c r="EA287" s="2">
        <v>24.400843815519227</v>
      </c>
      <c r="EB287" s="2">
        <v>24.794102921953829</v>
      </c>
      <c r="EC287" s="2">
        <v>24.807991914134636</v>
      </c>
      <c r="ED287" s="2">
        <v>24.443373486912854</v>
      </c>
      <c r="EE287" s="2">
        <v>24.819443398803443</v>
      </c>
      <c r="EF287" s="2">
        <v>24.987361938939404</v>
      </c>
      <c r="EG287" s="2">
        <v>24.921689712328163</v>
      </c>
      <c r="EH287" s="2">
        <v>24.749718175721881</v>
      </c>
      <c r="EI287" s="2">
        <v>24.619908994700072</v>
      </c>
      <c r="EJ287" s="2">
        <v>24.822982965449853</v>
      </c>
      <c r="EK287" s="2">
        <v>24.689883057803144</v>
      </c>
      <c r="EL287" s="2">
        <v>25.292280537603329</v>
      </c>
      <c r="EM287" s="2">
        <v>24.150057882562098</v>
      </c>
      <c r="EN287" s="2">
        <v>25.364542472843652</v>
      </c>
      <c r="EO287" s="2">
        <v>24.37485318178166</v>
      </c>
      <c r="EP287" s="2">
        <v>25.122296933253079</v>
      </c>
      <c r="EQ287" s="2">
        <v>24.449787213493821</v>
      </c>
      <c r="ER287" s="2">
        <v>24.393624598881551</v>
      </c>
      <c r="ES287" s="2">
        <v>24.318285709225943</v>
      </c>
      <c r="ET287" s="2">
        <v>24.688170170892661</v>
      </c>
      <c r="EU287" s="2">
        <v>24.176252948681736</v>
      </c>
      <c r="EV287" s="2">
        <v>24.732963582627018</v>
      </c>
      <c r="EW287" s="2">
        <v>24.717116060927363</v>
      </c>
      <c r="EX287" s="2">
        <v>24.214319837112249</v>
      </c>
      <c r="EY287" s="2">
        <v>24.281417069479016</v>
      </c>
      <c r="EZ287" s="2">
        <v>24.835685264222644</v>
      </c>
      <c r="FA287" s="2">
        <v>25.086283137774032</v>
      </c>
      <c r="FB287" s="2">
        <v>24.877618164016376</v>
      </c>
      <c r="FC287" s="2">
        <v>24.593080725579487</v>
      </c>
      <c r="FD287" s="2">
        <v>24.935730308376208</v>
      </c>
      <c r="FE287" s="2">
        <v>25.479557990407443</v>
      </c>
      <c r="FF287" s="2">
        <v>24.628293828107825</v>
      </c>
      <c r="FG287" s="2">
        <v>24.918223321547945</v>
      </c>
      <c r="FH287" s="2">
        <v>24.619398861986518</v>
      </c>
      <c r="FI287" s="2">
        <v>25.069188755420004</v>
      </c>
      <c r="FJ287" s="2">
        <v>25.187145148438354</v>
      </c>
      <c r="FK287" s="2">
        <v>25.581125416725346</v>
      </c>
      <c r="FL287" s="2">
        <v>25.216289049841254</v>
      </c>
      <c r="FM287" s="2">
        <v>24.784374383046838</v>
      </c>
      <c r="FN287" s="2">
        <v>24.447470499776713</v>
      </c>
      <c r="FO287" s="2">
        <v>24.520024086000227</v>
      </c>
      <c r="FP287" s="2">
        <v>25.486289397590372</v>
      </c>
      <c r="FQ287" s="2">
        <v>24.55339228449742</v>
      </c>
      <c r="FR287" s="2">
        <v>25.98725951157007</v>
      </c>
      <c r="FS287" s="2">
        <v>25.138511217379751</v>
      </c>
      <c r="FT287" s="2">
        <v>25.169490254329951</v>
      </c>
      <c r="FU287" s="2">
        <v>24.639852200641066</v>
      </c>
      <c r="FV287" s="2">
        <v>24.886898432830606</v>
      </c>
      <c r="FW287" s="2">
        <v>24.859905302807697</v>
      </c>
      <c r="FX287" s="2">
        <v>25.065991272963871</v>
      </c>
      <c r="FY287" s="2">
        <v>24.111162410263958</v>
      </c>
      <c r="FZ287" s="2">
        <v>24.260947582177199</v>
      </c>
      <c r="GA287" s="2">
        <v>24.851593221694962</v>
      </c>
      <c r="GB287" s="2">
        <v>24.466896728292117</v>
      </c>
      <c r="GC287" s="2">
        <v>24.735308299283457</v>
      </c>
      <c r="GD287" s="2">
        <v>25.171211066165661</v>
      </c>
      <c r="GE287" s="2">
        <v>24.878328808528501</v>
      </c>
      <c r="GF287" s="2">
        <v>24.694690621034884</v>
      </c>
      <c r="GG287" s="2">
        <v>24.80745726338861</v>
      </c>
      <c r="GH287" s="2">
        <v>26.363570519362959</v>
      </c>
      <c r="GI287" s="2">
        <v>25.025027225545184</v>
      </c>
      <c r="GJ287" s="2">
        <v>25.367721752626011</v>
      </c>
      <c r="GK287" s="2">
        <v>24.802204286966756</v>
      </c>
      <c r="GL287" s="2">
        <v>25.872127786571905</v>
      </c>
      <c r="GM287" s="30">
        <v>25.151745327705839</v>
      </c>
      <c r="GN287" s="30">
        <v>24.889755121027605</v>
      </c>
    </row>
    <row r="288" spans="1:196" x14ac:dyDescent="0.2">
      <c r="A288" s="17" t="s">
        <v>226</v>
      </c>
      <c r="B288" s="17">
        <v>54</v>
      </c>
      <c r="C288" s="17">
        <v>2</v>
      </c>
      <c r="D288" s="9" t="s">
        <v>0</v>
      </c>
      <c r="E288" s="8">
        <v>0.91977026227219949</v>
      </c>
      <c r="F288" s="7">
        <v>-2.2445224682524412E-2</v>
      </c>
      <c r="G288" s="7">
        <v>2.420825718167996E-2</v>
      </c>
      <c r="H288" s="10">
        <v>0.15457510955162235</v>
      </c>
      <c r="I288" s="78">
        <v>0</v>
      </c>
      <c r="J288" s="58" t="s">
        <v>5711</v>
      </c>
      <c r="K288" s="2">
        <v>22.477929083981596</v>
      </c>
      <c r="L288" s="2">
        <v>22.668950466440354</v>
      </c>
      <c r="M288" s="2">
        <v>22.767618861469465</v>
      </c>
      <c r="N288" s="2">
        <v>22.716593678310044</v>
      </c>
      <c r="O288" s="2">
        <v>22.93061366827407</v>
      </c>
      <c r="P288" s="2">
        <v>22.168412477538201</v>
      </c>
      <c r="Q288" s="2">
        <v>22.635809598292759</v>
      </c>
      <c r="R288" s="2">
        <v>22.168038424034162</v>
      </c>
      <c r="S288" s="2">
        <v>22.369831045102369</v>
      </c>
      <c r="T288" s="2">
        <v>22.591787180106714</v>
      </c>
      <c r="U288" s="2">
        <v>22.471758483598975</v>
      </c>
      <c r="V288" s="2">
        <v>23.002050686457611</v>
      </c>
      <c r="W288" s="2">
        <v>22.371659017262473</v>
      </c>
      <c r="X288" s="2">
        <v>22.413886414280729</v>
      </c>
      <c r="Y288" s="2">
        <v>22.860083891507724</v>
      </c>
      <c r="Z288" s="2">
        <v>22.675379585625755</v>
      </c>
      <c r="AA288" s="2">
        <v>21.949149440702381</v>
      </c>
      <c r="AB288" s="2">
        <v>22.182418043932483</v>
      </c>
      <c r="AC288" s="2">
        <v>22.706279288824547</v>
      </c>
      <c r="AD288" s="2">
        <v>23.17961203601871</v>
      </c>
      <c r="AE288" s="2">
        <v>22.607042808120021</v>
      </c>
      <c r="AF288" s="2">
        <v>22.712596656307486</v>
      </c>
      <c r="AG288" s="2">
        <v>22.360617992201572</v>
      </c>
      <c r="AH288" s="2">
        <v>22.773717617284625</v>
      </c>
      <c r="AI288" s="2">
        <v>22.647029414748108</v>
      </c>
      <c r="AJ288" s="2">
        <v>22.39010739611453</v>
      </c>
      <c r="AK288" s="2">
        <v>22.747109482575592</v>
      </c>
      <c r="AL288" s="2">
        <v>22.65978348720212</v>
      </c>
      <c r="AM288" s="2">
        <v>22.987103823708292</v>
      </c>
      <c r="AN288" s="2">
        <v>21.83112619791488</v>
      </c>
      <c r="AO288" s="2">
        <v>22.505839876430251</v>
      </c>
      <c r="AP288" s="2">
        <v>22.080960158499554</v>
      </c>
      <c r="AQ288" s="2">
        <v>22.632097816739272</v>
      </c>
      <c r="AR288" s="2">
        <v>22.767547176699093</v>
      </c>
      <c r="AS288" s="2">
        <v>22.591086586669821</v>
      </c>
      <c r="AT288" s="2">
        <v>21.982037040780746</v>
      </c>
      <c r="AU288" s="2">
        <v>22.076237344808678</v>
      </c>
      <c r="AV288" s="2">
        <v>22.385874674084043</v>
      </c>
      <c r="AW288" s="2">
        <v>22.801259562477977</v>
      </c>
      <c r="AX288" s="2">
        <v>23.621814044854691</v>
      </c>
      <c r="AY288" s="2">
        <v>22.615799984620914</v>
      </c>
      <c r="AZ288" s="2">
        <v>22.177388516149531</v>
      </c>
      <c r="BA288" s="2">
        <v>22.493872843833177</v>
      </c>
      <c r="BB288" s="2">
        <v>22.464059132118809</v>
      </c>
      <c r="BC288" s="2">
        <v>22.406736572094601</v>
      </c>
      <c r="BD288" s="2">
        <v>23.479986714695247</v>
      </c>
      <c r="BE288" s="2">
        <v>22.220091211597623</v>
      </c>
      <c r="BF288" s="2">
        <v>23.211175523479451</v>
      </c>
      <c r="BG288" s="2">
        <v>22.02938813759571</v>
      </c>
      <c r="BH288" s="2">
        <v>22.62108299324569</v>
      </c>
      <c r="BI288" s="2">
        <v>22.751692834729209</v>
      </c>
      <c r="BJ288" s="2">
        <v>23.154914204564868</v>
      </c>
      <c r="BK288" s="2">
        <v>22.602678655602844</v>
      </c>
      <c r="BL288" s="2">
        <v>22.973335609498253</v>
      </c>
      <c r="BM288" s="2">
        <v>22.457489107950156</v>
      </c>
      <c r="BN288" s="2">
        <v>22.811724175459936</v>
      </c>
      <c r="BO288" s="2">
        <v>22.695990588415974</v>
      </c>
      <c r="BP288" s="2">
        <v>22.770594737711516</v>
      </c>
      <c r="BQ288" s="2">
        <v>22.813524004275944</v>
      </c>
      <c r="BR288" s="2">
        <v>22.950190189811504</v>
      </c>
      <c r="BS288" s="2">
        <v>23.183453488345897</v>
      </c>
      <c r="BT288" s="2">
        <v>22.227359469075189</v>
      </c>
      <c r="BU288" s="2">
        <v>22.305328668179911</v>
      </c>
      <c r="BV288" s="2">
        <v>22.828144938523657</v>
      </c>
      <c r="BW288" s="2">
        <v>23.20337525779507</v>
      </c>
      <c r="BX288" s="2">
        <v>22.749325641023045</v>
      </c>
      <c r="BY288" s="2">
        <v>22.869155124329925</v>
      </c>
      <c r="BZ288" s="2">
        <v>22.505186933100394</v>
      </c>
      <c r="CA288" s="2">
        <v>22.410424124270374</v>
      </c>
      <c r="CB288" s="2">
        <v>22.513616366634661</v>
      </c>
      <c r="CC288" s="2">
        <v>23.023710977529156</v>
      </c>
      <c r="CD288" s="2">
        <v>22.350049618627835</v>
      </c>
      <c r="CE288" s="2">
        <v>22.743361856890168</v>
      </c>
      <c r="CF288" s="2">
        <v>22.257061165144769</v>
      </c>
      <c r="CG288" s="2">
        <v>22.837676167155053</v>
      </c>
      <c r="CH288" s="2">
        <v>22.916785789061912</v>
      </c>
      <c r="CI288" s="2">
        <v>22.319063180090673</v>
      </c>
      <c r="CJ288" s="2">
        <v>23.483799434236296</v>
      </c>
      <c r="CK288" s="2">
        <v>22.330881641249952</v>
      </c>
      <c r="CL288" s="2">
        <v>22.867765008111444</v>
      </c>
      <c r="CM288" s="2">
        <v>22.823964660903883</v>
      </c>
      <c r="CN288" s="2">
        <v>23.140971113955857</v>
      </c>
      <c r="CO288" s="2">
        <v>22.902201428272683</v>
      </c>
      <c r="CP288" s="2">
        <v>22.338123391511282</v>
      </c>
      <c r="CQ288" s="2">
        <v>22.802976234854743</v>
      </c>
      <c r="CR288" s="2">
        <v>22.179053158710655</v>
      </c>
      <c r="CS288" s="2">
        <v>22.87374322049029</v>
      </c>
      <c r="CT288" s="2">
        <v>22.712279540933068</v>
      </c>
      <c r="CU288" s="2">
        <v>22.485534446830826</v>
      </c>
      <c r="CV288" s="2">
        <v>22.726643124422779</v>
      </c>
      <c r="CW288" s="2">
        <v>22.838444624828899</v>
      </c>
      <c r="CX288" s="2">
        <v>22.785986542351324</v>
      </c>
      <c r="CY288" s="2">
        <v>22.577027387584639</v>
      </c>
      <c r="CZ288" s="2">
        <v>22.613471385749651</v>
      </c>
      <c r="DA288" s="2">
        <v>22.551130442894088</v>
      </c>
      <c r="DB288" s="2">
        <v>23.041744061689172</v>
      </c>
      <c r="DC288" s="2">
        <v>22.142083681028826</v>
      </c>
      <c r="DD288" s="2">
        <v>22.558733359601518</v>
      </c>
      <c r="DE288" s="2">
        <v>22.209753030102391</v>
      </c>
      <c r="DF288" s="2">
        <v>22.375791895240365</v>
      </c>
      <c r="DG288" s="2">
        <v>22.435162265689261</v>
      </c>
      <c r="DH288" s="2">
        <v>22.107213023139668</v>
      </c>
      <c r="DI288" s="2">
        <v>22.882754145288978</v>
      </c>
      <c r="DJ288" s="2">
        <v>22.940979536860102</v>
      </c>
      <c r="DK288" s="2">
        <v>22.404021673971325</v>
      </c>
      <c r="DL288" s="2">
        <v>22.26159734603284</v>
      </c>
      <c r="DM288" s="2">
        <v>22.791140098508151</v>
      </c>
      <c r="DN288" s="2">
        <v>22.359265081331884</v>
      </c>
      <c r="DO288" s="2">
        <v>22.797769348757214</v>
      </c>
      <c r="DP288" s="2">
        <v>22.845961008788876</v>
      </c>
      <c r="DQ288" s="2">
        <v>22.186773943426303</v>
      </c>
      <c r="DR288" s="2">
        <v>22.885764773481828</v>
      </c>
      <c r="DS288" s="2">
        <v>22.799667876819566</v>
      </c>
      <c r="DT288" s="2">
        <v>22.720123054106061</v>
      </c>
      <c r="DU288" s="2">
        <v>22.784907509317936</v>
      </c>
      <c r="DV288" s="2">
        <v>22.129587042393549</v>
      </c>
      <c r="DW288" s="2">
        <v>22.82756446541455</v>
      </c>
      <c r="DX288" s="2">
        <v>22.418751001926964</v>
      </c>
      <c r="DY288" s="2">
        <v>22.412981861021947</v>
      </c>
      <c r="DZ288" s="2">
        <v>23.901029051904903</v>
      </c>
      <c r="EA288" s="2">
        <v>22.630821259379331</v>
      </c>
      <c r="EB288" s="2">
        <v>22.386161769284435</v>
      </c>
      <c r="EC288" s="2">
        <v>23.023847449957717</v>
      </c>
      <c r="ED288" s="2">
        <v>22.437721770098303</v>
      </c>
      <c r="EE288" s="2">
        <v>22.01863116338</v>
      </c>
      <c r="EF288" s="2">
        <v>22.554430727954074</v>
      </c>
      <c r="EG288" s="2">
        <v>22.916891563628635</v>
      </c>
      <c r="EH288" s="2">
        <v>22.643224866575022</v>
      </c>
      <c r="EI288" s="2">
        <v>22.350407197110066</v>
      </c>
      <c r="EJ288" s="2">
        <v>22.759837580920635</v>
      </c>
      <c r="EK288" s="2">
        <v>22.508734918878492</v>
      </c>
      <c r="EL288" s="2">
        <v>23.053042079478306</v>
      </c>
      <c r="EM288" s="2">
        <v>22.172337758573143</v>
      </c>
      <c r="EN288" s="2">
        <v>22.523064865669433</v>
      </c>
      <c r="EO288" s="2">
        <v>22.741890836963229</v>
      </c>
      <c r="EP288" s="2">
        <v>22.93433411009433</v>
      </c>
      <c r="EQ288" s="2">
        <v>23.019198120441473</v>
      </c>
      <c r="ER288" s="2">
        <v>22.811267290181881</v>
      </c>
      <c r="ES288" s="2">
        <v>22.51577642275646</v>
      </c>
      <c r="ET288" s="2">
        <v>22.643755343175727</v>
      </c>
      <c r="EU288" s="2">
        <v>23.051707684296144</v>
      </c>
      <c r="EV288" s="2">
        <v>22.705456983847331</v>
      </c>
      <c r="EW288" s="2">
        <v>22.558226902709801</v>
      </c>
      <c r="EX288" s="2">
        <v>21.956981649969599</v>
      </c>
      <c r="EY288" s="2">
        <v>22.443958883233915</v>
      </c>
      <c r="EZ288" s="2">
        <v>23.232045282824949</v>
      </c>
      <c r="FA288" s="2">
        <v>22.811935063676078</v>
      </c>
      <c r="FB288" s="2">
        <v>22.56460049798272</v>
      </c>
      <c r="FC288" s="2">
        <v>23.056484436545244</v>
      </c>
      <c r="FD288" s="2">
        <v>23.133163219463661</v>
      </c>
      <c r="FE288" s="2">
        <v>23.351499948376667</v>
      </c>
      <c r="FF288" s="2">
        <v>22.044560139446869</v>
      </c>
      <c r="FG288" s="2">
        <v>23.045843932078494</v>
      </c>
      <c r="FH288" s="2">
        <v>22.741275521447264</v>
      </c>
      <c r="FI288" s="2">
        <v>23.274700813345607</v>
      </c>
      <c r="FJ288" s="2">
        <v>23.274771944641195</v>
      </c>
      <c r="FK288" s="2">
        <v>23.350156296810557</v>
      </c>
      <c r="FL288" s="2">
        <v>23.111143373548391</v>
      </c>
      <c r="FM288" s="2">
        <v>22.354903885476336</v>
      </c>
      <c r="FN288" s="2">
        <v>22.801916723589169</v>
      </c>
      <c r="FO288" s="2">
        <v>22.492243985498895</v>
      </c>
      <c r="FP288" s="2">
        <v>22.953073517215305</v>
      </c>
      <c r="FQ288" s="2">
        <v>22.484518059155569</v>
      </c>
      <c r="FR288" s="2">
        <v>23.005102900768922</v>
      </c>
      <c r="FS288" s="2">
        <v>22.53212698297936</v>
      </c>
      <c r="FT288" s="2">
        <v>22.80101574771021</v>
      </c>
      <c r="FU288" s="2">
        <v>22.49074274255716</v>
      </c>
      <c r="FV288" s="2">
        <v>22.81994691275894</v>
      </c>
      <c r="FW288" s="2">
        <v>22.712002682470597</v>
      </c>
      <c r="FX288" s="2">
        <v>23.086254124473903</v>
      </c>
      <c r="FY288" s="2">
        <v>22.472221434723135</v>
      </c>
      <c r="FZ288" s="2">
        <v>22.725869561568722</v>
      </c>
      <c r="GA288" s="2">
        <v>22.859457799987947</v>
      </c>
      <c r="GB288" s="2">
        <v>22.42023481011163</v>
      </c>
      <c r="GC288" s="2">
        <v>22.0364378227587</v>
      </c>
      <c r="GD288" s="2">
        <v>23.098813334299187</v>
      </c>
      <c r="GE288" s="2">
        <v>22.643871419469964</v>
      </c>
      <c r="GF288" s="2">
        <v>22.774616289807369</v>
      </c>
      <c r="GG288" s="2">
        <v>22.840237536657114</v>
      </c>
      <c r="GH288" s="2">
        <v>23.503357471331118</v>
      </c>
      <c r="GI288" s="2">
        <v>22.698532744540238</v>
      </c>
      <c r="GJ288" s="2">
        <v>22.908138638323102</v>
      </c>
      <c r="GK288" s="2">
        <v>22.57301173494783</v>
      </c>
      <c r="GL288" s="2">
        <v>23.174262332098547</v>
      </c>
      <c r="GM288" s="30">
        <v>22.730462796280939</v>
      </c>
      <c r="GN288" s="30">
        <v>23.136644849664613</v>
      </c>
    </row>
    <row r="289" spans="1:196" x14ac:dyDescent="0.2">
      <c r="A289" s="17" t="s">
        <v>227</v>
      </c>
      <c r="B289" s="17">
        <v>54</v>
      </c>
      <c r="C289" s="17">
        <v>1</v>
      </c>
      <c r="D289" s="9" t="s">
        <v>0</v>
      </c>
      <c r="E289" s="8">
        <v>0.91669050226977955</v>
      </c>
      <c r="F289" s="7">
        <v>7.1444777681758609E-2</v>
      </c>
      <c r="G289" s="7">
        <v>0.99930303689849076</v>
      </c>
      <c r="H289" s="10">
        <v>-6.1277596623732222E-3</v>
      </c>
      <c r="I289" s="78">
        <v>0</v>
      </c>
      <c r="J289" s="78">
        <v>0</v>
      </c>
      <c r="K289" s="2">
        <v>17.168670514449076</v>
      </c>
      <c r="L289" s="2">
        <v>15.521194758378286</v>
      </c>
      <c r="M289" s="2">
        <v>16.976022750324237</v>
      </c>
      <c r="N289" s="2">
        <v>15.998133486444353</v>
      </c>
      <c r="O289" s="2">
        <v>17.683202119392536</v>
      </c>
      <c r="P289" s="2">
        <v>15.35632292456992</v>
      </c>
      <c r="Q289" s="2">
        <v>16.771010031980552</v>
      </c>
      <c r="R289" s="2">
        <v>14.500827803267722</v>
      </c>
      <c r="S289" s="2">
        <v>15.028623563219309</v>
      </c>
      <c r="T289" s="2">
        <v>14.080032295697331</v>
      </c>
      <c r="U289" s="2">
        <v>15.89693726559161</v>
      </c>
      <c r="V289" s="2">
        <v>17.199028235149434</v>
      </c>
      <c r="W289" s="2">
        <v>14.87383283071475</v>
      </c>
      <c r="X289" s="2">
        <v>15.945978240895748</v>
      </c>
      <c r="Y289" s="2">
        <v>15.100165988970302</v>
      </c>
      <c r="Z289" s="2">
        <v>14.888933124588306</v>
      </c>
      <c r="AA289" s="2">
        <v>16.223257445637866</v>
      </c>
      <c r="AB289" s="2">
        <v>15.889933470597317</v>
      </c>
      <c r="AC289" s="2">
        <v>17.117109596580793</v>
      </c>
      <c r="AD289" s="2">
        <v>17.274943192568127</v>
      </c>
      <c r="AE289" s="2">
        <v>15.894770522279709</v>
      </c>
      <c r="AF289" s="2">
        <v>16.609009579664388</v>
      </c>
      <c r="AG289" s="2">
        <v>14.762127771259076</v>
      </c>
      <c r="AH289" s="2">
        <v>16.113977827979557</v>
      </c>
      <c r="AI289" s="2">
        <v>16.071054219034902</v>
      </c>
      <c r="AJ289" s="2">
        <v>16.086856533138313</v>
      </c>
      <c r="AK289" s="2">
        <v>17.487481425243317</v>
      </c>
      <c r="AL289" s="2">
        <v>14.708642315879336</v>
      </c>
      <c r="AM289" s="2">
        <v>15.576351873062768</v>
      </c>
      <c r="AN289" s="2">
        <v>13.926435862370868</v>
      </c>
      <c r="AO289" s="2">
        <v>16.488547067218768</v>
      </c>
      <c r="AP289" s="2">
        <v>14.844594369232725</v>
      </c>
      <c r="AQ289" s="2">
        <v>16.28793268643232</v>
      </c>
      <c r="AR289" s="2">
        <v>16.754254391061338</v>
      </c>
      <c r="AS289" s="2">
        <v>16.283132457946532</v>
      </c>
      <c r="AT289" s="2">
        <v>14.274651784744833</v>
      </c>
      <c r="AU289" s="2">
        <v>14.223213612780601</v>
      </c>
      <c r="AV289" s="2">
        <v>14.168126329524714</v>
      </c>
      <c r="AW289" s="2">
        <v>16.885117140311817</v>
      </c>
      <c r="AX289" s="2">
        <v>17.488525173497102</v>
      </c>
      <c r="AY289" s="2">
        <v>16.117961851151765</v>
      </c>
      <c r="AZ289" s="2">
        <v>15.211682514436449</v>
      </c>
      <c r="BA289" s="2">
        <v>15.712117635854803</v>
      </c>
      <c r="BB289" s="2">
        <v>14.839414050810378</v>
      </c>
      <c r="BC289" s="2">
        <v>17.502052945047655</v>
      </c>
      <c r="BD289" s="2">
        <v>17.540267901412658</v>
      </c>
      <c r="BE289" s="2">
        <v>14.17392077451588</v>
      </c>
      <c r="BF289" s="2">
        <v>17.39579424829811</v>
      </c>
      <c r="BG289" s="2">
        <v>13.128344052762934</v>
      </c>
      <c r="BH289" s="2">
        <v>15.132172602777867</v>
      </c>
      <c r="BI289" s="2">
        <v>14.467076393635569</v>
      </c>
      <c r="BJ289" s="2">
        <v>15.258580116571641</v>
      </c>
      <c r="BK289" s="2">
        <v>16.031079613104961</v>
      </c>
      <c r="BL289" s="2">
        <v>17.225720477110244</v>
      </c>
      <c r="BM289" s="2">
        <v>15.542961783195551</v>
      </c>
      <c r="BN289" s="2">
        <v>16.865983479443841</v>
      </c>
      <c r="BO289" s="2">
        <v>16.83453278387028</v>
      </c>
      <c r="BP289" s="2">
        <v>15.055086139260242</v>
      </c>
      <c r="BQ289" s="2">
        <v>14.63732860822371</v>
      </c>
      <c r="BR289" s="2">
        <v>15.184339112727507</v>
      </c>
      <c r="BS289" s="2">
        <v>17.668444670075445</v>
      </c>
      <c r="BT289" s="2">
        <v>14.886653740858065</v>
      </c>
      <c r="BU289" s="2">
        <v>15.141940056304355</v>
      </c>
      <c r="BV289" s="2">
        <v>15.648134377595959</v>
      </c>
      <c r="BW289" s="2">
        <v>14.979805862983824</v>
      </c>
      <c r="BX289" s="2">
        <v>16.234083272378758</v>
      </c>
      <c r="BY289" s="2">
        <v>17.182799706101346</v>
      </c>
      <c r="BZ289" s="2">
        <v>14.265649793205359</v>
      </c>
      <c r="CA289" s="2">
        <v>16.089137257631286</v>
      </c>
      <c r="CB289" s="2">
        <v>14.939516241611601</v>
      </c>
      <c r="CC289" s="2">
        <v>16.34679113633533</v>
      </c>
      <c r="CD289" s="2">
        <v>16.175290083032454</v>
      </c>
      <c r="CE289" s="2">
        <v>17.602393140496126</v>
      </c>
      <c r="CF289" s="2">
        <v>14.853396498589836</v>
      </c>
      <c r="CG289" s="2">
        <v>15.092034792007908</v>
      </c>
      <c r="CH289" s="2">
        <v>16.53439891513975</v>
      </c>
      <c r="CI289" s="2">
        <v>17.013742344380454</v>
      </c>
      <c r="CJ289" s="2">
        <v>16.605864242249361</v>
      </c>
      <c r="CK289" s="2">
        <v>14.611066000432073</v>
      </c>
      <c r="CL289" s="2">
        <v>16.87615603834411</v>
      </c>
      <c r="CM289" s="2">
        <v>16.495384657834308</v>
      </c>
      <c r="CN289" s="2">
        <v>15.773883458450227</v>
      </c>
      <c r="CO289" s="2">
        <v>16.559966662920317</v>
      </c>
      <c r="CP289" s="2">
        <v>15.448839713923791</v>
      </c>
      <c r="CQ289" s="2">
        <v>18.124358975796845</v>
      </c>
      <c r="CR289" s="2">
        <v>16.373192855657273</v>
      </c>
      <c r="CS289" s="2">
        <v>15.916975398014504</v>
      </c>
      <c r="CT289" s="2">
        <v>16.372482222411705</v>
      </c>
      <c r="CU289" s="2">
        <v>17.044817751162132</v>
      </c>
      <c r="CV289" s="2">
        <v>15.651024414067967</v>
      </c>
      <c r="CW289" s="2">
        <v>18.727952963380545</v>
      </c>
      <c r="CX289" s="2">
        <v>15.485211215810562</v>
      </c>
      <c r="CY289" s="2">
        <v>15.590047659337296</v>
      </c>
      <c r="CZ289" s="2">
        <v>17.593311115439249</v>
      </c>
      <c r="DA289" s="2">
        <v>15.112554735751468</v>
      </c>
      <c r="DB289" s="2">
        <v>16.311192392065777</v>
      </c>
      <c r="DC289" s="2">
        <v>14.964645142810337</v>
      </c>
      <c r="DD289" s="2">
        <v>18.374032943994216</v>
      </c>
      <c r="DE289" s="2">
        <v>15.09694488591961</v>
      </c>
      <c r="DF289" s="2">
        <v>14.929216587427902</v>
      </c>
      <c r="DG289" s="2">
        <v>16.04337667962362</v>
      </c>
      <c r="DH289" s="2">
        <v>16.547316077354576</v>
      </c>
      <c r="DI289" s="2">
        <v>15.655469317153859</v>
      </c>
      <c r="DJ289" s="2">
        <v>18.540137873501095</v>
      </c>
      <c r="DK289" s="2">
        <v>15.216145585956077</v>
      </c>
      <c r="DL289" s="2">
        <v>15.680198288639126</v>
      </c>
      <c r="DM289" s="2">
        <v>16.638044900161585</v>
      </c>
      <c r="DN289" s="2">
        <v>15.446143304659349</v>
      </c>
      <c r="DO289" s="2">
        <v>16.95971409265324</v>
      </c>
      <c r="DP289" s="2">
        <v>17.286232110615845</v>
      </c>
      <c r="DQ289" s="2">
        <v>16.686783702365251</v>
      </c>
      <c r="DR289" s="2">
        <v>17.491074716496332</v>
      </c>
      <c r="DS289" s="2">
        <v>16.528583648545105</v>
      </c>
      <c r="DT289" s="2">
        <v>16.585324419372423</v>
      </c>
      <c r="DU289" s="2">
        <v>15.689962006771021</v>
      </c>
      <c r="DV289" s="2">
        <v>16.433317706390078</v>
      </c>
      <c r="DW289" s="2">
        <v>15.13816079852392</v>
      </c>
      <c r="DX289" s="2">
        <v>14.344528648382859</v>
      </c>
      <c r="DY289" s="2">
        <v>14.779961323579318</v>
      </c>
      <c r="DZ289" s="2">
        <v>18.470524574861127</v>
      </c>
      <c r="EA289" s="2">
        <v>15.31534539999009</v>
      </c>
      <c r="EB289" s="2">
        <v>13.66227291125475</v>
      </c>
      <c r="EC289" s="2">
        <v>18.11157181472991</v>
      </c>
      <c r="ED289" s="2">
        <v>16.575046625992059</v>
      </c>
      <c r="EE289" s="2">
        <v>13.872989466559652</v>
      </c>
      <c r="EF289" s="2">
        <v>14.539540343877782</v>
      </c>
      <c r="EG289" s="2">
        <v>16.206818689021173</v>
      </c>
      <c r="EH289" s="2">
        <v>15.986464815047839</v>
      </c>
      <c r="EI289" s="2">
        <v>15.730442447395905</v>
      </c>
      <c r="EJ289" s="2">
        <v>15.116686539164299</v>
      </c>
      <c r="EK289" s="2">
        <v>14.408395869213448</v>
      </c>
      <c r="EL289" s="2">
        <v>15.549717571718743</v>
      </c>
      <c r="EM289" s="2">
        <v>16.038568435074346</v>
      </c>
      <c r="EN289" s="2">
        <v>14.701212799547042</v>
      </c>
      <c r="EO289" s="2">
        <v>16.038617477223337</v>
      </c>
      <c r="EP289" s="2">
        <v>16.300806053397849</v>
      </c>
      <c r="EQ289" s="2">
        <v>16.943593600357332</v>
      </c>
      <c r="ER289" s="2">
        <v>17.874659275871792</v>
      </c>
      <c r="ES289" s="2">
        <v>16.201449675940818</v>
      </c>
      <c r="ET289" s="2">
        <v>15.902985356602725</v>
      </c>
      <c r="EU289" s="2">
        <v>16.822433704560495</v>
      </c>
      <c r="EV289" s="2">
        <v>16.266535228111497</v>
      </c>
      <c r="EW289" s="2">
        <v>14.498311309572621</v>
      </c>
      <c r="EX289" s="2">
        <v>16.708975194936524</v>
      </c>
      <c r="EY289" s="2">
        <v>15.225188188507062</v>
      </c>
      <c r="EZ289" s="2">
        <v>17.591057030313404</v>
      </c>
      <c r="FA289" s="2">
        <v>14.929016277268035</v>
      </c>
      <c r="FB289" s="2">
        <v>15.011312849500969</v>
      </c>
      <c r="FC289" s="2">
        <v>16.918298970158418</v>
      </c>
      <c r="FD289" s="2">
        <v>17.313296192912951</v>
      </c>
      <c r="FE289" s="2">
        <v>15.929240911643518</v>
      </c>
      <c r="FF289" s="2">
        <v>15.121518559663787</v>
      </c>
      <c r="FG289" s="2">
        <v>16.714805313817244</v>
      </c>
      <c r="FH289" s="2">
        <v>16.502365727083635</v>
      </c>
      <c r="FI289" s="2">
        <v>17.198419186258487</v>
      </c>
      <c r="FJ289" s="2">
        <v>17.660638564620609</v>
      </c>
      <c r="FK289" s="2">
        <v>15.943728514720055</v>
      </c>
      <c r="FL289" s="2">
        <v>16.028356510222302</v>
      </c>
      <c r="FM289" s="2">
        <v>15.488891353954221</v>
      </c>
      <c r="FN289" s="2">
        <v>15.892308259510468</v>
      </c>
      <c r="FO289" s="2">
        <v>16.04088206397962</v>
      </c>
      <c r="FP289" s="2">
        <v>15.355668819124087</v>
      </c>
      <c r="FQ289" s="2">
        <v>14.617056750737271</v>
      </c>
      <c r="FR289" s="2">
        <v>15.731074807966575</v>
      </c>
      <c r="FS289" s="2">
        <v>15.405197148631354</v>
      </c>
      <c r="FT289" s="2">
        <v>15.64565621885906</v>
      </c>
      <c r="FU289" s="2">
        <v>16.419071683652366</v>
      </c>
      <c r="FV289" s="2">
        <v>14.763556956863384</v>
      </c>
      <c r="FW289" s="2">
        <v>15.776476444697991</v>
      </c>
      <c r="FX289" s="2">
        <v>15.515509781921393</v>
      </c>
      <c r="FY289" s="2">
        <v>17.435203152239826</v>
      </c>
      <c r="FZ289" s="2">
        <v>15.809622295812538</v>
      </c>
      <c r="GA289" s="2">
        <v>16.856412384368213</v>
      </c>
      <c r="GB289" s="2">
        <v>13.931586456828072</v>
      </c>
      <c r="GC289" s="2">
        <v>14.687776785621175</v>
      </c>
      <c r="GD289" s="2">
        <v>14.8647422661807</v>
      </c>
      <c r="GE289" s="2">
        <v>14.684924944589435</v>
      </c>
      <c r="GF289" s="2">
        <v>16.804160241636232</v>
      </c>
      <c r="GG289" s="2">
        <v>15.134764428005239</v>
      </c>
      <c r="GH289" s="2">
        <v>15.071093395395035</v>
      </c>
      <c r="GI289" s="2">
        <v>15.715432548052474</v>
      </c>
      <c r="GJ289" s="2">
        <v>15.707639640555982</v>
      </c>
      <c r="GK289" s="2">
        <v>15.039698112337749</v>
      </c>
      <c r="GL289" s="2">
        <v>15.660472375711164</v>
      </c>
      <c r="GM289" s="30">
        <v>16.543422279939385</v>
      </c>
      <c r="GN289" s="30">
        <v>16.838243200916022</v>
      </c>
    </row>
    <row r="290" spans="1:196" x14ac:dyDescent="0.2">
      <c r="A290" s="17" t="s">
        <v>228</v>
      </c>
      <c r="B290" s="17">
        <v>56</v>
      </c>
      <c r="C290" s="17">
        <v>7</v>
      </c>
      <c r="D290" s="9" t="s">
        <v>0</v>
      </c>
      <c r="E290" s="8">
        <v>0.94015461115720478</v>
      </c>
      <c r="F290" s="7">
        <v>-2.3752778687473608E-2</v>
      </c>
      <c r="G290" s="7">
        <v>0.5585366448408382</v>
      </c>
      <c r="H290" s="10">
        <v>7.1181690190094571E-2</v>
      </c>
      <c r="I290" s="78">
        <v>0</v>
      </c>
      <c r="J290" s="78">
        <v>0</v>
      </c>
      <c r="K290" s="2">
        <v>21.066058489856992</v>
      </c>
      <c r="L290" s="2">
        <v>21.55650247482129</v>
      </c>
      <c r="M290" s="2">
        <v>21.65211000527556</v>
      </c>
      <c r="N290" s="2">
        <v>21.703034627895079</v>
      </c>
      <c r="O290" s="2">
        <v>20.960764509281375</v>
      </c>
      <c r="P290" s="2">
        <v>21.527661645122564</v>
      </c>
      <c r="Q290" s="2">
        <v>21.479599987185217</v>
      </c>
      <c r="R290" s="2">
        <v>21.770192203008747</v>
      </c>
      <c r="S290" s="2">
        <v>22.34841584727555</v>
      </c>
      <c r="T290" s="2">
        <v>21.872123846445927</v>
      </c>
      <c r="U290" s="2">
        <v>21.661919813585328</v>
      </c>
      <c r="V290" s="2">
        <v>20.768232235340776</v>
      </c>
      <c r="W290" s="2">
        <v>21.514207587988086</v>
      </c>
      <c r="X290" s="2">
        <v>20.257219362303875</v>
      </c>
      <c r="Y290" s="2">
        <v>21.592453851131292</v>
      </c>
      <c r="Z290" s="2">
        <v>22.285167512438466</v>
      </c>
      <c r="AA290" s="2">
        <v>21.59051365338777</v>
      </c>
      <c r="AB290" s="2">
        <v>20.916271799898929</v>
      </c>
      <c r="AC290" s="2">
        <v>21.487332688679068</v>
      </c>
      <c r="AD290" s="2">
        <v>21.11292201151694</v>
      </c>
      <c r="AE290" s="2">
        <v>21.978177567336257</v>
      </c>
      <c r="AF290" s="2">
        <v>21.104343833922353</v>
      </c>
      <c r="AG290" s="2">
        <v>21.852256991693078</v>
      </c>
      <c r="AH290" s="2">
        <v>20.032616158877371</v>
      </c>
      <c r="AI290" s="2">
        <v>21.454144452171619</v>
      </c>
      <c r="AJ290" s="2">
        <v>20.905923927622187</v>
      </c>
      <c r="AK290" s="2">
        <v>21.425010568760516</v>
      </c>
      <c r="AL290" s="2">
        <v>21.58298437063733</v>
      </c>
      <c r="AM290" s="2">
        <v>21.622351637287142</v>
      </c>
      <c r="AN290" s="2">
        <v>21.902245551546986</v>
      </c>
      <c r="AO290" s="2">
        <v>21.870717840075105</v>
      </c>
      <c r="AP290" s="2">
        <v>21.597453903238602</v>
      </c>
      <c r="AQ290" s="2">
        <v>21.155159878717569</v>
      </c>
      <c r="AR290" s="2">
        <v>21.551322206603157</v>
      </c>
      <c r="AS290" s="2">
        <v>20.983929929398027</v>
      </c>
      <c r="AT290" s="2">
        <v>21.987430886664246</v>
      </c>
      <c r="AU290" s="2">
        <v>22.152596152065836</v>
      </c>
      <c r="AV290" s="2">
        <v>21.959988994992994</v>
      </c>
      <c r="AW290" s="2">
        <v>21.084779398385447</v>
      </c>
      <c r="AX290" s="2">
        <v>22.063319942355221</v>
      </c>
      <c r="AY290" s="2">
        <v>21.585869183716028</v>
      </c>
      <c r="AZ290" s="2">
        <v>21.987939631516777</v>
      </c>
      <c r="BA290" s="2">
        <v>21.958801357197824</v>
      </c>
      <c r="BB290" s="2">
        <v>22.471451706568551</v>
      </c>
      <c r="BC290" s="2">
        <v>20.968848062581692</v>
      </c>
      <c r="BD290" s="2">
        <v>20.959497309358245</v>
      </c>
      <c r="BE290" s="2">
        <v>22.013305759426888</v>
      </c>
      <c r="BF290" s="2">
        <v>21.691546395323513</v>
      </c>
      <c r="BG290" s="2">
        <v>21.95083826925341</v>
      </c>
      <c r="BH290" s="2">
        <v>21.260290457944045</v>
      </c>
      <c r="BI290" s="2">
        <v>22.135253304898445</v>
      </c>
      <c r="BJ290" s="2">
        <v>21.286363842502283</v>
      </c>
      <c r="BK290" s="2">
        <v>21.683217052585757</v>
      </c>
      <c r="BL290" s="2">
        <v>21.318744103379082</v>
      </c>
      <c r="BM290" s="2">
        <v>21.246255942839646</v>
      </c>
      <c r="BN290" s="2">
        <v>21.036887870949819</v>
      </c>
      <c r="BO290" s="2">
        <v>21.454923342254204</v>
      </c>
      <c r="BP290" s="2">
        <v>21.581758191473014</v>
      </c>
      <c r="BQ290" s="2">
        <v>21.987924003792976</v>
      </c>
      <c r="BR290" s="2">
        <v>21.722660911592204</v>
      </c>
      <c r="BS290" s="2">
        <v>22.30356145657813</v>
      </c>
      <c r="BT290" s="2">
        <v>21.442540268991486</v>
      </c>
      <c r="BU290" s="2">
        <v>21.437658216190613</v>
      </c>
      <c r="BV290" s="2">
        <v>21.19918316417678</v>
      </c>
      <c r="BW290" s="2">
        <v>21.148494715844006</v>
      </c>
      <c r="BX290" s="2">
        <v>21.22723002853753</v>
      </c>
      <c r="BY290" s="2">
        <v>21.383615844435457</v>
      </c>
      <c r="BZ290" s="2">
        <v>21.808788926261919</v>
      </c>
      <c r="CA290" s="2">
        <v>21.860580655033509</v>
      </c>
      <c r="CB290" s="2">
        <v>21.36570376542295</v>
      </c>
      <c r="CC290" s="2">
        <v>21.374022512960757</v>
      </c>
      <c r="CD290" s="2">
        <v>21.143387047168307</v>
      </c>
      <c r="CE290" s="2">
        <v>21.171495808331471</v>
      </c>
      <c r="CF290" s="2">
        <v>20.85663594527983</v>
      </c>
      <c r="CG290" s="2">
        <v>21.642092114717883</v>
      </c>
      <c r="CH290" s="2">
        <v>21.460907068141516</v>
      </c>
      <c r="CI290" s="2">
        <v>21.564225298706486</v>
      </c>
      <c r="CJ290" s="2">
        <v>21.872275246324698</v>
      </c>
      <c r="CK290" s="2">
        <v>21.320486739121222</v>
      </c>
      <c r="CL290" s="2">
        <v>20.850740139432872</v>
      </c>
      <c r="CM290" s="2">
        <v>20.553767324457176</v>
      </c>
      <c r="CN290" s="2">
        <v>22.158034656149159</v>
      </c>
      <c r="CO290" s="2">
        <v>21.554351373772683</v>
      </c>
      <c r="CP290" s="2">
        <v>21.373485788120345</v>
      </c>
      <c r="CQ290" s="2">
        <v>21.657835251503283</v>
      </c>
      <c r="CR290" s="2">
        <v>22.077688691653833</v>
      </c>
      <c r="CS290" s="2">
        <v>22.146016869148305</v>
      </c>
      <c r="CT290" s="2">
        <v>21.0250385901745</v>
      </c>
      <c r="CU290" s="2">
        <v>21.26590977687497</v>
      </c>
      <c r="CV290" s="2">
        <v>21.696472221422731</v>
      </c>
      <c r="CW290" s="2">
        <v>21.479812358699991</v>
      </c>
      <c r="CX290" s="2">
        <v>21.506173942702677</v>
      </c>
      <c r="CY290" s="2">
        <v>20.602569448897349</v>
      </c>
      <c r="CZ290" s="2">
        <v>21.714535938568357</v>
      </c>
      <c r="DA290" s="2">
        <v>22.312790706200424</v>
      </c>
      <c r="DB290" s="2">
        <v>21.047953596311405</v>
      </c>
      <c r="DC290" s="2">
        <v>21.348739489705931</v>
      </c>
      <c r="DD290" s="2">
        <v>22.192725852993068</v>
      </c>
      <c r="DE290" s="2">
        <v>21.400934041401527</v>
      </c>
      <c r="DF290" s="2">
        <v>21.547452997502376</v>
      </c>
      <c r="DG290" s="2">
        <v>21.487708442563935</v>
      </c>
      <c r="DH290" s="2">
        <v>21.691816340968433</v>
      </c>
      <c r="DI290" s="2">
        <v>21.353758164305034</v>
      </c>
      <c r="DJ290" s="2">
        <v>21.027554247067172</v>
      </c>
      <c r="DK290" s="2">
        <v>21.034503903853494</v>
      </c>
      <c r="DL290" s="2">
        <v>20.977112365151861</v>
      </c>
      <c r="DM290" s="2">
        <v>21.407390177314149</v>
      </c>
      <c r="DN290" s="2">
        <v>20.906285555928861</v>
      </c>
      <c r="DO290" s="2">
        <v>21.135782851497193</v>
      </c>
      <c r="DP290" s="2">
        <v>21.517271240087947</v>
      </c>
      <c r="DQ290" s="2">
        <v>22.037773743895954</v>
      </c>
      <c r="DR290" s="2">
        <v>21.608630600336987</v>
      </c>
      <c r="DS290" s="2">
        <v>21.85397208191478</v>
      </c>
      <c r="DT290" s="2">
        <v>21.345116446241249</v>
      </c>
      <c r="DU290" s="2">
        <v>21.335297049196097</v>
      </c>
      <c r="DV290" s="2">
        <v>21.211741813723997</v>
      </c>
      <c r="DW290" s="2">
        <v>21.392414112675333</v>
      </c>
      <c r="DX290" s="2">
        <v>21.606821156065177</v>
      </c>
      <c r="DY290" s="2">
        <v>22.019629784001019</v>
      </c>
      <c r="DZ290" s="2">
        <v>20.991711006192293</v>
      </c>
      <c r="EA290" s="2">
        <v>21.054864284713315</v>
      </c>
      <c r="EB290" s="2">
        <v>21.239448167702662</v>
      </c>
      <c r="EC290" s="2">
        <v>21.85110633911318</v>
      </c>
      <c r="ED290" s="2">
        <v>20.872015025576271</v>
      </c>
      <c r="EE290" s="2">
        <v>21.91032613496089</v>
      </c>
      <c r="EF290" s="2">
        <v>21.549652435974192</v>
      </c>
      <c r="EG290" s="2">
        <v>21.10908123266676</v>
      </c>
      <c r="EH290" s="2">
        <v>21.51819084466614</v>
      </c>
      <c r="EI290" s="2">
        <v>21.948645941015695</v>
      </c>
      <c r="EJ290" s="2">
        <v>21.301866573043281</v>
      </c>
      <c r="EK290" s="2">
        <v>21.565790499905486</v>
      </c>
      <c r="EL290" s="2">
        <v>21.001895876017979</v>
      </c>
      <c r="EM290" s="2">
        <v>21.194468014378685</v>
      </c>
      <c r="EN290" s="2">
        <v>21.929527546764184</v>
      </c>
      <c r="EO290" s="2">
        <v>21.779232319818625</v>
      </c>
      <c r="EP290" s="2">
        <v>21.606657759325451</v>
      </c>
      <c r="EQ290" s="2">
        <v>21.8834497371307</v>
      </c>
      <c r="ER290" s="2">
        <v>22.038172400011753</v>
      </c>
      <c r="ES290" s="2">
        <v>21.418400149146773</v>
      </c>
      <c r="ET290" s="2">
        <v>20.866146208791029</v>
      </c>
      <c r="EU290" s="2">
        <v>20.353702493028052</v>
      </c>
      <c r="EV290" s="2">
        <v>21.458373613948186</v>
      </c>
      <c r="EW290" s="2">
        <v>21.605969726456934</v>
      </c>
      <c r="EX290" s="2">
        <v>21.905482094260993</v>
      </c>
      <c r="EY290" s="2">
        <v>21.635219245879746</v>
      </c>
      <c r="EZ290" s="2">
        <v>22.186808850122738</v>
      </c>
      <c r="FA290" s="2">
        <v>21.790797724990835</v>
      </c>
      <c r="FB290" s="2">
        <v>21.695416376523493</v>
      </c>
      <c r="FC290" s="2">
        <v>20.927818252614266</v>
      </c>
      <c r="FD290" s="2">
        <v>21.698106205179371</v>
      </c>
      <c r="FE290" s="2">
        <v>21.723659028988166</v>
      </c>
      <c r="FF290" s="2">
        <v>21.74500277530694</v>
      </c>
      <c r="FG290" s="2">
        <v>21.672813130276865</v>
      </c>
      <c r="FH290" s="2">
        <v>21.897200357923477</v>
      </c>
      <c r="FI290" s="2">
        <v>20.697476881974232</v>
      </c>
      <c r="FJ290" s="2">
        <v>21.639236354352075</v>
      </c>
      <c r="FK290" s="2">
        <v>22.416112844809689</v>
      </c>
      <c r="FL290" s="2">
        <v>21.629168560345914</v>
      </c>
      <c r="FM290" s="2">
        <v>21.521985385122385</v>
      </c>
      <c r="FN290" s="2">
        <v>21.289195864702027</v>
      </c>
      <c r="FO290" s="2">
        <v>22.053890831312994</v>
      </c>
      <c r="FP290" s="2">
        <v>21.277882201713705</v>
      </c>
      <c r="FQ290" s="2">
        <v>21.3135713255888</v>
      </c>
      <c r="FR290" s="2">
        <v>21.564003857391668</v>
      </c>
      <c r="FS290" s="2">
        <v>21.695404641620847</v>
      </c>
      <c r="FT290" s="2">
        <v>20.883443511236202</v>
      </c>
      <c r="FU290" s="2">
        <v>21.536978228934196</v>
      </c>
      <c r="FV290" s="2">
        <v>21.696139146821491</v>
      </c>
      <c r="FW290" s="2">
        <v>21.670540262941827</v>
      </c>
      <c r="FX290" s="2">
        <v>21.50680164333119</v>
      </c>
      <c r="FY290" s="2">
        <v>21.509797552105912</v>
      </c>
      <c r="FZ290" s="2">
        <v>21.468631427445121</v>
      </c>
      <c r="GA290" s="2">
        <v>20.667198821734676</v>
      </c>
      <c r="GB290" s="2">
        <v>21.721735355633193</v>
      </c>
      <c r="GC290" s="2">
        <v>21.96496070302398</v>
      </c>
      <c r="GD290" s="2">
        <v>21.832044004347303</v>
      </c>
      <c r="GE290" s="2">
        <v>21.791763725278866</v>
      </c>
      <c r="GF290" s="2">
        <v>22.078028254392162</v>
      </c>
      <c r="GG290" s="2">
        <v>21.697791901949568</v>
      </c>
      <c r="GH290" s="2">
        <v>22.11724774876415</v>
      </c>
      <c r="GI290" s="2">
        <v>22.011602757295496</v>
      </c>
      <c r="GJ290" s="2">
        <v>20.983464877470077</v>
      </c>
      <c r="GK290" s="2">
        <v>21.339056538653406</v>
      </c>
      <c r="GL290" s="2">
        <v>21.818727720129527</v>
      </c>
      <c r="GM290" s="30">
        <v>21.687894737596039</v>
      </c>
      <c r="GN290" s="30">
        <v>21.140888116338232</v>
      </c>
    </row>
    <row r="291" spans="1:196" x14ac:dyDescent="0.2">
      <c r="A291" s="17" t="s">
        <v>229</v>
      </c>
      <c r="B291" s="17">
        <f>16+18+24</f>
        <v>58</v>
      </c>
      <c r="C291" s="17">
        <v>1</v>
      </c>
      <c r="D291" s="9" t="s">
        <v>0</v>
      </c>
      <c r="E291" s="8">
        <v>0.97818562554753974</v>
      </c>
      <c r="F291" s="7">
        <v>3.4720290857322311E-2</v>
      </c>
      <c r="G291" s="7">
        <v>0.94575311372378357</v>
      </c>
      <c r="H291" s="10">
        <v>-5.30874098674321E-2</v>
      </c>
      <c r="I291" s="78">
        <v>0</v>
      </c>
      <c r="J291" s="78">
        <v>0</v>
      </c>
      <c r="K291" s="2">
        <v>15.872880892151915</v>
      </c>
      <c r="L291" s="2">
        <v>14.429019747529036</v>
      </c>
      <c r="M291" s="2">
        <v>15.890268238263435</v>
      </c>
      <c r="N291" s="2">
        <v>14.498849849315919</v>
      </c>
      <c r="O291" s="2">
        <v>16.073760822688396</v>
      </c>
      <c r="P291" s="2">
        <v>14.199404133187064</v>
      </c>
      <c r="Q291" s="2">
        <v>15.34291904902695</v>
      </c>
      <c r="R291" s="2">
        <v>13.614727849762001</v>
      </c>
      <c r="S291" s="2">
        <v>13.421129371016233</v>
      </c>
      <c r="T291" s="2">
        <v>13.102387269598124</v>
      </c>
      <c r="U291" s="2">
        <v>14.437641087991347</v>
      </c>
      <c r="V291" s="2">
        <v>15.303067554628702</v>
      </c>
      <c r="W291" s="2">
        <v>13.863222883128184</v>
      </c>
      <c r="X291" s="2">
        <v>15.113154605853445</v>
      </c>
      <c r="Y291" s="2">
        <v>13.636293434841361</v>
      </c>
      <c r="Z291" s="2">
        <v>13.769541754605275</v>
      </c>
      <c r="AA291" s="2">
        <v>14.976640511754434</v>
      </c>
      <c r="AB291" s="2">
        <v>14.469310366565452</v>
      </c>
      <c r="AC291" s="2">
        <v>15.539990663947801</v>
      </c>
      <c r="AD291" s="2">
        <v>15.816712802251422</v>
      </c>
      <c r="AE291" s="2">
        <v>14.598960595540007</v>
      </c>
      <c r="AF291" s="2">
        <v>15.445853618484161</v>
      </c>
      <c r="AG291" s="2">
        <v>13.016874528033176</v>
      </c>
      <c r="AH291" s="2">
        <v>14.709828715584299</v>
      </c>
      <c r="AI291" s="2">
        <v>14.631080095443656</v>
      </c>
      <c r="AJ291" s="2">
        <v>14.589033052896754</v>
      </c>
      <c r="AK291" s="2">
        <v>16.119698164484465</v>
      </c>
      <c r="AL291" s="2">
        <v>13.850430637164356</v>
      </c>
      <c r="AM291" s="2">
        <v>14.340661775596288</v>
      </c>
      <c r="AN291" s="2">
        <v>13.232969246322851</v>
      </c>
      <c r="AO291" s="2">
        <v>14.922569212906147</v>
      </c>
      <c r="AP291" s="2">
        <v>13.769501351734496</v>
      </c>
      <c r="AQ291" s="2">
        <v>14.75543282660643</v>
      </c>
      <c r="AR291" s="2">
        <v>15.627610579569975</v>
      </c>
      <c r="AS291" s="2">
        <v>14.968127769594542</v>
      </c>
      <c r="AT291" s="2">
        <v>12.529960196749039</v>
      </c>
      <c r="AU291" s="2">
        <v>13.667576659514932</v>
      </c>
      <c r="AV291" s="2">
        <v>12.993500190155522</v>
      </c>
      <c r="AW291" s="2">
        <v>15.344600333755064</v>
      </c>
      <c r="AX291" s="2">
        <v>15.656069717035138</v>
      </c>
      <c r="AY291" s="2">
        <v>15.050496904867325</v>
      </c>
      <c r="AZ291" s="2">
        <v>13.891107166369284</v>
      </c>
      <c r="BA291" s="2">
        <v>14.25080178603071</v>
      </c>
      <c r="BB291" s="2">
        <v>13.575288988827007</v>
      </c>
      <c r="BC291" s="2">
        <v>15.228909371217297</v>
      </c>
      <c r="BD291" s="2">
        <v>15.796405277185238</v>
      </c>
      <c r="BE291" s="2">
        <v>13.598758807878212</v>
      </c>
      <c r="BF291" s="2">
        <v>15.84683077028296</v>
      </c>
      <c r="BG291" s="2">
        <v>11.892197330684477</v>
      </c>
      <c r="BH291" s="2">
        <v>13.997096895932398</v>
      </c>
      <c r="BI291" s="2">
        <v>13.586084440771906</v>
      </c>
      <c r="BJ291" s="2">
        <v>13.713916843616177</v>
      </c>
      <c r="BK291" s="2">
        <v>15.063173042895068</v>
      </c>
      <c r="BL291" s="2">
        <v>15.707153198964122</v>
      </c>
      <c r="BM291" s="2">
        <v>14.374063072031486</v>
      </c>
      <c r="BN291" s="2">
        <v>15.751210376467643</v>
      </c>
      <c r="BO291" s="2">
        <v>15.924187496015755</v>
      </c>
      <c r="BP291" s="2">
        <v>13.986783988466353</v>
      </c>
      <c r="BQ291" s="2">
        <v>13.249243736637229</v>
      </c>
      <c r="BR291" s="2">
        <v>13.601415825703397</v>
      </c>
      <c r="BS291" s="2">
        <v>16.216304043907066</v>
      </c>
      <c r="BT291" s="2">
        <v>13.795813843864899</v>
      </c>
      <c r="BU291" s="2">
        <v>14.147410465023055</v>
      </c>
      <c r="BV291" s="2">
        <v>14.24831816357519</v>
      </c>
      <c r="BW291" s="2">
        <v>13.702186703104815</v>
      </c>
      <c r="BX291" s="2">
        <v>15.085599495545114</v>
      </c>
      <c r="BY291" s="2">
        <v>15.51956199563123</v>
      </c>
      <c r="BZ291" s="2">
        <v>13.373492033270269</v>
      </c>
      <c r="CA291" s="2">
        <v>14.696692702462888</v>
      </c>
      <c r="CB291" s="2">
        <v>13.095303362943797</v>
      </c>
      <c r="CC291" s="2">
        <v>15.1440053608308</v>
      </c>
      <c r="CD291" s="2">
        <v>14.711464258376893</v>
      </c>
      <c r="CE291" s="2">
        <v>16.28702201004176</v>
      </c>
      <c r="CF291" s="2">
        <v>13.438121060031328</v>
      </c>
      <c r="CG291" s="2">
        <v>14.082598195779189</v>
      </c>
      <c r="CH291" s="2">
        <v>15.253660513166533</v>
      </c>
      <c r="CI291" s="2">
        <v>15.637279472777244</v>
      </c>
      <c r="CJ291" s="2">
        <v>15.511411781701351</v>
      </c>
      <c r="CK291" s="2">
        <v>13.590100366744071</v>
      </c>
      <c r="CL291" s="2">
        <v>15.435952030242492</v>
      </c>
      <c r="CM291" s="2">
        <v>15.066558412864179</v>
      </c>
      <c r="CN291" s="2">
        <v>14.371597547596862</v>
      </c>
      <c r="CO291" s="2">
        <v>15.145389402256249</v>
      </c>
      <c r="CP291" s="2">
        <v>14.137592600288464</v>
      </c>
      <c r="CQ291" s="2">
        <v>17.099569947664076</v>
      </c>
      <c r="CR291" s="2">
        <v>15.481415813890029</v>
      </c>
      <c r="CS291" s="2">
        <v>14.68258056840603</v>
      </c>
      <c r="CT291" s="2">
        <v>14.791407080385264</v>
      </c>
      <c r="CU291" s="2">
        <v>15.790087547948447</v>
      </c>
      <c r="CV291" s="2">
        <v>14.589006641410416</v>
      </c>
      <c r="CW291" s="2">
        <v>17.742401999161384</v>
      </c>
      <c r="CX291" s="2">
        <v>14.170430002071351</v>
      </c>
      <c r="CY291" s="2">
        <v>14.511330964482347</v>
      </c>
      <c r="CZ291" s="2">
        <v>16.311464944461218</v>
      </c>
      <c r="DA291" s="2">
        <v>13.904100088051372</v>
      </c>
      <c r="DB291" s="2">
        <v>14.936639137654661</v>
      </c>
      <c r="DC291" s="2">
        <v>13.625782106086506</v>
      </c>
      <c r="DD291" s="2">
        <v>17.464080193141911</v>
      </c>
      <c r="DE291" s="2">
        <v>14.318703485920377</v>
      </c>
      <c r="DF291" s="2">
        <v>13.955601469577893</v>
      </c>
      <c r="DG291" s="2">
        <v>14.585552060757909</v>
      </c>
      <c r="DH291" s="2">
        <v>15.328473646189572</v>
      </c>
      <c r="DI291" s="2">
        <v>14.223790651846482</v>
      </c>
      <c r="DJ291" s="2">
        <v>17.214662958227422</v>
      </c>
      <c r="DK291" s="2">
        <v>14.052159364539209</v>
      </c>
      <c r="DL291" s="2">
        <v>14.37132674137303</v>
      </c>
      <c r="DM291" s="2">
        <v>15.032469204747473</v>
      </c>
      <c r="DN291" s="2">
        <v>14.426886787233064</v>
      </c>
      <c r="DO291" s="2">
        <v>15.720009164369287</v>
      </c>
      <c r="DP291" s="2">
        <v>15.89330039086548</v>
      </c>
      <c r="DQ291" s="2">
        <v>15.441971477249467</v>
      </c>
      <c r="DR291" s="2">
        <v>16.729891069611341</v>
      </c>
      <c r="DS291" s="2">
        <v>14.750333176194133</v>
      </c>
      <c r="DT291" s="2">
        <v>15.110154691362599</v>
      </c>
      <c r="DU291" s="2">
        <v>14.725769419931616</v>
      </c>
      <c r="DV291" s="2">
        <v>15.13665384129383</v>
      </c>
      <c r="DW291" s="2">
        <v>13.910734373159663</v>
      </c>
      <c r="DX291" s="2">
        <v>13.284716176730557</v>
      </c>
      <c r="DY291" s="2">
        <v>13.290049346764478</v>
      </c>
      <c r="DZ291" s="2">
        <v>16.784549702497923</v>
      </c>
      <c r="EA291" s="2">
        <v>13.972169483935664</v>
      </c>
      <c r="EB291" s="2">
        <v>12.728442030210839</v>
      </c>
      <c r="EC291" s="2">
        <v>17.03089558323672</v>
      </c>
      <c r="ED291" s="2">
        <v>15.130580190568732</v>
      </c>
      <c r="EE291" s="2">
        <v>12.014319451038649</v>
      </c>
      <c r="EF291" s="2">
        <v>13.126932235854474</v>
      </c>
      <c r="EG291" s="2">
        <v>14.845974223130181</v>
      </c>
      <c r="EH291" s="2">
        <v>14.47933135744775</v>
      </c>
      <c r="EI291" s="2">
        <v>14.61367770023123</v>
      </c>
      <c r="EJ291" s="2">
        <v>13.703507953049044</v>
      </c>
      <c r="EK291" s="2">
        <v>13.400522292958559</v>
      </c>
      <c r="EL291" s="2">
        <v>14.037555699284326</v>
      </c>
      <c r="EM291" s="2">
        <v>14.52672729496997</v>
      </c>
      <c r="EN291" s="2">
        <v>12.331624985372851</v>
      </c>
      <c r="EO291" s="2">
        <v>14.219949899248533</v>
      </c>
      <c r="EP291" s="2">
        <v>15.137376811327409</v>
      </c>
      <c r="EQ291" s="2">
        <v>15.507251656415544</v>
      </c>
      <c r="ER291" s="2">
        <v>16.791545879388153</v>
      </c>
      <c r="ES291" s="2">
        <v>14.804530345902821</v>
      </c>
      <c r="ET291" s="2">
        <v>14.915872433532623</v>
      </c>
      <c r="EU291" s="2">
        <v>15.349772442697265</v>
      </c>
      <c r="EV291" s="2">
        <v>14.816442012191276</v>
      </c>
      <c r="EW291" s="2">
        <v>13.589261786152907</v>
      </c>
      <c r="EX291" s="2">
        <v>15.044525534077135</v>
      </c>
      <c r="EY291" s="2">
        <v>14.289098487137114</v>
      </c>
      <c r="EZ291" s="2">
        <v>15.987658133199673</v>
      </c>
      <c r="FA291" s="2">
        <v>13.64210681660377</v>
      </c>
      <c r="FB291" s="2">
        <v>13.722415196568754</v>
      </c>
      <c r="FC291" s="2">
        <v>15.423437731889013</v>
      </c>
      <c r="FD291" s="2">
        <v>15.788578592061642</v>
      </c>
      <c r="FE291" s="2">
        <v>14.576592235305171</v>
      </c>
      <c r="FF291" s="2">
        <v>13.738708162351516</v>
      </c>
      <c r="FG291" s="2">
        <v>15.244960822337813</v>
      </c>
      <c r="FH291" s="2">
        <v>15.171589371754321</v>
      </c>
      <c r="FI291" s="2">
        <v>15.818711071757901</v>
      </c>
      <c r="FJ291" s="2">
        <v>15.978140756456005</v>
      </c>
      <c r="FK291" s="2">
        <v>14.866978266930806</v>
      </c>
      <c r="FL291" s="2">
        <v>15.243498444792641</v>
      </c>
      <c r="FM291" s="2">
        <v>14.448898193199078</v>
      </c>
      <c r="FN291" s="2">
        <v>14.600928041467947</v>
      </c>
      <c r="FO291" s="2">
        <v>14.443881451711531</v>
      </c>
      <c r="FP291" s="2">
        <v>14.484028526996894</v>
      </c>
      <c r="FQ291" s="2">
        <v>13.440078185074221</v>
      </c>
      <c r="FR291" s="2">
        <v>14.483828651155449</v>
      </c>
      <c r="FS291" s="2">
        <v>14.147402835798351</v>
      </c>
      <c r="FT291" s="2">
        <v>14.407519297394483</v>
      </c>
      <c r="FU291" s="2">
        <v>14.634481897307761</v>
      </c>
      <c r="FV291" s="2">
        <v>13.827411826683951</v>
      </c>
      <c r="FW291" s="2">
        <v>14.4826084080337</v>
      </c>
      <c r="FX291" s="2">
        <v>14.625412612436628</v>
      </c>
      <c r="FY291" s="2">
        <v>16.073343167334635</v>
      </c>
      <c r="FZ291" s="2">
        <v>14.08359954165824</v>
      </c>
      <c r="GA291" s="2">
        <v>15.17656190639411</v>
      </c>
      <c r="GB291" s="2">
        <v>12.048963346364134</v>
      </c>
      <c r="GC291" s="2">
        <v>13.566423560983537</v>
      </c>
      <c r="GD291" s="2">
        <v>13.515361334866911</v>
      </c>
      <c r="GE291" s="2">
        <v>13.493853823344866</v>
      </c>
      <c r="GF291" s="2">
        <v>15.406918749200784</v>
      </c>
      <c r="GG291" s="2">
        <v>13.40941337525299</v>
      </c>
      <c r="GH291" s="2">
        <v>14.282081366214989</v>
      </c>
      <c r="GI291" s="2">
        <v>14.253595395189604</v>
      </c>
      <c r="GJ291" s="2">
        <v>14.375797490453589</v>
      </c>
      <c r="GK291" s="2">
        <v>13.593935433018563</v>
      </c>
      <c r="GL291" s="2">
        <v>13.896008709828411</v>
      </c>
      <c r="GM291" s="30">
        <v>15.042287798342244</v>
      </c>
      <c r="GN291" s="30">
        <v>15.318749610869151</v>
      </c>
    </row>
    <row r="292" spans="1:196" x14ac:dyDescent="0.2">
      <c r="A292" s="17" t="s">
        <v>230</v>
      </c>
      <c r="B292" s="17">
        <f>16+18+18</f>
        <v>52</v>
      </c>
      <c r="C292" s="17">
        <v>4</v>
      </c>
      <c r="D292" s="9" t="s">
        <v>0</v>
      </c>
      <c r="E292" s="8">
        <v>0.95170299343542042</v>
      </c>
      <c r="F292" s="7">
        <v>-1.5909205542854465E-2</v>
      </c>
      <c r="G292" s="7">
        <v>4.5331780010811396E-2</v>
      </c>
      <c r="H292" s="10">
        <v>0.12893456866573771</v>
      </c>
      <c r="I292" s="78">
        <v>0</v>
      </c>
      <c r="J292" s="58" t="s">
        <v>5711</v>
      </c>
      <c r="K292" s="2">
        <v>24.523430005122243</v>
      </c>
      <c r="L292" s="2">
        <v>24.655188216102626</v>
      </c>
      <c r="M292" s="2">
        <v>25.325784188026947</v>
      </c>
      <c r="N292" s="2">
        <v>24.980223214244024</v>
      </c>
      <c r="O292" s="2">
        <v>24.147893874830483</v>
      </c>
      <c r="P292" s="2">
        <v>25.185602998259419</v>
      </c>
      <c r="Q292" s="2">
        <v>24.207563633071473</v>
      </c>
      <c r="R292" s="2">
        <v>24.967825707432453</v>
      </c>
      <c r="S292" s="2">
        <v>24.817853202941681</v>
      </c>
      <c r="T292" s="2">
        <v>24.877557416251545</v>
      </c>
      <c r="U292" s="2">
        <v>24.724126632250925</v>
      </c>
      <c r="V292" s="2">
        <v>24.153375688133178</v>
      </c>
      <c r="W292" s="2">
        <v>24.616512333044028</v>
      </c>
      <c r="X292" s="2">
        <v>24.326778581027412</v>
      </c>
      <c r="Y292" s="2">
        <v>24.971611871074664</v>
      </c>
      <c r="Z292" s="2">
        <v>24.8653583117495</v>
      </c>
      <c r="AA292" s="2">
        <v>24.463502495379561</v>
      </c>
      <c r="AB292" s="2">
        <v>23.997544220019822</v>
      </c>
      <c r="AC292" s="2">
        <v>24.355033469760013</v>
      </c>
      <c r="AD292" s="2">
        <v>24.6898390761475</v>
      </c>
      <c r="AE292" s="2">
        <v>25.05897628229426</v>
      </c>
      <c r="AF292" s="2">
        <v>24.265100740278598</v>
      </c>
      <c r="AG292" s="2">
        <v>24.542302942550013</v>
      </c>
      <c r="AH292" s="2">
        <v>24.334368944897772</v>
      </c>
      <c r="AI292" s="2">
        <v>24.904869121130371</v>
      </c>
      <c r="AJ292" s="2">
        <v>24.685551053775239</v>
      </c>
      <c r="AK292" s="2">
        <v>24.426258076888104</v>
      </c>
      <c r="AL292" s="2">
        <v>25.375583937244301</v>
      </c>
      <c r="AM292" s="2">
        <v>24.857845355187372</v>
      </c>
      <c r="AN292" s="2">
        <v>24.869779799570637</v>
      </c>
      <c r="AO292" s="2">
        <v>24.874763796366814</v>
      </c>
      <c r="AP292" s="2">
        <v>24.521849699262564</v>
      </c>
      <c r="AQ292" s="2">
        <v>24.813588493907876</v>
      </c>
      <c r="AR292" s="2">
        <v>24.810539524245772</v>
      </c>
      <c r="AS292" s="2">
        <v>24.818782557442518</v>
      </c>
      <c r="AT292" s="2">
        <v>24.214351846419085</v>
      </c>
      <c r="AU292" s="2">
        <v>24.96915937989835</v>
      </c>
      <c r="AV292" s="2">
        <v>24.790125738963209</v>
      </c>
      <c r="AW292" s="2">
        <v>24.311884054153808</v>
      </c>
      <c r="AX292" s="2">
        <v>25.006449202996098</v>
      </c>
      <c r="AY292" s="2">
        <v>24.919991036783003</v>
      </c>
      <c r="AZ292" s="2">
        <v>25.076782153033417</v>
      </c>
      <c r="BA292" s="2">
        <v>24.957667405661596</v>
      </c>
      <c r="BB292" s="2">
        <v>25.092737882054319</v>
      </c>
      <c r="BC292" s="2">
        <v>24.434287587424141</v>
      </c>
      <c r="BD292" s="2">
        <v>24.852840352410915</v>
      </c>
      <c r="BE292" s="2">
        <v>25.384815754850148</v>
      </c>
      <c r="BF292" s="2">
        <v>25.299242193878985</v>
      </c>
      <c r="BG292" s="2">
        <v>24.752488099050076</v>
      </c>
      <c r="BH292" s="2">
        <v>24.853627903355214</v>
      </c>
      <c r="BI292" s="2">
        <v>25.524127779814563</v>
      </c>
      <c r="BJ292" s="2">
        <v>24.529153171632963</v>
      </c>
      <c r="BK292" s="2">
        <v>25.061648001909148</v>
      </c>
      <c r="BL292" s="2">
        <v>24.151708116416863</v>
      </c>
      <c r="BM292" s="2">
        <v>25.103601970049692</v>
      </c>
      <c r="BN292" s="2">
        <v>24.512668435857002</v>
      </c>
      <c r="BO292" s="2">
        <v>24.922866722698569</v>
      </c>
      <c r="BP292" s="2">
        <v>24.907993973363894</v>
      </c>
      <c r="BQ292" s="2">
        <v>25.052112700683832</v>
      </c>
      <c r="BR292" s="2">
        <v>25.179856146603573</v>
      </c>
      <c r="BS292" s="2">
        <v>25.13758030650563</v>
      </c>
      <c r="BT292" s="2">
        <v>24.862435215943883</v>
      </c>
      <c r="BU292" s="2">
        <v>24.791550166893234</v>
      </c>
      <c r="BV292" s="2">
        <v>24.772719373136493</v>
      </c>
      <c r="BW292" s="2">
        <v>24.855540885025423</v>
      </c>
      <c r="BX292" s="2">
        <v>24.478144458388009</v>
      </c>
      <c r="BY292" s="2">
        <v>24.580163790181523</v>
      </c>
      <c r="BZ292" s="2">
        <v>24.92099711186572</v>
      </c>
      <c r="CA292" s="2">
        <v>24.697769632240639</v>
      </c>
      <c r="CB292" s="2">
        <v>25.057679901920991</v>
      </c>
      <c r="CC292" s="2">
        <v>24.799568947067922</v>
      </c>
      <c r="CD292" s="2">
        <v>24.759381628025338</v>
      </c>
      <c r="CE292" s="2">
        <v>24.646290766765699</v>
      </c>
      <c r="CF292" s="2">
        <v>24.922423669531948</v>
      </c>
      <c r="CG292" s="2">
        <v>25.030950305996729</v>
      </c>
      <c r="CH292" s="2">
        <v>24.73162685774351</v>
      </c>
      <c r="CI292" s="2">
        <v>24.528876642289351</v>
      </c>
      <c r="CJ292" s="2">
        <v>25.222496795060842</v>
      </c>
      <c r="CK292" s="2">
        <v>25.129930933891693</v>
      </c>
      <c r="CL292" s="2">
        <v>24.585872430925285</v>
      </c>
      <c r="CM292" s="2">
        <v>24.750443947414979</v>
      </c>
      <c r="CN292" s="2">
        <v>24.967794557106448</v>
      </c>
      <c r="CO292" s="2">
        <v>24.45056900793033</v>
      </c>
      <c r="CP292" s="2">
        <v>24.616957214063834</v>
      </c>
      <c r="CQ292" s="2">
        <v>25.194020371291952</v>
      </c>
      <c r="CR292" s="2">
        <v>25.082465204660302</v>
      </c>
      <c r="CS292" s="2">
        <v>25.18641941879072</v>
      </c>
      <c r="CT292" s="2">
        <v>24.866845332466848</v>
      </c>
      <c r="CU292" s="2">
        <v>24.208389197069355</v>
      </c>
      <c r="CV292" s="2">
        <v>25.178505317080734</v>
      </c>
      <c r="CW292" s="2">
        <v>24.670782119953387</v>
      </c>
      <c r="CX292" s="2">
        <v>24.736338023003864</v>
      </c>
      <c r="CY292" s="2">
        <v>24.638009721649741</v>
      </c>
      <c r="CZ292" s="2">
        <v>24.817661879755736</v>
      </c>
      <c r="DA292" s="2">
        <v>24.625991647671167</v>
      </c>
      <c r="DB292" s="2">
        <v>24.840387123040767</v>
      </c>
      <c r="DC292" s="2">
        <v>24.851967216166781</v>
      </c>
      <c r="DD292" s="2">
        <v>24.609513570012648</v>
      </c>
      <c r="DE292" s="2">
        <v>24.856550568186208</v>
      </c>
      <c r="DF292" s="2">
        <v>25.023488679079247</v>
      </c>
      <c r="DG292" s="2">
        <v>24.810129016278335</v>
      </c>
      <c r="DH292" s="2">
        <v>24.55618685744745</v>
      </c>
      <c r="DI292" s="2">
        <v>24.930781966299016</v>
      </c>
      <c r="DJ292" s="2">
        <v>24.21047477802583</v>
      </c>
      <c r="DK292" s="2">
        <v>24.366617146649084</v>
      </c>
      <c r="DL292" s="2">
        <v>24.527408077324111</v>
      </c>
      <c r="DM292" s="2">
        <v>24.306495811519248</v>
      </c>
      <c r="DN292" s="2">
        <v>24.559061269301466</v>
      </c>
      <c r="DO292" s="2">
        <v>24.748630168235842</v>
      </c>
      <c r="DP292" s="2">
        <v>24.265806565437977</v>
      </c>
      <c r="DQ292" s="2">
        <v>24.939146554361635</v>
      </c>
      <c r="DR292" s="2">
        <v>24.79755976673761</v>
      </c>
      <c r="DS292" s="2">
        <v>25.021059570396076</v>
      </c>
      <c r="DT292" s="2">
        <v>24.775453101321148</v>
      </c>
      <c r="DU292" s="2">
        <v>24.805285781377126</v>
      </c>
      <c r="DV292" s="2">
        <v>24.830173027910728</v>
      </c>
      <c r="DW292" s="2">
        <v>24.875340398296295</v>
      </c>
      <c r="DX292" s="2">
        <v>24.923381381148445</v>
      </c>
      <c r="DY292" s="2">
        <v>25.373991553421252</v>
      </c>
      <c r="DZ292" s="2">
        <v>24.632742420554155</v>
      </c>
      <c r="EA292" s="2">
        <v>24.717350612095135</v>
      </c>
      <c r="EB292" s="2">
        <v>25.065756240149078</v>
      </c>
      <c r="EC292" s="2">
        <v>24.969201988566187</v>
      </c>
      <c r="ED292" s="2">
        <v>24.262693157942113</v>
      </c>
      <c r="EE292" s="2">
        <v>24.971216987630569</v>
      </c>
      <c r="EF292" s="2">
        <v>24.80870456577972</v>
      </c>
      <c r="EG292" s="2">
        <v>24.639712769477526</v>
      </c>
      <c r="EH292" s="2">
        <v>24.503657696173313</v>
      </c>
      <c r="EI292" s="2">
        <v>24.941660067048584</v>
      </c>
      <c r="EJ292" s="2">
        <v>24.912224660894008</v>
      </c>
      <c r="EK292" s="2">
        <v>24.94569539939204</v>
      </c>
      <c r="EL292" s="2">
        <v>25.008269236883908</v>
      </c>
      <c r="EM292" s="2">
        <v>24.4915984881819</v>
      </c>
      <c r="EN292" s="2">
        <v>25.453332331586292</v>
      </c>
      <c r="EO292" s="2">
        <v>24.975520403862497</v>
      </c>
      <c r="EP292" s="2">
        <v>24.91855420364714</v>
      </c>
      <c r="EQ292" s="2">
        <v>24.340201779421932</v>
      </c>
      <c r="ER292" s="2">
        <v>24.600197624384002</v>
      </c>
      <c r="ES292" s="2">
        <v>24.649644115921692</v>
      </c>
      <c r="ET292" s="2">
        <v>24.540959902035887</v>
      </c>
      <c r="EU292" s="2">
        <v>24.095161989356683</v>
      </c>
      <c r="EV292" s="2">
        <v>24.767890948982632</v>
      </c>
      <c r="EW292" s="2">
        <v>24.620721483102361</v>
      </c>
      <c r="EX292" s="2">
        <v>24.80970674459142</v>
      </c>
      <c r="EY292" s="2">
        <v>24.629080982762893</v>
      </c>
      <c r="EZ292" s="2">
        <v>24.870909025287109</v>
      </c>
      <c r="FA292" s="2">
        <v>25.255748487085096</v>
      </c>
      <c r="FB292" s="2">
        <v>25.119213545450741</v>
      </c>
      <c r="FC292" s="2">
        <v>24.437837574665714</v>
      </c>
      <c r="FD292" s="2">
        <v>25.215731616023344</v>
      </c>
      <c r="FE292" s="2">
        <v>25.490146705383445</v>
      </c>
      <c r="FF292" s="2">
        <v>24.716882327073478</v>
      </c>
      <c r="FG292" s="2">
        <v>24.855192753272039</v>
      </c>
      <c r="FH292" s="2">
        <v>24.958590010705691</v>
      </c>
      <c r="FI292" s="2">
        <v>25.146468810400126</v>
      </c>
      <c r="FJ292" s="2">
        <v>25.282118219254528</v>
      </c>
      <c r="FK292" s="2">
        <v>25.508853820439118</v>
      </c>
      <c r="FL292" s="2">
        <v>25.267305812295959</v>
      </c>
      <c r="FM292" s="2">
        <v>24.875528773911782</v>
      </c>
      <c r="FN292" s="2">
        <v>24.805688205729012</v>
      </c>
      <c r="FO292" s="2">
        <v>24.379064295838095</v>
      </c>
      <c r="FP292" s="2">
        <v>25.635018221559331</v>
      </c>
      <c r="FQ292" s="2">
        <v>24.97265381128377</v>
      </c>
      <c r="FR292" s="2">
        <v>25.596276237502646</v>
      </c>
      <c r="FS292" s="2">
        <v>24.92024791978513</v>
      </c>
      <c r="FT292" s="2">
        <v>24.799253357648745</v>
      </c>
      <c r="FU292" s="2">
        <v>24.521516931191648</v>
      </c>
      <c r="FV292" s="2">
        <v>24.913968212741089</v>
      </c>
      <c r="FW292" s="2">
        <v>24.802108304061502</v>
      </c>
      <c r="FX292" s="2">
        <v>25.149350458422312</v>
      </c>
      <c r="FY292" s="2">
        <v>24.537349215395523</v>
      </c>
      <c r="FZ292" s="2">
        <v>24.548410661910317</v>
      </c>
      <c r="GA292" s="2">
        <v>24.5421336522048</v>
      </c>
      <c r="GB292" s="2">
        <v>24.673450634223691</v>
      </c>
      <c r="GC292" s="2">
        <v>24.993165494485584</v>
      </c>
      <c r="GD292" s="2">
        <v>24.9236246177312</v>
      </c>
      <c r="GE292" s="2">
        <v>25.172802226404759</v>
      </c>
      <c r="GF292" s="2">
        <v>25.279570132978652</v>
      </c>
      <c r="GG292" s="2">
        <v>24.697879942725081</v>
      </c>
      <c r="GH292" s="2">
        <v>25.605737911898185</v>
      </c>
      <c r="GI292" s="2">
        <v>24.736191819329115</v>
      </c>
      <c r="GJ292" s="2">
        <v>24.953907382561773</v>
      </c>
      <c r="GK292" s="2">
        <v>24.502525561464829</v>
      </c>
      <c r="GL292" s="2">
        <v>25.660563148188981</v>
      </c>
      <c r="GM292" s="30">
        <v>24.811720526217727</v>
      </c>
      <c r="GN292" s="30">
        <v>24.89757450193585</v>
      </c>
    </row>
    <row r="293" spans="1:196" x14ac:dyDescent="0.2">
      <c r="A293" s="17" t="s">
        <v>231</v>
      </c>
      <c r="B293" s="17">
        <v>52</v>
      </c>
      <c r="C293" s="17">
        <v>5</v>
      </c>
      <c r="D293" s="9" t="s">
        <v>0</v>
      </c>
      <c r="E293" s="8">
        <v>0.99936968939806747</v>
      </c>
      <c r="F293" s="7">
        <v>1.8275928203692615E-3</v>
      </c>
      <c r="G293" s="7">
        <v>0.60112574689854836</v>
      </c>
      <c r="H293" s="10">
        <v>-5.0637510936731189E-2</v>
      </c>
      <c r="I293" s="78">
        <v>0</v>
      </c>
      <c r="J293" s="78">
        <v>0</v>
      </c>
      <c r="K293" s="2">
        <v>22.966001180547206</v>
      </c>
      <c r="L293" s="2">
        <v>22.776734364596244</v>
      </c>
      <c r="M293" s="2">
        <v>23.239865395324578</v>
      </c>
      <c r="N293" s="2">
        <v>22.381771242600699</v>
      </c>
      <c r="O293" s="2">
        <v>22.452745223676207</v>
      </c>
      <c r="P293" s="2">
        <v>22.768475908058996</v>
      </c>
      <c r="Q293" s="2">
        <v>21.919088284593862</v>
      </c>
      <c r="R293" s="2">
        <v>22.638082073853187</v>
      </c>
      <c r="S293" s="2">
        <v>22.866797749682043</v>
      </c>
      <c r="T293" s="2">
        <v>22.835936416913643</v>
      </c>
      <c r="U293" s="2">
        <v>22.941221735113992</v>
      </c>
      <c r="V293" s="2">
        <v>22.075459422296628</v>
      </c>
      <c r="W293" s="2">
        <v>23.100061997678377</v>
      </c>
      <c r="X293" s="2">
        <v>22.451112390417034</v>
      </c>
      <c r="Y293" s="2">
        <v>22.522939886140335</v>
      </c>
      <c r="Z293" s="2">
        <v>23.130397035910111</v>
      </c>
      <c r="AA293" s="2">
        <v>22.746987759708773</v>
      </c>
      <c r="AB293" s="2">
        <v>22.777578798791122</v>
      </c>
      <c r="AC293" s="2">
        <v>22.679848077096054</v>
      </c>
      <c r="AD293" s="2">
        <v>23.227774090271705</v>
      </c>
      <c r="AE293" s="2">
        <v>23.011728212162826</v>
      </c>
      <c r="AF293" s="2">
        <v>22.619949870456878</v>
      </c>
      <c r="AG293" s="2">
        <v>22.945505757205403</v>
      </c>
      <c r="AH293" s="2">
        <v>22.3250687321306</v>
      </c>
      <c r="AI293" s="2">
        <v>22.608557580180534</v>
      </c>
      <c r="AJ293" s="2">
        <v>23.280151175272469</v>
      </c>
      <c r="AK293" s="2">
        <v>22.473523913894255</v>
      </c>
      <c r="AL293" s="2">
        <v>23.098657061898738</v>
      </c>
      <c r="AM293" s="2">
        <v>22.778011602178211</v>
      </c>
      <c r="AN293" s="2">
        <v>22.476159021530005</v>
      </c>
      <c r="AO293" s="2">
        <v>23.36687878566088</v>
      </c>
      <c r="AP293" s="2">
        <v>22.739630691360738</v>
      </c>
      <c r="AQ293" s="2">
        <v>22.891108470144321</v>
      </c>
      <c r="AR293" s="2">
        <v>22.491724881947583</v>
      </c>
      <c r="AS293" s="2">
        <v>23.015571219249789</v>
      </c>
      <c r="AT293" s="2">
        <v>21.755432064574133</v>
      </c>
      <c r="AU293" s="2">
        <v>23.29572002262319</v>
      </c>
      <c r="AV293" s="2">
        <v>22.666761347223503</v>
      </c>
      <c r="AW293" s="2">
        <v>22.323905681102449</v>
      </c>
      <c r="AX293" s="2">
        <v>23.109212213363087</v>
      </c>
      <c r="AY293" s="2">
        <v>22.706962763827789</v>
      </c>
      <c r="AZ293" s="2">
        <v>23.343381516199035</v>
      </c>
      <c r="BA293" s="2">
        <v>22.906843266920607</v>
      </c>
      <c r="BB293" s="2">
        <v>23.078178939113261</v>
      </c>
      <c r="BC293" s="2">
        <v>22.777651869300723</v>
      </c>
      <c r="BD293" s="2">
        <v>22.71414157151213</v>
      </c>
      <c r="BE293" s="2">
        <v>22.835383792065045</v>
      </c>
      <c r="BF293" s="2">
        <v>23.060881326136446</v>
      </c>
      <c r="BG293" s="2">
        <v>22.094887514625636</v>
      </c>
      <c r="BH293" s="2">
        <v>22.598254860689735</v>
      </c>
      <c r="BI293" s="2">
        <v>22.993632470270132</v>
      </c>
      <c r="BJ293" s="2">
        <v>23.203144710206775</v>
      </c>
      <c r="BK293" s="2">
        <v>22.785743160459031</v>
      </c>
      <c r="BL293" s="2">
        <v>22.489055862529607</v>
      </c>
      <c r="BM293" s="2">
        <v>22.953547902495622</v>
      </c>
      <c r="BN293" s="2">
        <v>22.91259854949061</v>
      </c>
      <c r="BO293" s="2">
        <v>22.745492205205387</v>
      </c>
      <c r="BP293" s="2">
        <v>22.904294204038784</v>
      </c>
      <c r="BQ293" s="2">
        <v>22.405838156929423</v>
      </c>
      <c r="BR293" s="2">
        <v>23.180476716840232</v>
      </c>
      <c r="BS293" s="2">
        <v>23.101860095649595</v>
      </c>
      <c r="BT293" s="2">
        <v>23.263944834803556</v>
      </c>
      <c r="BU293" s="2">
        <v>22.74499143921059</v>
      </c>
      <c r="BV293" s="2">
        <v>22.667250047401595</v>
      </c>
      <c r="BW293" s="2">
        <v>22.268658150815146</v>
      </c>
      <c r="BX293" s="2">
        <v>22.84783388451476</v>
      </c>
      <c r="BY293" s="2">
        <v>22.973190636476097</v>
      </c>
      <c r="BZ293" s="2">
        <v>22.885985802129966</v>
      </c>
      <c r="CA293" s="2">
        <v>22.885992502579363</v>
      </c>
      <c r="CB293" s="2">
        <v>22.966621190475252</v>
      </c>
      <c r="CC293" s="2">
        <v>22.50287363766498</v>
      </c>
      <c r="CD293" s="2">
        <v>22.534029222470611</v>
      </c>
      <c r="CE293" s="2">
        <v>22.76733172980116</v>
      </c>
      <c r="CF293" s="2">
        <v>22.82653079266834</v>
      </c>
      <c r="CG293" s="2">
        <v>22.566425582270348</v>
      </c>
      <c r="CH293" s="2">
        <v>22.892147639276882</v>
      </c>
      <c r="CI293" s="2">
        <v>23.139181299410787</v>
      </c>
      <c r="CJ293" s="2">
        <v>23.248509627744024</v>
      </c>
      <c r="CK293" s="2">
        <v>22.795683336794919</v>
      </c>
      <c r="CL293" s="2">
        <v>22.996508807324911</v>
      </c>
      <c r="CM293" s="2">
        <v>22.744851112420392</v>
      </c>
      <c r="CN293" s="2">
        <v>22.968364343248584</v>
      </c>
      <c r="CO293" s="2">
        <v>22.777759658240445</v>
      </c>
      <c r="CP293" s="2">
        <v>23.182788556728227</v>
      </c>
      <c r="CQ293" s="2">
        <v>23.425320431967624</v>
      </c>
      <c r="CR293" s="2">
        <v>22.798951209683867</v>
      </c>
      <c r="CS293" s="2">
        <v>23.312778796676447</v>
      </c>
      <c r="CT293" s="2">
        <v>22.852668375730968</v>
      </c>
      <c r="CU293" s="2">
        <v>22.660405577239274</v>
      </c>
      <c r="CV293" s="2">
        <v>23.070624576303182</v>
      </c>
      <c r="CW293" s="2">
        <v>22.517009185434048</v>
      </c>
      <c r="CX293" s="2">
        <v>22.871119388354952</v>
      </c>
      <c r="CY293" s="2">
        <v>22.553130743329046</v>
      </c>
      <c r="CZ293" s="2">
        <v>23.095318923800239</v>
      </c>
      <c r="DA293" s="2">
        <v>22.98541982397272</v>
      </c>
      <c r="DB293" s="2">
        <v>22.60825878347163</v>
      </c>
      <c r="DC293" s="2">
        <v>22.546497590066977</v>
      </c>
      <c r="DD293" s="2">
        <v>22.606440529741121</v>
      </c>
      <c r="DE293" s="2">
        <v>22.991153212999315</v>
      </c>
      <c r="DF293" s="2">
        <v>23.102771983256773</v>
      </c>
      <c r="DG293" s="2">
        <v>22.948847200321261</v>
      </c>
      <c r="DH293" s="2">
        <v>23.031506286041459</v>
      </c>
      <c r="DI293" s="2">
        <v>22.418284534672743</v>
      </c>
      <c r="DJ293" s="2">
        <v>22.378511866982603</v>
      </c>
      <c r="DK293" s="2">
        <v>22.500985113633458</v>
      </c>
      <c r="DL293" s="2">
        <v>22.336912397402976</v>
      </c>
      <c r="DM293" s="2">
        <v>22.764125417170536</v>
      </c>
      <c r="DN293" s="2">
        <v>22.637209971510689</v>
      </c>
      <c r="DO293" s="2">
        <v>23.186914022345384</v>
      </c>
      <c r="DP293" s="2">
        <v>22.667176488867884</v>
      </c>
      <c r="DQ293" s="2">
        <v>22.627880893358721</v>
      </c>
      <c r="DR293" s="2">
        <v>22.90602417539457</v>
      </c>
      <c r="DS293" s="2">
        <v>23.323875542885993</v>
      </c>
      <c r="DT293" s="2">
        <v>22.904833400966822</v>
      </c>
      <c r="DU293" s="2">
        <v>22.81006305345349</v>
      </c>
      <c r="DV293" s="2">
        <v>23.266884950390281</v>
      </c>
      <c r="DW293" s="2">
        <v>22.717670299697055</v>
      </c>
      <c r="DX293" s="2">
        <v>22.669353897578887</v>
      </c>
      <c r="DY293" s="2">
        <v>23.349879394056828</v>
      </c>
      <c r="DZ293" s="2">
        <v>23.250053179045928</v>
      </c>
      <c r="EA293" s="2">
        <v>22.999061771791879</v>
      </c>
      <c r="EB293" s="2">
        <v>22.748604232774127</v>
      </c>
      <c r="EC293" s="2">
        <v>22.815671804185985</v>
      </c>
      <c r="ED293" s="2">
        <v>22.296115149628484</v>
      </c>
      <c r="EE293" s="2">
        <v>22.432376612437764</v>
      </c>
      <c r="EF293" s="2">
        <v>22.408827326220333</v>
      </c>
      <c r="EG293" s="2">
        <v>23.134469086234429</v>
      </c>
      <c r="EH293" s="2">
        <v>22.262112390066264</v>
      </c>
      <c r="EI293" s="2">
        <v>22.568444469465383</v>
      </c>
      <c r="EJ293" s="2">
        <v>22.967237733845199</v>
      </c>
      <c r="EK293" s="2">
        <v>23.111233473975958</v>
      </c>
      <c r="EL293" s="2">
        <v>22.652295931312647</v>
      </c>
      <c r="EM293" s="2">
        <v>22.954909099457137</v>
      </c>
      <c r="EN293" s="2">
        <v>22.780451883218081</v>
      </c>
      <c r="EO293" s="2">
        <v>23.377602225426116</v>
      </c>
      <c r="EP293" s="2">
        <v>22.516830024784891</v>
      </c>
      <c r="EQ293" s="2">
        <v>22.940129119943279</v>
      </c>
      <c r="ER293" s="2">
        <v>22.966499474348176</v>
      </c>
      <c r="ES293" s="2">
        <v>22.899881079138318</v>
      </c>
      <c r="ET293" s="2">
        <v>22.61555366963621</v>
      </c>
      <c r="EU293" s="2">
        <v>22.657789410971187</v>
      </c>
      <c r="EV293" s="2">
        <v>23.044492489939852</v>
      </c>
      <c r="EW293" s="2">
        <v>22.489802912608866</v>
      </c>
      <c r="EX293" s="2">
        <v>23.51056435674003</v>
      </c>
      <c r="EY293" s="2">
        <v>23.01390632052707</v>
      </c>
      <c r="EZ293" s="2">
        <v>23.105872186043037</v>
      </c>
      <c r="FA293" s="2">
        <v>22.905391904090489</v>
      </c>
      <c r="FB293" s="2">
        <v>23.028879524938919</v>
      </c>
      <c r="FC293" s="2">
        <v>21.773113225859326</v>
      </c>
      <c r="FD293" s="2">
        <v>22.733688497895528</v>
      </c>
      <c r="FE293" s="2">
        <v>22.756091090721519</v>
      </c>
      <c r="FF293" s="2">
        <v>22.334315791273141</v>
      </c>
      <c r="FG293" s="2">
        <v>23.122888231573498</v>
      </c>
      <c r="FH293" s="2">
        <v>23.029217978657545</v>
      </c>
      <c r="FI293" s="2">
        <v>22.881880597790552</v>
      </c>
      <c r="FJ293" s="2">
        <v>23.035420602559878</v>
      </c>
      <c r="FK293" s="2">
        <v>22.897815237054093</v>
      </c>
      <c r="FL293" s="2">
        <v>23.338388083664324</v>
      </c>
      <c r="FM293" s="2">
        <v>23.023936630340131</v>
      </c>
      <c r="FN293" s="2">
        <v>22.76710860706967</v>
      </c>
      <c r="FO293" s="2">
        <v>22.185889512974839</v>
      </c>
      <c r="FP293" s="2">
        <v>23.070801413721735</v>
      </c>
      <c r="FQ293" s="2">
        <v>22.944445465965249</v>
      </c>
      <c r="FR293" s="2">
        <v>22.742194586574332</v>
      </c>
      <c r="FS293" s="2">
        <v>22.644774064579934</v>
      </c>
      <c r="FT293" s="2">
        <v>22.020805279907325</v>
      </c>
      <c r="FU293" s="2">
        <v>22.791697699219576</v>
      </c>
      <c r="FV293" s="2">
        <v>22.654995014164221</v>
      </c>
      <c r="FW293" s="2">
        <v>22.923619834674309</v>
      </c>
      <c r="FX293" s="2">
        <v>22.854749387231021</v>
      </c>
      <c r="FY293" s="2">
        <v>22.958834890893268</v>
      </c>
      <c r="FZ293" s="2">
        <v>23.208110197145128</v>
      </c>
      <c r="GA293" s="2">
        <v>22.331733410796001</v>
      </c>
      <c r="GB293" s="2">
        <v>22.748394811389034</v>
      </c>
      <c r="GC293" s="2">
        <v>22.695048350301221</v>
      </c>
      <c r="GD293" s="2">
        <v>22.972059139705472</v>
      </c>
      <c r="GE293" s="2">
        <v>23.028687004522908</v>
      </c>
      <c r="GF293" s="2">
        <v>23.026857601019923</v>
      </c>
      <c r="GG293" s="2">
        <v>22.138117160033346</v>
      </c>
      <c r="GH293" s="2">
        <v>22.491338721846891</v>
      </c>
      <c r="GI293" s="2">
        <v>22.597433285350387</v>
      </c>
      <c r="GJ293" s="2">
        <v>22.337830060327093</v>
      </c>
      <c r="GK293" s="2">
        <v>22.083718432179527</v>
      </c>
      <c r="GL293" s="2">
        <v>22.705527136143878</v>
      </c>
      <c r="GM293" s="30">
        <v>22.333417425766772</v>
      </c>
      <c r="GN293" s="30">
        <v>22.650223901592504</v>
      </c>
    </row>
    <row r="294" spans="1:196" ht="28.5" x14ac:dyDescent="0.2">
      <c r="A294" s="17" t="s">
        <v>232</v>
      </c>
      <c r="B294" s="17">
        <v>56</v>
      </c>
      <c r="C294" s="17">
        <v>2</v>
      </c>
      <c r="D294" s="9" t="s">
        <v>0</v>
      </c>
      <c r="E294" s="8">
        <v>0.79263633595379079</v>
      </c>
      <c r="F294" s="7">
        <v>-7.3620085791759493E-2</v>
      </c>
      <c r="G294" s="7">
        <v>0.9891357330952778</v>
      </c>
      <c r="H294" s="10">
        <v>-1.5233306534565116E-2</v>
      </c>
      <c r="I294" s="78">
        <v>0</v>
      </c>
      <c r="J294" s="78">
        <v>0</v>
      </c>
      <c r="K294" s="2">
        <v>18.505791527726689</v>
      </c>
      <c r="L294" s="2">
        <v>18.092806815141092</v>
      </c>
      <c r="M294" s="2">
        <v>18.475050129349881</v>
      </c>
      <c r="N294" s="2">
        <v>18.30061648735828</v>
      </c>
      <c r="O294" s="2">
        <v>19.366873272619618</v>
      </c>
      <c r="P294" s="2">
        <v>17.561790175576697</v>
      </c>
      <c r="Q294" s="2">
        <v>18.514868373750105</v>
      </c>
      <c r="R294" s="2">
        <v>17.03906846436988</v>
      </c>
      <c r="S294" s="2">
        <v>17.526641984809569</v>
      </c>
      <c r="T294" s="2">
        <v>17.679412251951355</v>
      </c>
      <c r="U294" s="2">
        <v>17.607924990491057</v>
      </c>
      <c r="V294" s="2">
        <v>19.158716634780152</v>
      </c>
      <c r="W294" s="2">
        <v>18.023568126191702</v>
      </c>
      <c r="X294" s="2">
        <v>18.009019126734266</v>
      </c>
      <c r="Y294" s="2">
        <v>18.196266307245221</v>
      </c>
      <c r="Z294" s="2">
        <v>18.076097901981015</v>
      </c>
      <c r="AA294" s="2">
        <v>17.372408312545932</v>
      </c>
      <c r="AB294" s="2">
        <v>18.150456808630651</v>
      </c>
      <c r="AC294" s="2">
        <v>18.893090745835124</v>
      </c>
      <c r="AD294" s="2">
        <v>19.593521449360601</v>
      </c>
      <c r="AE294" s="2">
        <v>17.818654542429108</v>
      </c>
      <c r="AF294" s="2">
        <v>18.676308604454523</v>
      </c>
      <c r="AG294" s="2">
        <v>17.787752945105979</v>
      </c>
      <c r="AH294" s="2">
        <v>18.385788549873734</v>
      </c>
      <c r="AI294" s="2">
        <v>17.954011680571465</v>
      </c>
      <c r="AJ294" s="2">
        <v>18.415630872656884</v>
      </c>
      <c r="AK294" s="2">
        <v>19.182309397026476</v>
      </c>
      <c r="AL294" s="2">
        <v>17.462961505529691</v>
      </c>
      <c r="AM294" s="2">
        <v>18.272386058696863</v>
      </c>
      <c r="AN294" s="2">
        <v>16.966582205584608</v>
      </c>
      <c r="AO294" s="2">
        <v>18.191340612055907</v>
      </c>
      <c r="AP294" s="2">
        <v>17.075959292744308</v>
      </c>
      <c r="AQ294" s="2">
        <v>18.136079052025607</v>
      </c>
      <c r="AR294" s="2">
        <v>18.274688988620888</v>
      </c>
      <c r="AS294" s="2">
        <v>18.504629085019204</v>
      </c>
      <c r="AT294" s="2">
        <v>16.827076087254547</v>
      </c>
      <c r="AU294" s="2">
        <v>17.239023794289778</v>
      </c>
      <c r="AV294" s="2">
        <v>17.511040823995057</v>
      </c>
      <c r="AW294" s="2">
        <v>19.053008377289089</v>
      </c>
      <c r="AX294" s="2">
        <v>19.544978974620303</v>
      </c>
      <c r="AY294" s="2">
        <v>18.311237905593696</v>
      </c>
      <c r="AZ294" s="2">
        <v>17.367532697564268</v>
      </c>
      <c r="BA294" s="2">
        <v>18.252619887464828</v>
      </c>
      <c r="BB294" s="2">
        <v>17.743180896140181</v>
      </c>
      <c r="BC294" s="2">
        <v>18.344808000897171</v>
      </c>
      <c r="BD294" s="2">
        <v>20.039533650507</v>
      </c>
      <c r="BE294" s="2">
        <v>16.940053610744322</v>
      </c>
      <c r="BF294" s="2">
        <v>18.948640647823936</v>
      </c>
      <c r="BG294" s="2">
        <v>16.767133806718238</v>
      </c>
      <c r="BH294" s="2">
        <v>18.373968630745061</v>
      </c>
      <c r="BI294" s="2">
        <v>17.854680251142042</v>
      </c>
      <c r="BJ294" s="2">
        <v>19.089089734428224</v>
      </c>
      <c r="BK294" s="2">
        <v>18.297831075892617</v>
      </c>
      <c r="BL294" s="2">
        <v>18.681988369208817</v>
      </c>
      <c r="BM294" s="2">
        <v>17.880498886448724</v>
      </c>
      <c r="BN294" s="2">
        <v>18.966333437981522</v>
      </c>
      <c r="BO294" s="2">
        <v>18.338359003642772</v>
      </c>
      <c r="BP294" s="2">
        <v>17.989609371256996</v>
      </c>
      <c r="BQ294" s="2">
        <v>17.471821792382055</v>
      </c>
      <c r="BR294" s="2">
        <v>18.565329555552172</v>
      </c>
      <c r="BS294" s="2">
        <v>19.935641316831489</v>
      </c>
      <c r="BT294" s="2">
        <v>17.733446212591655</v>
      </c>
      <c r="BU294" s="2">
        <v>17.627283403847194</v>
      </c>
      <c r="BV294" s="2">
        <v>18.275276291836995</v>
      </c>
      <c r="BW294" s="2">
        <v>18.570796417004164</v>
      </c>
      <c r="BX294" s="2">
        <v>18.792961912304222</v>
      </c>
      <c r="BY294" s="2">
        <v>18.697783389320659</v>
      </c>
      <c r="BZ294" s="2">
        <v>17.352909977818072</v>
      </c>
      <c r="CA294" s="2">
        <v>17.84704157076515</v>
      </c>
      <c r="CB294" s="2">
        <v>17.683201154395164</v>
      </c>
      <c r="CC294" s="2">
        <v>18.329826200932377</v>
      </c>
      <c r="CD294" s="2">
        <v>17.946688433025408</v>
      </c>
      <c r="CE294" s="2">
        <v>18.894779695395936</v>
      </c>
      <c r="CF294" s="2">
        <v>17.553318321166554</v>
      </c>
      <c r="CG294" s="2">
        <v>17.796413544634277</v>
      </c>
      <c r="CH294" s="2">
        <v>18.706669110669107</v>
      </c>
      <c r="CI294" s="2">
        <v>18.185284457771104</v>
      </c>
      <c r="CJ294" s="2">
        <v>19.226212553973667</v>
      </c>
      <c r="CK294" s="2">
        <v>17.183182493408609</v>
      </c>
      <c r="CL294" s="2">
        <v>18.895115808375959</v>
      </c>
      <c r="CM294" s="2">
        <v>18.370023462725477</v>
      </c>
      <c r="CN294" s="2">
        <v>18.965389475269387</v>
      </c>
      <c r="CO294" s="2">
        <v>18.729286112939086</v>
      </c>
      <c r="CP294" s="2">
        <v>17.548763112845243</v>
      </c>
      <c r="CQ294" s="2">
        <v>19.025052912770942</v>
      </c>
      <c r="CR294" s="2">
        <v>18.112504706173947</v>
      </c>
      <c r="CS294" s="2">
        <v>18.249737767858768</v>
      </c>
      <c r="CT294" s="2">
        <v>18.568092770829836</v>
      </c>
      <c r="CU294" s="2">
        <v>19.593879520398215</v>
      </c>
      <c r="CV294" s="2">
        <v>18.421777227310344</v>
      </c>
      <c r="CW294" s="2">
        <v>19.611558591210638</v>
      </c>
      <c r="CX294" s="2">
        <v>18.05266198865273</v>
      </c>
      <c r="CY294" s="2">
        <v>17.812156393692756</v>
      </c>
      <c r="CZ294" s="2">
        <v>18.740835254233193</v>
      </c>
      <c r="DA294" s="2">
        <v>17.489826597735718</v>
      </c>
      <c r="DB294" s="2">
        <v>19.029086415589152</v>
      </c>
      <c r="DC294" s="2">
        <v>17.280386240886383</v>
      </c>
      <c r="DD294" s="2">
        <v>19.349129478503261</v>
      </c>
      <c r="DE294" s="2">
        <v>17.271157163135118</v>
      </c>
      <c r="DF294" s="2">
        <v>17.501824565416502</v>
      </c>
      <c r="DG294" s="2">
        <v>17.973675614593535</v>
      </c>
      <c r="DH294" s="2">
        <v>17.847968507464572</v>
      </c>
      <c r="DI294" s="2">
        <v>17.743667025923479</v>
      </c>
      <c r="DJ294" s="2">
        <v>19.535299925725738</v>
      </c>
      <c r="DK294" s="2">
        <v>17.786573733509002</v>
      </c>
      <c r="DL294" s="2">
        <v>18.0992023870383</v>
      </c>
      <c r="DM294" s="2">
        <v>19.07042025526221</v>
      </c>
      <c r="DN294" s="2">
        <v>17.694262267789963</v>
      </c>
      <c r="DO294" s="2">
        <v>18.836251197759829</v>
      </c>
      <c r="DP294" s="2">
        <v>19.069331656846536</v>
      </c>
      <c r="DQ294" s="2">
        <v>17.695274646926453</v>
      </c>
      <c r="DR294" s="2">
        <v>19.120603177821508</v>
      </c>
      <c r="DS294" s="2">
        <v>18.441471584909479</v>
      </c>
      <c r="DT294" s="2">
        <v>18.508248841227296</v>
      </c>
      <c r="DU294" s="2">
        <v>18.578291860973675</v>
      </c>
      <c r="DV294" s="2">
        <v>17.445660491251751</v>
      </c>
      <c r="DW294" s="2">
        <v>18.041138836055097</v>
      </c>
      <c r="DX294" s="2">
        <v>17.510064494713202</v>
      </c>
      <c r="DY294" s="2">
        <v>17.66496522818295</v>
      </c>
      <c r="DZ294" s="2">
        <v>20.4244325975579</v>
      </c>
      <c r="EA294" s="2">
        <v>18.217682047321755</v>
      </c>
      <c r="EB294" s="2">
        <v>17.18021667207627</v>
      </c>
      <c r="EC294" s="2">
        <v>18.838900151142632</v>
      </c>
      <c r="ED294" s="2">
        <v>18.414550906836798</v>
      </c>
      <c r="EE294" s="2">
        <v>16.494853447242612</v>
      </c>
      <c r="EF294" s="2">
        <v>17.729098196454526</v>
      </c>
      <c r="EG294" s="2">
        <v>18.382107005915017</v>
      </c>
      <c r="EH294" s="2">
        <v>18.166100633228183</v>
      </c>
      <c r="EI294" s="2">
        <v>17.497858583546719</v>
      </c>
      <c r="EJ294" s="2">
        <v>17.896328553053046</v>
      </c>
      <c r="EK294" s="2">
        <v>17.543333270261915</v>
      </c>
      <c r="EL294" s="2">
        <v>18.323056819192836</v>
      </c>
      <c r="EM294" s="2">
        <v>17.97995650872447</v>
      </c>
      <c r="EN294" s="2">
        <v>17.321858013426002</v>
      </c>
      <c r="EO294" s="2">
        <v>18.36440470774259</v>
      </c>
      <c r="EP294" s="2">
        <v>18.200453828878992</v>
      </c>
      <c r="EQ294" s="2">
        <v>18.842621131103435</v>
      </c>
      <c r="ER294" s="2">
        <v>19.242589317285621</v>
      </c>
      <c r="ES294" s="2">
        <v>18.363675281621934</v>
      </c>
      <c r="ET294" s="2">
        <v>18.431093060633511</v>
      </c>
      <c r="EU294" s="2">
        <v>19.17997668354316</v>
      </c>
      <c r="EV294" s="2">
        <v>17.877541195477971</v>
      </c>
      <c r="EW294" s="2">
        <v>17.308090145949009</v>
      </c>
      <c r="EX294" s="2">
        <v>18.061167046918051</v>
      </c>
      <c r="EY294" s="2">
        <v>17.975211781198464</v>
      </c>
      <c r="EZ294" s="2">
        <v>19.304331323902485</v>
      </c>
      <c r="FA294" s="2">
        <v>18.118260575586262</v>
      </c>
      <c r="FB294" s="2">
        <v>17.769093882837335</v>
      </c>
      <c r="FC294" s="2">
        <v>18.625244504900831</v>
      </c>
      <c r="FD294" s="2">
        <v>18.778981074136958</v>
      </c>
      <c r="FE294" s="2">
        <v>18.865152182259649</v>
      </c>
      <c r="FF294" s="2">
        <v>17.201447683724197</v>
      </c>
      <c r="FG294" s="2">
        <v>18.361890033906274</v>
      </c>
      <c r="FH294" s="2">
        <v>18.175703657855866</v>
      </c>
      <c r="FI294" s="2">
        <v>18.974109055158038</v>
      </c>
      <c r="FJ294" s="2">
        <v>19.712833588071582</v>
      </c>
      <c r="FK294" s="2">
        <v>18.412442522199839</v>
      </c>
      <c r="FL294" s="2">
        <v>18.862744036134988</v>
      </c>
      <c r="FM294" s="2">
        <v>17.634561779672019</v>
      </c>
      <c r="FN294" s="2">
        <v>18.069581553676461</v>
      </c>
      <c r="FO294" s="2">
        <v>18.082003870981431</v>
      </c>
      <c r="FP294" s="2">
        <v>17.93935046504113</v>
      </c>
      <c r="FQ294" s="2">
        <v>17.852974504083583</v>
      </c>
      <c r="FR294" s="2">
        <v>18.191287061268657</v>
      </c>
      <c r="FS294" s="2">
        <v>18.13333984509477</v>
      </c>
      <c r="FT294" s="2">
        <v>17.761073033243697</v>
      </c>
      <c r="FU294" s="2">
        <v>17.677392460073293</v>
      </c>
      <c r="FV294" s="2">
        <v>18.063242126896228</v>
      </c>
      <c r="FW294" s="2">
        <v>18.329849531636256</v>
      </c>
      <c r="FX294" s="2">
        <v>18.307524452732014</v>
      </c>
      <c r="FY294" s="2">
        <v>18.426413993009074</v>
      </c>
      <c r="FZ294" s="2">
        <v>18.634620492111573</v>
      </c>
      <c r="GA294" s="2">
        <v>18.098059272213927</v>
      </c>
      <c r="GB294" s="2">
        <v>17.154658315086525</v>
      </c>
      <c r="GC294" s="2">
        <v>17.254711044329198</v>
      </c>
      <c r="GD294" s="2">
        <v>18.049509019419776</v>
      </c>
      <c r="GE294" s="2">
        <v>17.820335033884309</v>
      </c>
      <c r="GF294" s="2">
        <v>18.478488203533065</v>
      </c>
      <c r="GG294" s="2">
        <v>18.055136079304717</v>
      </c>
      <c r="GH294" s="2">
        <v>17.85937247609602</v>
      </c>
      <c r="GI294" s="2">
        <v>18.119309218322616</v>
      </c>
      <c r="GJ294" s="2">
        <v>18.377612840295583</v>
      </c>
      <c r="GK294" s="2">
        <v>17.538956351291176</v>
      </c>
      <c r="GL294" s="2">
        <v>18.265618344354841</v>
      </c>
      <c r="GM294" s="30">
        <v>18.338392929594708</v>
      </c>
      <c r="GN294" s="30">
        <v>18.70006960841274</v>
      </c>
    </row>
    <row r="295" spans="1:196" x14ac:dyDescent="0.2">
      <c r="A295" s="17" t="s">
        <v>233</v>
      </c>
      <c r="B295" s="17">
        <v>58</v>
      </c>
      <c r="C295" s="17">
        <v>7</v>
      </c>
      <c r="D295" s="9" t="s">
        <v>0</v>
      </c>
      <c r="E295" s="8">
        <v>0.46244686576090072</v>
      </c>
      <c r="F295" s="7">
        <v>-8.5891551067227567E-2</v>
      </c>
      <c r="G295" s="7">
        <v>0.59779638267353674</v>
      </c>
      <c r="H295" s="10">
        <v>6.702283322221092E-2</v>
      </c>
      <c r="I295" s="78">
        <v>0</v>
      </c>
      <c r="J295" s="78">
        <v>0</v>
      </c>
      <c r="K295" s="2">
        <v>19.248249456032905</v>
      </c>
      <c r="L295" s="2">
        <v>19.768901270987225</v>
      </c>
      <c r="M295" s="2">
        <v>19.507311061052715</v>
      </c>
      <c r="N295" s="2">
        <v>20.102324428566817</v>
      </c>
      <c r="O295" s="2">
        <v>18.754187294140358</v>
      </c>
      <c r="P295" s="2">
        <v>19.387798493990822</v>
      </c>
      <c r="Q295" s="2">
        <v>18.722508995770479</v>
      </c>
      <c r="R295" s="2">
        <v>19.527392779327869</v>
      </c>
      <c r="S295" s="2">
        <v>19.80228813744688</v>
      </c>
      <c r="T295" s="2">
        <v>19.621780603591819</v>
      </c>
      <c r="U295" s="2">
        <v>19.17021729309899</v>
      </c>
      <c r="V295" s="2">
        <v>18.625127724341127</v>
      </c>
      <c r="W295" s="2">
        <v>19.939407179051891</v>
      </c>
      <c r="X295" s="2">
        <v>18.766234298508596</v>
      </c>
      <c r="Y295" s="2">
        <v>19.28180564901022</v>
      </c>
      <c r="Z295" s="2">
        <v>20.322789205347515</v>
      </c>
      <c r="AA295" s="2">
        <v>18.828109904480971</v>
      </c>
      <c r="AB295" s="2">
        <v>19.163394695628003</v>
      </c>
      <c r="AC295" s="2">
        <v>19.569487823595473</v>
      </c>
      <c r="AD295" s="2">
        <v>20.029954705002972</v>
      </c>
      <c r="AE295" s="2">
        <v>19.981187982842119</v>
      </c>
      <c r="AF295" s="2">
        <v>19.612833815600034</v>
      </c>
      <c r="AG295" s="2">
        <v>19.842014634263013</v>
      </c>
      <c r="AH295" s="2">
        <v>18.558952270561925</v>
      </c>
      <c r="AI295" s="2">
        <v>19.477927438416859</v>
      </c>
      <c r="AJ295" s="2">
        <v>19.629724965931803</v>
      </c>
      <c r="AK295" s="2">
        <v>19.597517408233255</v>
      </c>
      <c r="AL295" s="2">
        <v>19.090164719447603</v>
      </c>
      <c r="AM295" s="2">
        <v>19.153260862985231</v>
      </c>
      <c r="AN295" s="2">
        <v>19.203433690220788</v>
      </c>
      <c r="AO295" s="2">
        <v>20.178474078631005</v>
      </c>
      <c r="AP295" s="2">
        <v>19.377925936177764</v>
      </c>
      <c r="AQ295" s="2">
        <v>19.374530320466345</v>
      </c>
      <c r="AR295" s="2">
        <v>18.542799490992461</v>
      </c>
      <c r="AS295" s="2">
        <v>19.705339354788787</v>
      </c>
      <c r="AT295" s="2">
        <v>19.37482518225799</v>
      </c>
      <c r="AU295" s="2">
        <v>19.728933113503764</v>
      </c>
      <c r="AV295" s="2">
        <v>19.343559110179367</v>
      </c>
      <c r="AW295" s="2">
        <v>19.264474794092219</v>
      </c>
      <c r="AX295" s="2">
        <v>19.638404499010246</v>
      </c>
      <c r="AY295" s="2">
        <v>20.029954705002972</v>
      </c>
      <c r="AZ295" s="2">
        <v>19.78826864162199</v>
      </c>
      <c r="BA295" s="2">
        <v>19.931211957790278</v>
      </c>
      <c r="BB295" s="2">
        <v>19.979286096752876</v>
      </c>
      <c r="BC295" s="2">
        <v>20.096537256631034</v>
      </c>
      <c r="BD295" s="2">
        <v>19.012459044519666</v>
      </c>
      <c r="BE295" s="2">
        <v>19.65790382734928</v>
      </c>
      <c r="BF295" s="2">
        <v>19.409949845767603</v>
      </c>
      <c r="BG295" s="2">
        <v>18.938749160815529</v>
      </c>
      <c r="BH295" s="2">
        <v>19.477616466446541</v>
      </c>
      <c r="BI295" s="2">
        <v>19.678053811677902</v>
      </c>
      <c r="BJ295" s="2">
        <v>19.606235995658963</v>
      </c>
      <c r="BK295" s="2">
        <v>20.177859251220479</v>
      </c>
      <c r="BL295" s="2">
        <v>18.955759313789105</v>
      </c>
      <c r="BM295" s="2">
        <v>19.131978498585632</v>
      </c>
      <c r="BN295" s="2">
        <v>19.421407538406847</v>
      </c>
      <c r="BO295" s="2">
        <v>20.762176399287782</v>
      </c>
      <c r="BP295" s="2">
        <v>19.669033534808669</v>
      </c>
      <c r="BQ295" s="2">
        <v>19.244591203464552</v>
      </c>
      <c r="BR295" s="2">
        <v>19.842209414865984</v>
      </c>
      <c r="BS295" s="2">
        <v>19.80675481161407</v>
      </c>
      <c r="BT295" s="2">
        <v>20.029954705002972</v>
      </c>
      <c r="BU295" s="2">
        <v>19.374572824118857</v>
      </c>
      <c r="BV295" s="2">
        <v>19.787641288161087</v>
      </c>
      <c r="BW295" s="2">
        <v>19.189493409636519</v>
      </c>
      <c r="BX295" s="2">
        <v>19.570572288682236</v>
      </c>
      <c r="BY295" s="2">
        <v>19.373661310149011</v>
      </c>
      <c r="BZ295" s="2">
        <v>19.399249021507021</v>
      </c>
      <c r="CA295" s="2">
        <v>19.349417806588839</v>
      </c>
      <c r="CB295" s="2">
        <v>19.166199823545419</v>
      </c>
      <c r="CC295" s="2">
        <v>19.36713322242672</v>
      </c>
      <c r="CD295" s="2">
        <v>19.180528225063746</v>
      </c>
      <c r="CE295" s="2">
        <v>19.759433568968447</v>
      </c>
      <c r="CF295" s="2">
        <v>18.905148238820317</v>
      </c>
      <c r="CG295" s="2">
        <v>19.003899030830212</v>
      </c>
      <c r="CH295" s="2">
        <v>19.466507101770219</v>
      </c>
      <c r="CI295" s="2">
        <v>19.098425692536107</v>
      </c>
      <c r="CJ295" s="2">
        <v>19.798241951483007</v>
      </c>
      <c r="CK295" s="2">
        <v>19.025472132854354</v>
      </c>
      <c r="CL295" s="2">
        <v>19.479279569941728</v>
      </c>
      <c r="CM295" s="2">
        <v>18.791419886390688</v>
      </c>
      <c r="CN295" s="2">
        <v>20.076705104707276</v>
      </c>
      <c r="CO295" s="2">
        <v>19.183923521484395</v>
      </c>
      <c r="CP295" s="2">
        <v>19.345873760476948</v>
      </c>
      <c r="CQ295" s="2">
        <v>19.559322595522424</v>
      </c>
      <c r="CR295" s="2">
        <v>19.870606658999407</v>
      </c>
      <c r="CS295" s="2">
        <v>19.992155588772725</v>
      </c>
      <c r="CT295" s="2">
        <v>19.226131332033287</v>
      </c>
      <c r="CU295" s="2">
        <v>19.122027281669784</v>
      </c>
      <c r="CV295" s="2">
        <v>19.803656550005687</v>
      </c>
      <c r="CW295" s="2">
        <v>19.253806353910889</v>
      </c>
      <c r="CX295" s="2">
        <v>19.491385593973639</v>
      </c>
      <c r="CY295" s="2">
        <v>19.358938526877161</v>
      </c>
      <c r="CZ295" s="2">
        <v>19.761551927432567</v>
      </c>
      <c r="DA295" s="2">
        <v>19.843020371554683</v>
      </c>
      <c r="DB295" s="2">
        <v>19.963134175179537</v>
      </c>
      <c r="DC295" s="2">
        <v>18.806783900634773</v>
      </c>
      <c r="DD295" s="2">
        <v>20.240828528848695</v>
      </c>
      <c r="DE295" s="2">
        <v>18.707838847312786</v>
      </c>
      <c r="DF295" s="2">
        <v>19.513195966225695</v>
      </c>
      <c r="DG295" s="2">
        <v>19.584469258934227</v>
      </c>
      <c r="DH295" s="2">
        <v>19.726330944819424</v>
      </c>
      <c r="DI295" s="2">
        <v>18.671459358830958</v>
      </c>
      <c r="DJ295" s="2">
        <v>18.967778236965451</v>
      </c>
      <c r="DK295" s="2">
        <v>19.457514802557203</v>
      </c>
      <c r="DL295" s="2">
        <v>19.415846104251692</v>
      </c>
      <c r="DM295" s="2">
        <v>19.015714490179764</v>
      </c>
      <c r="DN295" s="2">
        <v>19.214473662038529</v>
      </c>
      <c r="DO295" s="2">
        <v>19.12706431477795</v>
      </c>
      <c r="DP295" s="2">
        <v>19.567409302378941</v>
      </c>
      <c r="DQ295" s="2">
        <v>19.133497421559611</v>
      </c>
      <c r="DR295" s="2">
        <v>19.309356367357658</v>
      </c>
      <c r="DS295" s="2">
        <v>19.48576127353148</v>
      </c>
      <c r="DT295" s="2">
        <v>19.296422701549446</v>
      </c>
      <c r="DU295" s="2">
        <v>19.149345492372134</v>
      </c>
      <c r="DV295" s="2">
        <v>18.929567182057582</v>
      </c>
      <c r="DW295" s="2">
        <v>19.561201281002504</v>
      </c>
      <c r="DX295" s="2">
        <v>19.248293653599216</v>
      </c>
      <c r="DY295" s="2">
        <v>19.944227822941347</v>
      </c>
      <c r="DZ295" s="2">
        <v>18.939314582493854</v>
      </c>
      <c r="EA295" s="2">
        <v>19.860544416537817</v>
      </c>
      <c r="EB295" s="2">
        <v>18.718554200830845</v>
      </c>
      <c r="EC295" s="2">
        <v>19.507395626409942</v>
      </c>
      <c r="ED295" s="2">
        <v>19.293491185899033</v>
      </c>
      <c r="EE295" s="2">
        <v>19.309471433362649</v>
      </c>
      <c r="EF295" s="2">
        <v>19.811959060528881</v>
      </c>
      <c r="EG295" s="2">
        <v>18.934732675201058</v>
      </c>
      <c r="EH295" s="2">
        <v>19.486088173785443</v>
      </c>
      <c r="EI295" s="2">
        <v>19.088412852253807</v>
      </c>
      <c r="EJ295" s="2">
        <v>19.102382384800205</v>
      </c>
      <c r="EK295" s="2">
        <v>19.76943104397801</v>
      </c>
      <c r="EL295" s="2">
        <v>19.454877746786565</v>
      </c>
      <c r="EM295" s="2">
        <v>19.586602727598478</v>
      </c>
      <c r="EN295" s="2">
        <v>19.970960105498747</v>
      </c>
      <c r="EO295" s="2">
        <v>19.678881886631988</v>
      </c>
      <c r="EP295" s="2">
        <v>19.157741933200988</v>
      </c>
      <c r="EQ295" s="2">
        <v>19.646667683886022</v>
      </c>
      <c r="ER295" s="2">
        <v>19.953330986698361</v>
      </c>
      <c r="ES295" s="2">
        <v>19.310478010130179</v>
      </c>
      <c r="ET295" s="2">
        <v>19.898853407608826</v>
      </c>
      <c r="EU295" s="2">
        <v>19.652718534388686</v>
      </c>
      <c r="EV295" s="2">
        <v>18.979886813940119</v>
      </c>
      <c r="EW295" s="2">
        <v>18.991864509830322</v>
      </c>
      <c r="EX295" s="2">
        <v>19.97316846097775</v>
      </c>
      <c r="EY295" s="2">
        <v>19.732819372402986</v>
      </c>
      <c r="EZ295" s="2">
        <v>20.109798730173544</v>
      </c>
      <c r="FA295" s="2">
        <v>20.395511043572991</v>
      </c>
      <c r="FB295" s="2">
        <v>19.749959975795107</v>
      </c>
      <c r="FC295" s="2">
        <v>18.908902378038743</v>
      </c>
      <c r="FD295" s="2">
        <v>19.319234214660241</v>
      </c>
      <c r="FE295" s="2">
        <v>19.877545423822308</v>
      </c>
      <c r="FF295" s="2">
        <v>19.725128547401493</v>
      </c>
      <c r="FG295" s="2">
        <v>18.978047074407655</v>
      </c>
      <c r="FH295" s="2">
        <v>20.051917878387687</v>
      </c>
      <c r="FI295" s="2">
        <v>18.962790398787373</v>
      </c>
      <c r="FJ295" s="2">
        <v>18.97949217448615</v>
      </c>
      <c r="FK295" s="2">
        <v>19.225475484688502</v>
      </c>
      <c r="FL295" s="2">
        <v>19.724137072575175</v>
      </c>
      <c r="FM295" s="2">
        <v>19.927003330523085</v>
      </c>
      <c r="FN295" s="2">
        <v>19.21900248776036</v>
      </c>
      <c r="FO295" s="2">
        <v>19.634123531042736</v>
      </c>
      <c r="FP295" s="2">
        <v>19.347995522714569</v>
      </c>
      <c r="FQ295" s="2">
        <v>20.137960304604903</v>
      </c>
      <c r="FR295" s="2">
        <v>20.051700261945108</v>
      </c>
      <c r="FS295" s="2">
        <v>20.125371402491133</v>
      </c>
      <c r="FT295" s="2">
        <v>18.742510469891787</v>
      </c>
      <c r="FU295" s="2">
        <v>19.014387694347601</v>
      </c>
      <c r="FV295" s="2">
        <v>19.576130104608133</v>
      </c>
      <c r="FW295" s="2">
        <v>20.239243488434017</v>
      </c>
      <c r="FX295" s="2">
        <v>19.44140944278125</v>
      </c>
      <c r="FY295" s="2">
        <v>19.096845458059203</v>
      </c>
      <c r="FZ295" s="2">
        <v>20.011294829702518</v>
      </c>
      <c r="GA295" s="2">
        <v>18.208584326480125</v>
      </c>
      <c r="GB295" s="2">
        <v>18.969438109360645</v>
      </c>
      <c r="GC295" s="2">
        <v>19.952780749593529</v>
      </c>
      <c r="GD295" s="2">
        <v>19.081906208038117</v>
      </c>
      <c r="GE295" s="2">
        <v>19.844016770978172</v>
      </c>
      <c r="GF295" s="2">
        <v>19.966014720933618</v>
      </c>
      <c r="GG295" s="2">
        <v>19.4244907371497</v>
      </c>
      <c r="GH295" s="2">
        <v>20.024638265552547</v>
      </c>
      <c r="GI295" s="2">
        <v>20.007325724573597</v>
      </c>
      <c r="GJ295" s="2">
        <v>19.689045192444695</v>
      </c>
      <c r="GK295" s="2">
        <v>19.018674155797637</v>
      </c>
      <c r="GL295" s="2">
        <v>19.618779550076646</v>
      </c>
      <c r="GM295" s="30">
        <v>19.045949337977401</v>
      </c>
      <c r="GN295" s="30">
        <v>19.461946212280029</v>
      </c>
    </row>
    <row r="296" spans="1:196" ht="28.5" x14ac:dyDescent="0.2">
      <c r="A296" s="17" t="s">
        <v>234</v>
      </c>
      <c r="B296" s="17">
        <v>52</v>
      </c>
      <c r="C296" s="17">
        <v>4</v>
      </c>
      <c r="D296" s="9" t="s">
        <v>0</v>
      </c>
      <c r="E296" s="8">
        <v>0.71699164855632624</v>
      </c>
      <c r="F296" s="7">
        <v>-5.2316830581180085E-2</v>
      </c>
      <c r="G296" s="7">
        <v>5.4872546497425567E-2</v>
      </c>
      <c r="H296" s="10">
        <v>-0.15673941323398921</v>
      </c>
      <c r="I296" s="78">
        <v>0</v>
      </c>
      <c r="J296" s="78">
        <v>0</v>
      </c>
      <c r="K296" s="2">
        <v>22.462910395506828</v>
      </c>
      <c r="L296" s="2">
        <v>22.011841189891143</v>
      </c>
      <c r="M296" s="2">
        <v>22.400744059936518</v>
      </c>
      <c r="N296" s="2">
        <v>21.404906826848066</v>
      </c>
      <c r="O296" s="2">
        <v>22.223860568564007</v>
      </c>
      <c r="P296" s="2">
        <v>22.531610842198656</v>
      </c>
      <c r="Q296" s="2">
        <v>21.45075593575471</v>
      </c>
      <c r="R296" s="2">
        <v>21.503036014632105</v>
      </c>
      <c r="S296" s="2">
        <v>21.749589684723965</v>
      </c>
      <c r="T296" s="2">
        <v>21.736127462153181</v>
      </c>
      <c r="U296" s="2">
        <v>22.161710303548293</v>
      </c>
      <c r="V296" s="2">
        <v>21.653630412440624</v>
      </c>
      <c r="W296" s="2">
        <v>22.021494871769594</v>
      </c>
      <c r="X296" s="2">
        <v>22.087890866946886</v>
      </c>
      <c r="Y296" s="2">
        <v>22.034031272390894</v>
      </c>
      <c r="Z296" s="2">
        <v>22.258170103610095</v>
      </c>
      <c r="AA296" s="2">
        <v>22.076630648602389</v>
      </c>
      <c r="AB296" s="2">
        <v>22.396193836363189</v>
      </c>
      <c r="AC296" s="2">
        <v>22.187978176608343</v>
      </c>
      <c r="AD296" s="2">
        <v>22.61226652383268</v>
      </c>
      <c r="AE296" s="2">
        <v>21.85968136582925</v>
      </c>
      <c r="AF296" s="2">
        <v>22.405542017292021</v>
      </c>
      <c r="AG296" s="2">
        <v>22.386844802254554</v>
      </c>
      <c r="AH296" s="2">
        <v>21.950856529421895</v>
      </c>
      <c r="AI296" s="2">
        <v>21.699567185958415</v>
      </c>
      <c r="AJ296" s="2">
        <v>22.673108129326792</v>
      </c>
      <c r="AK296" s="2">
        <v>21.825139666947003</v>
      </c>
      <c r="AL296" s="2">
        <v>22.189560680747991</v>
      </c>
      <c r="AM296" s="2">
        <v>22.056243335099662</v>
      </c>
      <c r="AN296" s="2">
        <v>22.038155302061842</v>
      </c>
      <c r="AO296" s="2">
        <v>22.773383711389688</v>
      </c>
      <c r="AP296" s="2">
        <v>22.037759433422146</v>
      </c>
      <c r="AQ296" s="2">
        <v>22.268345228944899</v>
      </c>
      <c r="AR296" s="2">
        <v>21.265521547492376</v>
      </c>
      <c r="AS296" s="2">
        <v>22.629620763237124</v>
      </c>
      <c r="AT296" s="2">
        <v>20.633753385147127</v>
      </c>
      <c r="AU296" s="2">
        <v>22.45472570194719</v>
      </c>
      <c r="AV296" s="2">
        <v>21.327639649994023</v>
      </c>
      <c r="AW296" s="2">
        <v>21.71404430875922</v>
      </c>
      <c r="AX296" s="2">
        <v>22.506830347973665</v>
      </c>
      <c r="AY296" s="2">
        <v>22.162314453497075</v>
      </c>
      <c r="AZ296" s="2">
        <v>22.557366898540391</v>
      </c>
      <c r="BA296" s="2">
        <v>22.187113181825573</v>
      </c>
      <c r="BB296" s="2">
        <v>22.181425190596361</v>
      </c>
      <c r="BC296" s="2">
        <v>22.313787233773418</v>
      </c>
      <c r="BD296" s="2">
        <v>22.154459065185446</v>
      </c>
      <c r="BE296" s="2">
        <v>21.432299500632851</v>
      </c>
      <c r="BF296" s="2">
        <v>22.229586301748881</v>
      </c>
      <c r="BG296" s="2">
        <v>20.981044280492689</v>
      </c>
      <c r="BH296" s="2">
        <v>21.958328963879669</v>
      </c>
      <c r="BI296" s="2">
        <v>22.568689979004606</v>
      </c>
      <c r="BJ296" s="2">
        <v>22.513311508106248</v>
      </c>
      <c r="BK296" s="2">
        <v>22.037126948525458</v>
      </c>
      <c r="BL296" s="2">
        <v>21.660464278682657</v>
      </c>
      <c r="BM296" s="2">
        <v>22.127640866225313</v>
      </c>
      <c r="BN296" s="2">
        <v>22.344643734963139</v>
      </c>
      <c r="BO296" s="2">
        <v>22.010325095785195</v>
      </c>
      <c r="BP296" s="2">
        <v>22.08837638340129</v>
      </c>
      <c r="BQ296" s="2">
        <v>21.891285912436686</v>
      </c>
      <c r="BR296" s="2">
        <v>22.257030104120673</v>
      </c>
      <c r="BS296" s="2">
        <v>22.563723020800268</v>
      </c>
      <c r="BT296" s="2">
        <v>21.878870012584166</v>
      </c>
      <c r="BU296" s="2">
        <v>22.072319354575271</v>
      </c>
      <c r="BV296" s="2">
        <v>22.109880483163774</v>
      </c>
      <c r="BW296" s="2">
        <v>21.47026635810489</v>
      </c>
      <c r="BX296" s="2">
        <v>22.166652735915243</v>
      </c>
      <c r="BY296" s="2">
        <v>22.69178585492882</v>
      </c>
      <c r="BZ296" s="2">
        <v>21.761817783075092</v>
      </c>
      <c r="CA296" s="2">
        <v>22.2259159607406</v>
      </c>
      <c r="CB296" s="2">
        <v>21.8527608759534</v>
      </c>
      <c r="CC296" s="2">
        <v>21.437269465781959</v>
      </c>
      <c r="CD296" s="2">
        <v>21.842451123693031</v>
      </c>
      <c r="CE296" s="2">
        <v>22.341518617035398</v>
      </c>
      <c r="CF296" s="2">
        <v>22.28282354948022</v>
      </c>
      <c r="CG296" s="2">
        <v>21.609571626222415</v>
      </c>
      <c r="CH296" s="2">
        <v>22.284997214856276</v>
      </c>
      <c r="CI296" s="2">
        <v>22.494507326993514</v>
      </c>
      <c r="CJ296" s="2">
        <v>22.303422036842569</v>
      </c>
      <c r="CK296" s="2">
        <v>21.925341135904596</v>
      </c>
      <c r="CL296" s="2">
        <v>22.281680245907012</v>
      </c>
      <c r="CM296" s="2">
        <v>21.994423766070692</v>
      </c>
      <c r="CN296" s="2">
        <v>22.508806829215498</v>
      </c>
      <c r="CO296" s="2">
        <v>22.429097271743835</v>
      </c>
      <c r="CP296" s="2">
        <v>22.461559115361606</v>
      </c>
      <c r="CQ296" s="2">
        <v>22.435607431993464</v>
      </c>
      <c r="CR296" s="2">
        <v>22.202952834816543</v>
      </c>
      <c r="CS296" s="2">
        <v>22.427585022673181</v>
      </c>
      <c r="CT296" s="2">
        <v>22.160468889893245</v>
      </c>
      <c r="CU296" s="2">
        <v>21.843382121285245</v>
      </c>
      <c r="CV296" s="2">
        <v>22.884146742875579</v>
      </c>
      <c r="CW296" s="2">
        <v>22.263567518252152</v>
      </c>
      <c r="CX296" s="2">
        <v>22.164620722706925</v>
      </c>
      <c r="CY296" s="2">
        <v>22.036863579667529</v>
      </c>
      <c r="CZ296" s="2">
        <v>22.543683819946128</v>
      </c>
      <c r="DA296" s="2">
        <v>21.748682180797569</v>
      </c>
      <c r="DB296" s="2">
        <v>22.120708820477184</v>
      </c>
      <c r="DC296" s="2">
        <v>21.83623184630008</v>
      </c>
      <c r="DD296" s="2">
        <v>21.585575380285885</v>
      </c>
      <c r="DE296" s="2">
        <v>21.897961114020909</v>
      </c>
      <c r="DF296" s="2">
        <v>22.317700555149965</v>
      </c>
      <c r="DG296" s="2">
        <v>22.476948297292143</v>
      </c>
      <c r="DH296" s="2">
        <v>22.756057196789509</v>
      </c>
      <c r="DI296" s="2">
        <v>21.10154865209018</v>
      </c>
      <c r="DJ296" s="2">
        <v>21.825131336036566</v>
      </c>
      <c r="DK296" s="2">
        <v>21.793240922420985</v>
      </c>
      <c r="DL296" s="2">
        <v>22.239895173227278</v>
      </c>
      <c r="DM296" s="2">
        <v>22.039145764244818</v>
      </c>
      <c r="DN296" s="2">
        <v>22.249530527161493</v>
      </c>
      <c r="DO296" s="2">
        <v>22.167171313085579</v>
      </c>
      <c r="DP296" s="2">
        <v>22.098630651316515</v>
      </c>
      <c r="DQ296" s="2">
        <v>21.527485177671114</v>
      </c>
      <c r="DR296" s="2">
        <v>22.089861304670105</v>
      </c>
      <c r="DS296" s="2">
        <v>22.352768884697181</v>
      </c>
      <c r="DT296" s="2">
        <v>22.409977582992948</v>
      </c>
      <c r="DU296" s="2">
        <v>22.070431282432246</v>
      </c>
      <c r="DV296" s="2">
        <v>22.779382857456131</v>
      </c>
      <c r="DW296" s="2">
        <v>21.878944006617605</v>
      </c>
      <c r="DX296" s="2">
        <v>21.880780404193352</v>
      </c>
      <c r="DY296" s="2">
        <v>22.431800564286888</v>
      </c>
      <c r="DZ296" s="2">
        <v>22.380792246824527</v>
      </c>
      <c r="EA296" s="2">
        <v>22.273392949800936</v>
      </c>
      <c r="EB296" s="2">
        <v>21.886666202900418</v>
      </c>
      <c r="EC296" s="2">
        <v>22.223247621354545</v>
      </c>
      <c r="ED296" s="2">
        <v>22.056859898949938</v>
      </c>
      <c r="EE296" s="2">
        <v>21.093836411084663</v>
      </c>
      <c r="EF296" s="2">
        <v>21.411421478057871</v>
      </c>
      <c r="EG296" s="2">
        <v>21.528665472305704</v>
      </c>
      <c r="EH296" s="2">
        <v>21.666857250462407</v>
      </c>
      <c r="EI296" s="2">
        <v>22.031823075810863</v>
      </c>
      <c r="EJ296" s="2">
        <v>22.079418884564056</v>
      </c>
      <c r="EK296" s="2">
        <v>22.534839583845553</v>
      </c>
      <c r="EL296" s="2">
        <v>21.720782662595756</v>
      </c>
      <c r="EM296" s="2">
        <v>22.516060798692415</v>
      </c>
      <c r="EN296" s="2">
        <v>22.022654970176003</v>
      </c>
      <c r="EO296" s="2">
        <v>22.461422182710272</v>
      </c>
      <c r="EP296" s="2">
        <v>21.466843258783967</v>
      </c>
      <c r="EQ296" s="2">
        <v>22.253038700650915</v>
      </c>
      <c r="ER296" s="2">
        <v>22.56159025505973</v>
      </c>
      <c r="ES296" s="2">
        <v>22.135540422527313</v>
      </c>
      <c r="ET296" s="2">
        <v>22.001713337926738</v>
      </c>
      <c r="EU296" s="2">
        <v>22.190669118684088</v>
      </c>
      <c r="EV296" s="2">
        <v>22.207874270062607</v>
      </c>
      <c r="EW296" s="2">
        <v>21.445165970746935</v>
      </c>
      <c r="EX296" s="2">
        <v>22.721214982035747</v>
      </c>
      <c r="EY296" s="2">
        <v>21.982414236840835</v>
      </c>
      <c r="EZ296" s="2">
        <v>22.492134117251101</v>
      </c>
      <c r="FA296" s="2">
        <v>21.917146087235015</v>
      </c>
      <c r="FB296" s="2">
        <v>21.972278063311148</v>
      </c>
      <c r="FC296" s="2">
        <v>21.480483112560304</v>
      </c>
      <c r="FD296" s="2">
        <v>22.065754740928433</v>
      </c>
      <c r="FE296" s="2">
        <v>22.052271654302679</v>
      </c>
      <c r="FF296" s="2">
        <v>21.121287083856089</v>
      </c>
      <c r="FG296" s="2">
        <v>22.014568471343267</v>
      </c>
      <c r="FH296" s="2">
        <v>22.222685845531366</v>
      </c>
      <c r="FI296" s="2">
        <v>22.135012905134808</v>
      </c>
      <c r="FJ296" s="2">
        <v>22.47701488592201</v>
      </c>
      <c r="FK296" s="2">
        <v>22.046664916164843</v>
      </c>
      <c r="FL296" s="2">
        <v>22.444272226875814</v>
      </c>
      <c r="FM296" s="2">
        <v>22.430209322043027</v>
      </c>
      <c r="FN296" s="2">
        <v>22.250317384860399</v>
      </c>
      <c r="FO296" s="2">
        <v>21.269695486067608</v>
      </c>
      <c r="FP296" s="2">
        <v>21.861859448159013</v>
      </c>
      <c r="FQ296" s="2">
        <v>22.372229896700745</v>
      </c>
      <c r="FR296" s="2">
        <v>21.743304512210141</v>
      </c>
      <c r="FS296" s="2">
        <v>21.373884348046509</v>
      </c>
      <c r="FT296" s="2">
        <v>21.251994543121871</v>
      </c>
      <c r="FU296" s="2">
        <v>21.366795436673364</v>
      </c>
      <c r="FV296" s="2">
        <v>21.646471578507835</v>
      </c>
      <c r="FW296" s="2">
        <v>22.234335739226722</v>
      </c>
      <c r="FX296" s="2">
        <v>22.21591799623155</v>
      </c>
      <c r="FY296" s="2">
        <v>22.385927846146824</v>
      </c>
      <c r="FZ296" s="2">
        <v>22.312784652952292</v>
      </c>
      <c r="GA296" s="2">
        <v>21.924707536634106</v>
      </c>
      <c r="GB296" s="2">
        <v>21.798161063345553</v>
      </c>
      <c r="GC296" s="2">
        <v>21.832875832652313</v>
      </c>
      <c r="GD296" s="2">
        <v>22.30243346145274</v>
      </c>
      <c r="GE296" s="2">
        <v>22.061504537925256</v>
      </c>
      <c r="GF296" s="2">
        <v>21.999113714369276</v>
      </c>
      <c r="GG296" s="2">
        <v>21.339352780182853</v>
      </c>
      <c r="GH296" s="2">
        <v>21.619879060074272</v>
      </c>
      <c r="GI296" s="2">
        <v>20.863971269709928</v>
      </c>
      <c r="GJ296" s="2">
        <v>21.816794711148528</v>
      </c>
      <c r="GK296" s="2">
        <v>21.856450572545473</v>
      </c>
      <c r="GL296" s="2">
        <v>21.98787522011801</v>
      </c>
      <c r="GM296" s="30">
        <v>21.20113471999721</v>
      </c>
      <c r="GN296" s="30">
        <v>21.911169165433648</v>
      </c>
    </row>
    <row r="297" spans="1:196" x14ac:dyDescent="0.2">
      <c r="A297" s="17" t="s">
        <v>235</v>
      </c>
      <c r="B297" s="17">
        <v>52</v>
      </c>
      <c r="C297" s="17">
        <v>3</v>
      </c>
      <c r="D297" s="9" t="s">
        <v>0</v>
      </c>
      <c r="E297" s="8">
        <v>0.96279780495594713</v>
      </c>
      <c r="F297" s="7">
        <v>-1.609146523961158E-2</v>
      </c>
      <c r="G297" s="7">
        <v>4.1839195770398963E-4</v>
      </c>
      <c r="H297" s="10">
        <v>0.24710623671359855</v>
      </c>
      <c r="I297" s="78">
        <v>0</v>
      </c>
      <c r="J297" s="58" t="s">
        <v>5711</v>
      </c>
      <c r="K297" s="2">
        <v>24.582913393944231</v>
      </c>
      <c r="L297" s="2">
        <v>24.78445529007281</v>
      </c>
      <c r="M297" s="2">
        <v>25.346208072828553</v>
      </c>
      <c r="N297" s="2">
        <v>25.322659247440132</v>
      </c>
      <c r="O297" s="2">
        <v>24.499373568035274</v>
      </c>
      <c r="P297" s="2">
        <v>25.041516800563418</v>
      </c>
      <c r="Q297" s="2">
        <v>24.704511321420327</v>
      </c>
      <c r="R297" s="2">
        <v>25.339261344396864</v>
      </c>
      <c r="S297" s="2">
        <v>25.131744263901613</v>
      </c>
      <c r="T297" s="2">
        <v>24.891636795789996</v>
      </c>
      <c r="U297" s="2">
        <v>24.925804526232316</v>
      </c>
      <c r="V297" s="2">
        <v>24.833815394935534</v>
      </c>
      <c r="W297" s="2">
        <v>24.583562575501432</v>
      </c>
      <c r="X297" s="2">
        <v>24.54241621320541</v>
      </c>
      <c r="Y297" s="2">
        <v>24.989067656430262</v>
      </c>
      <c r="Z297" s="2">
        <v>24.761313731231105</v>
      </c>
      <c r="AA297" s="2">
        <v>24.615580723131313</v>
      </c>
      <c r="AB297" s="2">
        <v>23.983799707580626</v>
      </c>
      <c r="AC297" s="2">
        <v>24.475005056498329</v>
      </c>
      <c r="AD297" s="2">
        <v>24.955120112992578</v>
      </c>
      <c r="AE297" s="2">
        <v>25.215138190548959</v>
      </c>
      <c r="AF297" s="2">
        <v>24.459588445071248</v>
      </c>
      <c r="AG297" s="2">
        <v>24.582068138502251</v>
      </c>
      <c r="AH297" s="2">
        <v>24.742902471969643</v>
      </c>
      <c r="AI297" s="2">
        <v>25.305401912771117</v>
      </c>
      <c r="AJ297" s="2">
        <v>24.665343255575973</v>
      </c>
      <c r="AK297" s="2">
        <v>24.862562958526045</v>
      </c>
      <c r="AL297" s="2">
        <v>25.778929164833997</v>
      </c>
      <c r="AM297" s="2">
        <v>25.174685409823507</v>
      </c>
      <c r="AN297" s="2">
        <v>25.039999514844816</v>
      </c>
      <c r="AO297" s="2">
        <v>25.030390411297706</v>
      </c>
      <c r="AP297" s="2">
        <v>24.781925606275479</v>
      </c>
      <c r="AQ297" s="2">
        <v>25.021280189483548</v>
      </c>
      <c r="AR297" s="2">
        <v>25.187404070119019</v>
      </c>
      <c r="AS297" s="2">
        <v>24.934827137366785</v>
      </c>
      <c r="AT297" s="2">
        <v>24.985667646329954</v>
      </c>
      <c r="AU297" s="2">
        <v>24.963071816864566</v>
      </c>
      <c r="AV297" s="2">
        <v>25.205755712668307</v>
      </c>
      <c r="AW297" s="2">
        <v>24.535190384020719</v>
      </c>
      <c r="AX297" s="2">
        <v>25.317667883770905</v>
      </c>
      <c r="AY297" s="2">
        <v>25.005335618290083</v>
      </c>
      <c r="AZ297" s="2">
        <v>25.333627420613343</v>
      </c>
      <c r="BA297" s="2">
        <v>24.767074366543788</v>
      </c>
      <c r="BB297" s="2">
        <v>25.191352120263424</v>
      </c>
      <c r="BC297" s="2">
        <v>24.51292931093727</v>
      </c>
      <c r="BD297" s="2">
        <v>25.006555031881994</v>
      </c>
      <c r="BE297" s="2">
        <v>25.592828928579344</v>
      </c>
      <c r="BF297" s="2">
        <v>25.526581467815927</v>
      </c>
      <c r="BG297" s="2">
        <v>24.99563271816929</v>
      </c>
      <c r="BH297" s="2">
        <v>24.945499363294886</v>
      </c>
      <c r="BI297" s="2">
        <v>25.77616260011488</v>
      </c>
      <c r="BJ297" s="2">
        <v>24.612572634293901</v>
      </c>
      <c r="BK297" s="2">
        <v>24.991588842867973</v>
      </c>
      <c r="BL297" s="2">
        <v>24.602620733384303</v>
      </c>
      <c r="BM297" s="2">
        <v>25.025474930297637</v>
      </c>
      <c r="BN297" s="2">
        <v>24.718153868654259</v>
      </c>
      <c r="BO297" s="2">
        <v>25.084559966178418</v>
      </c>
      <c r="BP297" s="2">
        <v>25.009307452956023</v>
      </c>
      <c r="BQ297" s="2">
        <v>25.406601999701142</v>
      </c>
      <c r="BR297" s="2">
        <v>25.405048440685711</v>
      </c>
      <c r="BS297" s="2">
        <v>25.32547642235653</v>
      </c>
      <c r="BT297" s="2">
        <v>24.901160994342348</v>
      </c>
      <c r="BU297" s="2">
        <v>24.954429201043975</v>
      </c>
      <c r="BV297" s="2">
        <v>25.036958138090363</v>
      </c>
      <c r="BW297" s="2">
        <v>25.381174960202237</v>
      </c>
      <c r="BX297" s="2">
        <v>24.434733763054741</v>
      </c>
      <c r="BY297" s="2">
        <v>24.637159761182172</v>
      </c>
      <c r="BZ297" s="2">
        <v>25.137730398577098</v>
      </c>
      <c r="CA297" s="2">
        <v>24.780460938637457</v>
      </c>
      <c r="CB297" s="2">
        <v>25.265931265754766</v>
      </c>
      <c r="CC297" s="2">
        <v>25.144673951132425</v>
      </c>
      <c r="CD297" s="2">
        <v>24.941698854376138</v>
      </c>
      <c r="CE297" s="2">
        <v>24.633694564215414</v>
      </c>
      <c r="CF297" s="2">
        <v>24.901503590786316</v>
      </c>
      <c r="CG297" s="2">
        <v>25.509449322821983</v>
      </c>
      <c r="CH297" s="2">
        <v>25.043059317253469</v>
      </c>
      <c r="CI297" s="2">
        <v>24.325687234118007</v>
      </c>
      <c r="CJ297" s="2">
        <v>25.300229650605825</v>
      </c>
      <c r="CK297" s="2">
        <v>25.437044271303439</v>
      </c>
      <c r="CL297" s="2">
        <v>24.824721827256205</v>
      </c>
      <c r="CM297" s="2">
        <v>25.161591368294143</v>
      </c>
      <c r="CN297" s="2">
        <v>25.151808558626428</v>
      </c>
      <c r="CO297" s="2">
        <v>24.422615744282957</v>
      </c>
      <c r="CP297" s="2">
        <v>24.902031436130326</v>
      </c>
      <c r="CQ297" s="2">
        <v>25.131457287661707</v>
      </c>
      <c r="CR297" s="2">
        <v>25.23753050483117</v>
      </c>
      <c r="CS297" s="2">
        <v>25.36600946064625</v>
      </c>
      <c r="CT297" s="2">
        <v>24.831730816101448</v>
      </c>
      <c r="CU297" s="2">
        <v>24.566103253068242</v>
      </c>
      <c r="CV297" s="2">
        <v>25.214111909011315</v>
      </c>
      <c r="CW297" s="2">
        <v>24.913642936873003</v>
      </c>
      <c r="CX297" s="2">
        <v>25.18137125732753</v>
      </c>
      <c r="CY297" s="2">
        <v>25.372017239787706</v>
      </c>
      <c r="CZ297" s="2">
        <v>24.682597257059427</v>
      </c>
      <c r="DA297" s="2">
        <v>24.744441804758939</v>
      </c>
      <c r="DB297" s="2">
        <v>24.726989710909947</v>
      </c>
      <c r="DC297" s="2">
        <v>25.002480650507088</v>
      </c>
      <c r="DD297" s="2">
        <v>24.766014391979159</v>
      </c>
      <c r="DE297" s="2">
        <v>25.125190124319797</v>
      </c>
      <c r="DF297" s="2">
        <v>25.183944611530592</v>
      </c>
      <c r="DG297" s="2">
        <v>25.010792516824534</v>
      </c>
      <c r="DH297" s="2">
        <v>24.394114074215921</v>
      </c>
      <c r="DI297" s="2">
        <v>25.393999290961105</v>
      </c>
      <c r="DJ297" s="2">
        <v>24.714498834830071</v>
      </c>
      <c r="DK297" s="2">
        <v>24.723077541996812</v>
      </c>
      <c r="DL297" s="2">
        <v>24.590081526105738</v>
      </c>
      <c r="DM297" s="2">
        <v>24.220434578191334</v>
      </c>
      <c r="DN297" s="2">
        <v>24.729884799824163</v>
      </c>
      <c r="DO297" s="2">
        <v>24.811443533812618</v>
      </c>
      <c r="DP297" s="2">
        <v>24.793072321971096</v>
      </c>
      <c r="DQ297" s="2">
        <v>25.04626388644839</v>
      </c>
      <c r="DR297" s="2">
        <v>25.078832386601707</v>
      </c>
      <c r="DS297" s="2">
        <v>24.943322790852825</v>
      </c>
      <c r="DT297" s="2">
        <v>25.030751665272028</v>
      </c>
      <c r="DU297" s="2">
        <v>24.779207383441765</v>
      </c>
      <c r="DV297" s="2">
        <v>24.795614049718754</v>
      </c>
      <c r="DW297" s="2">
        <v>25.122807362448345</v>
      </c>
      <c r="DX297" s="2">
        <v>25.003226080159195</v>
      </c>
      <c r="DY297" s="2">
        <v>25.439863679610809</v>
      </c>
      <c r="DZ297" s="2">
        <v>24.91653090818367</v>
      </c>
      <c r="EA297" s="2">
        <v>24.854111854500822</v>
      </c>
      <c r="EB297" s="2">
        <v>25.18115621575965</v>
      </c>
      <c r="EC297" s="2">
        <v>25.011470421943642</v>
      </c>
      <c r="ED297" s="2">
        <v>24.776637335629516</v>
      </c>
      <c r="EE297" s="2">
        <v>25.485783110758494</v>
      </c>
      <c r="EF297" s="2">
        <v>25.374480254864991</v>
      </c>
      <c r="EG297" s="2">
        <v>25.09299997133235</v>
      </c>
      <c r="EH297" s="2">
        <v>25.003798106902519</v>
      </c>
      <c r="EI297" s="2">
        <v>25.08857181691609</v>
      </c>
      <c r="EJ297" s="2">
        <v>25.03643369242576</v>
      </c>
      <c r="EK297" s="2">
        <v>25.154302200502681</v>
      </c>
      <c r="EL297" s="2">
        <v>25.410013148878274</v>
      </c>
      <c r="EM297" s="2">
        <v>24.435868448212329</v>
      </c>
      <c r="EN297" s="2">
        <v>25.866413477646699</v>
      </c>
      <c r="EO297" s="2">
        <v>24.820530563082961</v>
      </c>
      <c r="EP297" s="2">
        <v>25.429055485023952</v>
      </c>
      <c r="EQ297" s="2">
        <v>24.544261574489699</v>
      </c>
      <c r="ER297" s="2">
        <v>24.651637842127084</v>
      </c>
      <c r="ES297" s="2">
        <v>24.645541263519686</v>
      </c>
      <c r="ET297" s="2">
        <v>24.887236448711391</v>
      </c>
      <c r="EU297" s="2">
        <v>24.589746173286098</v>
      </c>
      <c r="EV297" s="2">
        <v>25.153680741790463</v>
      </c>
      <c r="EW297" s="2">
        <v>25.18785726881617</v>
      </c>
      <c r="EX297" s="2">
        <v>24.857531770262536</v>
      </c>
      <c r="EY297" s="2">
        <v>24.807447883333765</v>
      </c>
      <c r="EZ297" s="2">
        <v>25.11052639859064</v>
      </c>
      <c r="FA297" s="2">
        <v>25.571718242674311</v>
      </c>
      <c r="FB297" s="2">
        <v>25.284813253905366</v>
      </c>
      <c r="FC297" s="2">
        <v>24.959940539535616</v>
      </c>
      <c r="FD297" s="2">
        <v>25.303019423630484</v>
      </c>
      <c r="FE297" s="2">
        <v>25.736387951511965</v>
      </c>
      <c r="FF297" s="2">
        <v>25.318579058074597</v>
      </c>
      <c r="FG297" s="2">
        <v>25.147658399880161</v>
      </c>
      <c r="FH297" s="2">
        <v>25.200721891111009</v>
      </c>
      <c r="FI297" s="2">
        <v>25.332746956638722</v>
      </c>
      <c r="FJ297" s="2">
        <v>25.640475479668108</v>
      </c>
      <c r="FK297" s="2">
        <v>25.97381215236522</v>
      </c>
      <c r="FL297" s="2">
        <v>25.34313865167109</v>
      </c>
      <c r="FM297" s="2">
        <v>25.039359048134401</v>
      </c>
      <c r="FN297" s="2">
        <v>24.803168422210668</v>
      </c>
      <c r="FO297" s="2">
        <v>24.658515126937765</v>
      </c>
      <c r="FP297" s="2">
        <v>26.017463752526101</v>
      </c>
      <c r="FQ297" s="2">
        <v>24.85958852817738</v>
      </c>
      <c r="FR297" s="2">
        <v>26.29292504430477</v>
      </c>
      <c r="FS297" s="2">
        <v>25.268495313288657</v>
      </c>
      <c r="FT297" s="2">
        <v>25.411742124059781</v>
      </c>
      <c r="FU297" s="2">
        <v>25.021505513829435</v>
      </c>
      <c r="FV297" s="2">
        <v>24.938238845430224</v>
      </c>
      <c r="FW297" s="2">
        <v>25.258264061905301</v>
      </c>
      <c r="FX297" s="2">
        <v>25.370080467311222</v>
      </c>
      <c r="FY297" s="2">
        <v>24.368558973289598</v>
      </c>
      <c r="FZ297" s="2">
        <v>24.472094293190448</v>
      </c>
      <c r="GA297" s="2">
        <v>25.105378167086052</v>
      </c>
      <c r="GB297" s="2">
        <v>24.902985417226176</v>
      </c>
      <c r="GC297" s="2">
        <v>25.023485473546685</v>
      </c>
      <c r="GD297" s="2">
        <v>25.109441161515189</v>
      </c>
      <c r="GE297" s="2">
        <v>25.231674263209555</v>
      </c>
      <c r="GF297" s="2">
        <v>25.333629068735558</v>
      </c>
      <c r="GG297" s="2">
        <v>25.175446028328377</v>
      </c>
      <c r="GH297" s="2">
        <v>26.710393361964105</v>
      </c>
      <c r="GI297" s="2">
        <v>25.19759843911779</v>
      </c>
      <c r="GJ297" s="2">
        <v>25.645577946377507</v>
      </c>
      <c r="GK297" s="2">
        <v>25.213948201899584</v>
      </c>
      <c r="GL297" s="2">
        <v>26.312902880246479</v>
      </c>
      <c r="GM297" s="30">
        <v>25.405832575220096</v>
      </c>
      <c r="GN297" s="30">
        <v>25.190379528918399</v>
      </c>
    </row>
    <row r="298" spans="1:196" x14ac:dyDescent="0.2">
      <c r="A298" s="17" t="s">
        <v>236</v>
      </c>
      <c r="B298" s="17">
        <v>52</v>
      </c>
      <c r="C298" s="17">
        <v>5</v>
      </c>
      <c r="D298" s="9" t="s">
        <v>0</v>
      </c>
      <c r="E298" s="8">
        <v>0.92771860324055366</v>
      </c>
      <c r="F298" s="7">
        <v>3.2122610834608878E-2</v>
      </c>
      <c r="G298" s="7">
        <v>8.7296166357878624E-3</v>
      </c>
      <c r="H298" s="10">
        <v>-0.26666089494508682</v>
      </c>
      <c r="I298" s="78">
        <v>0</v>
      </c>
      <c r="J298" s="56" t="s">
        <v>5707</v>
      </c>
      <c r="K298" s="2">
        <v>19.770415392338979</v>
      </c>
      <c r="L298" s="2">
        <v>19.456713387395947</v>
      </c>
      <c r="M298" s="2">
        <v>20.291118415415102</v>
      </c>
      <c r="N298" s="2">
        <v>19.025295217933373</v>
      </c>
      <c r="O298" s="2">
        <v>19.602142812012968</v>
      </c>
      <c r="P298" s="2">
        <v>19.56612338548906</v>
      </c>
      <c r="Q298" s="2">
        <v>19.140910809638143</v>
      </c>
      <c r="R298" s="2">
        <v>18.895349227458478</v>
      </c>
      <c r="S298" s="2">
        <v>19.329192271899128</v>
      </c>
      <c r="T298" s="2">
        <v>19.653269981933256</v>
      </c>
      <c r="U298" s="2">
        <v>19.587558481523462</v>
      </c>
      <c r="V298" s="2">
        <v>18.617388861429696</v>
      </c>
      <c r="W298" s="2">
        <v>20.029954705002972</v>
      </c>
      <c r="X298" s="2">
        <v>18.887286191179488</v>
      </c>
      <c r="Y298" s="2">
        <v>18.929514774979609</v>
      </c>
      <c r="Z298" s="2">
        <v>20.148930441675482</v>
      </c>
      <c r="AA298" s="2">
        <v>19.952238590240356</v>
      </c>
      <c r="AB298" s="2">
        <v>20.111628742631186</v>
      </c>
      <c r="AC298" s="2">
        <v>19.594643171752548</v>
      </c>
      <c r="AD298" s="2">
        <v>20.36980284859025</v>
      </c>
      <c r="AE298" s="2">
        <v>19.767038863039879</v>
      </c>
      <c r="AF298" s="2">
        <v>19.683467058794783</v>
      </c>
      <c r="AG298" s="2">
        <v>20.275108090768509</v>
      </c>
      <c r="AH298" s="2">
        <v>18.858187317299741</v>
      </c>
      <c r="AI298" s="2">
        <v>19.182866441051669</v>
      </c>
      <c r="AJ298" s="2">
        <v>20.274844665910781</v>
      </c>
      <c r="AK298" s="2">
        <v>19.263476372151832</v>
      </c>
      <c r="AL298" s="2">
        <v>19.481102395245628</v>
      </c>
      <c r="AM298" s="2">
        <v>19.48921404875621</v>
      </c>
      <c r="AN298" s="2">
        <v>19.129837840593396</v>
      </c>
      <c r="AO298" s="2">
        <v>20.490516012624184</v>
      </c>
      <c r="AP298" s="2">
        <v>19.730489226152585</v>
      </c>
      <c r="AQ298" s="2">
        <v>19.403373494433719</v>
      </c>
      <c r="AR298" s="2">
        <v>18.658331450129978</v>
      </c>
      <c r="AS298" s="2">
        <v>20.258954717089207</v>
      </c>
      <c r="AT298" s="2">
        <v>18.780261522307455</v>
      </c>
      <c r="AU298" s="2">
        <v>20.642997905877678</v>
      </c>
      <c r="AV298" s="2">
        <v>18.823753411889484</v>
      </c>
      <c r="AW298" s="2">
        <v>18.967139106517429</v>
      </c>
      <c r="AX298" s="2">
        <v>20.029954705002972</v>
      </c>
      <c r="AY298" s="2">
        <v>19.821317553004651</v>
      </c>
      <c r="AZ298" s="2">
        <v>20.501511192612185</v>
      </c>
      <c r="BA298" s="2">
        <v>19.648809832027116</v>
      </c>
      <c r="BB298" s="2">
        <v>19.975881949493612</v>
      </c>
      <c r="BC298" s="2">
        <v>19.847506371991742</v>
      </c>
      <c r="BD298" s="2">
        <v>19.231904895303408</v>
      </c>
      <c r="BE298" s="2">
        <v>19.252976652843785</v>
      </c>
      <c r="BF298" s="2">
        <v>19.77594722362036</v>
      </c>
      <c r="BG298" s="2">
        <v>18.555325430942908</v>
      </c>
      <c r="BH298" s="2">
        <v>19.187125913130149</v>
      </c>
      <c r="BI298" s="2">
        <v>19.247648443395608</v>
      </c>
      <c r="BJ298" s="2">
        <v>20.029954705002972</v>
      </c>
      <c r="BK298" s="2">
        <v>19.585221212770161</v>
      </c>
      <c r="BL298" s="2">
        <v>19.302206582270006</v>
      </c>
      <c r="BM298" s="2">
        <v>19.680258799428334</v>
      </c>
      <c r="BN298" s="2">
        <v>19.840098870254987</v>
      </c>
      <c r="BO298" s="2">
        <v>19.247924379875478</v>
      </c>
      <c r="BP298" s="2">
        <v>19.649099584470139</v>
      </c>
      <c r="BQ298" s="2">
        <v>19.312257944399814</v>
      </c>
      <c r="BR298" s="2">
        <v>19.750166517327045</v>
      </c>
      <c r="BS298" s="2">
        <v>20.029954705002972</v>
      </c>
      <c r="BT298" s="2">
        <v>20.165814667659433</v>
      </c>
      <c r="BU298" s="2">
        <v>19.512595854153567</v>
      </c>
      <c r="BV298" s="2">
        <v>19.129011655184527</v>
      </c>
      <c r="BW298" s="2">
        <v>18.777925986012342</v>
      </c>
      <c r="BX298" s="2">
        <v>19.557559046083725</v>
      </c>
      <c r="BY298" s="2">
        <v>19.90114918721061</v>
      </c>
      <c r="BZ298" s="2">
        <v>19.759991634808483</v>
      </c>
      <c r="CA298" s="2">
        <v>20.029954705002972</v>
      </c>
      <c r="CB298" s="2">
        <v>19.436715841650503</v>
      </c>
      <c r="CC298" s="2">
        <v>18.664428832742356</v>
      </c>
      <c r="CD298" s="2">
        <v>18.852659300045758</v>
      </c>
      <c r="CE298" s="2">
        <v>19.350228801719279</v>
      </c>
      <c r="CF298" s="2">
        <v>19.615043266401958</v>
      </c>
      <c r="CG298" s="2">
        <v>19.130830123033395</v>
      </c>
      <c r="CH298" s="2">
        <v>19.655990358079308</v>
      </c>
      <c r="CI298" s="2">
        <v>20.767595988058623</v>
      </c>
      <c r="CJ298" s="2">
        <v>19.869110851979045</v>
      </c>
      <c r="CK298" s="2">
        <v>19.21856214536502</v>
      </c>
      <c r="CL298" s="2">
        <v>19.815670011111671</v>
      </c>
      <c r="CM298" s="2">
        <v>19.358641795302255</v>
      </c>
      <c r="CN298" s="2">
        <v>20.004036582186831</v>
      </c>
      <c r="CO298" s="2">
        <v>19.890601885831074</v>
      </c>
      <c r="CP298" s="2">
        <v>20.156677598699989</v>
      </c>
      <c r="CQ298" s="2">
        <v>20.507700115975236</v>
      </c>
      <c r="CR298" s="2">
        <v>20.002632963913666</v>
      </c>
      <c r="CS298" s="2">
        <v>19.914569319713149</v>
      </c>
      <c r="CT298" s="2">
        <v>19.745161251519338</v>
      </c>
      <c r="CU298" s="2">
        <v>19.612430417529403</v>
      </c>
      <c r="CV298" s="2">
        <v>19.888165999906953</v>
      </c>
      <c r="CW298" s="2">
        <v>19.267413479946551</v>
      </c>
      <c r="CX298" s="2">
        <v>19.501695203065964</v>
      </c>
      <c r="CY298" s="2">
        <v>19.035215446513718</v>
      </c>
      <c r="CZ298" s="2">
        <v>19.990974715803997</v>
      </c>
      <c r="DA298" s="2">
        <v>20.061154813840819</v>
      </c>
      <c r="DB298" s="2">
        <v>18.909959561933981</v>
      </c>
      <c r="DC298" s="2">
        <v>19.461620509867917</v>
      </c>
      <c r="DD298" s="2">
        <v>19.193041849989747</v>
      </c>
      <c r="DE298" s="2">
        <v>19.780495458292229</v>
      </c>
      <c r="DF298" s="2">
        <v>20.015387428085202</v>
      </c>
      <c r="DG298" s="2">
        <v>19.783097899848862</v>
      </c>
      <c r="DH298" s="2">
        <v>20.55721819705678</v>
      </c>
      <c r="DI298" s="2">
        <v>18.536606877733853</v>
      </c>
      <c r="DJ298" s="2">
        <v>19.239429271186353</v>
      </c>
      <c r="DK298" s="2">
        <v>19.208575335656953</v>
      </c>
      <c r="DL298" s="2">
        <v>19.200250179385229</v>
      </c>
      <c r="DM298" s="2">
        <v>19.48160318996301</v>
      </c>
      <c r="DN298" s="2">
        <v>19.189218342053717</v>
      </c>
      <c r="DO298" s="2">
        <v>20.080626929734326</v>
      </c>
      <c r="DP298" s="2">
        <v>19.972361698138727</v>
      </c>
      <c r="DQ298" s="2">
        <v>19.317198455473541</v>
      </c>
      <c r="DR298" s="2">
        <v>20.051003485701717</v>
      </c>
      <c r="DS298" s="2">
        <v>20.84897870822817</v>
      </c>
      <c r="DT298" s="2">
        <v>20.029954705002972</v>
      </c>
      <c r="DU298" s="2">
        <v>19.786713569763318</v>
      </c>
      <c r="DV298" s="2">
        <v>20.269587421786785</v>
      </c>
      <c r="DW298" s="2">
        <v>19.666849934527946</v>
      </c>
      <c r="DX298" s="2">
        <v>19.564637304519028</v>
      </c>
      <c r="DY298" s="2">
        <v>20.139821746300587</v>
      </c>
      <c r="DZ298" s="2">
        <v>20.175033930602066</v>
      </c>
      <c r="EA298" s="2">
        <v>19.613282386424554</v>
      </c>
      <c r="EB298" s="2">
        <v>19.573839932909003</v>
      </c>
      <c r="EC298" s="2">
        <v>19.387662042796741</v>
      </c>
      <c r="ED298" s="2">
        <v>19.371387782334033</v>
      </c>
      <c r="EE298" s="2">
        <v>18.95328458594415</v>
      </c>
      <c r="EF298" s="2">
        <v>18.742505886996636</v>
      </c>
      <c r="EG298" s="2">
        <v>19.80675120218838</v>
      </c>
      <c r="EH298" s="2">
        <v>18.942051739057682</v>
      </c>
      <c r="EI298" s="2">
        <v>19.615350619924538</v>
      </c>
      <c r="EJ298" s="2">
        <v>19.69346326596925</v>
      </c>
      <c r="EK298" s="2">
        <v>20.056623702181014</v>
      </c>
      <c r="EL298" s="2">
        <v>19.024815428324015</v>
      </c>
      <c r="EM298" s="2">
        <v>19.911064741780709</v>
      </c>
      <c r="EN298" s="2">
        <v>18.791490387531645</v>
      </c>
      <c r="EO298" s="2">
        <v>20.277001724376586</v>
      </c>
      <c r="EP298" s="2">
        <v>18.991346826331664</v>
      </c>
      <c r="EQ298" s="2">
        <v>20.038758660272791</v>
      </c>
      <c r="ER298" s="2">
        <v>20.125724976646751</v>
      </c>
      <c r="ES298" s="2">
        <v>20.013852024178547</v>
      </c>
      <c r="ET298" s="2">
        <v>19.253120925821783</v>
      </c>
      <c r="EU298" s="2">
        <v>19.151699202374246</v>
      </c>
      <c r="EV298" s="2">
        <v>19.908722975470717</v>
      </c>
      <c r="EW298" s="2">
        <v>18.68931803041303</v>
      </c>
      <c r="EX298" s="2">
        <v>20.572433867827062</v>
      </c>
      <c r="EY298" s="2">
        <v>19.631342934957473</v>
      </c>
      <c r="EZ298" s="2">
        <v>20.029954705002972</v>
      </c>
      <c r="FA298" s="2">
        <v>19.718526414062168</v>
      </c>
      <c r="FB298" s="2">
        <v>19.517947401102219</v>
      </c>
      <c r="FC298" s="2">
        <v>18.496967384951262</v>
      </c>
      <c r="FD298" s="2">
        <v>19.16512155074571</v>
      </c>
      <c r="FE298" s="2">
        <v>18.510727206627564</v>
      </c>
      <c r="FF298" s="2">
        <v>18.909385346660052</v>
      </c>
      <c r="FG298" s="2">
        <v>20.178912867410446</v>
      </c>
      <c r="FH298" s="2">
        <v>19.549512779254389</v>
      </c>
      <c r="FI298" s="2">
        <v>19.187804955984792</v>
      </c>
      <c r="FJ298" s="2">
        <v>19.851976903010819</v>
      </c>
      <c r="FK298" s="2">
        <v>19.337775041905267</v>
      </c>
      <c r="FL298" s="2">
        <v>19.552918117326598</v>
      </c>
      <c r="FM298" s="2">
        <v>19.925011236720678</v>
      </c>
      <c r="FN298" s="2">
        <v>19.639169946755803</v>
      </c>
      <c r="FO298" s="2">
        <v>19.327086366451539</v>
      </c>
      <c r="FP298" s="2">
        <v>19.118008633189579</v>
      </c>
      <c r="FQ298" s="2">
        <v>19.740185326405225</v>
      </c>
      <c r="FR298" s="2">
        <v>18.648187757123438</v>
      </c>
      <c r="FS298" s="2">
        <v>18.672956766327193</v>
      </c>
      <c r="FT298" s="2">
        <v>18.253664936711168</v>
      </c>
      <c r="FU298" s="2">
        <v>19.742840220576237</v>
      </c>
      <c r="FV298" s="2">
        <v>18.967723049489951</v>
      </c>
      <c r="FW298" s="2">
        <v>19.657433021768625</v>
      </c>
      <c r="FX298" s="2">
        <v>19.016885598405125</v>
      </c>
      <c r="FY298" s="2">
        <v>19.604890947984007</v>
      </c>
      <c r="FZ298" s="2">
        <v>20.265968460003513</v>
      </c>
      <c r="GA298" s="2">
        <v>18.793353468364405</v>
      </c>
      <c r="GB298" s="2">
        <v>20.029954705002972</v>
      </c>
      <c r="GC298" s="2">
        <v>19.250648752889635</v>
      </c>
      <c r="GD298" s="2">
        <v>19.734056475647765</v>
      </c>
      <c r="GE298" s="2">
        <v>19.363245004194663</v>
      </c>
      <c r="GF298" s="2">
        <v>19.92878546311411</v>
      </c>
      <c r="GG298" s="2">
        <v>18.512666509572266</v>
      </c>
      <c r="GH298" s="2">
        <v>18.42351323863803</v>
      </c>
      <c r="GI298" s="2">
        <v>18.748114056573016</v>
      </c>
      <c r="GJ298" s="2">
        <v>18.347450865263077</v>
      </c>
      <c r="GK298" s="2">
        <v>19.246004560502676</v>
      </c>
      <c r="GL298" s="2">
        <v>18.626431540447207</v>
      </c>
      <c r="GM298" s="30">
        <v>18.785625626111607</v>
      </c>
      <c r="GN298" s="30">
        <v>19.040591874355524</v>
      </c>
    </row>
    <row r="299" spans="1:196" x14ac:dyDescent="0.2">
      <c r="A299" s="17" t="s">
        <v>237</v>
      </c>
      <c r="B299" s="17">
        <v>54</v>
      </c>
      <c r="C299" s="17">
        <v>7</v>
      </c>
      <c r="D299" s="9" t="s">
        <v>0</v>
      </c>
      <c r="E299" s="8">
        <v>0.81321408570481912</v>
      </c>
      <c r="F299" s="7">
        <v>9.6592576143493147E-2</v>
      </c>
      <c r="G299" s="7">
        <v>0.16494431772428014</v>
      </c>
      <c r="H299" s="10">
        <v>-0.28497023946868794</v>
      </c>
      <c r="I299" s="78">
        <v>0</v>
      </c>
      <c r="J299" s="78">
        <v>0</v>
      </c>
      <c r="K299" s="2">
        <v>21.559963670217389</v>
      </c>
      <c r="L299" s="2">
        <v>20.373431456404287</v>
      </c>
      <c r="M299" s="2">
        <v>21.723757601886316</v>
      </c>
      <c r="N299" s="2">
        <v>19.339379546922128</v>
      </c>
      <c r="O299" s="2">
        <v>21.02057860718357</v>
      </c>
      <c r="P299" s="2">
        <v>20.670090173937563</v>
      </c>
      <c r="Q299" s="2">
        <v>18.791111356780643</v>
      </c>
      <c r="R299" s="2">
        <v>19.563313363511362</v>
      </c>
      <c r="S299" s="2">
        <v>19.884978123226663</v>
      </c>
      <c r="T299" s="2">
        <v>20.248714847526124</v>
      </c>
      <c r="U299" s="2">
        <v>20.729891297655087</v>
      </c>
      <c r="V299" s="2">
        <v>19.369061859051975</v>
      </c>
      <c r="W299" s="2">
        <v>20.996589954027147</v>
      </c>
      <c r="X299" s="2">
        <v>19.97628520936312</v>
      </c>
      <c r="Y299" s="2">
        <v>19.77278230973663</v>
      </c>
      <c r="Z299" s="2">
        <v>20.607782863866607</v>
      </c>
      <c r="AA299" s="2">
        <v>21.960144224024372</v>
      </c>
      <c r="AB299" s="2">
        <v>21.422241646848299</v>
      </c>
      <c r="AC299" s="2">
        <v>20.825345748484249</v>
      </c>
      <c r="AD299" s="2">
        <v>22.240815875419109</v>
      </c>
      <c r="AE299" s="2">
        <v>20.411841498404353</v>
      </c>
      <c r="AF299" s="2">
        <v>19.84159681950127</v>
      </c>
      <c r="AG299" s="2">
        <v>21.027173464551741</v>
      </c>
      <c r="AH299" s="2">
        <v>18.597462251598326</v>
      </c>
      <c r="AI299" s="2">
        <v>20.202521985776041</v>
      </c>
      <c r="AJ299" s="2">
        <v>20.70121479451333</v>
      </c>
      <c r="AK299" s="2">
        <v>20.325984892535871</v>
      </c>
      <c r="AL299" s="2">
        <v>20.219217672116116</v>
      </c>
      <c r="AM299" s="2">
        <v>19.869368531578505</v>
      </c>
      <c r="AN299" s="2">
        <v>19.464605946232474</v>
      </c>
      <c r="AO299" s="2">
        <v>22.833420901751623</v>
      </c>
      <c r="AP299" s="2">
        <v>20.487336371709187</v>
      </c>
      <c r="AQ299" s="2">
        <v>20.143658637407515</v>
      </c>
      <c r="AR299" s="2">
        <v>21.072157137905691</v>
      </c>
      <c r="AS299" s="2">
        <v>21.676374433375109</v>
      </c>
      <c r="AT299" s="2">
        <v>19.448295139035917</v>
      </c>
      <c r="AU299" s="2">
        <v>21.652121094711628</v>
      </c>
      <c r="AV299" s="2">
        <v>19.468905841752118</v>
      </c>
      <c r="AW299" s="2">
        <v>20.000869907576256</v>
      </c>
      <c r="AX299" s="2">
        <v>21.505204882614564</v>
      </c>
      <c r="AY299" s="2">
        <v>20.372113678112747</v>
      </c>
      <c r="AZ299" s="2">
        <v>21.428368961253145</v>
      </c>
      <c r="BA299" s="2">
        <v>21.029033387530919</v>
      </c>
      <c r="BB299" s="2">
        <v>20.754504182425315</v>
      </c>
      <c r="BC299" s="2">
        <v>20.022264249557097</v>
      </c>
      <c r="BD299" s="2">
        <v>20.593538781050931</v>
      </c>
      <c r="BE299" s="2">
        <v>20.140432464035584</v>
      </c>
      <c r="BF299" s="2">
        <v>21.802298415660626</v>
      </c>
      <c r="BG299" s="2">
        <v>19.242432851404132</v>
      </c>
      <c r="BH299" s="2">
        <v>19.996184582887551</v>
      </c>
      <c r="BI299" s="2">
        <v>20.011954854205324</v>
      </c>
      <c r="BJ299" s="2">
        <v>20.605412528664829</v>
      </c>
      <c r="BK299" s="2">
        <v>20.706311298867433</v>
      </c>
      <c r="BL299" s="2">
        <v>22.424627011595032</v>
      </c>
      <c r="BM299" s="2">
        <v>21.198900712652726</v>
      </c>
      <c r="BN299" s="2">
        <v>20.296290569666677</v>
      </c>
      <c r="BO299" s="2">
        <v>19.945402845770953</v>
      </c>
      <c r="BP299" s="2">
        <v>20.106405246748881</v>
      </c>
      <c r="BQ299" s="2">
        <v>19.532539355278903</v>
      </c>
      <c r="BR299" s="2">
        <v>20.504058235010319</v>
      </c>
      <c r="BS299" s="2">
        <v>20.817277747568625</v>
      </c>
      <c r="BT299" s="2">
        <v>21.32030639769734</v>
      </c>
      <c r="BU299" s="2">
        <v>20.125999477899722</v>
      </c>
      <c r="BV299" s="2">
        <v>19.403646231331727</v>
      </c>
      <c r="BW299" s="2">
        <v>18.542146181301611</v>
      </c>
      <c r="BX299" s="2">
        <v>20.390293879118502</v>
      </c>
      <c r="BY299" s="2">
        <v>22.340960885332244</v>
      </c>
      <c r="BZ299" s="2">
        <v>20.270647382457366</v>
      </c>
      <c r="CA299" s="2">
        <v>20.746777663157598</v>
      </c>
      <c r="CB299" s="2">
        <v>20.062460829374555</v>
      </c>
      <c r="CC299" s="2">
        <v>19.462853514574309</v>
      </c>
      <c r="CD299" s="2">
        <v>20.409820181038565</v>
      </c>
      <c r="CE299" s="2">
        <v>20.041188470709564</v>
      </c>
      <c r="CF299" s="2">
        <v>20.319918526180594</v>
      </c>
      <c r="CG299" s="2">
        <v>19.900159278037329</v>
      </c>
      <c r="CH299" s="2">
        <v>20.413092809116115</v>
      </c>
      <c r="CI299" s="2">
        <v>21.972992362746243</v>
      </c>
      <c r="CJ299" s="2">
        <v>21.362423362026533</v>
      </c>
      <c r="CK299" s="2">
        <v>19.858234208140626</v>
      </c>
      <c r="CL299" s="2">
        <v>20.341120483402339</v>
      </c>
      <c r="CM299" s="2">
        <v>20.600550164979609</v>
      </c>
      <c r="CN299" s="2">
        <v>20.7213715535155</v>
      </c>
      <c r="CO299" s="2">
        <v>21.247960694806942</v>
      </c>
      <c r="CP299" s="2">
        <v>20.994379296629081</v>
      </c>
      <c r="CQ299" s="2">
        <v>21.559508070429612</v>
      </c>
      <c r="CR299" s="2">
        <v>20.922076434697409</v>
      </c>
      <c r="CS299" s="2">
        <v>21.153707214848019</v>
      </c>
      <c r="CT299" s="2">
        <v>21.043857465696252</v>
      </c>
      <c r="CU299" s="2">
        <v>20.593522769815301</v>
      </c>
      <c r="CV299" s="2">
        <v>21.007001143056247</v>
      </c>
      <c r="CW299" s="2">
        <v>20.451511776389168</v>
      </c>
      <c r="CX299" s="2">
        <v>19.728277378098593</v>
      </c>
      <c r="CY299" s="2">
        <v>19.46275369148422</v>
      </c>
      <c r="CZ299" s="2">
        <v>22.660955646339328</v>
      </c>
      <c r="DA299" s="2">
        <v>21.024231597700204</v>
      </c>
      <c r="DB299" s="2">
        <v>19.036892524462463</v>
      </c>
      <c r="DC299" s="2">
        <v>20.417550092940289</v>
      </c>
      <c r="DD299" s="2">
        <v>19.754896890068043</v>
      </c>
      <c r="DE299" s="2">
        <v>21.994797085996726</v>
      </c>
      <c r="DF299" s="2">
        <v>20.718545664934901</v>
      </c>
      <c r="DG299" s="2">
        <v>21.60316328604457</v>
      </c>
      <c r="DH299" s="2">
        <v>21.945120831505996</v>
      </c>
      <c r="DI299" s="2">
        <v>19.250883792708947</v>
      </c>
      <c r="DJ299" s="2">
        <v>20.394199391295047</v>
      </c>
      <c r="DK299" s="2">
        <v>19.492634472957448</v>
      </c>
      <c r="DL299" s="2">
        <v>19.341881131240374</v>
      </c>
      <c r="DM299" s="2">
        <v>20.468585045497569</v>
      </c>
      <c r="DN299" s="2">
        <v>20.183561255900333</v>
      </c>
      <c r="DO299" s="2">
        <v>21.312219795443976</v>
      </c>
      <c r="DP299" s="2">
        <v>21.371270956403347</v>
      </c>
      <c r="DQ299" s="2">
        <v>20.677211084398298</v>
      </c>
      <c r="DR299" s="2">
        <v>21.61520917786196</v>
      </c>
      <c r="DS299" s="2">
        <v>23.443855530397943</v>
      </c>
      <c r="DT299" s="2">
        <v>21.280257338619105</v>
      </c>
      <c r="DU299" s="2">
        <v>20.812520766629099</v>
      </c>
      <c r="DV299" s="2">
        <v>22.003703389836645</v>
      </c>
      <c r="DW299" s="2">
        <v>20.164351088521098</v>
      </c>
      <c r="DX299" s="2">
        <v>19.934170393461521</v>
      </c>
      <c r="DY299" s="2">
        <v>21.281265602632995</v>
      </c>
      <c r="DZ299" s="2">
        <v>21.639593677423505</v>
      </c>
      <c r="EA299" s="2">
        <v>19.84259542833189</v>
      </c>
      <c r="EB299" s="2">
        <v>19.852508782562431</v>
      </c>
      <c r="EC299" s="2">
        <v>20.00887039631759</v>
      </c>
      <c r="ED299" s="2">
        <v>20.065214025302208</v>
      </c>
      <c r="EE299" s="2">
        <v>19.39337690641538</v>
      </c>
      <c r="EF299" s="2">
        <v>19.138793180404313</v>
      </c>
      <c r="EG299" s="2">
        <v>21.601660191122015</v>
      </c>
      <c r="EH299" s="2">
        <v>19.241717999634055</v>
      </c>
      <c r="EI299" s="2">
        <v>20.901700767983677</v>
      </c>
      <c r="EJ299" s="2">
        <v>20.0620143443488</v>
      </c>
      <c r="EK299" s="2">
        <v>20.500156370902474</v>
      </c>
      <c r="EL299" s="2">
        <v>19.404960966883692</v>
      </c>
      <c r="EM299" s="2">
        <v>20.636168243402835</v>
      </c>
      <c r="EN299" s="2">
        <v>19.411328521742103</v>
      </c>
      <c r="EO299" s="2">
        <v>21.394778862998869</v>
      </c>
      <c r="EP299" s="2">
        <v>20.361030773900179</v>
      </c>
      <c r="EQ299" s="2">
        <v>21.474276548509316</v>
      </c>
      <c r="ER299" s="2">
        <v>22.064534393977357</v>
      </c>
      <c r="ES299" s="2">
        <v>20.867845557107888</v>
      </c>
      <c r="ET299" s="2">
        <v>19.865979754416628</v>
      </c>
      <c r="EU299" s="2">
        <v>19.473627337761862</v>
      </c>
      <c r="EV299" s="2">
        <v>21.192436228150697</v>
      </c>
      <c r="EW299" s="2">
        <v>19.641925303112608</v>
      </c>
      <c r="EX299" s="2">
        <v>22.64317440444054</v>
      </c>
      <c r="EY299" s="2">
        <v>20.112767863543457</v>
      </c>
      <c r="EZ299" s="2">
        <v>21.066518013804693</v>
      </c>
      <c r="FA299" s="2">
        <v>20.190685147340453</v>
      </c>
      <c r="FB299" s="2">
        <v>20.029954705002972</v>
      </c>
      <c r="FC299" s="2">
        <v>18.321896129197267</v>
      </c>
      <c r="FD299" s="2">
        <v>20.336588052218062</v>
      </c>
      <c r="FE299" s="2">
        <v>19.271018651388818</v>
      </c>
      <c r="FF299" s="2">
        <v>19.542182574082315</v>
      </c>
      <c r="FG299" s="2">
        <v>21.972347221182346</v>
      </c>
      <c r="FH299" s="2">
        <v>20.630623030714972</v>
      </c>
      <c r="FI299" s="2">
        <v>20.556964793008827</v>
      </c>
      <c r="FJ299" s="2">
        <v>22.035500744415064</v>
      </c>
      <c r="FK299" s="2">
        <v>21.094478614567929</v>
      </c>
      <c r="FL299" s="2">
        <v>20.823681976033708</v>
      </c>
      <c r="FM299" s="2">
        <v>20.566916055655977</v>
      </c>
      <c r="FN299" s="2">
        <v>20.195322609194964</v>
      </c>
      <c r="FO299" s="2">
        <v>19.700552367881343</v>
      </c>
      <c r="FP299" s="2">
        <v>20.025239345363218</v>
      </c>
      <c r="FQ299" s="2">
        <v>20.344142717475652</v>
      </c>
      <c r="FR299" s="2">
        <v>19.146092868257828</v>
      </c>
      <c r="FS299" s="2">
        <v>18.959991467809928</v>
      </c>
      <c r="FT299" s="2">
        <v>18.808804117428622</v>
      </c>
      <c r="FU299" s="2">
        <v>22.206485876914883</v>
      </c>
      <c r="FV299" s="2">
        <v>19.968526749795874</v>
      </c>
      <c r="FW299" s="2">
        <v>20.178739981811304</v>
      </c>
      <c r="FX299" s="2">
        <v>19.410636927639857</v>
      </c>
      <c r="FY299" s="2">
        <v>21.813162846936805</v>
      </c>
      <c r="FZ299" s="2">
        <v>21.72879951679613</v>
      </c>
      <c r="GA299" s="2">
        <v>18.961555993673358</v>
      </c>
      <c r="GB299" s="2">
        <v>20.990346047660935</v>
      </c>
      <c r="GC299" s="2">
        <v>19.891458312794164</v>
      </c>
      <c r="GD299" s="2">
        <v>20.237624983496094</v>
      </c>
      <c r="GE299" s="2">
        <v>20.151431741431402</v>
      </c>
      <c r="GF299" s="2">
        <v>21.258785126588375</v>
      </c>
      <c r="GG299" s="2">
        <v>18.602084052311429</v>
      </c>
      <c r="GH299" s="2">
        <v>18.937940014768962</v>
      </c>
      <c r="GI299" s="2">
        <v>20.338065050104788</v>
      </c>
      <c r="GJ299" s="2">
        <v>18.473405093266923</v>
      </c>
      <c r="GK299" s="2">
        <v>19.343910434236527</v>
      </c>
      <c r="GL299" s="2">
        <v>18.969641439637769</v>
      </c>
      <c r="GM299" s="30">
        <v>20.673995963355647</v>
      </c>
      <c r="GN299" s="30">
        <v>19.880927275363923</v>
      </c>
    </row>
    <row r="300" spans="1:196" x14ac:dyDescent="0.2">
      <c r="A300" s="17" t="s">
        <v>238</v>
      </c>
      <c r="B300" s="17">
        <f>17+18+18</f>
        <v>53</v>
      </c>
      <c r="C300" s="17">
        <v>1</v>
      </c>
      <c r="D300" s="9" t="s">
        <v>0</v>
      </c>
      <c r="E300" s="8">
        <v>0.54810504248577718</v>
      </c>
      <c r="F300" s="7">
        <v>-0.11271586310882142</v>
      </c>
      <c r="G300" s="7">
        <v>0.75433348564303304</v>
      </c>
      <c r="H300" s="10">
        <v>7.3550895441815811E-2</v>
      </c>
      <c r="I300" s="78">
        <v>0</v>
      </c>
      <c r="J300" s="78">
        <v>0</v>
      </c>
      <c r="K300" s="2">
        <v>17.741222020687431</v>
      </c>
      <c r="L300" s="2">
        <v>17.390403519286885</v>
      </c>
      <c r="M300" s="2">
        <v>17.251140498670512</v>
      </c>
      <c r="N300" s="2">
        <v>17.622748133166613</v>
      </c>
      <c r="O300" s="2">
        <v>17.908570630199776</v>
      </c>
      <c r="P300" s="2">
        <v>16.914098275473791</v>
      </c>
      <c r="Q300" s="2">
        <v>17.855722284015108</v>
      </c>
      <c r="R300" s="2">
        <v>16.258518478131265</v>
      </c>
      <c r="S300" s="2">
        <v>17.246196262607103</v>
      </c>
      <c r="T300" s="2">
        <v>16.906099006342085</v>
      </c>
      <c r="U300" s="2">
        <v>17.231838417274446</v>
      </c>
      <c r="V300" s="2">
        <v>17.744745309500885</v>
      </c>
      <c r="W300" s="2">
        <v>16.802355404129962</v>
      </c>
      <c r="X300" s="2">
        <v>17.86650384859718</v>
      </c>
      <c r="Y300" s="2">
        <v>17.604728232918095</v>
      </c>
      <c r="Z300" s="2">
        <v>17.014841156422211</v>
      </c>
      <c r="AA300" s="2">
        <v>16.673294924887099</v>
      </c>
      <c r="AB300" s="2">
        <v>17.385431151283242</v>
      </c>
      <c r="AC300" s="2">
        <v>17.945526005806109</v>
      </c>
      <c r="AD300" s="2">
        <v>17.509951321849812</v>
      </c>
      <c r="AE300" s="2">
        <v>17.31367545113136</v>
      </c>
      <c r="AF300" s="2">
        <v>18.376931042048369</v>
      </c>
      <c r="AG300" s="2">
        <v>16.624200259682876</v>
      </c>
      <c r="AH300" s="2">
        <v>17.857196317664531</v>
      </c>
      <c r="AI300" s="2">
        <v>18.176428104737948</v>
      </c>
      <c r="AJ300" s="2">
        <v>17.324919109358088</v>
      </c>
      <c r="AK300" s="2">
        <v>17.102661004239206</v>
      </c>
      <c r="AL300" s="2">
        <v>16.662734583070197</v>
      </c>
      <c r="AM300" s="2">
        <v>18.326184340370844</v>
      </c>
      <c r="AN300" s="2">
        <v>16.561117496493441</v>
      </c>
      <c r="AO300" s="2">
        <v>17.651484516433079</v>
      </c>
      <c r="AP300" s="2">
        <v>16.601711939755099</v>
      </c>
      <c r="AQ300" s="2">
        <v>18.218967509311543</v>
      </c>
      <c r="AR300" s="2">
        <v>17.55879948354055</v>
      </c>
      <c r="AS300" s="2">
        <v>17.57034498094588</v>
      </c>
      <c r="AT300" s="2">
        <v>16.276797155995268</v>
      </c>
      <c r="AU300" s="2">
        <v>16.026091395570095</v>
      </c>
      <c r="AV300" s="2">
        <v>16.801926615824506</v>
      </c>
      <c r="AW300" s="2">
        <v>18.5326091394389</v>
      </c>
      <c r="AX300" s="2">
        <v>18.888082490320222</v>
      </c>
      <c r="AY300" s="2">
        <v>16.773361995181883</v>
      </c>
      <c r="AZ300" s="2">
        <v>17.060027708522188</v>
      </c>
      <c r="BA300" s="2">
        <v>17.456588650117546</v>
      </c>
      <c r="BB300" s="2">
        <v>16.985305491216621</v>
      </c>
      <c r="BC300" s="2">
        <v>17.641656850325148</v>
      </c>
      <c r="BD300" s="2">
        <v>18.407018296972637</v>
      </c>
      <c r="BE300" s="2">
        <v>16.404197457305472</v>
      </c>
      <c r="BF300" s="2">
        <v>17.685617483562712</v>
      </c>
      <c r="BG300" s="2">
        <v>15.504553860774072</v>
      </c>
      <c r="BH300" s="2">
        <v>17.114957354273738</v>
      </c>
      <c r="BI300" s="2">
        <v>16.751340684490401</v>
      </c>
      <c r="BJ300" s="2">
        <v>17.582806743191487</v>
      </c>
      <c r="BK300" s="2">
        <v>17.241335149006936</v>
      </c>
      <c r="BL300" s="2">
        <v>18.643591367302932</v>
      </c>
      <c r="BM300" s="2">
        <v>17.218190356986476</v>
      </c>
      <c r="BN300" s="2">
        <v>17.56584701507435</v>
      </c>
      <c r="BO300" s="2">
        <v>18.306518193022868</v>
      </c>
      <c r="BP300" s="2">
        <v>17.29467101152273</v>
      </c>
      <c r="BQ300" s="2">
        <v>17.002222173540218</v>
      </c>
      <c r="BR300" s="2">
        <v>17.359024490867217</v>
      </c>
      <c r="BS300" s="2">
        <v>17.36840699382098</v>
      </c>
      <c r="BT300" s="2">
        <v>16.995794013807199</v>
      </c>
      <c r="BU300" s="2">
        <v>16.523035310417978</v>
      </c>
      <c r="BV300" s="2">
        <v>17.391844235953865</v>
      </c>
      <c r="BW300" s="2">
        <v>17.157834982921997</v>
      </c>
      <c r="BX300" s="2">
        <v>17.540115737223182</v>
      </c>
      <c r="BY300" s="2">
        <v>18.264657497447278</v>
      </c>
      <c r="BZ300" s="2">
        <v>16.446341180897761</v>
      </c>
      <c r="CA300" s="2">
        <v>17.159879616168354</v>
      </c>
      <c r="CB300" s="2">
        <v>17.082836985325098</v>
      </c>
      <c r="CC300" s="2">
        <v>18.614588230002656</v>
      </c>
      <c r="CD300" s="2">
        <v>17.406730492054621</v>
      </c>
      <c r="CE300" s="2">
        <v>18.2804169910506</v>
      </c>
      <c r="CF300" s="2">
        <v>16.682340593436855</v>
      </c>
      <c r="CG300" s="2">
        <v>16.647254608893228</v>
      </c>
      <c r="CH300" s="2">
        <v>17.963297185868107</v>
      </c>
      <c r="CI300" s="2">
        <v>17.254107620316496</v>
      </c>
      <c r="CJ300" s="2">
        <v>18.000567849318525</v>
      </c>
      <c r="CK300" s="2">
        <v>16.274408283665863</v>
      </c>
      <c r="CL300" s="2">
        <v>17.999209586386552</v>
      </c>
      <c r="CM300" s="2">
        <v>17.312442482437604</v>
      </c>
      <c r="CN300" s="2">
        <v>17.510259377194178</v>
      </c>
      <c r="CO300" s="2">
        <v>17.823437991209119</v>
      </c>
      <c r="CP300" s="2">
        <v>17.002603480605952</v>
      </c>
      <c r="CQ300" s="2">
        <v>17.420216639503654</v>
      </c>
      <c r="CR300" s="2">
        <v>15.928747707511747</v>
      </c>
      <c r="CS300" s="2">
        <v>17.463595925323048</v>
      </c>
      <c r="CT300" s="2">
        <v>17.590569476361157</v>
      </c>
      <c r="CU300" s="2">
        <v>16.634751464273677</v>
      </c>
      <c r="CV300" s="2">
        <v>17.640500578765923</v>
      </c>
      <c r="CW300" s="2">
        <v>17.652895462095</v>
      </c>
      <c r="CX300" s="2">
        <v>17.43099991325364</v>
      </c>
      <c r="CY300" s="2">
        <v>17.371837979551078</v>
      </c>
      <c r="CZ300" s="2">
        <v>17.229074273111593</v>
      </c>
      <c r="DA300" s="2">
        <v>17.181352388065886</v>
      </c>
      <c r="DB300" s="2">
        <v>18.187264503250439</v>
      </c>
      <c r="DC300" s="2">
        <v>16.335485390660189</v>
      </c>
      <c r="DD300" s="2">
        <v>17.083220437305073</v>
      </c>
      <c r="DE300" s="2">
        <v>16.807760899473259</v>
      </c>
      <c r="DF300" s="2">
        <v>16.456043956929307</v>
      </c>
      <c r="DG300" s="2">
        <v>17.550138012119842</v>
      </c>
      <c r="DH300" s="2">
        <v>17.053857438868498</v>
      </c>
      <c r="DI300" s="2">
        <v>17.99962730571389</v>
      </c>
      <c r="DJ300" s="2">
        <v>17.393088381429912</v>
      </c>
      <c r="DK300" s="2">
        <v>17.971378263420558</v>
      </c>
      <c r="DL300" s="2">
        <v>17.272931233597198</v>
      </c>
      <c r="DM300" s="2">
        <v>17.877492729633918</v>
      </c>
      <c r="DN300" s="2">
        <v>17.093239540357967</v>
      </c>
      <c r="DO300" s="2">
        <v>17.450401722109408</v>
      </c>
      <c r="DP300" s="2">
        <v>17.861091431978611</v>
      </c>
      <c r="DQ300" s="2">
        <v>16.598691869020659</v>
      </c>
      <c r="DR300" s="2">
        <v>16.795528909383577</v>
      </c>
      <c r="DS300" s="2">
        <v>17.340162686824431</v>
      </c>
      <c r="DT300" s="2">
        <v>17.602992211052953</v>
      </c>
      <c r="DU300" s="2">
        <v>17.041154609784986</v>
      </c>
      <c r="DV300" s="2">
        <v>16.921295908860472</v>
      </c>
      <c r="DW300" s="2">
        <v>17.558488322927911</v>
      </c>
      <c r="DX300" s="2">
        <v>17.07082967265762</v>
      </c>
      <c r="DY300" s="2">
        <v>16.187835255846846</v>
      </c>
      <c r="DZ300" s="2">
        <v>19.722425939825879</v>
      </c>
      <c r="EA300" s="2">
        <v>17.598261821693903</v>
      </c>
      <c r="EB300" s="2">
        <v>16.582673844645271</v>
      </c>
      <c r="EC300" s="2">
        <v>17.498660054234161</v>
      </c>
      <c r="ED300" s="2">
        <v>17.504896026557102</v>
      </c>
      <c r="EE300" s="2">
        <v>16.224610179461422</v>
      </c>
      <c r="EF300" s="2">
        <v>16.833710839413079</v>
      </c>
      <c r="EG300" s="2">
        <v>16.932198492965298</v>
      </c>
      <c r="EH300" s="2">
        <v>17.452363623054218</v>
      </c>
      <c r="EI300" s="2">
        <v>16.299863972745769</v>
      </c>
      <c r="EJ300" s="2">
        <v>17.7444350650064</v>
      </c>
      <c r="EK300" s="2">
        <v>16.364166309765757</v>
      </c>
      <c r="EL300" s="2">
        <v>17.70098159634766</v>
      </c>
      <c r="EM300" s="2">
        <v>17.080147062242258</v>
      </c>
      <c r="EN300" s="2">
        <v>16.534487106246875</v>
      </c>
      <c r="EO300" s="2">
        <v>17.635007483603122</v>
      </c>
      <c r="EP300" s="2">
        <v>17.312872152839969</v>
      </c>
      <c r="EQ300" s="2">
        <v>17.314817307147777</v>
      </c>
      <c r="ER300" s="2">
        <v>17.572526589314229</v>
      </c>
      <c r="ES300" s="2">
        <v>17.240035276190941</v>
      </c>
      <c r="ET300" s="2">
        <v>16.752731696954672</v>
      </c>
      <c r="EU300" s="2">
        <v>18.36617493816215</v>
      </c>
      <c r="EV300" s="2">
        <v>17.282736506421074</v>
      </c>
      <c r="EW300" s="2">
        <v>16.874217216722968</v>
      </c>
      <c r="EX300" s="2">
        <v>16.93183175604257</v>
      </c>
      <c r="EY300" s="2">
        <v>17.136801472115049</v>
      </c>
      <c r="EZ300" s="2">
        <v>18.018235168957677</v>
      </c>
      <c r="FA300" s="2">
        <v>16.785953191338777</v>
      </c>
      <c r="FB300" s="2">
        <v>17.149996598395138</v>
      </c>
      <c r="FC300" s="2">
        <v>19.212751431628714</v>
      </c>
      <c r="FD300" s="2">
        <v>18.67563037458277</v>
      </c>
      <c r="FE300" s="2">
        <v>18.207752898742527</v>
      </c>
      <c r="FF300" s="2">
        <v>16.71796908911044</v>
      </c>
      <c r="FG300" s="2">
        <v>17.521003407482592</v>
      </c>
      <c r="FH300" s="2">
        <v>17.829758487007322</v>
      </c>
      <c r="FI300" s="2">
        <v>18.543374489653644</v>
      </c>
      <c r="FJ300" s="2">
        <v>16.905946660902501</v>
      </c>
      <c r="FK300" s="2">
        <v>17.249361854544834</v>
      </c>
      <c r="FL300" s="2">
        <v>18.386526219578901</v>
      </c>
      <c r="FM300" s="2">
        <v>16.996182397392584</v>
      </c>
      <c r="FN300" s="2">
        <v>17.399275717950388</v>
      </c>
      <c r="FO300" s="2">
        <v>17.508477245971363</v>
      </c>
      <c r="FP300" s="2">
        <v>17.283285616040061</v>
      </c>
      <c r="FQ300" s="2">
        <v>16.990205068790104</v>
      </c>
      <c r="FR300" s="2">
        <v>17.442059093642641</v>
      </c>
      <c r="FS300" s="2">
        <v>17.338057169190744</v>
      </c>
      <c r="FT300" s="2">
        <v>16.80274155882481</v>
      </c>
      <c r="FU300" s="2">
        <v>17.189687936155767</v>
      </c>
      <c r="FV300" s="2">
        <v>17.192245885576522</v>
      </c>
      <c r="FW300" s="2">
        <v>17.272749231631806</v>
      </c>
      <c r="FX300" s="2">
        <v>17.46140581893162</v>
      </c>
      <c r="FY300" s="2">
        <v>17.887542992545917</v>
      </c>
      <c r="FZ300" s="2">
        <v>17.247350924967769</v>
      </c>
      <c r="GA300" s="2">
        <v>18.920843512675862</v>
      </c>
      <c r="GB300" s="2">
        <v>16.240590548916458</v>
      </c>
      <c r="GC300" s="2">
        <v>16.415855954985656</v>
      </c>
      <c r="GD300" s="2">
        <v>17.742951690505162</v>
      </c>
      <c r="GE300" s="2">
        <v>16.913080069354322</v>
      </c>
      <c r="GF300" s="2">
        <v>16.972959860662179</v>
      </c>
      <c r="GG300" s="2">
        <v>17.630057452985596</v>
      </c>
      <c r="GH300" s="2">
        <v>17.379867788671532</v>
      </c>
      <c r="GI300" s="2">
        <v>17.111403860079704</v>
      </c>
      <c r="GJ300" s="2">
        <v>17.383516640298627</v>
      </c>
      <c r="GK300" s="2">
        <v>17.177268572938537</v>
      </c>
      <c r="GL300" s="2">
        <v>17.350200421217462</v>
      </c>
      <c r="GM300" s="30">
        <v>16.756089840144497</v>
      </c>
      <c r="GN300" s="30">
        <v>18.182378096285753</v>
      </c>
    </row>
    <row r="301" spans="1:196" x14ac:dyDescent="0.2">
      <c r="A301" s="17" t="s">
        <v>239</v>
      </c>
      <c r="B301" s="17">
        <v>53</v>
      </c>
      <c r="C301" s="17">
        <v>2</v>
      </c>
      <c r="D301" s="9" t="s">
        <v>0</v>
      </c>
      <c r="E301" s="8">
        <v>0.92843212526682972</v>
      </c>
      <c r="F301" s="7">
        <v>-2.4915888152580834E-2</v>
      </c>
      <c r="G301" s="7">
        <v>0.67822728984658731</v>
      </c>
      <c r="H301" s="10">
        <v>5.5251297075699313E-2</v>
      </c>
      <c r="I301" s="78">
        <v>0</v>
      </c>
      <c r="J301" s="78">
        <v>0</v>
      </c>
      <c r="K301" s="2">
        <v>20.548358727183768</v>
      </c>
      <c r="L301" s="2">
        <v>20.628472316387167</v>
      </c>
      <c r="M301" s="2">
        <v>20.397760023305079</v>
      </c>
      <c r="N301" s="2">
        <v>20.990226290043282</v>
      </c>
      <c r="O301" s="2">
        <v>20.857137714668536</v>
      </c>
      <c r="P301" s="2">
        <v>20.327669914160143</v>
      </c>
      <c r="Q301" s="2">
        <v>20.215574876854348</v>
      </c>
      <c r="R301" s="2">
        <v>20.422251486567756</v>
      </c>
      <c r="S301" s="2">
        <v>20.596396117094912</v>
      </c>
      <c r="T301" s="2">
        <v>20.996850884251668</v>
      </c>
      <c r="U301" s="2">
        <v>20.343162227613316</v>
      </c>
      <c r="V301" s="2">
        <v>20.34446478854067</v>
      </c>
      <c r="W301" s="2">
        <v>20.450331842139803</v>
      </c>
      <c r="X301" s="2">
        <v>20.655495767167178</v>
      </c>
      <c r="Y301" s="2">
        <v>21.052445513363672</v>
      </c>
      <c r="Z301" s="2">
        <v>21.113314550216778</v>
      </c>
      <c r="AA301" s="2">
        <v>19.762203553426879</v>
      </c>
      <c r="AB301" s="2">
        <v>20.473485868770659</v>
      </c>
      <c r="AC301" s="2">
        <v>20.588777861709538</v>
      </c>
      <c r="AD301" s="2">
        <v>20.919675524445406</v>
      </c>
      <c r="AE301" s="2">
        <v>20.395832953432304</v>
      </c>
      <c r="AF301" s="2">
        <v>20.884938936596456</v>
      </c>
      <c r="AG301" s="2">
        <v>20.822695635170625</v>
      </c>
      <c r="AH301" s="2">
        <v>20.872587632004116</v>
      </c>
      <c r="AI301" s="2">
        <v>20.816218803051974</v>
      </c>
      <c r="AJ301" s="2">
        <v>20.64206143565433</v>
      </c>
      <c r="AK301" s="2">
        <v>20.386052290643576</v>
      </c>
      <c r="AL301" s="2">
        <v>20.301891774679859</v>
      </c>
      <c r="AM301" s="2">
        <v>21.752103795546091</v>
      </c>
      <c r="AN301" s="2">
        <v>20.753705709842642</v>
      </c>
      <c r="AO301" s="2">
        <v>20.832262717994233</v>
      </c>
      <c r="AP301" s="2">
        <v>20.176771309107018</v>
      </c>
      <c r="AQ301" s="2">
        <v>20.809480510001706</v>
      </c>
      <c r="AR301" s="2">
        <v>20.272443816141141</v>
      </c>
      <c r="AS301" s="2">
        <v>20.448168420253801</v>
      </c>
      <c r="AT301" s="2">
        <v>19.422926957969786</v>
      </c>
      <c r="AU301" s="2">
        <v>20.487893238931115</v>
      </c>
      <c r="AV301" s="2">
        <v>20.540562345003035</v>
      </c>
      <c r="AW301" s="2">
        <v>21.069207850520744</v>
      </c>
      <c r="AX301" s="2">
        <v>21.133137103409918</v>
      </c>
      <c r="AY301" s="2">
        <v>20.46240449670125</v>
      </c>
      <c r="AZ301" s="2">
        <v>20.42931833358308</v>
      </c>
      <c r="BA301" s="2">
        <v>20.699816957575365</v>
      </c>
      <c r="BB301" s="2">
        <v>20.833962330141702</v>
      </c>
      <c r="BC301" s="2">
        <v>19.727700235037478</v>
      </c>
      <c r="BD301" s="2">
        <v>21.263574977972819</v>
      </c>
      <c r="BE301" s="2">
        <v>19.986591973008942</v>
      </c>
      <c r="BF301" s="2">
        <v>21.070371197571756</v>
      </c>
      <c r="BG301" s="2">
        <v>19.950555936271723</v>
      </c>
      <c r="BH301" s="2">
        <v>20.612563779918691</v>
      </c>
      <c r="BI301" s="2">
        <v>20.726367750885242</v>
      </c>
      <c r="BJ301" s="2">
        <v>21.2925615122527</v>
      </c>
      <c r="BK301" s="2">
        <v>20.751372772726878</v>
      </c>
      <c r="BL301" s="2">
        <v>21.352613509216052</v>
      </c>
      <c r="BM301" s="2">
        <v>20.542342950869756</v>
      </c>
      <c r="BN301" s="2">
        <v>21.30739710224486</v>
      </c>
      <c r="BO301" s="2">
        <v>21.099293217266172</v>
      </c>
      <c r="BP301" s="2">
        <v>20.956232268960008</v>
      </c>
      <c r="BQ301" s="2">
        <v>20.83268917020126</v>
      </c>
      <c r="BR301" s="2">
        <v>21.185021325996665</v>
      </c>
      <c r="BS301" s="2">
        <v>21.02112248975175</v>
      </c>
      <c r="BT301" s="2">
        <v>20.64794746351911</v>
      </c>
      <c r="BU301" s="2">
        <v>20.253360777516054</v>
      </c>
      <c r="BV301" s="2">
        <v>20.991148769402351</v>
      </c>
      <c r="BW301" s="2">
        <v>20.723557237559618</v>
      </c>
      <c r="BX301" s="2">
        <v>20.974115116480558</v>
      </c>
      <c r="BY301" s="2">
        <v>20.921130371942571</v>
      </c>
      <c r="BZ301" s="2">
        <v>20.480011017419923</v>
      </c>
      <c r="CA301" s="2">
        <v>20.450896871347425</v>
      </c>
      <c r="CB301" s="2">
        <v>20.537334166196938</v>
      </c>
      <c r="CC301" s="2">
        <v>21.23729326136694</v>
      </c>
      <c r="CD301" s="2">
        <v>20.596937498941834</v>
      </c>
      <c r="CE301" s="2">
        <v>20.888024074722271</v>
      </c>
      <c r="CF301" s="2">
        <v>20.321025906244412</v>
      </c>
      <c r="CG301" s="2">
        <v>20.459279101731688</v>
      </c>
      <c r="CH301" s="2">
        <v>20.907019482215251</v>
      </c>
      <c r="CI301" s="2">
        <v>20.619697588152942</v>
      </c>
      <c r="CJ301" s="2">
        <v>21.440820284438384</v>
      </c>
      <c r="CK301" s="2">
        <v>20.188965817946208</v>
      </c>
      <c r="CL301" s="2">
        <v>20.797870419572501</v>
      </c>
      <c r="CM301" s="2">
        <v>20.529141039078606</v>
      </c>
      <c r="CN301" s="2">
        <v>21.44651780462852</v>
      </c>
      <c r="CO301" s="2">
        <v>20.807177740092747</v>
      </c>
      <c r="CP301" s="2">
        <v>20.212623377796863</v>
      </c>
      <c r="CQ301" s="2">
        <v>20.623883845401522</v>
      </c>
      <c r="CR301" s="2">
        <v>19.784556509957323</v>
      </c>
      <c r="CS301" s="2">
        <v>20.599451812110239</v>
      </c>
      <c r="CT301" s="2">
        <v>20.59745651300144</v>
      </c>
      <c r="CU301" s="2">
        <v>19.722447174979056</v>
      </c>
      <c r="CV301" s="2">
        <v>20.824818088017892</v>
      </c>
      <c r="CW301" s="2">
        <v>20.576589025564918</v>
      </c>
      <c r="CX301" s="2">
        <v>21.00466616029259</v>
      </c>
      <c r="CY301" s="2">
        <v>20.713582449968097</v>
      </c>
      <c r="CZ301" s="2">
        <v>20.350666311452226</v>
      </c>
      <c r="DA301" s="2">
        <v>20.813244969746158</v>
      </c>
      <c r="DB301" s="2">
        <v>21.237702891220405</v>
      </c>
      <c r="DC301" s="2">
        <v>20.224285660395982</v>
      </c>
      <c r="DD301" s="2">
        <v>20.602124040663341</v>
      </c>
      <c r="DE301" s="2">
        <v>20.045790765985686</v>
      </c>
      <c r="DF301" s="2">
        <v>20.412434281754834</v>
      </c>
      <c r="DG301" s="2">
        <v>20.378141701482143</v>
      </c>
      <c r="DH301" s="2">
        <v>19.957720400407293</v>
      </c>
      <c r="DI301" s="2">
        <v>20.712030273997797</v>
      </c>
      <c r="DJ301" s="2">
        <v>20.63798265135074</v>
      </c>
      <c r="DK301" s="2">
        <v>20.736649171059153</v>
      </c>
      <c r="DL301" s="2">
        <v>20.549662326324636</v>
      </c>
      <c r="DM301" s="2">
        <v>20.983649995497906</v>
      </c>
      <c r="DN301" s="2">
        <v>20.427920569282517</v>
      </c>
      <c r="DO301" s="2">
        <v>20.804827664909062</v>
      </c>
      <c r="DP301" s="2">
        <v>20.646962555014099</v>
      </c>
      <c r="DQ301" s="2">
        <v>20.213932175477847</v>
      </c>
      <c r="DR301" s="2">
        <v>20.671184712260974</v>
      </c>
      <c r="DS301" s="2">
        <v>21.05099431819789</v>
      </c>
      <c r="DT301" s="2">
        <v>20.851761890484934</v>
      </c>
      <c r="DU301" s="2">
        <v>20.843379405025491</v>
      </c>
      <c r="DV301" s="2">
        <v>20.029954705002972</v>
      </c>
      <c r="DW301" s="2">
        <v>20.966721899760014</v>
      </c>
      <c r="DX301" s="2">
        <v>20.933446363183133</v>
      </c>
      <c r="DY301" s="2">
        <v>20.306296509414274</v>
      </c>
      <c r="DZ301" s="2">
        <v>22.067456254370285</v>
      </c>
      <c r="EA301" s="2">
        <v>20.95635224024231</v>
      </c>
      <c r="EB301" s="2">
        <v>20.487416505447658</v>
      </c>
      <c r="EC301" s="2">
        <v>20.963940466428866</v>
      </c>
      <c r="ED301" s="2">
        <v>20.125318319260959</v>
      </c>
      <c r="EE301" s="2">
        <v>20.203942171266217</v>
      </c>
      <c r="EF301" s="2">
        <v>20.470651554494808</v>
      </c>
      <c r="EG301" s="2">
        <v>20.654263474016901</v>
      </c>
      <c r="EH301" s="2">
        <v>20.91565601542429</v>
      </c>
      <c r="EI301" s="2">
        <v>20.332883367374951</v>
      </c>
      <c r="EJ301" s="2">
        <v>20.844421395953695</v>
      </c>
      <c r="EK301" s="2">
        <v>20.730115619125343</v>
      </c>
      <c r="EL301" s="2">
        <v>21.009248264021078</v>
      </c>
      <c r="EM301" s="2">
        <v>20.18564811785475</v>
      </c>
      <c r="EN301" s="2">
        <v>20.522968411999088</v>
      </c>
      <c r="EO301" s="2">
        <v>20.681359813393605</v>
      </c>
      <c r="EP301" s="2">
        <v>20.261496094522023</v>
      </c>
      <c r="EQ301" s="2">
        <v>21.192295553012979</v>
      </c>
      <c r="ER301" s="2">
        <v>20.513466669512265</v>
      </c>
      <c r="ES301" s="2">
        <v>20.427351513816337</v>
      </c>
      <c r="ET301" s="2">
        <v>20.454162242215233</v>
      </c>
      <c r="EU301" s="2">
        <v>21.450793200322231</v>
      </c>
      <c r="EV301" s="2">
        <v>20.364927406588549</v>
      </c>
      <c r="EW301" s="2">
        <v>20.459212086997532</v>
      </c>
      <c r="EX301" s="2">
        <v>19.792675163276893</v>
      </c>
      <c r="EY301" s="2">
        <v>20.699103858011156</v>
      </c>
      <c r="EZ301" s="2">
        <v>21.222203650758342</v>
      </c>
      <c r="FA301" s="2">
        <v>20.381358120273752</v>
      </c>
      <c r="FB301" s="2">
        <v>20.674119998435522</v>
      </c>
      <c r="FC301" s="2">
        <v>21.204660567449203</v>
      </c>
      <c r="FD301" s="2">
        <v>21.294932138006711</v>
      </c>
      <c r="FE301" s="2">
        <v>21.295061179557589</v>
      </c>
      <c r="FF301" s="2">
        <v>20.088974649968126</v>
      </c>
      <c r="FG301" s="2">
        <v>20.612844361123532</v>
      </c>
      <c r="FH301" s="2">
        <v>20.493281437392753</v>
      </c>
      <c r="FI301" s="2">
        <v>21.02827302980123</v>
      </c>
      <c r="FJ301" s="2">
        <v>20.30087449746182</v>
      </c>
      <c r="FK301" s="2">
        <v>20.651882722953367</v>
      </c>
      <c r="FL301" s="2">
        <v>21.422279564097082</v>
      </c>
      <c r="FM301" s="2">
        <v>20.321610245678631</v>
      </c>
      <c r="FN301" s="2">
        <v>21.408212351483428</v>
      </c>
      <c r="FO301" s="2">
        <v>20.260854376969117</v>
      </c>
      <c r="FP301" s="2">
        <v>20.616009285694037</v>
      </c>
      <c r="FQ301" s="2">
        <v>21.06683670709954</v>
      </c>
      <c r="FR301" s="2">
        <v>20.702169666485979</v>
      </c>
      <c r="FS301" s="2">
        <v>20.814669901874328</v>
      </c>
      <c r="FT301" s="2">
        <v>20.439238516333312</v>
      </c>
      <c r="FU301" s="2">
        <v>20.008175969499167</v>
      </c>
      <c r="FV301" s="2">
        <v>21.005182272665035</v>
      </c>
      <c r="FW301" s="2">
        <v>21.038776703381743</v>
      </c>
      <c r="FX301" s="2">
        <v>20.97277224773778</v>
      </c>
      <c r="FY301" s="2">
        <v>20.490628365498065</v>
      </c>
      <c r="FZ301" s="2">
        <v>21.018514768654505</v>
      </c>
      <c r="GA301" s="2">
        <v>21.141559911786331</v>
      </c>
      <c r="GB301" s="2">
        <v>20.422554803885372</v>
      </c>
      <c r="GC301" s="2">
        <v>19.925998095282754</v>
      </c>
      <c r="GD301" s="2">
        <v>21.266035349790588</v>
      </c>
      <c r="GE301" s="2">
        <v>20.894305787011241</v>
      </c>
      <c r="GF301" s="2">
        <v>20.41975520978788</v>
      </c>
      <c r="GG301" s="2">
        <v>21.036818651543044</v>
      </c>
      <c r="GH301" s="2">
        <v>21.031070018548721</v>
      </c>
      <c r="GI301" s="2">
        <v>20.616515653923674</v>
      </c>
      <c r="GJ301" s="2">
        <v>20.974398935554536</v>
      </c>
      <c r="GK301" s="2">
        <v>20.271173309343748</v>
      </c>
      <c r="GL301" s="2">
        <v>20.692366448309862</v>
      </c>
      <c r="GM301" s="30">
        <v>20.270729151876093</v>
      </c>
      <c r="GN301" s="30">
        <v>21.14496200634267</v>
      </c>
    </row>
    <row r="302" spans="1:196" x14ac:dyDescent="0.2">
      <c r="A302" s="17" t="s">
        <v>240</v>
      </c>
      <c r="B302" s="17">
        <v>53</v>
      </c>
      <c r="C302" s="17">
        <v>4</v>
      </c>
      <c r="D302" s="9" t="s">
        <v>0</v>
      </c>
      <c r="E302" s="8">
        <v>0.92615503815350098</v>
      </c>
      <c r="F302" s="7">
        <v>2.3170191928983286E-2</v>
      </c>
      <c r="G302" s="7">
        <v>0.72297253661045857</v>
      </c>
      <c r="H302" s="10">
        <v>-4.6115765879942927E-2</v>
      </c>
      <c r="I302" s="78">
        <v>0</v>
      </c>
      <c r="J302" s="78">
        <v>0</v>
      </c>
      <c r="K302" s="2">
        <v>20.214766756855841</v>
      </c>
      <c r="L302" s="2">
        <v>20.281204384247861</v>
      </c>
      <c r="M302" s="2">
        <v>20.530130998571721</v>
      </c>
      <c r="N302" s="2">
        <v>20.352193631069895</v>
      </c>
      <c r="O302" s="2">
        <v>20.029954705002972</v>
      </c>
      <c r="P302" s="2">
        <v>20.661504304178287</v>
      </c>
      <c r="Q302" s="2">
        <v>19.668414003678624</v>
      </c>
      <c r="R302" s="2">
        <v>19.958357273111694</v>
      </c>
      <c r="S302" s="2">
        <v>20.137538923729156</v>
      </c>
      <c r="T302" s="2">
        <v>20.437579956334236</v>
      </c>
      <c r="U302" s="2">
        <v>20.234339573530104</v>
      </c>
      <c r="V302" s="2">
        <v>19.425653347330137</v>
      </c>
      <c r="W302" s="2">
        <v>20.273088473955223</v>
      </c>
      <c r="X302" s="2">
        <v>19.924313888780851</v>
      </c>
      <c r="Y302" s="2">
        <v>20.550534161673468</v>
      </c>
      <c r="Z302" s="2">
        <v>20.683769973486207</v>
      </c>
      <c r="AA302" s="2">
        <v>20.158645238619389</v>
      </c>
      <c r="AB302" s="2">
        <v>20.185593275076968</v>
      </c>
      <c r="AC302" s="2">
        <v>20.419141266136894</v>
      </c>
      <c r="AD302" s="2">
        <v>20.187603335337577</v>
      </c>
      <c r="AE302" s="2">
        <v>20.148473006993147</v>
      </c>
      <c r="AF302" s="2">
        <v>20.056684525075891</v>
      </c>
      <c r="AG302" s="2">
        <v>20.716659545590865</v>
      </c>
      <c r="AH302" s="2">
        <v>19.857536473160692</v>
      </c>
      <c r="AI302" s="2">
        <v>20.306862459919707</v>
      </c>
      <c r="AJ302" s="2">
        <v>19.915703556454002</v>
      </c>
      <c r="AK302" s="2">
        <v>19.660027741239382</v>
      </c>
      <c r="AL302" s="2">
        <v>20.567494298418961</v>
      </c>
      <c r="AM302" s="2">
        <v>21.025789242126855</v>
      </c>
      <c r="AN302" s="2">
        <v>20.596319274003353</v>
      </c>
      <c r="AO302" s="2">
        <v>21.004613017762715</v>
      </c>
      <c r="AP302" s="2">
        <v>20.217504457554359</v>
      </c>
      <c r="AQ302" s="2">
        <v>19.999628977579196</v>
      </c>
      <c r="AR302" s="2">
        <v>19.836552513283525</v>
      </c>
      <c r="AS302" s="2">
        <v>20.688171346273322</v>
      </c>
      <c r="AT302" s="2">
        <v>19.002085292315606</v>
      </c>
      <c r="AU302" s="2">
        <v>20.772573563971545</v>
      </c>
      <c r="AV302" s="2">
        <v>20.029954705002972</v>
      </c>
      <c r="AW302" s="2">
        <v>20.092455426532737</v>
      </c>
      <c r="AX302" s="2">
        <v>21.255516281629951</v>
      </c>
      <c r="AY302" s="2">
        <v>20.435970138055417</v>
      </c>
      <c r="AZ302" s="2">
        <v>20.77005391905297</v>
      </c>
      <c r="BA302" s="2">
        <v>20.575316034135042</v>
      </c>
      <c r="BB302" s="2">
        <v>20.66175892588732</v>
      </c>
      <c r="BC302" s="2">
        <v>19.218726215108674</v>
      </c>
      <c r="BD302" s="2">
        <v>20.703806730237122</v>
      </c>
      <c r="BE302" s="2">
        <v>20.140754370854395</v>
      </c>
      <c r="BF302" s="2">
        <v>20.590010298790499</v>
      </c>
      <c r="BG302" s="2">
        <v>19.879922184831845</v>
      </c>
      <c r="BH302" s="2">
        <v>20.408991374440433</v>
      </c>
      <c r="BI302" s="2">
        <v>20.535747126371117</v>
      </c>
      <c r="BJ302" s="2">
        <v>20.356096300778642</v>
      </c>
      <c r="BK302" s="2">
        <v>20.803898232784654</v>
      </c>
      <c r="BL302" s="2">
        <v>20.248815358822835</v>
      </c>
      <c r="BM302" s="2">
        <v>20.490785514300033</v>
      </c>
      <c r="BN302" s="2">
        <v>20.299699464213553</v>
      </c>
      <c r="BO302" s="2">
        <v>20.67079589469575</v>
      </c>
      <c r="BP302" s="2">
        <v>20.266926648979595</v>
      </c>
      <c r="BQ302" s="2">
        <v>20.185463154427346</v>
      </c>
      <c r="BR302" s="2">
        <v>20.696668575253852</v>
      </c>
      <c r="BS302" s="2">
        <v>20.514372479117181</v>
      </c>
      <c r="BT302" s="2">
        <v>20.653289375088018</v>
      </c>
      <c r="BU302" s="2">
        <v>20.228814665732461</v>
      </c>
      <c r="BV302" s="2">
        <v>20.189378677971042</v>
      </c>
      <c r="BW302" s="2">
        <v>19.781406994172251</v>
      </c>
      <c r="BX302" s="2">
        <v>20.275047466235364</v>
      </c>
      <c r="BY302" s="2">
        <v>20.446942953026298</v>
      </c>
      <c r="BZ302" s="2">
        <v>20.566609604305778</v>
      </c>
      <c r="CA302" s="2">
        <v>20.335561988275984</v>
      </c>
      <c r="CB302" s="2">
        <v>20.316839088829202</v>
      </c>
      <c r="CC302" s="2">
        <v>20.390900782315203</v>
      </c>
      <c r="CD302" s="2">
        <v>20.006824843018709</v>
      </c>
      <c r="CE302" s="2">
        <v>20.171977875893692</v>
      </c>
      <c r="CF302" s="2">
        <v>20.114245821231904</v>
      </c>
      <c r="CG302" s="2">
        <v>20.092069585482822</v>
      </c>
      <c r="CH302" s="2">
        <v>20.387273349392594</v>
      </c>
      <c r="CI302" s="2">
        <v>20.559245081497735</v>
      </c>
      <c r="CJ302" s="2">
        <v>20.56043121828144</v>
      </c>
      <c r="CK302" s="2">
        <v>20.029954705002972</v>
      </c>
      <c r="CL302" s="2">
        <v>19.926096604262057</v>
      </c>
      <c r="CM302" s="2">
        <v>19.757757039505794</v>
      </c>
      <c r="CN302" s="2">
        <v>20.905516299713319</v>
      </c>
      <c r="CO302" s="2">
        <v>20.203515785836391</v>
      </c>
      <c r="CP302" s="2">
        <v>20.293550245662889</v>
      </c>
      <c r="CQ302" s="2">
        <v>20.527966338547728</v>
      </c>
      <c r="CR302" s="2">
        <v>20.287261132773359</v>
      </c>
      <c r="CS302" s="2">
        <v>20.668362035160058</v>
      </c>
      <c r="CT302" s="2">
        <v>20.236116244310249</v>
      </c>
      <c r="CU302" s="2">
        <v>19.484201166278403</v>
      </c>
      <c r="CV302" s="2">
        <v>20.846799879366529</v>
      </c>
      <c r="CW302" s="2">
        <v>20.434453419728257</v>
      </c>
      <c r="CX302" s="2">
        <v>20.143020681256871</v>
      </c>
      <c r="CY302" s="2">
        <v>20.178393839239611</v>
      </c>
      <c r="CZ302" s="2">
        <v>20.471635415544316</v>
      </c>
      <c r="DA302" s="2">
        <v>20.657690760185865</v>
      </c>
      <c r="DB302" s="2">
        <v>20.097514124989356</v>
      </c>
      <c r="DC302" s="2">
        <v>20.464736213594534</v>
      </c>
      <c r="DD302" s="2">
        <v>20.01254667987083</v>
      </c>
      <c r="DE302" s="2">
        <v>19.943588216678339</v>
      </c>
      <c r="DF302" s="2">
        <v>20.489594725561481</v>
      </c>
      <c r="DG302" s="2">
        <v>20.477157861229518</v>
      </c>
      <c r="DH302" s="2">
        <v>20.316954776215738</v>
      </c>
      <c r="DI302" s="2">
        <v>20.402803612583885</v>
      </c>
      <c r="DJ302" s="2">
        <v>19.903421045588985</v>
      </c>
      <c r="DK302" s="2">
        <v>19.796355319642267</v>
      </c>
      <c r="DL302" s="2">
        <v>19.846567031848856</v>
      </c>
      <c r="DM302" s="2">
        <v>20.129117385825946</v>
      </c>
      <c r="DN302" s="2">
        <v>20.015039358684717</v>
      </c>
      <c r="DO302" s="2">
        <v>20.407876567790169</v>
      </c>
      <c r="DP302" s="2">
        <v>19.575537174707101</v>
      </c>
      <c r="DQ302" s="2">
        <v>19.965712139267865</v>
      </c>
      <c r="DR302" s="2">
        <v>20.574745999502234</v>
      </c>
      <c r="DS302" s="2">
        <v>21.25784063397256</v>
      </c>
      <c r="DT302" s="2">
        <v>20.749222630966816</v>
      </c>
      <c r="DU302" s="2">
        <v>20.686746231350742</v>
      </c>
      <c r="DV302" s="2">
        <v>20.563082854079784</v>
      </c>
      <c r="DW302" s="2">
        <v>20.509381992692958</v>
      </c>
      <c r="DX302" s="2">
        <v>20.408558814339326</v>
      </c>
      <c r="DY302" s="2">
        <v>20.676001603077161</v>
      </c>
      <c r="DZ302" s="2">
        <v>21.396060714325017</v>
      </c>
      <c r="EA302" s="2">
        <v>20.256623229087293</v>
      </c>
      <c r="EB302" s="2">
        <v>20.522189489375148</v>
      </c>
      <c r="EC302" s="2">
        <v>20.255775709500782</v>
      </c>
      <c r="ED302" s="2">
        <v>19.329838800226334</v>
      </c>
      <c r="EE302" s="2">
        <v>20.145234954445765</v>
      </c>
      <c r="EF302" s="2">
        <v>20.167116292140118</v>
      </c>
      <c r="EG302" s="2">
        <v>19.943810147000836</v>
      </c>
      <c r="EH302" s="2">
        <v>19.776871823003038</v>
      </c>
      <c r="EI302" s="2">
        <v>20.764302379461554</v>
      </c>
      <c r="EJ302" s="2">
        <v>20.424905731264975</v>
      </c>
      <c r="EK302" s="2">
        <v>20.493511766786547</v>
      </c>
      <c r="EL302" s="2">
        <v>20.318896268924011</v>
      </c>
      <c r="EM302" s="2">
        <v>20.029954705002972</v>
      </c>
      <c r="EN302" s="2">
        <v>20.177099526325367</v>
      </c>
      <c r="EO302" s="2">
        <v>20.69588988364421</v>
      </c>
      <c r="EP302" s="2">
        <v>20.203226936761517</v>
      </c>
      <c r="EQ302" s="2">
        <v>20.738652248794139</v>
      </c>
      <c r="ER302" s="2">
        <v>20.340758179737872</v>
      </c>
      <c r="ES302" s="2">
        <v>20.155656893360039</v>
      </c>
      <c r="ET302" s="2">
        <v>20.081105567948473</v>
      </c>
      <c r="EU302" s="2">
        <v>20.233390341085048</v>
      </c>
      <c r="EV302" s="2">
        <v>20.266564697083048</v>
      </c>
      <c r="EW302" s="2">
        <v>20.010992930207532</v>
      </c>
      <c r="EX302" s="2">
        <v>20.227555029363515</v>
      </c>
      <c r="EY302" s="2">
        <v>20.227248658638242</v>
      </c>
      <c r="EZ302" s="2">
        <v>20.810172698542047</v>
      </c>
      <c r="FA302" s="2">
        <v>20.396542806555402</v>
      </c>
      <c r="FB302" s="2">
        <v>20.408611146652436</v>
      </c>
      <c r="FC302" s="2">
        <v>20.035259030285793</v>
      </c>
      <c r="FD302" s="2">
        <v>20.765882981696361</v>
      </c>
      <c r="FE302" s="2">
        <v>20.48984528673676</v>
      </c>
      <c r="FF302" s="2">
        <v>20.041975147046742</v>
      </c>
      <c r="FG302" s="2">
        <v>20.696269129322662</v>
      </c>
      <c r="FH302" s="2">
        <v>20.357870096871689</v>
      </c>
      <c r="FI302" s="2">
        <v>20.590792889519598</v>
      </c>
      <c r="FJ302" s="2">
        <v>20.300659950942567</v>
      </c>
      <c r="FK302" s="2">
        <v>20.417136598768113</v>
      </c>
      <c r="FL302" s="2">
        <v>20.630730106256621</v>
      </c>
      <c r="FM302" s="2">
        <v>20.184947167243251</v>
      </c>
      <c r="FN302" s="2">
        <v>20.399646181670835</v>
      </c>
      <c r="FO302" s="2">
        <v>19.626829434744742</v>
      </c>
      <c r="FP302" s="2">
        <v>20.292532870511501</v>
      </c>
      <c r="FQ302" s="2">
        <v>20.806052201832916</v>
      </c>
      <c r="FR302" s="2">
        <v>20.31936954345078</v>
      </c>
      <c r="FS302" s="2">
        <v>19.769847017626351</v>
      </c>
      <c r="FT302" s="2">
        <v>19.913596902071493</v>
      </c>
      <c r="FU302" s="2">
        <v>19.98999030048909</v>
      </c>
      <c r="FV302" s="2">
        <v>20.466818551874692</v>
      </c>
      <c r="FW302" s="2">
        <v>20.192965930353242</v>
      </c>
      <c r="FX302" s="2">
        <v>20.103332555507965</v>
      </c>
      <c r="FY302" s="2">
        <v>20.345251894844797</v>
      </c>
      <c r="FZ302" s="2">
        <v>20.542719968941263</v>
      </c>
      <c r="GA302" s="2">
        <v>20.087880658873459</v>
      </c>
      <c r="GB302" s="2">
        <v>20.635571811508818</v>
      </c>
      <c r="GC302" s="2">
        <v>19.765631898497251</v>
      </c>
      <c r="GD302" s="2">
        <v>20.61395420448736</v>
      </c>
      <c r="GE302" s="2">
        <v>20.561500258828918</v>
      </c>
      <c r="GF302" s="2">
        <v>20.741016878305974</v>
      </c>
      <c r="GG302" s="2">
        <v>20.300067040260579</v>
      </c>
      <c r="GH302" s="2">
        <v>19.78378287688351</v>
      </c>
      <c r="GI302" s="2">
        <v>20.032727581752702</v>
      </c>
      <c r="GJ302" s="2">
        <v>19.883141284127536</v>
      </c>
      <c r="GK302" s="2">
        <v>19.198205804290861</v>
      </c>
      <c r="GL302" s="2">
        <v>20.0326117903716</v>
      </c>
      <c r="GM302" s="30">
        <v>19.716290923681903</v>
      </c>
      <c r="GN302" s="30">
        <v>20.448459345371575</v>
      </c>
    </row>
    <row r="303" spans="1:196" ht="28.5" x14ac:dyDescent="0.2">
      <c r="A303" s="17" t="s">
        <v>241</v>
      </c>
      <c r="B303" s="17">
        <v>53</v>
      </c>
      <c r="C303" s="17">
        <v>3</v>
      </c>
      <c r="D303" s="9" t="s">
        <v>0</v>
      </c>
      <c r="E303" s="8">
        <v>0.62358104644974377</v>
      </c>
      <c r="F303" s="7">
        <v>5.0830201362547456E-2</v>
      </c>
      <c r="G303" s="7">
        <v>0.69494634605109273</v>
      </c>
      <c r="H303" s="10">
        <v>4.276703679973437E-2</v>
      </c>
      <c r="I303" s="78">
        <v>0</v>
      </c>
      <c r="J303" s="78">
        <v>0</v>
      </c>
      <c r="K303" s="2">
        <v>21.14517310036744</v>
      </c>
      <c r="L303" s="2">
        <v>21.260029509323267</v>
      </c>
      <c r="M303" s="2">
        <v>21.260111094784673</v>
      </c>
      <c r="N303" s="2">
        <v>21.285657225720861</v>
      </c>
      <c r="O303" s="2">
        <v>20.886895425323072</v>
      </c>
      <c r="P303" s="2">
        <v>21.388666226012585</v>
      </c>
      <c r="Q303" s="2">
        <v>20.578574492864021</v>
      </c>
      <c r="R303" s="2">
        <v>20.816026155754709</v>
      </c>
      <c r="S303" s="2">
        <v>21.253539935599427</v>
      </c>
      <c r="T303" s="2">
        <v>21.246194421728944</v>
      </c>
      <c r="U303" s="2">
        <v>21.021062863570922</v>
      </c>
      <c r="V303" s="2">
        <v>20.694292225978945</v>
      </c>
      <c r="W303" s="2">
        <v>21.088252961824264</v>
      </c>
      <c r="X303" s="2">
        <v>20.844835175841613</v>
      </c>
      <c r="Y303" s="2">
        <v>21.535026878696829</v>
      </c>
      <c r="Z303" s="2">
        <v>21.641241589866507</v>
      </c>
      <c r="AA303" s="2">
        <v>20.810081226780998</v>
      </c>
      <c r="AB303" s="2">
        <v>20.82750510924383</v>
      </c>
      <c r="AC303" s="2">
        <v>21.203824884413883</v>
      </c>
      <c r="AD303" s="2">
        <v>21.205786632282798</v>
      </c>
      <c r="AE303" s="2">
        <v>21.014692791691544</v>
      </c>
      <c r="AF303" s="2">
        <v>20.985930712221773</v>
      </c>
      <c r="AG303" s="2">
        <v>21.402846082037847</v>
      </c>
      <c r="AH303" s="2">
        <v>21.014888944993203</v>
      </c>
      <c r="AI303" s="2">
        <v>21.1010307350363</v>
      </c>
      <c r="AJ303" s="2">
        <v>20.975985785838397</v>
      </c>
      <c r="AK303" s="2">
        <v>20.587387716930873</v>
      </c>
      <c r="AL303" s="2">
        <v>21.259587089010932</v>
      </c>
      <c r="AM303" s="2">
        <v>22.088548933659578</v>
      </c>
      <c r="AN303" s="2">
        <v>21.279259784524662</v>
      </c>
      <c r="AO303" s="2">
        <v>21.559284917604909</v>
      </c>
      <c r="AP303" s="2">
        <v>20.983194214414048</v>
      </c>
      <c r="AQ303" s="2">
        <v>21.199655242420654</v>
      </c>
      <c r="AR303" s="2">
        <v>20.873247696584926</v>
      </c>
      <c r="AS303" s="2">
        <v>21.201931066973419</v>
      </c>
      <c r="AT303" s="2">
        <v>20.236649680699209</v>
      </c>
      <c r="AU303" s="2">
        <v>21.292016464295973</v>
      </c>
      <c r="AV303" s="2">
        <v>20.987487923266404</v>
      </c>
      <c r="AW303" s="2">
        <v>21.053798407877316</v>
      </c>
      <c r="AX303" s="2">
        <v>21.834373604922607</v>
      </c>
      <c r="AY303" s="2">
        <v>21.136394627923178</v>
      </c>
      <c r="AZ303" s="2">
        <v>21.390329743889257</v>
      </c>
      <c r="BA303" s="2">
        <v>21.434083627243627</v>
      </c>
      <c r="BB303" s="2">
        <v>21.593819164482316</v>
      </c>
      <c r="BC303" s="2">
        <v>20.030674115169536</v>
      </c>
      <c r="BD303" s="2">
        <v>21.657307445554903</v>
      </c>
      <c r="BE303" s="2">
        <v>21.059268395420251</v>
      </c>
      <c r="BF303" s="2">
        <v>21.636069627445082</v>
      </c>
      <c r="BG303" s="2">
        <v>21.125409729869563</v>
      </c>
      <c r="BH303" s="2">
        <v>21.249654724579504</v>
      </c>
      <c r="BI303" s="2">
        <v>21.420118521114055</v>
      </c>
      <c r="BJ303" s="2">
        <v>21.39127773452282</v>
      </c>
      <c r="BK303" s="2">
        <v>21.455352460292907</v>
      </c>
      <c r="BL303" s="2">
        <v>21.293943110929202</v>
      </c>
      <c r="BM303" s="2">
        <v>21.156007754198502</v>
      </c>
      <c r="BN303" s="2">
        <v>21.146950921417936</v>
      </c>
      <c r="BO303" s="2">
        <v>21.435763593604268</v>
      </c>
      <c r="BP303" s="2">
        <v>21.195642083433832</v>
      </c>
      <c r="BQ303" s="2">
        <v>21.261839973105367</v>
      </c>
      <c r="BR303" s="2">
        <v>21.73513671782429</v>
      </c>
      <c r="BS303" s="2">
        <v>21.49396727575947</v>
      </c>
      <c r="BT303" s="2">
        <v>21.418494423627301</v>
      </c>
      <c r="BU303" s="2">
        <v>20.819497724671695</v>
      </c>
      <c r="BV303" s="2">
        <v>20.999956410192986</v>
      </c>
      <c r="BW303" s="2">
        <v>20.969849419998603</v>
      </c>
      <c r="BX303" s="2">
        <v>21.18727434159743</v>
      </c>
      <c r="BY303" s="2">
        <v>21.256089264643112</v>
      </c>
      <c r="BZ303" s="2">
        <v>21.239851377501491</v>
      </c>
      <c r="CA303" s="2">
        <v>20.951084201927504</v>
      </c>
      <c r="CB303" s="2">
        <v>21.01702592528196</v>
      </c>
      <c r="CC303" s="2">
        <v>21.487182903274192</v>
      </c>
      <c r="CD303" s="2">
        <v>20.977154387556602</v>
      </c>
      <c r="CE303" s="2">
        <v>21.149910808923266</v>
      </c>
      <c r="CF303" s="2">
        <v>20.889693329208519</v>
      </c>
      <c r="CG303" s="2">
        <v>21.171852435728251</v>
      </c>
      <c r="CH303" s="2">
        <v>21.16708843105269</v>
      </c>
      <c r="CI303" s="2">
        <v>21.338886773817169</v>
      </c>
      <c r="CJ303" s="2">
        <v>21.678063482530607</v>
      </c>
      <c r="CK303" s="2">
        <v>20.820791318817832</v>
      </c>
      <c r="CL303" s="2">
        <v>21.007187843560477</v>
      </c>
      <c r="CM303" s="2">
        <v>20.763067302590503</v>
      </c>
      <c r="CN303" s="2">
        <v>21.653392815169326</v>
      </c>
      <c r="CO303" s="2">
        <v>21.064720179946903</v>
      </c>
      <c r="CP303" s="2">
        <v>20.94540992136136</v>
      </c>
      <c r="CQ303" s="2">
        <v>21.23303848646766</v>
      </c>
      <c r="CR303" s="2">
        <v>20.73729513999276</v>
      </c>
      <c r="CS303" s="2">
        <v>21.570619415511672</v>
      </c>
      <c r="CT303" s="2">
        <v>21.024321471643837</v>
      </c>
      <c r="CU303" s="2">
        <v>20.226550648701448</v>
      </c>
      <c r="CV303" s="2">
        <v>21.487102269356303</v>
      </c>
      <c r="CW303" s="2">
        <v>21.082036961251799</v>
      </c>
      <c r="CX303" s="2">
        <v>21.136080517977287</v>
      </c>
      <c r="CY303" s="2">
        <v>21.104345438972267</v>
      </c>
      <c r="CZ303" s="2">
        <v>21.209038915713421</v>
      </c>
      <c r="DA303" s="2">
        <v>21.416372741964206</v>
      </c>
      <c r="DB303" s="2">
        <v>21.26810208284083</v>
      </c>
      <c r="DC303" s="2">
        <v>21.153590672441936</v>
      </c>
      <c r="DD303" s="2">
        <v>20.989587270092525</v>
      </c>
      <c r="DE303" s="2">
        <v>20.805514537992497</v>
      </c>
      <c r="DF303" s="2">
        <v>21.159933114102955</v>
      </c>
      <c r="DG303" s="2">
        <v>21.149135838889144</v>
      </c>
      <c r="DH303" s="2">
        <v>20.79942274118822</v>
      </c>
      <c r="DI303" s="2">
        <v>21.559581240894612</v>
      </c>
      <c r="DJ303" s="2">
        <v>20.901038082748777</v>
      </c>
      <c r="DK303" s="2">
        <v>20.870022410401894</v>
      </c>
      <c r="DL303" s="2">
        <v>20.923099504459721</v>
      </c>
      <c r="DM303" s="2">
        <v>21.206093572477066</v>
      </c>
      <c r="DN303" s="2">
        <v>20.921554706354136</v>
      </c>
      <c r="DO303" s="2">
        <v>21.191841656155894</v>
      </c>
      <c r="DP303" s="2">
        <v>20.665895714534937</v>
      </c>
      <c r="DQ303" s="2">
        <v>20.982095267881114</v>
      </c>
      <c r="DR303" s="2">
        <v>21.385209439830668</v>
      </c>
      <c r="DS303" s="2">
        <v>21.954620330542657</v>
      </c>
      <c r="DT303" s="2">
        <v>21.482924325777283</v>
      </c>
      <c r="DU303" s="2">
        <v>21.435938964261975</v>
      </c>
      <c r="DV303" s="2">
        <v>21.161264417305311</v>
      </c>
      <c r="DW303" s="2">
        <v>21.414611917125335</v>
      </c>
      <c r="DX303" s="2">
        <v>21.390572034720151</v>
      </c>
      <c r="DY303" s="2">
        <v>21.511476832861906</v>
      </c>
      <c r="DZ303" s="2">
        <v>22.244117161396805</v>
      </c>
      <c r="EA303" s="2">
        <v>21.276204177295448</v>
      </c>
      <c r="EB303" s="2">
        <v>21.233797430145614</v>
      </c>
      <c r="EC303" s="2">
        <v>21.452650617032901</v>
      </c>
      <c r="ED303" s="2">
        <v>20.422928388012831</v>
      </c>
      <c r="EE303" s="2">
        <v>21.003924626877748</v>
      </c>
      <c r="EF303" s="2">
        <v>21.002337549396199</v>
      </c>
      <c r="EG303" s="2">
        <v>20.931026167362656</v>
      </c>
      <c r="EH303" s="2">
        <v>20.952609940282723</v>
      </c>
      <c r="EI303" s="2">
        <v>21.236052405570717</v>
      </c>
      <c r="EJ303" s="2">
        <v>21.38828474280081</v>
      </c>
      <c r="EK303" s="2">
        <v>21.365390625981298</v>
      </c>
      <c r="EL303" s="2">
        <v>21.563722036327768</v>
      </c>
      <c r="EM303" s="2">
        <v>20.811245461372359</v>
      </c>
      <c r="EN303" s="2">
        <v>21.138255899012435</v>
      </c>
      <c r="EO303" s="2">
        <v>21.409749206613981</v>
      </c>
      <c r="EP303" s="2">
        <v>21.198932190971473</v>
      </c>
      <c r="EQ303" s="2">
        <v>21.698203541565604</v>
      </c>
      <c r="ER303" s="2">
        <v>21.177826850720983</v>
      </c>
      <c r="ES303" s="2">
        <v>21.12799420945387</v>
      </c>
      <c r="ET303" s="2">
        <v>20.875375130600563</v>
      </c>
      <c r="EU303" s="2">
        <v>21.347722965536455</v>
      </c>
      <c r="EV303" s="2">
        <v>21.095099576688892</v>
      </c>
      <c r="EW303" s="2">
        <v>20.797034771878678</v>
      </c>
      <c r="EX303" s="2">
        <v>20.742648457854607</v>
      </c>
      <c r="EY303" s="2">
        <v>21.218173880855648</v>
      </c>
      <c r="EZ303" s="2">
        <v>21.598347348717873</v>
      </c>
      <c r="FA303" s="2">
        <v>21.171626173669836</v>
      </c>
      <c r="FB303" s="2">
        <v>21.227119126498479</v>
      </c>
      <c r="FC303" s="2">
        <v>21.118569692006176</v>
      </c>
      <c r="FD303" s="2">
        <v>21.645744272317042</v>
      </c>
      <c r="FE303" s="2">
        <v>21.66881642690624</v>
      </c>
      <c r="FF303" s="2">
        <v>20.838721514023288</v>
      </c>
      <c r="FG303" s="2">
        <v>21.450770144302595</v>
      </c>
      <c r="FH303" s="2">
        <v>21.114884004699846</v>
      </c>
      <c r="FI303" s="2">
        <v>21.59374901777543</v>
      </c>
      <c r="FJ303" s="2">
        <v>21.167731750387848</v>
      </c>
      <c r="FK303" s="2">
        <v>21.240827066999895</v>
      </c>
      <c r="FL303" s="2">
        <v>21.709730598560967</v>
      </c>
      <c r="FM303" s="2">
        <v>20.849855219684507</v>
      </c>
      <c r="FN303" s="2">
        <v>21.404530660254409</v>
      </c>
      <c r="FO303" s="2">
        <v>20.731564158272825</v>
      </c>
      <c r="FP303" s="2">
        <v>21.307499263393762</v>
      </c>
      <c r="FQ303" s="2">
        <v>21.620990077480343</v>
      </c>
      <c r="FR303" s="2">
        <v>21.425807043724621</v>
      </c>
      <c r="FS303" s="2">
        <v>21.056612435210447</v>
      </c>
      <c r="FT303" s="2">
        <v>20.906980815277247</v>
      </c>
      <c r="FU303" s="2">
        <v>20.846914086257318</v>
      </c>
      <c r="FV303" s="2">
        <v>21.390802565134379</v>
      </c>
      <c r="FW303" s="2">
        <v>21.174516343424092</v>
      </c>
      <c r="FX303" s="2">
        <v>21.244251636887469</v>
      </c>
      <c r="FY303" s="2">
        <v>21.204545668242314</v>
      </c>
      <c r="FZ303" s="2">
        <v>21.280409090550528</v>
      </c>
      <c r="GA303" s="2">
        <v>21.30781452209769</v>
      </c>
      <c r="GB303" s="2">
        <v>21.350536248349126</v>
      </c>
      <c r="GC303" s="2">
        <v>20.614294687808933</v>
      </c>
      <c r="GD303" s="2">
        <v>21.675561728103958</v>
      </c>
      <c r="GE303" s="2">
        <v>21.638983241780924</v>
      </c>
      <c r="GF303" s="2">
        <v>21.388943736451413</v>
      </c>
      <c r="GG303" s="2">
        <v>21.403846088117216</v>
      </c>
      <c r="GH303" s="2">
        <v>21.304278241828687</v>
      </c>
      <c r="GI303" s="2">
        <v>20.983549137680786</v>
      </c>
      <c r="GJ303" s="2">
        <v>20.975222165352093</v>
      </c>
      <c r="GK303" s="2">
        <v>20.423171502311074</v>
      </c>
      <c r="GL303" s="2">
        <v>21.277438437894808</v>
      </c>
      <c r="GM303" s="30">
        <v>20.681763790630004</v>
      </c>
      <c r="GN303" s="30">
        <v>21.493449240523635</v>
      </c>
    </row>
    <row r="304" spans="1:196" x14ac:dyDescent="0.2">
      <c r="A304" s="17" t="s">
        <v>242</v>
      </c>
      <c r="B304" s="17">
        <v>53</v>
      </c>
      <c r="C304" s="17">
        <v>5</v>
      </c>
      <c r="D304" s="9" t="s">
        <v>0</v>
      </c>
      <c r="E304" s="8">
        <v>0.91410445776267868</v>
      </c>
      <c r="F304" s="7">
        <v>3.1416438851845641E-2</v>
      </c>
      <c r="G304" s="7">
        <v>0.15230487636834045</v>
      </c>
      <c r="H304" s="10">
        <v>-0.14440796899979702</v>
      </c>
      <c r="I304" s="78">
        <v>0</v>
      </c>
      <c r="J304" s="78">
        <v>0</v>
      </c>
      <c r="K304" s="2">
        <v>18.411231513003568</v>
      </c>
      <c r="L304" s="2">
        <v>18.581046170117016</v>
      </c>
      <c r="M304" s="2">
        <v>18.989499337200872</v>
      </c>
      <c r="N304" s="2">
        <v>18.275178813218851</v>
      </c>
      <c r="O304" s="2">
        <v>18.235006233946205</v>
      </c>
      <c r="P304" s="2">
        <v>18.871314216950832</v>
      </c>
      <c r="Q304" s="2">
        <v>17.678250678532009</v>
      </c>
      <c r="R304" s="2">
        <v>18.23068410063556</v>
      </c>
      <c r="S304" s="2">
        <v>18.419890459497228</v>
      </c>
      <c r="T304" s="2">
        <v>18.732383464462266</v>
      </c>
      <c r="U304" s="2">
        <v>18.326792535528902</v>
      </c>
      <c r="V304" s="2">
        <v>17.53482964233941</v>
      </c>
      <c r="W304" s="2">
        <v>18.70000690123323</v>
      </c>
      <c r="X304" s="2">
        <v>17.940508157777295</v>
      </c>
      <c r="Y304" s="2">
        <v>18.773724603552996</v>
      </c>
      <c r="Z304" s="2">
        <v>19.216592110917421</v>
      </c>
      <c r="AA304" s="2">
        <v>18.616877182286245</v>
      </c>
      <c r="AB304" s="2">
        <v>18.894180064310966</v>
      </c>
      <c r="AC304" s="2">
        <v>18.624711368112962</v>
      </c>
      <c r="AD304" s="2">
        <v>18.595262311010519</v>
      </c>
      <c r="AE304" s="2">
        <v>18.276309530634826</v>
      </c>
      <c r="AF304" s="2">
        <v>18.41064582426813</v>
      </c>
      <c r="AG304" s="2">
        <v>19.269024391635249</v>
      </c>
      <c r="AH304" s="2">
        <v>17.916044564025064</v>
      </c>
      <c r="AI304" s="2">
        <v>18.287978601889925</v>
      </c>
      <c r="AJ304" s="2">
        <v>18.287170610524388</v>
      </c>
      <c r="AK304" s="2">
        <v>18.085833437382203</v>
      </c>
      <c r="AL304" s="2">
        <v>18.549310893944437</v>
      </c>
      <c r="AM304" s="2">
        <v>19.002146969536575</v>
      </c>
      <c r="AN304" s="2">
        <v>19.125425793602709</v>
      </c>
      <c r="AO304" s="2">
        <v>19.534977138995519</v>
      </c>
      <c r="AP304" s="2">
        <v>18.421933917878683</v>
      </c>
      <c r="AQ304" s="2">
        <v>18.367684269632697</v>
      </c>
      <c r="AR304" s="2">
        <v>17.92023471929631</v>
      </c>
      <c r="AS304" s="2">
        <v>19.150905342557426</v>
      </c>
      <c r="AT304" s="2">
        <v>17.029734281746528</v>
      </c>
      <c r="AU304" s="2">
        <v>19.355804694652768</v>
      </c>
      <c r="AV304" s="2">
        <v>18.020633587781134</v>
      </c>
      <c r="AW304" s="2">
        <v>18.239399693269135</v>
      </c>
      <c r="AX304" s="2">
        <v>19.567347950337723</v>
      </c>
      <c r="AY304" s="2">
        <v>18.792358934814327</v>
      </c>
      <c r="AZ304" s="2">
        <v>19.361871746144089</v>
      </c>
      <c r="BA304" s="2">
        <v>18.882936392487629</v>
      </c>
      <c r="BB304" s="2">
        <v>18.983367470794413</v>
      </c>
      <c r="BC304" s="2">
        <v>17.743542464811881</v>
      </c>
      <c r="BD304" s="2">
        <v>18.801182581502054</v>
      </c>
      <c r="BE304" s="2">
        <v>18.583732744359239</v>
      </c>
      <c r="BF304" s="2">
        <v>18.981887485549596</v>
      </c>
      <c r="BG304" s="2">
        <v>18.079333790847858</v>
      </c>
      <c r="BH304" s="2">
        <v>18.734743884627694</v>
      </c>
      <c r="BI304" s="2">
        <v>18.645132214859668</v>
      </c>
      <c r="BJ304" s="2">
        <v>18.965115922473974</v>
      </c>
      <c r="BK304" s="2">
        <v>19.17512003351575</v>
      </c>
      <c r="BL304" s="2">
        <v>18.558976504713879</v>
      </c>
      <c r="BM304" s="2">
        <v>18.650019485230729</v>
      </c>
      <c r="BN304" s="2">
        <v>18.444220029932211</v>
      </c>
      <c r="BO304" s="2">
        <v>18.669903181696817</v>
      </c>
      <c r="BP304" s="2">
        <v>18.653679711879853</v>
      </c>
      <c r="BQ304" s="2">
        <v>17.984416425332522</v>
      </c>
      <c r="BR304" s="2">
        <v>18.947086086462257</v>
      </c>
      <c r="BS304" s="2">
        <v>18.779203676436929</v>
      </c>
      <c r="BT304" s="2">
        <v>19.130520169513176</v>
      </c>
      <c r="BU304" s="2">
        <v>18.488504729134068</v>
      </c>
      <c r="BV304" s="2">
        <v>18.427749794164349</v>
      </c>
      <c r="BW304" s="2">
        <v>17.613435829537785</v>
      </c>
      <c r="BX304" s="2">
        <v>18.492141817538812</v>
      </c>
      <c r="BY304" s="2">
        <v>19.135370411143029</v>
      </c>
      <c r="BZ304" s="2">
        <v>18.778504111602334</v>
      </c>
      <c r="CA304" s="2">
        <v>18.717994443411381</v>
      </c>
      <c r="CB304" s="2">
        <v>18.46659637477859</v>
      </c>
      <c r="CC304" s="2">
        <v>18.386636937441637</v>
      </c>
      <c r="CD304" s="2">
        <v>18.188525945465916</v>
      </c>
      <c r="CE304" s="2">
        <v>18.541226385158719</v>
      </c>
      <c r="CF304" s="2">
        <v>18.468038811029047</v>
      </c>
      <c r="CG304" s="2">
        <v>18.289686135668521</v>
      </c>
      <c r="CH304" s="2">
        <v>18.613409199731894</v>
      </c>
      <c r="CI304" s="2">
        <v>19.222356882990212</v>
      </c>
      <c r="CJ304" s="2">
        <v>18.908694058809854</v>
      </c>
      <c r="CK304" s="2">
        <v>18.094175117750279</v>
      </c>
      <c r="CL304" s="2">
        <v>18.298126029891552</v>
      </c>
      <c r="CM304" s="2">
        <v>17.810528193790148</v>
      </c>
      <c r="CN304" s="2">
        <v>19.195810676353133</v>
      </c>
      <c r="CO304" s="2">
        <v>18.654465015184684</v>
      </c>
      <c r="CP304" s="2">
        <v>18.610301646666173</v>
      </c>
      <c r="CQ304" s="2">
        <v>19.146842757023933</v>
      </c>
      <c r="CR304" s="2">
        <v>18.665081761137149</v>
      </c>
      <c r="CS304" s="2">
        <v>18.887413131902111</v>
      </c>
      <c r="CT304" s="2">
        <v>18.607019028309299</v>
      </c>
      <c r="CU304" s="2">
        <v>17.624348682538763</v>
      </c>
      <c r="CV304" s="2">
        <v>19.297270317469213</v>
      </c>
      <c r="CW304" s="2">
        <v>18.513610501643122</v>
      </c>
      <c r="CX304" s="2">
        <v>18.324806705946823</v>
      </c>
      <c r="CY304" s="2">
        <v>18.227136164062564</v>
      </c>
      <c r="CZ304" s="2">
        <v>18.987247886492845</v>
      </c>
      <c r="DA304" s="2">
        <v>18.949429830739856</v>
      </c>
      <c r="DB304" s="2">
        <v>18.113041446490904</v>
      </c>
      <c r="DC304" s="2">
        <v>18.70799764062653</v>
      </c>
      <c r="DD304" s="2">
        <v>18.423651058902266</v>
      </c>
      <c r="DE304" s="2">
        <v>18.404510699310578</v>
      </c>
      <c r="DF304" s="2">
        <v>18.917602857320365</v>
      </c>
      <c r="DG304" s="2">
        <v>18.683893028328992</v>
      </c>
      <c r="DH304" s="2">
        <v>18.756082186987115</v>
      </c>
      <c r="DI304" s="2">
        <v>18.210675080548523</v>
      </c>
      <c r="DJ304" s="2">
        <v>18.181030090110745</v>
      </c>
      <c r="DK304" s="2">
        <v>17.970028595452487</v>
      </c>
      <c r="DL304" s="2">
        <v>18.138477836093653</v>
      </c>
      <c r="DM304" s="2">
        <v>18.402190719242103</v>
      </c>
      <c r="DN304" s="2">
        <v>18.224963212417052</v>
      </c>
      <c r="DO304" s="2">
        <v>18.712217653574669</v>
      </c>
      <c r="DP304" s="2">
        <v>18.051596460709007</v>
      </c>
      <c r="DQ304" s="2">
        <v>18.36532372094528</v>
      </c>
      <c r="DR304" s="2">
        <v>18.822134475071088</v>
      </c>
      <c r="DS304" s="2">
        <v>19.820086627029141</v>
      </c>
      <c r="DT304" s="2">
        <v>19.167439438783795</v>
      </c>
      <c r="DU304" s="2">
        <v>19.040238313710361</v>
      </c>
      <c r="DV304" s="2">
        <v>19.08807689964334</v>
      </c>
      <c r="DW304" s="2">
        <v>18.832675452192642</v>
      </c>
      <c r="DX304" s="2">
        <v>18.720398871164747</v>
      </c>
      <c r="DY304" s="2">
        <v>19.056758241832473</v>
      </c>
      <c r="DZ304" s="2">
        <v>19.711035244211889</v>
      </c>
      <c r="EA304" s="2">
        <v>18.337726611922371</v>
      </c>
      <c r="EB304" s="2">
        <v>18.903411424769146</v>
      </c>
      <c r="EC304" s="2">
        <v>18.507553849696201</v>
      </c>
      <c r="ED304" s="2">
        <v>17.714775936035689</v>
      </c>
      <c r="EE304" s="2">
        <v>18.127739337708718</v>
      </c>
      <c r="EF304" s="2">
        <v>18.159523297237119</v>
      </c>
      <c r="EG304" s="2">
        <v>18.169942113606467</v>
      </c>
      <c r="EH304" s="2">
        <v>17.910541907818999</v>
      </c>
      <c r="EI304" s="2">
        <v>18.944430732556206</v>
      </c>
      <c r="EJ304" s="2">
        <v>18.602141824390497</v>
      </c>
      <c r="EK304" s="2">
        <v>18.904962007422757</v>
      </c>
      <c r="EL304" s="2">
        <v>18.162148217740185</v>
      </c>
      <c r="EM304" s="2">
        <v>18.622849054817056</v>
      </c>
      <c r="EN304" s="2">
        <v>18.25577523071356</v>
      </c>
      <c r="EO304" s="2">
        <v>19.13172070581869</v>
      </c>
      <c r="EP304" s="2">
        <v>18.1966969590217</v>
      </c>
      <c r="EQ304" s="2">
        <v>19.209964218375109</v>
      </c>
      <c r="ER304" s="2">
        <v>18.936798376834847</v>
      </c>
      <c r="ES304" s="2">
        <v>18.459253185129185</v>
      </c>
      <c r="ET304" s="2">
        <v>18.211519226555922</v>
      </c>
      <c r="EU304" s="2">
        <v>18.489217690112216</v>
      </c>
      <c r="EV304" s="2">
        <v>18.698935348127041</v>
      </c>
      <c r="EW304" s="2">
        <v>17.907967644783941</v>
      </c>
      <c r="EX304" s="2">
        <v>18.762526481009058</v>
      </c>
      <c r="EY304" s="2">
        <v>18.375243919770007</v>
      </c>
      <c r="EZ304" s="2">
        <v>19.222039635029198</v>
      </c>
      <c r="FA304" s="2">
        <v>18.526796023419251</v>
      </c>
      <c r="FB304" s="2">
        <v>18.462859739048074</v>
      </c>
      <c r="FC304" s="2">
        <v>17.839344971493325</v>
      </c>
      <c r="FD304" s="2">
        <v>18.769046080988055</v>
      </c>
      <c r="FE304" s="2">
        <v>18.280418882619898</v>
      </c>
      <c r="FF304" s="2">
        <v>18.090955153443584</v>
      </c>
      <c r="FG304" s="2">
        <v>18.959817886855067</v>
      </c>
      <c r="FH304" s="2">
        <v>18.493548221406563</v>
      </c>
      <c r="FI304" s="2">
        <v>18.804088613834363</v>
      </c>
      <c r="FJ304" s="2">
        <v>18.836525048603377</v>
      </c>
      <c r="FK304" s="2">
        <v>18.555285759407713</v>
      </c>
      <c r="FL304" s="2">
        <v>18.694648384462869</v>
      </c>
      <c r="FM304" s="2">
        <v>18.608560010690617</v>
      </c>
      <c r="FN304" s="2">
        <v>18.642465340141886</v>
      </c>
      <c r="FO304" s="2">
        <v>17.841175359312864</v>
      </c>
      <c r="FP304" s="2">
        <v>18.030166268022853</v>
      </c>
      <c r="FQ304" s="2">
        <v>19.047834041356015</v>
      </c>
      <c r="FR304" s="2">
        <v>18.214970910258309</v>
      </c>
      <c r="FS304" s="2">
        <v>17.759328811862119</v>
      </c>
      <c r="FT304" s="2">
        <v>17.782630183847854</v>
      </c>
      <c r="FU304" s="2">
        <v>18.506286615134655</v>
      </c>
      <c r="FV304" s="2">
        <v>18.578458534429021</v>
      </c>
      <c r="FW304" s="2">
        <v>18.602513913450139</v>
      </c>
      <c r="FX304" s="2">
        <v>18.115567651566771</v>
      </c>
      <c r="FY304" s="2">
        <v>18.825908622088768</v>
      </c>
      <c r="FZ304" s="2">
        <v>19.049612891786005</v>
      </c>
      <c r="GA304" s="2">
        <v>18.249353664286705</v>
      </c>
      <c r="GB304" s="2">
        <v>19.089140237862001</v>
      </c>
      <c r="GC304" s="2">
        <v>17.972824505638616</v>
      </c>
      <c r="GD304" s="2">
        <v>18.758264485821122</v>
      </c>
      <c r="GE304" s="2">
        <v>18.947231213589443</v>
      </c>
      <c r="GF304" s="2">
        <v>19.164967011025983</v>
      </c>
      <c r="GG304" s="2">
        <v>18.124899320235063</v>
      </c>
      <c r="GH304" s="2">
        <v>17.616007140845632</v>
      </c>
      <c r="GI304" s="2">
        <v>18.1619027374635</v>
      </c>
      <c r="GJ304" s="2">
        <v>17.916145290055873</v>
      </c>
      <c r="GK304" s="2">
        <v>17.19090432534043</v>
      </c>
      <c r="GL304" s="2">
        <v>18.012344004123733</v>
      </c>
      <c r="GM304" s="30">
        <v>17.787960350950311</v>
      </c>
      <c r="GN304" s="30">
        <v>18.72204073027617</v>
      </c>
    </row>
    <row r="305" spans="1:196" x14ac:dyDescent="0.2">
      <c r="A305" s="17" t="s">
        <v>243</v>
      </c>
      <c r="B305" s="17">
        <v>54</v>
      </c>
      <c r="C305" s="17">
        <v>1</v>
      </c>
      <c r="D305" s="9" t="s">
        <v>0</v>
      </c>
      <c r="E305" s="8">
        <v>0.62250017359521215</v>
      </c>
      <c r="F305" s="7">
        <v>-0.11168099439841583</v>
      </c>
      <c r="G305" s="7">
        <v>0.55489441125697281</v>
      </c>
      <c r="H305" s="10">
        <v>0.12007882414545179</v>
      </c>
      <c r="I305" s="78">
        <v>0</v>
      </c>
      <c r="J305" s="78">
        <v>0</v>
      </c>
      <c r="K305" s="2">
        <v>19.881081044029226</v>
      </c>
      <c r="L305" s="2">
        <v>19.223530716618058</v>
      </c>
      <c r="M305" s="2">
        <v>19.787815237028099</v>
      </c>
      <c r="N305" s="2">
        <v>19.662174301662944</v>
      </c>
      <c r="O305" s="2">
        <v>20.809428888622595</v>
      </c>
      <c r="P305" s="2">
        <v>18.830664720695218</v>
      </c>
      <c r="Q305" s="2">
        <v>19.911879537001074</v>
      </c>
      <c r="R305" s="2">
        <v>18.406176061637002</v>
      </c>
      <c r="S305" s="2">
        <v>19.062713911017582</v>
      </c>
      <c r="T305" s="2">
        <v>18.412342855386594</v>
      </c>
      <c r="U305" s="2">
        <v>19.683288980929838</v>
      </c>
      <c r="V305" s="2">
        <v>20.26618166190255</v>
      </c>
      <c r="W305" s="2">
        <v>18.757411693010472</v>
      </c>
      <c r="X305" s="2">
        <v>19.654882107278766</v>
      </c>
      <c r="Y305" s="2">
        <v>19.24988811596354</v>
      </c>
      <c r="Z305" s="2">
        <v>18.740520337446487</v>
      </c>
      <c r="AA305" s="2">
        <v>19.015533435691381</v>
      </c>
      <c r="AB305" s="2">
        <v>19.287947627395475</v>
      </c>
      <c r="AC305" s="2">
        <v>20.181392806948868</v>
      </c>
      <c r="AD305" s="2">
        <v>20.08305569287085</v>
      </c>
      <c r="AE305" s="2">
        <v>19.346392788668705</v>
      </c>
      <c r="AF305" s="2">
        <v>20.272575215565148</v>
      </c>
      <c r="AG305" s="2">
        <v>18.467202651478733</v>
      </c>
      <c r="AH305" s="2">
        <v>20.091128372654477</v>
      </c>
      <c r="AI305" s="2">
        <v>20.486049446025408</v>
      </c>
      <c r="AJ305" s="2">
        <v>19.261768216111061</v>
      </c>
      <c r="AK305" s="2">
        <v>20.093151957123023</v>
      </c>
      <c r="AL305" s="2">
        <v>18.843886925979191</v>
      </c>
      <c r="AM305" s="2">
        <v>19.83411368233298</v>
      </c>
      <c r="AN305" s="2">
        <v>17.92851535563565</v>
      </c>
      <c r="AO305" s="2">
        <v>19.637423658067867</v>
      </c>
      <c r="AP305" s="2">
        <v>18.267733414181777</v>
      </c>
      <c r="AQ305" s="2">
        <v>20.424287051291547</v>
      </c>
      <c r="AR305" s="2">
        <v>20.127569878702648</v>
      </c>
      <c r="AS305" s="2">
        <v>19.631066595518977</v>
      </c>
      <c r="AT305" s="2">
        <v>18.213935388236099</v>
      </c>
      <c r="AU305" s="2">
        <v>17.718034995055397</v>
      </c>
      <c r="AV305" s="2">
        <v>18.519991780029745</v>
      </c>
      <c r="AW305" s="2">
        <v>20.323705463815237</v>
      </c>
      <c r="AX305" s="2">
        <v>21.219227323209527</v>
      </c>
      <c r="AY305" s="2">
        <v>18.97486376361724</v>
      </c>
      <c r="AZ305" s="2">
        <v>18.742752821062414</v>
      </c>
      <c r="BA305" s="2">
        <v>19.432323194040599</v>
      </c>
      <c r="BB305" s="2">
        <v>18.558879276739901</v>
      </c>
      <c r="BC305" s="2">
        <v>21.20826799289895</v>
      </c>
      <c r="BD305" s="2">
        <v>20.602923145160158</v>
      </c>
      <c r="BE305" s="2">
        <v>18.410842934819346</v>
      </c>
      <c r="BF305" s="2">
        <v>20.231572995659462</v>
      </c>
      <c r="BG305" s="2">
        <v>17.863482532955391</v>
      </c>
      <c r="BH305" s="2">
        <v>19.007656840628101</v>
      </c>
      <c r="BI305" s="2">
        <v>19.016896760459066</v>
      </c>
      <c r="BJ305" s="2">
        <v>19.801189426035993</v>
      </c>
      <c r="BK305" s="2">
        <v>19.426902113646673</v>
      </c>
      <c r="BL305" s="2">
        <v>20.498720765247505</v>
      </c>
      <c r="BM305" s="2">
        <v>19.191646242842733</v>
      </c>
      <c r="BN305" s="2">
        <v>19.290716444913677</v>
      </c>
      <c r="BO305" s="2">
        <v>19.931484894045376</v>
      </c>
      <c r="BP305" s="2">
        <v>19.209112996192527</v>
      </c>
      <c r="BQ305" s="2">
        <v>18.729636132773571</v>
      </c>
      <c r="BR305" s="2">
        <v>19.131248977625621</v>
      </c>
      <c r="BS305" s="2">
        <v>19.974787058820731</v>
      </c>
      <c r="BT305" s="2">
        <v>18.738480112526286</v>
      </c>
      <c r="BU305" s="2">
        <v>18.701644965812708</v>
      </c>
      <c r="BV305" s="2">
        <v>19.391793887898466</v>
      </c>
      <c r="BW305" s="2">
        <v>19.229345327803237</v>
      </c>
      <c r="BX305" s="2">
        <v>19.540695828185825</v>
      </c>
      <c r="BY305" s="2">
        <v>20.451674283092835</v>
      </c>
      <c r="BZ305" s="2">
        <v>18.433217116901577</v>
      </c>
      <c r="CA305" s="2">
        <v>19.598178358176217</v>
      </c>
      <c r="CB305" s="2">
        <v>19.197457967607487</v>
      </c>
      <c r="CC305" s="2">
        <v>20.452052973320431</v>
      </c>
      <c r="CD305" s="2">
        <v>19.549295347634438</v>
      </c>
      <c r="CE305" s="2">
        <v>20.392443367685726</v>
      </c>
      <c r="CF305" s="2">
        <v>18.871236387785476</v>
      </c>
      <c r="CG305" s="2">
        <v>19.058261868958144</v>
      </c>
      <c r="CH305" s="2">
        <v>20.155378509796137</v>
      </c>
      <c r="CI305" s="2">
        <v>19.821343256450536</v>
      </c>
      <c r="CJ305" s="2">
        <v>20.346223360758749</v>
      </c>
      <c r="CK305" s="2">
        <v>18.643772510559629</v>
      </c>
      <c r="CL305" s="2">
        <v>20.172565149442381</v>
      </c>
      <c r="CM305" s="2">
        <v>20.135247394179324</v>
      </c>
      <c r="CN305" s="2">
        <v>19.549107901302932</v>
      </c>
      <c r="CO305" s="2">
        <v>20.317449797506537</v>
      </c>
      <c r="CP305" s="2">
        <v>19.072640153976337</v>
      </c>
      <c r="CQ305" s="2">
        <v>19.771094426083845</v>
      </c>
      <c r="CR305" s="2">
        <v>18.605475129615797</v>
      </c>
      <c r="CS305" s="2">
        <v>19.822333720664073</v>
      </c>
      <c r="CT305" s="2">
        <v>19.932055947604979</v>
      </c>
      <c r="CU305" s="2">
        <v>19.240257411777296</v>
      </c>
      <c r="CV305" s="2">
        <v>19.412534334124562</v>
      </c>
      <c r="CW305" s="2">
        <v>20.278283989122286</v>
      </c>
      <c r="CX305" s="2">
        <v>19.547285077553667</v>
      </c>
      <c r="CY305" s="2">
        <v>19.25460461547117</v>
      </c>
      <c r="CZ305" s="2">
        <v>19.940432416749459</v>
      </c>
      <c r="DA305" s="2">
        <v>19.038980552257946</v>
      </c>
      <c r="DB305" s="2">
        <v>20.234015873920608</v>
      </c>
      <c r="DC305" s="2">
        <v>18.706939474508523</v>
      </c>
      <c r="DD305" s="2">
        <v>19.557809213122297</v>
      </c>
      <c r="DE305" s="2">
        <v>18.737692769399359</v>
      </c>
      <c r="DF305" s="2">
        <v>18.513948697270418</v>
      </c>
      <c r="DG305" s="2">
        <v>19.643165919399831</v>
      </c>
      <c r="DH305" s="2">
        <v>19.600000076053714</v>
      </c>
      <c r="DI305" s="2">
        <v>20.105883324479681</v>
      </c>
      <c r="DJ305" s="2">
        <v>19.944819021993894</v>
      </c>
      <c r="DK305" s="2">
        <v>19.392326194374974</v>
      </c>
      <c r="DL305" s="2">
        <v>19.04207989111735</v>
      </c>
      <c r="DM305" s="2">
        <v>19.811156321997867</v>
      </c>
      <c r="DN305" s="2">
        <v>19.308011321766038</v>
      </c>
      <c r="DO305" s="2">
        <v>19.710957030157161</v>
      </c>
      <c r="DP305" s="2">
        <v>20.13413877725322</v>
      </c>
      <c r="DQ305" s="2">
        <v>19.296318358790263</v>
      </c>
      <c r="DR305" s="2">
        <v>19.529771831243171</v>
      </c>
      <c r="DS305" s="2">
        <v>19.29348737631344</v>
      </c>
      <c r="DT305" s="2">
        <v>19.701988872569768</v>
      </c>
      <c r="DU305" s="2">
        <v>19.130424169416528</v>
      </c>
      <c r="DV305" s="2">
        <v>20.113831044995077</v>
      </c>
      <c r="DW305" s="2">
        <v>19.329620226590723</v>
      </c>
      <c r="DX305" s="2">
        <v>18.406159297882461</v>
      </c>
      <c r="DY305" s="2">
        <v>18.700007884629819</v>
      </c>
      <c r="DZ305" s="2">
        <v>21.622437560478126</v>
      </c>
      <c r="EA305" s="2">
        <v>19.260530983045836</v>
      </c>
      <c r="EB305" s="2">
        <v>18.194153224259964</v>
      </c>
      <c r="EC305" s="2">
        <v>19.711542341454322</v>
      </c>
      <c r="ED305" s="2">
        <v>19.809503458161704</v>
      </c>
      <c r="EE305" s="2">
        <v>17.660697214233267</v>
      </c>
      <c r="EF305" s="2">
        <v>18.698641658186915</v>
      </c>
      <c r="EG305" s="2">
        <v>19.342881066371362</v>
      </c>
      <c r="EH305" s="2">
        <v>19.554012477808261</v>
      </c>
      <c r="EI305" s="2">
        <v>18.331009359699866</v>
      </c>
      <c r="EJ305" s="2">
        <v>19.439046734288326</v>
      </c>
      <c r="EK305" s="2">
        <v>18.215038605997126</v>
      </c>
      <c r="EL305" s="2">
        <v>19.556475672905627</v>
      </c>
      <c r="EM305" s="2">
        <v>19.756179292517906</v>
      </c>
      <c r="EN305" s="2">
        <v>18.524035539443766</v>
      </c>
      <c r="EO305" s="2">
        <v>19.940615746977077</v>
      </c>
      <c r="EP305" s="2">
        <v>19.589901522999835</v>
      </c>
      <c r="EQ305" s="2">
        <v>19.55257578513827</v>
      </c>
      <c r="ER305" s="2">
        <v>20.59702360264858</v>
      </c>
      <c r="ES305" s="2">
        <v>19.184539870648027</v>
      </c>
      <c r="ET305" s="2">
        <v>19.007447910903416</v>
      </c>
      <c r="EU305" s="2">
        <v>20.238762715403425</v>
      </c>
      <c r="EV305" s="2">
        <v>19.668609747824053</v>
      </c>
      <c r="EW305" s="2">
        <v>19.06744374162103</v>
      </c>
      <c r="EX305" s="2">
        <v>19.600506043125783</v>
      </c>
      <c r="EY305" s="2">
        <v>18.906387776761697</v>
      </c>
      <c r="EZ305" s="2">
        <v>20.603968992813503</v>
      </c>
      <c r="FA305" s="2">
        <v>19.017886338624834</v>
      </c>
      <c r="FB305" s="2">
        <v>18.755651038315342</v>
      </c>
      <c r="FC305" s="2">
        <v>20.99584159524208</v>
      </c>
      <c r="FD305" s="2">
        <v>20.757484369459462</v>
      </c>
      <c r="FE305" s="2">
        <v>20.138767565202158</v>
      </c>
      <c r="FF305" s="2">
        <v>18.630785296391203</v>
      </c>
      <c r="FG305" s="2">
        <v>19.791071575638618</v>
      </c>
      <c r="FH305" s="2">
        <v>20.06875179710001</v>
      </c>
      <c r="FI305" s="2">
        <v>21.030197156713196</v>
      </c>
      <c r="FJ305" s="2">
        <v>20.102852860172497</v>
      </c>
      <c r="FK305" s="2">
        <v>19.885177741156014</v>
      </c>
      <c r="FL305" s="2">
        <v>20.029954705002972</v>
      </c>
      <c r="FM305" s="2">
        <v>19.053419625385764</v>
      </c>
      <c r="FN305" s="2">
        <v>20.106402386415382</v>
      </c>
      <c r="FO305" s="2">
        <v>19.622294406116445</v>
      </c>
      <c r="FP305" s="2">
        <v>19.350806097738094</v>
      </c>
      <c r="FQ305" s="2">
        <v>18.451428970883374</v>
      </c>
      <c r="FR305" s="2">
        <v>19.540651818308309</v>
      </c>
      <c r="FS305" s="2">
        <v>19.107280566464063</v>
      </c>
      <c r="FT305" s="2">
        <v>19.345101176121315</v>
      </c>
      <c r="FU305" s="2">
        <v>19.491556371757387</v>
      </c>
      <c r="FV305" s="2">
        <v>19.015322986481216</v>
      </c>
      <c r="FW305" s="2">
        <v>19.263530996624425</v>
      </c>
      <c r="FX305" s="2">
        <v>19.505659164092958</v>
      </c>
      <c r="FY305" s="2">
        <v>20.217658264961688</v>
      </c>
      <c r="FZ305" s="2">
        <v>19.048803538462632</v>
      </c>
      <c r="GA305" s="2">
        <v>21.082299309929908</v>
      </c>
      <c r="GB305" s="2">
        <v>18.275169658258733</v>
      </c>
      <c r="GC305" s="2">
        <v>18.690792009879846</v>
      </c>
      <c r="GD305" s="2">
        <v>19.698784890780669</v>
      </c>
      <c r="GE305" s="2">
        <v>18.881078214919913</v>
      </c>
      <c r="GF305" s="2">
        <v>19.89114451511292</v>
      </c>
      <c r="GG305" s="2">
        <v>19.345408548726397</v>
      </c>
      <c r="GH305" s="2">
        <v>19.481528889371898</v>
      </c>
      <c r="GI305" s="2">
        <v>19.277007045738539</v>
      </c>
      <c r="GJ305" s="2">
        <v>19.382325010222882</v>
      </c>
      <c r="GK305" s="2">
        <v>19.08801225128726</v>
      </c>
      <c r="GL305" s="2">
        <v>19.705075139250471</v>
      </c>
      <c r="GM305" s="30">
        <v>19.423816356141732</v>
      </c>
      <c r="GN305" s="30">
        <v>20.400191479557272</v>
      </c>
    </row>
    <row r="306" spans="1:196" x14ac:dyDescent="0.2">
      <c r="A306" s="17" t="s">
        <v>244</v>
      </c>
      <c r="B306" s="17">
        <v>56</v>
      </c>
      <c r="C306" s="17">
        <v>6</v>
      </c>
      <c r="D306" s="9" t="s">
        <v>0</v>
      </c>
      <c r="E306" s="8">
        <v>0.28765245812259871</v>
      </c>
      <c r="F306" s="7">
        <v>-8.7067582165321511E-2</v>
      </c>
      <c r="G306" s="7">
        <v>0.24276282596355236</v>
      </c>
      <c r="H306" s="10">
        <v>8.9683753870364313E-2</v>
      </c>
      <c r="I306" s="78">
        <v>0</v>
      </c>
      <c r="J306" s="78">
        <v>0</v>
      </c>
      <c r="K306" s="2">
        <v>21.065116312232014</v>
      </c>
      <c r="L306" s="2">
        <v>21.646788459945096</v>
      </c>
      <c r="M306" s="2">
        <v>21.458222677651133</v>
      </c>
      <c r="N306" s="2">
        <v>21.791308889139859</v>
      </c>
      <c r="O306" s="2">
        <v>21.349022919341298</v>
      </c>
      <c r="P306" s="2">
        <v>21.506444386738885</v>
      </c>
      <c r="Q306" s="2">
        <v>21.355602843823156</v>
      </c>
      <c r="R306" s="2">
        <v>21.788876027879031</v>
      </c>
      <c r="S306" s="2">
        <v>22.347364481290754</v>
      </c>
      <c r="T306" s="2">
        <v>21.949282386608733</v>
      </c>
      <c r="U306" s="2">
        <v>21.626007016158425</v>
      </c>
      <c r="V306" s="2">
        <v>21.216828947992809</v>
      </c>
      <c r="W306" s="2">
        <v>21.504285249199768</v>
      </c>
      <c r="X306" s="2">
        <v>20.653203545585566</v>
      </c>
      <c r="Y306" s="2">
        <v>21.782719515181125</v>
      </c>
      <c r="Z306" s="2">
        <v>22.36435684326235</v>
      </c>
      <c r="AA306" s="2">
        <v>21.518973164216387</v>
      </c>
      <c r="AB306" s="2">
        <v>21.276408610257146</v>
      </c>
      <c r="AC306" s="2">
        <v>21.346198382477827</v>
      </c>
      <c r="AD306" s="2">
        <v>21.362648952779118</v>
      </c>
      <c r="AE306" s="2">
        <v>21.89282109529713</v>
      </c>
      <c r="AF306" s="2">
        <v>21.462465109724871</v>
      </c>
      <c r="AG306" s="2">
        <v>21.914427273260575</v>
      </c>
      <c r="AH306" s="2">
        <v>20.94280856977969</v>
      </c>
      <c r="AI306" s="2">
        <v>21.480042055502995</v>
      </c>
      <c r="AJ306" s="2">
        <v>21.390698745903496</v>
      </c>
      <c r="AK306" s="2">
        <v>21.553827696573084</v>
      </c>
      <c r="AL306" s="2">
        <v>21.634416407882728</v>
      </c>
      <c r="AM306" s="2">
        <v>21.835295572358497</v>
      </c>
      <c r="AN306" s="2">
        <v>21.591400999205209</v>
      </c>
      <c r="AO306" s="2">
        <v>21.763501102238777</v>
      </c>
      <c r="AP306" s="2">
        <v>21.716411951623208</v>
      </c>
      <c r="AQ306" s="2">
        <v>21.512732701836448</v>
      </c>
      <c r="AR306" s="2">
        <v>21.439747850833406</v>
      </c>
      <c r="AS306" s="2">
        <v>20.884329558854592</v>
      </c>
      <c r="AT306" s="2">
        <v>21.963232092085363</v>
      </c>
      <c r="AU306" s="2">
        <v>21.8678822653659</v>
      </c>
      <c r="AV306" s="2">
        <v>22.063597885044373</v>
      </c>
      <c r="AW306" s="2">
        <v>21.314619410821553</v>
      </c>
      <c r="AX306" s="2">
        <v>21.864716638019498</v>
      </c>
      <c r="AY306" s="2">
        <v>21.628556778758046</v>
      </c>
      <c r="AZ306" s="2">
        <v>21.69398156499464</v>
      </c>
      <c r="BA306" s="2">
        <v>21.677350562172073</v>
      </c>
      <c r="BB306" s="2">
        <v>22.389441698745443</v>
      </c>
      <c r="BC306" s="2">
        <v>21.286068677084447</v>
      </c>
      <c r="BD306" s="2">
        <v>21.160237273007187</v>
      </c>
      <c r="BE306" s="2">
        <v>21.767844778276789</v>
      </c>
      <c r="BF306" s="2">
        <v>21.886325165931044</v>
      </c>
      <c r="BG306" s="2">
        <v>21.704766479508571</v>
      </c>
      <c r="BH306" s="2">
        <v>21.344688468880641</v>
      </c>
      <c r="BI306" s="2">
        <v>22.104856241722466</v>
      </c>
      <c r="BJ306" s="2">
        <v>21.805797716220127</v>
      </c>
      <c r="BK306" s="2">
        <v>21.605036558340807</v>
      </c>
      <c r="BL306" s="2">
        <v>21.647325643086567</v>
      </c>
      <c r="BM306" s="2">
        <v>21.149663291520444</v>
      </c>
      <c r="BN306" s="2">
        <v>21.85369101115749</v>
      </c>
      <c r="BO306" s="2">
        <v>21.464064085354497</v>
      </c>
      <c r="BP306" s="2">
        <v>21.884780983572256</v>
      </c>
      <c r="BQ306" s="2">
        <v>22.231206157323967</v>
      </c>
      <c r="BR306" s="2">
        <v>21.949352321467813</v>
      </c>
      <c r="BS306" s="2">
        <v>22.441218157747493</v>
      </c>
      <c r="BT306" s="2">
        <v>21.520414122451914</v>
      </c>
      <c r="BU306" s="2">
        <v>21.5734871527184</v>
      </c>
      <c r="BV306" s="2">
        <v>21.424835428134838</v>
      </c>
      <c r="BW306" s="2">
        <v>21.640649208147092</v>
      </c>
      <c r="BX306" s="2">
        <v>21.289500789111035</v>
      </c>
      <c r="BY306" s="2">
        <v>21.694009381850154</v>
      </c>
      <c r="BZ306" s="2">
        <v>21.755550149415324</v>
      </c>
      <c r="CA306" s="2">
        <v>21.570407250561118</v>
      </c>
      <c r="CB306" s="2">
        <v>21.346472311234322</v>
      </c>
      <c r="CC306" s="2">
        <v>21.691603240806526</v>
      </c>
      <c r="CD306" s="2">
        <v>21.253667882910069</v>
      </c>
      <c r="CE306" s="2">
        <v>21.532860748478704</v>
      </c>
      <c r="CF306" s="2">
        <v>20.921090430763474</v>
      </c>
      <c r="CG306" s="2">
        <v>21.601197530885209</v>
      </c>
      <c r="CH306" s="2">
        <v>21.822246426492985</v>
      </c>
      <c r="CI306" s="2">
        <v>21.49608846683665</v>
      </c>
      <c r="CJ306" s="2">
        <v>22.202768060970516</v>
      </c>
      <c r="CK306" s="2">
        <v>21.307102734799773</v>
      </c>
      <c r="CL306" s="2">
        <v>21.527060207285974</v>
      </c>
      <c r="CM306" s="2">
        <v>20.952382379511267</v>
      </c>
      <c r="CN306" s="2">
        <v>22.159106597596118</v>
      </c>
      <c r="CO306" s="2">
        <v>21.579425012163409</v>
      </c>
      <c r="CP306" s="2">
        <v>21.325115411513522</v>
      </c>
      <c r="CQ306" s="2">
        <v>21.423273150575675</v>
      </c>
      <c r="CR306" s="2">
        <v>21.932924838484777</v>
      </c>
      <c r="CS306" s="2">
        <v>22.054453960673353</v>
      </c>
      <c r="CT306" s="2">
        <v>21.205914990230571</v>
      </c>
      <c r="CU306" s="2">
        <v>21.509584598378595</v>
      </c>
      <c r="CV306" s="2">
        <v>21.719604108890145</v>
      </c>
      <c r="CW306" s="2">
        <v>21.267335111783247</v>
      </c>
      <c r="CX306" s="2">
        <v>21.901421495669709</v>
      </c>
      <c r="CY306" s="2">
        <v>21.058767295367019</v>
      </c>
      <c r="CZ306" s="2">
        <v>21.571621629218882</v>
      </c>
      <c r="DA306" s="2">
        <v>22.127817614930894</v>
      </c>
      <c r="DB306" s="2">
        <v>21.717365620335155</v>
      </c>
      <c r="DC306" s="2">
        <v>21.077445551736922</v>
      </c>
      <c r="DD306" s="2">
        <v>22.077671789926693</v>
      </c>
      <c r="DE306" s="2">
        <v>21.17851666061739</v>
      </c>
      <c r="DF306" s="2">
        <v>21.4463838842676</v>
      </c>
      <c r="DG306" s="2">
        <v>21.335256200633161</v>
      </c>
      <c r="DH306" s="2">
        <v>21.428885405602426</v>
      </c>
      <c r="DI306" s="2">
        <v>21.202737893648159</v>
      </c>
      <c r="DJ306" s="2">
        <v>21.665495594323581</v>
      </c>
      <c r="DK306" s="2">
        <v>21.24113291463086</v>
      </c>
      <c r="DL306" s="2">
        <v>21.378894840712352</v>
      </c>
      <c r="DM306" s="2">
        <v>21.365630787577551</v>
      </c>
      <c r="DN306" s="2">
        <v>20.860411531959045</v>
      </c>
      <c r="DO306" s="2">
        <v>21.079296696479894</v>
      </c>
      <c r="DP306" s="2">
        <v>21.767170360381755</v>
      </c>
      <c r="DQ306" s="2">
        <v>21.671937071947038</v>
      </c>
      <c r="DR306" s="2">
        <v>21.629492277243877</v>
      </c>
      <c r="DS306" s="2">
        <v>21.496848839090035</v>
      </c>
      <c r="DT306" s="2">
        <v>21.263906328726609</v>
      </c>
      <c r="DU306" s="2">
        <v>21.173493595303693</v>
      </c>
      <c r="DV306" s="2">
        <v>20.817301345809859</v>
      </c>
      <c r="DW306" s="2">
        <v>21.58920425114011</v>
      </c>
      <c r="DX306" s="2">
        <v>21.741187638795971</v>
      </c>
      <c r="DY306" s="2">
        <v>21.743448926999744</v>
      </c>
      <c r="DZ306" s="2">
        <v>21.212032558221114</v>
      </c>
      <c r="EA306" s="2">
        <v>21.592683115729002</v>
      </c>
      <c r="EB306" s="2">
        <v>21.15762187458165</v>
      </c>
      <c r="EC306" s="2">
        <v>22.020314057369461</v>
      </c>
      <c r="ED306" s="2">
        <v>21.225660996862306</v>
      </c>
      <c r="EE306" s="2">
        <v>21.768492318038763</v>
      </c>
      <c r="EF306" s="2">
        <v>21.754983537698227</v>
      </c>
      <c r="EG306" s="2">
        <v>21.371297409779668</v>
      </c>
      <c r="EH306" s="2">
        <v>21.772079320644661</v>
      </c>
      <c r="EI306" s="2">
        <v>21.721029878224066</v>
      </c>
      <c r="EJ306" s="2">
        <v>21.438459071280903</v>
      </c>
      <c r="EK306" s="2">
        <v>21.953911425822515</v>
      </c>
      <c r="EL306" s="2">
        <v>21.372103623183271</v>
      </c>
      <c r="EM306" s="2">
        <v>21.382989715294375</v>
      </c>
      <c r="EN306" s="2">
        <v>21.889414215361242</v>
      </c>
      <c r="EO306" s="2">
        <v>21.627829014239317</v>
      </c>
      <c r="EP306" s="2">
        <v>21.657241950846267</v>
      </c>
      <c r="EQ306" s="2">
        <v>22.066296749247336</v>
      </c>
      <c r="ER306" s="2">
        <v>22.028433165462037</v>
      </c>
      <c r="ES306" s="2">
        <v>21.337323762953403</v>
      </c>
      <c r="ET306" s="2">
        <v>21.374592507620033</v>
      </c>
      <c r="EU306" s="2">
        <v>21.184433960526828</v>
      </c>
      <c r="EV306" s="2">
        <v>21.405467175947049</v>
      </c>
      <c r="EW306" s="2">
        <v>21.650691979652983</v>
      </c>
      <c r="EX306" s="2">
        <v>21.708804559794064</v>
      </c>
      <c r="EY306" s="2">
        <v>21.659491262154777</v>
      </c>
      <c r="EZ306" s="2">
        <v>22.346010241148996</v>
      </c>
      <c r="FA306" s="2">
        <v>21.691348607182363</v>
      </c>
      <c r="FB306" s="2">
        <v>21.747290062956161</v>
      </c>
      <c r="FC306" s="2">
        <v>21.304545535921338</v>
      </c>
      <c r="FD306" s="2">
        <v>21.715062659649941</v>
      </c>
      <c r="FE306" s="2">
        <v>21.844147481179114</v>
      </c>
      <c r="FF306" s="2">
        <v>21.432873935466102</v>
      </c>
      <c r="FG306" s="2">
        <v>21.664847651556578</v>
      </c>
      <c r="FH306" s="2">
        <v>21.947304706088673</v>
      </c>
      <c r="FI306" s="2">
        <v>20.938465194711515</v>
      </c>
      <c r="FJ306" s="2">
        <v>21.353597657368265</v>
      </c>
      <c r="FK306" s="2">
        <v>22.173262686107677</v>
      </c>
      <c r="FL306" s="2">
        <v>21.796708249021535</v>
      </c>
      <c r="FM306" s="2">
        <v>21.499335015582108</v>
      </c>
      <c r="FN306" s="2">
        <v>21.526917272658913</v>
      </c>
      <c r="FO306" s="2">
        <v>22.008642749382048</v>
      </c>
      <c r="FP306" s="2">
        <v>21.320019142353313</v>
      </c>
      <c r="FQ306" s="2">
        <v>21.602044747109098</v>
      </c>
      <c r="FR306" s="2">
        <v>21.92281993243828</v>
      </c>
      <c r="FS306" s="2">
        <v>21.670451375292565</v>
      </c>
      <c r="FT306" s="2">
        <v>21.176652614184903</v>
      </c>
      <c r="FU306" s="2">
        <v>21.309335342827548</v>
      </c>
      <c r="FV306" s="2">
        <v>22.010445632971713</v>
      </c>
      <c r="FW306" s="2">
        <v>22.120153157980035</v>
      </c>
      <c r="FX306" s="2">
        <v>21.872137507142039</v>
      </c>
      <c r="FY306" s="2">
        <v>21.378474876257336</v>
      </c>
      <c r="FZ306" s="2">
        <v>22.049246203375446</v>
      </c>
      <c r="GA306" s="2">
        <v>21.069017109596174</v>
      </c>
      <c r="GB306" s="2">
        <v>21.796260253249375</v>
      </c>
      <c r="GC306" s="2">
        <v>21.988397545509564</v>
      </c>
      <c r="GD306" s="2">
        <v>21.827534700565597</v>
      </c>
      <c r="GE306" s="2">
        <v>21.830690994356548</v>
      </c>
      <c r="GF306" s="2">
        <v>21.874815094113096</v>
      </c>
      <c r="GG306" s="2">
        <v>21.958271746659801</v>
      </c>
      <c r="GH306" s="2">
        <v>22.517744957841085</v>
      </c>
      <c r="GI306" s="2">
        <v>22.230924800031222</v>
      </c>
      <c r="GJ306" s="2">
        <v>21.558332800289637</v>
      </c>
      <c r="GK306" s="2">
        <v>21.836950414861874</v>
      </c>
      <c r="GL306" s="2">
        <v>21.728899401492416</v>
      </c>
      <c r="GM306" s="30">
        <v>21.538175251761956</v>
      </c>
      <c r="GN306" s="30">
        <v>21.338349241093539</v>
      </c>
    </row>
    <row r="307" spans="1:196" x14ac:dyDescent="0.2">
      <c r="A307" s="17" t="s">
        <v>245</v>
      </c>
      <c r="B307" s="17">
        <v>54</v>
      </c>
      <c r="C307" s="17">
        <v>3</v>
      </c>
      <c r="D307" s="9" t="s">
        <v>0</v>
      </c>
      <c r="E307" s="8">
        <v>0.99805744002704599</v>
      </c>
      <c r="F307" s="7">
        <v>-3.5800786916624361E-3</v>
      </c>
      <c r="G307" s="7">
        <v>3.6501602005419076E-2</v>
      </c>
      <c r="H307" s="10">
        <v>0.15208838190643448</v>
      </c>
      <c r="I307" s="78">
        <v>0</v>
      </c>
      <c r="J307" s="58" t="s">
        <v>5711</v>
      </c>
      <c r="K307" s="2">
        <v>22.544179329796709</v>
      </c>
      <c r="L307" s="2">
        <v>22.679148984188632</v>
      </c>
      <c r="M307" s="2">
        <v>23.547315706915175</v>
      </c>
      <c r="N307" s="2">
        <v>22.917233914449952</v>
      </c>
      <c r="O307" s="2">
        <v>22.896830449174008</v>
      </c>
      <c r="P307" s="2">
        <v>22.993532963684682</v>
      </c>
      <c r="Q307" s="2">
        <v>22.92990731105693</v>
      </c>
      <c r="R307" s="2">
        <v>22.779396368942951</v>
      </c>
      <c r="S307" s="2">
        <v>23.053792002256802</v>
      </c>
      <c r="T307" s="2">
        <v>22.816633846011964</v>
      </c>
      <c r="U307" s="2">
        <v>22.705579779543083</v>
      </c>
      <c r="V307" s="2">
        <v>23.056814965452642</v>
      </c>
      <c r="W307" s="2">
        <v>22.573436031663274</v>
      </c>
      <c r="X307" s="2">
        <v>22.547568304371765</v>
      </c>
      <c r="Y307" s="2">
        <v>23.029532320591116</v>
      </c>
      <c r="Z307" s="2">
        <v>22.78833365850679</v>
      </c>
      <c r="AA307" s="2">
        <v>22.682655601054094</v>
      </c>
      <c r="AB307" s="2">
        <v>22.01749604917708</v>
      </c>
      <c r="AC307" s="2">
        <v>23.017268425019296</v>
      </c>
      <c r="AD307" s="2">
        <v>23.109649517921103</v>
      </c>
      <c r="AE307" s="2">
        <v>23.086695640242034</v>
      </c>
      <c r="AF307" s="2">
        <v>22.535073035637911</v>
      </c>
      <c r="AG307" s="2">
        <v>22.769578382099446</v>
      </c>
      <c r="AH307" s="2">
        <v>22.648783550426248</v>
      </c>
      <c r="AI307" s="2">
        <v>22.787430506672958</v>
      </c>
      <c r="AJ307" s="2">
        <v>22.381783456298663</v>
      </c>
      <c r="AK307" s="2">
        <v>22.85913252271158</v>
      </c>
      <c r="AL307" s="2">
        <v>23.440709139806632</v>
      </c>
      <c r="AM307" s="2">
        <v>23.198602065830727</v>
      </c>
      <c r="AN307" s="2">
        <v>22.626265032870812</v>
      </c>
      <c r="AO307" s="2">
        <v>23.220120585056765</v>
      </c>
      <c r="AP307" s="2">
        <v>22.466485069196011</v>
      </c>
      <c r="AQ307" s="2">
        <v>22.716983777711718</v>
      </c>
      <c r="AR307" s="2">
        <v>23.281698534968193</v>
      </c>
      <c r="AS307" s="2">
        <v>23.059035072808065</v>
      </c>
      <c r="AT307" s="2">
        <v>22.618134792812768</v>
      </c>
      <c r="AU307" s="2">
        <v>23.236294853081787</v>
      </c>
      <c r="AV307" s="2">
        <v>22.636716087067978</v>
      </c>
      <c r="AW307" s="2">
        <v>22.650979897768842</v>
      </c>
      <c r="AX307" s="2">
        <v>23.816665258544273</v>
      </c>
      <c r="AY307" s="2">
        <v>23.069058002670079</v>
      </c>
      <c r="AZ307" s="2">
        <v>23.252201585360645</v>
      </c>
      <c r="BA307" s="2">
        <v>22.979052653808441</v>
      </c>
      <c r="BB307" s="2">
        <v>23.152624722461798</v>
      </c>
      <c r="BC307" s="2">
        <v>22.15004029018192</v>
      </c>
      <c r="BD307" s="2">
        <v>23.600572789250656</v>
      </c>
      <c r="BE307" s="2">
        <v>23.064229418722533</v>
      </c>
      <c r="BF307" s="2">
        <v>23.767915330107353</v>
      </c>
      <c r="BG307" s="2">
        <v>22.526395137989013</v>
      </c>
      <c r="BH307" s="2">
        <v>22.847654779887225</v>
      </c>
      <c r="BI307" s="2">
        <v>23.670417096420163</v>
      </c>
      <c r="BJ307" s="2">
        <v>22.910601336089638</v>
      </c>
      <c r="BK307" s="2">
        <v>23.164154850692206</v>
      </c>
      <c r="BL307" s="2">
        <v>23.050772568418655</v>
      </c>
      <c r="BM307" s="2">
        <v>22.937080405783107</v>
      </c>
      <c r="BN307" s="2">
        <v>22.608598113921552</v>
      </c>
      <c r="BO307" s="2">
        <v>22.899605413708368</v>
      </c>
      <c r="BP307" s="2">
        <v>22.614146524068314</v>
      </c>
      <c r="BQ307" s="2">
        <v>22.874434535519306</v>
      </c>
      <c r="BR307" s="2">
        <v>23.123039668561834</v>
      </c>
      <c r="BS307" s="2">
        <v>23.744465366853099</v>
      </c>
      <c r="BT307" s="2">
        <v>22.716191494630042</v>
      </c>
      <c r="BU307" s="2">
        <v>22.469878538950695</v>
      </c>
      <c r="BV307" s="2">
        <v>22.874232081275739</v>
      </c>
      <c r="BW307" s="2">
        <v>23.113811363948798</v>
      </c>
      <c r="BX307" s="2">
        <v>22.708549186848625</v>
      </c>
      <c r="BY307" s="2">
        <v>22.867003052015679</v>
      </c>
      <c r="BZ307" s="2">
        <v>22.79569866454726</v>
      </c>
      <c r="CA307" s="2">
        <v>22.949863851126047</v>
      </c>
      <c r="CB307" s="2">
        <v>22.86249509183877</v>
      </c>
      <c r="CC307" s="2">
        <v>23.301880756922088</v>
      </c>
      <c r="CD307" s="2">
        <v>22.529200424072947</v>
      </c>
      <c r="CE307" s="2">
        <v>22.814432278805103</v>
      </c>
      <c r="CF307" s="2">
        <v>22.702614466345143</v>
      </c>
      <c r="CG307" s="2">
        <v>23.316622353707302</v>
      </c>
      <c r="CH307" s="2">
        <v>23.143276866700862</v>
      </c>
      <c r="CI307" s="2">
        <v>22.606866079156276</v>
      </c>
      <c r="CJ307" s="2">
        <v>23.427922486585647</v>
      </c>
      <c r="CK307" s="2">
        <v>22.877342314485613</v>
      </c>
      <c r="CL307" s="2">
        <v>22.969985367294154</v>
      </c>
      <c r="CM307" s="2">
        <v>22.833363321525489</v>
      </c>
      <c r="CN307" s="2">
        <v>23.175019802213054</v>
      </c>
      <c r="CO307" s="2">
        <v>22.718775012596158</v>
      </c>
      <c r="CP307" s="2">
        <v>22.745649844566334</v>
      </c>
      <c r="CQ307" s="2">
        <v>23.169491219831873</v>
      </c>
      <c r="CR307" s="2">
        <v>23.060660502835425</v>
      </c>
      <c r="CS307" s="2">
        <v>23.434791860757908</v>
      </c>
      <c r="CT307" s="2">
        <v>22.74710832632331</v>
      </c>
      <c r="CU307" s="2">
        <v>23.304706792593915</v>
      </c>
      <c r="CV307" s="2">
        <v>23.01070472356157</v>
      </c>
      <c r="CW307" s="2">
        <v>23.377815125629105</v>
      </c>
      <c r="CX307" s="2">
        <v>22.720549370468202</v>
      </c>
      <c r="CY307" s="2">
        <v>22.780137452775566</v>
      </c>
      <c r="CZ307" s="2">
        <v>23.222097052562358</v>
      </c>
      <c r="DA307" s="2">
        <v>22.889331789199598</v>
      </c>
      <c r="DB307" s="2">
        <v>22.756550274965473</v>
      </c>
      <c r="DC307" s="2">
        <v>22.705496936937802</v>
      </c>
      <c r="DD307" s="2">
        <v>22.776929609697348</v>
      </c>
      <c r="DE307" s="2">
        <v>22.543453569697494</v>
      </c>
      <c r="DF307" s="2">
        <v>22.764757529010225</v>
      </c>
      <c r="DG307" s="2">
        <v>23.022526820871821</v>
      </c>
      <c r="DH307" s="2">
        <v>22.818203575204549</v>
      </c>
      <c r="DI307" s="2">
        <v>23.167694215402022</v>
      </c>
      <c r="DJ307" s="2">
        <v>22.885420942315996</v>
      </c>
      <c r="DK307" s="2">
        <v>22.220903455730937</v>
      </c>
      <c r="DL307" s="2">
        <v>22.243379127141115</v>
      </c>
      <c r="DM307" s="2">
        <v>22.587160240662563</v>
      </c>
      <c r="DN307" s="2">
        <v>22.44227649885968</v>
      </c>
      <c r="DO307" s="2">
        <v>22.815100016108332</v>
      </c>
      <c r="DP307" s="2">
        <v>22.701521444403294</v>
      </c>
      <c r="DQ307" s="2">
        <v>22.862076963737334</v>
      </c>
      <c r="DR307" s="2">
        <v>23.507447651779888</v>
      </c>
      <c r="DS307" s="2">
        <v>23.13956196225735</v>
      </c>
      <c r="DT307" s="2">
        <v>23.347207290370399</v>
      </c>
      <c r="DU307" s="2">
        <v>22.868676937683578</v>
      </c>
      <c r="DV307" s="2">
        <v>22.76788393252065</v>
      </c>
      <c r="DW307" s="2">
        <v>22.943003278621791</v>
      </c>
      <c r="DX307" s="2">
        <v>22.540463022844509</v>
      </c>
      <c r="DY307" s="2">
        <v>23.447700138612518</v>
      </c>
      <c r="DZ307" s="2">
        <v>23.670147989327148</v>
      </c>
      <c r="EA307" s="2">
        <v>22.466142952081107</v>
      </c>
      <c r="EB307" s="2">
        <v>22.96140372067126</v>
      </c>
      <c r="EC307" s="2">
        <v>23.052850274349396</v>
      </c>
      <c r="ED307" s="2">
        <v>22.781440845668598</v>
      </c>
      <c r="EE307" s="2">
        <v>22.884594834071674</v>
      </c>
      <c r="EF307" s="2">
        <v>23.096635447229264</v>
      </c>
      <c r="EG307" s="2">
        <v>23.229166878016319</v>
      </c>
      <c r="EH307" s="2">
        <v>22.624440770701195</v>
      </c>
      <c r="EI307" s="2">
        <v>23.411404225996922</v>
      </c>
      <c r="EJ307" s="2">
        <v>23.043315310611042</v>
      </c>
      <c r="EK307" s="2">
        <v>23.100519170762205</v>
      </c>
      <c r="EL307" s="2">
        <v>23.235855469012975</v>
      </c>
      <c r="EM307" s="2">
        <v>22.660919714668104</v>
      </c>
      <c r="EN307" s="2">
        <v>23.374615999323716</v>
      </c>
      <c r="EO307" s="2">
        <v>22.907186503855925</v>
      </c>
      <c r="EP307" s="2">
        <v>23.598930031519028</v>
      </c>
      <c r="EQ307" s="2">
        <v>22.849798596688682</v>
      </c>
      <c r="ER307" s="2">
        <v>23.283810566781668</v>
      </c>
      <c r="ES307" s="2">
        <v>22.459450109761054</v>
      </c>
      <c r="ET307" s="2">
        <v>22.806577549978172</v>
      </c>
      <c r="EU307" s="2">
        <v>22.750076746312811</v>
      </c>
      <c r="EV307" s="2">
        <v>23.008521790085368</v>
      </c>
      <c r="EW307" s="2">
        <v>23.016422980901307</v>
      </c>
      <c r="EX307" s="2">
        <v>22.937411229375716</v>
      </c>
      <c r="EY307" s="2">
        <v>22.471466463289826</v>
      </c>
      <c r="EZ307" s="2">
        <v>23.263403059917302</v>
      </c>
      <c r="FA307" s="2">
        <v>23.438726728024065</v>
      </c>
      <c r="FB307" s="2">
        <v>22.775751849834055</v>
      </c>
      <c r="FC307" s="2">
        <v>22.977702053451139</v>
      </c>
      <c r="FD307" s="2">
        <v>23.356329042655272</v>
      </c>
      <c r="FE307" s="2">
        <v>23.520478058804674</v>
      </c>
      <c r="FF307" s="2">
        <v>22.436923863502223</v>
      </c>
      <c r="FG307" s="2">
        <v>23.376729239826215</v>
      </c>
      <c r="FH307" s="2">
        <v>22.927806621993522</v>
      </c>
      <c r="FI307" s="2">
        <v>23.617178118094074</v>
      </c>
      <c r="FJ307" s="2">
        <v>24.186089103864784</v>
      </c>
      <c r="FK307" s="2">
        <v>24.182600629178271</v>
      </c>
      <c r="FL307" s="2">
        <v>22.979206994719963</v>
      </c>
      <c r="FM307" s="2">
        <v>22.524652647524761</v>
      </c>
      <c r="FN307" s="2">
        <v>22.90509120849973</v>
      </c>
      <c r="FO307" s="2">
        <v>22.728659547887446</v>
      </c>
      <c r="FP307" s="2">
        <v>23.271753143109098</v>
      </c>
      <c r="FQ307" s="2">
        <v>22.818213613052155</v>
      </c>
      <c r="FR307" s="2">
        <v>23.783778418641905</v>
      </c>
      <c r="FS307" s="2">
        <v>22.819380974610521</v>
      </c>
      <c r="FT307" s="2">
        <v>23.282214455614863</v>
      </c>
      <c r="FU307" s="2">
        <v>23.06513514064849</v>
      </c>
      <c r="FV307" s="2">
        <v>22.994702225811078</v>
      </c>
      <c r="FW307" s="2">
        <v>22.914318542486676</v>
      </c>
      <c r="FX307" s="2">
        <v>23.149025563910815</v>
      </c>
      <c r="FY307" s="2">
        <v>22.898452286110153</v>
      </c>
      <c r="FZ307" s="2">
        <v>22.471320442349601</v>
      </c>
      <c r="GA307" s="2">
        <v>22.838566298663881</v>
      </c>
      <c r="GB307" s="2">
        <v>23.196987471262609</v>
      </c>
      <c r="GC307" s="2">
        <v>22.566269713350373</v>
      </c>
      <c r="GD307" s="2">
        <v>23.263472608412076</v>
      </c>
      <c r="GE307" s="2">
        <v>23.050362803236972</v>
      </c>
      <c r="GF307" s="2">
        <v>23.502660072177573</v>
      </c>
      <c r="GG307" s="2">
        <v>22.763716475507291</v>
      </c>
      <c r="GH307" s="2">
        <v>23.980389231823374</v>
      </c>
      <c r="GI307" s="2">
        <v>22.763280914177667</v>
      </c>
      <c r="GJ307" s="2">
        <v>23.130827069696196</v>
      </c>
      <c r="GK307" s="2">
        <v>22.531004943801097</v>
      </c>
      <c r="GL307" s="2">
        <v>23.739522701877789</v>
      </c>
      <c r="GM307" s="30">
        <v>23.333621652445231</v>
      </c>
      <c r="GN307" s="30">
        <v>23.155744728990751</v>
      </c>
    </row>
    <row r="308" spans="1:196" x14ac:dyDescent="0.2">
      <c r="A308" s="17" t="s">
        <v>246</v>
      </c>
      <c r="B308" s="17">
        <v>54</v>
      </c>
      <c r="C308" s="17">
        <v>4</v>
      </c>
      <c r="D308" s="9" t="s">
        <v>0</v>
      </c>
      <c r="E308" s="8">
        <v>0.99962264897547182</v>
      </c>
      <c r="F308" s="7">
        <v>-1.56957566174043E-3</v>
      </c>
      <c r="G308" s="7">
        <v>0.17717994661579745</v>
      </c>
      <c r="H308" s="10">
        <v>0.10669260108550205</v>
      </c>
      <c r="I308" s="78">
        <v>0</v>
      </c>
      <c r="J308" s="78">
        <v>0</v>
      </c>
      <c r="K308" s="2">
        <v>22.760181225634224</v>
      </c>
      <c r="L308" s="2">
        <v>22.864336755057984</v>
      </c>
      <c r="M308" s="2">
        <v>23.817125069396372</v>
      </c>
      <c r="N308" s="2">
        <v>22.929659715023966</v>
      </c>
      <c r="O308" s="2">
        <v>23.028916734719513</v>
      </c>
      <c r="P308" s="2">
        <v>23.117871907389336</v>
      </c>
      <c r="Q308" s="2">
        <v>22.796782597965738</v>
      </c>
      <c r="R308" s="2">
        <v>22.945181533993722</v>
      </c>
      <c r="S308" s="2">
        <v>23.061277182711265</v>
      </c>
      <c r="T308" s="2">
        <v>23.03578341934616</v>
      </c>
      <c r="U308" s="2">
        <v>22.861991735068379</v>
      </c>
      <c r="V308" s="2">
        <v>23.054599981039278</v>
      </c>
      <c r="W308" s="2">
        <v>22.599911876123919</v>
      </c>
      <c r="X308" s="2">
        <v>22.474753851467341</v>
      </c>
      <c r="Y308" s="2">
        <v>23.127607723565951</v>
      </c>
      <c r="Z308" s="2">
        <v>22.938905884967422</v>
      </c>
      <c r="AA308" s="2">
        <v>23.153107760623715</v>
      </c>
      <c r="AB308" s="2">
        <v>22.260532775173665</v>
      </c>
      <c r="AC308" s="2">
        <v>22.841231449344164</v>
      </c>
      <c r="AD308" s="2">
        <v>23.320098262429688</v>
      </c>
      <c r="AE308" s="2">
        <v>23.252026299479859</v>
      </c>
      <c r="AF308" s="2">
        <v>22.610256576468263</v>
      </c>
      <c r="AG308" s="2">
        <v>23.01720855923449</v>
      </c>
      <c r="AH308" s="2">
        <v>22.559412455085024</v>
      </c>
      <c r="AI308" s="2">
        <v>22.874413884660537</v>
      </c>
      <c r="AJ308" s="2">
        <v>22.653676550668902</v>
      </c>
      <c r="AK308" s="2">
        <v>23.056631291154755</v>
      </c>
      <c r="AL308" s="2">
        <v>23.686349318890521</v>
      </c>
      <c r="AM308" s="2">
        <v>23.425948513216465</v>
      </c>
      <c r="AN308" s="2">
        <v>22.920209162338015</v>
      </c>
      <c r="AO308" s="2">
        <v>23.535881574126748</v>
      </c>
      <c r="AP308" s="2">
        <v>22.552560841932888</v>
      </c>
      <c r="AQ308" s="2">
        <v>22.665351419490037</v>
      </c>
      <c r="AR308" s="2">
        <v>23.433480518972907</v>
      </c>
      <c r="AS308" s="2">
        <v>23.17355796479665</v>
      </c>
      <c r="AT308" s="2">
        <v>22.807425648448234</v>
      </c>
      <c r="AU308" s="2">
        <v>23.527161602384908</v>
      </c>
      <c r="AV308" s="2">
        <v>22.835860335388897</v>
      </c>
      <c r="AW308" s="2">
        <v>22.682097637412458</v>
      </c>
      <c r="AX308" s="2">
        <v>23.767286830441261</v>
      </c>
      <c r="AY308" s="2">
        <v>23.16673303098715</v>
      </c>
      <c r="AZ308" s="2">
        <v>23.206680913813347</v>
      </c>
      <c r="BA308" s="2">
        <v>23.054115782421857</v>
      </c>
      <c r="BB308" s="2">
        <v>23.214757219331741</v>
      </c>
      <c r="BC308" s="2">
        <v>22.304557172244635</v>
      </c>
      <c r="BD308" s="2">
        <v>23.593190398145964</v>
      </c>
      <c r="BE308" s="2">
        <v>23.189337292457733</v>
      </c>
      <c r="BF308" s="2">
        <v>24.004070747778098</v>
      </c>
      <c r="BG308" s="2">
        <v>22.782659031089892</v>
      </c>
      <c r="BH308" s="2">
        <v>23.0614984442688</v>
      </c>
      <c r="BI308" s="2">
        <v>23.729713726911299</v>
      </c>
      <c r="BJ308" s="2">
        <v>23.009259840345482</v>
      </c>
      <c r="BK308" s="2">
        <v>23.151216109730559</v>
      </c>
      <c r="BL308" s="2">
        <v>23.231032468768767</v>
      </c>
      <c r="BM308" s="2">
        <v>22.988419885635938</v>
      </c>
      <c r="BN308" s="2">
        <v>22.678849525418627</v>
      </c>
      <c r="BO308" s="2">
        <v>22.921753115462959</v>
      </c>
      <c r="BP308" s="2">
        <v>22.84679891274077</v>
      </c>
      <c r="BQ308" s="2">
        <v>23.031738311399906</v>
      </c>
      <c r="BR308" s="2">
        <v>23.223600809038359</v>
      </c>
      <c r="BS308" s="2">
        <v>23.740313545742207</v>
      </c>
      <c r="BT308" s="2">
        <v>22.9312403516508</v>
      </c>
      <c r="BU308" s="2">
        <v>22.969380658374867</v>
      </c>
      <c r="BV308" s="2">
        <v>23.027915335516038</v>
      </c>
      <c r="BW308" s="2">
        <v>23.170239208278534</v>
      </c>
      <c r="BX308" s="2">
        <v>22.732546710116413</v>
      </c>
      <c r="BY308" s="2">
        <v>23.193398518720961</v>
      </c>
      <c r="BZ308" s="2">
        <v>23.09209493030119</v>
      </c>
      <c r="CA308" s="2">
        <v>22.672130399808157</v>
      </c>
      <c r="CB308" s="2">
        <v>23.171271055816145</v>
      </c>
      <c r="CC308" s="2">
        <v>22.98473126980889</v>
      </c>
      <c r="CD308" s="2">
        <v>22.783565556160852</v>
      </c>
      <c r="CE308" s="2">
        <v>22.825922445515456</v>
      </c>
      <c r="CF308" s="2">
        <v>22.905304986116047</v>
      </c>
      <c r="CG308" s="2">
        <v>23.48832865351514</v>
      </c>
      <c r="CH308" s="2">
        <v>23.332674039935601</v>
      </c>
      <c r="CI308" s="2">
        <v>22.899843998476346</v>
      </c>
      <c r="CJ308" s="2">
        <v>23.393877321608453</v>
      </c>
      <c r="CK308" s="2">
        <v>23.046461206677854</v>
      </c>
      <c r="CL308" s="2">
        <v>22.96908509620393</v>
      </c>
      <c r="CM308" s="2">
        <v>23.105977809023749</v>
      </c>
      <c r="CN308" s="2">
        <v>23.201315576304271</v>
      </c>
      <c r="CO308" s="2">
        <v>22.733931380413559</v>
      </c>
      <c r="CP308" s="2">
        <v>22.798185635971773</v>
      </c>
      <c r="CQ308" s="2">
        <v>23.312528045511197</v>
      </c>
      <c r="CR308" s="2">
        <v>23.278252444693862</v>
      </c>
      <c r="CS308" s="2">
        <v>23.553504584756691</v>
      </c>
      <c r="CT308" s="2">
        <v>22.886371761735106</v>
      </c>
      <c r="CU308" s="2">
        <v>23.175520194942827</v>
      </c>
      <c r="CV308" s="2">
        <v>23.213448909941341</v>
      </c>
      <c r="CW308" s="2">
        <v>23.240057686148813</v>
      </c>
      <c r="CX308" s="2">
        <v>22.920525877236351</v>
      </c>
      <c r="CY308" s="2">
        <v>22.825953262650039</v>
      </c>
      <c r="CZ308" s="2">
        <v>23.186581479618333</v>
      </c>
      <c r="DA308" s="2">
        <v>22.926890814238</v>
      </c>
      <c r="DB308" s="2">
        <v>22.951799976123329</v>
      </c>
      <c r="DC308" s="2">
        <v>22.894784498735323</v>
      </c>
      <c r="DD308" s="2">
        <v>22.912924195388541</v>
      </c>
      <c r="DE308" s="2">
        <v>22.940488270932196</v>
      </c>
      <c r="DF308" s="2">
        <v>23.048847195785982</v>
      </c>
      <c r="DG308" s="2">
        <v>23.046751387748809</v>
      </c>
      <c r="DH308" s="2">
        <v>22.750603820334696</v>
      </c>
      <c r="DI308" s="2">
        <v>23.128249022194108</v>
      </c>
      <c r="DJ308" s="2">
        <v>22.932495138529156</v>
      </c>
      <c r="DK308" s="2">
        <v>22.375605982602458</v>
      </c>
      <c r="DL308" s="2">
        <v>22.364897538913326</v>
      </c>
      <c r="DM308" s="2">
        <v>22.651478798997129</v>
      </c>
      <c r="DN308" s="2">
        <v>22.701364865423457</v>
      </c>
      <c r="DO308" s="2">
        <v>22.969698959887207</v>
      </c>
      <c r="DP308" s="2">
        <v>23.137551022105967</v>
      </c>
      <c r="DQ308" s="2">
        <v>23.093654995480321</v>
      </c>
      <c r="DR308" s="2">
        <v>23.800952765455307</v>
      </c>
      <c r="DS308" s="2">
        <v>23.191863109537469</v>
      </c>
      <c r="DT308" s="2">
        <v>23.385525593791602</v>
      </c>
      <c r="DU308" s="2">
        <v>22.934001880362498</v>
      </c>
      <c r="DV308" s="2">
        <v>23.029493728639238</v>
      </c>
      <c r="DW308" s="2">
        <v>22.962012557280776</v>
      </c>
      <c r="DX308" s="2">
        <v>22.873027374994674</v>
      </c>
      <c r="DY308" s="2">
        <v>23.626480972978385</v>
      </c>
      <c r="DZ308" s="2">
        <v>23.581440135185023</v>
      </c>
      <c r="EA308" s="2">
        <v>22.622681858236771</v>
      </c>
      <c r="EB308" s="2">
        <v>23.024433914062907</v>
      </c>
      <c r="EC308" s="2">
        <v>23.221363244864644</v>
      </c>
      <c r="ED308" s="2">
        <v>22.932722140414207</v>
      </c>
      <c r="EE308" s="2">
        <v>23.349717153416396</v>
      </c>
      <c r="EF308" s="2">
        <v>23.179582084717328</v>
      </c>
      <c r="EG308" s="2">
        <v>23.224536581421351</v>
      </c>
      <c r="EH308" s="2">
        <v>22.591943412702413</v>
      </c>
      <c r="EI308" s="2">
        <v>23.376271074310615</v>
      </c>
      <c r="EJ308" s="2">
        <v>23.089605666361454</v>
      </c>
      <c r="EK308" s="2">
        <v>23.381768490287225</v>
      </c>
      <c r="EL308" s="2">
        <v>23.299856231702574</v>
      </c>
      <c r="EM308" s="2">
        <v>22.654856680809171</v>
      </c>
      <c r="EN308" s="2">
        <v>23.379625494243975</v>
      </c>
      <c r="EO308" s="2">
        <v>23.036336451593307</v>
      </c>
      <c r="EP308" s="2">
        <v>23.701502236553917</v>
      </c>
      <c r="EQ308" s="2">
        <v>22.826729737762211</v>
      </c>
      <c r="ER308" s="2">
        <v>23.366095555428011</v>
      </c>
      <c r="ES308" s="2">
        <v>22.573586056344567</v>
      </c>
      <c r="ET308" s="2">
        <v>23.105471049363544</v>
      </c>
      <c r="EU308" s="2">
        <v>22.407711860155477</v>
      </c>
      <c r="EV308" s="2">
        <v>23.047228357452319</v>
      </c>
      <c r="EW308" s="2">
        <v>22.983719002685877</v>
      </c>
      <c r="EX308" s="2">
        <v>23.283968213568254</v>
      </c>
      <c r="EY308" s="2">
        <v>22.660182367045376</v>
      </c>
      <c r="EZ308" s="2">
        <v>23.28482964522053</v>
      </c>
      <c r="FA308" s="2">
        <v>23.484836859072757</v>
      </c>
      <c r="FB308" s="2">
        <v>22.928005922809149</v>
      </c>
      <c r="FC308" s="2">
        <v>22.748321206409909</v>
      </c>
      <c r="FD308" s="2">
        <v>23.386015389616585</v>
      </c>
      <c r="FE308" s="2">
        <v>23.489801376492913</v>
      </c>
      <c r="FF308" s="2">
        <v>22.872659851004023</v>
      </c>
      <c r="FG308" s="2">
        <v>23.558377087819924</v>
      </c>
      <c r="FH308" s="2">
        <v>23.153687344483128</v>
      </c>
      <c r="FI308" s="2">
        <v>23.500555177959374</v>
      </c>
      <c r="FJ308" s="2">
        <v>24.485127524443907</v>
      </c>
      <c r="FK308" s="2">
        <v>24.256038587730465</v>
      </c>
      <c r="FL308" s="2">
        <v>23.132992147226251</v>
      </c>
      <c r="FM308" s="2">
        <v>22.637947153565651</v>
      </c>
      <c r="FN308" s="2">
        <v>22.939870451649139</v>
      </c>
      <c r="FO308" s="2">
        <v>22.631164403083051</v>
      </c>
      <c r="FP308" s="2">
        <v>23.444915622265626</v>
      </c>
      <c r="FQ308" s="2">
        <v>22.831488486212333</v>
      </c>
      <c r="FR308" s="2">
        <v>23.90068532358751</v>
      </c>
      <c r="FS308" s="2">
        <v>22.928765561154389</v>
      </c>
      <c r="FT308" s="2">
        <v>23.246273665897103</v>
      </c>
      <c r="FU308" s="2">
        <v>23.193087127285452</v>
      </c>
      <c r="FV308" s="2">
        <v>23.040882675421884</v>
      </c>
      <c r="FW308" s="2">
        <v>23.252231605121143</v>
      </c>
      <c r="FX308" s="2">
        <v>23.002519215814161</v>
      </c>
      <c r="FY308" s="2">
        <v>22.998708727498965</v>
      </c>
      <c r="FZ308" s="2">
        <v>22.692189175184687</v>
      </c>
      <c r="GA308" s="2">
        <v>22.546439153569299</v>
      </c>
      <c r="GB308" s="2">
        <v>23.114895862686915</v>
      </c>
      <c r="GC308" s="2">
        <v>22.766758453188807</v>
      </c>
      <c r="GD308" s="2">
        <v>23.112036539090081</v>
      </c>
      <c r="GE308" s="2">
        <v>23.186127017667431</v>
      </c>
      <c r="GF308" s="2">
        <v>23.735632190120551</v>
      </c>
      <c r="GG308" s="2">
        <v>22.918663547101989</v>
      </c>
      <c r="GH308" s="2">
        <v>24.146855414502138</v>
      </c>
      <c r="GI308" s="2">
        <v>22.882027721439677</v>
      </c>
      <c r="GJ308" s="2">
        <v>23.104529249940079</v>
      </c>
      <c r="GK308" s="2">
        <v>22.425393281173413</v>
      </c>
      <c r="GL308" s="2">
        <v>23.681454963115232</v>
      </c>
      <c r="GM308" s="30">
        <v>23.517547952209835</v>
      </c>
      <c r="GN308" s="30">
        <v>23.270112088769284</v>
      </c>
    </row>
    <row r="309" spans="1:196" x14ac:dyDescent="0.2">
      <c r="A309" s="17" t="s">
        <v>247</v>
      </c>
      <c r="B309" s="17">
        <v>56</v>
      </c>
      <c r="C309" s="17">
        <v>3</v>
      </c>
      <c r="D309" s="9" t="s">
        <v>0</v>
      </c>
      <c r="E309" s="8">
        <v>0.6621698783845803</v>
      </c>
      <c r="F309" s="7">
        <v>-6.5100021201374147E-2</v>
      </c>
      <c r="G309" s="7">
        <v>0.99805692297170823</v>
      </c>
      <c r="H309" s="10">
        <v>4.2455097727547297E-3</v>
      </c>
      <c r="I309" s="78">
        <v>0</v>
      </c>
      <c r="J309" s="78">
        <v>0</v>
      </c>
      <c r="K309" s="2">
        <v>19.457023101036633</v>
      </c>
      <c r="L309" s="2">
        <v>19.727468796797325</v>
      </c>
      <c r="M309" s="2">
        <v>19.870234614637649</v>
      </c>
      <c r="N309" s="2">
        <v>19.704795887044433</v>
      </c>
      <c r="O309" s="2">
        <v>19.959255682438418</v>
      </c>
      <c r="P309" s="2">
        <v>19.482822542194469</v>
      </c>
      <c r="Q309" s="2">
        <v>19.354543863634486</v>
      </c>
      <c r="R309" s="2">
        <v>18.993824261778016</v>
      </c>
      <c r="S309" s="2">
        <v>19.19950046909555</v>
      </c>
      <c r="T309" s="2">
        <v>19.687606739895589</v>
      </c>
      <c r="U309" s="2">
        <v>18.90217394540101</v>
      </c>
      <c r="V309" s="2">
        <v>19.940132507592558</v>
      </c>
      <c r="W309" s="2">
        <v>19.61355407905355</v>
      </c>
      <c r="X309" s="2">
        <v>18.997385143148623</v>
      </c>
      <c r="Y309" s="2">
        <v>19.980366673757619</v>
      </c>
      <c r="Z309" s="2">
        <v>19.789033228986799</v>
      </c>
      <c r="AA309" s="2">
        <v>18.944443003127798</v>
      </c>
      <c r="AB309" s="2">
        <v>18.886955105090191</v>
      </c>
      <c r="AC309" s="2">
        <v>19.62637836175325</v>
      </c>
      <c r="AD309" s="2">
        <v>20.298378633544793</v>
      </c>
      <c r="AE309" s="2">
        <v>19.234124824293765</v>
      </c>
      <c r="AF309" s="2">
        <v>19.231530113887771</v>
      </c>
      <c r="AG309" s="2">
        <v>19.854808389240219</v>
      </c>
      <c r="AH309" s="2">
        <v>19.196269410775418</v>
      </c>
      <c r="AI309" s="2">
        <v>19.514122484168194</v>
      </c>
      <c r="AJ309" s="2">
        <v>19.4849901940099</v>
      </c>
      <c r="AK309" s="2">
        <v>19.729446900308481</v>
      </c>
      <c r="AL309" s="2">
        <v>19.630119620485949</v>
      </c>
      <c r="AM309" s="2">
        <v>19.763397617380988</v>
      </c>
      <c r="AN309" s="2">
        <v>18.831981829534929</v>
      </c>
      <c r="AO309" s="2">
        <v>19.895239666498494</v>
      </c>
      <c r="AP309" s="2">
        <v>18.786081824504379</v>
      </c>
      <c r="AQ309" s="2">
        <v>19.18670632947207</v>
      </c>
      <c r="AR309" s="2">
        <v>19.356806633606137</v>
      </c>
      <c r="AS309" s="2">
        <v>19.930720874425742</v>
      </c>
      <c r="AT309" s="2">
        <v>18.907408060981876</v>
      </c>
      <c r="AU309" s="2">
        <v>19.751755019881607</v>
      </c>
      <c r="AV309" s="2">
        <v>19.14241996635489</v>
      </c>
      <c r="AW309" s="2">
        <v>20.150728301540244</v>
      </c>
      <c r="AX309" s="2">
        <v>20.268966666670337</v>
      </c>
      <c r="AY309" s="2">
        <v>20.00974323483533</v>
      </c>
      <c r="AZ309" s="2">
        <v>19.058257181181133</v>
      </c>
      <c r="BA309" s="2">
        <v>19.699842022529282</v>
      </c>
      <c r="BB309" s="2">
        <v>19.480359899933827</v>
      </c>
      <c r="BC309" s="2">
        <v>18.764614520350769</v>
      </c>
      <c r="BD309" s="2">
        <v>20.651042757179592</v>
      </c>
      <c r="BE309" s="2">
        <v>19.042445122803866</v>
      </c>
      <c r="BF309" s="2">
        <v>20.344139678592747</v>
      </c>
      <c r="BG309" s="2">
        <v>18.726391331257599</v>
      </c>
      <c r="BH309" s="2">
        <v>20.024320653313332</v>
      </c>
      <c r="BI309" s="2">
        <v>19.907250606930283</v>
      </c>
      <c r="BJ309" s="2">
        <v>20.492370908812767</v>
      </c>
      <c r="BK309" s="2">
        <v>19.665461493122635</v>
      </c>
      <c r="BL309" s="2">
        <v>19.518468784504247</v>
      </c>
      <c r="BM309" s="2">
        <v>19.469189636497248</v>
      </c>
      <c r="BN309" s="2">
        <v>20.096516787581802</v>
      </c>
      <c r="BO309" s="2">
        <v>19.32874022685969</v>
      </c>
      <c r="BP309" s="2">
        <v>19.555715764265564</v>
      </c>
      <c r="BQ309" s="2">
        <v>19.140286621425503</v>
      </c>
      <c r="BR309" s="2">
        <v>20.207192957576069</v>
      </c>
      <c r="BS309" s="2">
        <v>20.777011336087192</v>
      </c>
      <c r="BT309" s="2">
        <v>19.597344732478852</v>
      </c>
      <c r="BU309" s="2">
        <v>19.293928414620524</v>
      </c>
      <c r="BV309" s="2">
        <v>19.615104657791658</v>
      </c>
      <c r="BW309" s="2">
        <v>19.931629799367521</v>
      </c>
      <c r="BX309" s="2">
        <v>19.81055542105619</v>
      </c>
      <c r="BY309" s="2">
        <v>19.464322262895418</v>
      </c>
      <c r="BZ309" s="2">
        <v>19.352315710247986</v>
      </c>
      <c r="CA309" s="2">
        <v>18.971493353677836</v>
      </c>
      <c r="CB309" s="2">
        <v>19.585583180897725</v>
      </c>
      <c r="CC309" s="2">
        <v>19.486352027846127</v>
      </c>
      <c r="CD309" s="2">
        <v>19.112323863228063</v>
      </c>
      <c r="CE309" s="2">
        <v>19.456118932897994</v>
      </c>
      <c r="CF309" s="2">
        <v>19.266076285115151</v>
      </c>
      <c r="CG309" s="2">
        <v>19.378604831379576</v>
      </c>
      <c r="CH309" s="2">
        <v>20.029954705002972</v>
      </c>
      <c r="CI309" s="2">
        <v>19.131838204110167</v>
      </c>
      <c r="CJ309" s="2">
        <v>20.672472508534842</v>
      </c>
      <c r="CK309" s="2">
        <v>18.965959538475524</v>
      </c>
      <c r="CL309" s="2">
        <v>19.686755550684705</v>
      </c>
      <c r="CM309" s="2">
        <v>19.319185167715101</v>
      </c>
      <c r="CN309" s="2">
        <v>20.493294787660755</v>
      </c>
      <c r="CO309" s="2">
        <v>19.54889073036378</v>
      </c>
      <c r="CP309" s="2">
        <v>19.267400850574067</v>
      </c>
      <c r="CQ309" s="2">
        <v>19.993166141285727</v>
      </c>
      <c r="CR309" s="2">
        <v>19.573590067585652</v>
      </c>
      <c r="CS309" s="2">
        <v>19.919002312834433</v>
      </c>
      <c r="CT309" s="2">
        <v>19.754377656953032</v>
      </c>
      <c r="CU309" s="2">
        <v>20.301746182440738</v>
      </c>
      <c r="CV309" s="2">
        <v>19.889554627444674</v>
      </c>
      <c r="CW309" s="2">
        <v>20.013696273051231</v>
      </c>
      <c r="CX309" s="2">
        <v>19.525946434208567</v>
      </c>
      <c r="CY309" s="2">
        <v>19.593449032529023</v>
      </c>
      <c r="CZ309" s="2">
        <v>19.832891269634498</v>
      </c>
      <c r="DA309" s="2">
        <v>19.420341169446967</v>
      </c>
      <c r="DB309" s="2">
        <v>19.975215394526892</v>
      </c>
      <c r="DC309" s="2">
        <v>18.914050573453025</v>
      </c>
      <c r="DD309" s="2">
        <v>20.015908192545218</v>
      </c>
      <c r="DE309" s="2">
        <v>18.797729674019287</v>
      </c>
      <c r="DF309" s="2">
        <v>19.427503017268531</v>
      </c>
      <c r="DG309" s="2">
        <v>19.655607920017321</v>
      </c>
      <c r="DH309" s="2">
        <v>19.096517433762937</v>
      </c>
      <c r="DI309" s="2">
        <v>18.947078890801183</v>
      </c>
      <c r="DJ309" s="2">
        <v>19.824769090178176</v>
      </c>
      <c r="DK309" s="2">
        <v>19.022199788994502</v>
      </c>
      <c r="DL309" s="2">
        <v>19.405609022290779</v>
      </c>
      <c r="DM309" s="2">
        <v>19.655326431266033</v>
      </c>
      <c r="DN309" s="2">
        <v>18.942753545357533</v>
      </c>
      <c r="DO309" s="2">
        <v>19.67323268604445</v>
      </c>
      <c r="DP309" s="2">
        <v>19.518334375785937</v>
      </c>
      <c r="DQ309" s="2">
        <v>19.194521350739929</v>
      </c>
      <c r="DR309" s="2">
        <v>20.66972128394147</v>
      </c>
      <c r="DS309" s="2">
        <v>19.889507760318089</v>
      </c>
      <c r="DT309" s="2">
        <v>19.844979286035482</v>
      </c>
      <c r="DU309" s="2">
        <v>20.193624095372659</v>
      </c>
      <c r="DV309" s="2">
        <v>18.68788229571874</v>
      </c>
      <c r="DW309" s="2">
        <v>19.417466231084493</v>
      </c>
      <c r="DX309" s="2">
        <v>19.283444319910334</v>
      </c>
      <c r="DY309" s="2">
        <v>19.612011979394229</v>
      </c>
      <c r="DZ309" s="2">
        <v>20.33603509085216</v>
      </c>
      <c r="EA309" s="2">
        <v>19.737340218142567</v>
      </c>
      <c r="EB309" s="2">
        <v>19.316046229540738</v>
      </c>
      <c r="EC309" s="2">
        <v>19.909184340266059</v>
      </c>
      <c r="ED309" s="2">
        <v>19.318832645266003</v>
      </c>
      <c r="EE309" s="2">
        <v>18.497668037163137</v>
      </c>
      <c r="EF309" s="2">
        <v>19.721493804381314</v>
      </c>
      <c r="EG309" s="2">
        <v>19.968763330922414</v>
      </c>
      <c r="EH309" s="2">
        <v>19.092686358780909</v>
      </c>
      <c r="EI309" s="2">
        <v>19.683875384592639</v>
      </c>
      <c r="EJ309" s="2">
        <v>19.480570083845947</v>
      </c>
      <c r="EK309" s="2">
        <v>19.77619183839969</v>
      </c>
      <c r="EL309" s="2">
        <v>19.935810378100378</v>
      </c>
      <c r="EM309" s="2">
        <v>19.220815076480886</v>
      </c>
      <c r="EN309" s="2">
        <v>19.25883143429996</v>
      </c>
      <c r="EO309" s="2">
        <v>19.614696414457541</v>
      </c>
      <c r="EP309" s="2">
        <v>19.571262010406457</v>
      </c>
      <c r="EQ309" s="2">
        <v>19.905177636982831</v>
      </c>
      <c r="ER309" s="2">
        <v>19.874010585124019</v>
      </c>
      <c r="ES309" s="2">
        <v>19.303962322322398</v>
      </c>
      <c r="ET309" s="2">
        <v>20.092242104455895</v>
      </c>
      <c r="EU309" s="2">
        <v>19.759588082005607</v>
      </c>
      <c r="EV309" s="2">
        <v>19.221627994513703</v>
      </c>
      <c r="EW309" s="2">
        <v>19.120646599915318</v>
      </c>
      <c r="EX309" s="2">
        <v>19.271165572245479</v>
      </c>
      <c r="EY309" s="2">
        <v>19.529568833858264</v>
      </c>
      <c r="EZ309" s="2">
        <v>20.140465709549186</v>
      </c>
      <c r="FA309" s="2">
        <v>19.882563360136142</v>
      </c>
      <c r="FB309" s="2">
        <v>19.511270405034423</v>
      </c>
      <c r="FC309" s="2">
        <v>19.445760946541146</v>
      </c>
      <c r="FD309" s="2">
        <v>19.705066582139303</v>
      </c>
      <c r="FE309" s="2">
        <v>20.15424590666435</v>
      </c>
      <c r="FF309" s="2">
        <v>18.752732104377223</v>
      </c>
      <c r="FG309" s="2">
        <v>19.781152756587108</v>
      </c>
      <c r="FH309" s="2">
        <v>19.458005108337918</v>
      </c>
      <c r="FI309" s="2">
        <v>19.923036042543057</v>
      </c>
      <c r="FJ309" s="2">
        <v>20.792967753990677</v>
      </c>
      <c r="FK309" s="2">
        <v>20.029954705002972</v>
      </c>
      <c r="FL309" s="2">
        <v>19.833806172448124</v>
      </c>
      <c r="FM309" s="2">
        <v>18.984176872270925</v>
      </c>
      <c r="FN309" s="2">
        <v>19.651085764187933</v>
      </c>
      <c r="FO309" s="2">
        <v>19.03866535213416</v>
      </c>
      <c r="FP309" s="2">
        <v>19.392791038969058</v>
      </c>
      <c r="FQ309" s="2">
        <v>19.672757950219072</v>
      </c>
      <c r="FR309" s="2">
        <v>19.984055774335225</v>
      </c>
      <c r="FS309" s="2">
        <v>19.493075401039658</v>
      </c>
      <c r="FT309" s="2">
        <v>19.384820171188757</v>
      </c>
      <c r="FU309" s="2">
        <v>19.169419619510503</v>
      </c>
      <c r="FV309" s="2">
        <v>19.995847284759936</v>
      </c>
      <c r="FW309" s="2">
        <v>19.747362263778729</v>
      </c>
      <c r="FX309" s="2">
        <v>19.906710569314303</v>
      </c>
      <c r="FY309" s="2">
        <v>19.099809918993206</v>
      </c>
      <c r="FZ309" s="2">
        <v>20.060680463993936</v>
      </c>
      <c r="GA309" s="2">
        <v>18.642821625924785</v>
      </c>
      <c r="GB309" s="2">
        <v>19.445942180542108</v>
      </c>
      <c r="GC309" s="2">
        <v>18.846428492128123</v>
      </c>
      <c r="GD309" s="2">
        <v>19.532721897480986</v>
      </c>
      <c r="GE309" s="2">
        <v>19.951297164260573</v>
      </c>
      <c r="GF309" s="2">
        <v>20.099654669757594</v>
      </c>
      <c r="GG309" s="2">
        <v>19.548014273533379</v>
      </c>
      <c r="GH309" s="2">
        <v>19.77427708498309</v>
      </c>
      <c r="GI309" s="2">
        <v>19.249512595416036</v>
      </c>
      <c r="GJ309" s="2">
        <v>19.625187336768594</v>
      </c>
      <c r="GK309" s="2">
        <v>19.053861768117329</v>
      </c>
      <c r="GL309" s="2">
        <v>19.689751429118033</v>
      </c>
      <c r="GM309" s="30">
        <v>19.508998127781968</v>
      </c>
      <c r="GN309" s="30">
        <v>20.171452055539461</v>
      </c>
    </row>
    <row r="310" spans="1:196" x14ac:dyDescent="0.2">
      <c r="A310" s="17" t="s">
        <v>248</v>
      </c>
      <c r="B310" s="17">
        <v>56</v>
      </c>
      <c r="C310" s="17">
        <v>4</v>
      </c>
      <c r="D310" s="9" t="s">
        <v>0</v>
      </c>
      <c r="E310" s="8">
        <v>0.94399862285555902</v>
      </c>
      <c r="F310" s="7">
        <v>-2.0325393866766461E-2</v>
      </c>
      <c r="G310" s="7">
        <v>0.90116613017890967</v>
      </c>
      <c r="H310" s="10">
        <v>2.6274121760017977E-2</v>
      </c>
      <c r="I310" s="78">
        <v>0</v>
      </c>
      <c r="J310" s="78">
        <v>0</v>
      </c>
      <c r="K310" s="2">
        <v>19.237482756117629</v>
      </c>
      <c r="L310" s="2">
        <v>19.397046529754444</v>
      </c>
      <c r="M310" s="2">
        <v>19.764412525833553</v>
      </c>
      <c r="N310" s="2">
        <v>19.525244959229191</v>
      </c>
      <c r="O310" s="2">
        <v>19.497006797969714</v>
      </c>
      <c r="P310" s="2">
        <v>19.40623459952084</v>
      </c>
      <c r="Q310" s="2">
        <v>18.999219746354054</v>
      </c>
      <c r="R310" s="2">
        <v>18.979102096942309</v>
      </c>
      <c r="S310" s="2">
        <v>19.67146204860607</v>
      </c>
      <c r="T310" s="2">
        <v>19.544390794387297</v>
      </c>
      <c r="U310" s="2">
        <v>18.900616664184337</v>
      </c>
      <c r="V310" s="2">
        <v>19.405162855929778</v>
      </c>
      <c r="W310" s="2">
        <v>19.417963402194236</v>
      </c>
      <c r="X310" s="2">
        <v>19.08525666393167</v>
      </c>
      <c r="Y310" s="2">
        <v>19.553512625183192</v>
      </c>
      <c r="Z310" s="2">
        <v>19.957427639529207</v>
      </c>
      <c r="AA310" s="2">
        <v>19.067399838008821</v>
      </c>
      <c r="AB310" s="2">
        <v>19.022335865781972</v>
      </c>
      <c r="AC310" s="2">
        <v>19.770013479022257</v>
      </c>
      <c r="AD310" s="2">
        <v>20.238420124302188</v>
      </c>
      <c r="AE310" s="2">
        <v>19.070151887211296</v>
      </c>
      <c r="AF310" s="2">
        <v>19.354107158696007</v>
      </c>
      <c r="AG310" s="2">
        <v>19.62599527088781</v>
      </c>
      <c r="AH310" s="2">
        <v>19.041261648588343</v>
      </c>
      <c r="AI310" s="2">
        <v>19.355743411226996</v>
      </c>
      <c r="AJ310" s="2">
        <v>19.592267912326538</v>
      </c>
      <c r="AK310" s="2">
        <v>19.29805214390062</v>
      </c>
      <c r="AL310" s="2">
        <v>19.473751441601689</v>
      </c>
      <c r="AM310" s="2">
        <v>19.621803581780259</v>
      </c>
      <c r="AN310" s="2">
        <v>18.804029376518713</v>
      </c>
      <c r="AO310" s="2">
        <v>19.872669343302064</v>
      </c>
      <c r="AP310" s="2">
        <v>19.112112665407942</v>
      </c>
      <c r="AQ310" s="2">
        <v>19.106719522216583</v>
      </c>
      <c r="AR310" s="2">
        <v>19.092432513057247</v>
      </c>
      <c r="AS310" s="2">
        <v>19.93822537290432</v>
      </c>
      <c r="AT310" s="2">
        <v>19.125260394994708</v>
      </c>
      <c r="AU310" s="2">
        <v>19.929343950445425</v>
      </c>
      <c r="AV310" s="2">
        <v>19.117534502333871</v>
      </c>
      <c r="AW310" s="2">
        <v>19.443870779879653</v>
      </c>
      <c r="AX310" s="2">
        <v>19.926870317514169</v>
      </c>
      <c r="AY310" s="2">
        <v>19.749310742722081</v>
      </c>
      <c r="AZ310" s="2">
        <v>19.48349213917281</v>
      </c>
      <c r="BA310" s="2">
        <v>19.559670159921875</v>
      </c>
      <c r="BB310" s="2">
        <v>19.303090184760066</v>
      </c>
      <c r="BC310" s="2">
        <v>19.8370878267833</v>
      </c>
      <c r="BD310" s="2">
        <v>19.903190792946351</v>
      </c>
      <c r="BE310" s="2">
        <v>19.028908314149881</v>
      </c>
      <c r="BF310" s="2">
        <v>20.0714006532863</v>
      </c>
      <c r="BG310" s="2">
        <v>18.629823089076314</v>
      </c>
      <c r="BH310" s="2">
        <v>19.710260560200304</v>
      </c>
      <c r="BI310" s="2">
        <v>20.01246898791759</v>
      </c>
      <c r="BJ310" s="2">
        <v>20.008306885023256</v>
      </c>
      <c r="BK310" s="2">
        <v>19.324875884865801</v>
      </c>
      <c r="BL310" s="2">
        <v>19.577754746686875</v>
      </c>
      <c r="BM310" s="2">
        <v>19.246943932950273</v>
      </c>
      <c r="BN310" s="2">
        <v>19.583755152077082</v>
      </c>
      <c r="BO310" s="2">
        <v>18.75066320854787</v>
      </c>
      <c r="BP310" s="2">
        <v>19.418548186681562</v>
      </c>
      <c r="BQ310" s="2">
        <v>19.410067777058419</v>
      </c>
      <c r="BR310" s="2">
        <v>19.849902275617364</v>
      </c>
      <c r="BS310" s="2">
        <v>19.942195609645776</v>
      </c>
      <c r="BT310" s="2">
        <v>19.288719856728616</v>
      </c>
      <c r="BU310" s="2">
        <v>18.894443088759232</v>
      </c>
      <c r="BV310" s="2">
        <v>19.584708108785055</v>
      </c>
      <c r="BW310" s="2">
        <v>19.320675429912104</v>
      </c>
      <c r="BX310" s="2">
        <v>19.619081262668924</v>
      </c>
      <c r="BY310" s="2">
        <v>19.604929743986986</v>
      </c>
      <c r="BZ310" s="2">
        <v>19.091694400518847</v>
      </c>
      <c r="CA310" s="2">
        <v>18.966795197328739</v>
      </c>
      <c r="CB310" s="2">
        <v>19.50822683790463</v>
      </c>
      <c r="CC310" s="2">
        <v>19.216315980569295</v>
      </c>
      <c r="CD310" s="2">
        <v>19.1135067875225</v>
      </c>
      <c r="CE310" s="2">
        <v>19.399407258379551</v>
      </c>
      <c r="CF310" s="2">
        <v>19.340515297620801</v>
      </c>
      <c r="CG310" s="2">
        <v>18.886815514976529</v>
      </c>
      <c r="CH310" s="2">
        <v>19.781082788582559</v>
      </c>
      <c r="CI310" s="2">
        <v>19.262982265850809</v>
      </c>
      <c r="CJ310" s="2">
        <v>20.304023463216289</v>
      </c>
      <c r="CK310" s="2">
        <v>18.836903594376185</v>
      </c>
      <c r="CL310" s="2">
        <v>19.592820263752209</v>
      </c>
      <c r="CM310" s="2">
        <v>19.339235409134492</v>
      </c>
      <c r="CN310" s="2">
        <v>20.043129787358186</v>
      </c>
      <c r="CO310" s="2">
        <v>19.298137253724398</v>
      </c>
      <c r="CP310" s="2">
        <v>19.065019529051856</v>
      </c>
      <c r="CQ310" s="2">
        <v>19.642193465209363</v>
      </c>
      <c r="CR310" s="2">
        <v>19.678058965007136</v>
      </c>
      <c r="CS310" s="2">
        <v>19.65283396247143</v>
      </c>
      <c r="CT310" s="2">
        <v>19.475939727659114</v>
      </c>
      <c r="CU310" s="2">
        <v>19.525210690780337</v>
      </c>
      <c r="CV310" s="2">
        <v>19.841972286413256</v>
      </c>
      <c r="CW310" s="2">
        <v>19.435395655295334</v>
      </c>
      <c r="CX310" s="2">
        <v>19.408187982562875</v>
      </c>
      <c r="CY310" s="2">
        <v>19.422974389783842</v>
      </c>
      <c r="CZ310" s="2">
        <v>19.922449381415042</v>
      </c>
      <c r="DA310" s="2">
        <v>19.231605975898351</v>
      </c>
      <c r="DB310" s="2">
        <v>20.128202688433191</v>
      </c>
      <c r="DC310" s="2">
        <v>18.779064162703396</v>
      </c>
      <c r="DD310" s="2">
        <v>19.669966129146097</v>
      </c>
      <c r="DE310" s="2">
        <v>18.66310314241445</v>
      </c>
      <c r="DF310" s="2">
        <v>19.336333381420868</v>
      </c>
      <c r="DG310" s="2">
        <v>19.627427101956176</v>
      </c>
      <c r="DH310" s="2">
        <v>19.19870103278754</v>
      </c>
      <c r="DI310" s="2">
        <v>18.606087311574473</v>
      </c>
      <c r="DJ310" s="2">
        <v>19.711356089720287</v>
      </c>
      <c r="DK310" s="2">
        <v>19.050829466274394</v>
      </c>
      <c r="DL310" s="2">
        <v>19.750913847413145</v>
      </c>
      <c r="DM310" s="2">
        <v>19.260542693877536</v>
      </c>
      <c r="DN310" s="2">
        <v>18.836571932160211</v>
      </c>
      <c r="DO310" s="2">
        <v>19.442138632721765</v>
      </c>
      <c r="DP310" s="2">
        <v>19.348779509568541</v>
      </c>
      <c r="DQ310" s="2">
        <v>19.139384677999868</v>
      </c>
      <c r="DR310" s="2">
        <v>20.37623007987586</v>
      </c>
      <c r="DS310" s="2">
        <v>19.864222041471724</v>
      </c>
      <c r="DT310" s="2">
        <v>19.647017873105696</v>
      </c>
      <c r="DU310" s="2">
        <v>19.800457509339175</v>
      </c>
      <c r="DV310" s="2">
        <v>18.891899645504953</v>
      </c>
      <c r="DW310" s="2">
        <v>19.231778890360538</v>
      </c>
      <c r="DX310" s="2">
        <v>19.187697607267836</v>
      </c>
      <c r="DY310" s="2">
        <v>19.823898001980197</v>
      </c>
      <c r="DZ310" s="2">
        <v>19.549801464464725</v>
      </c>
      <c r="EA310" s="2">
        <v>19.625699835469089</v>
      </c>
      <c r="EB310" s="2">
        <v>19.122184112871828</v>
      </c>
      <c r="EC310" s="2">
        <v>19.404426359518464</v>
      </c>
      <c r="ED310" s="2">
        <v>19.638692043367787</v>
      </c>
      <c r="EE310" s="2">
        <v>18.574012887750143</v>
      </c>
      <c r="EF310" s="2">
        <v>19.357844583010355</v>
      </c>
      <c r="EG310" s="2">
        <v>19.210704459546651</v>
      </c>
      <c r="EH310" s="2">
        <v>19.289279287763808</v>
      </c>
      <c r="EI310" s="2">
        <v>19.897524705526653</v>
      </c>
      <c r="EJ310" s="2">
        <v>19.361483535565842</v>
      </c>
      <c r="EK310" s="2">
        <v>19.740808411650885</v>
      </c>
      <c r="EL310" s="2">
        <v>19.481816588968265</v>
      </c>
      <c r="EM310" s="2">
        <v>19.54139693900925</v>
      </c>
      <c r="EN310" s="2">
        <v>19.38225740297165</v>
      </c>
      <c r="EO310" s="2">
        <v>19.872138463024218</v>
      </c>
      <c r="EP310" s="2">
        <v>19.478302859530015</v>
      </c>
      <c r="EQ310" s="2">
        <v>19.536295265360621</v>
      </c>
      <c r="ER310" s="2">
        <v>19.602394663622587</v>
      </c>
      <c r="ES310" s="2">
        <v>18.971004063420043</v>
      </c>
      <c r="ET310" s="2">
        <v>19.896866254992261</v>
      </c>
      <c r="EU310" s="2">
        <v>19.514956182543617</v>
      </c>
      <c r="EV310" s="2">
        <v>19.160822445655615</v>
      </c>
      <c r="EW310" s="2">
        <v>18.912452935763092</v>
      </c>
      <c r="EX310" s="2">
        <v>19.711736587958942</v>
      </c>
      <c r="EY310" s="2">
        <v>19.629213610639496</v>
      </c>
      <c r="EZ310" s="2">
        <v>20.12497117294264</v>
      </c>
      <c r="FA310" s="2">
        <v>19.770839903279096</v>
      </c>
      <c r="FB310" s="2">
        <v>19.409502639984542</v>
      </c>
      <c r="FC310" s="2">
        <v>19.611780684220847</v>
      </c>
      <c r="FD310" s="2">
        <v>19.604578860828184</v>
      </c>
      <c r="FE310" s="2">
        <v>19.973529359708298</v>
      </c>
      <c r="FF310" s="2">
        <v>18.600239883115435</v>
      </c>
      <c r="FG310" s="2">
        <v>19.415708044355629</v>
      </c>
      <c r="FH310" s="2">
        <v>19.306619264412294</v>
      </c>
      <c r="FI310" s="2">
        <v>19.646351917530193</v>
      </c>
      <c r="FJ310" s="2">
        <v>20.152916891291326</v>
      </c>
      <c r="FK310" s="2">
        <v>19.627841806360095</v>
      </c>
      <c r="FL310" s="2">
        <v>19.964745296952071</v>
      </c>
      <c r="FM310" s="2">
        <v>19.115658152459414</v>
      </c>
      <c r="FN310" s="2">
        <v>19.383000969255981</v>
      </c>
      <c r="FO310" s="2">
        <v>19.450951405216827</v>
      </c>
      <c r="FP310" s="2">
        <v>18.879342000881312</v>
      </c>
      <c r="FQ310" s="2">
        <v>19.518219611130732</v>
      </c>
      <c r="FR310" s="2">
        <v>20.160721309798568</v>
      </c>
      <c r="FS310" s="2">
        <v>19.41999020745299</v>
      </c>
      <c r="FT310" s="2">
        <v>19.09836680562421</v>
      </c>
      <c r="FU310" s="2">
        <v>19.320004388671169</v>
      </c>
      <c r="FV310" s="2">
        <v>19.450566278084953</v>
      </c>
      <c r="FW310" s="2">
        <v>19.789796268263597</v>
      </c>
      <c r="FX310" s="2">
        <v>19.541514507118507</v>
      </c>
      <c r="FY310" s="2">
        <v>19.002246970315184</v>
      </c>
      <c r="FZ310" s="2">
        <v>19.833446060762498</v>
      </c>
      <c r="GA310" s="2">
        <v>18.109117029927656</v>
      </c>
      <c r="GB310" s="2">
        <v>19.177263193156836</v>
      </c>
      <c r="GC310" s="2">
        <v>19.427116333063093</v>
      </c>
      <c r="GD310" s="2">
        <v>19.672431467345966</v>
      </c>
      <c r="GE310" s="2">
        <v>19.803221667813055</v>
      </c>
      <c r="GF310" s="2">
        <v>20.030053038406951</v>
      </c>
      <c r="GG310" s="2">
        <v>19.076053231971041</v>
      </c>
      <c r="GH310" s="2">
        <v>19.857891226974079</v>
      </c>
      <c r="GI310" s="2">
        <v>18.926679346569117</v>
      </c>
      <c r="GJ310" s="2">
        <v>19.527481057596301</v>
      </c>
      <c r="GK310" s="2">
        <v>19.505462686665254</v>
      </c>
      <c r="GL310" s="2">
        <v>19.668811318335241</v>
      </c>
      <c r="GM310" s="30">
        <v>19.230790912670692</v>
      </c>
      <c r="GN310" s="30">
        <v>19.402085272793915</v>
      </c>
    </row>
    <row r="311" spans="1:196" x14ac:dyDescent="0.2">
      <c r="A311" s="17" t="s">
        <v>249</v>
      </c>
      <c r="B311" s="17">
        <v>56</v>
      </c>
      <c r="C311" s="17">
        <v>5</v>
      </c>
      <c r="D311" s="9" t="s">
        <v>0</v>
      </c>
      <c r="E311" s="8">
        <v>0.37973933866552501</v>
      </c>
      <c r="F311" s="7">
        <v>-8.7673391918407617E-2</v>
      </c>
      <c r="G311" s="7">
        <v>0.15861584950819152</v>
      </c>
      <c r="H311" s="10">
        <v>0.1185763951489065</v>
      </c>
      <c r="I311" s="78">
        <v>0</v>
      </c>
      <c r="J311" s="78">
        <v>0</v>
      </c>
      <c r="K311" s="2">
        <v>20.551593349752974</v>
      </c>
      <c r="L311" s="2">
        <v>20.85252803366831</v>
      </c>
      <c r="M311" s="2">
        <v>20.455623251180729</v>
      </c>
      <c r="N311" s="2">
        <v>21.300630346186452</v>
      </c>
      <c r="O311" s="2">
        <v>20.868927124324561</v>
      </c>
      <c r="P311" s="2">
        <v>20.959683820495151</v>
      </c>
      <c r="Q311" s="2">
        <v>20.669579986842393</v>
      </c>
      <c r="R311" s="2">
        <v>20.808777844992747</v>
      </c>
      <c r="S311" s="2">
        <v>21.43558341957219</v>
      </c>
      <c r="T311" s="2">
        <v>21.418543549567694</v>
      </c>
      <c r="U311" s="2">
        <v>20.753218703013967</v>
      </c>
      <c r="V311" s="2">
        <v>20.502733274377796</v>
      </c>
      <c r="W311" s="2">
        <v>20.54663443612354</v>
      </c>
      <c r="X311" s="2">
        <v>20.118860784381177</v>
      </c>
      <c r="Y311" s="2">
        <v>20.968326962212203</v>
      </c>
      <c r="Z311" s="2">
        <v>21.687028845182294</v>
      </c>
      <c r="AA311" s="2">
        <v>20.390711019939229</v>
      </c>
      <c r="AB311" s="2">
        <v>20.546281827899829</v>
      </c>
      <c r="AC311" s="2">
        <v>20.650377008177532</v>
      </c>
      <c r="AD311" s="2">
        <v>20.875280536034246</v>
      </c>
      <c r="AE311" s="2">
        <v>20.67469589779294</v>
      </c>
      <c r="AF311" s="2">
        <v>21.030664167943723</v>
      </c>
      <c r="AG311" s="2">
        <v>21.107323982022166</v>
      </c>
      <c r="AH311" s="2">
        <v>20.450195436715109</v>
      </c>
      <c r="AI311" s="2">
        <v>20.829668202962885</v>
      </c>
      <c r="AJ311" s="2">
        <v>20.885650142337724</v>
      </c>
      <c r="AK311" s="2">
        <v>20.694855427419689</v>
      </c>
      <c r="AL311" s="2">
        <v>20.651849411046953</v>
      </c>
      <c r="AM311" s="2">
        <v>21.417969240415857</v>
      </c>
      <c r="AN311" s="2">
        <v>20.754754420203778</v>
      </c>
      <c r="AO311" s="2">
        <v>21.043234913610831</v>
      </c>
      <c r="AP311" s="2">
        <v>20.693515951831696</v>
      </c>
      <c r="AQ311" s="2">
        <v>20.753629984953577</v>
      </c>
      <c r="AR311" s="2">
        <v>20.745156295045899</v>
      </c>
      <c r="AS311" s="2">
        <v>20.504759548906762</v>
      </c>
      <c r="AT311" s="2">
        <v>20.992441163148023</v>
      </c>
      <c r="AU311" s="2">
        <v>21.108093376627924</v>
      </c>
      <c r="AV311" s="2">
        <v>21.164999688208976</v>
      </c>
      <c r="AW311" s="2">
        <v>20.849959822826023</v>
      </c>
      <c r="AX311" s="2">
        <v>21.634774983929539</v>
      </c>
      <c r="AY311" s="2">
        <v>20.812846198204181</v>
      </c>
      <c r="AZ311" s="2">
        <v>21.243637867706703</v>
      </c>
      <c r="BA311" s="2">
        <v>20.935423006969735</v>
      </c>
      <c r="BB311" s="2">
        <v>21.619755364293546</v>
      </c>
      <c r="BC311" s="2">
        <v>20.880923896134775</v>
      </c>
      <c r="BD311" s="2">
        <v>20.524201722350799</v>
      </c>
      <c r="BE311" s="2">
        <v>21.000094233277338</v>
      </c>
      <c r="BF311" s="2">
        <v>21.311512064122731</v>
      </c>
      <c r="BG311" s="2">
        <v>20.923675915139455</v>
      </c>
      <c r="BH311" s="2">
        <v>20.502621996320954</v>
      </c>
      <c r="BI311" s="2">
        <v>21.652869148502845</v>
      </c>
      <c r="BJ311" s="2">
        <v>21.135328310960134</v>
      </c>
      <c r="BK311" s="2">
        <v>20.816560893189287</v>
      </c>
      <c r="BL311" s="2">
        <v>20.951002039205015</v>
      </c>
      <c r="BM311" s="2">
        <v>20.556926967182783</v>
      </c>
      <c r="BN311" s="2">
        <v>21.170332004801292</v>
      </c>
      <c r="BO311" s="2">
        <v>20.195324412677444</v>
      </c>
      <c r="BP311" s="2">
        <v>21.179949231628182</v>
      </c>
      <c r="BQ311" s="2">
        <v>21.326595250690161</v>
      </c>
      <c r="BR311" s="2">
        <v>21.295772403912419</v>
      </c>
      <c r="BS311" s="2">
        <v>21.709452827651273</v>
      </c>
      <c r="BT311" s="2">
        <v>20.819280458416575</v>
      </c>
      <c r="BU311" s="2">
        <v>20.846747080310614</v>
      </c>
      <c r="BV311" s="2">
        <v>21.066554036707856</v>
      </c>
      <c r="BW311" s="2">
        <v>21.158611376201424</v>
      </c>
      <c r="BX311" s="2">
        <v>20.727404625154342</v>
      </c>
      <c r="BY311" s="2">
        <v>21.073511264008353</v>
      </c>
      <c r="BZ311" s="2">
        <v>20.539363969558803</v>
      </c>
      <c r="CA311" s="2">
        <v>20.582115205210503</v>
      </c>
      <c r="CB311" s="2">
        <v>20.744340799169663</v>
      </c>
      <c r="CC311" s="2">
        <v>20.768554470619357</v>
      </c>
      <c r="CD311" s="2">
        <v>20.44543362935212</v>
      </c>
      <c r="CE311" s="2">
        <v>21.10659905114175</v>
      </c>
      <c r="CF311" s="2">
        <v>20.261922232269931</v>
      </c>
      <c r="CG311" s="2">
        <v>20.544468505222156</v>
      </c>
      <c r="CH311" s="2">
        <v>21.197865982209869</v>
      </c>
      <c r="CI311" s="2">
        <v>20.578196961020637</v>
      </c>
      <c r="CJ311" s="2">
        <v>21.167228240934172</v>
      </c>
      <c r="CK311" s="2">
        <v>20.269929976137377</v>
      </c>
      <c r="CL311" s="2">
        <v>20.537137492564323</v>
      </c>
      <c r="CM311" s="2">
        <v>20.306049154276387</v>
      </c>
      <c r="CN311" s="2">
        <v>21.748414578987607</v>
      </c>
      <c r="CO311" s="2">
        <v>20.962676597547055</v>
      </c>
      <c r="CP311" s="2">
        <v>20.552172934063638</v>
      </c>
      <c r="CQ311" s="2">
        <v>20.826629842492572</v>
      </c>
      <c r="CR311" s="2">
        <v>21.048989833155964</v>
      </c>
      <c r="CS311" s="2">
        <v>21.124665746190864</v>
      </c>
      <c r="CT311" s="2">
        <v>20.525578080653339</v>
      </c>
      <c r="CU311" s="2">
        <v>20.96032222219451</v>
      </c>
      <c r="CV311" s="2">
        <v>21.097193789951415</v>
      </c>
      <c r="CW311" s="2">
        <v>20.64715537734493</v>
      </c>
      <c r="CX311" s="2">
        <v>21.142894747709075</v>
      </c>
      <c r="CY311" s="2">
        <v>20.369294671587472</v>
      </c>
      <c r="CZ311" s="2">
        <v>20.690387703411211</v>
      </c>
      <c r="DA311" s="2">
        <v>21.752230098464942</v>
      </c>
      <c r="DB311" s="2">
        <v>21.131654500849343</v>
      </c>
      <c r="DC311" s="2">
        <v>20.207058768754969</v>
      </c>
      <c r="DD311" s="2">
        <v>21.130326464402309</v>
      </c>
      <c r="DE311" s="2">
        <v>20.098729766200861</v>
      </c>
      <c r="DF311" s="2">
        <v>20.576029345863212</v>
      </c>
      <c r="DG311" s="2">
        <v>20.575596009523547</v>
      </c>
      <c r="DH311" s="2">
        <v>20.810250326423823</v>
      </c>
      <c r="DI311" s="2">
        <v>20.814151688053119</v>
      </c>
      <c r="DJ311" s="2">
        <v>20.919722004464145</v>
      </c>
      <c r="DK311" s="2">
        <v>20.56607726973207</v>
      </c>
      <c r="DL311" s="2">
        <v>21.190031448790652</v>
      </c>
      <c r="DM311" s="2">
        <v>20.738677228793922</v>
      </c>
      <c r="DN311" s="2">
        <v>20.291109393844938</v>
      </c>
      <c r="DO311" s="2">
        <v>20.335181166791262</v>
      </c>
      <c r="DP311" s="2">
        <v>21.157823417768324</v>
      </c>
      <c r="DQ311" s="2">
        <v>20.741430277598059</v>
      </c>
      <c r="DR311" s="2">
        <v>20.728651221029853</v>
      </c>
      <c r="DS311" s="2">
        <v>21.091104636545563</v>
      </c>
      <c r="DT311" s="2">
        <v>20.425814539303818</v>
      </c>
      <c r="DU311" s="2">
        <v>20.777086971136985</v>
      </c>
      <c r="DV311" s="2">
        <v>19.86966171408983</v>
      </c>
      <c r="DW311" s="2">
        <v>20.680437099595668</v>
      </c>
      <c r="DX311" s="2">
        <v>20.888250706160239</v>
      </c>
      <c r="DY311" s="2">
        <v>20.576137959873943</v>
      </c>
      <c r="DZ311" s="2">
        <v>20.406823901210185</v>
      </c>
      <c r="EA311" s="2">
        <v>20.62805852704059</v>
      </c>
      <c r="EB311" s="2">
        <v>20.606477545875908</v>
      </c>
      <c r="EC311" s="2">
        <v>21.281512151403476</v>
      </c>
      <c r="ED311" s="2">
        <v>20.901169674540267</v>
      </c>
      <c r="EE311" s="2">
        <v>21.263179773279901</v>
      </c>
      <c r="EF311" s="2">
        <v>20.890162372421056</v>
      </c>
      <c r="EG311" s="2">
        <v>20.197450889569787</v>
      </c>
      <c r="EH311" s="2">
        <v>21.470415672831404</v>
      </c>
      <c r="EI311" s="2">
        <v>21.158507154321534</v>
      </c>
      <c r="EJ311" s="2">
        <v>21.023810957789632</v>
      </c>
      <c r="EK311" s="2">
        <v>20.859127313747798</v>
      </c>
      <c r="EL311" s="2">
        <v>20.428130944819209</v>
      </c>
      <c r="EM311" s="2">
        <v>20.888177761672996</v>
      </c>
      <c r="EN311" s="2">
        <v>21.248685820997551</v>
      </c>
      <c r="EO311" s="2">
        <v>21.054289506427249</v>
      </c>
      <c r="EP311" s="2">
        <v>20.598680386343251</v>
      </c>
      <c r="EQ311" s="2">
        <v>21.194678181821725</v>
      </c>
      <c r="ER311" s="2">
        <v>21.260020055852369</v>
      </c>
      <c r="ES311" s="2">
        <v>20.532294486784483</v>
      </c>
      <c r="ET311" s="2">
        <v>20.614052464219377</v>
      </c>
      <c r="EU311" s="2">
        <v>20.606759067951678</v>
      </c>
      <c r="EV311" s="2">
        <v>20.522931873734937</v>
      </c>
      <c r="EW311" s="2">
        <v>20.978088430669391</v>
      </c>
      <c r="EX311" s="2">
        <v>20.89777808664601</v>
      </c>
      <c r="EY311" s="2">
        <v>21.044583425019781</v>
      </c>
      <c r="EZ311" s="2">
        <v>21.775782349139849</v>
      </c>
      <c r="FA311" s="2">
        <v>21.195222630262862</v>
      </c>
      <c r="FB311" s="2">
        <v>21.133871394580499</v>
      </c>
      <c r="FC311" s="2">
        <v>20.94383243392647</v>
      </c>
      <c r="FD311" s="2">
        <v>21.516912157341583</v>
      </c>
      <c r="FE311" s="2">
        <v>21.550992777684293</v>
      </c>
      <c r="FF311" s="2">
        <v>20.777416823696438</v>
      </c>
      <c r="FG311" s="2">
        <v>20.329436136542011</v>
      </c>
      <c r="FH311" s="2">
        <v>20.9280995146718</v>
      </c>
      <c r="FI311" s="2">
        <v>20.560406035456911</v>
      </c>
      <c r="FJ311" s="2">
        <v>20.512643487050155</v>
      </c>
      <c r="FK311" s="2">
        <v>21.668158659683723</v>
      </c>
      <c r="FL311" s="2">
        <v>21.062867772298599</v>
      </c>
      <c r="FM311" s="2">
        <v>20.847901587473785</v>
      </c>
      <c r="FN311" s="2">
        <v>20.984931319027364</v>
      </c>
      <c r="FO311" s="2">
        <v>21.435584427403118</v>
      </c>
      <c r="FP311" s="2">
        <v>20.858273325862825</v>
      </c>
      <c r="FQ311" s="2">
        <v>20.785959332869627</v>
      </c>
      <c r="FR311" s="2">
        <v>21.60028930509813</v>
      </c>
      <c r="FS311" s="2">
        <v>21.000416101901394</v>
      </c>
      <c r="FT311" s="2">
        <v>20.400642586580837</v>
      </c>
      <c r="FU311" s="2">
        <v>20.139073917643728</v>
      </c>
      <c r="FV311" s="2">
        <v>21.118222565633769</v>
      </c>
      <c r="FW311" s="2">
        <v>21.422955331989336</v>
      </c>
      <c r="FX311" s="2">
        <v>21.718622234101247</v>
      </c>
      <c r="FY311" s="2">
        <v>20.566356007238408</v>
      </c>
      <c r="FZ311" s="2">
        <v>21.103193089902049</v>
      </c>
      <c r="GA311" s="2">
        <v>20.208351542890188</v>
      </c>
      <c r="GB311" s="2">
        <v>20.944144587745676</v>
      </c>
      <c r="GC311" s="2">
        <v>21.315132575586556</v>
      </c>
      <c r="GD311" s="2">
        <v>21.386008117177607</v>
      </c>
      <c r="GE311" s="2">
        <v>21.0004293610926</v>
      </c>
      <c r="GF311" s="2">
        <v>21.046897690238232</v>
      </c>
      <c r="GG311" s="2">
        <v>20.811476133910229</v>
      </c>
      <c r="GH311" s="2">
        <v>22.032763470216601</v>
      </c>
      <c r="GI311" s="2">
        <v>20.830904552642028</v>
      </c>
      <c r="GJ311" s="2">
        <v>20.905155464071953</v>
      </c>
      <c r="GK311" s="2">
        <v>21.466302557347706</v>
      </c>
      <c r="GL311" s="2">
        <v>21.597771693254188</v>
      </c>
      <c r="GM311" s="30">
        <v>20.686726288553846</v>
      </c>
      <c r="GN311" s="30">
        <v>20.304253492800932</v>
      </c>
    </row>
    <row r="312" spans="1:196" x14ac:dyDescent="0.2">
      <c r="A312" s="17" t="s">
        <v>250</v>
      </c>
      <c r="B312" s="17">
        <v>58</v>
      </c>
      <c r="C312" s="17">
        <v>2</v>
      </c>
      <c r="D312" s="9" t="s">
        <v>0</v>
      </c>
      <c r="E312" s="8">
        <v>0.84867082703905272</v>
      </c>
      <c r="F312" s="7">
        <v>9.8273746106340099E-2</v>
      </c>
      <c r="G312" s="7">
        <v>0.96879988293850872</v>
      </c>
      <c r="H312" s="10">
        <v>-4.1329428934352208E-2</v>
      </c>
      <c r="I312" s="78">
        <v>0</v>
      </c>
      <c r="J312" s="78">
        <v>0</v>
      </c>
      <c r="K312" s="2">
        <v>16.570886191364906</v>
      </c>
      <c r="L312" s="2">
        <v>15.520256445314043</v>
      </c>
      <c r="M312" s="2">
        <v>16.378759318607134</v>
      </c>
      <c r="N312" s="2">
        <v>16.048481397211219</v>
      </c>
      <c r="O312" s="2">
        <v>17.320527887129415</v>
      </c>
      <c r="P312" s="2">
        <v>14.990600022030241</v>
      </c>
      <c r="Q312" s="2">
        <v>16.426318980365675</v>
      </c>
      <c r="R312" s="2">
        <v>14.238349542206196</v>
      </c>
      <c r="S312" s="2">
        <v>15.237665117390947</v>
      </c>
      <c r="T312" s="2">
        <v>14.192536340087099</v>
      </c>
      <c r="U312" s="2">
        <v>15.409207890551079</v>
      </c>
      <c r="V312" s="2">
        <v>17.152691306714551</v>
      </c>
      <c r="W312" s="2">
        <v>15.182062478134931</v>
      </c>
      <c r="X312" s="2">
        <v>15.648658407632496</v>
      </c>
      <c r="Y312" s="2">
        <v>15.177610821840746</v>
      </c>
      <c r="Z312" s="2">
        <v>15.130992668189755</v>
      </c>
      <c r="AA312" s="2">
        <v>15.804568001593459</v>
      </c>
      <c r="AB312" s="2">
        <v>15.584183231819033</v>
      </c>
      <c r="AC312" s="2">
        <v>16.652311362227326</v>
      </c>
      <c r="AD312" s="2">
        <v>17.592866415649702</v>
      </c>
      <c r="AE312" s="2">
        <v>15.456070571057328</v>
      </c>
      <c r="AF312" s="2">
        <v>16.224098398184324</v>
      </c>
      <c r="AG312" s="2">
        <v>14.651010846656611</v>
      </c>
      <c r="AH312" s="2">
        <v>15.702213811464061</v>
      </c>
      <c r="AI312" s="2">
        <v>15.241146434995683</v>
      </c>
      <c r="AJ312" s="2">
        <v>16.130038997067039</v>
      </c>
      <c r="AK312" s="2">
        <v>17.270233319291471</v>
      </c>
      <c r="AL312" s="2">
        <v>14.505530665927644</v>
      </c>
      <c r="AM312" s="2">
        <v>15.46365720710453</v>
      </c>
      <c r="AN312" s="2">
        <v>14.07938663846531</v>
      </c>
      <c r="AO312" s="2">
        <v>16.277997039759445</v>
      </c>
      <c r="AP312" s="2">
        <v>14.681247123003113</v>
      </c>
      <c r="AQ312" s="2">
        <v>15.307191463486053</v>
      </c>
      <c r="AR312" s="2">
        <v>15.869516235157349</v>
      </c>
      <c r="AS312" s="2">
        <v>16.111028383359404</v>
      </c>
      <c r="AT312" s="2">
        <v>13.991704985829626</v>
      </c>
      <c r="AU312" s="2">
        <v>14.828655345395443</v>
      </c>
      <c r="AV312" s="2">
        <v>14.208834425227002</v>
      </c>
      <c r="AW312" s="2">
        <v>16.557069025418997</v>
      </c>
      <c r="AX312" s="2">
        <v>16.866851106194805</v>
      </c>
      <c r="AY312" s="2">
        <v>16.257975543934425</v>
      </c>
      <c r="AZ312" s="2">
        <v>14.831951551615632</v>
      </c>
      <c r="BA312" s="2">
        <v>15.4542003597566</v>
      </c>
      <c r="BB312" s="2">
        <v>15.039995095648941</v>
      </c>
      <c r="BC312" s="2">
        <v>15.865989787455991</v>
      </c>
      <c r="BD312" s="2">
        <v>18.013230401840421</v>
      </c>
      <c r="BE312" s="2">
        <v>14.703182095181814</v>
      </c>
      <c r="BF312" s="2">
        <v>16.657666377242524</v>
      </c>
      <c r="BG312" s="2">
        <v>13.409254747468772</v>
      </c>
      <c r="BH312" s="2">
        <v>15.642041772329522</v>
      </c>
      <c r="BI312" s="2">
        <v>14.055349450906588</v>
      </c>
      <c r="BJ312" s="2">
        <v>15.48091415915434</v>
      </c>
      <c r="BK312" s="2">
        <v>16.037166984474769</v>
      </c>
      <c r="BL312" s="2">
        <v>16.475642026242067</v>
      </c>
      <c r="BM312" s="2">
        <v>15.139451341295498</v>
      </c>
      <c r="BN312" s="2">
        <v>17.240612085458309</v>
      </c>
      <c r="BO312" s="2">
        <v>16.086926671022734</v>
      </c>
      <c r="BP312" s="2">
        <v>15.011137967608173</v>
      </c>
      <c r="BQ312" s="2">
        <v>14.712141464973858</v>
      </c>
      <c r="BR312" s="2">
        <v>15.022112428656735</v>
      </c>
      <c r="BS312" s="2">
        <v>18.204461947292646</v>
      </c>
      <c r="BT312" s="2">
        <v>15.065380224855838</v>
      </c>
      <c r="BU312" s="2">
        <v>14.782138647502883</v>
      </c>
      <c r="BV312" s="2">
        <v>15.99375998697068</v>
      </c>
      <c r="BW312" s="2">
        <v>15.546592520813416</v>
      </c>
      <c r="BX312" s="2">
        <v>16.060441390360136</v>
      </c>
      <c r="BY312" s="2">
        <v>16.590535391599776</v>
      </c>
      <c r="BZ312" s="2">
        <v>14.527512445178195</v>
      </c>
      <c r="CA312" s="2">
        <v>15.371154755282179</v>
      </c>
      <c r="CB312" s="2">
        <v>14.448580176522336</v>
      </c>
      <c r="CC312" s="2">
        <v>15.987374437674008</v>
      </c>
      <c r="CD312" s="2">
        <v>15.836819537544532</v>
      </c>
      <c r="CE312" s="2">
        <v>16.96999324839172</v>
      </c>
      <c r="CF312" s="2">
        <v>14.54588870108973</v>
      </c>
      <c r="CG312" s="2">
        <v>15.154127264447757</v>
      </c>
      <c r="CH312" s="2">
        <v>16.054320943956643</v>
      </c>
      <c r="CI312" s="2">
        <v>16.280954161875002</v>
      </c>
      <c r="CJ312" s="2">
        <v>16.302437479742</v>
      </c>
      <c r="CK312" s="2">
        <v>14.309809046700993</v>
      </c>
      <c r="CL312" s="2">
        <v>16.764195022771368</v>
      </c>
      <c r="CM312" s="2">
        <v>15.86800781853027</v>
      </c>
      <c r="CN312" s="2">
        <v>16.058383142523027</v>
      </c>
      <c r="CO312" s="2">
        <v>16.131544948812881</v>
      </c>
      <c r="CP312" s="2">
        <v>14.792726584987383</v>
      </c>
      <c r="CQ312" s="2">
        <v>18.364745932102643</v>
      </c>
      <c r="CR312" s="2">
        <v>16.197924781635734</v>
      </c>
      <c r="CS312" s="2">
        <v>15.506628815875118</v>
      </c>
      <c r="CT312" s="2">
        <v>15.847599411572201</v>
      </c>
      <c r="CU312" s="2">
        <v>18.195278012445836</v>
      </c>
      <c r="CV312" s="2">
        <v>15.710336412667292</v>
      </c>
      <c r="CW312" s="2">
        <v>19.648372440123755</v>
      </c>
      <c r="CX312" s="2">
        <v>15.128614746129699</v>
      </c>
      <c r="CY312" s="2">
        <v>15.423835560248614</v>
      </c>
      <c r="CZ312" s="2">
        <v>17.372508637333578</v>
      </c>
      <c r="DA312" s="2">
        <v>14.740793931078406</v>
      </c>
      <c r="DB312" s="2">
        <v>16.523114607607109</v>
      </c>
      <c r="DC312" s="2">
        <v>14.705548378705727</v>
      </c>
      <c r="DD312" s="2">
        <v>19.18587078768623</v>
      </c>
      <c r="DE312" s="2">
        <v>14.999089892161335</v>
      </c>
      <c r="DF312" s="2">
        <v>14.679310254443564</v>
      </c>
      <c r="DG312" s="2">
        <v>15.398040236990058</v>
      </c>
      <c r="DH312" s="2">
        <v>16.354687502691768</v>
      </c>
      <c r="DI312" s="2">
        <v>14.850357722231916</v>
      </c>
      <c r="DJ312" s="2">
        <v>18.819248283740666</v>
      </c>
      <c r="DK312" s="2">
        <v>15.278522093233239</v>
      </c>
      <c r="DL312" s="2">
        <v>15.62091589783121</v>
      </c>
      <c r="DM312" s="2">
        <v>16.800758219140842</v>
      </c>
      <c r="DN312" s="2">
        <v>15.048342058419628</v>
      </c>
      <c r="DO312" s="2">
        <v>16.415237216802332</v>
      </c>
      <c r="DP312" s="2">
        <v>17.309193914859193</v>
      </c>
      <c r="DQ312" s="2">
        <v>15.920621646704369</v>
      </c>
      <c r="DR312" s="2">
        <v>18.161608353803143</v>
      </c>
      <c r="DS312" s="2">
        <v>16.377534162973472</v>
      </c>
      <c r="DT312" s="2">
        <v>16.066361682131493</v>
      </c>
      <c r="DU312" s="2">
        <v>15.667765375962697</v>
      </c>
      <c r="DV312" s="2">
        <v>15.72989090585982</v>
      </c>
      <c r="DW312" s="2">
        <v>15.277749308756228</v>
      </c>
      <c r="DX312" s="2">
        <v>14.533906488468956</v>
      </c>
      <c r="DY312" s="2">
        <v>14.585401737693948</v>
      </c>
      <c r="DZ312" s="2">
        <v>18.576293999071567</v>
      </c>
      <c r="EA312" s="2">
        <v>15.458355196835612</v>
      </c>
      <c r="EB312" s="2">
        <v>13.764191251256198</v>
      </c>
      <c r="EC312" s="2">
        <v>18.232034673745364</v>
      </c>
      <c r="ED312" s="2">
        <v>16.224495210339168</v>
      </c>
      <c r="EE312" s="2">
        <v>13.837324754534844</v>
      </c>
      <c r="EF312" s="2">
        <v>14.497304023651692</v>
      </c>
      <c r="EG312" s="2">
        <v>15.888114879105267</v>
      </c>
      <c r="EH312" s="2">
        <v>15.644483999232591</v>
      </c>
      <c r="EI312" s="2">
        <v>15.513368406854436</v>
      </c>
      <c r="EJ312" s="2">
        <v>14.664600326641628</v>
      </c>
      <c r="EK312" s="2">
        <v>14.66739726035742</v>
      </c>
      <c r="EL312" s="2">
        <v>15.502722828886625</v>
      </c>
      <c r="EM312" s="2">
        <v>15.338367651161876</v>
      </c>
      <c r="EN312" s="2">
        <v>14.556834287455395</v>
      </c>
      <c r="EO312" s="2">
        <v>14.978593138842418</v>
      </c>
      <c r="EP312" s="2">
        <v>16.331491640894477</v>
      </c>
      <c r="EQ312" s="2">
        <v>17.102886630268898</v>
      </c>
      <c r="ER312" s="2">
        <v>17.70244795975179</v>
      </c>
      <c r="ES312" s="2">
        <v>16.281018765714208</v>
      </c>
      <c r="ET312" s="2">
        <v>15.926975944040576</v>
      </c>
      <c r="EU312" s="2">
        <v>16.612230149684009</v>
      </c>
      <c r="EV312" s="2">
        <v>15.525733244828894</v>
      </c>
      <c r="EW312" s="2">
        <v>14.42538093426829</v>
      </c>
      <c r="EX312" s="2">
        <v>16.848992754189187</v>
      </c>
      <c r="EY312" s="2">
        <v>15.517264189955588</v>
      </c>
      <c r="EZ312" s="2">
        <v>17.3248926777948</v>
      </c>
      <c r="FA312" s="2">
        <v>14.915359868582476</v>
      </c>
      <c r="FB312" s="2">
        <v>15.161686793904988</v>
      </c>
      <c r="FC312" s="2">
        <v>15.963136882004363</v>
      </c>
      <c r="FD312" s="2">
        <v>16.80107274737076</v>
      </c>
      <c r="FE312" s="2">
        <v>15.862763059406328</v>
      </c>
      <c r="FF312" s="2">
        <v>14.605068058963877</v>
      </c>
      <c r="FG312" s="2">
        <v>16.259764976647443</v>
      </c>
      <c r="FH312" s="2">
        <v>15.879546184479576</v>
      </c>
      <c r="FI312" s="2">
        <v>16.166437382563853</v>
      </c>
      <c r="FJ312" s="2">
        <v>17.904249150057243</v>
      </c>
      <c r="FK312" s="2">
        <v>16.229288952189606</v>
      </c>
      <c r="FL312" s="2">
        <v>16.14772662375654</v>
      </c>
      <c r="FM312" s="2">
        <v>15.216361815475484</v>
      </c>
      <c r="FN312" s="2">
        <v>15.18560300394063</v>
      </c>
      <c r="FO312" s="2">
        <v>15.54732734571032</v>
      </c>
      <c r="FP312" s="2">
        <v>15.019400213963637</v>
      </c>
      <c r="FQ312" s="2">
        <v>15.068645969521137</v>
      </c>
      <c r="FR312" s="2">
        <v>15.760907303877419</v>
      </c>
      <c r="FS312" s="2">
        <v>15.793364824963032</v>
      </c>
      <c r="FT312" s="2">
        <v>15.431284694403169</v>
      </c>
      <c r="FU312" s="2">
        <v>15.792044862676294</v>
      </c>
      <c r="FV312" s="2">
        <v>15.4131922456386</v>
      </c>
      <c r="FW312" s="2">
        <v>15.745504215190792</v>
      </c>
      <c r="FX312" s="2">
        <v>15.230682378317436</v>
      </c>
      <c r="FY312" s="2">
        <v>16.848630003525443</v>
      </c>
      <c r="FZ312" s="2">
        <v>16.243961543964939</v>
      </c>
      <c r="GA312" s="2">
        <v>15.614615928795809</v>
      </c>
      <c r="GB312" s="2">
        <v>13.704738997159573</v>
      </c>
      <c r="GC312" s="2">
        <v>14.58895496493572</v>
      </c>
      <c r="GD312" s="2">
        <v>14.828468978238327</v>
      </c>
      <c r="GE312" s="2">
        <v>14.763610251651466</v>
      </c>
      <c r="GF312" s="2">
        <v>16.176620788449199</v>
      </c>
      <c r="GG312" s="2">
        <v>14.824185188215951</v>
      </c>
      <c r="GH312" s="2">
        <v>15.236562075290275</v>
      </c>
      <c r="GI312" s="2">
        <v>15.645364811103857</v>
      </c>
      <c r="GJ312" s="2">
        <v>15.83440703485681</v>
      </c>
      <c r="GK312" s="2">
        <v>14.728142250684696</v>
      </c>
      <c r="GL312" s="2">
        <v>15.085887208111203</v>
      </c>
      <c r="GM312" s="30">
        <v>16.247711303557701</v>
      </c>
      <c r="GN312" s="30">
        <v>15.950879951675383</v>
      </c>
    </row>
    <row r="313" spans="1:196" x14ac:dyDescent="0.2">
      <c r="A313" s="17" t="s">
        <v>251</v>
      </c>
      <c r="B313" s="17">
        <v>54</v>
      </c>
      <c r="C313" s="17">
        <v>5</v>
      </c>
      <c r="D313" s="9" t="s">
        <v>0</v>
      </c>
      <c r="E313" s="8">
        <v>0.83704912221940031</v>
      </c>
      <c r="F313" s="7">
        <v>4.0632894696891242E-2</v>
      </c>
      <c r="G313" s="7">
        <v>0.52359039990808354</v>
      </c>
      <c r="H313" s="10">
        <v>7.5478050300251454E-2</v>
      </c>
      <c r="I313" s="78">
        <v>0</v>
      </c>
      <c r="J313" s="78">
        <v>0</v>
      </c>
      <c r="K313" s="2">
        <v>22.893635507869991</v>
      </c>
      <c r="L313" s="2">
        <v>22.765544686454561</v>
      </c>
      <c r="M313" s="2">
        <v>24.049232973348623</v>
      </c>
      <c r="N313" s="2">
        <v>22.883669720172929</v>
      </c>
      <c r="O313" s="2">
        <v>23.034269799067136</v>
      </c>
      <c r="P313" s="2">
        <v>23.261630381820613</v>
      </c>
      <c r="Q313" s="2">
        <v>22.469253081427219</v>
      </c>
      <c r="R313" s="2">
        <v>22.7039611274847</v>
      </c>
      <c r="S313" s="2">
        <v>22.778544870514402</v>
      </c>
      <c r="T313" s="2">
        <v>22.950517311312343</v>
      </c>
      <c r="U313" s="2">
        <v>22.755396899291846</v>
      </c>
      <c r="V313" s="2">
        <v>22.693674134964741</v>
      </c>
      <c r="W313" s="2">
        <v>22.865052972201958</v>
      </c>
      <c r="X313" s="2">
        <v>22.52123038450269</v>
      </c>
      <c r="Y313" s="2">
        <v>23.090379346737631</v>
      </c>
      <c r="Z313" s="2">
        <v>23.076578044885292</v>
      </c>
      <c r="AA313" s="2">
        <v>23.338126559323669</v>
      </c>
      <c r="AB313" s="2">
        <v>22.423147434561947</v>
      </c>
      <c r="AC313" s="2">
        <v>22.975218596151773</v>
      </c>
      <c r="AD313" s="2">
        <v>23.630638295637567</v>
      </c>
      <c r="AE313" s="2">
        <v>23.422748875113374</v>
      </c>
      <c r="AF313" s="2">
        <v>22.385412884185115</v>
      </c>
      <c r="AG313" s="2">
        <v>23.095805328324765</v>
      </c>
      <c r="AH313" s="2">
        <v>22.132598934136499</v>
      </c>
      <c r="AI313" s="2">
        <v>22.975920213218693</v>
      </c>
      <c r="AJ313" s="2">
        <v>22.738707223469525</v>
      </c>
      <c r="AK313" s="2">
        <v>23.08648055898534</v>
      </c>
      <c r="AL313" s="2">
        <v>23.563591792754995</v>
      </c>
      <c r="AM313" s="2">
        <v>23.151531167610123</v>
      </c>
      <c r="AN313" s="2">
        <v>22.847020158001545</v>
      </c>
      <c r="AO313" s="2">
        <v>23.604988342160482</v>
      </c>
      <c r="AP313" s="2">
        <v>22.582346293071808</v>
      </c>
      <c r="AQ313" s="2">
        <v>22.625746485966708</v>
      </c>
      <c r="AR313" s="2">
        <v>23.611575728275739</v>
      </c>
      <c r="AS313" s="2">
        <v>23.340997115912813</v>
      </c>
      <c r="AT313" s="2">
        <v>22.415321835013668</v>
      </c>
      <c r="AU313" s="2">
        <v>23.591117094890084</v>
      </c>
      <c r="AV313" s="2">
        <v>22.564295721282036</v>
      </c>
      <c r="AW313" s="2">
        <v>22.617698103996918</v>
      </c>
      <c r="AX313" s="2">
        <v>23.713613247356957</v>
      </c>
      <c r="AY313" s="2">
        <v>23.127701941150995</v>
      </c>
      <c r="AZ313" s="2">
        <v>23.22728285409978</v>
      </c>
      <c r="BA313" s="2">
        <v>23.436737882937713</v>
      </c>
      <c r="BB313" s="2">
        <v>23.159578155808706</v>
      </c>
      <c r="BC313" s="2">
        <v>22.263140300196479</v>
      </c>
      <c r="BD313" s="2">
        <v>23.90913632636045</v>
      </c>
      <c r="BE313" s="2">
        <v>23.334401633502914</v>
      </c>
      <c r="BF313" s="2">
        <v>24.150720329866019</v>
      </c>
      <c r="BG313" s="2">
        <v>22.803450506070021</v>
      </c>
      <c r="BH313" s="2">
        <v>22.999937976776881</v>
      </c>
      <c r="BI313" s="2">
        <v>23.56204826638951</v>
      </c>
      <c r="BJ313" s="2">
        <v>23.252032019784892</v>
      </c>
      <c r="BK313" s="2">
        <v>23.242890667349563</v>
      </c>
      <c r="BL313" s="2">
        <v>23.579692857312583</v>
      </c>
      <c r="BM313" s="2">
        <v>23.148041688629309</v>
      </c>
      <c r="BN313" s="2">
        <v>22.698944449615237</v>
      </c>
      <c r="BO313" s="2">
        <v>22.690182740626284</v>
      </c>
      <c r="BP313" s="2">
        <v>22.791323501501687</v>
      </c>
      <c r="BQ313" s="2">
        <v>22.943598723993695</v>
      </c>
      <c r="BR313" s="2">
        <v>23.271376084825359</v>
      </c>
      <c r="BS313" s="2">
        <v>23.565689166010177</v>
      </c>
      <c r="BT313" s="2">
        <v>23.036435754285186</v>
      </c>
      <c r="BU313" s="2">
        <v>22.75258731717711</v>
      </c>
      <c r="BV313" s="2">
        <v>22.687088366091221</v>
      </c>
      <c r="BW313" s="2">
        <v>22.907424807988743</v>
      </c>
      <c r="BX313" s="2">
        <v>22.653664574734357</v>
      </c>
      <c r="BY313" s="2">
        <v>23.42076545869385</v>
      </c>
      <c r="BZ313" s="2">
        <v>23.282848332489284</v>
      </c>
      <c r="CA313" s="2">
        <v>22.949607651764804</v>
      </c>
      <c r="CB313" s="2">
        <v>22.86944249567097</v>
      </c>
      <c r="CC313" s="2">
        <v>23.074620967269759</v>
      </c>
      <c r="CD313" s="2">
        <v>22.823235827727629</v>
      </c>
      <c r="CE313" s="2">
        <v>22.77285008911468</v>
      </c>
      <c r="CF313" s="2">
        <v>22.789410368434787</v>
      </c>
      <c r="CG313" s="2">
        <v>23.411961884732619</v>
      </c>
      <c r="CH313" s="2">
        <v>23.305400076075131</v>
      </c>
      <c r="CI313" s="2">
        <v>23.237946217713738</v>
      </c>
      <c r="CJ313" s="2">
        <v>23.631471655722866</v>
      </c>
      <c r="CK313" s="2">
        <v>22.916272287535456</v>
      </c>
      <c r="CL313" s="2">
        <v>22.859768995015447</v>
      </c>
      <c r="CM313" s="2">
        <v>23.107396080892233</v>
      </c>
      <c r="CN313" s="2">
        <v>23.310069526010988</v>
      </c>
      <c r="CO313" s="2">
        <v>22.91418906692358</v>
      </c>
      <c r="CP313" s="2">
        <v>22.689082846360062</v>
      </c>
      <c r="CQ313" s="2">
        <v>23.689397104834356</v>
      </c>
      <c r="CR313" s="2">
        <v>23.556590828945396</v>
      </c>
      <c r="CS313" s="2">
        <v>23.616785437028344</v>
      </c>
      <c r="CT313" s="2">
        <v>23.107311192113805</v>
      </c>
      <c r="CU313" s="2">
        <v>23.187295630650802</v>
      </c>
      <c r="CV313" s="2">
        <v>23.444217528367556</v>
      </c>
      <c r="CW313" s="2">
        <v>23.300650166055167</v>
      </c>
      <c r="CX313" s="2">
        <v>22.705567438588282</v>
      </c>
      <c r="CY313" s="2">
        <v>22.605019155838573</v>
      </c>
      <c r="CZ313" s="2">
        <v>23.834997888816247</v>
      </c>
      <c r="DA313" s="2">
        <v>23.085761527734743</v>
      </c>
      <c r="DB313" s="2">
        <v>22.684303433301928</v>
      </c>
      <c r="DC313" s="2">
        <v>23.0543226067538</v>
      </c>
      <c r="DD313" s="2">
        <v>22.995091705099732</v>
      </c>
      <c r="DE313" s="2">
        <v>23.187578956420491</v>
      </c>
      <c r="DF313" s="2">
        <v>23.063174444319007</v>
      </c>
      <c r="DG313" s="2">
        <v>23.258558695764162</v>
      </c>
      <c r="DH313" s="2">
        <v>23.04697046523982</v>
      </c>
      <c r="DI313" s="2">
        <v>22.94547257100864</v>
      </c>
      <c r="DJ313" s="2">
        <v>22.867189376415645</v>
      </c>
      <c r="DK313" s="2">
        <v>22.106564785135799</v>
      </c>
      <c r="DL313" s="2">
        <v>22.457839011219953</v>
      </c>
      <c r="DM313" s="2">
        <v>22.656412243791333</v>
      </c>
      <c r="DN313" s="2">
        <v>22.650231686832367</v>
      </c>
      <c r="DO313" s="2">
        <v>23.395932935811636</v>
      </c>
      <c r="DP313" s="2">
        <v>23.158050491312707</v>
      </c>
      <c r="DQ313" s="2">
        <v>23.493147121156294</v>
      </c>
      <c r="DR313" s="2">
        <v>24.011479717810662</v>
      </c>
      <c r="DS313" s="2">
        <v>23.82337106667563</v>
      </c>
      <c r="DT313" s="2">
        <v>23.540282163537153</v>
      </c>
      <c r="DU313" s="2">
        <v>23.320364826210938</v>
      </c>
      <c r="DV313" s="2">
        <v>23.17586137391303</v>
      </c>
      <c r="DW313" s="2">
        <v>22.874317908113319</v>
      </c>
      <c r="DX313" s="2">
        <v>22.955428018808909</v>
      </c>
      <c r="DY313" s="2">
        <v>23.64337403909396</v>
      </c>
      <c r="DZ313" s="2">
        <v>23.625465220589192</v>
      </c>
      <c r="EA313" s="2">
        <v>22.608646711935087</v>
      </c>
      <c r="EB313" s="2">
        <v>23.107217060777923</v>
      </c>
      <c r="EC313" s="2">
        <v>22.9791496821775</v>
      </c>
      <c r="ED313" s="2">
        <v>22.869123587253785</v>
      </c>
      <c r="EE313" s="2">
        <v>23.150204146217629</v>
      </c>
      <c r="EF313" s="2">
        <v>22.953451323267398</v>
      </c>
      <c r="EG313" s="2">
        <v>23.381694491807384</v>
      </c>
      <c r="EH313" s="2">
        <v>22.285993330033993</v>
      </c>
      <c r="EI313" s="2">
        <v>23.58108316113071</v>
      </c>
      <c r="EJ313" s="2">
        <v>22.867522794084749</v>
      </c>
      <c r="EK313" s="2">
        <v>23.184942833518271</v>
      </c>
      <c r="EL313" s="2">
        <v>23.111403700023835</v>
      </c>
      <c r="EM313" s="2">
        <v>22.579866422689108</v>
      </c>
      <c r="EN313" s="2">
        <v>23.23786128636446</v>
      </c>
      <c r="EO313" s="2">
        <v>23.031780887279055</v>
      </c>
      <c r="EP313" s="2">
        <v>23.702903287657012</v>
      </c>
      <c r="EQ313" s="2">
        <v>23.082878886494118</v>
      </c>
      <c r="ER313" s="2">
        <v>23.695372077499414</v>
      </c>
      <c r="ES313" s="2">
        <v>22.736224311826707</v>
      </c>
      <c r="ET313" s="2">
        <v>22.895390022559098</v>
      </c>
      <c r="EU313" s="2">
        <v>22.248854346491282</v>
      </c>
      <c r="EV313" s="2">
        <v>23.157668439438588</v>
      </c>
      <c r="EW313" s="2">
        <v>22.766429462599177</v>
      </c>
      <c r="EX313" s="2">
        <v>23.421998328181342</v>
      </c>
      <c r="EY313" s="2">
        <v>22.601848458871565</v>
      </c>
      <c r="EZ313" s="2">
        <v>23.349571718525883</v>
      </c>
      <c r="FA313" s="2">
        <v>23.413156244910112</v>
      </c>
      <c r="FB313" s="2">
        <v>23.162983337757495</v>
      </c>
      <c r="FC313" s="2">
        <v>22.608637155762494</v>
      </c>
      <c r="FD313" s="2">
        <v>23.414779800030775</v>
      </c>
      <c r="FE313" s="2">
        <v>23.265139361713672</v>
      </c>
      <c r="FF313" s="2">
        <v>22.82553155339988</v>
      </c>
      <c r="FG313" s="2">
        <v>23.794383225882704</v>
      </c>
      <c r="FH313" s="2">
        <v>23.258844680495987</v>
      </c>
      <c r="FI313" s="2">
        <v>23.626484998112495</v>
      </c>
      <c r="FJ313" s="2">
        <v>24.717740801495843</v>
      </c>
      <c r="FK313" s="2">
        <v>24.230193584957092</v>
      </c>
      <c r="FL313" s="2">
        <v>23.273887596162218</v>
      </c>
      <c r="FM313" s="2">
        <v>22.821746408728224</v>
      </c>
      <c r="FN313" s="2">
        <v>23.109836939578955</v>
      </c>
      <c r="FO313" s="2">
        <v>22.373278628025126</v>
      </c>
      <c r="FP313" s="2">
        <v>23.276537324739309</v>
      </c>
      <c r="FQ313" s="2">
        <v>22.894984306191386</v>
      </c>
      <c r="FR313" s="2">
        <v>23.41833309033623</v>
      </c>
      <c r="FS313" s="2">
        <v>22.758702470179898</v>
      </c>
      <c r="FT313" s="2">
        <v>23.194995975134329</v>
      </c>
      <c r="FU313" s="2">
        <v>23.580374386810732</v>
      </c>
      <c r="FV313" s="2">
        <v>23.125309281204615</v>
      </c>
      <c r="FW313" s="2">
        <v>22.860216275356759</v>
      </c>
      <c r="FX313" s="2">
        <v>23.067538847359366</v>
      </c>
      <c r="FY313" s="2">
        <v>23.154013885308</v>
      </c>
      <c r="FZ313" s="2">
        <v>23.048561943240802</v>
      </c>
      <c r="GA313" s="2">
        <v>22.381597396272717</v>
      </c>
      <c r="GB313" s="2">
        <v>23.359655139059825</v>
      </c>
      <c r="GC313" s="2">
        <v>22.846000550428805</v>
      </c>
      <c r="GD313" s="2">
        <v>23.029223498513847</v>
      </c>
      <c r="GE313" s="2">
        <v>23.256137634645455</v>
      </c>
      <c r="GF313" s="2">
        <v>23.714775795773896</v>
      </c>
      <c r="GG313" s="2">
        <v>22.838553756987768</v>
      </c>
      <c r="GH313" s="2">
        <v>23.439097164829192</v>
      </c>
      <c r="GI313" s="2">
        <v>22.860546334779599</v>
      </c>
      <c r="GJ313" s="2">
        <v>22.722560489234898</v>
      </c>
      <c r="GK313" s="2">
        <v>21.880298632097539</v>
      </c>
      <c r="GL313" s="2">
        <v>23.555396397356098</v>
      </c>
      <c r="GM313" s="30">
        <v>23.690329924671964</v>
      </c>
      <c r="GN313" s="30">
        <v>23.136784409371487</v>
      </c>
    </row>
    <row r="314" spans="1:196" x14ac:dyDescent="0.2">
      <c r="A314" s="17" t="s">
        <v>252</v>
      </c>
      <c r="B314" s="17">
        <v>58</v>
      </c>
      <c r="C314" s="17">
        <v>3</v>
      </c>
      <c r="D314" s="9" t="s">
        <v>0</v>
      </c>
      <c r="E314" s="8">
        <v>0.60612497895768636</v>
      </c>
      <c r="F314" s="7">
        <v>0.14891934224936776</v>
      </c>
      <c r="G314" s="7">
        <v>0.95696761640098971</v>
      </c>
      <c r="H314" s="10">
        <v>-4.1866005733854905E-2</v>
      </c>
      <c r="I314" s="78">
        <v>0</v>
      </c>
      <c r="J314" s="78">
        <v>0</v>
      </c>
      <c r="K314" s="2">
        <v>17.094145296478533</v>
      </c>
      <c r="L314" s="2">
        <v>15.920736561004961</v>
      </c>
      <c r="M314" s="2">
        <v>16.983643357446319</v>
      </c>
      <c r="N314" s="2">
        <v>16.598738976794589</v>
      </c>
      <c r="O314" s="2">
        <v>17.494231987980854</v>
      </c>
      <c r="P314" s="2">
        <v>16.047800574170704</v>
      </c>
      <c r="Q314" s="2">
        <v>16.119178220927513</v>
      </c>
      <c r="R314" s="2">
        <v>15.261727274671889</v>
      </c>
      <c r="S314" s="2">
        <v>15.943249185522413</v>
      </c>
      <c r="T314" s="2">
        <v>15.433050763085756</v>
      </c>
      <c r="U314" s="2">
        <v>15.816426904616028</v>
      </c>
      <c r="V314" s="2">
        <v>16.943281803585709</v>
      </c>
      <c r="W314" s="2">
        <v>16.162603732677269</v>
      </c>
      <c r="X314" s="2">
        <v>16.267641091254294</v>
      </c>
      <c r="Y314" s="2">
        <v>16.048084768876915</v>
      </c>
      <c r="Z314" s="2">
        <v>16.143527691088313</v>
      </c>
      <c r="AA314" s="2">
        <v>16.636733653642285</v>
      </c>
      <c r="AB314" s="2">
        <v>16.559967605874743</v>
      </c>
      <c r="AC314" s="2">
        <v>17.134098855357252</v>
      </c>
      <c r="AD314" s="2">
        <v>18.034170036308051</v>
      </c>
      <c r="AE314" s="2">
        <v>16.114606855048986</v>
      </c>
      <c r="AF314" s="2">
        <v>16.751946492815474</v>
      </c>
      <c r="AG314" s="2">
        <v>15.854710614177094</v>
      </c>
      <c r="AH314" s="2">
        <v>15.884147785628617</v>
      </c>
      <c r="AI314" s="2">
        <v>15.794536762622071</v>
      </c>
      <c r="AJ314" s="2">
        <v>16.356269304632452</v>
      </c>
      <c r="AK314" s="2">
        <v>17.260267339394279</v>
      </c>
      <c r="AL314" s="2">
        <v>15.455252413000929</v>
      </c>
      <c r="AM314" s="2">
        <v>15.989497672701763</v>
      </c>
      <c r="AN314" s="2">
        <v>15.070535306542197</v>
      </c>
      <c r="AO314" s="2">
        <v>17.331029776526599</v>
      </c>
      <c r="AP314" s="2">
        <v>15.286950030393839</v>
      </c>
      <c r="AQ314" s="2">
        <v>15.870393400954937</v>
      </c>
      <c r="AR314" s="2">
        <v>16.499659440316709</v>
      </c>
      <c r="AS314" s="2">
        <v>16.793615907091404</v>
      </c>
      <c r="AT314" s="2">
        <v>14.879093362430877</v>
      </c>
      <c r="AU314" s="2">
        <v>15.719630824068325</v>
      </c>
      <c r="AV314" s="2">
        <v>15.105297695192798</v>
      </c>
      <c r="AW314" s="2">
        <v>17.163841847950401</v>
      </c>
      <c r="AX314" s="2">
        <v>16.748273921299411</v>
      </c>
      <c r="AY314" s="2">
        <v>17.077455678592692</v>
      </c>
      <c r="AZ314" s="2">
        <v>15.802447636923647</v>
      </c>
      <c r="BA314" s="2">
        <v>16.760971538635083</v>
      </c>
      <c r="BB314" s="2">
        <v>15.766952482136029</v>
      </c>
      <c r="BC314" s="2">
        <v>16.36813636111572</v>
      </c>
      <c r="BD314" s="2">
        <v>18.22049690102353</v>
      </c>
      <c r="BE314" s="2">
        <v>15.239833368270899</v>
      </c>
      <c r="BF314" s="2">
        <v>17.495668334876804</v>
      </c>
      <c r="BG314" s="2">
        <v>14.308877323184275</v>
      </c>
      <c r="BH314" s="2">
        <v>16.538286180120238</v>
      </c>
      <c r="BI314" s="2">
        <v>15.893177214512564</v>
      </c>
      <c r="BJ314" s="2">
        <v>16.578387895225195</v>
      </c>
      <c r="BK314" s="2">
        <v>17.09957857872979</v>
      </c>
      <c r="BL314" s="2">
        <v>17.40699227561834</v>
      </c>
      <c r="BM314" s="2">
        <v>16.095170143379288</v>
      </c>
      <c r="BN314" s="2">
        <v>16.636236775980137</v>
      </c>
      <c r="BO314" s="2">
        <v>16.425999683392316</v>
      </c>
      <c r="BP314" s="2">
        <v>15.804971748167342</v>
      </c>
      <c r="BQ314" s="2">
        <v>15.197386240289608</v>
      </c>
      <c r="BR314" s="2">
        <v>16.175518226579857</v>
      </c>
      <c r="BS314" s="2">
        <v>17.744341940326773</v>
      </c>
      <c r="BT314" s="2">
        <v>16.147411463326335</v>
      </c>
      <c r="BU314" s="2">
        <v>15.566401013644287</v>
      </c>
      <c r="BV314" s="2">
        <v>16.467340399769796</v>
      </c>
      <c r="BW314" s="2">
        <v>16.191281305292897</v>
      </c>
      <c r="BX314" s="2">
        <v>16.745291372457846</v>
      </c>
      <c r="BY314" s="2">
        <v>17.688765829600023</v>
      </c>
      <c r="BZ314" s="2">
        <v>15.463368973592917</v>
      </c>
      <c r="CA314" s="2">
        <v>15.934112376568311</v>
      </c>
      <c r="CB314" s="2">
        <v>15.252729388242919</v>
      </c>
      <c r="CC314" s="2">
        <v>16.422410947770469</v>
      </c>
      <c r="CD314" s="2">
        <v>16.343091206854332</v>
      </c>
      <c r="CE314" s="2">
        <v>17.247463049197421</v>
      </c>
      <c r="CF314" s="2">
        <v>15.212218127982437</v>
      </c>
      <c r="CG314" s="2">
        <v>15.925912635182183</v>
      </c>
      <c r="CH314" s="2">
        <v>16.481391236649273</v>
      </c>
      <c r="CI314" s="2">
        <v>17.241984795413313</v>
      </c>
      <c r="CJ314" s="2">
        <v>16.878254896184806</v>
      </c>
      <c r="CK314" s="2">
        <v>14.852968779856585</v>
      </c>
      <c r="CL314" s="2">
        <v>16.522451364600567</v>
      </c>
      <c r="CM314" s="2">
        <v>16.692114788114676</v>
      </c>
      <c r="CN314" s="2">
        <v>17.030663242572292</v>
      </c>
      <c r="CO314" s="2">
        <v>16.724177957821677</v>
      </c>
      <c r="CP314" s="2">
        <v>15.559352548420678</v>
      </c>
      <c r="CQ314" s="2">
        <v>19.365296711994198</v>
      </c>
      <c r="CR314" s="2">
        <v>16.667754327405532</v>
      </c>
      <c r="CS314" s="2">
        <v>16.512030377258853</v>
      </c>
      <c r="CT314" s="2">
        <v>16.633828497823959</v>
      </c>
      <c r="CU314" s="2">
        <v>17.65731141450172</v>
      </c>
      <c r="CV314" s="2">
        <v>16.643295381224021</v>
      </c>
      <c r="CW314" s="2">
        <v>19.420370108484871</v>
      </c>
      <c r="CX314" s="2">
        <v>15.64933443471619</v>
      </c>
      <c r="CY314" s="2">
        <v>15.872576346162333</v>
      </c>
      <c r="CZ314" s="2">
        <v>18.479960824059418</v>
      </c>
      <c r="DA314" s="2">
        <v>15.89897970352192</v>
      </c>
      <c r="DB314" s="2">
        <v>17.124808361450057</v>
      </c>
      <c r="DC314" s="2">
        <v>15.688050167078286</v>
      </c>
      <c r="DD314" s="2">
        <v>19.818944160275922</v>
      </c>
      <c r="DE314" s="2">
        <v>15.924708165470841</v>
      </c>
      <c r="DF314" s="2">
        <v>15.616897422986238</v>
      </c>
      <c r="DG314" s="2">
        <v>16.36385034961711</v>
      </c>
      <c r="DH314" s="2">
        <v>17.124020539359577</v>
      </c>
      <c r="DI314" s="2">
        <v>15.223958253559067</v>
      </c>
      <c r="DJ314" s="2">
        <v>18.307475634369684</v>
      </c>
      <c r="DK314" s="2">
        <v>15.835560541143959</v>
      </c>
      <c r="DL314" s="2">
        <v>16.257996746795957</v>
      </c>
      <c r="DM314" s="2">
        <v>16.681797492634253</v>
      </c>
      <c r="DN314" s="2">
        <v>15.73136327799179</v>
      </c>
      <c r="DO314" s="2">
        <v>16.83527288579478</v>
      </c>
      <c r="DP314" s="2">
        <v>17.839349743014182</v>
      </c>
      <c r="DQ314" s="2">
        <v>16.722678840505314</v>
      </c>
      <c r="DR314" s="2">
        <v>18.818562976782982</v>
      </c>
      <c r="DS314" s="2">
        <v>17.944614490682866</v>
      </c>
      <c r="DT314" s="2">
        <v>16.806010496829309</v>
      </c>
      <c r="DU314" s="2">
        <v>16.426915152424321</v>
      </c>
      <c r="DV314" s="2">
        <v>16.456706941160974</v>
      </c>
      <c r="DW314" s="2">
        <v>15.857757813732663</v>
      </c>
      <c r="DX314" s="2">
        <v>15.089059407460885</v>
      </c>
      <c r="DY314" s="2">
        <v>15.703628537959585</v>
      </c>
      <c r="DZ314" s="2">
        <v>18.310560163005501</v>
      </c>
      <c r="EA314" s="2">
        <v>16.033257115126723</v>
      </c>
      <c r="EB314" s="2">
        <v>15.043521121118786</v>
      </c>
      <c r="EC314" s="2">
        <v>17.786327278949557</v>
      </c>
      <c r="ED314" s="2">
        <v>16.698790285055914</v>
      </c>
      <c r="EE314" s="2">
        <v>14.507260010748686</v>
      </c>
      <c r="EF314" s="2">
        <v>15.818269633138115</v>
      </c>
      <c r="EG314" s="2">
        <v>16.446171455811399</v>
      </c>
      <c r="EH314" s="2">
        <v>15.986793958093635</v>
      </c>
      <c r="EI314" s="2">
        <v>16.640405346067809</v>
      </c>
      <c r="EJ314" s="2">
        <v>15.456308075230753</v>
      </c>
      <c r="EK314" s="2">
        <v>15.619497987518074</v>
      </c>
      <c r="EL314" s="2">
        <v>16.093043727222515</v>
      </c>
      <c r="EM314" s="2">
        <v>16.104489232384577</v>
      </c>
      <c r="EN314" s="2">
        <v>15.283478635526352</v>
      </c>
      <c r="EO314" s="2">
        <v>15.852673338792055</v>
      </c>
      <c r="EP314" s="2">
        <v>17.216666997999635</v>
      </c>
      <c r="EQ314" s="2">
        <v>18.213504807902289</v>
      </c>
      <c r="ER314" s="2">
        <v>18.389013587917901</v>
      </c>
      <c r="ES314" s="2">
        <v>16.883964640306374</v>
      </c>
      <c r="ET314" s="2">
        <v>16.678481582290043</v>
      </c>
      <c r="EU314" s="2">
        <v>17.125380555683872</v>
      </c>
      <c r="EV314" s="2">
        <v>16.398087595207809</v>
      </c>
      <c r="EW314" s="2">
        <v>15.103660885219014</v>
      </c>
      <c r="EX314" s="2">
        <v>17.873433078223332</v>
      </c>
      <c r="EY314" s="2">
        <v>16.067735077968742</v>
      </c>
      <c r="EZ314" s="2">
        <v>17.621007837740077</v>
      </c>
      <c r="FA314" s="2">
        <v>16.081515281774521</v>
      </c>
      <c r="FB314" s="2">
        <v>15.990940383821769</v>
      </c>
      <c r="FC314" s="2">
        <v>16.338679685887737</v>
      </c>
      <c r="FD314" s="2">
        <v>16.914626085476893</v>
      </c>
      <c r="FE314" s="2">
        <v>16.809807977507578</v>
      </c>
      <c r="FF314" s="2">
        <v>15.249636894777206</v>
      </c>
      <c r="FG314" s="2">
        <v>17.261935366569695</v>
      </c>
      <c r="FH314" s="2">
        <v>16.32031744509905</v>
      </c>
      <c r="FI314" s="2">
        <v>16.623396990035125</v>
      </c>
      <c r="FJ314" s="2">
        <v>18.536652920109454</v>
      </c>
      <c r="FK314" s="2">
        <v>16.497322790684024</v>
      </c>
      <c r="FL314" s="2">
        <v>16.569249006721559</v>
      </c>
      <c r="FM314" s="2">
        <v>16.024208185248749</v>
      </c>
      <c r="FN314" s="2">
        <v>15.866436774980766</v>
      </c>
      <c r="FO314" s="2">
        <v>16.20993192843348</v>
      </c>
      <c r="FP314" s="2">
        <v>15.861941336538131</v>
      </c>
      <c r="FQ314" s="2">
        <v>15.882880551996525</v>
      </c>
      <c r="FR314" s="2">
        <v>16.061571583321324</v>
      </c>
      <c r="FS314" s="2">
        <v>16.16934455227004</v>
      </c>
      <c r="FT314" s="2">
        <v>15.642128420198294</v>
      </c>
      <c r="FU314" s="2">
        <v>16.891262218693786</v>
      </c>
      <c r="FV314" s="2">
        <v>15.985458024727183</v>
      </c>
      <c r="FW314" s="2">
        <v>16.285512318925704</v>
      </c>
      <c r="FX314" s="2">
        <v>16.113795020028682</v>
      </c>
      <c r="FY314" s="2">
        <v>17.674477280393514</v>
      </c>
      <c r="FZ314" s="2">
        <v>16.851241187761058</v>
      </c>
      <c r="GA314" s="2">
        <v>15.006475826482406</v>
      </c>
      <c r="GB314" s="2">
        <v>15.222696240341234</v>
      </c>
      <c r="GC314" s="2">
        <v>15.308984483465832</v>
      </c>
      <c r="GD314" s="2">
        <v>15.580726467752198</v>
      </c>
      <c r="GE314" s="2">
        <v>15.970151254324216</v>
      </c>
      <c r="GF314" s="2">
        <v>16.93477545100821</v>
      </c>
      <c r="GG314" s="2">
        <v>15.307761780043659</v>
      </c>
      <c r="GH314" s="2">
        <v>15.588787905078568</v>
      </c>
      <c r="GI314" s="2">
        <v>16.276018257653288</v>
      </c>
      <c r="GJ314" s="2">
        <v>16.377758924231848</v>
      </c>
      <c r="GK314" s="2">
        <v>15.279305950085339</v>
      </c>
      <c r="GL314" s="2">
        <v>15.981978107503844</v>
      </c>
      <c r="GM314" s="30">
        <v>17.079017960220856</v>
      </c>
      <c r="GN314" s="30">
        <v>16.264031940849666</v>
      </c>
    </row>
    <row r="315" spans="1:196" x14ac:dyDescent="0.2">
      <c r="A315" s="17" t="s">
        <v>253</v>
      </c>
      <c r="B315" s="17">
        <v>58</v>
      </c>
      <c r="C315" s="17">
        <v>8</v>
      </c>
      <c r="D315" s="9" t="s">
        <v>0</v>
      </c>
      <c r="E315" s="8">
        <v>0.9898833790818875</v>
      </c>
      <c r="F315" s="7">
        <v>-1.2610782659066899E-2</v>
      </c>
      <c r="G315" s="7">
        <v>1.9203163289838066E-2</v>
      </c>
      <c r="H315" s="10">
        <v>0.25795648332050902</v>
      </c>
      <c r="I315" s="78">
        <v>0</v>
      </c>
      <c r="J315" s="58" t="s">
        <v>5711</v>
      </c>
      <c r="K315" s="2">
        <v>18.385304947528699</v>
      </c>
      <c r="L315" s="2">
        <v>19.540754819904464</v>
      </c>
      <c r="M315" s="2">
        <v>18.612482321236307</v>
      </c>
      <c r="N315" s="2">
        <v>19.360159857633221</v>
      </c>
      <c r="O315" s="2">
        <v>19.492871682468614</v>
      </c>
      <c r="P315" s="2">
        <v>19.522999951654242</v>
      </c>
      <c r="Q315" s="2">
        <v>18.92066600360209</v>
      </c>
      <c r="R315" s="2">
        <v>19.066072009233839</v>
      </c>
      <c r="S315" s="2">
        <v>19.838985088815654</v>
      </c>
      <c r="T315" s="2">
        <v>19.681569759856959</v>
      </c>
      <c r="U315" s="2">
        <v>18.901988536628341</v>
      </c>
      <c r="V315" s="2">
        <v>18.783194152812737</v>
      </c>
      <c r="W315" s="2">
        <v>18.409261951981712</v>
      </c>
      <c r="X315" s="2">
        <v>18.045473420584557</v>
      </c>
      <c r="Y315" s="2">
        <v>19.135895127792576</v>
      </c>
      <c r="Z315" s="2">
        <v>19.280896221823497</v>
      </c>
      <c r="AA315" s="2">
        <v>18.872715119607452</v>
      </c>
      <c r="AB315" s="2">
        <v>18.431244866406796</v>
      </c>
      <c r="AC315" s="2">
        <v>18.886075490833353</v>
      </c>
      <c r="AD315" s="2">
        <v>18.815036975726617</v>
      </c>
      <c r="AE315" s="2">
        <v>20.009759596700324</v>
      </c>
      <c r="AF315" s="2">
        <v>19.195696124226384</v>
      </c>
      <c r="AG315" s="2">
        <v>19.235705492683884</v>
      </c>
      <c r="AH315" s="2">
        <v>18.06800125071501</v>
      </c>
      <c r="AI315" s="2">
        <v>18.709605608745601</v>
      </c>
      <c r="AJ315" s="2">
        <v>18.4685385704765</v>
      </c>
      <c r="AK315" s="2">
        <v>19.221993131970496</v>
      </c>
      <c r="AL315" s="2">
        <v>18.691166660536677</v>
      </c>
      <c r="AM315" s="2">
        <v>19.096548972737821</v>
      </c>
      <c r="AN315" s="2">
        <v>18.716036847566567</v>
      </c>
      <c r="AO315" s="2">
        <v>18.688104247894934</v>
      </c>
      <c r="AP315" s="2">
        <v>19.206853752661203</v>
      </c>
      <c r="AQ315" s="2">
        <v>18.276558187777528</v>
      </c>
      <c r="AR315" s="2">
        <v>19.192736336806153</v>
      </c>
      <c r="AS315" s="2">
        <v>18.578949674871033</v>
      </c>
      <c r="AT315" s="2">
        <v>19.626646968574235</v>
      </c>
      <c r="AU315" s="2">
        <v>19.639133184521512</v>
      </c>
      <c r="AV315" s="2">
        <v>19.674577633239764</v>
      </c>
      <c r="AW315" s="2">
        <v>18.718204339499881</v>
      </c>
      <c r="AX315" s="2">
        <v>19.795937451219618</v>
      </c>
      <c r="AY315" s="2">
        <v>19.102519164388831</v>
      </c>
      <c r="AZ315" s="2">
        <v>20.200339522432902</v>
      </c>
      <c r="BA315" s="2">
        <v>18.525653912159129</v>
      </c>
      <c r="BB315" s="2">
        <v>19.66925948528322</v>
      </c>
      <c r="BC315" s="2">
        <v>18.69551472655165</v>
      </c>
      <c r="BD315" s="2">
        <v>18.004774867476385</v>
      </c>
      <c r="BE315" s="2">
        <v>19.163303656654637</v>
      </c>
      <c r="BF315" s="2">
        <v>19.305815902477317</v>
      </c>
      <c r="BG315" s="2">
        <v>19.374241517590821</v>
      </c>
      <c r="BH315" s="2">
        <v>18.567287182338067</v>
      </c>
      <c r="BI315" s="2">
        <v>19.663304915235255</v>
      </c>
      <c r="BJ315" s="2">
        <v>18.250641081744309</v>
      </c>
      <c r="BK315" s="2">
        <v>19.522272034741412</v>
      </c>
      <c r="BL315" s="2">
        <v>19.561039083503246</v>
      </c>
      <c r="BM315" s="2">
        <v>18.45500979742102</v>
      </c>
      <c r="BN315" s="2">
        <v>17.787353000059653</v>
      </c>
      <c r="BO315" s="2">
        <v>20.011985876085877</v>
      </c>
      <c r="BP315" s="2">
        <v>18.994596322180229</v>
      </c>
      <c r="BQ315" s="2">
        <v>19.172577371580569</v>
      </c>
      <c r="BR315" s="2">
        <v>19.168468962771694</v>
      </c>
      <c r="BS315" s="2">
        <v>20.082165281958567</v>
      </c>
      <c r="BT315" s="2">
        <v>19.250731419182781</v>
      </c>
      <c r="BU315" s="2">
        <v>18.691866294076036</v>
      </c>
      <c r="BV315" s="2">
        <v>19.049491437947005</v>
      </c>
      <c r="BW315" s="2">
        <v>19.269347574417704</v>
      </c>
      <c r="BX315" s="2">
        <v>18.746918148929321</v>
      </c>
      <c r="BY315" s="2">
        <v>18.890486974585546</v>
      </c>
      <c r="BZ315" s="2">
        <v>18.413407593589046</v>
      </c>
      <c r="CA315" s="2">
        <v>19.194443922967967</v>
      </c>
      <c r="CB315" s="2">
        <v>18.812118337093651</v>
      </c>
      <c r="CC315" s="2">
        <v>19.363417698139219</v>
      </c>
      <c r="CD315" s="2">
        <v>18.276981322534223</v>
      </c>
      <c r="CE315" s="2">
        <v>18.507249285059462</v>
      </c>
      <c r="CF315" s="2">
        <v>18.287020346176561</v>
      </c>
      <c r="CG315" s="2">
        <v>18.897952539440134</v>
      </c>
      <c r="CH315" s="2">
        <v>19.398403479244546</v>
      </c>
      <c r="CI315" s="2">
        <v>19.321489844101968</v>
      </c>
      <c r="CJ315" s="2">
        <v>19.199557509151443</v>
      </c>
      <c r="CK315" s="2">
        <v>18.729383266059042</v>
      </c>
      <c r="CL315" s="2">
        <v>18.688785010483691</v>
      </c>
      <c r="CM315" s="2">
        <v>17.856638921565466</v>
      </c>
      <c r="CN315" s="2">
        <v>19.842750471645829</v>
      </c>
      <c r="CO315" s="2">
        <v>18.761072425730955</v>
      </c>
      <c r="CP315" s="2">
        <v>18.689085768671127</v>
      </c>
      <c r="CQ315" s="2">
        <v>19.00041613524311</v>
      </c>
      <c r="CR315" s="2">
        <v>19.588415566880478</v>
      </c>
      <c r="CS315" s="2">
        <v>19.28400370683368</v>
      </c>
      <c r="CT315" s="2">
        <v>17.737804854770747</v>
      </c>
      <c r="CU315" s="2">
        <v>18.969244249774007</v>
      </c>
      <c r="CV315" s="2">
        <v>18.647290610308978</v>
      </c>
      <c r="CW315" s="2">
        <v>18.319610409401623</v>
      </c>
      <c r="CX315" s="2">
        <v>19.097383271028324</v>
      </c>
      <c r="CY315" s="2">
        <v>18.39497548709635</v>
      </c>
      <c r="CZ315" s="2">
        <v>18.966988821499474</v>
      </c>
      <c r="DA315" s="2">
        <v>19.672862115425382</v>
      </c>
      <c r="DB315" s="2">
        <v>19.078902719548264</v>
      </c>
      <c r="DC315" s="2">
        <v>19.229875966169516</v>
      </c>
      <c r="DD315" s="2">
        <v>19.43982494256495</v>
      </c>
      <c r="DE315" s="2">
        <v>18.403445110802181</v>
      </c>
      <c r="DF315" s="2">
        <v>18.387198103699681</v>
      </c>
      <c r="DG315" s="2">
        <v>19.90328633558412</v>
      </c>
      <c r="DH315" s="2">
        <v>19.107609026330127</v>
      </c>
      <c r="DI315" s="2">
        <v>19.176661250500469</v>
      </c>
      <c r="DJ315" s="2">
        <v>19.763430856744968</v>
      </c>
      <c r="DK315" s="2">
        <v>19.267479503889941</v>
      </c>
      <c r="DL315" s="2">
        <v>18.724766908633249</v>
      </c>
      <c r="DM315" s="2">
        <v>18.780533855873902</v>
      </c>
      <c r="DN315" s="2">
        <v>18.559366528163565</v>
      </c>
      <c r="DO315" s="2">
        <v>18.230115956384555</v>
      </c>
      <c r="DP315" s="2">
        <v>19.296427309532174</v>
      </c>
      <c r="DQ315" s="2">
        <v>18.810516944845872</v>
      </c>
      <c r="DR315" s="2">
        <v>18.272751549100288</v>
      </c>
      <c r="DS315" s="2">
        <v>19.847187305426147</v>
      </c>
      <c r="DT315" s="2">
        <v>17.837969400138284</v>
      </c>
      <c r="DU315" s="2">
        <v>19.873226902294025</v>
      </c>
      <c r="DV315" s="2">
        <v>18.08079071280077</v>
      </c>
      <c r="DW315" s="2">
        <v>18.748380879328998</v>
      </c>
      <c r="DX315" s="2">
        <v>19.082140489666621</v>
      </c>
      <c r="DY315" s="2">
        <v>18.812914062909091</v>
      </c>
      <c r="DZ315" s="2">
        <v>18.504124180275578</v>
      </c>
      <c r="EA315" s="2">
        <v>18.885508782221027</v>
      </c>
      <c r="EB315" s="2">
        <v>19.03886545477036</v>
      </c>
      <c r="EC315" s="2">
        <v>19.581878605237744</v>
      </c>
      <c r="ED315" s="2">
        <v>18.682926220954069</v>
      </c>
      <c r="EE315" s="2">
        <v>19.794401305272491</v>
      </c>
      <c r="EF315" s="2">
        <v>19.570353603574045</v>
      </c>
      <c r="EG315" s="2">
        <v>18.407662471425635</v>
      </c>
      <c r="EH315" s="2">
        <v>20.271807636755835</v>
      </c>
      <c r="EI315" s="2">
        <v>19.086180280215498</v>
      </c>
      <c r="EJ315" s="2">
        <v>18.837769918479371</v>
      </c>
      <c r="EK315" s="2">
        <v>18.486820870628616</v>
      </c>
      <c r="EL315" s="2">
        <v>18.299995081671199</v>
      </c>
      <c r="EM315" s="2">
        <v>18.716733528857784</v>
      </c>
      <c r="EN315" s="2">
        <v>18.962362502300923</v>
      </c>
      <c r="EO315" s="2">
        <v>18.404677018254016</v>
      </c>
      <c r="EP315" s="2">
        <v>18.726868186356448</v>
      </c>
      <c r="EQ315" s="2">
        <v>19.00370705679866</v>
      </c>
      <c r="ER315" s="2">
        <v>18.844532202843599</v>
      </c>
      <c r="ES315" s="2">
        <v>18.335674618816714</v>
      </c>
      <c r="ET315" s="2">
        <v>19.084103811549728</v>
      </c>
      <c r="EU315" s="2">
        <v>18.004218853360484</v>
      </c>
      <c r="EV315" s="2">
        <v>18.984012963411988</v>
      </c>
      <c r="EW315" s="2">
        <v>19.671171543974395</v>
      </c>
      <c r="EX315" s="2">
        <v>18.880983016665308</v>
      </c>
      <c r="EY315" s="2">
        <v>19.113342808831213</v>
      </c>
      <c r="EZ315" s="2">
        <v>19.339810240560723</v>
      </c>
      <c r="FA315" s="2">
        <v>19.480388373092161</v>
      </c>
      <c r="FB315" s="2">
        <v>19.360353130668063</v>
      </c>
      <c r="FC315" s="2">
        <v>19.269391930445646</v>
      </c>
      <c r="FD315" s="2">
        <v>20.163368201136809</v>
      </c>
      <c r="FE315" s="2">
        <v>19.128730573727257</v>
      </c>
      <c r="FF315" s="2">
        <v>19.71228402765199</v>
      </c>
      <c r="FG315" s="2">
        <v>18.572134392024729</v>
      </c>
      <c r="FH315" s="2">
        <v>19.541722568374201</v>
      </c>
      <c r="FI315" s="2">
        <v>18.368164741277308</v>
      </c>
      <c r="FJ315" s="2">
        <v>18.415714093900629</v>
      </c>
      <c r="FK315" s="2">
        <v>19.748371489189591</v>
      </c>
      <c r="FL315" s="2">
        <v>18.965221951784415</v>
      </c>
      <c r="FM315" s="2">
        <v>18.424058140069924</v>
      </c>
      <c r="FN315" s="2">
        <v>19.142997982078924</v>
      </c>
      <c r="FO315" s="2">
        <v>19.743839645346338</v>
      </c>
      <c r="FP315" s="2">
        <v>19.331157381785331</v>
      </c>
      <c r="FQ315" s="2">
        <v>18.282181516119724</v>
      </c>
      <c r="FR315" s="2">
        <v>19.5889927584868</v>
      </c>
      <c r="FS315" s="2">
        <v>20.199934690306915</v>
      </c>
      <c r="FT315" s="2">
        <v>18.576728452073166</v>
      </c>
      <c r="FU315" s="2">
        <v>18.875574386558725</v>
      </c>
      <c r="FV315" s="2">
        <v>19.212854206195487</v>
      </c>
      <c r="FW315" s="2">
        <v>19.502843551728684</v>
      </c>
      <c r="FX315" s="2">
        <v>20.143308581546805</v>
      </c>
      <c r="FY315" s="2">
        <v>19.065575250802645</v>
      </c>
      <c r="FZ315" s="2">
        <v>18.934673763589164</v>
      </c>
      <c r="GA315" s="2">
        <v>18.586341750887438</v>
      </c>
      <c r="GB315" s="2">
        <v>19.259357658864349</v>
      </c>
      <c r="GC315" s="2">
        <v>19.33730892373395</v>
      </c>
      <c r="GD315" s="2">
        <v>19.180771795584146</v>
      </c>
      <c r="GE315" s="2">
        <v>18.850728713109138</v>
      </c>
      <c r="GF315" s="2">
        <v>19.541805340482572</v>
      </c>
      <c r="GG315" s="2">
        <v>19.64254021367298</v>
      </c>
      <c r="GH315" s="2">
        <v>20.327878909578192</v>
      </c>
      <c r="GI315" s="2">
        <v>20.890277062597793</v>
      </c>
      <c r="GJ315" s="2">
        <v>19.042051104904843</v>
      </c>
      <c r="GK315" s="2">
        <v>20.527492996588457</v>
      </c>
      <c r="GL315" s="2">
        <v>19.328071765511446</v>
      </c>
      <c r="GM315" s="30">
        <v>19.105633825939403</v>
      </c>
      <c r="GN315" s="30">
        <v>19.089290968691195</v>
      </c>
    </row>
    <row r="316" spans="1:196" x14ac:dyDescent="0.2">
      <c r="A316" s="17" t="s">
        <v>254</v>
      </c>
      <c r="B316" s="17">
        <v>56</v>
      </c>
      <c r="C316" s="17">
        <v>8</v>
      </c>
      <c r="D316" s="9" t="s">
        <v>0</v>
      </c>
      <c r="E316" s="8">
        <v>0.62383687074277638</v>
      </c>
      <c r="F316" s="7">
        <v>9.5500997370038476E-2</v>
      </c>
      <c r="G316" s="7">
        <v>2.4594371301558449E-2</v>
      </c>
      <c r="H316" s="10">
        <v>0.27329628232173775</v>
      </c>
      <c r="I316" s="78">
        <v>0</v>
      </c>
      <c r="J316" s="58" t="s">
        <v>5711</v>
      </c>
      <c r="K316" s="2">
        <v>20.5204696292029</v>
      </c>
      <c r="L316" s="2">
        <v>21.715110494813292</v>
      </c>
      <c r="M316" s="2">
        <v>20.527910977753596</v>
      </c>
      <c r="N316" s="2">
        <v>21.286200600562122</v>
      </c>
      <c r="O316" s="2">
        <v>21.175240497252446</v>
      </c>
      <c r="P316" s="2">
        <v>22.208398354492804</v>
      </c>
      <c r="Q316" s="2">
        <v>20.493102128061576</v>
      </c>
      <c r="R316" s="2">
        <v>21.010396717715334</v>
      </c>
      <c r="S316" s="2">
        <v>21.345813303577028</v>
      </c>
      <c r="T316" s="2">
        <v>21.955315484503839</v>
      </c>
      <c r="U316" s="2">
        <v>20.952541341879993</v>
      </c>
      <c r="V316" s="2">
        <v>20.103013160747146</v>
      </c>
      <c r="W316" s="2">
        <v>20.703382601820909</v>
      </c>
      <c r="X316" s="2">
        <v>20.165070359680971</v>
      </c>
      <c r="Y316" s="2">
        <v>20.751156329914785</v>
      </c>
      <c r="Z316" s="2">
        <v>21.680903952848492</v>
      </c>
      <c r="AA316" s="2">
        <v>20.54195470301952</v>
      </c>
      <c r="AB316" s="2">
        <v>20.96076797631185</v>
      </c>
      <c r="AC316" s="2">
        <v>20.851319987079197</v>
      </c>
      <c r="AD316" s="2">
        <v>20.990242506168357</v>
      </c>
      <c r="AE316" s="2">
        <v>21.986497371637157</v>
      </c>
      <c r="AF316" s="2">
        <v>21.460805828538803</v>
      </c>
      <c r="AG316" s="2">
        <v>21.319165904863883</v>
      </c>
      <c r="AH316" s="2">
        <v>19.983802608275372</v>
      </c>
      <c r="AI316" s="2">
        <v>20.148445419285878</v>
      </c>
      <c r="AJ316" s="2">
        <v>20.608516793567283</v>
      </c>
      <c r="AK316" s="2">
        <v>21.017367608096112</v>
      </c>
      <c r="AL316" s="2">
        <v>20.36954200240146</v>
      </c>
      <c r="AM316" s="2">
        <v>20.868955796626611</v>
      </c>
      <c r="AN316" s="2">
        <v>20.686977581575835</v>
      </c>
      <c r="AO316" s="2">
        <v>20.579153390774923</v>
      </c>
      <c r="AP316" s="2">
        <v>21.336675903847297</v>
      </c>
      <c r="AQ316" s="2">
        <v>20.493750303444905</v>
      </c>
      <c r="AR316" s="2">
        <v>20.250052697247323</v>
      </c>
      <c r="AS316" s="2">
        <v>20.579405440633856</v>
      </c>
      <c r="AT316" s="2">
        <v>20.739322994318503</v>
      </c>
      <c r="AU316" s="2">
        <v>21.470199312757714</v>
      </c>
      <c r="AV316" s="2">
        <v>21.419203067263993</v>
      </c>
      <c r="AW316" s="2">
        <v>20.253365121300625</v>
      </c>
      <c r="AX316" s="2">
        <v>21.636900036460535</v>
      </c>
      <c r="AY316" s="2">
        <v>21.133661115600031</v>
      </c>
      <c r="AZ316" s="2">
        <v>22.601979079057127</v>
      </c>
      <c r="BA316" s="2">
        <v>21.062659004870877</v>
      </c>
      <c r="BB316" s="2">
        <v>21.903292788418742</v>
      </c>
      <c r="BC316" s="2">
        <v>20.885726303634605</v>
      </c>
      <c r="BD316" s="2">
        <v>19.594643124945858</v>
      </c>
      <c r="BE316" s="2">
        <v>21.206689344805021</v>
      </c>
      <c r="BF316" s="2">
        <v>20.9419418687045</v>
      </c>
      <c r="BG316" s="2">
        <v>21.181777315501702</v>
      </c>
      <c r="BH316" s="2">
        <v>20.749042596442521</v>
      </c>
      <c r="BI316" s="2">
        <v>21.645589597449877</v>
      </c>
      <c r="BJ316" s="2">
        <v>20.300065032447478</v>
      </c>
      <c r="BK316" s="2">
        <v>21.802677256860015</v>
      </c>
      <c r="BL316" s="2">
        <v>21.088825074795224</v>
      </c>
      <c r="BM316" s="2">
        <v>20.915783161706013</v>
      </c>
      <c r="BN316" s="2">
        <v>19.912051548375509</v>
      </c>
      <c r="BO316" s="2">
        <v>22.4601257970231</v>
      </c>
      <c r="BP316" s="2">
        <v>20.674726961484669</v>
      </c>
      <c r="BQ316" s="2">
        <v>20.815247653874959</v>
      </c>
      <c r="BR316" s="2">
        <v>21.220632620721833</v>
      </c>
      <c r="BS316" s="2">
        <v>22.157449757108598</v>
      </c>
      <c r="BT316" s="2">
        <v>22.132774569551145</v>
      </c>
      <c r="BU316" s="2">
        <v>20.692651964556386</v>
      </c>
      <c r="BV316" s="2">
        <v>20.776542970779396</v>
      </c>
      <c r="BW316" s="2">
        <v>20.603983910828862</v>
      </c>
      <c r="BX316" s="2">
        <v>21.137536126094467</v>
      </c>
      <c r="BY316" s="2">
        <v>20.829295359600412</v>
      </c>
      <c r="BZ316" s="2">
        <v>20.559516380404212</v>
      </c>
      <c r="CA316" s="2">
        <v>20.687667356217858</v>
      </c>
      <c r="CB316" s="2">
        <v>20.998951143143298</v>
      </c>
      <c r="CC316" s="2">
        <v>21.082443430344377</v>
      </c>
      <c r="CD316" s="2">
        <v>20.36671107751312</v>
      </c>
      <c r="CE316" s="2">
        <v>20.906769181257381</v>
      </c>
      <c r="CF316" s="2">
        <v>20.446798210154466</v>
      </c>
      <c r="CG316" s="2">
        <v>20.317717254592583</v>
      </c>
      <c r="CH316" s="2">
        <v>21.116844894099472</v>
      </c>
      <c r="CI316" s="2">
        <v>21.751680171007511</v>
      </c>
      <c r="CJ316" s="2">
        <v>21.106993602113906</v>
      </c>
      <c r="CK316" s="2">
        <v>20.71857079851479</v>
      </c>
      <c r="CL316" s="2">
        <v>20.450867781967105</v>
      </c>
      <c r="CM316" s="2">
        <v>19.695136704863049</v>
      </c>
      <c r="CN316" s="2">
        <v>21.717633522501671</v>
      </c>
      <c r="CO316" s="2">
        <v>20.959297517502915</v>
      </c>
      <c r="CP316" s="2">
        <v>20.670403121897102</v>
      </c>
      <c r="CQ316" s="2">
        <v>21.373875268665682</v>
      </c>
      <c r="CR316" s="2">
        <v>21.498053437085883</v>
      </c>
      <c r="CS316" s="2">
        <v>21.866818494236345</v>
      </c>
      <c r="CT316" s="2">
        <v>20.118358239125879</v>
      </c>
      <c r="CU316" s="2">
        <v>20.510211946844496</v>
      </c>
      <c r="CV316" s="2">
        <v>21.17468436292658</v>
      </c>
      <c r="CW316" s="2">
        <v>20.029954705002972</v>
      </c>
      <c r="CX316" s="2">
        <v>21.158553928065608</v>
      </c>
      <c r="CY316" s="2">
        <v>20.469855868534829</v>
      </c>
      <c r="CZ316" s="2">
        <v>20.762833622981841</v>
      </c>
      <c r="DA316" s="2">
        <v>21.984708217083515</v>
      </c>
      <c r="DB316" s="2">
        <v>21.272468070055176</v>
      </c>
      <c r="DC316" s="2">
        <v>21.385198654220851</v>
      </c>
      <c r="DD316" s="2">
        <v>21.382063246797383</v>
      </c>
      <c r="DE316" s="2">
        <v>20.518405349320634</v>
      </c>
      <c r="DF316" s="2">
        <v>20.363894291513457</v>
      </c>
      <c r="DG316" s="2">
        <v>22.077213012883053</v>
      </c>
      <c r="DH316" s="2">
        <v>21.177501777384556</v>
      </c>
      <c r="DI316" s="2">
        <v>20.988263838911834</v>
      </c>
      <c r="DJ316" s="2">
        <v>21.338017119466002</v>
      </c>
      <c r="DK316" s="2">
        <v>21.617647254572841</v>
      </c>
      <c r="DL316" s="2">
        <v>21.007256717514242</v>
      </c>
      <c r="DM316" s="2">
        <v>20.65670341732265</v>
      </c>
      <c r="DN316" s="2">
        <v>21.003583943478432</v>
      </c>
      <c r="DO316" s="2">
        <v>20.656387753501008</v>
      </c>
      <c r="DP316" s="2">
        <v>21.236262458961694</v>
      </c>
      <c r="DQ316" s="2">
        <v>20.305552057043872</v>
      </c>
      <c r="DR316" s="2">
        <v>19.68210623935753</v>
      </c>
      <c r="DS316" s="2">
        <v>22.030083597521539</v>
      </c>
      <c r="DT316" s="2">
        <v>19.917546513060945</v>
      </c>
      <c r="DU316" s="2">
        <v>21.944456428535315</v>
      </c>
      <c r="DV316" s="2">
        <v>20.432394029769522</v>
      </c>
      <c r="DW316" s="2">
        <v>21.121901846776385</v>
      </c>
      <c r="DX316" s="2">
        <v>21.313662650117259</v>
      </c>
      <c r="DY316" s="2">
        <v>21.243572848213198</v>
      </c>
      <c r="DZ316" s="2">
        <v>20.902201715853323</v>
      </c>
      <c r="EA316" s="2">
        <v>21.540126502276767</v>
      </c>
      <c r="EB316" s="2">
        <v>21.556931837987786</v>
      </c>
      <c r="EC316" s="2">
        <v>21.918425476297863</v>
      </c>
      <c r="ED316" s="2">
        <v>20.67342007606532</v>
      </c>
      <c r="EE316" s="2">
        <v>21.889849448279708</v>
      </c>
      <c r="EF316" s="2">
        <v>21.612450635803857</v>
      </c>
      <c r="EG316" s="2">
        <v>20.029954705002972</v>
      </c>
      <c r="EH316" s="2">
        <v>22.271267754146102</v>
      </c>
      <c r="EI316" s="2">
        <v>20.773318629328926</v>
      </c>
      <c r="EJ316" s="2">
        <v>20.889452753201148</v>
      </c>
      <c r="EK316" s="2">
        <v>20.771283390385122</v>
      </c>
      <c r="EL316" s="2">
        <v>20.267652427747322</v>
      </c>
      <c r="EM316" s="2">
        <v>20.659038634175239</v>
      </c>
      <c r="EN316" s="2">
        <v>21.122966460040654</v>
      </c>
      <c r="EO316" s="2">
        <v>20.924880997825479</v>
      </c>
      <c r="EP316" s="2">
        <v>20.087449851073682</v>
      </c>
      <c r="EQ316" s="2">
        <v>21.154471397398567</v>
      </c>
      <c r="ER316" s="2">
        <v>21.324936224849047</v>
      </c>
      <c r="ES316" s="2">
        <v>20.745817475061248</v>
      </c>
      <c r="ET316" s="2">
        <v>20.642926605469381</v>
      </c>
      <c r="EU316" s="2">
        <v>20.456423203240814</v>
      </c>
      <c r="EV316" s="2">
        <v>20.986678117426997</v>
      </c>
      <c r="EW316" s="2">
        <v>21.487880078800941</v>
      </c>
      <c r="EX316" s="2">
        <v>21.012926313308274</v>
      </c>
      <c r="EY316" s="2">
        <v>21.363117252126525</v>
      </c>
      <c r="EZ316" s="2">
        <v>21.332451773610568</v>
      </c>
      <c r="FA316" s="2">
        <v>21.645941103684986</v>
      </c>
      <c r="FB316" s="2">
        <v>21.313785733788539</v>
      </c>
      <c r="FC316" s="2">
        <v>20.588163468141008</v>
      </c>
      <c r="FD316" s="2">
        <v>22.505701296787866</v>
      </c>
      <c r="FE316" s="2">
        <v>21.037187463391547</v>
      </c>
      <c r="FF316" s="2">
        <v>21.767186056230138</v>
      </c>
      <c r="FG316" s="2">
        <v>20.187013967480986</v>
      </c>
      <c r="FH316" s="2">
        <v>21.851825161207334</v>
      </c>
      <c r="FI316" s="2">
        <v>20.472392687309984</v>
      </c>
      <c r="FJ316" s="2">
        <v>20.1492578414653</v>
      </c>
      <c r="FK316" s="2">
        <v>21.277490683822123</v>
      </c>
      <c r="FL316" s="2">
        <v>21.231458207099013</v>
      </c>
      <c r="FM316" s="2">
        <v>20.630884655962465</v>
      </c>
      <c r="FN316" s="2">
        <v>21.259368128441928</v>
      </c>
      <c r="FO316" s="2">
        <v>21.486986183544403</v>
      </c>
      <c r="FP316" s="2">
        <v>21.700843162457776</v>
      </c>
      <c r="FQ316" s="2">
        <v>20.861054009564629</v>
      </c>
      <c r="FR316" s="2">
        <v>21.317550409756045</v>
      </c>
      <c r="FS316" s="2">
        <v>22.041916231782615</v>
      </c>
      <c r="FT316" s="2">
        <v>19.687733610451478</v>
      </c>
      <c r="FU316" s="2">
        <v>20.367021104096846</v>
      </c>
      <c r="FV316" s="2">
        <v>21.569052483552486</v>
      </c>
      <c r="FW316" s="2">
        <v>21.846385032789897</v>
      </c>
      <c r="FX316" s="2">
        <v>22.185889720004319</v>
      </c>
      <c r="FY316" s="2">
        <v>21.009970924052251</v>
      </c>
      <c r="FZ316" s="2">
        <v>21.011125083194646</v>
      </c>
      <c r="GA316" s="2">
        <v>20.81964928767233</v>
      </c>
      <c r="GB316" s="2">
        <v>20.946398180860658</v>
      </c>
      <c r="GC316" s="2">
        <v>21.751503762552876</v>
      </c>
      <c r="GD316" s="2">
        <v>21.416328970236073</v>
      </c>
      <c r="GE316" s="2">
        <v>21.021362737325497</v>
      </c>
      <c r="GF316" s="2">
        <v>21.367694872796687</v>
      </c>
      <c r="GG316" s="2">
        <v>21.348859027834518</v>
      </c>
      <c r="GH316" s="2">
        <v>21.93422542806622</v>
      </c>
      <c r="GI316" s="2">
        <v>22.70507930550021</v>
      </c>
      <c r="GJ316" s="2">
        <v>21.078599163302069</v>
      </c>
      <c r="GK316" s="2">
        <v>22.356302979902463</v>
      </c>
      <c r="GL316" s="2">
        <v>21.407621521820744</v>
      </c>
      <c r="GM316" s="30">
        <v>20.588138711285332</v>
      </c>
      <c r="GN316" s="30">
        <v>21.358785259829126</v>
      </c>
    </row>
    <row r="317" spans="1:196" x14ac:dyDescent="0.2">
      <c r="A317" s="17" t="s">
        <v>255</v>
      </c>
      <c r="B317" s="17">
        <v>58</v>
      </c>
      <c r="C317" s="17">
        <v>9</v>
      </c>
      <c r="D317" s="9" t="s">
        <v>0</v>
      </c>
      <c r="E317" s="8">
        <v>0.72809235034677244</v>
      </c>
      <c r="F317" s="7">
        <v>7.7279832795088765E-2</v>
      </c>
      <c r="G317" s="7">
        <v>5.305873530873173E-2</v>
      </c>
      <c r="H317" s="10">
        <v>0.23865018187080977</v>
      </c>
      <c r="I317" s="78">
        <v>0</v>
      </c>
      <c r="J317" s="78">
        <v>0</v>
      </c>
      <c r="K317" s="2">
        <v>18.944314286139157</v>
      </c>
      <c r="L317" s="2">
        <v>20.11138134873093</v>
      </c>
      <c r="M317" s="2">
        <v>19.110223368897131</v>
      </c>
      <c r="N317" s="2">
        <v>19.682716375048628</v>
      </c>
      <c r="O317" s="2">
        <v>19.949956751599967</v>
      </c>
      <c r="P317" s="2">
        <v>20.344874186928319</v>
      </c>
      <c r="Q317" s="2">
        <v>19.589685714071429</v>
      </c>
      <c r="R317" s="2">
        <v>19.386404166334167</v>
      </c>
      <c r="S317" s="2">
        <v>20.133559482541415</v>
      </c>
      <c r="T317" s="2">
        <v>20.325341597795024</v>
      </c>
      <c r="U317" s="2">
        <v>19.675510351702552</v>
      </c>
      <c r="V317" s="2">
        <v>18.756705707099119</v>
      </c>
      <c r="W317" s="2">
        <v>18.781263611315108</v>
      </c>
      <c r="X317" s="2">
        <v>18.218089870159659</v>
      </c>
      <c r="Y317" s="2">
        <v>19.351883677117993</v>
      </c>
      <c r="Z317" s="2">
        <v>19.883536710855076</v>
      </c>
      <c r="AA317" s="2">
        <v>19.660105635443582</v>
      </c>
      <c r="AB317" s="2">
        <v>19.117113373640141</v>
      </c>
      <c r="AC317" s="2">
        <v>19.31905659380952</v>
      </c>
      <c r="AD317" s="2">
        <v>19.092035916887294</v>
      </c>
      <c r="AE317" s="2">
        <v>20.504066422158417</v>
      </c>
      <c r="AF317" s="2">
        <v>19.763166191653173</v>
      </c>
      <c r="AG317" s="2">
        <v>19.90804655275037</v>
      </c>
      <c r="AH317" s="2">
        <v>18.096283297535127</v>
      </c>
      <c r="AI317" s="2">
        <v>18.975508431183485</v>
      </c>
      <c r="AJ317" s="2">
        <v>18.753416989671653</v>
      </c>
      <c r="AK317" s="2">
        <v>20.077236585220767</v>
      </c>
      <c r="AL317" s="2">
        <v>18.979238288718346</v>
      </c>
      <c r="AM317" s="2">
        <v>19.624343932023116</v>
      </c>
      <c r="AN317" s="2">
        <v>19.432429694645844</v>
      </c>
      <c r="AO317" s="2">
        <v>19.153418446599787</v>
      </c>
      <c r="AP317" s="2">
        <v>19.809595434189777</v>
      </c>
      <c r="AQ317" s="2">
        <v>18.728393470472103</v>
      </c>
      <c r="AR317" s="2">
        <v>19.506216032252127</v>
      </c>
      <c r="AS317" s="2">
        <v>19.109040560755307</v>
      </c>
      <c r="AT317" s="2">
        <v>20.583692470239423</v>
      </c>
      <c r="AU317" s="2">
        <v>20.242072205211134</v>
      </c>
      <c r="AV317" s="2">
        <v>20.104351066799037</v>
      </c>
      <c r="AW317" s="2">
        <v>18.952336533404047</v>
      </c>
      <c r="AX317" s="2">
        <v>20.320449111778736</v>
      </c>
      <c r="AY317" s="2">
        <v>19.46784898189723</v>
      </c>
      <c r="AZ317" s="2">
        <v>20.876274532606921</v>
      </c>
      <c r="BA317" s="2">
        <v>19.250832077888468</v>
      </c>
      <c r="BB317" s="2">
        <v>20.306391102197725</v>
      </c>
      <c r="BC317" s="2">
        <v>19.394362994683704</v>
      </c>
      <c r="BD317" s="2">
        <v>18.247075844988675</v>
      </c>
      <c r="BE317" s="2">
        <v>19.686165802675827</v>
      </c>
      <c r="BF317" s="2">
        <v>19.705123168375088</v>
      </c>
      <c r="BG317" s="2">
        <v>20.028330993982483</v>
      </c>
      <c r="BH317" s="2">
        <v>19.197569424791912</v>
      </c>
      <c r="BI317" s="2">
        <v>19.951826992467204</v>
      </c>
      <c r="BJ317" s="2">
        <v>18.65019491645889</v>
      </c>
      <c r="BK317" s="2">
        <v>20.029954705002972</v>
      </c>
      <c r="BL317" s="2">
        <v>19.649173712948695</v>
      </c>
      <c r="BM317" s="2">
        <v>19.106223151328841</v>
      </c>
      <c r="BN317" s="2">
        <v>18.10871859575925</v>
      </c>
      <c r="BO317" s="2">
        <v>20.455323644427494</v>
      </c>
      <c r="BP317" s="2">
        <v>19.424461979681972</v>
      </c>
      <c r="BQ317" s="2">
        <v>19.703439580681028</v>
      </c>
      <c r="BR317" s="2">
        <v>19.453036150743667</v>
      </c>
      <c r="BS317" s="2">
        <v>20.675054044443687</v>
      </c>
      <c r="BT317" s="2">
        <v>20.253822274443468</v>
      </c>
      <c r="BU317" s="2">
        <v>19.202069857839241</v>
      </c>
      <c r="BV317" s="2">
        <v>19.254239524079182</v>
      </c>
      <c r="BW317" s="2">
        <v>18.89519451911443</v>
      </c>
      <c r="BX317" s="2">
        <v>19.380276480877196</v>
      </c>
      <c r="BY317" s="2">
        <v>19.753830777231194</v>
      </c>
      <c r="BZ317" s="2">
        <v>19.193562233707741</v>
      </c>
      <c r="CA317" s="2">
        <v>19.80016553997968</v>
      </c>
      <c r="CB317" s="2">
        <v>19.279622143476555</v>
      </c>
      <c r="CC317" s="2">
        <v>19.658450023218876</v>
      </c>
      <c r="CD317" s="2">
        <v>18.813477220115658</v>
      </c>
      <c r="CE317" s="2">
        <v>19.150853987355617</v>
      </c>
      <c r="CF317" s="2">
        <v>18.536868150633161</v>
      </c>
      <c r="CG317" s="2">
        <v>19.168287392151768</v>
      </c>
      <c r="CH317" s="2">
        <v>19.695825284911969</v>
      </c>
      <c r="CI317" s="2">
        <v>20.029954705002972</v>
      </c>
      <c r="CJ317" s="2">
        <v>19.360247749420363</v>
      </c>
      <c r="CK317" s="2">
        <v>19.316603272090678</v>
      </c>
      <c r="CL317" s="2">
        <v>18.816158910448582</v>
      </c>
      <c r="CM317" s="2">
        <v>18.195726280289545</v>
      </c>
      <c r="CN317" s="2">
        <v>20.173091353044594</v>
      </c>
      <c r="CO317" s="2">
        <v>19.524620077421567</v>
      </c>
      <c r="CP317" s="2">
        <v>19.306143255858611</v>
      </c>
      <c r="CQ317" s="2">
        <v>19.767295577836073</v>
      </c>
      <c r="CR317" s="2">
        <v>20.197072846586693</v>
      </c>
      <c r="CS317" s="2">
        <v>20.029954705002972</v>
      </c>
      <c r="CT317" s="2">
        <v>18.366190971880556</v>
      </c>
      <c r="CU317" s="2">
        <v>19.71515269742066</v>
      </c>
      <c r="CV317" s="2">
        <v>19.213805174735842</v>
      </c>
      <c r="CW317" s="2">
        <v>19.244051297787337</v>
      </c>
      <c r="CX317" s="2">
        <v>19.607968325595923</v>
      </c>
      <c r="CY317" s="2">
        <v>18.443913212332809</v>
      </c>
      <c r="CZ317" s="2">
        <v>19.461780353907567</v>
      </c>
      <c r="DA317" s="2">
        <v>20.518220986548499</v>
      </c>
      <c r="DB317" s="2">
        <v>19.172774154712897</v>
      </c>
      <c r="DC317" s="2">
        <v>19.87651073346964</v>
      </c>
      <c r="DD317" s="2">
        <v>20.112511517245384</v>
      </c>
      <c r="DE317" s="2">
        <v>19.243406566590878</v>
      </c>
      <c r="DF317" s="2">
        <v>19.028591090010639</v>
      </c>
      <c r="DG317" s="2">
        <v>20.520687801692247</v>
      </c>
      <c r="DH317" s="2">
        <v>19.945973255262277</v>
      </c>
      <c r="DI317" s="2">
        <v>19.547529085862259</v>
      </c>
      <c r="DJ317" s="2">
        <v>19.945248641404358</v>
      </c>
      <c r="DK317" s="2">
        <v>19.661588811805668</v>
      </c>
      <c r="DL317" s="2">
        <v>19.04867941583732</v>
      </c>
      <c r="DM317" s="2">
        <v>19.302903128019693</v>
      </c>
      <c r="DN317" s="2">
        <v>19.020417022445749</v>
      </c>
      <c r="DO317" s="2">
        <v>18.927282527719118</v>
      </c>
      <c r="DP317" s="2">
        <v>20.128851896256332</v>
      </c>
      <c r="DQ317" s="2">
        <v>19.668146018615268</v>
      </c>
      <c r="DR317" s="2">
        <v>18.836349010241104</v>
      </c>
      <c r="DS317" s="2">
        <v>20.438740121073767</v>
      </c>
      <c r="DT317" s="2">
        <v>18.343880937966407</v>
      </c>
      <c r="DU317" s="2">
        <v>20.517507644603235</v>
      </c>
      <c r="DV317" s="2">
        <v>18.974788124678145</v>
      </c>
      <c r="DW317" s="2">
        <v>19.135457125905138</v>
      </c>
      <c r="DX317" s="2">
        <v>19.757926054937567</v>
      </c>
      <c r="DY317" s="2">
        <v>19.590186664619139</v>
      </c>
      <c r="DZ317" s="2">
        <v>19.196616269143838</v>
      </c>
      <c r="EA317" s="2">
        <v>19.373775247686947</v>
      </c>
      <c r="EB317" s="2">
        <v>19.892641979727621</v>
      </c>
      <c r="EC317" s="2">
        <v>20.196990960625001</v>
      </c>
      <c r="ED317" s="2">
        <v>19.414401339617939</v>
      </c>
      <c r="EE317" s="2">
        <v>20.598650230895796</v>
      </c>
      <c r="EF317" s="2">
        <v>20.077832156113661</v>
      </c>
      <c r="EG317" s="2">
        <v>18.786260108230934</v>
      </c>
      <c r="EH317" s="2">
        <v>20.511189342873774</v>
      </c>
      <c r="EI317" s="2">
        <v>19.729993200796592</v>
      </c>
      <c r="EJ317" s="2">
        <v>19.347628709429213</v>
      </c>
      <c r="EK317" s="2">
        <v>19.093543442778049</v>
      </c>
      <c r="EL317" s="2">
        <v>18.608212404052161</v>
      </c>
      <c r="EM317" s="2">
        <v>19.082397226974248</v>
      </c>
      <c r="EN317" s="2">
        <v>19.309218883896882</v>
      </c>
      <c r="EO317" s="2">
        <v>19.342373113392188</v>
      </c>
      <c r="EP317" s="2">
        <v>19.051017244600722</v>
      </c>
      <c r="EQ317" s="2">
        <v>19.769517049698923</v>
      </c>
      <c r="ER317" s="2">
        <v>19.904409699016881</v>
      </c>
      <c r="ES317" s="2">
        <v>19.061277551316159</v>
      </c>
      <c r="ET317" s="2">
        <v>19.296916576093004</v>
      </c>
      <c r="EU317" s="2">
        <v>18.161033410167807</v>
      </c>
      <c r="EV317" s="2">
        <v>19.798914720433732</v>
      </c>
      <c r="EW317" s="2">
        <v>20.114947774874</v>
      </c>
      <c r="EX317" s="2">
        <v>19.934318755162302</v>
      </c>
      <c r="EY317" s="2">
        <v>19.726599455364305</v>
      </c>
      <c r="EZ317" s="2">
        <v>19.86177504079771</v>
      </c>
      <c r="FA317" s="2">
        <v>20.271555468434883</v>
      </c>
      <c r="FB317" s="2">
        <v>19.664954189177376</v>
      </c>
      <c r="FC317" s="2">
        <v>18.98532876063534</v>
      </c>
      <c r="FD317" s="2">
        <v>20.924879494447925</v>
      </c>
      <c r="FE317" s="2">
        <v>19.25408400874937</v>
      </c>
      <c r="FF317" s="2">
        <v>20.373158212992898</v>
      </c>
      <c r="FG317" s="2">
        <v>19.332565547893946</v>
      </c>
      <c r="FH317" s="2">
        <v>20.287340272647828</v>
      </c>
      <c r="FI317" s="2">
        <v>18.672939877826863</v>
      </c>
      <c r="FJ317" s="2">
        <v>18.933463378453638</v>
      </c>
      <c r="FK317" s="2">
        <v>20.137185543479507</v>
      </c>
      <c r="FL317" s="2">
        <v>19.605077724449053</v>
      </c>
      <c r="FM317" s="2">
        <v>19.067425977697066</v>
      </c>
      <c r="FN317" s="2">
        <v>19.547189070502043</v>
      </c>
      <c r="FO317" s="2">
        <v>20.827699002457003</v>
      </c>
      <c r="FP317" s="2">
        <v>19.830384038915447</v>
      </c>
      <c r="FQ317" s="2">
        <v>18.842961155957212</v>
      </c>
      <c r="FR317" s="2">
        <v>19.526502935998458</v>
      </c>
      <c r="FS317" s="2">
        <v>20.449767151748159</v>
      </c>
      <c r="FT317" s="2">
        <v>18.544176963538806</v>
      </c>
      <c r="FU317" s="2">
        <v>19.35401293456006</v>
      </c>
      <c r="FV317" s="2">
        <v>19.764076079495737</v>
      </c>
      <c r="FW317" s="2">
        <v>19.95849294604427</v>
      </c>
      <c r="FX317" s="2">
        <v>20.437740253593745</v>
      </c>
      <c r="FY317" s="2">
        <v>19.601533632935997</v>
      </c>
      <c r="FZ317" s="2">
        <v>19.384086292542072</v>
      </c>
      <c r="GA317" s="2">
        <v>19.191053169967599</v>
      </c>
      <c r="GB317" s="2">
        <v>19.967896674764681</v>
      </c>
      <c r="GC317" s="2">
        <v>20.200719651678376</v>
      </c>
      <c r="GD317" s="2">
        <v>19.768268697496257</v>
      </c>
      <c r="GE317" s="2">
        <v>19.331977921710717</v>
      </c>
      <c r="GF317" s="2">
        <v>20.221060572878955</v>
      </c>
      <c r="GG317" s="2">
        <v>19.927134299201636</v>
      </c>
      <c r="GH317" s="2">
        <v>20.206210377440602</v>
      </c>
      <c r="GI317" s="2">
        <v>21.381589100152496</v>
      </c>
      <c r="GJ317" s="2">
        <v>19.158436157358473</v>
      </c>
      <c r="GK317" s="2">
        <v>20.57338863398288</v>
      </c>
      <c r="GL317" s="2">
        <v>19.296660695648168</v>
      </c>
      <c r="GM317" s="30">
        <v>19.403790835946488</v>
      </c>
      <c r="GN317" s="30">
        <v>19.687951929361532</v>
      </c>
    </row>
    <row r="318" spans="1:196" x14ac:dyDescent="0.2">
      <c r="A318" s="17" t="s">
        <v>256</v>
      </c>
      <c r="B318" s="17">
        <v>58</v>
      </c>
      <c r="C318" s="17">
        <v>10</v>
      </c>
      <c r="D318" s="9" t="s">
        <v>0</v>
      </c>
      <c r="E318" s="8">
        <v>0.95166507058839012</v>
      </c>
      <c r="F318" s="7">
        <v>3.7188127514578895E-2</v>
      </c>
      <c r="G318" s="7">
        <v>0.99082549131735176</v>
      </c>
      <c r="H318" s="10">
        <v>-1.5387661141300413E-2</v>
      </c>
      <c r="I318" s="78">
        <v>0</v>
      </c>
      <c r="J318" s="78">
        <v>0</v>
      </c>
      <c r="K318" s="2">
        <v>18.43751576753759</v>
      </c>
      <c r="L318" s="2">
        <v>19.187820425274776</v>
      </c>
      <c r="M318" s="2">
        <v>18.116584771800643</v>
      </c>
      <c r="N318" s="2">
        <v>18.701280609147904</v>
      </c>
      <c r="O318" s="2">
        <v>18.722681555498966</v>
      </c>
      <c r="P318" s="2">
        <v>19.510892771975612</v>
      </c>
      <c r="Q318" s="2">
        <v>18.972058252622737</v>
      </c>
      <c r="R318" s="2">
        <v>18.696720399813984</v>
      </c>
      <c r="S318" s="2">
        <v>19.550428165207208</v>
      </c>
      <c r="T318" s="2">
        <v>18.995419118128083</v>
      </c>
      <c r="U318" s="2">
        <v>19.228372097018148</v>
      </c>
      <c r="V318" s="2">
        <v>17.288886633049621</v>
      </c>
      <c r="W318" s="2">
        <v>18.189626919550857</v>
      </c>
      <c r="X318" s="2">
        <v>17.307496162162877</v>
      </c>
      <c r="Y318" s="2">
        <v>18.350788195082057</v>
      </c>
      <c r="Z318" s="2">
        <v>18.76207720732825</v>
      </c>
      <c r="AA318" s="2">
        <v>19.471211991072593</v>
      </c>
      <c r="AB318" s="2">
        <v>18.547493281484662</v>
      </c>
      <c r="AC318" s="2">
        <v>18.830874168855743</v>
      </c>
      <c r="AD318" s="2">
        <v>18.178221477211554</v>
      </c>
      <c r="AE318" s="2">
        <v>19.469231387358693</v>
      </c>
      <c r="AF318" s="2">
        <v>18.986968373191498</v>
      </c>
      <c r="AG318" s="2">
        <v>18.82592985458</v>
      </c>
      <c r="AH318" s="2">
        <v>16.754605756676746</v>
      </c>
      <c r="AI318" s="2">
        <v>17.945181069300812</v>
      </c>
      <c r="AJ318" s="2">
        <v>17.45816603195092</v>
      </c>
      <c r="AK318" s="2">
        <v>19.56627568832381</v>
      </c>
      <c r="AL318" s="2">
        <v>17.695113084480045</v>
      </c>
      <c r="AM318" s="2">
        <v>18.497585926110492</v>
      </c>
      <c r="AN318" s="2">
        <v>18.996260048530434</v>
      </c>
      <c r="AO318" s="2">
        <v>18.687257311710869</v>
      </c>
      <c r="AP318" s="2">
        <v>19.51319318525109</v>
      </c>
      <c r="AQ318" s="2">
        <v>17.947994520096017</v>
      </c>
      <c r="AR318" s="2">
        <v>18.72791044106788</v>
      </c>
      <c r="AS318" s="2">
        <v>18.29303204538882</v>
      </c>
      <c r="AT318" s="2">
        <v>19.775771376599437</v>
      </c>
      <c r="AU318" s="2">
        <v>19.223434282050231</v>
      </c>
      <c r="AV318" s="2">
        <v>19.057657656463611</v>
      </c>
      <c r="AW318" s="2">
        <v>17.699704615414625</v>
      </c>
      <c r="AX318" s="2">
        <v>19.26581709807795</v>
      </c>
      <c r="AY318" s="2">
        <v>18.828709186554242</v>
      </c>
      <c r="AZ318" s="2">
        <v>20.029954705002972</v>
      </c>
      <c r="BA318" s="2">
        <v>18.294261317114927</v>
      </c>
      <c r="BB318" s="2">
        <v>19.642323339928193</v>
      </c>
      <c r="BC318" s="2">
        <v>18.906824026960759</v>
      </c>
      <c r="BD318" s="2">
        <v>16.743830089609347</v>
      </c>
      <c r="BE318" s="2">
        <v>18.554840791688097</v>
      </c>
      <c r="BF318" s="2">
        <v>18.527462273800673</v>
      </c>
      <c r="BG318" s="2">
        <v>18.925196978576622</v>
      </c>
      <c r="BH318" s="2">
        <v>17.908924720181787</v>
      </c>
      <c r="BI318" s="2">
        <v>18.804023710611109</v>
      </c>
      <c r="BJ318" s="2">
        <v>17.273127576634817</v>
      </c>
      <c r="BK318" s="2">
        <v>19.423245766768929</v>
      </c>
      <c r="BL318" s="2">
        <v>18.582177313284735</v>
      </c>
      <c r="BM318" s="2">
        <v>18.181519150967937</v>
      </c>
      <c r="BN318" s="2">
        <v>16.513965758411342</v>
      </c>
      <c r="BO318" s="2">
        <v>19.424085301516218</v>
      </c>
      <c r="BP318" s="2">
        <v>18.312923702760141</v>
      </c>
      <c r="BQ318" s="2">
        <v>18.613973206783061</v>
      </c>
      <c r="BR318" s="2">
        <v>18.363930979586275</v>
      </c>
      <c r="BS318" s="2">
        <v>19.569747833362893</v>
      </c>
      <c r="BT318" s="2">
        <v>19.571023874363028</v>
      </c>
      <c r="BU318" s="2">
        <v>18.663028164347722</v>
      </c>
      <c r="BV318" s="2">
        <v>17.826143330586905</v>
      </c>
      <c r="BW318" s="2">
        <v>17.044850419388116</v>
      </c>
      <c r="BX318" s="2">
        <v>18.183843636803989</v>
      </c>
      <c r="BY318" s="2">
        <v>19.133370424057297</v>
      </c>
      <c r="BZ318" s="2">
        <v>18.342409375233814</v>
      </c>
      <c r="CA318" s="2">
        <v>19.28266714078207</v>
      </c>
      <c r="CB318" s="2">
        <v>17.962236465574808</v>
      </c>
      <c r="CC318" s="2">
        <v>18.377790727560853</v>
      </c>
      <c r="CD318" s="2">
        <v>18.217849516006808</v>
      </c>
      <c r="CE318" s="2">
        <v>18.296039414730718</v>
      </c>
      <c r="CF318" s="2">
        <v>17.421701406166303</v>
      </c>
      <c r="CG318" s="2">
        <v>18.095080542572656</v>
      </c>
      <c r="CH318" s="2">
        <v>18.386690172484219</v>
      </c>
      <c r="CI318" s="2">
        <v>19.388949580157128</v>
      </c>
      <c r="CJ318" s="2">
        <v>18.127706469809215</v>
      </c>
      <c r="CK318" s="2">
        <v>17.944827702921238</v>
      </c>
      <c r="CL318" s="2">
        <v>17.509248267339917</v>
      </c>
      <c r="CM318" s="2">
        <v>16.950914810639087</v>
      </c>
      <c r="CN318" s="2">
        <v>19.185470366285248</v>
      </c>
      <c r="CO318" s="2">
        <v>19.058734900872839</v>
      </c>
      <c r="CP318" s="2">
        <v>18.758827921702142</v>
      </c>
      <c r="CQ318" s="2">
        <v>18.811431414872942</v>
      </c>
      <c r="CR318" s="2">
        <v>19.458187161440669</v>
      </c>
      <c r="CS318" s="2">
        <v>19.219201619832823</v>
      </c>
      <c r="CT318" s="2">
        <v>17.406116811122043</v>
      </c>
      <c r="CU318" s="2">
        <v>19.33286724451262</v>
      </c>
      <c r="CV318" s="2">
        <v>18.321510126685769</v>
      </c>
      <c r="CW318" s="2">
        <v>18.610325387041065</v>
      </c>
      <c r="CX318" s="2">
        <v>18.680377815211845</v>
      </c>
      <c r="CY318" s="2">
        <v>17.025263566076202</v>
      </c>
      <c r="CZ318" s="2">
        <v>19.101679842115228</v>
      </c>
      <c r="DA318" s="2">
        <v>19.719828563059654</v>
      </c>
      <c r="DB318" s="2">
        <v>17.898919994548564</v>
      </c>
      <c r="DC318" s="2">
        <v>18.927419600239553</v>
      </c>
      <c r="DD318" s="2">
        <v>19.211879844336686</v>
      </c>
      <c r="DE318" s="2">
        <v>18.576997476096103</v>
      </c>
      <c r="DF318" s="2">
        <v>18.309001747463853</v>
      </c>
      <c r="DG318" s="2">
        <v>19.818318020366469</v>
      </c>
      <c r="DH318" s="2">
        <v>20.067085974202481</v>
      </c>
      <c r="DI318" s="2">
        <v>18.231985703074493</v>
      </c>
      <c r="DJ318" s="2">
        <v>18.724741806302656</v>
      </c>
      <c r="DK318" s="2">
        <v>18.502283157880896</v>
      </c>
      <c r="DL318" s="2">
        <v>18.183944929123154</v>
      </c>
      <c r="DM318" s="2">
        <v>18.418316292126701</v>
      </c>
      <c r="DN318" s="2">
        <v>18.142739826042117</v>
      </c>
      <c r="DO318" s="2">
        <v>17.895841287008466</v>
      </c>
      <c r="DP318" s="2">
        <v>19.306755677233124</v>
      </c>
      <c r="DQ318" s="2">
        <v>18.88307131818376</v>
      </c>
      <c r="DR318" s="2">
        <v>17.693824053606399</v>
      </c>
      <c r="DS318" s="2">
        <v>20.053932124904666</v>
      </c>
      <c r="DT318" s="2">
        <v>17.586328181739511</v>
      </c>
      <c r="DU318" s="2">
        <v>19.457080931424436</v>
      </c>
      <c r="DV318" s="2">
        <v>18.566299541323076</v>
      </c>
      <c r="DW318" s="2">
        <v>18.016254457092657</v>
      </c>
      <c r="DX318" s="2">
        <v>18.590725214112943</v>
      </c>
      <c r="DY318" s="2">
        <v>18.84442134977164</v>
      </c>
      <c r="DZ318" s="2">
        <v>18.014341274832699</v>
      </c>
      <c r="EA318" s="2">
        <v>18.03462304495282</v>
      </c>
      <c r="EB318" s="2">
        <v>18.643597973092042</v>
      </c>
      <c r="EC318" s="2">
        <v>18.828283033014028</v>
      </c>
      <c r="ED318" s="2">
        <v>18.442699151551615</v>
      </c>
      <c r="EE318" s="2">
        <v>19.32219498311164</v>
      </c>
      <c r="EF318" s="2">
        <v>18.38040961294147</v>
      </c>
      <c r="EG318" s="2">
        <v>17.803351467654249</v>
      </c>
      <c r="EH318" s="2">
        <v>19.340880811662853</v>
      </c>
      <c r="EI318" s="2">
        <v>18.787980442672307</v>
      </c>
      <c r="EJ318" s="2">
        <v>18.450225242468392</v>
      </c>
      <c r="EK318" s="2">
        <v>17.651199520466228</v>
      </c>
      <c r="EL318" s="2">
        <v>17.076558232422418</v>
      </c>
      <c r="EM318" s="2">
        <v>18.148260635333301</v>
      </c>
      <c r="EN318" s="2">
        <v>18.177420231348652</v>
      </c>
      <c r="EO318" s="2">
        <v>18.512811326119326</v>
      </c>
      <c r="EP318" s="2">
        <v>18.114741289798367</v>
      </c>
      <c r="EQ318" s="2">
        <v>18.574269973371507</v>
      </c>
      <c r="ER318" s="2">
        <v>19.054588726976458</v>
      </c>
      <c r="ES318" s="2">
        <v>17.879658932232672</v>
      </c>
      <c r="ET318" s="2">
        <v>17.662681741554497</v>
      </c>
      <c r="EU318" s="2">
        <v>16.848232355561446</v>
      </c>
      <c r="EV318" s="2">
        <v>19.589200274110606</v>
      </c>
      <c r="EW318" s="2">
        <v>18.840623570959462</v>
      </c>
      <c r="EX318" s="2">
        <v>19.809536795628869</v>
      </c>
      <c r="EY318" s="2">
        <v>18.571085762190421</v>
      </c>
      <c r="EZ318" s="2">
        <v>18.919315756622495</v>
      </c>
      <c r="FA318" s="2">
        <v>19.072224919597456</v>
      </c>
      <c r="FB318" s="2">
        <v>18.422990556539446</v>
      </c>
      <c r="FC318" s="2">
        <v>17.841034591902041</v>
      </c>
      <c r="FD318" s="2">
        <v>19.743053465274624</v>
      </c>
      <c r="FE318" s="2">
        <v>18.333917176690786</v>
      </c>
      <c r="FF318" s="2">
        <v>19.270483217040262</v>
      </c>
      <c r="FG318" s="2">
        <v>18.242667615235845</v>
      </c>
      <c r="FH318" s="2">
        <v>18.981819397142178</v>
      </c>
      <c r="FI318" s="2">
        <v>17.319753745899586</v>
      </c>
      <c r="FJ318" s="2">
        <v>17.645240765511144</v>
      </c>
      <c r="FK318" s="2">
        <v>18.646705994810858</v>
      </c>
      <c r="FL318" s="2">
        <v>18.26671675604571</v>
      </c>
      <c r="FM318" s="2">
        <v>18.460777269866913</v>
      </c>
      <c r="FN318" s="2">
        <v>18.080814041858883</v>
      </c>
      <c r="FO318" s="2">
        <v>20.312328842329933</v>
      </c>
      <c r="FP318" s="2">
        <v>18.564987683931992</v>
      </c>
      <c r="FQ318" s="2">
        <v>17.582235286893869</v>
      </c>
      <c r="FR318" s="2">
        <v>17.73789463349846</v>
      </c>
      <c r="FS318" s="2">
        <v>18.804698293158307</v>
      </c>
      <c r="FT318" s="2">
        <v>16.965006317056531</v>
      </c>
      <c r="FU318" s="2">
        <v>18.632243358126743</v>
      </c>
      <c r="FV318" s="2">
        <v>18.171220911376963</v>
      </c>
      <c r="FW318" s="2">
        <v>18.616555694139905</v>
      </c>
      <c r="FX318" s="2">
        <v>18.964953830220342</v>
      </c>
      <c r="FY318" s="2">
        <v>19.243096026266596</v>
      </c>
      <c r="FZ318" s="2">
        <v>18.462983464910256</v>
      </c>
      <c r="GA318" s="2">
        <v>17.701658771366844</v>
      </c>
      <c r="GB318" s="2">
        <v>18.768968795102605</v>
      </c>
      <c r="GC318" s="2">
        <v>19.418437092838445</v>
      </c>
      <c r="GD318" s="2">
        <v>19.436284014458057</v>
      </c>
      <c r="GE318" s="2">
        <v>18.059119939907625</v>
      </c>
      <c r="GF318" s="2">
        <v>19.07271686781954</v>
      </c>
      <c r="GG318" s="2">
        <v>18.49250933701996</v>
      </c>
      <c r="GH318" s="2">
        <v>18.485978250433647</v>
      </c>
      <c r="GI318" s="2">
        <v>19.81565556510914</v>
      </c>
      <c r="GJ318" s="2">
        <v>17.323591897601357</v>
      </c>
      <c r="GK318" s="2">
        <v>18.965734748565527</v>
      </c>
      <c r="GL318" s="2">
        <v>17.6564195823726</v>
      </c>
      <c r="GM318" s="30">
        <v>18.370815275585134</v>
      </c>
      <c r="GN318" s="30">
        <v>18.172812374915697</v>
      </c>
    </row>
    <row r="319" spans="1:196" x14ac:dyDescent="0.2">
      <c r="A319" s="17" t="s">
        <v>257</v>
      </c>
      <c r="B319" s="17">
        <f>18+18+18</f>
        <v>54</v>
      </c>
      <c r="C319" s="17">
        <v>8</v>
      </c>
      <c r="D319" s="9" t="s">
        <v>0</v>
      </c>
      <c r="E319" s="8">
        <v>0.90600004022904179</v>
      </c>
      <c r="F319" s="7">
        <v>0.1024596176444561</v>
      </c>
      <c r="G319" s="7">
        <v>0.17804802023005051</v>
      </c>
      <c r="H319" s="10">
        <v>-0.42876958114713659</v>
      </c>
      <c r="I319" s="78">
        <v>0</v>
      </c>
      <c r="J319" s="78">
        <v>0</v>
      </c>
      <c r="K319" s="2">
        <v>18.580447084881897</v>
      </c>
      <c r="L319" s="2">
        <v>15.930046544192862</v>
      </c>
      <c r="M319" s="2">
        <v>18.013102869234562</v>
      </c>
      <c r="N319" s="2">
        <v>14.679199109048788</v>
      </c>
      <c r="O319" s="2">
        <v>18.577644371384441</v>
      </c>
      <c r="P319" s="2">
        <v>16.382906375406076</v>
      </c>
      <c r="Q319" s="2">
        <v>15.2642882369429</v>
      </c>
      <c r="R319" s="2">
        <v>15.159751419978674</v>
      </c>
      <c r="S319" s="2">
        <v>15.724271894795715</v>
      </c>
      <c r="T319" s="2">
        <v>16.463509988064956</v>
      </c>
      <c r="U319" s="2">
        <v>17.017175848626348</v>
      </c>
      <c r="V319" s="2">
        <v>15.734782872519368</v>
      </c>
      <c r="W319" s="2">
        <v>17.395101585190087</v>
      </c>
      <c r="X319" s="2">
        <v>16.442425247559946</v>
      </c>
      <c r="Y319" s="2">
        <v>14.709694661077696</v>
      </c>
      <c r="Z319" s="2">
        <v>16.355134193080612</v>
      </c>
      <c r="AA319" s="2">
        <v>18.961330469437062</v>
      </c>
      <c r="AB319" s="2">
        <v>18.38491258491479</v>
      </c>
      <c r="AC319" s="2">
        <v>17.137591433368019</v>
      </c>
      <c r="AD319" s="2">
        <v>19.827108501367103</v>
      </c>
      <c r="AE319" s="2">
        <v>16.631958036882445</v>
      </c>
      <c r="AF319" s="2">
        <v>16.257482399449422</v>
      </c>
      <c r="AG319" s="2">
        <v>16.833854108946309</v>
      </c>
      <c r="AH319" s="2">
        <v>14.610192983259019</v>
      </c>
      <c r="AI319" s="2">
        <v>15.961565532133376</v>
      </c>
      <c r="AJ319" s="2">
        <v>17.779378746278116</v>
      </c>
      <c r="AK319" s="2">
        <v>16.405044257935611</v>
      </c>
      <c r="AL319" s="2">
        <v>15.774930526132033</v>
      </c>
      <c r="AM319" s="2">
        <v>15.344132838628315</v>
      </c>
      <c r="AN319" s="2">
        <v>14.487479633973598</v>
      </c>
      <c r="AO319" s="2">
        <v>20.252811119103306</v>
      </c>
      <c r="AP319" s="2">
        <v>16.6626320382485</v>
      </c>
      <c r="AQ319" s="2">
        <v>16.505724900036611</v>
      </c>
      <c r="AR319" s="2">
        <v>17.546386884745299</v>
      </c>
      <c r="AS319" s="2">
        <v>18.146665871550514</v>
      </c>
      <c r="AT319" s="2">
        <v>14.451901323711278</v>
      </c>
      <c r="AU319" s="2">
        <v>17.914472871216439</v>
      </c>
      <c r="AV319" s="2">
        <v>15.266451255430693</v>
      </c>
      <c r="AW319" s="2">
        <v>16.124078165835357</v>
      </c>
      <c r="AX319" s="2">
        <v>17.421685170275861</v>
      </c>
      <c r="AY319" s="2">
        <v>15.759303184819288</v>
      </c>
      <c r="AZ319" s="2">
        <v>17.654327956997527</v>
      </c>
      <c r="BA319" s="2">
        <v>16.890310644539003</v>
      </c>
      <c r="BB319" s="2">
        <v>16.642702825931053</v>
      </c>
      <c r="BC319" s="2">
        <v>16.661374310961978</v>
      </c>
      <c r="BD319" s="2">
        <v>16.558049776784184</v>
      </c>
      <c r="BE319" s="2">
        <v>15.805667903863862</v>
      </c>
      <c r="BF319" s="2">
        <v>18.769494843229499</v>
      </c>
      <c r="BG319" s="2">
        <v>14.254918072320425</v>
      </c>
      <c r="BH319" s="2">
        <v>15.238063591453294</v>
      </c>
      <c r="BI319" s="2">
        <v>14.766015622762225</v>
      </c>
      <c r="BJ319" s="2">
        <v>16.86974853681274</v>
      </c>
      <c r="BK319" s="2">
        <v>16.160043133034975</v>
      </c>
      <c r="BL319" s="2">
        <v>19.763399544143109</v>
      </c>
      <c r="BM319" s="2">
        <v>17.626388421591056</v>
      </c>
      <c r="BN319" s="2">
        <v>16.781074902352433</v>
      </c>
      <c r="BO319" s="2">
        <v>15.640428108388701</v>
      </c>
      <c r="BP319" s="2">
        <v>16.339127581351768</v>
      </c>
      <c r="BQ319" s="2">
        <v>14.848721275344076</v>
      </c>
      <c r="BR319" s="2">
        <v>16.275596807726526</v>
      </c>
      <c r="BS319" s="2">
        <v>16.850588799273869</v>
      </c>
      <c r="BT319" s="2">
        <v>17.401795755371271</v>
      </c>
      <c r="BU319" s="2">
        <v>15.92499238738899</v>
      </c>
      <c r="BV319" s="2">
        <v>15.440515409602369</v>
      </c>
      <c r="BW319" s="2">
        <v>14.297328484678582</v>
      </c>
      <c r="BX319" s="2">
        <v>16.629532926075157</v>
      </c>
      <c r="BY319" s="2">
        <v>19.529998245842435</v>
      </c>
      <c r="BZ319" s="2">
        <v>15.761055040328058</v>
      </c>
      <c r="CA319" s="2">
        <v>17.171262308669156</v>
      </c>
      <c r="CB319" s="2">
        <v>15.88171981038651</v>
      </c>
      <c r="CC319" s="2">
        <v>15.281117712964377</v>
      </c>
      <c r="CD319" s="2">
        <v>17.082445001847528</v>
      </c>
      <c r="CE319" s="2">
        <v>16.243464702041351</v>
      </c>
      <c r="CF319" s="2">
        <v>15.798771602824203</v>
      </c>
      <c r="CG319" s="2">
        <v>16.374027810354384</v>
      </c>
      <c r="CH319" s="2">
        <v>17.002877467733434</v>
      </c>
      <c r="CI319" s="2">
        <v>19.095813015973256</v>
      </c>
      <c r="CJ319" s="2">
        <v>18.351321712297644</v>
      </c>
      <c r="CK319" s="2">
        <v>15.960004821287832</v>
      </c>
      <c r="CL319" s="2">
        <v>17.607384135134073</v>
      </c>
      <c r="CM319" s="2">
        <v>17.257765510207236</v>
      </c>
      <c r="CN319" s="2">
        <v>16.42737011558685</v>
      </c>
      <c r="CO319" s="2">
        <v>17.605176093175672</v>
      </c>
      <c r="CP319" s="2">
        <v>17.477136868417542</v>
      </c>
      <c r="CQ319" s="2">
        <v>17.744175386494877</v>
      </c>
      <c r="CR319" s="2">
        <v>16.869742008652835</v>
      </c>
      <c r="CS319" s="2">
        <v>17.139180394276391</v>
      </c>
      <c r="CT319" s="2">
        <v>17.106623458949542</v>
      </c>
      <c r="CU319" s="2">
        <v>17.55643866320057</v>
      </c>
      <c r="CV319" s="2">
        <v>16.68250556433938</v>
      </c>
      <c r="CW319" s="2">
        <v>16.473557280583073</v>
      </c>
      <c r="CX319" s="2">
        <v>15.860626867896888</v>
      </c>
      <c r="CY319" s="2">
        <v>15.07387948239621</v>
      </c>
      <c r="CZ319" s="2">
        <v>20.093721010813844</v>
      </c>
      <c r="DA319" s="2">
        <v>17.34517260643047</v>
      </c>
      <c r="DB319" s="2">
        <v>14.793270327640544</v>
      </c>
      <c r="DC319" s="2">
        <v>16.318235778965207</v>
      </c>
      <c r="DD319" s="2">
        <v>14.970304434139495</v>
      </c>
      <c r="DE319" s="2">
        <v>19.038455228701721</v>
      </c>
      <c r="DF319" s="2">
        <v>16.365485949819838</v>
      </c>
      <c r="DG319" s="2">
        <v>18.534513571252567</v>
      </c>
      <c r="DH319" s="2">
        <v>19.026333301692613</v>
      </c>
      <c r="DI319" s="2">
        <v>14.435277517789983</v>
      </c>
      <c r="DJ319" s="2">
        <v>17.57776316878553</v>
      </c>
      <c r="DK319" s="2">
        <v>15.313819188185363</v>
      </c>
      <c r="DL319" s="2">
        <v>15.03383314359052</v>
      </c>
      <c r="DM319" s="2">
        <v>16.962501629653989</v>
      </c>
      <c r="DN319" s="2">
        <v>15.862709194412982</v>
      </c>
      <c r="DO319" s="2">
        <v>17.580739156276785</v>
      </c>
      <c r="DP319" s="2">
        <v>18.539385452764137</v>
      </c>
      <c r="DQ319" s="2">
        <v>17.095015694135153</v>
      </c>
      <c r="DR319" s="2">
        <v>17.652569149489437</v>
      </c>
      <c r="DS319" s="2">
        <v>21.017141625774347</v>
      </c>
      <c r="DT319" s="2">
        <v>17.526433674149654</v>
      </c>
      <c r="DU319" s="2">
        <v>15.88320693095465</v>
      </c>
      <c r="DV319" s="2">
        <v>19.241945638980607</v>
      </c>
      <c r="DW319" s="2">
        <v>15.842629100937181</v>
      </c>
      <c r="DX319" s="2">
        <v>15.667464366225854</v>
      </c>
      <c r="DY319" s="2">
        <v>16.855899414761677</v>
      </c>
      <c r="DZ319" s="2">
        <v>18.793659106079602</v>
      </c>
      <c r="EA319" s="2">
        <v>15.933092127252184</v>
      </c>
      <c r="EB319" s="2">
        <v>14.935920680636805</v>
      </c>
      <c r="EC319" s="2">
        <v>15.418424398638896</v>
      </c>
      <c r="ED319" s="2">
        <v>16.713391237066503</v>
      </c>
      <c r="EE319" s="2">
        <v>15.156895824896568</v>
      </c>
      <c r="EF319" s="2">
        <v>14.690587278273128</v>
      </c>
      <c r="EG319" s="2">
        <v>18.711395670606208</v>
      </c>
      <c r="EH319" s="2">
        <v>15.544747938795922</v>
      </c>
      <c r="EI319" s="2">
        <v>16.122981110491061</v>
      </c>
      <c r="EJ319" s="2">
        <v>16.17918561856424</v>
      </c>
      <c r="EK319" s="2">
        <v>15.978116376308817</v>
      </c>
      <c r="EL319" s="2">
        <v>15.008005285508894</v>
      </c>
      <c r="EM319" s="2">
        <v>17.312833664900097</v>
      </c>
      <c r="EN319" s="2">
        <v>14.806276641533202</v>
      </c>
      <c r="EO319" s="2">
        <v>17.7228944768883</v>
      </c>
      <c r="EP319" s="2">
        <v>16.097730153658443</v>
      </c>
      <c r="EQ319" s="2">
        <v>17.850249191375696</v>
      </c>
      <c r="ER319" s="2">
        <v>18.966481320293923</v>
      </c>
      <c r="ES319" s="2">
        <v>16.91989174571259</v>
      </c>
      <c r="ET319" s="2">
        <v>16.055483892287036</v>
      </c>
      <c r="EU319" s="2">
        <v>15.503123031955443</v>
      </c>
      <c r="EV319" s="2">
        <v>17.880857917780649</v>
      </c>
      <c r="EW319" s="2">
        <v>15.738799249577168</v>
      </c>
      <c r="EX319" s="2">
        <v>20.022983041380201</v>
      </c>
      <c r="EY319" s="2">
        <v>16.224448532854435</v>
      </c>
      <c r="EZ319" s="2">
        <v>17.185479009761885</v>
      </c>
      <c r="FA319" s="2">
        <v>15.699885464863492</v>
      </c>
      <c r="FB319" s="2">
        <v>15.800544489144494</v>
      </c>
      <c r="FC319" s="2">
        <v>13.368695891447597</v>
      </c>
      <c r="FD319" s="2">
        <v>15.331666178369261</v>
      </c>
      <c r="FE319" s="2">
        <v>14.193071815259072</v>
      </c>
      <c r="FF319" s="2">
        <v>15.420321745387058</v>
      </c>
      <c r="FG319" s="2">
        <v>18.70562491905811</v>
      </c>
      <c r="FH319" s="2">
        <v>16.911829330546134</v>
      </c>
      <c r="FI319" s="2">
        <v>16.426922670494637</v>
      </c>
      <c r="FJ319" s="2">
        <v>18.361953448875667</v>
      </c>
      <c r="FK319" s="2">
        <v>18.343548043989248</v>
      </c>
      <c r="FL319" s="2">
        <v>16.464054222468555</v>
      </c>
      <c r="FM319" s="2">
        <v>16.72015565596941</v>
      </c>
      <c r="FN319" s="2">
        <v>16.427769640643913</v>
      </c>
      <c r="FO319" s="2">
        <v>15.572654211219072</v>
      </c>
      <c r="FP319" s="2">
        <v>15.633528625875199</v>
      </c>
      <c r="FQ319" s="2">
        <v>15.416482312312114</v>
      </c>
      <c r="FR319" s="2">
        <v>14.664328111845352</v>
      </c>
      <c r="FS319" s="2">
        <v>14.614846367993975</v>
      </c>
      <c r="FT319" s="2">
        <v>14.344387898651338</v>
      </c>
      <c r="FU319" s="2">
        <v>19.946136610230155</v>
      </c>
      <c r="FV319" s="2">
        <v>15.668641169198128</v>
      </c>
      <c r="FW319" s="2">
        <v>16.440070097981401</v>
      </c>
      <c r="FX319" s="2">
        <v>14.531210394421231</v>
      </c>
      <c r="FY319" s="2">
        <v>18.933040840244679</v>
      </c>
      <c r="FZ319" s="2">
        <v>18.749459594309592</v>
      </c>
      <c r="GA319" s="2">
        <v>15.014229914946792</v>
      </c>
      <c r="GB319" s="2">
        <v>17.020695050286776</v>
      </c>
      <c r="GC319" s="2">
        <v>16.337154419024348</v>
      </c>
      <c r="GD319" s="2">
        <v>15.843102928773606</v>
      </c>
      <c r="GE319" s="2">
        <v>15.270663152909854</v>
      </c>
      <c r="GF319" s="2">
        <v>17.63810739299262</v>
      </c>
      <c r="GG319" s="2">
        <v>14.724208110737189</v>
      </c>
      <c r="GH319" s="2">
        <v>13.966303637139717</v>
      </c>
      <c r="GI319" s="2">
        <v>16.914154047473424</v>
      </c>
      <c r="GJ319" s="2">
        <v>14.247864496921125</v>
      </c>
      <c r="GK319" s="2">
        <v>14.6857562622411</v>
      </c>
      <c r="GL319" s="2">
        <v>14.067659338292694</v>
      </c>
      <c r="GM319" s="30">
        <v>17.274583695604633</v>
      </c>
      <c r="GN319" s="30">
        <v>15.13964656610492</v>
      </c>
    </row>
    <row r="320" spans="1:196" x14ac:dyDescent="0.2">
      <c r="A320" s="17" t="s">
        <v>258</v>
      </c>
      <c r="B320" s="17">
        <v>56</v>
      </c>
      <c r="C320" s="17">
        <v>9</v>
      </c>
      <c r="D320" s="9" t="s">
        <v>0</v>
      </c>
      <c r="E320" s="8">
        <v>0.53299118611932994</v>
      </c>
      <c r="F320" s="7">
        <v>0.1183271374936119</v>
      </c>
      <c r="G320" s="7">
        <v>0.73695178781073967</v>
      </c>
      <c r="H320" s="10">
        <v>7.8534833242624558E-2</v>
      </c>
      <c r="I320" s="78">
        <v>0</v>
      </c>
      <c r="J320" s="78">
        <v>0</v>
      </c>
      <c r="K320" s="2">
        <v>17.676970618390097</v>
      </c>
      <c r="L320" s="2">
        <v>18.36036492005195</v>
      </c>
      <c r="M320" s="2">
        <v>17.411257599539372</v>
      </c>
      <c r="N320" s="2">
        <v>17.887155268868902</v>
      </c>
      <c r="O320" s="2">
        <v>18.00139523686645</v>
      </c>
      <c r="P320" s="2">
        <v>18.420827101246434</v>
      </c>
      <c r="Q320" s="2">
        <v>17.288920872046042</v>
      </c>
      <c r="R320" s="2">
        <v>17.517752678172577</v>
      </c>
      <c r="S320" s="2">
        <v>18.249317480851996</v>
      </c>
      <c r="T320" s="2">
        <v>18.517303848438178</v>
      </c>
      <c r="U320" s="2">
        <v>17.789370594208997</v>
      </c>
      <c r="V320" s="2">
        <v>16.616263161689606</v>
      </c>
      <c r="W320" s="2">
        <v>17.700655146097233</v>
      </c>
      <c r="X320" s="2">
        <v>16.860553103219253</v>
      </c>
      <c r="Y320" s="2">
        <v>16.963010382130896</v>
      </c>
      <c r="Z320" s="2">
        <v>18.460230272842313</v>
      </c>
      <c r="AA320" s="2">
        <v>18.380931136485664</v>
      </c>
      <c r="AB320" s="2">
        <v>18.069712229670134</v>
      </c>
      <c r="AC320" s="2">
        <v>17.671738163210453</v>
      </c>
      <c r="AD320" s="2">
        <v>18.001574581363592</v>
      </c>
      <c r="AE320" s="2">
        <v>18.999420731613867</v>
      </c>
      <c r="AF320" s="2">
        <v>18.380437785306796</v>
      </c>
      <c r="AG320" s="2">
        <v>18.360735210867972</v>
      </c>
      <c r="AH320" s="2">
        <v>16.695615074700818</v>
      </c>
      <c r="AI320" s="2">
        <v>17.115599905316287</v>
      </c>
      <c r="AJ320" s="2">
        <v>17.905025692629479</v>
      </c>
      <c r="AK320" s="2">
        <v>18.356205055090964</v>
      </c>
      <c r="AL320" s="2">
        <v>16.791267377461971</v>
      </c>
      <c r="AM320" s="2">
        <v>17.684525359656117</v>
      </c>
      <c r="AN320" s="2">
        <v>17.842009603063133</v>
      </c>
      <c r="AO320" s="2">
        <v>18.712104542870449</v>
      </c>
      <c r="AP320" s="2">
        <v>18.459839250012116</v>
      </c>
      <c r="AQ320" s="2">
        <v>17.005991554484304</v>
      </c>
      <c r="AR320" s="2">
        <v>17.168339314710821</v>
      </c>
      <c r="AS320" s="2">
        <v>17.723996716358258</v>
      </c>
      <c r="AT320" s="2">
        <v>18.152617496122986</v>
      </c>
      <c r="AU320" s="2">
        <v>18.88756705401935</v>
      </c>
      <c r="AV320" s="2">
        <v>18.037279411619071</v>
      </c>
      <c r="AW320" s="2">
        <v>16.979828657489154</v>
      </c>
      <c r="AX320" s="2">
        <v>18.077857807334066</v>
      </c>
      <c r="AY320" s="2">
        <v>18.029460671288895</v>
      </c>
      <c r="AZ320" s="2">
        <v>19.662369559143059</v>
      </c>
      <c r="BA320" s="2">
        <v>17.588986084357416</v>
      </c>
      <c r="BB320" s="2">
        <v>18.57518232135191</v>
      </c>
      <c r="BC320" s="2">
        <v>18.094114490801228</v>
      </c>
      <c r="BD320" s="2">
        <v>16.096368522258508</v>
      </c>
      <c r="BE320" s="2">
        <v>17.439018145968969</v>
      </c>
      <c r="BF320" s="2">
        <v>17.447117250076403</v>
      </c>
      <c r="BG320" s="2">
        <v>17.667664821356915</v>
      </c>
      <c r="BH320" s="2">
        <v>17.118956953819417</v>
      </c>
      <c r="BI320" s="2">
        <v>17.751726957928408</v>
      </c>
      <c r="BJ320" s="2">
        <v>16.913680852725456</v>
      </c>
      <c r="BK320" s="2">
        <v>18.134361520232204</v>
      </c>
      <c r="BL320" s="2">
        <v>17.874865186824547</v>
      </c>
      <c r="BM320" s="2">
        <v>17.247140200995513</v>
      </c>
      <c r="BN320" s="2">
        <v>16.754319950141081</v>
      </c>
      <c r="BO320" s="2">
        <v>18.873291117599479</v>
      </c>
      <c r="BP320" s="2">
        <v>17.641137827551564</v>
      </c>
      <c r="BQ320" s="2">
        <v>17.867262468746315</v>
      </c>
      <c r="BR320" s="2">
        <v>17.744066096119305</v>
      </c>
      <c r="BS320" s="2">
        <v>18.869671017559916</v>
      </c>
      <c r="BT320" s="2">
        <v>19.076338573669894</v>
      </c>
      <c r="BU320" s="2">
        <v>17.615337084428976</v>
      </c>
      <c r="BV320" s="2">
        <v>17.283611709438304</v>
      </c>
      <c r="BW320" s="2">
        <v>17.152034255146287</v>
      </c>
      <c r="BX320" s="2">
        <v>17.670263158209657</v>
      </c>
      <c r="BY320" s="2">
        <v>18.887231490591105</v>
      </c>
      <c r="BZ320" s="2">
        <v>17.364416052293954</v>
      </c>
      <c r="CA320" s="2">
        <v>18.17178143028157</v>
      </c>
      <c r="CB320" s="2">
        <v>17.263454314616638</v>
      </c>
      <c r="CC320" s="2">
        <v>17.419946947396973</v>
      </c>
      <c r="CD320" s="2">
        <v>16.81476102077206</v>
      </c>
      <c r="CE320" s="2">
        <v>17.614924168064107</v>
      </c>
      <c r="CF320" s="2">
        <v>17.02212875420776</v>
      </c>
      <c r="CG320" s="2">
        <v>16.965121527011814</v>
      </c>
      <c r="CH320" s="2">
        <v>17.75681520633184</v>
      </c>
      <c r="CI320" s="2">
        <v>18.999639628620042</v>
      </c>
      <c r="CJ320" s="2">
        <v>17.504413611121951</v>
      </c>
      <c r="CK320" s="2">
        <v>17.051456033180333</v>
      </c>
      <c r="CL320" s="2">
        <v>17.538802362897567</v>
      </c>
      <c r="CM320" s="2">
        <v>16.350725263902458</v>
      </c>
      <c r="CN320" s="2">
        <v>18.386984600097538</v>
      </c>
      <c r="CO320" s="2">
        <v>18.200989930378288</v>
      </c>
      <c r="CP320" s="2">
        <v>17.757382959192551</v>
      </c>
      <c r="CQ320" s="2">
        <v>18.161451113957426</v>
      </c>
      <c r="CR320" s="2">
        <v>18.431324201381212</v>
      </c>
      <c r="CS320" s="2">
        <v>18.007386461091702</v>
      </c>
      <c r="CT320" s="2">
        <v>16.652595082471901</v>
      </c>
      <c r="CU320" s="2">
        <v>17.95777298153255</v>
      </c>
      <c r="CV320" s="2">
        <v>17.61119357189553</v>
      </c>
      <c r="CW320" s="2">
        <v>17.126876852806834</v>
      </c>
      <c r="CX320" s="2">
        <v>17.928630808011658</v>
      </c>
      <c r="CY320" s="2">
        <v>16.624810717772721</v>
      </c>
      <c r="CZ320" s="2">
        <v>18.116807841928921</v>
      </c>
      <c r="DA320" s="2">
        <v>18.707669869849294</v>
      </c>
      <c r="DB320" s="2">
        <v>17.671052288472065</v>
      </c>
      <c r="DC320" s="2">
        <v>18.117616330815522</v>
      </c>
      <c r="DD320" s="2">
        <v>18.261764439018041</v>
      </c>
      <c r="DE320" s="2">
        <v>17.931516349103195</v>
      </c>
      <c r="DF320" s="2">
        <v>17.476029739885394</v>
      </c>
      <c r="DG320" s="2">
        <v>18.828628839158789</v>
      </c>
      <c r="DH320" s="2">
        <v>19.095651991248026</v>
      </c>
      <c r="DI320" s="2">
        <v>16.95530568997799</v>
      </c>
      <c r="DJ320" s="2">
        <v>18.249218611080046</v>
      </c>
      <c r="DK320" s="2">
        <v>18.490886330520578</v>
      </c>
      <c r="DL320" s="2">
        <v>17.509748090399476</v>
      </c>
      <c r="DM320" s="2">
        <v>17.468365792873954</v>
      </c>
      <c r="DN320" s="2">
        <v>17.658438407187553</v>
      </c>
      <c r="DO320" s="2">
        <v>17.240248880844348</v>
      </c>
      <c r="DP320" s="2">
        <v>18.695942951863096</v>
      </c>
      <c r="DQ320" s="2">
        <v>17.95376081842306</v>
      </c>
      <c r="DR320" s="2">
        <v>17.115713771385117</v>
      </c>
      <c r="DS320" s="2">
        <v>19.004671690979198</v>
      </c>
      <c r="DT320" s="2">
        <v>16.869537908221698</v>
      </c>
      <c r="DU320" s="2">
        <v>18.577046175503089</v>
      </c>
      <c r="DV320" s="2">
        <v>18.327185191885999</v>
      </c>
      <c r="DW320" s="2">
        <v>17.575373086633107</v>
      </c>
      <c r="DX320" s="2">
        <v>17.941217110125454</v>
      </c>
      <c r="DY320" s="2">
        <v>17.81557254823306</v>
      </c>
      <c r="DZ320" s="2">
        <v>17.264788297813574</v>
      </c>
      <c r="EA320" s="2">
        <v>18.292395781150201</v>
      </c>
      <c r="EB320" s="2">
        <v>18.116524771088354</v>
      </c>
      <c r="EC320" s="2">
        <v>18.133169291319231</v>
      </c>
      <c r="ED320" s="2">
        <v>17.465275892429627</v>
      </c>
      <c r="EE320" s="2">
        <v>18.086325270354696</v>
      </c>
      <c r="EF320" s="2">
        <v>17.873145869142956</v>
      </c>
      <c r="EG320" s="2">
        <v>17.375403652983671</v>
      </c>
      <c r="EH320" s="2">
        <v>18.910780175707242</v>
      </c>
      <c r="EI320" s="2">
        <v>17.582572039858434</v>
      </c>
      <c r="EJ320" s="2">
        <v>17.528332928129757</v>
      </c>
      <c r="EK320" s="2">
        <v>17.688172351332053</v>
      </c>
      <c r="EL320" s="2">
        <v>16.481986458095214</v>
      </c>
      <c r="EM320" s="2">
        <v>17.708528899737832</v>
      </c>
      <c r="EN320" s="2">
        <v>17.237194998622886</v>
      </c>
      <c r="EO320" s="2">
        <v>17.749199213497359</v>
      </c>
      <c r="EP320" s="2">
        <v>17.143418690321027</v>
      </c>
      <c r="EQ320" s="2">
        <v>18.005488324373214</v>
      </c>
      <c r="ER320" s="2">
        <v>18.787241476559203</v>
      </c>
      <c r="ES320" s="2">
        <v>17.341705512857992</v>
      </c>
      <c r="ET320" s="2">
        <v>17.654976179900338</v>
      </c>
      <c r="EU320" s="2">
        <v>17.321069986381261</v>
      </c>
      <c r="EV320" s="2">
        <v>18.290473831199801</v>
      </c>
      <c r="EW320" s="2">
        <v>17.84169367226697</v>
      </c>
      <c r="EX320" s="2">
        <v>19.392881322721049</v>
      </c>
      <c r="EY320" s="2">
        <v>18.026158495706568</v>
      </c>
      <c r="EZ320" s="2">
        <v>17.91473803714354</v>
      </c>
      <c r="FA320" s="2">
        <v>18.163110597293151</v>
      </c>
      <c r="FB320" s="2">
        <v>17.805736816785313</v>
      </c>
      <c r="FC320" s="2">
        <v>16.957584399994794</v>
      </c>
      <c r="FD320" s="2">
        <v>18.497201558473641</v>
      </c>
      <c r="FE320" s="2">
        <v>16.795212381846866</v>
      </c>
      <c r="FF320" s="2">
        <v>18.403286284366022</v>
      </c>
      <c r="FG320" s="2">
        <v>17.582871015627003</v>
      </c>
      <c r="FH320" s="2">
        <v>18.223977330556259</v>
      </c>
      <c r="FI320" s="2">
        <v>16.461184759298966</v>
      </c>
      <c r="FJ320" s="2">
        <v>17.31195733151279</v>
      </c>
      <c r="FK320" s="2">
        <v>17.60297364629546</v>
      </c>
      <c r="FL320" s="2">
        <v>17.501036380153902</v>
      </c>
      <c r="FM320" s="2">
        <v>17.605339590352603</v>
      </c>
      <c r="FN320" s="2">
        <v>17.849716862174525</v>
      </c>
      <c r="FO320" s="2">
        <v>18.777557877020641</v>
      </c>
      <c r="FP320" s="2">
        <v>17.530780352783342</v>
      </c>
      <c r="FQ320" s="2">
        <v>17.193865016151079</v>
      </c>
      <c r="FR320" s="2">
        <v>17.2562826394959</v>
      </c>
      <c r="FS320" s="2">
        <v>18.290384066796268</v>
      </c>
      <c r="FT320" s="2">
        <v>16.262486966373437</v>
      </c>
      <c r="FU320" s="2">
        <v>18.421379625011792</v>
      </c>
      <c r="FV320" s="2">
        <v>17.497660792418536</v>
      </c>
      <c r="FW320" s="2">
        <v>18.284447751712143</v>
      </c>
      <c r="FX320" s="2">
        <v>18.262495116974016</v>
      </c>
      <c r="FY320" s="2">
        <v>18.343154612694615</v>
      </c>
      <c r="FZ320" s="2">
        <v>18.295806766946818</v>
      </c>
      <c r="GA320" s="2">
        <v>17.332349563408425</v>
      </c>
      <c r="GB320" s="2">
        <v>17.877094040906069</v>
      </c>
      <c r="GC320" s="2">
        <v>18.468059739868114</v>
      </c>
      <c r="GD320" s="2">
        <v>17.952667162503726</v>
      </c>
      <c r="GE320" s="2">
        <v>17.248337700609628</v>
      </c>
      <c r="GF320" s="2">
        <v>17.814037750663079</v>
      </c>
      <c r="GG320" s="2">
        <v>17.778191350331035</v>
      </c>
      <c r="GH320" s="2">
        <v>17.768332446990172</v>
      </c>
      <c r="GI320" s="2">
        <v>19.308855647108388</v>
      </c>
      <c r="GJ320" s="2">
        <v>17.188627615873866</v>
      </c>
      <c r="GK320" s="2">
        <v>18.960794901556206</v>
      </c>
      <c r="GL320" s="2">
        <v>17.164948960299022</v>
      </c>
      <c r="GM320" s="30">
        <v>17.43941099025345</v>
      </c>
      <c r="GN320" s="30">
        <v>17.649722188553955</v>
      </c>
    </row>
    <row r="321" spans="1:196" x14ac:dyDescent="0.2">
      <c r="A321" s="17" t="s">
        <v>259</v>
      </c>
      <c r="B321" s="17">
        <f>8+18+16</f>
        <v>42</v>
      </c>
      <c r="C321" s="17">
        <v>2</v>
      </c>
      <c r="D321" s="9" t="s">
        <v>0</v>
      </c>
      <c r="E321" s="8">
        <v>0.89653594580522589</v>
      </c>
      <c r="F321" s="7">
        <v>-0.1421934335732491</v>
      </c>
      <c r="G321" s="7">
        <v>0.54441531134790333</v>
      </c>
      <c r="H321" s="10">
        <v>-0.32430733709669468</v>
      </c>
      <c r="I321" s="78">
        <v>0</v>
      </c>
      <c r="J321" s="78">
        <v>0</v>
      </c>
      <c r="K321" s="2">
        <v>18.088515842297969</v>
      </c>
      <c r="L321" s="2">
        <v>14.606836822487852</v>
      </c>
      <c r="M321" s="2">
        <v>16.595058101779721</v>
      </c>
      <c r="N321" s="2">
        <v>14.157935630092323</v>
      </c>
      <c r="O321" s="2">
        <v>19.632445973201424</v>
      </c>
      <c r="P321" s="2">
        <v>18.745961183323189</v>
      </c>
      <c r="Q321" s="2">
        <v>16.306412766381886</v>
      </c>
      <c r="R321" s="2">
        <v>13.966079249011806</v>
      </c>
      <c r="S321" s="2">
        <v>14.758228017955457</v>
      </c>
      <c r="T321" s="2">
        <v>11.923381133481699</v>
      </c>
      <c r="U321" s="2">
        <v>14.939616554200574</v>
      </c>
      <c r="V321" s="2">
        <v>15.963808798582923</v>
      </c>
      <c r="W321" s="2">
        <v>15.016674329232551</v>
      </c>
      <c r="X321" s="2">
        <v>17.376323487427964</v>
      </c>
      <c r="Y321" s="2">
        <v>13.327636138153727</v>
      </c>
      <c r="Z321" s="2">
        <v>14.73883674970824</v>
      </c>
      <c r="AA321" s="2">
        <v>15.284075208720481</v>
      </c>
      <c r="AB321" s="2">
        <v>16.810404325712806</v>
      </c>
      <c r="AC321" s="2">
        <v>17.260887563379779</v>
      </c>
      <c r="AD321" s="2">
        <v>16.974895020880737</v>
      </c>
      <c r="AE321" s="2">
        <v>15.282020228036655</v>
      </c>
      <c r="AF321" s="2">
        <v>19.192378367489475</v>
      </c>
      <c r="AG321" s="2">
        <v>14.879319510686663</v>
      </c>
      <c r="AH321" s="2">
        <v>16.260843768821601</v>
      </c>
      <c r="AI321" s="2">
        <v>13.770956044391863</v>
      </c>
      <c r="AJ321" s="2">
        <v>17.256378182052437</v>
      </c>
      <c r="AK321" s="2">
        <v>17.200796669850536</v>
      </c>
      <c r="AL321" s="2">
        <v>12.12652681236038</v>
      </c>
      <c r="AM321" s="2">
        <v>13.709842851725121</v>
      </c>
      <c r="AN321" s="2">
        <v>12.999221160905613</v>
      </c>
      <c r="AO321" s="2">
        <v>16.770005637031741</v>
      </c>
      <c r="AP321" s="2">
        <v>13.743817794559718</v>
      </c>
      <c r="AQ321" s="2">
        <v>17.591850013109664</v>
      </c>
      <c r="AR321" s="2">
        <v>15.399504693389773</v>
      </c>
      <c r="AS321" s="2">
        <v>15.328026837585217</v>
      </c>
      <c r="AT321" s="2">
        <v>13.131948587887656</v>
      </c>
      <c r="AU321" s="2">
        <v>13.494694416781325</v>
      </c>
      <c r="AV321" s="2">
        <v>12.302793462049916</v>
      </c>
      <c r="AW321" s="2">
        <v>18.754080843886573</v>
      </c>
      <c r="AX321" s="2">
        <v>17.191568460420541</v>
      </c>
      <c r="AY321" s="2">
        <v>15.241474107171713</v>
      </c>
      <c r="AZ321" s="2">
        <v>13.490350760169486</v>
      </c>
      <c r="BA321" s="2">
        <v>14.678066691405881</v>
      </c>
      <c r="BB321" s="2">
        <v>13.779416506004987</v>
      </c>
      <c r="BC321" s="2">
        <v>18.998758268334079</v>
      </c>
      <c r="BD321" s="2">
        <v>15.080949513150147</v>
      </c>
      <c r="BE321" s="2">
        <v>13.840528313676632</v>
      </c>
      <c r="BF321" s="2">
        <v>15.161913238002366</v>
      </c>
      <c r="BG321" s="2">
        <v>12.433913768914458</v>
      </c>
      <c r="BH321" s="2">
        <v>14.206590750523379</v>
      </c>
      <c r="BI321" s="2">
        <v>12.717202805983247</v>
      </c>
      <c r="BJ321" s="2">
        <v>14.784012907155839</v>
      </c>
      <c r="BK321" s="2">
        <v>15.510131184021462</v>
      </c>
      <c r="BL321" s="2">
        <v>17.489576220258051</v>
      </c>
      <c r="BM321" s="2">
        <v>13.441990074369665</v>
      </c>
      <c r="BN321" s="2">
        <v>15.029946355224549</v>
      </c>
      <c r="BO321" s="2">
        <v>14.68584228530306</v>
      </c>
      <c r="BP321" s="2">
        <v>14.050513764049567</v>
      </c>
      <c r="BQ321" s="2">
        <v>13.026997547821296</v>
      </c>
      <c r="BR321" s="2">
        <v>14.029333764402354</v>
      </c>
      <c r="BS321" s="2">
        <v>16.517798300854253</v>
      </c>
      <c r="BT321" s="2">
        <v>15.274368447178766</v>
      </c>
      <c r="BU321" s="2">
        <v>13.906333526068176</v>
      </c>
      <c r="BV321" s="2">
        <v>14.837208655045918</v>
      </c>
      <c r="BW321" s="2"/>
      <c r="BX321" s="2">
        <v>15.813408702453209</v>
      </c>
      <c r="BY321" s="2">
        <v>19.047152834367605</v>
      </c>
      <c r="BZ321" s="2">
        <v>12.988036327539689</v>
      </c>
      <c r="CA321" s="2">
        <v>16.986425459133393</v>
      </c>
      <c r="CB321" s="2">
        <v>12.713488555660442</v>
      </c>
      <c r="CC321" s="2">
        <v>15.620248245955199</v>
      </c>
      <c r="CD321" s="2">
        <v>15.953665525581933</v>
      </c>
      <c r="CE321" s="2">
        <v>17.533203874859868</v>
      </c>
      <c r="CF321" s="2">
        <v>13.985140800562618</v>
      </c>
      <c r="CG321" s="2">
        <v>13.036634744285122</v>
      </c>
      <c r="CH321" s="2">
        <v>17.27434007319582</v>
      </c>
      <c r="CI321" s="2">
        <v>17.340009935388306</v>
      </c>
      <c r="CJ321" s="2">
        <v>14.170223432251971</v>
      </c>
      <c r="CK321" s="2">
        <v>14.107247301252286</v>
      </c>
      <c r="CL321" s="2">
        <v>16.830669729377806</v>
      </c>
      <c r="CM321" s="2">
        <v>15.685197466569942</v>
      </c>
      <c r="CN321" s="2">
        <v>13.851582773760263</v>
      </c>
      <c r="CO321" s="2">
        <v>19.341740058781834</v>
      </c>
      <c r="CP321" s="2">
        <v>15.064942960734049</v>
      </c>
      <c r="CQ321" s="2">
        <v>15.799116957573128</v>
      </c>
      <c r="CR321" s="2">
        <v>14.155793969196889</v>
      </c>
      <c r="CS321" s="2">
        <v>15.352153236717697</v>
      </c>
      <c r="CT321" s="2">
        <v>16.069890463486264</v>
      </c>
      <c r="CU321" s="2">
        <v>17.052742455424635</v>
      </c>
      <c r="CV321" s="2">
        <v>15.84580283849419</v>
      </c>
      <c r="CW321" s="2">
        <v>16.058001229997771</v>
      </c>
      <c r="CX321" s="2">
        <v>15.581143360983463</v>
      </c>
      <c r="CY321" s="2">
        <v>15.778626584286238</v>
      </c>
      <c r="CZ321" s="2">
        <v>17.548288492816688</v>
      </c>
      <c r="DA321" s="2">
        <v>13.67001808490838</v>
      </c>
      <c r="DB321" s="2">
        <v>16.738440834044667</v>
      </c>
      <c r="DC321" s="2">
        <v>13.348333590437662</v>
      </c>
      <c r="DD321" s="2">
        <v>14.280721460281015</v>
      </c>
      <c r="DE321" s="2">
        <v>14.952755403595258</v>
      </c>
      <c r="DF321" s="2">
        <v>13.507001472021532</v>
      </c>
      <c r="DG321" s="2">
        <v>18.160245944028965</v>
      </c>
      <c r="DH321" s="2">
        <v>20.378409855133654</v>
      </c>
      <c r="DI321" s="2">
        <v>13.594051492868994</v>
      </c>
      <c r="DJ321" s="2">
        <v>15.6761307340967</v>
      </c>
      <c r="DK321" s="2">
        <v>15.0133798252508</v>
      </c>
      <c r="DL321" s="2">
        <v>16.567711277228799</v>
      </c>
      <c r="DM321" s="2">
        <v>18.226959393008045</v>
      </c>
      <c r="DN321" s="2">
        <v>17.876829751055638</v>
      </c>
      <c r="DO321" s="2">
        <v>15.238661025274753</v>
      </c>
      <c r="DP321" s="2">
        <v>17.544049366880461</v>
      </c>
      <c r="DQ321" s="2">
        <v>13.532442415485729</v>
      </c>
      <c r="DR321" s="2">
        <v>13.532106617478574</v>
      </c>
      <c r="DS321" s="2">
        <v>14.205675540404199</v>
      </c>
      <c r="DT321" s="2">
        <v>16.365199828491694</v>
      </c>
      <c r="DU321" s="2">
        <v>13.078204554087907</v>
      </c>
      <c r="DV321" s="2">
        <v>17.410356052523991</v>
      </c>
      <c r="DW321" s="2">
        <v>14.069874617710411</v>
      </c>
      <c r="DX321" s="2">
        <v>12.626733653934778</v>
      </c>
      <c r="DY321" s="2">
        <v>13.746768268219524</v>
      </c>
      <c r="DZ321" s="2">
        <v>15.681537718090313</v>
      </c>
      <c r="EA321" s="2">
        <v>15.696112912160036</v>
      </c>
      <c r="EB321" s="2">
        <v>11.522034521104146</v>
      </c>
      <c r="EC321" s="2">
        <v>14.512216846687359</v>
      </c>
      <c r="ED321" s="2">
        <v>18.933912580862462</v>
      </c>
      <c r="EE321" s="2"/>
      <c r="EF321" s="2">
        <v>13.141940423067741</v>
      </c>
      <c r="EG321" s="2">
        <v>14.883017964921461</v>
      </c>
      <c r="EH321" s="2">
        <v>14.476648712454885</v>
      </c>
      <c r="EI321" s="2">
        <v>12.122857415117396</v>
      </c>
      <c r="EJ321" s="2">
        <v>15.100251002472497</v>
      </c>
      <c r="EK321" s="2">
        <v>14.050823596883678</v>
      </c>
      <c r="EL321" s="2">
        <v>13.511428828863792</v>
      </c>
      <c r="EM321" s="2">
        <v>20.646798232307283</v>
      </c>
      <c r="EN321" s="2">
        <v>14.143437813101176</v>
      </c>
      <c r="EO321" s="2">
        <v>15.915456219951142</v>
      </c>
      <c r="EP321" s="2">
        <v>13.805529088737943</v>
      </c>
      <c r="EQ321" s="2">
        <v>15.79524958433991</v>
      </c>
      <c r="ER321" s="2">
        <v>18.058894895656753</v>
      </c>
      <c r="ES321" s="2">
        <v>14.286240483458769</v>
      </c>
      <c r="ET321" s="2">
        <v>16.065926842938808</v>
      </c>
      <c r="EU321" s="2">
        <v>18.096253298739104</v>
      </c>
      <c r="EV321" s="2">
        <v>14.795609029335273</v>
      </c>
      <c r="EW321" s="2">
        <v>11.996498791918857</v>
      </c>
      <c r="EX321" s="2">
        <v>16.523646280807636</v>
      </c>
      <c r="EY321" s="2">
        <v>14.253857632402411</v>
      </c>
      <c r="EZ321" s="2">
        <v>16.617106170303789</v>
      </c>
      <c r="FA321" s="2">
        <v>13.815485984956004</v>
      </c>
      <c r="FB321" s="2">
        <v>13.809732826933597</v>
      </c>
      <c r="FC321" s="2">
        <v>16.791031362803395</v>
      </c>
      <c r="FD321" s="2">
        <v>13.733963180679153</v>
      </c>
      <c r="FE321" s="2">
        <v>14.155197968866529</v>
      </c>
      <c r="FF321" s="2">
        <v>13.751549026114752</v>
      </c>
      <c r="FG321" s="2">
        <v>14.124549223916516</v>
      </c>
      <c r="FH321" s="2">
        <v>17.824947718696468</v>
      </c>
      <c r="FI321" s="2">
        <v>14.508989381971992</v>
      </c>
      <c r="FJ321" s="2">
        <v>15.819085561287642</v>
      </c>
      <c r="FK321" s="2">
        <v>14.428139503883958</v>
      </c>
      <c r="FL321" s="2">
        <v>15.183541879750809</v>
      </c>
      <c r="FM321" s="2">
        <v>15.343931619911029</v>
      </c>
      <c r="FN321" s="2">
        <v>20.205390401581717</v>
      </c>
      <c r="FO321" s="2">
        <v>13.962002709531001</v>
      </c>
      <c r="FP321" s="2">
        <v>14.153455617965866</v>
      </c>
      <c r="FQ321" s="2">
        <v>14.730476181039649</v>
      </c>
      <c r="FR321" s="2">
        <v>13.893843254159876</v>
      </c>
      <c r="FS321" s="2">
        <v>12.720694139972744</v>
      </c>
      <c r="FT321" s="2">
        <v>13.430599441909381</v>
      </c>
      <c r="FU321" s="2">
        <v>13.676248480023979</v>
      </c>
      <c r="FV321" s="2">
        <v>12.910646549390142</v>
      </c>
      <c r="FW321" s="2">
        <v>15.845779832147389</v>
      </c>
      <c r="FX321" s="2">
        <v>13.73131826740056</v>
      </c>
      <c r="FY321" s="2">
        <v>18.619130695432474</v>
      </c>
      <c r="FZ321" s="2">
        <v>15.90797709684929</v>
      </c>
      <c r="GA321" s="2">
        <v>16.16991454293181</v>
      </c>
      <c r="GB321" s="2">
        <v>20.288553660555266</v>
      </c>
      <c r="GC321" s="2">
        <v>14.822786285662122</v>
      </c>
      <c r="GD321" s="2">
        <v>14.211636866618877</v>
      </c>
      <c r="GE321" s="2">
        <v>13.473364640429459</v>
      </c>
      <c r="GF321" s="2">
        <v>13.610013202442167</v>
      </c>
      <c r="GG321" s="2">
        <v>14.077534390495602</v>
      </c>
      <c r="GH321" s="2">
        <v>13.990240511839163</v>
      </c>
      <c r="GI321" s="2">
        <v>12.967552010298233</v>
      </c>
      <c r="GJ321" s="2">
        <v>14.233594248634832</v>
      </c>
      <c r="GK321" s="2">
        <v>15.423310424401595</v>
      </c>
      <c r="GL321" s="2">
        <v>14.307324481539887</v>
      </c>
      <c r="GM321" s="30">
        <v>13.677590427018014</v>
      </c>
      <c r="GN321" s="30">
        <v>18.251297692611868</v>
      </c>
    </row>
    <row r="322" spans="1:196" x14ac:dyDescent="0.2">
      <c r="A322" s="18"/>
      <c r="B322" s="18"/>
      <c r="C322" s="18"/>
      <c r="D322" s="27"/>
      <c r="E322"/>
      <c r="F322"/>
      <c r="G322"/>
      <c r="H322"/>
      <c r="I322" s="90"/>
      <c r="J322" s="90"/>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row>
    <row r="323" spans="1:196" x14ac:dyDescent="0.2">
      <c r="A323" s="18"/>
      <c r="B323" s="18"/>
      <c r="C323" s="18"/>
      <c r="D323" s="27"/>
      <c r="E323"/>
      <c r="F323"/>
      <c r="G323"/>
      <c r="H323"/>
      <c r="I323" s="90"/>
      <c r="J323" s="90"/>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row>
    <row r="324" spans="1:196" x14ac:dyDescent="0.2">
      <c r="A324" s="18"/>
      <c r="B324" s="18"/>
      <c r="C324" s="18"/>
      <c r="D324" s="27"/>
      <c r="E324"/>
      <c r="F324"/>
      <c r="G324"/>
      <c r="H324"/>
      <c r="I324" s="90"/>
      <c r="J324" s="90"/>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row>
    <row r="325" spans="1:196" x14ac:dyDescent="0.2">
      <c r="A325" s="18"/>
      <c r="B325" s="18"/>
      <c r="C325" s="18"/>
      <c r="D325" s="27"/>
      <c r="E325"/>
      <c r="F325"/>
      <c r="G325"/>
      <c r="H325"/>
      <c r="I325" s="90"/>
      <c r="J325" s="90"/>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row>
    <row r="326" spans="1:196" x14ac:dyDescent="0.2">
      <c r="A326" s="18"/>
      <c r="B326" s="18"/>
      <c r="C326" s="18"/>
      <c r="D326" s="27"/>
      <c r="E326"/>
      <c r="F326"/>
      <c r="G326"/>
      <c r="H326"/>
      <c r="I326" s="90"/>
      <c r="J326" s="90"/>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row>
    <row r="327" spans="1:196" x14ac:dyDescent="0.2">
      <c r="A327" s="18"/>
      <c r="B327" s="18"/>
      <c r="C327" s="18"/>
      <c r="D327" s="27"/>
      <c r="E327"/>
      <c r="F327"/>
      <c r="G327"/>
      <c r="H327"/>
      <c r="I327" s="90"/>
      <c r="J327" s="90"/>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row>
    <row r="328" spans="1:196" x14ac:dyDescent="0.2">
      <c r="A328" s="18"/>
      <c r="B328" s="18"/>
      <c r="C328" s="18"/>
      <c r="D328" s="27"/>
      <c r="E328"/>
      <c r="F328"/>
      <c r="G328"/>
      <c r="H328"/>
      <c r="I328" s="90"/>
      <c r="J328" s="90"/>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row>
    <row r="329" spans="1:196" x14ac:dyDescent="0.2">
      <c r="A329" s="18"/>
      <c r="B329" s="18"/>
      <c r="C329" s="18"/>
      <c r="D329" s="27"/>
      <c r="E329"/>
      <c r="F329"/>
      <c r="G329"/>
      <c r="H329"/>
      <c r="I329" s="90"/>
      <c r="J329" s="90"/>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row>
    <row r="330" spans="1:196" x14ac:dyDescent="0.2">
      <c r="A330" s="18"/>
      <c r="B330" s="18"/>
      <c r="C330" s="18"/>
      <c r="D330" s="27"/>
      <c r="E330"/>
      <c r="F330"/>
      <c r="G330"/>
      <c r="H330"/>
      <c r="I330" s="90"/>
      <c r="J330" s="9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row>
    <row r="331" spans="1:196" x14ac:dyDescent="0.2">
      <c r="A331" s="18"/>
      <c r="B331" s="18"/>
      <c r="C331" s="18"/>
      <c r="D331" s="27"/>
      <c r="E331"/>
      <c r="F331"/>
      <c r="G331"/>
      <c r="H331"/>
      <c r="I331" s="90"/>
      <c r="J331" s="90"/>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row>
    <row r="332" spans="1:196" x14ac:dyDescent="0.2">
      <c r="A332" s="18"/>
      <c r="B332" s="18"/>
      <c r="C332" s="18"/>
      <c r="D332" s="27"/>
      <c r="E332"/>
      <c r="F332"/>
      <c r="G332"/>
      <c r="H332"/>
      <c r="I332" s="90"/>
      <c r="J332" s="90"/>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row>
    <row r="333" spans="1:196" x14ac:dyDescent="0.2">
      <c r="A333" s="18"/>
      <c r="B333" s="18"/>
      <c r="C333" s="18"/>
      <c r="D333" s="27"/>
      <c r="E333"/>
      <c r="F333"/>
      <c r="G333"/>
      <c r="H333"/>
      <c r="I333" s="90"/>
      <c r="J333" s="90"/>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row>
    <row r="334" spans="1:196" x14ac:dyDescent="0.2">
      <c r="A334" s="18"/>
      <c r="B334" s="18"/>
      <c r="C334" s="18"/>
      <c r="D334" s="27"/>
      <c r="E334"/>
      <c r="F334"/>
      <c r="G334"/>
      <c r="H334"/>
      <c r="I334" s="90"/>
      <c r="J334" s="90"/>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row>
    <row r="335" spans="1:196" x14ac:dyDescent="0.2">
      <c r="A335" s="18"/>
      <c r="B335" s="18"/>
      <c r="C335" s="18"/>
      <c r="D335" s="27"/>
      <c r="E335"/>
      <c r="F335"/>
      <c r="G335"/>
      <c r="H335"/>
      <c r="I335" s="90"/>
      <c r="J335" s="90"/>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row>
    <row r="336" spans="1:196" x14ac:dyDescent="0.2">
      <c r="A336" s="18"/>
      <c r="B336" s="18"/>
      <c r="C336" s="18"/>
      <c r="D336" s="27"/>
      <c r="E336"/>
      <c r="F336"/>
      <c r="G336"/>
      <c r="H336"/>
      <c r="I336" s="90"/>
      <c r="J336" s="90"/>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row>
    <row r="337" spans="1:104" x14ac:dyDescent="0.2">
      <c r="A337" s="18"/>
      <c r="B337" s="18"/>
      <c r="C337" s="18"/>
      <c r="D337" s="27"/>
      <c r="E337"/>
      <c r="F337"/>
      <c r="G337"/>
      <c r="H337"/>
      <c r="I337" s="90"/>
      <c r="J337" s="90"/>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row>
    <row r="338" spans="1:104" x14ac:dyDescent="0.2">
      <c r="A338" s="18"/>
      <c r="B338" s="18"/>
      <c r="C338" s="18"/>
      <c r="D338" s="27"/>
      <c r="E338"/>
      <c r="F338"/>
      <c r="G338"/>
      <c r="H338"/>
      <c r="I338" s="90"/>
      <c r="J338" s="90"/>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row>
    <row r="339" spans="1:104" x14ac:dyDescent="0.2">
      <c r="A339" s="18"/>
      <c r="B339" s="18"/>
      <c r="C339" s="18"/>
      <c r="D339" s="27"/>
      <c r="E339"/>
      <c r="F339"/>
      <c r="G339"/>
      <c r="H339"/>
      <c r="I339" s="90"/>
      <c r="J339" s="90"/>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row>
    <row r="340" spans="1:104" x14ac:dyDescent="0.2">
      <c r="A340" s="18"/>
      <c r="B340" s="18"/>
      <c r="C340" s="18"/>
      <c r="D340" s="27"/>
      <c r="E340"/>
      <c r="F340"/>
      <c r="G340"/>
      <c r="H340"/>
      <c r="I340" s="90"/>
      <c r="J340" s="9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row>
    <row r="341" spans="1:104" x14ac:dyDescent="0.2">
      <c r="A341" s="18"/>
      <c r="B341" s="18"/>
      <c r="C341" s="18"/>
      <c r="D341" s="27"/>
      <c r="E341"/>
      <c r="F341"/>
      <c r="G341"/>
      <c r="H341"/>
      <c r="I341" s="90"/>
      <c r="J341" s="90"/>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row>
    <row r="342" spans="1:104" x14ac:dyDescent="0.2">
      <c r="A342" s="18"/>
      <c r="B342" s="18"/>
      <c r="C342" s="18"/>
      <c r="D342" s="27"/>
      <c r="E342"/>
      <c r="F342"/>
      <c r="G342"/>
      <c r="H342"/>
      <c r="I342" s="90"/>
      <c r="J342" s="90"/>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row>
    <row r="343" spans="1:104" x14ac:dyDescent="0.2">
      <c r="A343" s="18"/>
      <c r="B343" s="18"/>
      <c r="C343" s="18"/>
      <c r="D343" s="27"/>
      <c r="E343"/>
      <c r="F343"/>
      <c r="G343"/>
      <c r="H343"/>
      <c r="I343" s="90"/>
      <c r="J343" s="90"/>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row>
    <row r="344" spans="1:104" x14ac:dyDescent="0.2">
      <c r="A344" s="18"/>
      <c r="B344" s="18"/>
      <c r="C344" s="18"/>
      <c r="D344" s="27"/>
      <c r="E344"/>
      <c r="F344"/>
      <c r="G344"/>
      <c r="H344"/>
      <c r="I344" s="90"/>
      <c r="J344" s="90"/>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row>
    <row r="345" spans="1:104" x14ac:dyDescent="0.2">
      <c r="A345" s="18"/>
      <c r="B345" s="18"/>
      <c r="C345" s="18"/>
      <c r="D345" s="27"/>
      <c r="E345"/>
      <c r="F345"/>
      <c r="G345"/>
      <c r="H345"/>
      <c r="I345" s="90"/>
      <c r="J345" s="90"/>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row>
    <row r="346" spans="1:104" x14ac:dyDescent="0.2">
      <c r="A346" s="18"/>
      <c r="B346" s="18"/>
      <c r="C346" s="18"/>
      <c r="D346" s="27"/>
      <c r="E346"/>
      <c r="F346"/>
      <c r="G346"/>
      <c r="H346"/>
      <c r="I346" s="90"/>
      <c r="J346" s="90"/>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row>
    <row r="347" spans="1:104" x14ac:dyDescent="0.2">
      <c r="A347" s="18"/>
      <c r="B347" s="18"/>
      <c r="C347" s="18"/>
      <c r="D347" s="27"/>
      <c r="E347"/>
      <c r="F347"/>
      <c r="G347"/>
      <c r="H347"/>
      <c r="I347" s="90"/>
      <c r="J347" s="90"/>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row>
    <row r="348" spans="1:104" x14ac:dyDescent="0.2">
      <c r="A348" s="18"/>
      <c r="B348" s="18"/>
      <c r="C348" s="18"/>
      <c r="D348" s="27"/>
      <c r="E348"/>
      <c r="F348"/>
      <c r="G348"/>
      <c r="H348"/>
      <c r="I348" s="90"/>
      <c r="J348" s="90"/>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row>
    <row r="349" spans="1:104" x14ac:dyDescent="0.2">
      <c r="A349" s="18"/>
      <c r="B349" s="18"/>
      <c r="C349" s="18"/>
      <c r="D349" s="27"/>
      <c r="E349"/>
      <c r="F349"/>
      <c r="G349"/>
      <c r="H349"/>
      <c r="I349" s="90"/>
      <c r="J349" s="90"/>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row>
    <row r="350" spans="1:104" x14ac:dyDescent="0.2">
      <c r="A350" s="18"/>
      <c r="B350" s="18"/>
      <c r="C350" s="18"/>
      <c r="D350" s="27"/>
      <c r="E350"/>
      <c r="F350"/>
      <c r="G350"/>
      <c r="H350"/>
      <c r="I350" s="90"/>
      <c r="J350" s="9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row>
    <row r="351" spans="1:104" x14ac:dyDescent="0.2">
      <c r="A351" s="18"/>
      <c r="B351" s="18"/>
      <c r="C351" s="18"/>
      <c r="D351" s="27"/>
      <c r="E351"/>
      <c r="F351"/>
      <c r="G351"/>
      <c r="H351"/>
      <c r="I351" s="90"/>
      <c r="J351" s="90"/>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row>
    <row r="352" spans="1:104" x14ac:dyDescent="0.2">
      <c r="A352" s="18"/>
      <c r="B352" s="18"/>
      <c r="C352" s="18"/>
      <c r="D352" s="27"/>
      <c r="E352"/>
      <c r="F352"/>
      <c r="G352"/>
      <c r="H352"/>
      <c r="I352" s="90"/>
      <c r="J352" s="90"/>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row>
    <row r="353" spans="1:104" x14ac:dyDescent="0.2">
      <c r="A353" s="18"/>
      <c r="B353" s="18"/>
      <c r="C353" s="18"/>
      <c r="D353" s="27"/>
      <c r="E353"/>
      <c r="F353"/>
      <c r="G353"/>
      <c r="H353"/>
      <c r="I353" s="90"/>
      <c r="J353" s="90"/>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row>
    <row r="354" spans="1:104" x14ac:dyDescent="0.2">
      <c r="A354" s="18"/>
      <c r="B354" s="18"/>
      <c r="C354" s="18"/>
      <c r="D354" s="27"/>
      <c r="E354"/>
      <c r="F354"/>
      <c r="G354"/>
      <c r="H354"/>
      <c r="I354" s="90"/>
      <c r="J354" s="90"/>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row>
    <row r="355" spans="1:104" x14ac:dyDescent="0.2">
      <c r="A355" s="18"/>
      <c r="B355" s="18"/>
      <c r="C355" s="18"/>
      <c r="D355" s="27"/>
      <c r="E355"/>
      <c r="F355"/>
      <c r="G355"/>
      <c r="H355"/>
      <c r="I355" s="90"/>
      <c r="J355" s="90"/>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row>
    <row r="356" spans="1:104" x14ac:dyDescent="0.2">
      <c r="A356" s="18"/>
      <c r="B356" s="18"/>
      <c r="C356" s="18"/>
      <c r="D356" s="27"/>
      <c r="E356"/>
      <c r="F356"/>
      <c r="G356"/>
      <c r="H356"/>
      <c r="I356" s="90"/>
      <c r="J356" s="90"/>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row>
    <row r="357" spans="1:104" x14ac:dyDescent="0.2">
      <c r="A357" s="18"/>
      <c r="B357" s="18"/>
      <c r="C357" s="18"/>
      <c r="D357" s="27"/>
      <c r="E357"/>
      <c r="F357"/>
      <c r="G357"/>
      <c r="H357"/>
      <c r="I357" s="90"/>
      <c r="J357" s="90"/>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row>
    <row r="358" spans="1:104" x14ac:dyDescent="0.2">
      <c r="A358" s="18"/>
      <c r="B358" s="18"/>
      <c r="C358" s="18"/>
      <c r="D358" s="27"/>
      <c r="E358"/>
      <c r="F358"/>
      <c r="G358"/>
      <c r="H358"/>
      <c r="I358" s="90"/>
      <c r="J358" s="90"/>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row>
    <row r="359" spans="1:104" x14ac:dyDescent="0.2">
      <c r="A359" s="18"/>
      <c r="B359" s="18"/>
      <c r="C359" s="18"/>
      <c r="D359" s="27"/>
      <c r="E359"/>
      <c r="F359"/>
      <c r="G359"/>
      <c r="H359"/>
      <c r="I359" s="90"/>
      <c r="J359" s="90"/>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row>
    <row r="360" spans="1:104" x14ac:dyDescent="0.2">
      <c r="A360" s="18"/>
      <c r="B360" s="18"/>
      <c r="C360" s="18"/>
      <c r="D360" s="27"/>
      <c r="E360"/>
      <c r="F360"/>
      <c r="G360"/>
      <c r="H360"/>
      <c r="I360" s="90"/>
      <c r="J360" s="9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row>
    <row r="361" spans="1:104" x14ac:dyDescent="0.2">
      <c r="A361" s="18"/>
      <c r="B361" s="18"/>
      <c r="C361" s="18"/>
      <c r="D361" s="27"/>
      <c r="E361"/>
      <c r="F361"/>
      <c r="G361"/>
      <c r="H361"/>
      <c r="I361" s="90"/>
      <c r="J361" s="90"/>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row>
    <row r="362" spans="1:104" x14ac:dyDescent="0.2">
      <c r="A362" s="18"/>
      <c r="B362" s="18"/>
      <c r="C362" s="18"/>
      <c r="D362" s="27"/>
      <c r="E362"/>
      <c r="F362"/>
      <c r="G362"/>
      <c r="H362"/>
      <c r="I362" s="90"/>
      <c r="J362" s="90"/>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row>
    <row r="363" spans="1:104" x14ac:dyDescent="0.2">
      <c r="A363" s="18"/>
      <c r="B363" s="18"/>
      <c r="C363" s="18"/>
      <c r="D363" s="27"/>
      <c r="E363"/>
      <c r="F363"/>
      <c r="G363"/>
      <c r="H363"/>
      <c r="I363" s="90"/>
      <c r="J363" s="90"/>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row>
    <row r="364" spans="1:104" x14ac:dyDescent="0.2">
      <c r="A364" s="18"/>
      <c r="B364" s="18"/>
      <c r="C364" s="18"/>
      <c r="D364" s="27"/>
      <c r="E364"/>
      <c r="F364"/>
      <c r="G364"/>
      <c r="H364"/>
      <c r="I364" s="90"/>
      <c r="J364" s="90"/>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row>
    <row r="365" spans="1:104" x14ac:dyDescent="0.2">
      <c r="A365" s="18"/>
      <c r="B365" s="18"/>
      <c r="C365" s="18"/>
      <c r="D365" s="27"/>
      <c r="E365"/>
      <c r="F365"/>
      <c r="G365"/>
      <c r="H365"/>
      <c r="I365" s="90"/>
      <c r="J365" s="90"/>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row>
    <row r="366" spans="1:104" x14ac:dyDescent="0.2">
      <c r="A366" s="18"/>
      <c r="B366" s="18"/>
      <c r="C366" s="18"/>
      <c r="D366" s="27"/>
      <c r="E366"/>
      <c r="F366"/>
      <c r="G366"/>
      <c r="H366"/>
      <c r="I366" s="90"/>
      <c r="J366" s="90"/>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row>
    <row r="367" spans="1:104" x14ac:dyDescent="0.2">
      <c r="A367" s="18"/>
      <c r="B367" s="18"/>
      <c r="C367" s="18"/>
      <c r="D367" s="27"/>
      <c r="E367"/>
      <c r="F367"/>
      <c r="G367"/>
      <c r="H367"/>
      <c r="I367" s="90"/>
      <c r="J367" s="90"/>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row>
    <row r="368" spans="1:104" x14ac:dyDescent="0.2">
      <c r="A368" s="18"/>
      <c r="B368" s="18"/>
      <c r="C368" s="18"/>
      <c r="D368" s="27"/>
      <c r="E368"/>
      <c r="F368"/>
      <c r="G368"/>
      <c r="H368"/>
      <c r="I368" s="90"/>
      <c r="J368" s="90"/>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row>
    <row r="369" spans="1:104" x14ac:dyDescent="0.2">
      <c r="A369" s="18"/>
      <c r="B369" s="18"/>
      <c r="C369" s="18"/>
      <c r="D369" s="27"/>
      <c r="E369"/>
      <c r="F369"/>
      <c r="G369"/>
      <c r="H369"/>
      <c r="I369" s="90"/>
      <c r="J369" s="90"/>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row>
    <row r="370" spans="1:104" x14ac:dyDescent="0.2">
      <c r="A370" s="18"/>
      <c r="B370" s="18"/>
      <c r="C370" s="18"/>
      <c r="D370" s="27"/>
      <c r="E370"/>
      <c r="F370"/>
      <c r="G370"/>
      <c r="H370"/>
      <c r="I370" s="90"/>
      <c r="J370" s="9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row>
    <row r="371" spans="1:104" x14ac:dyDescent="0.2">
      <c r="A371" s="18"/>
      <c r="B371" s="18"/>
      <c r="C371" s="18"/>
      <c r="D371" s="27"/>
      <c r="E371"/>
      <c r="F371"/>
      <c r="G371"/>
      <c r="H371"/>
      <c r="I371" s="90"/>
      <c r="J371" s="90"/>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row>
    <row r="372" spans="1:104" x14ac:dyDescent="0.2">
      <c r="A372" s="18"/>
      <c r="B372" s="18"/>
      <c r="C372" s="18"/>
      <c r="D372" s="27"/>
      <c r="E372"/>
      <c r="F372"/>
      <c r="G372"/>
      <c r="H372"/>
      <c r="I372" s="90"/>
      <c r="J372" s="90"/>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row>
    <row r="373" spans="1:104" x14ac:dyDescent="0.2">
      <c r="A373" s="18"/>
      <c r="B373" s="18"/>
      <c r="C373" s="18"/>
      <c r="D373" s="27"/>
      <c r="E373"/>
      <c r="F373"/>
      <c r="G373"/>
      <c r="H373"/>
      <c r="I373" s="90"/>
      <c r="J373" s="90"/>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row>
    <row r="374" spans="1:104" x14ac:dyDescent="0.2">
      <c r="A374" s="18"/>
      <c r="B374" s="18"/>
      <c r="C374" s="18"/>
      <c r="D374" s="27"/>
      <c r="E374"/>
      <c r="F374"/>
      <c r="G374"/>
      <c r="H374"/>
      <c r="I374" s="90"/>
      <c r="J374" s="90"/>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row>
    <row r="375" spans="1:104" x14ac:dyDescent="0.2">
      <c r="A375" s="18"/>
      <c r="B375" s="18"/>
      <c r="C375" s="18"/>
      <c r="D375" s="27"/>
      <c r="E375"/>
      <c r="F375"/>
      <c r="G375"/>
      <c r="H375"/>
      <c r="I375" s="90"/>
      <c r="J375" s="90"/>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row>
    <row r="376" spans="1:104" x14ac:dyDescent="0.2">
      <c r="A376" s="18"/>
      <c r="B376" s="18"/>
      <c r="C376" s="18"/>
      <c r="D376" s="27"/>
      <c r="E376"/>
      <c r="F376"/>
      <c r="G376"/>
      <c r="H376"/>
      <c r="I376" s="90"/>
      <c r="J376" s="90"/>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row>
    <row r="377" spans="1:104" x14ac:dyDescent="0.2">
      <c r="A377" s="18"/>
      <c r="B377" s="18"/>
      <c r="C377" s="18"/>
      <c r="D377" s="27"/>
      <c r="E377"/>
      <c r="F377"/>
      <c r="G377"/>
      <c r="H377"/>
      <c r="I377" s="90"/>
      <c r="J377" s="90"/>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row>
    <row r="378" spans="1:104" x14ac:dyDescent="0.2">
      <c r="A378" s="18"/>
      <c r="B378" s="18"/>
      <c r="C378" s="18"/>
      <c r="D378" s="27"/>
      <c r="E378"/>
      <c r="F378"/>
      <c r="G378"/>
      <c r="H378"/>
      <c r="I378" s="90"/>
      <c r="J378" s="90"/>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row>
    <row r="379" spans="1:104" x14ac:dyDescent="0.2">
      <c r="A379" s="18"/>
      <c r="B379" s="18"/>
      <c r="C379" s="18"/>
      <c r="D379" s="27"/>
      <c r="E379"/>
      <c r="F379"/>
      <c r="G379"/>
      <c r="H379"/>
      <c r="I379" s="90"/>
      <c r="J379" s="90"/>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row>
    <row r="380" spans="1:104" x14ac:dyDescent="0.2">
      <c r="A380" s="18"/>
      <c r="B380" s="18"/>
      <c r="C380" s="18"/>
      <c r="D380" s="27"/>
      <c r="E380"/>
      <c r="F380"/>
      <c r="G380"/>
      <c r="H380"/>
      <c r="I380" s="90"/>
      <c r="J380" s="9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row>
    <row r="381" spans="1:104" x14ac:dyDescent="0.2">
      <c r="A381" s="18"/>
      <c r="B381" s="18"/>
      <c r="C381" s="18"/>
      <c r="D381" s="27"/>
      <c r="E381"/>
      <c r="F381"/>
      <c r="G381"/>
      <c r="H381"/>
      <c r="I381" s="90"/>
      <c r="J381" s="90"/>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row>
    <row r="382" spans="1:104" x14ac:dyDescent="0.2">
      <c r="A382" s="18"/>
      <c r="B382" s="18"/>
      <c r="C382" s="18"/>
      <c r="D382" s="27"/>
      <c r="E382"/>
      <c r="F382"/>
      <c r="G382"/>
      <c r="H382"/>
      <c r="I382" s="90"/>
      <c r="J382" s="90"/>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row>
    <row r="383" spans="1:104" x14ac:dyDescent="0.2">
      <c r="A383" s="18"/>
      <c r="B383" s="18"/>
      <c r="C383" s="18"/>
      <c r="D383" s="27"/>
      <c r="E383"/>
      <c r="F383"/>
      <c r="G383"/>
      <c r="H383"/>
      <c r="I383" s="90"/>
      <c r="J383" s="90"/>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row>
    <row r="384" spans="1:104" x14ac:dyDescent="0.2">
      <c r="A384" s="18"/>
      <c r="B384" s="18"/>
      <c r="C384" s="18"/>
      <c r="D384" s="27"/>
      <c r="E384"/>
      <c r="F384"/>
      <c r="G384"/>
      <c r="H384"/>
      <c r="I384" s="90"/>
      <c r="J384" s="90"/>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row>
    <row r="385" spans="1:104" x14ac:dyDescent="0.2">
      <c r="A385" s="18"/>
      <c r="B385" s="18"/>
      <c r="C385" s="18"/>
      <c r="D385" s="27"/>
      <c r="E385"/>
      <c r="F385"/>
      <c r="G385"/>
      <c r="H385"/>
      <c r="I385" s="90"/>
      <c r="J385" s="90"/>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row>
    <row r="386" spans="1:104" x14ac:dyDescent="0.2">
      <c r="A386" s="18"/>
      <c r="B386" s="18"/>
      <c r="C386" s="18"/>
      <c r="D386" s="27"/>
      <c r="E386"/>
      <c r="F386"/>
      <c r="G386"/>
      <c r="H386"/>
      <c r="I386" s="90"/>
      <c r="J386" s="90"/>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row>
    <row r="387" spans="1:104" x14ac:dyDescent="0.2">
      <c r="A387" s="18"/>
      <c r="B387" s="18"/>
      <c r="C387" s="18"/>
      <c r="D387" s="27"/>
      <c r="E387"/>
      <c r="F387"/>
      <c r="G387"/>
      <c r="H387"/>
      <c r="I387" s="90"/>
      <c r="J387" s="90"/>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row>
    <row r="388" spans="1:104" x14ac:dyDescent="0.2">
      <c r="A388" s="18"/>
      <c r="B388" s="18"/>
      <c r="C388" s="18"/>
      <c r="D388" s="27"/>
      <c r="E388"/>
      <c r="F388"/>
      <c r="G388"/>
      <c r="H388"/>
      <c r="I388" s="90"/>
      <c r="J388" s="90"/>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row>
    <row r="389" spans="1:104" x14ac:dyDescent="0.2">
      <c r="A389" s="18"/>
      <c r="B389" s="18"/>
      <c r="C389" s="18"/>
      <c r="D389" s="27"/>
      <c r="E389"/>
      <c r="F389"/>
      <c r="G389"/>
      <c r="H389"/>
      <c r="I389" s="90"/>
      <c r="J389" s="90"/>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row>
    <row r="390" spans="1:104" x14ac:dyDescent="0.2">
      <c r="A390" s="18"/>
      <c r="B390" s="18"/>
      <c r="C390" s="18"/>
      <c r="D390" s="27"/>
      <c r="E390"/>
      <c r="F390"/>
      <c r="G390"/>
      <c r="H390"/>
      <c r="I390" s="90"/>
      <c r="J390" s="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row>
    <row r="391" spans="1:104" x14ac:dyDescent="0.2">
      <c r="A391" s="18"/>
      <c r="B391" s="18"/>
      <c r="C391" s="18"/>
      <c r="D391" s="27"/>
      <c r="E391"/>
      <c r="F391"/>
      <c r="G391"/>
      <c r="H391"/>
      <c r="I391" s="90"/>
      <c r="J391" s="90"/>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row>
    <row r="392" spans="1:104" x14ac:dyDescent="0.2">
      <c r="A392" s="18"/>
      <c r="B392" s="18"/>
      <c r="C392" s="18"/>
      <c r="D392" s="27"/>
      <c r="E392"/>
      <c r="F392"/>
      <c r="G392"/>
      <c r="H392"/>
      <c r="I392" s="90"/>
      <c r="J392" s="90"/>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row>
    <row r="393" spans="1:104" x14ac:dyDescent="0.2">
      <c r="A393" s="18"/>
      <c r="B393" s="18"/>
      <c r="C393" s="18"/>
      <c r="D393" s="27"/>
      <c r="E393"/>
      <c r="F393"/>
      <c r="G393"/>
      <c r="H393"/>
      <c r="I393" s="90"/>
      <c r="J393" s="90"/>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row>
    <row r="394" spans="1:104" x14ac:dyDescent="0.2">
      <c r="A394" s="18"/>
      <c r="B394" s="18"/>
      <c r="C394" s="18"/>
      <c r="D394" s="27"/>
      <c r="E394"/>
      <c r="F394"/>
      <c r="G394"/>
      <c r="H394"/>
      <c r="I394" s="90"/>
      <c r="J394" s="90"/>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row>
    <row r="395" spans="1:104" x14ac:dyDescent="0.2">
      <c r="A395" s="18"/>
      <c r="B395" s="18"/>
      <c r="C395" s="18"/>
      <c r="D395" s="27"/>
      <c r="E395"/>
      <c r="F395"/>
      <c r="G395"/>
      <c r="H395"/>
      <c r="I395" s="90"/>
      <c r="J395" s="90"/>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row>
    <row r="396" spans="1:104" x14ac:dyDescent="0.2">
      <c r="A396" s="18"/>
      <c r="B396" s="18"/>
      <c r="C396" s="18"/>
      <c r="D396" s="27"/>
      <c r="E396"/>
      <c r="F396"/>
      <c r="G396"/>
      <c r="H396"/>
      <c r="I396" s="90"/>
      <c r="J396" s="90"/>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row>
    <row r="397" spans="1:104" x14ac:dyDescent="0.2">
      <c r="A397" s="18"/>
      <c r="B397" s="18"/>
      <c r="C397" s="18"/>
      <c r="D397" s="27"/>
      <c r="E397"/>
      <c r="F397"/>
      <c r="G397"/>
      <c r="H397"/>
      <c r="I397" s="90"/>
      <c r="J397" s="90"/>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row>
    <row r="398" spans="1:104" x14ac:dyDescent="0.2">
      <c r="A398" s="18"/>
      <c r="B398" s="18"/>
      <c r="C398" s="18"/>
      <c r="D398" s="27"/>
      <c r="E398"/>
      <c r="F398"/>
      <c r="G398"/>
      <c r="H398"/>
      <c r="I398" s="90"/>
      <c r="J398" s="90"/>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row>
    <row r="399" spans="1:104" x14ac:dyDescent="0.2">
      <c r="A399" s="18"/>
      <c r="B399" s="18"/>
      <c r="C399" s="18"/>
      <c r="D399" s="27"/>
      <c r="E399"/>
      <c r="F399"/>
      <c r="G399"/>
      <c r="H399"/>
      <c r="I399" s="90"/>
      <c r="J399" s="90"/>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row>
    <row r="400" spans="1:104" x14ac:dyDescent="0.2">
      <c r="A400" s="18"/>
      <c r="B400" s="18"/>
      <c r="C400" s="18"/>
      <c r="D400" s="27"/>
      <c r="E400"/>
      <c r="F400"/>
      <c r="G400"/>
      <c r="H400"/>
      <c r="I400" s="90"/>
      <c r="J400" s="9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row>
    <row r="401" spans="1:104" x14ac:dyDescent="0.2">
      <c r="A401" s="18"/>
      <c r="B401" s="18"/>
      <c r="C401" s="18"/>
      <c r="D401" s="27"/>
      <c r="E401"/>
      <c r="F401"/>
      <c r="G401"/>
      <c r="H401"/>
      <c r="I401" s="90"/>
      <c r="J401" s="90"/>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row>
    <row r="402" spans="1:104" x14ac:dyDescent="0.2">
      <c r="A402" s="18"/>
      <c r="B402" s="18"/>
      <c r="C402" s="18"/>
      <c r="D402" s="27"/>
      <c r="E402"/>
      <c r="F402"/>
      <c r="G402"/>
      <c r="H402"/>
      <c r="I402" s="90"/>
      <c r="J402" s="90"/>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row>
    <row r="403" spans="1:104" x14ac:dyDescent="0.2">
      <c r="A403" s="18"/>
      <c r="B403" s="18"/>
      <c r="C403" s="18"/>
      <c r="D403" s="27"/>
      <c r="E403"/>
      <c r="F403"/>
      <c r="G403"/>
      <c r="H403"/>
      <c r="I403" s="90"/>
      <c r="J403" s="90"/>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row>
    <row r="404" spans="1:104" x14ac:dyDescent="0.2">
      <c r="A404" s="18"/>
      <c r="B404" s="18"/>
      <c r="C404" s="18"/>
      <c r="D404" s="27"/>
      <c r="E404"/>
      <c r="F404"/>
      <c r="G404"/>
      <c r="H404"/>
      <c r="I404" s="90"/>
      <c r="J404" s="90"/>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row>
    <row r="405" spans="1:104" x14ac:dyDescent="0.2">
      <c r="A405" s="18"/>
      <c r="B405" s="18"/>
      <c r="C405" s="18"/>
      <c r="D405" s="27"/>
      <c r="E405"/>
      <c r="F405"/>
      <c r="G405"/>
      <c r="H405"/>
      <c r="I405" s="90"/>
      <c r="J405" s="90"/>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row>
    <row r="406" spans="1:104" x14ac:dyDescent="0.2">
      <c r="A406" s="18"/>
      <c r="B406" s="18"/>
      <c r="C406" s="18"/>
      <c r="D406" s="27"/>
      <c r="E406"/>
      <c r="F406"/>
      <c r="G406"/>
      <c r="H406"/>
      <c r="I406" s="90"/>
      <c r="J406" s="90"/>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row>
    <row r="407" spans="1:104" x14ac:dyDescent="0.2">
      <c r="A407" s="18"/>
      <c r="B407" s="18"/>
      <c r="C407" s="18"/>
      <c r="D407" s="27"/>
      <c r="E407"/>
      <c r="F407"/>
      <c r="G407"/>
      <c r="H407"/>
      <c r="I407" s="90"/>
      <c r="J407" s="90"/>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row>
    <row r="408" spans="1:104" x14ac:dyDescent="0.2">
      <c r="A408" s="18"/>
      <c r="B408" s="18"/>
      <c r="C408" s="18"/>
      <c r="D408" s="27"/>
      <c r="E408"/>
      <c r="F408"/>
      <c r="G408"/>
      <c r="H408"/>
      <c r="I408" s="90"/>
      <c r="J408" s="90"/>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row>
    <row r="409" spans="1:104" x14ac:dyDescent="0.2">
      <c r="A409" s="18"/>
      <c r="B409" s="18"/>
      <c r="C409" s="18"/>
      <c r="D409" s="27"/>
      <c r="E409"/>
      <c r="F409"/>
      <c r="G409"/>
      <c r="H409"/>
      <c r="I409" s="90"/>
      <c r="J409" s="90"/>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row>
    <row r="410" spans="1:104" x14ac:dyDescent="0.2">
      <c r="A410" s="18"/>
      <c r="B410" s="18"/>
      <c r="C410" s="18"/>
      <c r="D410" s="27"/>
      <c r="E410"/>
      <c r="F410"/>
      <c r="G410"/>
      <c r="H410"/>
      <c r="I410" s="90"/>
      <c r="J410" s="9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row>
    <row r="411" spans="1:104" x14ac:dyDescent="0.2">
      <c r="A411" s="18"/>
      <c r="B411" s="18"/>
      <c r="C411" s="18"/>
      <c r="D411" s="27"/>
      <c r="E411"/>
      <c r="F411"/>
      <c r="G411"/>
      <c r="H411"/>
      <c r="I411" s="90"/>
      <c r="J411" s="90"/>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row>
    <row r="412" spans="1:104" x14ac:dyDescent="0.2">
      <c r="A412" s="18"/>
      <c r="B412" s="18"/>
      <c r="C412" s="18"/>
      <c r="D412" s="27"/>
      <c r="E412"/>
      <c r="F412"/>
      <c r="G412"/>
      <c r="H412"/>
      <c r="I412" s="90"/>
      <c r="J412" s="90"/>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row>
    <row r="413" spans="1:104" x14ac:dyDescent="0.2">
      <c r="A413" s="18"/>
      <c r="B413" s="18"/>
      <c r="C413" s="18"/>
      <c r="D413" s="27"/>
      <c r="E413"/>
      <c r="F413"/>
      <c r="G413"/>
      <c r="H413"/>
      <c r="I413" s="90"/>
      <c r="J413" s="90"/>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row>
    <row r="414" spans="1:104" x14ac:dyDescent="0.2">
      <c r="A414" s="18"/>
      <c r="B414" s="18"/>
      <c r="C414" s="18"/>
      <c r="D414" s="27"/>
      <c r="E414"/>
      <c r="F414"/>
      <c r="G414"/>
      <c r="H414"/>
      <c r="I414" s="90"/>
      <c r="J414" s="90"/>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row>
    <row r="415" spans="1:104" x14ac:dyDescent="0.2">
      <c r="A415" s="18"/>
      <c r="B415" s="18"/>
      <c r="C415" s="18"/>
      <c r="D415" s="27"/>
      <c r="E415"/>
      <c r="F415"/>
      <c r="G415"/>
      <c r="H415"/>
      <c r="I415" s="90"/>
      <c r="J415" s="90"/>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row>
    <row r="416" spans="1:104" x14ac:dyDescent="0.2">
      <c r="A416" s="18"/>
      <c r="B416" s="18"/>
      <c r="C416" s="18"/>
      <c r="D416" s="27"/>
      <c r="E416"/>
      <c r="F416"/>
      <c r="G416"/>
      <c r="H416"/>
      <c r="I416" s="90"/>
      <c r="J416" s="90"/>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row>
    <row r="417" spans="1:104" x14ac:dyDescent="0.2">
      <c r="A417" s="18"/>
      <c r="B417" s="18"/>
      <c r="C417" s="18"/>
      <c r="D417" s="27"/>
      <c r="E417"/>
      <c r="F417"/>
      <c r="G417"/>
      <c r="H417"/>
      <c r="I417" s="90"/>
      <c r="J417" s="90"/>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row>
    <row r="418" spans="1:104" x14ac:dyDescent="0.2">
      <c r="A418" s="18"/>
      <c r="B418" s="18"/>
      <c r="C418" s="18"/>
      <c r="D418" s="27"/>
      <c r="E418"/>
      <c r="F418"/>
      <c r="G418"/>
      <c r="H418"/>
      <c r="I418" s="90"/>
      <c r="J418" s="90"/>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row>
    <row r="419" spans="1:104" x14ac:dyDescent="0.2">
      <c r="A419" s="18"/>
      <c r="B419" s="18"/>
      <c r="C419" s="18"/>
      <c r="D419" s="27"/>
      <c r="E419"/>
      <c r="F419"/>
      <c r="G419"/>
      <c r="H419"/>
      <c r="I419" s="90"/>
      <c r="J419" s="90"/>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row>
    <row r="420" spans="1:104" x14ac:dyDescent="0.2">
      <c r="A420" s="18"/>
      <c r="B420" s="18"/>
      <c r="C420" s="18"/>
      <c r="D420" s="27"/>
      <c r="E420"/>
      <c r="F420"/>
      <c r="G420"/>
      <c r="H420"/>
      <c r="I420" s="90"/>
      <c r="J420" s="9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row>
    <row r="421" spans="1:104" x14ac:dyDescent="0.2">
      <c r="A421" s="18"/>
      <c r="B421" s="18"/>
      <c r="C421" s="18"/>
      <c r="D421" s="27"/>
      <c r="E421"/>
      <c r="F421"/>
      <c r="G421"/>
      <c r="H421"/>
      <c r="I421" s="90"/>
      <c r="J421" s="90"/>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row>
    <row r="422" spans="1:104" x14ac:dyDescent="0.2">
      <c r="A422" s="18"/>
      <c r="B422" s="18"/>
      <c r="C422" s="18"/>
      <c r="D422" s="27"/>
      <c r="E422"/>
      <c r="F422"/>
      <c r="G422"/>
      <c r="H422"/>
      <c r="I422" s="90"/>
      <c r="J422" s="90"/>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row>
    <row r="423" spans="1:104" x14ac:dyDescent="0.2">
      <c r="A423" s="18"/>
      <c r="B423" s="18"/>
      <c r="C423" s="18"/>
      <c r="D423" s="27"/>
      <c r="E423"/>
      <c r="F423"/>
      <c r="G423"/>
      <c r="H423"/>
      <c r="I423" s="90"/>
      <c r="J423" s="90"/>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row>
    <row r="424" spans="1:104" x14ac:dyDescent="0.2">
      <c r="A424" s="18"/>
      <c r="B424" s="18"/>
      <c r="C424" s="18"/>
      <c r="D424" s="27"/>
      <c r="E424"/>
      <c r="F424"/>
      <c r="G424"/>
      <c r="H424"/>
      <c r="I424" s="90"/>
      <c r="J424" s="90"/>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row>
    <row r="425" spans="1:104" x14ac:dyDescent="0.2">
      <c r="A425" s="18"/>
      <c r="B425" s="18"/>
      <c r="C425" s="18"/>
      <c r="D425" s="27"/>
      <c r="E425"/>
      <c r="F425"/>
      <c r="G425"/>
      <c r="H425"/>
      <c r="I425" s="90"/>
      <c r="J425" s="90"/>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row>
    <row r="426" spans="1:104" x14ac:dyDescent="0.2">
      <c r="A426" s="18"/>
      <c r="B426" s="18"/>
      <c r="C426" s="18"/>
      <c r="D426" s="27"/>
      <c r="E426"/>
      <c r="F426"/>
      <c r="G426"/>
      <c r="H426"/>
      <c r="I426" s="90"/>
      <c r="J426" s="90"/>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row>
    <row r="427" spans="1:104" x14ac:dyDescent="0.2">
      <c r="A427" s="18"/>
      <c r="B427" s="18"/>
      <c r="C427" s="18"/>
      <c r="D427" s="27"/>
      <c r="E427"/>
      <c r="F427"/>
      <c r="G427"/>
      <c r="H427"/>
      <c r="I427" s="90"/>
      <c r="J427" s="90"/>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row>
    <row r="428" spans="1:104" x14ac:dyDescent="0.2">
      <c r="A428" s="18"/>
      <c r="B428" s="18"/>
      <c r="C428" s="18"/>
      <c r="D428" s="27"/>
      <c r="E428"/>
      <c r="F428"/>
      <c r="G428"/>
      <c r="H428"/>
      <c r="I428" s="90"/>
      <c r="J428" s="90"/>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row>
    <row r="429" spans="1:104" x14ac:dyDescent="0.2">
      <c r="A429" s="18"/>
      <c r="B429" s="18"/>
      <c r="C429" s="18"/>
      <c r="D429" s="27"/>
      <c r="E429"/>
      <c r="F429"/>
      <c r="G429"/>
      <c r="H429"/>
      <c r="I429" s="90"/>
      <c r="J429" s="90"/>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row>
    <row r="430" spans="1:104" x14ac:dyDescent="0.2">
      <c r="A430" s="18"/>
      <c r="B430" s="18"/>
      <c r="C430" s="18"/>
      <c r="D430" s="27"/>
      <c r="E430"/>
      <c r="F430"/>
      <c r="G430"/>
      <c r="H430"/>
      <c r="I430" s="90"/>
      <c r="J430" s="9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row>
    <row r="431" spans="1:104" x14ac:dyDescent="0.2">
      <c r="A431" s="18"/>
      <c r="B431" s="18"/>
      <c r="C431" s="18"/>
      <c r="D431" s="27"/>
      <c r="E431"/>
      <c r="F431"/>
      <c r="G431"/>
      <c r="H431"/>
      <c r="I431" s="90"/>
      <c r="J431" s="90"/>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row>
    <row r="432" spans="1:104" x14ac:dyDescent="0.2">
      <c r="A432" s="18"/>
      <c r="B432" s="18"/>
      <c r="C432" s="18"/>
      <c r="D432" s="27"/>
      <c r="E432"/>
      <c r="F432"/>
      <c r="G432"/>
      <c r="H432"/>
      <c r="I432" s="90"/>
      <c r="J432" s="90"/>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row>
    <row r="433" spans="1:104" x14ac:dyDescent="0.2">
      <c r="A433" s="18"/>
      <c r="B433" s="18"/>
      <c r="C433" s="18"/>
      <c r="D433" s="27"/>
      <c r="E433"/>
      <c r="F433"/>
      <c r="G433"/>
      <c r="H433"/>
      <c r="I433" s="90"/>
      <c r="J433" s="90"/>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row>
    <row r="434" spans="1:104" x14ac:dyDescent="0.2">
      <c r="A434" s="18"/>
      <c r="B434" s="18"/>
      <c r="C434" s="18"/>
      <c r="D434" s="27"/>
      <c r="E434"/>
      <c r="F434"/>
      <c r="G434"/>
      <c r="H434"/>
      <c r="I434" s="90"/>
      <c r="J434" s="90"/>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row>
    <row r="435" spans="1:104" x14ac:dyDescent="0.2">
      <c r="A435" s="18"/>
      <c r="B435" s="18"/>
      <c r="C435" s="18"/>
      <c r="D435" s="27"/>
      <c r="E435"/>
      <c r="F435"/>
      <c r="G435"/>
      <c r="H435"/>
      <c r="I435" s="90"/>
      <c r="J435" s="90"/>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row>
    <row r="436" spans="1:104" x14ac:dyDescent="0.2">
      <c r="A436" s="18"/>
      <c r="B436" s="18"/>
      <c r="C436" s="18"/>
      <c r="D436" s="27"/>
      <c r="E436"/>
      <c r="F436"/>
      <c r="G436"/>
      <c r="H436"/>
      <c r="I436" s="90"/>
      <c r="J436" s="90"/>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row>
    <row r="437" spans="1:104" x14ac:dyDescent="0.2">
      <c r="A437" s="18"/>
      <c r="B437" s="18"/>
      <c r="C437" s="18"/>
      <c r="D437" s="27"/>
      <c r="E437"/>
      <c r="F437"/>
      <c r="G437"/>
      <c r="H437"/>
      <c r="I437" s="90"/>
      <c r="J437" s="90"/>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row>
    <row r="438" spans="1:104" x14ac:dyDescent="0.2">
      <c r="A438" s="18"/>
      <c r="B438" s="18"/>
      <c r="C438" s="18"/>
      <c r="D438" s="27"/>
      <c r="E438"/>
      <c r="F438"/>
      <c r="G438"/>
      <c r="H438"/>
      <c r="I438" s="90"/>
      <c r="J438" s="90"/>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row>
    <row r="439" spans="1:104" x14ac:dyDescent="0.2">
      <c r="A439" s="18"/>
      <c r="B439" s="18"/>
      <c r="C439" s="18"/>
      <c r="D439" s="27"/>
      <c r="E439"/>
      <c r="F439"/>
      <c r="G439"/>
      <c r="H439"/>
      <c r="I439" s="90"/>
      <c r="J439" s="90"/>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row>
    <row r="440" spans="1:104" x14ac:dyDescent="0.2">
      <c r="A440" s="18"/>
      <c r="B440" s="18"/>
      <c r="C440" s="18"/>
      <c r="D440" s="27"/>
      <c r="E440"/>
      <c r="F440"/>
      <c r="G440"/>
      <c r="H440"/>
      <c r="I440" s="90"/>
      <c r="J440" s="9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row>
    <row r="441" spans="1:104" x14ac:dyDescent="0.2">
      <c r="A441" s="18"/>
      <c r="B441" s="18"/>
      <c r="C441" s="18"/>
      <c r="D441" s="27"/>
      <c r="E441"/>
      <c r="F441"/>
      <c r="G441"/>
      <c r="H441"/>
      <c r="I441" s="90"/>
      <c r="J441" s="90"/>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row>
    <row r="442" spans="1:104" x14ac:dyDescent="0.2">
      <c r="A442" s="18"/>
      <c r="B442" s="18"/>
      <c r="C442" s="18"/>
      <c r="D442" s="27"/>
      <c r="E442"/>
      <c r="F442"/>
      <c r="G442"/>
      <c r="H442"/>
      <c r="I442" s="90"/>
      <c r="J442" s="90"/>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row>
    <row r="443" spans="1:104" x14ac:dyDescent="0.2">
      <c r="A443" s="18"/>
      <c r="B443" s="18"/>
      <c r="C443" s="18"/>
      <c r="D443" s="27"/>
      <c r="E443"/>
      <c r="F443"/>
      <c r="G443"/>
      <c r="H443"/>
      <c r="I443" s="90"/>
      <c r="J443" s="90"/>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row>
    <row r="444" spans="1:104" x14ac:dyDescent="0.2">
      <c r="A444" s="18"/>
      <c r="B444" s="18"/>
      <c r="C444" s="18"/>
      <c r="D444" s="27"/>
      <c r="E444"/>
      <c r="F444"/>
      <c r="G444"/>
      <c r="H444"/>
      <c r="I444" s="90"/>
      <c r="J444" s="90"/>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row>
    <row r="445" spans="1:104" x14ac:dyDescent="0.2">
      <c r="A445" s="18"/>
      <c r="B445" s="18"/>
      <c r="C445" s="18"/>
      <c r="D445" s="27"/>
      <c r="E445"/>
      <c r="F445"/>
      <c r="G445"/>
      <c r="H445"/>
      <c r="I445" s="90"/>
      <c r="J445" s="90"/>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row>
    <row r="446" spans="1:104" x14ac:dyDescent="0.2">
      <c r="A446" s="18"/>
      <c r="B446" s="18"/>
      <c r="C446" s="18"/>
      <c r="D446" s="27"/>
      <c r="E446"/>
      <c r="F446"/>
      <c r="G446"/>
      <c r="H446"/>
      <c r="I446" s="90"/>
      <c r="J446" s="90"/>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row>
    <row r="447" spans="1:104" x14ac:dyDescent="0.2">
      <c r="A447" s="18"/>
      <c r="B447" s="18"/>
      <c r="C447" s="18"/>
      <c r="D447" s="27"/>
      <c r="E447"/>
      <c r="F447"/>
      <c r="G447"/>
      <c r="H447"/>
      <c r="I447" s="90"/>
      <c r="J447" s="90"/>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row>
    <row r="448" spans="1:104" x14ac:dyDescent="0.2">
      <c r="A448" s="18"/>
      <c r="B448" s="18"/>
      <c r="C448" s="18"/>
      <c r="D448" s="27"/>
      <c r="E448"/>
      <c r="F448"/>
      <c r="G448"/>
      <c r="H448"/>
      <c r="I448" s="90"/>
      <c r="J448" s="90"/>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row>
    <row r="449" spans="1:104" x14ac:dyDescent="0.2">
      <c r="A449" s="18"/>
      <c r="B449" s="18"/>
      <c r="C449" s="18"/>
      <c r="D449" s="27"/>
      <c r="E449"/>
      <c r="F449"/>
      <c r="G449"/>
      <c r="H449"/>
      <c r="I449" s="90"/>
      <c r="J449" s="90"/>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row>
    <row r="450" spans="1:104" x14ac:dyDescent="0.2">
      <c r="A450" s="18"/>
      <c r="B450" s="18"/>
      <c r="C450" s="18"/>
      <c r="D450" s="27"/>
      <c r="E450"/>
      <c r="F450"/>
      <c r="G450"/>
      <c r="H450"/>
      <c r="I450" s="90"/>
      <c r="J450" s="9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row>
    <row r="451" spans="1:104" x14ac:dyDescent="0.2">
      <c r="A451" s="18"/>
      <c r="B451" s="18"/>
      <c r="C451" s="18"/>
      <c r="D451" s="27"/>
      <c r="E451"/>
      <c r="F451"/>
      <c r="G451"/>
      <c r="H451"/>
      <c r="I451" s="90"/>
      <c r="J451" s="90"/>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row>
    <row r="452" spans="1:104" x14ac:dyDescent="0.2">
      <c r="A452" s="18"/>
      <c r="B452" s="18"/>
      <c r="C452" s="18"/>
      <c r="D452" s="27"/>
      <c r="E452"/>
      <c r="F452"/>
      <c r="G452"/>
      <c r="H452"/>
      <c r="I452" s="90"/>
      <c r="J452" s="90"/>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row>
    <row r="453" spans="1:104" x14ac:dyDescent="0.2">
      <c r="A453" s="18"/>
      <c r="B453" s="18"/>
      <c r="C453" s="18"/>
      <c r="D453" s="27"/>
      <c r="E453"/>
      <c r="F453"/>
      <c r="G453"/>
      <c r="H453"/>
      <c r="I453" s="90"/>
      <c r="J453" s="90"/>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row>
    <row r="454" spans="1:104" x14ac:dyDescent="0.2">
      <c r="A454" s="18"/>
      <c r="B454" s="18"/>
      <c r="C454" s="18"/>
      <c r="D454" s="27"/>
      <c r="E454"/>
      <c r="F454"/>
      <c r="G454"/>
      <c r="H454"/>
      <c r="I454" s="90"/>
      <c r="J454" s="90"/>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row>
    <row r="455" spans="1:104" x14ac:dyDescent="0.2">
      <c r="A455" s="18"/>
      <c r="B455" s="18"/>
      <c r="C455" s="18"/>
      <c r="D455" s="27"/>
      <c r="E455"/>
      <c r="F455"/>
      <c r="G455"/>
      <c r="H455"/>
      <c r="I455" s="90"/>
      <c r="J455" s="90"/>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row>
    <row r="456" spans="1:104" x14ac:dyDescent="0.2">
      <c r="A456" s="18"/>
      <c r="B456" s="18"/>
      <c r="C456" s="18"/>
      <c r="D456" s="27"/>
      <c r="E456"/>
      <c r="F456"/>
      <c r="G456"/>
      <c r="H456"/>
      <c r="I456" s="90"/>
      <c r="J456" s="90"/>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row>
    <row r="457" spans="1:104" x14ac:dyDescent="0.2">
      <c r="A457" s="18"/>
      <c r="B457" s="18"/>
      <c r="C457" s="18"/>
      <c r="D457" s="27"/>
      <c r="E457"/>
      <c r="F457"/>
      <c r="G457"/>
      <c r="H457"/>
      <c r="I457" s="90"/>
      <c r="J457" s="90"/>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row>
    <row r="458" spans="1:104" x14ac:dyDescent="0.2">
      <c r="A458" s="18"/>
      <c r="B458" s="18"/>
      <c r="C458" s="18"/>
      <c r="D458" s="27"/>
      <c r="E458"/>
      <c r="F458"/>
      <c r="G458"/>
      <c r="H458"/>
      <c r="I458" s="90"/>
      <c r="J458" s="90"/>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row>
    <row r="459" spans="1:104" x14ac:dyDescent="0.2">
      <c r="A459" s="18"/>
      <c r="B459" s="18"/>
      <c r="C459" s="18"/>
      <c r="D459" s="27"/>
      <c r="E459"/>
      <c r="F459"/>
      <c r="G459"/>
      <c r="H459"/>
      <c r="I459" s="90"/>
      <c r="J459" s="90"/>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row>
    <row r="460" spans="1:104" x14ac:dyDescent="0.2">
      <c r="A460" s="18"/>
      <c r="B460" s="18"/>
      <c r="C460" s="18"/>
      <c r="D460" s="27"/>
      <c r="E460"/>
      <c r="F460"/>
      <c r="G460"/>
      <c r="H460"/>
      <c r="I460" s="90"/>
      <c r="J460" s="9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row>
    <row r="461" spans="1:104" x14ac:dyDescent="0.2">
      <c r="A461" s="18"/>
      <c r="B461" s="18"/>
      <c r="C461" s="18"/>
      <c r="D461" s="27"/>
      <c r="E461"/>
      <c r="F461"/>
      <c r="G461"/>
      <c r="H461"/>
      <c r="I461" s="90"/>
      <c r="J461" s="90"/>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row>
    <row r="462" spans="1:104" x14ac:dyDescent="0.2">
      <c r="A462" s="18"/>
      <c r="B462" s="18"/>
      <c r="C462" s="18"/>
      <c r="D462" s="27"/>
      <c r="E462"/>
      <c r="F462"/>
      <c r="G462"/>
      <c r="H462"/>
      <c r="I462" s="90"/>
      <c r="J462" s="90"/>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row>
    <row r="463" spans="1:104" x14ac:dyDescent="0.2">
      <c r="A463" s="18"/>
      <c r="B463" s="18"/>
      <c r="C463" s="18"/>
      <c r="D463" s="27"/>
      <c r="E463"/>
      <c r="F463"/>
      <c r="G463"/>
      <c r="H463"/>
      <c r="I463" s="90"/>
      <c r="J463" s="90"/>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row>
    <row r="464" spans="1:104" x14ac:dyDescent="0.2">
      <c r="A464" s="18"/>
      <c r="B464" s="18"/>
      <c r="C464" s="18"/>
      <c r="D464" s="27"/>
      <c r="E464"/>
      <c r="F464"/>
      <c r="G464"/>
      <c r="H464"/>
      <c r="I464" s="90"/>
      <c r="J464" s="90"/>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row>
    <row r="465" spans="1:104" x14ac:dyDescent="0.2">
      <c r="A465" s="18"/>
      <c r="B465" s="18"/>
      <c r="C465" s="18"/>
      <c r="D465" s="27"/>
      <c r="E465"/>
      <c r="F465"/>
      <c r="G465"/>
      <c r="H465"/>
      <c r="I465" s="90"/>
      <c r="J465" s="90"/>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row>
    <row r="466" spans="1:104" x14ac:dyDescent="0.2">
      <c r="A466" s="18"/>
      <c r="B466" s="18"/>
      <c r="C466" s="18"/>
      <c r="D466" s="27"/>
      <c r="E466"/>
      <c r="F466"/>
      <c r="G466"/>
      <c r="H466"/>
      <c r="I466" s="90"/>
      <c r="J466" s="90"/>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row>
    <row r="467" spans="1:104" x14ac:dyDescent="0.2">
      <c r="A467" s="18"/>
      <c r="B467" s="18"/>
      <c r="C467" s="18"/>
      <c r="D467" s="27"/>
      <c r="E467"/>
      <c r="F467"/>
      <c r="G467"/>
      <c r="H467"/>
      <c r="I467" s="90"/>
      <c r="J467" s="90"/>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row>
    <row r="468" spans="1:104" x14ac:dyDescent="0.2">
      <c r="A468" s="18"/>
      <c r="B468" s="18"/>
      <c r="C468" s="18"/>
      <c r="D468" s="27"/>
      <c r="E468"/>
      <c r="F468"/>
      <c r="G468"/>
      <c r="H468"/>
      <c r="I468" s="90"/>
      <c r="J468" s="90"/>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row>
    <row r="469" spans="1:104" x14ac:dyDescent="0.2">
      <c r="A469" s="18"/>
      <c r="B469" s="18"/>
      <c r="C469" s="18"/>
      <c r="D469" s="27"/>
      <c r="E469"/>
      <c r="F469"/>
      <c r="G469"/>
      <c r="H469"/>
      <c r="I469" s="90"/>
      <c r="J469" s="90"/>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row>
    <row r="470" spans="1:104" x14ac:dyDescent="0.2">
      <c r="A470" s="18"/>
      <c r="B470" s="18"/>
      <c r="C470" s="18"/>
      <c r="D470" s="27"/>
      <c r="E470"/>
      <c r="F470"/>
      <c r="G470"/>
      <c r="H470"/>
      <c r="I470" s="90"/>
      <c r="J470" s="9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row>
    <row r="471" spans="1:104" x14ac:dyDescent="0.2">
      <c r="A471" s="18"/>
      <c r="B471" s="18"/>
      <c r="C471" s="18"/>
      <c r="D471" s="27"/>
      <c r="E471"/>
      <c r="F471"/>
      <c r="G471"/>
      <c r="H471"/>
      <c r="I471" s="90"/>
      <c r="J471" s="90"/>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row>
    <row r="472" spans="1:104" x14ac:dyDescent="0.2">
      <c r="A472" s="18"/>
      <c r="B472" s="18"/>
      <c r="C472" s="18"/>
      <c r="D472" s="27"/>
      <c r="E472"/>
      <c r="F472"/>
      <c r="G472"/>
      <c r="H472"/>
      <c r="I472" s="90"/>
      <c r="J472" s="90"/>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row>
    <row r="473" spans="1:104" x14ac:dyDescent="0.2">
      <c r="A473" s="18"/>
      <c r="B473" s="18"/>
      <c r="C473" s="18"/>
      <c r="D473" s="27"/>
      <c r="E473"/>
      <c r="F473"/>
      <c r="G473"/>
      <c r="H473"/>
      <c r="I473" s="90"/>
      <c r="J473" s="90"/>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row>
    <row r="474" spans="1:104" x14ac:dyDescent="0.2">
      <c r="A474" s="18"/>
      <c r="B474" s="18"/>
      <c r="C474" s="18"/>
      <c r="D474" s="27"/>
      <c r="E474"/>
      <c r="F474"/>
      <c r="G474"/>
      <c r="H474"/>
      <c r="I474" s="90"/>
      <c r="J474" s="90"/>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row>
    <row r="475" spans="1:104" x14ac:dyDescent="0.2">
      <c r="A475" s="18"/>
      <c r="B475" s="18"/>
      <c r="C475" s="18"/>
      <c r="D475" s="27"/>
      <c r="E475"/>
      <c r="F475"/>
      <c r="G475"/>
      <c r="H475"/>
      <c r="I475" s="90"/>
      <c r="J475" s="90"/>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row>
    <row r="476" spans="1:104" x14ac:dyDescent="0.2">
      <c r="A476" s="18"/>
      <c r="B476" s="18"/>
      <c r="C476" s="18"/>
      <c r="D476" s="27"/>
      <c r="E476"/>
      <c r="F476"/>
      <c r="G476"/>
      <c r="H476"/>
      <c r="I476" s="90"/>
      <c r="J476" s="90"/>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row>
    <row r="477" spans="1:104" x14ac:dyDescent="0.2">
      <c r="A477" s="18"/>
      <c r="B477" s="18"/>
      <c r="C477" s="18"/>
      <c r="D477" s="27"/>
      <c r="E477"/>
      <c r="F477"/>
      <c r="G477"/>
      <c r="H477"/>
      <c r="I477" s="90"/>
      <c r="J477" s="90"/>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row>
    <row r="478" spans="1:104" x14ac:dyDescent="0.2">
      <c r="A478" s="18"/>
      <c r="B478" s="18"/>
      <c r="C478" s="18"/>
      <c r="D478" s="27"/>
      <c r="E478"/>
      <c r="F478"/>
      <c r="G478"/>
      <c r="H478"/>
      <c r="I478" s="90"/>
      <c r="J478" s="90"/>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row>
    <row r="479" spans="1:104" x14ac:dyDescent="0.2">
      <c r="A479" s="18"/>
      <c r="B479" s="18"/>
      <c r="C479" s="18"/>
      <c r="D479" s="27"/>
      <c r="E479"/>
      <c r="F479"/>
      <c r="G479"/>
      <c r="H479"/>
      <c r="I479" s="90"/>
      <c r="J479" s="90"/>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row>
    <row r="480" spans="1:104" x14ac:dyDescent="0.2">
      <c r="A480" s="18"/>
      <c r="B480" s="18"/>
      <c r="C480" s="18"/>
      <c r="D480" s="27"/>
      <c r="E480"/>
      <c r="F480"/>
      <c r="G480"/>
      <c r="H480"/>
      <c r="I480" s="90"/>
      <c r="J480" s="9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row>
    <row r="481" spans="1:104" x14ac:dyDescent="0.2">
      <c r="A481" s="18"/>
      <c r="B481" s="18"/>
      <c r="C481" s="18"/>
      <c r="D481" s="27"/>
      <c r="E481"/>
      <c r="F481"/>
      <c r="G481"/>
      <c r="H481"/>
      <c r="I481" s="90"/>
      <c r="J481" s="90"/>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row>
    <row r="482" spans="1:104" x14ac:dyDescent="0.2">
      <c r="A482" s="18"/>
      <c r="B482" s="18"/>
      <c r="C482" s="18"/>
      <c r="D482" s="27"/>
      <c r="E482"/>
      <c r="F482"/>
      <c r="G482"/>
      <c r="H482"/>
      <c r="I482" s="90"/>
      <c r="J482" s="90"/>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row>
    <row r="483" spans="1:104" x14ac:dyDescent="0.2">
      <c r="A483" s="18"/>
      <c r="B483" s="18"/>
      <c r="C483" s="18"/>
      <c r="D483" s="27"/>
      <c r="E483"/>
      <c r="F483"/>
      <c r="G483"/>
      <c r="H483"/>
      <c r="I483" s="90"/>
      <c r="J483" s="90"/>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row>
    <row r="484" spans="1:104" x14ac:dyDescent="0.2">
      <c r="A484" s="18"/>
      <c r="B484" s="18"/>
      <c r="C484" s="18"/>
      <c r="D484" s="27"/>
      <c r="E484"/>
      <c r="F484"/>
      <c r="G484"/>
      <c r="H484"/>
      <c r="I484" s="90"/>
      <c r="J484" s="90"/>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row>
    <row r="485" spans="1:104" x14ac:dyDescent="0.2">
      <c r="A485" s="18"/>
      <c r="B485" s="18"/>
      <c r="C485" s="18"/>
      <c r="D485" s="27"/>
      <c r="E485"/>
      <c r="F485"/>
      <c r="G485"/>
      <c r="H485"/>
      <c r="I485" s="90"/>
      <c r="J485" s="90"/>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row>
    <row r="486" spans="1:104" x14ac:dyDescent="0.2">
      <c r="A486" s="18"/>
      <c r="B486" s="18"/>
      <c r="C486" s="18"/>
      <c r="D486" s="27"/>
      <c r="E486"/>
      <c r="F486"/>
      <c r="G486"/>
      <c r="H486"/>
      <c r="I486" s="90"/>
      <c r="J486" s="90"/>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row>
    <row r="487" spans="1:104" x14ac:dyDescent="0.2">
      <c r="A487" s="18"/>
      <c r="B487" s="18"/>
      <c r="C487" s="18"/>
      <c r="D487" s="27"/>
      <c r="E487"/>
      <c r="F487"/>
      <c r="G487"/>
      <c r="H487"/>
      <c r="I487" s="90"/>
      <c r="J487" s="90"/>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row>
    <row r="488" spans="1:104" x14ac:dyDescent="0.2">
      <c r="A488" s="18"/>
      <c r="B488" s="18"/>
      <c r="C488" s="18"/>
      <c r="D488" s="27"/>
      <c r="E488"/>
      <c r="F488"/>
      <c r="G488"/>
      <c r="H488"/>
      <c r="I488" s="90"/>
      <c r="J488" s="90"/>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row>
    <row r="489" spans="1:104" x14ac:dyDescent="0.2">
      <c r="A489" s="18"/>
      <c r="B489" s="18"/>
      <c r="C489" s="18"/>
      <c r="D489" s="27"/>
      <c r="E489"/>
      <c r="F489"/>
      <c r="G489"/>
      <c r="H489"/>
      <c r="I489" s="90"/>
      <c r="J489" s="90"/>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row>
    <row r="490" spans="1:104" x14ac:dyDescent="0.2">
      <c r="A490" s="18"/>
      <c r="B490" s="18"/>
      <c r="C490" s="18"/>
      <c r="D490" s="27"/>
      <c r="E490"/>
      <c r="F490"/>
      <c r="G490"/>
      <c r="H490"/>
      <c r="I490" s="90"/>
      <c r="J490" s="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row>
    <row r="491" spans="1:104" x14ac:dyDescent="0.2">
      <c r="A491" s="18"/>
      <c r="B491" s="18"/>
      <c r="C491" s="18"/>
      <c r="D491" s="27"/>
      <c r="E491"/>
      <c r="F491"/>
      <c r="G491"/>
      <c r="H491"/>
      <c r="I491" s="90"/>
      <c r="J491" s="90"/>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row>
    <row r="492" spans="1:104" x14ac:dyDescent="0.2">
      <c r="A492" s="18"/>
      <c r="B492" s="18"/>
      <c r="C492" s="18"/>
      <c r="D492" s="27"/>
      <c r="E492"/>
      <c r="F492"/>
      <c r="G492"/>
      <c r="H492"/>
      <c r="I492" s="90"/>
      <c r="J492" s="90"/>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row>
    <row r="493" spans="1:104" x14ac:dyDescent="0.2">
      <c r="A493" s="18"/>
      <c r="B493" s="18"/>
      <c r="C493" s="18"/>
      <c r="D493" s="27"/>
      <c r="E493"/>
      <c r="F493"/>
      <c r="G493"/>
      <c r="H493"/>
      <c r="I493" s="90"/>
      <c r="J493" s="90"/>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row>
    <row r="494" spans="1:104" x14ac:dyDescent="0.2">
      <c r="A494" s="18"/>
      <c r="B494" s="18"/>
      <c r="C494" s="18"/>
      <c r="D494" s="27"/>
      <c r="E494"/>
      <c r="F494"/>
      <c r="G494"/>
      <c r="H494"/>
      <c r="I494" s="90"/>
      <c r="J494" s="90"/>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row>
    <row r="495" spans="1:104" x14ac:dyDescent="0.2">
      <c r="A495" s="18"/>
      <c r="B495" s="18"/>
      <c r="C495" s="18"/>
      <c r="D495" s="27"/>
      <c r="E495"/>
      <c r="F495"/>
      <c r="G495"/>
      <c r="H495"/>
      <c r="I495" s="90"/>
      <c r="J495" s="90"/>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row>
    <row r="496" spans="1:104" x14ac:dyDescent="0.2">
      <c r="A496" s="18"/>
      <c r="B496" s="18"/>
      <c r="C496" s="18"/>
      <c r="D496" s="27"/>
      <c r="E496"/>
      <c r="F496"/>
      <c r="G496"/>
      <c r="H496"/>
      <c r="I496" s="90"/>
      <c r="J496" s="90"/>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row>
    <row r="497" spans="1:104" x14ac:dyDescent="0.2">
      <c r="A497" s="18"/>
      <c r="B497" s="18"/>
      <c r="C497" s="18"/>
      <c r="D497" s="27"/>
      <c r="E497"/>
      <c r="F497"/>
      <c r="G497"/>
      <c r="H497"/>
      <c r="I497" s="90"/>
      <c r="J497" s="90"/>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row>
    <row r="498" spans="1:104" x14ac:dyDescent="0.2">
      <c r="A498" s="18"/>
      <c r="B498" s="18"/>
      <c r="C498" s="18"/>
      <c r="D498" s="27"/>
      <c r="E498"/>
      <c r="F498"/>
      <c r="G498"/>
      <c r="H498"/>
      <c r="I498" s="90"/>
      <c r="J498" s="90"/>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row>
    <row r="499" spans="1:104" x14ac:dyDescent="0.2">
      <c r="A499" s="18"/>
      <c r="B499" s="18"/>
      <c r="C499" s="18"/>
      <c r="D499" s="27"/>
      <c r="E499"/>
      <c r="F499"/>
      <c r="G499"/>
      <c r="H499"/>
      <c r="I499" s="90"/>
      <c r="J499" s="90"/>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row>
    <row r="500" spans="1:104" x14ac:dyDescent="0.2">
      <c r="A500" s="18"/>
      <c r="B500" s="18"/>
      <c r="C500" s="18"/>
      <c r="D500" s="27"/>
      <c r="E500"/>
      <c r="F500"/>
      <c r="G500"/>
      <c r="H500"/>
      <c r="I500" s="90"/>
      <c r="J500" s="9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row>
    <row r="501" spans="1:104" x14ac:dyDescent="0.2">
      <c r="A501" s="18"/>
      <c r="B501" s="18"/>
      <c r="C501" s="18"/>
      <c r="D501" s="27"/>
      <c r="E501"/>
      <c r="F501"/>
      <c r="G501"/>
      <c r="H501"/>
      <c r="I501" s="90"/>
      <c r="J501" s="90"/>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row>
    <row r="502" spans="1:104" x14ac:dyDescent="0.2">
      <c r="A502" s="18"/>
      <c r="B502" s="18"/>
      <c r="C502" s="18"/>
      <c r="D502" s="27"/>
      <c r="E502"/>
      <c r="F502"/>
      <c r="G502"/>
      <c r="H502"/>
      <c r="I502" s="90"/>
      <c r="J502" s="90"/>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row>
    <row r="503" spans="1:104" x14ac:dyDescent="0.2">
      <c r="A503" s="18"/>
      <c r="B503" s="18"/>
      <c r="C503" s="18"/>
      <c r="D503" s="27"/>
      <c r="E503"/>
      <c r="F503"/>
      <c r="G503"/>
      <c r="H503"/>
      <c r="I503" s="90"/>
      <c r="J503" s="90"/>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row>
    <row r="504" spans="1:104" x14ac:dyDescent="0.2">
      <c r="A504" s="18"/>
      <c r="B504" s="18"/>
      <c r="C504" s="18"/>
      <c r="D504" s="27"/>
      <c r="E504"/>
      <c r="F504"/>
      <c r="G504"/>
      <c r="H504"/>
      <c r="I504" s="90"/>
      <c r="J504" s="90"/>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row>
    <row r="505" spans="1:104" x14ac:dyDescent="0.2">
      <c r="A505" s="18"/>
      <c r="B505" s="18"/>
      <c r="C505" s="18"/>
      <c r="D505" s="27"/>
      <c r="E505"/>
      <c r="F505"/>
      <c r="G505"/>
      <c r="H505"/>
      <c r="I505" s="90"/>
      <c r="J505" s="90"/>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row>
    <row r="506" spans="1:104" x14ac:dyDescent="0.2">
      <c r="A506" s="18"/>
      <c r="B506" s="18"/>
      <c r="C506" s="18"/>
      <c r="D506" s="27"/>
      <c r="E506"/>
      <c r="F506"/>
      <c r="G506"/>
      <c r="H506"/>
      <c r="I506" s="90"/>
      <c r="J506" s="90"/>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row>
    <row r="507" spans="1:104" x14ac:dyDescent="0.2">
      <c r="A507" s="18"/>
      <c r="B507" s="18"/>
      <c r="C507" s="18"/>
      <c r="D507" s="27"/>
      <c r="E507"/>
      <c r="F507"/>
      <c r="G507"/>
      <c r="H507"/>
      <c r="I507" s="90"/>
      <c r="J507" s="90"/>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row>
    <row r="508" spans="1:104" x14ac:dyDescent="0.2">
      <c r="A508" s="18"/>
      <c r="B508" s="18"/>
      <c r="C508" s="18"/>
      <c r="D508" s="27"/>
      <c r="E508"/>
      <c r="F508"/>
      <c r="G508"/>
      <c r="H508"/>
      <c r="I508" s="90"/>
      <c r="J508" s="90"/>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row>
    <row r="509" spans="1:104" x14ac:dyDescent="0.2">
      <c r="A509" s="18"/>
      <c r="B509" s="18"/>
      <c r="C509" s="18"/>
      <c r="D509" s="27"/>
      <c r="E509"/>
      <c r="F509"/>
      <c r="G509"/>
      <c r="H509"/>
      <c r="I509" s="90"/>
      <c r="J509" s="90"/>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row>
    <row r="510" spans="1:104" x14ac:dyDescent="0.2">
      <c r="A510" s="18"/>
      <c r="B510" s="18"/>
      <c r="C510" s="18"/>
      <c r="D510" s="27"/>
      <c r="E510"/>
      <c r="F510"/>
      <c r="G510"/>
      <c r="H510"/>
      <c r="I510" s="90"/>
      <c r="J510" s="9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row>
    <row r="511" spans="1:104" x14ac:dyDescent="0.2">
      <c r="A511" s="18"/>
      <c r="B511" s="18"/>
      <c r="C511" s="18"/>
      <c r="D511" s="27"/>
      <c r="E511"/>
      <c r="F511"/>
      <c r="G511"/>
      <c r="H511"/>
      <c r="I511" s="90"/>
      <c r="J511" s="90"/>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row>
    <row r="512" spans="1:104" x14ac:dyDescent="0.2">
      <c r="A512" s="18"/>
      <c r="B512" s="18"/>
      <c r="C512" s="18"/>
      <c r="D512" s="27"/>
      <c r="E512"/>
      <c r="F512"/>
      <c r="G512"/>
      <c r="H512"/>
      <c r="I512" s="90"/>
      <c r="J512" s="90"/>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row>
    <row r="513" spans="1:104" x14ac:dyDescent="0.2">
      <c r="A513" s="18"/>
      <c r="B513" s="18"/>
      <c r="C513" s="18"/>
      <c r="D513" s="27"/>
      <c r="E513"/>
      <c r="F513"/>
      <c r="G513"/>
      <c r="H513"/>
      <c r="I513" s="90"/>
      <c r="J513" s="90"/>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row>
    <row r="514" spans="1:104" x14ac:dyDescent="0.2">
      <c r="A514" s="18"/>
      <c r="B514" s="18"/>
      <c r="C514" s="18"/>
      <c r="D514" s="27"/>
      <c r="E514"/>
      <c r="F514"/>
      <c r="G514"/>
      <c r="H514"/>
      <c r="I514" s="90"/>
      <c r="J514" s="90"/>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row>
    <row r="515" spans="1:104" x14ac:dyDescent="0.2">
      <c r="A515" s="18"/>
      <c r="B515" s="18"/>
      <c r="C515" s="18"/>
      <c r="D515" s="27"/>
      <c r="E515"/>
      <c r="F515"/>
      <c r="G515"/>
      <c r="H515"/>
      <c r="I515" s="90"/>
      <c r="J515" s="90"/>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row>
    <row r="516" spans="1:104" x14ac:dyDescent="0.2">
      <c r="A516" s="18"/>
      <c r="B516" s="18"/>
      <c r="C516" s="18"/>
      <c r="D516" s="27"/>
      <c r="E516"/>
      <c r="F516"/>
      <c r="G516"/>
      <c r="H516"/>
      <c r="I516" s="90"/>
      <c r="J516" s="90"/>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row>
    <row r="517" spans="1:104" x14ac:dyDescent="0.2">
      <c r="A517" s="18"/>
      <c r="B517" s="18"/>
      <c r="C517" s="18"/>
      <c r="D517" s="27"/>
      <c r="E517"/>
      <c r="F517"/>
      <c r="G517"/>
      <c r="H517"/>
      <c r="I517" s="90"/>
      <c r="J517" s="90"/>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row>
    <row r="518" spans="1:104" x14ac:dyDescent="0.2">
      <c r="A518" s="18"/>
      <c r="B518" s="18"/>
      <c r="C518" s="18"/>
      <c r="D518" s="27"/>
      <c r="E518"/>
      <c r="F518"/>
      <c r="G518"/>
      <c r="H518"/>
      <c r="I518" s="90"/>
      <c r="J518" s="90"/>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row>
    <row r="519" spans="1:104" x14ac:dyDescent="0.2">
      <c r="A519" s="18"/>
      <c r="B519" s="18"/>
      <c r="C519" s="18"/>
      <c r="D519" s="27"/>
      <c r="E519"/>
      <c r="F519"/>
      <c r="G519"/>
      <c r="H519"/>
      <c r="I519" s="90"/>
      <c r="J519" s="90"/>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row>
    <row r="520" spans="1:104" x14ac:dyDescent="0.2">
      <c r="A520" s="18"/>
      <c r="B520" s="18"/>
      <c r="C520" s="18"/>
      <c r="D520" s="27"/>
      <c r="E520"/>
      <c r="F520"/>
      <c r="G520"/>
      <c r="H520"/>
      <c r="I520" s="90"/>
      <c r="J520" s="9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row>
    <row r="521" spans="1:104" x14ac:dyDescent="0.2">
      <c r="A521" s="18"/>
      <c r="B521" s="18"/>
      <c r="C521" s="18"/>
      <c r="D521" s="27"/>
      <c r="E521"/>
      <c r="F521"/>
      <c r="G521"/>
      <c r="H521"/>
      <c r="I521" s="90"/>
      <c r="J521" s="90"/>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row>
    <row r="522" spans="1:104" x14ac:dyDescent="0.2">
      <c r="A522" s="18"/>
      <c r="B522" s="18"/>
      <c r="C522" s="18"/>
      <c r="D522" s="27"/>
      <c r="E522"/>
      <c r="F522"/>
      <c r="G522"/>
      <c r="H522"/>
      <c r="I522" s="90"/>
      <c r="J522" s="90"/>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row>
    <row r="523" spans="1:104" x14ac:dyDescent="0.2">
      <c r="A523" s="18"/>
      <c r="B523" s="18"/>
      <c r="C523" s="18"/>
      <c r="D523" s="27"/>
      <c r="E523"/>
      <c r="F523"/>
      <c r="G523"/>
      <c r="H523"/>
      <c r="I523" s="90"/>
      <c r="J523" s="90"/>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row>
    <row r="524" spans="1:104" x14ac:dyDescent="0.2">
      <c r="A524" s="18"/>
      <c r="B524" s="18"/>
      <c r="C524" s="18"/>
      <c r="D524" s="27"/>
      <c r="E524"/>
      <c r="F524"/>
      <c r="G524"/>
      <c r="H524"/>
      <c r="I524" s="90"/>
      <c r="J524" s="90"/>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row>
    <row r="525" spans="1:104" x14ac:dyDescent="0.2">
      <c r="A525" s="18"/>
      <c r="B525" s="18"/>
      <c r="C525" s="18"/>
      <c r="D525" s="27"/>
      <c r="E525"/>
      <c r="F525"/>
      <c r="G525"/>
      <c r="H525"/>
      <c r="I525" s="90"/>
      <c r="J525" s="90"/>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row>
    <row r="526" spans="1:104" x14ac:dyDescent="0.2">
      <c r="A526" s="18"/>
      <c r="B526" s="18"/>
      <c r="C526" s="18"/>
      <c r="D526" s="27"/>
      <c r="E526"/>
      <c r="F526"/>
      <c r="G526"/>
      <c r="H526"/>
      <c r="I526" s="90"/>
      <c r="J526" s="90"/>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row>
    <row r="527" spans="1:104" x14ac:dyDescent="0.2">
      <c r="A527" s="18"/>
      <c r="B527" s="18"/>
      <c r="C527" s="18"/>
      <c r="D527" s="27"/>
      <c r="E527"/>
      <c r="F527"/>
      <c r="G527"/>
      <c r="H527"/>
      <c r="I527" s="90"/>
      <c r="J527" s="90"/>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row>
    <row r="528" spans="1:104" x14ac:dyDescent="0.2">
      <c r="A528" s="18"/>
      <c r="B528" s="18"/>
      <c r="C528" s="18"/>
      <c r="D528" s="27"/>
      <c r="E528"/>
      <c r="F528"/>
      <c r="G528"/>
      <c r="H528"/>
      <c r="I528" s="90"/>
      <c r="J528" s="90"/>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row>
    <row r="529" spans="1:104" x14ac:dyDescent="0.2">
      <c r="A529" s="18"/>
      <c r="B529" s="18"/>
      <c r="C529" s="18"/>
      <c r="D529" s="27"/>
      <c r="E529"/>
      <c r="F529"/>
      <c r="G529"/>
      <c r="H529"/>
      <c r="I529" s="90"/>
      <c r="J529" s="90"/>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row>
    <row r="530" spans="1:104" x14ac:dyDescent="0.2">
      <c r="A530" s="18"/>
      <c r="B530" s="18"/>
      <c r="C530" s="18"/>
      <c r="D530" s="27"/>
      <c r="E530"/>
      <c r="F530"/>
      <c r="G530"/>
      <c r="H530"/>
      <c r="I530" s="90"/>
      <c r="J530" s="9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row>
    <row r="531" spans="1:104" x14ac:dyDescent="0.2">
      <c r="A531" s="18"/>
      <c r="B531" s="18"/>
      <c r="C531" s="18"/>
      <c r="D531" s="27"/>
      <c r="E531"/>
      <c r="F531"/>
      <c r="G531"/>
      <c r="H531"/>
      <c r="I531" s="90"/>
      <c r="J531" s="90"/>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row>
    <row r="532" spans="1:104" x14ac:dyDescent="0.2">
      <c r="A532" s="18"/>
      <c r="B532" s="18"/>
      <c r="C532" s="18"/>
      <c r="D532" s="27"/>
      <c r="E532"/>
      <c r="F532"/>
      <c r="G532"/>
      <c r="H532"/>
      <c r="I532" s="90"/>
      <c r="J532" s="90"/>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row>
    <row r="533" spans="1:104" x14ac:dyDescent="0.2">
      <c r="A533" s="18"/>
      <c r="B533" s="18"/>
      <c r="C533" s="18"/>
      <c r="D533" s="27"/>
      <c r="E533"/>
      <c r="F533"/>
      <c r="G533"/>
      <c r="H533"/>
      <c r="I533" s="90"/>
      <c r="J533" s="90"/>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row>
    <row r="534" spans="1:104" x14ac:dyDescent="0.2">
      <c r="A534" s="18"/>
      <c r="B534" s="18"/>
      <c r="C534" s="18"/>
      <c r="D534" s="27"/>
      <c r="E534"/>
      <c r="F534"/>
      <c r="G534"/>
      <c r="H534"/>
      <c r="I534" s="90"/>
      <c r="J534" s="90"/>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row>
    <row r="535" spans="1:104" x14ac:dyDescent="0.2">
      <c r="A535" s="18"/>
      <c r="B535" s="18"/>
      <c r="C535" s="18"/>
      <c r="D535" s="27"/>
      <c r="E535"/>
      <c r="F535"/>
      <c r="G535"/>
      <c r="H535"/>
      <c r="I535" s="90"/>
      <c r="J535" s="90"/>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row>
    <row r="536" spans="1:104" x14ac:dyDescent="0.2">
      <c r="A536" s="18"/>
      <c r="B536" s="18"/>
      <c r="C536" s="18"/>
      <c r="D536" s="27"/>
      <c r="E536"/>
      <c r="F536"/>
      <c r="G536"/>
      <c r="H536"/>
      <c r="I536" s="90"/>
      <c r="J536" s="90"/>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row>
    <row r="537" spans="1:104" x14ac:dyDescent="0.2">
      <c r="A537" s="18"/>
      <c r="B537" s="18"/>
      <c r="C537" s="18"/>
      <c r="D537" s="27"/>
      <c r="E537"/>
      <c r="F537"/>
      <c r="G537"/>
      <c r="H537"/>
      <c r="I537" s="90"/>
      <c r="J537" s="90"/>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row>
    <row r="538" spans="1:104" x14ac:dyDescent="0.2">
      <c r="A538" s="18"/>
      <c r="B538" s="18"/>
      <c r="C538" s="18"/>
      <c r="D538" s="27"/>
      <c r="E538"/>
      <c r="F538"/>
      <c r="G538"/>
      <c r="H538"/>
      <c r="I538" s="90"/>
      <c r="J538" s="90"/>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row>
    <row r="539" spans="1:104" x14ac:dyDescent="0.2">
      <c r="A539" s="18"/>
      <c r="B539" s="18"/>
      <c r="C539" s="18"/>
      <c r="D539" s="27"/>
      <c r="E539"/>
      <c r="F539"/>
      <c r="G539"/>
      <c r="H539"/>
      <c r="I539" s="90"/>
      <c r="J539" s="90"/>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row>
    <row r="540" spans="1:104" x14ac:dyDescent="0.2">
      <c r="A540" s="18"/>
      <c r="B540" s="18"/>
      <c r="C540" s="18"/>
      <c r="D540" s="27"/>
      <c r="E540"/>
      <c r="F540"/>
      <c r="G540"/>
      <c r="H540"/>
      <c r="I540" s="90"/>
      <c r="J540" s="9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row>
    <row r="541" spans="1:104" x14ac:dyDescent="0.2">
      <c r="A541" s="18"/>
      <c r="B541" s="18"/>
      <c r="C541" s="18"/>
      <c r="D541" s="27"/>
      <c r="E541"/>
      <c r="F541"/>
      <c r="G541"/>
      <c r="H541"/>
      <c r="I541" s="90"/>
      <c r="J541" s="90"/>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row>
    <row r="542" spans="1:104" x14ac:dyDescent="0.2">
      <c r="A542" s="18"/>
      <c r="B542" s="18"/>
      <c r="C542" s="18"/>
      <c r="D542" s="27"/>
      <c r="E542"/>
      <c r="F542"/>
      <c r="G542"/>
      <c r="H542"/>
      <c r="I542" s="90"/>
      <c r="J542" s="90"/>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row>
    <row r="543" spans="1:104" x14ac:dyDescent="0.2">
      <c r="A543" s="18"/>
      <c r="B543" s="18"/>
      <c r="C543" s="18"/>
      <c r="D543" s="27"/>
      <c r="E543"/>
      <c r="F543"/>
      <c r="G543"/>
      <c r="H543"/>
      <c r="I543" s="90"/>
      <c r="J543" s="90"/>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row>
    <row r="544" spans="1:104" x14ac:dyDescent="0.2">
      <c r="A544" s="18"/>
      <c r="B544" s="18"/>
      <c r="C544" s="18"/>
      <c r="D544" s="27"/>
      <c r="E544"/>
      <c r="F544"/>
      <c r="G544"/>
      <c r="H544"/>
      <c r="I544" s="90"/>
      <c r="J544" s="90"/>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row>
    <row r="545" spans="1:104" x14ac:dyDescent="0.2">
      <c r="A545" s="18"/>
      <c r="B545" s="18"/>
      <c r="C545" s="18"/>
      <c r="D545" s="27"/>
      <c r="E545"/>
      <c r="F545"/>
      <c r="G545"/>
      <c r="H545"/>
      <c r="I545" s="90"/>
      <c r="J545" s="90"/>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row>
    <row r="546" spans="1:104" x14ac:dyDescent="0.2">
      <c r="A546" s="18"/>
      <c r="B546" s="18"/>
      <c r="C546" s="18"/>
      <c r="D546" s="27"/>
      <c r="E546"/>
      <c r="F546"/>
      <c r="G546"/>
      <c r="H546"/>
      <c r="I546" s="90"/>
      <c r="J546" s="90"/>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row>
    <row r="547" spans="1:104" x14ac:dyDescent="0.2">
      <c r="A547" s="18"/>
      <c r="B547" s="18"/>
      <c r="C547" s="18"/>
      <c r="D547" s="27"/>
      <c r="E547"/>
      <c r="F547"/>
      <c r="G547"/>
      <c r="H547"/>
      <c r="I547" s="90"/>
      <c r="J547" s="90"/>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row>
    <row r="548" spans="1:104" x14ac:dyDescent="0.2">
      <c r="A548" s="18"/>
      <c r="B548" s="18"/>
      <c r="C548" s="18"/>
      <c r="D548" s="27"/>
      <c r="E548"/>
      <c r="F548"/>
      <c r="G548"/>
      <c r="H548"/>
      <c r="I548" s="90"/>
      <c r="J548" s="90"/>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row>
    <row r="549" spans="1:104" x14ac:dyDescent="0.2">
      <c r="A549" s="18"/>
      <c r="B549" s="18"/>
      <c r="C549" s="18"/>
      <c r="D549" s="27"/>
      <c r="E549"/>
      <c r="F549"/>
      <c r="G549"/>
      <c r="H549"/>
      <c r="I549" s="90"/>
      <c r="J549" s="90"/>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row>
    <row r="550" spans="1:104" x14ac:dyDescent="0.2">
      <c r="A550" s="18"/>
      <c r="B550" s="18"/>
      <c r="C550" s="18"/>
      <c r="D550" s="27"/>
      <c r="E550"/>
      <c r="F550"/>
      <c r="G550"/>
      <c r="H550"/>
      <c r="I550" s="90"/>
      <c r="J550" s="9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row>
    <row r="551" spans="1:104" x14ac:dyDescent="0.2">
      <c r="A551" s="18"/>
      <c r="B551" s="18"/>
      <c r="C551" s="18"/>
      <c r="D551" s="27"/>
      <c r="E551"/>
      <c r="F551"/>
      <c r="G551"/>
      <c r="H551"/>
      <c r="I551" s="90"/>
      <c r="J551" s="90"/>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row>
    <row r="552" spans="1:104" x14ac:dyDescent="0.2">
      <c r="A552" s="18"/>
      <c r="B552" s="18"/>
      <c r="C552" s="18"/>
      <c r="D552" s="27"/>
      <c r="E552"/>
      <c r="F552"/>
      <c r="G552"/>
      <c r="H552"/>
      <c r="I552" s="90"/>
      <c r="J552" s="90"/>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row>
    <row r="553" spans="1:104" x14ac:dyDescent="0.2">
      <c r="A553" s="18"/>
      <c r="B553" s="18"/>
      <c r="C553" s="18"/>
      <c r="D553" s="27"/>
      <c r="E553"/>
      <c r="F553"/>
      <c r="G553"/>
      <c r="H553"/>
      <c r="I553" s="90"/>
      <c r="J553" s="90"/>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row>
    <row r="554" spans="1:104" x14ac:dyDescent="0.2">
      <c r="A554" s="18"/>
      <c r="B554" s="18"/>
      <c r="C554" s="18"/>
      <c r="D554" s="27"/>
      <c r="E554"/>
      <c r="F554"/>
      <c r="G554"/>
      <c r="H554"/>
      <c r="I554" s="90"/>
      <c r="J554" s="90"/>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row>
    <row r="555" spans="1:104" x14ac:dyDescent="0.2">
      <c r="A555" s="18"/>
      <c r="B555" s="18"/>
      <c r="C555" s="18"/>
      <c r="D555" s="27"/>
      <c r="E555"/>
      <c r="F555"/>
      <c r="G555"/>
      <c r="H555"/>
      <c r="I555" s="90"/>
      <c r="J555" s="90"/>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row>
    <row r="556" spans="1:104" x14ac:dyDescent="0.2">
      <c r="A556" s="18"/>
      <c r="B556" s="18"/>
      <c r="C556" s="18"/>
      <c r="D556" s="27"/>
      <c r="E556"/>
      <c r="F556"/>
      <c r="G556"/>
      <c r="H556"/>
      <c r="I556" s="90"/>
      <c r="J556" s="90"/>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row>
    <row r="557" spans="1:104" x14ac:dyDescent="0.2">
      <c r="A557" s="18"/>
      <c r="B557" s="18"/>
      <c r="C557" s="18"/>
      <c r="D557" s="27"/>
      <c r="E557"/>
      <c r="F557"/>
      <c r="G557"/>
      <c r="H557"/>
      <c r="I557" s="90"/>
      <c r="J557" s="90"/>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row>
    <row r="558" spans="1:104" x14ac:dyDescent="0.2">
      <c r="A558" s="18"/>
      <c r="B558" s="18"/>
      <c r="C558" s="18"/>
      <c r="D558" s="27"/>
      <c r="E558"/>
      <c r="F558"/>
      <c r="G558"/>
      <c r="H558"/>
      <c r="I558" s="90"/>
      <c r="J558" s="90"/>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row>
    <row r="559" spans="1:104" x14ac:dyDescent="0.2">
      <c r="A559" s="18"/>
      <c r="B559" s="18"/>
      <c r="C559" s="18"/>
      <c r="D559" s="27"/>
      <c r="E559"/>
      <c r="F559"/>
      <c r="G559"/>
      <c r="H559"/>
      <c r="I559" s="90"/>
      <c r="J559" s="90"/>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row>
    <row r="560" spans="1:104" x14ac:dyDescent="0.2">
      <c r="A560" s="18"/>
      <c r="B560" s="18"/>
      <c r="C560" s="18"/>
      <c r="D560" s="27"/>
      <c r="E560"/>
      <c r="F560"/>
      <c r="G560"/>
      <c r="H560"/>
      <c r="I560" s="90"/>
      <c r="J560" s="9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row>
    <row r="561" spans="1:104" x14ac:dyDescent="0.2">
      <c r="A561" s="18"/>
      <c r="B561" s="18"/>
      <c r="C561" s="18"/>
      <c r="D561" s="27"/>
      <c r="E561"/>
      <c r="F561"/>
      <c r="G561"/>
      <c r="H561"/>
      <c r="I561" s="90"/>
      <c r="J561" s="90"/>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row>
    <row r="562" spans="1:104" x14ac:dyDescent="0.2">
      <c r="A562" s="18"/>
      <c r="B562" s="18"/>
      <c r="C562" s="18"/>
      <c r="D562" s="27"/>
      <c r="E562"/>
      <c r="F562"/>
      <c r="G562"/>
      <c r="H562"/>
      <c r="I562" s="90"/>
      <c r="J562" s="90"/>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row>
    <row r="563" spans="1:104" x14ac:dyDescent="0.2">
      <c r="A563" s="18"/>
      <c r="B563" s="18"/>
      <c r="C563" s="18"/>
      <c r="D563" s="27"/>
      <c r="E563"/>
      <c r="F563"/>
      <c r="G563"/>
      <c r="H563"/>
      <c r="I563" s="90"/>
      <c r="J563" s="90"/>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row>
    <row r="564" spans="1:104" x14ac:dyDescent="0.2">
      <c r="A564" s="18"/>
      <c r="B564" s="18"/>
      <c r="C564" s="18"/>
      <c r="D564" s="27"/>
      <c r="E564"/>
      <c r="F564"/>
      <c r="G564"/>
      <c r="H564"/>
      <c r="I564" s="90"/>
      <c r="J564" s="90"/>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row>
    <row r="565" spans="1:104" x14ac:dyDescent="0.2">
      <c r="A565" s="18"/>
      <c r="B565" s="18"/>
      <c r="C565" s="18"/>
      <c r="D565" s="27"/>
      <c r="E565"/>
      <c r="F565"/>
      <c r="G565"/>
      <c r="H565"/>
      <c r="I565" s="90"/>
      <c r="J565" s="90"/>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row>
    <row r="566" spans="1:104" x14ac:dyDescent="0.2">
      <c r="A566" s="18"/>
      <c r="B566" s="18"/>
      <c r="C566" s="18"/>
      <c r="D566" s="27"/>
      <c r="E566"/>
      <c r="F566"/>
      <c r="G566"/>
      <c r="H566"/>
      <c r="I566" s="90"/>
      <c r="J566" s="90"/>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row>
    <row r="567" spans="1:104" x14ac:dyDescent="0.2">
      <c r="A567" s="18"/>
      <c r="B567" s="18"/>
      <c r="C567" s="18"/>
      <c r="D567" s="27"/>
      <c r="E567"/>
      <c r="F567"/>
      <c r="G567"/>
      <c r="H567"/>
      <c r="I567" s="90"/>
      <c r="J567" s="90"/>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row>
    <row r="568" spans="1:104" x14ac:dyDescent="0.2">
      <c r="A568" s="18"/>
      <c r="B568" s="18"/>
      <c r="C568" s="18"/>
      <c r="D568" s="27"/>
      <c r="E568"/>
      <c r="F568"/>
      <c r="G568"/>
      <c r="H568"/>
      <c r="I568" s="90"/>
      <c r="J568" s="90"/>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row>
    <row r="569" spans="1:104" x14ac:dyDescent="0.2">
      <c r="A569" s="18"/>
      <c r="B569" s="18"/>
      <c r="C569" s="18"/>
      <c r="D569" s="27"/>
      <c r="E569"/>
      <c r="F569"/>
      <c r="G569"/>
      <c r="H569"/>
      <c r="I569" s="90"/>
      <c r="J569" s="90"/>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row>
    <row r="570" spans="1:104" x14ac:dyDescent="0.2">
      <c r="A570" s="18"/>
      <c r="B570" s="18"/>
      <c r="C570" s="18"/>
      <c r="D570" s="27"/>
      <c r="E570"/>
      <c r="F570"/>
      <c r="G570"/>
      <c r="H570"/>
      <c r="I570" s="90"/>
      <c r="J570" s="9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row>
    <row r="571" spans="1:104" x14ac:dyDescent="0.2">
      <c r="A571" s="18"/>
      <c r="B571" s="18"/>
      <c r="C571" s="18"/>
      <c r="D571" s="27"/>
      <c r="E571"/>
      <c r="F571"/>
      <c r="G571"/>
      <c r="H571"/>
      <c r="I571" s="90"/>
      <c r="J571" s="90"/>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row>
    <row r="572" spans="1:104" x14ac:dyDescent="0.2">
      <c r="A572" s="18"/>
      <c r="B572" s="18"/>
      <c r="C572" s="18"/>
      <c r="D572" s="27"/>
      <c r="E572"/>
      <c r="F572"/>
      <c r="G572"/>
      <c r="H572"/>
      <c r="I572" s="90"/>
      <c r="J572" s="90"/>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row>
    <row r="573" spans="1:104" x14ac:dyDescent="0.2">
      <c r="A573" s="18"/>
      <c r="B573" s="18"/>
      <c r="C573" s="18"/>
      <c r="D573" s="27"/>
      <c r="E573"/>
      <c r="F573"/>
      <c r="G573"/>
      <c r="H573"/>
      <c r="I573" s="90"/>
      <c r="J573" s="90"/>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row>
    <row r="574" spans="1:104" x14ac:dyDescent="0.2">
      <c r="A574" s="18"/>
      <c r="B574" s="18"/>
      <c r="C574" s="18"/>
      <c r="D574" s="27"/>
      <c r="E574"/>
      <c r="F574"/>
      <c r="G574"/>
      <c r="H574"/>
      <c r="I574" s="90"/>
      <c r="J574" s="90"/>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row>
    <row r="575" spans="1:104" x14ac:dyDescent="0.2">
      <c r="A575" s="18"/>
      <c r="B575" s="18"/>
      <c r="C575" s="18"/>
      <c r="D575" s="27"/>
      <c r="E575"/>
      <c r="F575"/>
      <c r="G575"/>
      <c r="H575"/>
      <c r="I575" s="90"/>
      <c r="J575" s="90"/>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row>
    <row r="576" spans="1:104" x14ac:dyDescent="0.2">
      <c r="A576" s="18"/>
      <c r="B576" s="18"/>
      <c r="C576" s="18"/>
      <c r="D576" s="27"/>
      <c r="E576"/>
      <c r="F576"/>
      <c r="G576"/>
      <c r="H576"/>
      <c r="I576" s="90"/>
      <c r="J576" s="90"/>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row>
    <row r="577" spans="1:104" x14ac:dyDescent="0.2">
      <c r="A577" s="18"/>
      <c r="B577" s="18"/>
      <c r="C577" s="18"/>
      <c r="D577" s="27"/>
      <c r="E577"/>
      <c r="F577"/>
      <c r="G577"/>
      <c r="H577"/>
      <c r="I577" s="90"/>
      <c r="J577" s="90"/>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row>
    <row r="578" spans="1:104" x14ac:dyDescent="0.2">
      <c r="A578" s="18"/>
      <c r="B578" s="18"/>
      <c r="C578" s="18"/>
      <c r="D578" s="27"/>
      <c r="E578"/>
      <c r="F578"/>
      <c r="G578"/>
      <c r="H578"/>
      <c r="I578" s="90"/>
      <c r="J578" s="90"/>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row>
    <row r="579" spans="1:104" x14ac:dyDescent="0.2">
      <c r="A579" s="18"/>
      <c r="B579" s="18"/>
      <c r="C579" s="18"/>
      <c r="D579" s="27"/>
      <c r="E579"/>
      <c r="F579"/>
      <c r="G579"/>
      <c r="H579"/>
      <c r="I579" s="90"/>
      <c r="J579" s="90"/>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row>
    <row r="580" spans="1:104" x14ac:dyDescent="0.2">
      <c r="A580" s="18"/>
      <c r="B580" s="18"/>
      <c r="C580" s="18"/>
      <c r="D580" s="27"/>
      <c r="E580"/>
      <c r="F580"/>
      <c r="G580"/>
      <c r="H580"/>
      <c r="I580" s="90"/>
      <c r="J580" s="9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row>
    <row r="581" spans="1:104" x14ac:dyDescent="0.2">
      <c r="A581" s="18"/>
      <c r="B581" s="18"/>
      <c r="C581" s="18"/>
      <c r="D581" s="27"/>
      <c r="E581"/>
      <c r="F581"/>
      <c r="G581"/>
      <c r="H581"/>
      <c r="I581" s="90"/>
      <c r="J581" s="90"/>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row>
    <row r="582" spans="1:104" x14ac:dyDescent="0.2">
      <c r="A582" s="18"/>
      <c r="B582" s="18"/>
      <c r="C582" s="18"/>
      <c r="D582" s="27"/>
      <c r="E582"/>
      <c r="F582"/>
      <c r="G582"/>
      <c r="H582"/>
      <c r="I582" s="90"/>
      <c r="J582" s="90"/>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row>
    <row r="583" spans="1:104" x14ac:dyDescent="0.2">
      <c r="A583" s="18"/>
      <c r="B583" s="18"/>
      <c r="C583" s="18"/>
      <c r="D583" s="27"/>
      <c r="E583"/>
      <c r="F583"/>
      <c r="G583"/>
      <c r="H583"/>
      <c r="I583" s="90"/>
      <c r="J583" s="90"/>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row>
    <row r="584" spans="1:104" x14ac:dyDescent="0.2">
      <c r="A584" s="18"/>
      <c r="B584" s="18"/>
      <c r="C584" s="18"/>
      <c r="D584" s="27"/>
      <c r="E584"/>
      <c r="F584"/>
      <c r="G584"/>
      <c r="H584"/>
      <c r="I584" s="90"/>
      <c r="J584" s="90"/>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row>
    <row r="585" spans="1:104" x14ac:dyDescent="0.2">
      <c r="A585" s="18"/>
      <c r="B585" s="18"/>
      <c r="C585" s="18"/>
      <c r="D585" s="27"/>
      <c r="E585"/>
      <c r="F585"/>
      <c r="G585"/>
      <c r="H585"/>
      <c r="I585" s="90"/>
      <c r="J585" s="90"/>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row>
    <row r="586" spans="1:104" x14ac:dyDescent="0.2">
      <c r="A586" s="18"/>
      <c r="B586" s="18"/>
      <c r="C586" s="18"/>
      <c r="D586" s="27"/>
      <c r="E586"/>
      <c r="F586"/>
      <c r="G586"/>
      <c r="H586"/>
      <c r="I586" s="90"/>
      <c r="J586" s="90"/>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row>
    <row r="587" spans="1:104" x14ac:dyDescent="0.2">
      <c r="A587" s="18"/>
      <c r="B587" s="18"/>
      <c r="C587" s="18"/>
      <c r="D587" s="27"/>
      <c r="E587"/>
      <c r="F587"/>
      <c r="G587"/>
      <c r="H587"/>
      <c r="I587" s="90"/>
      <c r="J587" s="90"/>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row>
    <row r="588" spans="1:104" x14ac:dyDescent="0.2">
      <c r="A588" s="18"/>
      <c r="B588" s="18"/>
      <c r="C588" s="18"/>
      <c r="D588" s="27"/>
      <c r="E588"/>
      <c r="F588"/>
      <c r="G588"/>
      <c r="H588"/>
      <c r="I588" s="90"/>
      <c r="J588" s="90"/>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row>
    <row r="589" spans="1:104" x14ac:dyDescent="0.2">
      <c r="A589" s="18"/>
      <c r="B589" s="18"/>
      <c r="C589" s="18"/>
      <c r="D589" s="27"/>
      <c r="E589"/>
      <c r="F589"/>
      <c r="G589"/>
      <c r="H589"/>
      <c r="I589" s="90"/>
      <c r="J589" s="90"/>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row>
    <row r="590" spans="1:104" x14ac:dyDescent="0.2">
      <c r="A590" s="18"/>
      <c r="B590" s="18"/>
      <c r="C590" s="18"/>
      <c r="D590" s="27"/>
      <c r="E590"/>
      <c r="F590"/>
      <c r="G590"/>
      <c r="H590"/>
      <c r="I590" s="90"/>
      <c r="J590" s="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row>
    <row r="591" spans="1:104" x14ac:dyDescent="0.2">
      <c r="A591" s="18"/>
      <c r="B591" s="18"/>
      <c r="C591" s="18"/>
      <c r="D591" s="27"/>
      <c r="E591"/>
      <c r="F591"/>
      <c r="G591"/>
      <c r="H591"/>
      <c r="I591" s="90"/>
      <c r="J591" s="90"/>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row>
    <row r="592" spans="1:104" x14ac:dyDescent="0.2">
      <c r="A592" s="18"/>
      <c r="B592" s="18"/>
      <c r="C592" s="18"/>
      <c r="D592" s="27"/>
      <c r="E592"/>
      <c r="F592"/>
      <c r="G592"/>
      <c r="H592"/>
      <c r="I592" s="90"/>
      <c r="J592" s="90"/>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row>
    <row r="593" spans="1:104" x14ac:dyDescent="0.2">
      <c r="A593" s="18"/>
      <c r="B593" s="18"/>
      <c r="C593" s="18"/>
      <c r="D593" s="27"/>
      <c r="E593"/>
      <c r="F593"/>
      <c r="G593"/>
      <c r="H593"/>
      <c r="I593" s="90"/>
      <c r="J593" s="90"/>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row>
    <row r="594" spans="1:104" x14ac:dyDescent="0.2">
      <c r="A594" s="18"/>
      <c r="B594" s="18"/>
      <c r="C594" s="18"/>
      <c r="D594" s="27"/>
      <c r="E594"/>
      <c r="F594"/>
      <c r="G594"/>
      <c r="H594"/>
      <c r="I594" s="90"/>
      <c r="J594" s="90"/>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row>
    <row r="595" spans="1:104" x14ac:dyDescent="0.2">
      <c r="A595" s="18"/>
      <c r="B595" s="18"/>
      <c r="C595" s="18"/>
      <c r="D595" s="27"/>
      <c r="E595"/>
      <c r="F595"/>
      <c r="G595"/>
      <c r="H595"/>
      <c r="I595" s="90"/>
      <c r="J595" s="90"/>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row>
    <row r="596" spans="1:104" x14ac:dyDescent="0.2">
      <c r="A596" s="18"/>
      <c r="B596" s="18"/>
      <c r="C596" s="18"/>
      <c r="D596" s="27"/>
      <c r="E596"/>
      <c r="F596"/>
      <c r="G596"/>
      <c r="H596"/>
      <c r="I596" s="90"/>
      <c r="J596" s="90"/>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row>
    <row r="597" spans="1:104" x14ac:dyDescent="0.2">
      <c r="A597" s="18"/>
      <c r="B597" s="18"/>
      <c r="C597" s="18"/>
      <c r="D597" s="27"/>
      <c r="E597"/>
      <c r="F597"/>
      <c r="G597"/>
      <c r="H597"/>
      <c r="I597" s="90"/>
      <c r="J597" s="90"/>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row>
    <row r="598" spans="1:104" x14ac:dyDescent="0.2">
      <c r="A598" s="18"/>
      <c r="B598" s="18"/>
      <c r="C598" s="18"/>
      <c r="D598" s="27"/>
      <c r="E598"/>
      <c r="F598"/>
      <c r="G598"/>
      <c r="H598"/>
      <c r="I598" s="90"/>
      <c r="J598" s="90"/>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row>
    <row r="599" spans="1:104" x14ac:dyDescent="0.2">
      <c r="A599" s="18"/>
      <c r="B599" s="18"/>
      <c r="C599" s="18"/>
      <c r="D599" s="27"/>
      <c r="E599"/>
      <c r="F599"/>
      <c r="G599"/>
      <c r="H599"/>
      <c r="I599" s="90"/>
      <c r="J599" s="90"/>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row>
    <row r="600" spans="1:104" x14ac:dyDescent="0.2">
      <c r="A600" s="18"/>
      <c r="B600" s="18"/>
      <c r="C600" s="18"/>
      <c r="D600" s="27"/>
      <c r="E600"/>
      <c r="F600"/>
      <c r="G600"/>
      <c r="H600"/>
      <c r="I600" s="90"/>
      <c r="J600" s="9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row>
    <row r="601" spans="1:104" x14ac:dyDescent="0.2">
      <c r="A601" s="18"/>
      <c r="B601" s="18"/>
      <c r="C601" s="18"/>
      <c r="D601" s="27"/>
      <c r="E601"/>
      <c r="F601"/>
      <c r="G601"/>
      <c r="H601"/>
      <c r="I601" s="90"/>
      <c r="J601" s="90"/>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row>
    <row r="602" spans="1:104" x14ac:dyDescent="0.2">
      <c r="A602" s="18"/>
      <c r="B602" s="18"/>
      <c r="C602" s="18"/>
      <c r="D602" s="27"/>
      <c r="E602"/>
      <c r="F602"/>
      <c r="G602"/>
      <c r="H602"/>
      <c r="I602" s="90"/>
      <c r="J602" s="90"/>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row>
    <row r="603" spans="1:104" x14ac:dyDescent="0.2">
      <c r="A603" s="18"/>
      <c r="B603" s="18"/>
      <c r="C603" s="18"/>
      <c r="D603" s="27"/>
      <c r="E603"/>
      <c r="F603"/>
      <c r="G603"/>
      <c r="H603"/>
      <c r="I603" s="90"/>
      <c r="J603" s="90"/>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row>
    <row r="604" spans="1:104" x14ac:dyDescent="0.2">
      <c r="A604" s="18"/>
      <c r="B604" s="18"/>
      <c r="C604" s="18"/>
      <c r="D604" s="27"/>
      <c r="E604"/>
      <c r="F604"/>
      <c r="G604"/>
      <c r="H604"/>
      <c r="I604" s="90"/>
      <c r="J604" s="90"/>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row>
    <row r="605" spans="1:104" x14ac:dyDescent="0.2">
      <c r="A605" s="18"/>
      <c r="B605" s="18"/>
      <c r="C605" s="18"/>
      <c r="D605" s="27"/>
      <c r="E605"/>
      <c r="F605"/>
      <c r="G605"/>
      <c r="H605"/>
      <c r="I605" s="90"/>
      <c r="J605" s="90"/>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row>
    <row r="606" spans="1:104" x14ac:dyDescent="0.2">
      <c r="A606" s="18"/>
      <c r="B606" s="18"/>
      <c r="C606" s="18"/>
      <c r="D606" s="27"/>
      <c r="E606"/>
      <c r="F606"/>
      <c r="G606"/>
      <c r="H606"/>
      <c r="I606" s="90"/>
      <c r="J606" s="90"/>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row>
    <row r="607" spans="1:104" x14ac:dyDescent="0.2">
      <c r="A607" s="18"/>
      <c r="B607" s="18"/>
      <c r="C607" s="18"/>
      <c r="D607" s="27"/>
      <c r="E607"/>
      <c r="F607"/>
      <c r="G607"/>
      <c r="H607"/>
      <c r="I607" s="90"/>
      <c r="J607" s="90"/>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row>
    <row r="608" spans="1:104" x14ac:dyDescent="0.2">
      <c r="A608" s="18"/>
      <c r="B608" s="18"/>
      <c r="C608" s="18"/>
      <c r="D608" s="27"/>
      <c r="E608"/>
      <c r="F608"/>
      <c r="G608"/>
      <c r="H608"/>
      <c r="I608" s="90"/>
      <c r="J608" s="90"/>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row>
    <row r="609" spans="1:104" x14ac:dyDescent="0.2">
      <c r="A609" s="18"/>
      <c r="B609" s="18"/>
      <c r="C609" s="18"/>
      <c r="D609" s="27"/>
      <c r="E609"/>
      <c r="F609"/>
      <c r="G609"/>
      <c r="H609"/>
      <c r="I609" s="90"/>
      <c r="J609" s="90"/>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row>
    <row r="610" spans="1:104" x14ac:dyDescent="0.2">
      <c r="A610" s="18"/>
      <c r="B610" s="18"/>
      <c r="C610" s="18"/>
      <c r="D610" s="27"/>
      <c r="E610"/>
      <c r="F610"/>
      <c r="G610"/>
      <c r="H610"/>
      <c r="I610" s="90"/>
      <c r="J610" s="9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row>
    <row r="611" spans="1:104" x14ac:dyDescent="0.2">
      <c r="A611" s="18"/>
      <c r="B611" s="18"/>
      <c r="C611" s="18"/>
      <c r="D611" s="27"/>
      <c r="E611"/>
      <c r="F611"/>
      <c r="G611"/>
      <c r="H611"/>
      <c r="I611" s="90"/>
      <c r="J611" s="90"/>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row>
    <row r="612" spans="1:104" x14ac:dyDescent="0.2">
      <c r="A612" s="18"/>
      <c r="B612" s="18"/>
      <c r="C612" s="18"/>
      <c r="D612" s="27"/>
      <c r="E612"/>
      <c r="F612"/>
      <c r="G612"/>
      <c r="H612"/>
      <c r="I612" s="90"/>
      <c r="J612" s="90"/>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row>
    <row r="613" spans="1:104" x14ac:dyDescent="0.2">
      <c r="A613" s="18"/>
      <c r="B613" s="18"/>
      <c r="C613" s="18"/>
      <c r="D613" s="27"/>
      <c r="E613"/>
      <c r="F613"/>
      <c r="G613"/>
      <c r="H613"/>
      <c r="I613" s="90"/>
      <c r="J613" s="90"/>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row>
    <row r="614" spans="1:104" x14ac:dyDescent="0.2">
      <c r="A614" s="18"/>
      <c r="B614" s="18"/>
      <c r="C614" s="18"/>
      <c r="D614" s="27"/>
      <c r="E614"/>
      <c r="F614"/>
      <c r="G614"/>
      <c r="H614"/>
      <c r="I614" s="90"/>
      <c r="J614" s="90"/>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row>
    <row r="615" spans="1:104" x14ac:dyDescent="0.2">
      <c r="A615" s="18"/>
      <c r="B615" s="18"/>
      <c r="C615" s="18"/>
      <c r="D615" s="27"/>
      <c r="E615"/>
      <c r="F615"/>
      <c r="G615"/>
      <c r="H615"/>
      <c r="I615" s="90"/>
      <c r="J615" s="90"/>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row>
    <row r="616" spans="1:104" x14ac:dyDescent="0.2">
      <c r="A616" s="18"/>
      <c r="B616" s="18"/>
      <c r="C616" s="18"/>
      <c r="D616" s="27"/>
      <c r="E616"/>
      <c r="F616"/>
      <c r="G616"/>
      <c r="H616"/>
      <c r="I616" s="90"/>
      <c r="J616" s="90"/>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row>
    <row r="617" spans="1:104" x14ac:dyDescent="0.2">
      <c r="A617" s="18"/>
      <c r="B617" s="18"/>
      <c r="C617" s="18"/>
      <c r="D617" s="27"/>
      <c r="E617"/>
      <c r="F617"/>
      <c r="G617"/>
      <c r="H617"/>
      <c r="I617" s="90"/>
      <c r="J617" s="90"/>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row>
    <row r="618" spans="1:104" x14ac:dyDescent="0.2">
      <c r="A618" s="18"/>
      <c r="B618" s="18"/>
      <c r="C618" s="18"/>
      <c r="D618" s="27"/>
      <c r="E618"/>
      <c r="F618"/>
      <c r="G618"/>
      <c r="H618"/>
      <c r="I618" s="90"/>
      <c r="J618" s="90"/>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row>
    <row r="619" spans="1:104" x14ac:dyDescent="0.2">
      <c r="A619" s="18"/>
      <c r="B619" s="18"/>
      <c r="C619" s="18"/>
      <c r="D619" s="27"/>
      <c r="E619"/>
      <c r="F619"/>
      <c r="G619"/>
      <c r="H619"/>
      <c r="I619" s="90"/>
      <c r="J619" s="90"/>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row>
    <row r="620" spans="1:104" x14ac:dyDescent="0.2">
      <c r="A620" s="18"/>
      <c r="B620" s="18"/>
      <c r="C620" s="18"/>
      <c r="D620" s="27"/>
      <c r="E620"/>
      <c r="F620"/>
      <c r="G620"/>
      <c r="H620"/>
      <c r="I620" s="90"/>
      <c r="J620" s="9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row>
    <row r="621" spans="1:104" x14ac:dyDescent="0.2">
      <c r="A621" s="18"/>
      <c r="B621" s="18"/>
      <c r="C621" s="18"/>
      <c r="D621" s="27"/>
      <c r="E621"/>
      <c r="F621"/>
      <c r="G621"/>
      <c r="H621"/>
      <c r="I621" s="90"/>
      <c r="J621" s="90"/>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row>
    <row r="622" spans="1:104" x14ac:dyDescent="0.2">
      <c r="A622" s="18"/>
      <c r="B622" s="18"/>
      <c r="C622" s="18"/>
      <c r="D622" s="27"/>
      <c r="E622"/>
      <c r="F622"/>
      <c r="G622"/>
      <c r="H622"/>
      <c r="I622" s="90"/>
      <c r="J622" s="90"/>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row>
    <row r="623" spans="1:104" x14ac:dyDescent="0.2">
      <c r="A623" s="18"/>
      <c r="B623" s="18"/>
      <c r="C623" s="18"/>
      <c r="D623" s="27"/>
      <c r="E623"/>
      <c r="F623"/>
      <c r="G623"/>
      <c r="H623"/>
      <c r="I623" s="90"/>
      <c r="J623" s="90"/>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row>
    <row r="624" spans="1:104" x14ac:dyDescent="0.2">
      <c r="A624" s="18"/>
      <c r="B624" s="18"/>
      <c r="C624" s="18"/>
      <c r="D624" s="27"/>
      <c r="E624"/>
      <c r="F624"/>
      <c r="G624"/>
      <c r="H624"/>
      <c r="I624" s="90"/>
      <c r="J624" s="90"/>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row>
    <row r="625" spans="1:104" x14ac:dyDescent="0.2">
      <c r="A625" s="18"/>
      <c r="B625" s="18"/>
      <c r="C625" s="18"/>
      <c r="D625" s="27"/>
      <c r="E625"/>
      <c r="F625"/>
      <c r="G625"/>
      <c r="H625"/>
      <c r="I625" s="90"/>
      <c r="J625" s="90"/>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row>
    <row r="626" spans="1:104" x14ac:dyDescent="0.2">
      <c r="A626" s="18"/>
      <c r="B626" s="18"/>
      <c r="C626" s="18"/>
      <c r="D626" s="27"/>
      <c r="E626"/>
      <c r="F626"/>
      <c r="G626"/>
      <c r="H626"/>
      <c r="I626" s="90"/>
      <c r="J626" s="90"/>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row>
    <row r="627" spans="1:104" x14ac:dyDescent="0.2">
      <c r="A627" s="18"/>
      <c r="B627" s="18"/>
      <c r="C627" s="18"/>
      <c r="D627" s="27"/>
      <c r="E627"/>
      <c r="F627"/>
      <c r="G627"/>
      <c r="H627"/>
      <c r="I627" s="90"/>
      <c r="J627" s="90"/>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row>
    <row r="628" spans="1:104" x14ac:dyDescent="0.2">
      <c r="A628" s="18"/>
      <c r="B628" s="18"/>
      <c r="C628" s="18"/>
      <c r="D628" s="27"/>
      <c r="E628"/>
      <c r="F628"/>
      <c r="G628"/>
      <c r="H628"/>
      <c r="I628" s="90"/>
      <c r="J628" s="90"/>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row>
    <row r="629" spans="1:104" x14ac:dyDescent="0.2">
      <c r="A629" s="18"/>
      <c r="B629" s="18"/>
      <c r="C629" s="18"/>
      <c r="D629" s="27"/>
      <c r="E629"/>
      <c r="F629"/>
      <c r="G629"/>
      <c r="H629"/>
      <c r="I629" s="90"/>
      <c r="J629" s="90"/>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row>
    <row r="630" spans="1:104" x14ac:dyDescent="0.2">
      <c r="A630" s="18"/>
      <c r="B630" s="18"/>
      <c r="C630" s="18"/>
      <c r="D630" s="27"/>
      <c r="E630"/>
      <c r="F630"/>
      <c r="G630"/>
      <c r="H630"/>
      <c r="I630" s="90"/>
      <c r="J630" s="9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row>
    <row r="631" spans="1:104" x14ac:dyDescent="0.2">
      <c r="A631" s="18"/>
      <c r="B631" s="18"/>
      <c r="C631" s="18"/>
      <c r="D631" s="27"/>
      <c r="E631"/>
      <c r="F631"/>
      <c r="G631"/>
      <c r="H631"/>
      <c r="I631" s="90"/>
      <c r="J631" s="90"/>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row>
    <row r="632" spans="1:104" x14ac:dyDescent="0.2">
      <c r="A632" s="18"/>
      <c r="B632" s="18"/>
      <c r="C632" s="18"/>
      <c r="D632" s="27"/>
      <c r="E632"/>
      <c r="F632"/>
      <c r="G632"/>
      <c r="H632"/>
      <c r="I632" s="90"/>
      <c r="J632" s="90"/>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row>
    <row r="633" spans="1:104" x14ac:dyDescent="0.2">
      <c r="A633" s="18"/>
      <c r="B633" s="18"/>
      <c r="C633" s="18"/>
      <c r="D633" s="27"/>
      <c r="E633"/>
      <c r="F633"/>
      <c r="G633"/>
      <c r="H633"/>
      <c r="I633" s="90"/>
      <c r="J633" s="90"/>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row>
    <row r="634" spans="1:104" x14ac:dyDescent="0.2">
      <c r="A634" s="18"/>
      <c r="B634" s="18"/>
      <c r="C634" s="18"/>
      <c r="D634" s="27"/>
      <c r="E634"/>
      <c r="F634"/>
      <c r="G634"/>
      <c r="H634"/>
      <c r="I634" s="90"/>
      <c r="J634" s="90"/>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row>
    <row r="635" spans="1:104" x14ac:dyDescent="0.2">
      <c r="A635" s="18"/>
      <c r="B635" s="18"/>
      <c r="C635" s="18"/>
      <c r="D635" s="27"/>
      <c r="E635"/>
      <c r="F635"/>
      <c r="G635"/>
      <c r="H635"/>
      <c r="I635" s="90"/>
      <c r="J635" s="90"/>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row>
    <row r="636" spans="1:104" x14ac:dyDescent="0.2">
      <c r="A636" s="18"/>
      <c r="B636" s="18"/>
      <c r="C636" s="18"/>
      <c r="D636" s="27"/>
      <c r="E636"/>
      <c r="F636"/>
      <c r="G636"/>
      <c r="H636"/>
      <c r="I636" s="90"/>
      <c r="J636" s="90"/>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row>
    <row r="637" spans="1:104" x14ac:dyDescent="0.2">
      <c r="A637" s="18"/>
      <c r="B637" s="18"/>
      <c r="C637" s="18"/>
      <c r="D637" s="27"/>
      <c r="E637"/>
      <c r="F637"/>
      <c r="G637"/>
      <c r="H637"/>
      <c r="I637" s="90"/>
      <c r="J637" s="90"/>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row>
    <row r="638" spans="1:104" x14ac:dyDescent="0.2">
      <c r="A638" s="18"/>
      <c r="B638" s="18"/>
      <c r="C638" s="18"/>
      <c r="D638" s="27"/>
      <c r="E638"/>
      <c r="F638"/>
      <c r="G638"/>
      <c r="H638"/>
      <c r="I638" s="90"/>
      <c r="J638" s="90"/>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row>
    <row r="639" spans="1:104" x14ac:dyDescent="0.2">
      <c r="A639" s="18"/>
      <c r="B639" s="18"/>
      <c r="C639" s="18"/>
      <c r="D639" s="27"/>
      <c r="E639"/>
      <c r="F639"/>
      <c r="G639"/>
      <c r="H639"/>
      <c r="I639" s="90"/>
      <c r="J639" s="90"/>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row>
    <row r="640" spans="1:104" x14ac:dyDescent="0.2">
      <c r="A640" s="18"/>
      <c r="B640" s="18"/>
      <c r="C640" s="18"/>
      <c r="D640" s="27"/>
      <c r="E640"/>
      <c r="F640"/>
      <c r="G640"/>
      <c r="H640"/>
      <c r="I640" s="90"/>
      <c r="J640" s="9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row>
    <row r="641" spans="1:104" x14ac:dyDescent="0.2">
      <c r="A641" s="18"/>
      <c r="B641" s="18"/>
      <c r="C641" s="18"/>
      <c r="D641" s="27"/>
      <c r="E641"/>
      <c r="F641"/>
      <c r="G641"/>
      <c r="H641"/>
      <c r="I641" s="90"/>
      <c r="J641" s="90"/>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row>
    <row r="642" spans="1:104" x14ac:dyDescent="0.2">
      <c r="A642" s="18"/>
      <c r="B642" s="18"/>
      <c r="C642" s="18"/>
      <c r="D642" s="27"/>
      <c r="E642"/>
      <c r="F642"/>
      <c r="G642"/>
      <c r="H642"/>
      <c r="I642" s="90"/>
      <c r="J642" s="90"/>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row>
    <row r="643" spans="1:104" x14ac:dyDescent="0.2">
      <c r="A643" s="18"/>
      <c r="B643" s="18"/>
      <c r="C643" s="18"/>
      <c r="D643" s="27"/>
      <c r="E643"/>
      <c r="F643"/>
      <c r="G643"/>
      <c r="H643"/>
      <c r="I643" s="90"/>
      <c r="J643" s="90"/>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row>
    <row r="644" spans="1:104" x14ac:dyDescent="0.2">
      <c r="A644" s="18"/>
      <c r="B644" s="18"/>
      <c r="C644" s="18"/>
      <c r="D644" s="27"/>
      <c r="E644"/>
      <c r="F644"/>
      <c r="G644"/>
      <c r="H644"/>
      <c r="I644" s="90"/>
      <c r="J644" s="90"/>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row>
    <row r="645" spans="1:104" x14ac:dyDescent="0.2">
      <c r="A645" s="18"/>
      <c r="B645" s="18"/>
      <c r="C645" s="18"/>
      <c r="D645" s="27"/>
      <c r="E645"/>
      <c r="F645"/>
      <c r="G645"/>
      <c r="H645"/>
      <c r="I645" s="90"/>
      <c r="J645" s="90"/>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row>
    <row r="646" spans="1:104" x14ac:dyDescent="0.2">
      <c r="A646" s="18"/>
      <c r="B646" s="18"/>
      <c r="C646" s="18"/>
      <c r="D646" s="27"/>
      <c r="E646"/>
      <c r="F646"/>
      <c r="G646"/>
      <c r="H646"/>
      <c r="I646" s="90"/>
      <c r="J646" s="90"/>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row>
    <row r="647" spans="1:104" x14ac:dyDescent="0.2">
      <c r="A647" s="18"/>
      <c r="B647" s="18"/>
      <c r="C647" s="18"/>
      <c r="D647" s="27"/>
      <c r="E647"/>
      <c r="F647"/>
      <c r="G647"/>
      <c r="H647"/>
      <c r="I647" s="90"/>
      <c r="J647" s="90"/>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row>
    <row r="648" spans="1:104" x14ac:dyDescent="0.2">
      <c r="A648" s="18"/>
      <c r="B648" s="18"/>
      <c r="C648" s="18"/>
      <c r="D648" s="27"/>
      <c r="E648"/>
      <c r="F648"/>
      <c r="G648"/>
      <c r="H648"/>
      <c r="I648" s="90"/>
      <c r="J648" s="90"/>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row>
    <row r="649" spans="1:104" x14ac:dyDescent="0.2">
      <c r="A649" s="18"/>
      <c r="B649" s="18"/>
      <c r="C649" s="18"/>
      <c r="D649" s="27"/>
      <c r="E649"/>
      <c r="F649"/>
      <c r="G649"/>
      <c r="H649"/>
      <c r="I649" s="90"/>
      <c r="J649" s="90"/>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row>
    <row r="650" spans="1:104" x14ac:dyDescent="0.2">
      <c r="A650" s="18"/>
      <c r="B650" s="18"/>
      <c r="C650" s="18"/>
      <c r="D650" s="27"/>
      <c r="E650"/>
      <c r="F650"/>
      <c r="G650"/>
      <c r="H650"/>
      <c r="I650" s="90"/>
      <c r="J650" s="9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row>
    <row r="651" spans="1:104" x14ac:dyDescent="0.2">
      <c r="A651" s="18"/>
      <c r="B651" s="18"/>
      <c r="C651" s="18"/>
      <c r="D651" s="27"/>
      <c r="E651"/>
      <c r="F651"/>
      <c r="G651"/>
      <c r="H651"/>
      <c r="I651" s="90"/>
      <c r="J651" s="90"/>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row>
    <row r="652" spans="1:104" x14ac:dyDescent="0.2">
      <c r="A652" s="18"/>
      <c r="B652" s="18"/>
      <c r="C652" s="18"/>
      <c r="D652" s="27"/>
      <c r="E652"/>
      <c r="F652"/>
      <c r="G652"/>
      <c r="H652"/>
      <c r="I652" s="90"/>
      <c r="J652" s="90"/>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row>
    <row r="653" spans="1:104" x14ac:dyDescent="0.2">
      <c r="A653" s="18"/>
      <c r="B653" s="18"/>
      <c r="C653" s="18"/>
      <c r="D653" s="27"/>
      <c r="E653"/>
      <c r="F653"/>
      <c r="G653"/>
      <c r="H653"/>
      <c r="I653" s="90"/>
      <c r="J653" s="90"/>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row>
    <row r="654" spans="1:104" x14ac:dyDescent="0.2">
      <c r="A654" s="18"/>
      <c r="B654" s="18"/>
      <c r="C654" s="18"/>
      <c r="D654" s="27"/>
      <c r="E654"/>
      <c r="F654"/>
      <c r="G654"/>
      <c r="H654"/>
      <c r="I654" s="90"/>
      <c r="J654" s="90"/>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row>
    <row r="655" spans="1:104" x14ac:dyDescent="0.2">
      <c r="A655" s="18"/>
      <c r="B655" s="18"/>
      <c r="C655" s="18"/>
      <c r="D655" s="27"/>
      <c r="E655"/>
      <c r="F655"/>
      <c r="G655"/>
      <c r="H655"/>
      <c r="I655" s="90"/>
      <c r="J655" s="90"/>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row>
    <row r="656" spans="1:104" x14ac:dyDescent="0.2">
      <c r="A656" s="18"/>
      <c r="B656" s="18"/>
      <c r="C656" s="18"/>
      <c r="D656" s="27"/>
      <c r="E656"/>
      <c r="F656"/>
      <c r="G656"/>
      <c r="H656"/>
      <c r="I656" s="90"/>
      <c r="J656" s="90"/>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row>
    <row r="657" spans="1:104" x14ac:dyDescent="0.2">
      <c r="A657" s="18"/>
      <c r="B657" s="18"/>
      <c r="C657" s="18"/>
      <c r="D657" s="27"/>
      <c r="E657"/>
      <c r="F657"/>
      <c r="G657"/>
      <c r="H657"/>
      <c r="I657" s="90"/>
      <c r="J657" s="90"/>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row>
    <row r="658" spans="1:104" x14ac:dyDescent="0.2">
      <c r="A658" s="18"/>
      <c r="B658" s="18"/>
      <c r="C658" s="18"/>
      <c r="D658" s="27"/>
      <c r="E658"/>
      <c r="F658"/>
      <c r="G658"/>
      <c r="H658"/>
      <c r="I658" s="90"/>
      <c r="J658" s="90"/>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row>
    <row r="659" spans="1:104" x14ac:dyDescent="0.2">
      <c r="A659" s="18"/>
      <c r="B659" s="18"/>
      <c r="C659" s="18"/>
      <c r="D659" s="27"/>
      <c r="E659"/>
      <c r="F659"/>
      <c r="G659"/>
      <c r="H659"/>
      <c r="I659" s="90"/>
      <c r="J659" s="90"/>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row>
    <row r="660" spans="1:104" x14ac:dyDescent="0.2">
      <c r="A660" s="18"/>
      <c r="B660" s="18"/>
      <c r="C660" s="18"/>
      <c r="D660" s="27"/>
      <c r="E660"/>
      <c r="F660"/>
      <c r="G660"/>
      <c r="H660"/>
      <c r="I660" s="90"/>
      <c r="J660" s="9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row>
    <row r="661" spans="1:104" x14ac:dyDescent="0.2">
      <c r="A661" s="18"/>
      <c r="B661" s="18"/>
      <c r="C661" s="18"/>
      <c r="D661" s="27"/>
      <c r="E661"/>
      <c r="F661"/>
      <c r="G661"/>
      <c r="H661"/>
      <c r="I661" s="90"/>
      <c r="J661" s="90"/>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row>
    <row r="662" spans="1:104" x14ac:dyDescent="0.2">
      <c r="A662" s="18"/>
      <c r="B662" s="18"/>
      <c r="C662" s="18"/>
      <c r="D662" s="27"/>
      <c r="E662"/>
      <c r="F662"/>
      <c r="G662"/>
      <c r="H662"/>
      <c r="I662" s="90"/>
      <c r="J662" s="90"/>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row>
    <row r="663" spans="1:104" x14ac:dyDescent="0.2">
      <c r="A663" s="18"/>
      <c r="B663" s="18"/>
      <c r="C663" s="18"/>
      <c r="D663" s="27"/>
      <c r="E663"/>
      <c r="F663"/>
      <c r="G663"/>
      <c r="H663"/>
      <c r="I663" s="90"/>
      <c r="J663" s="90"/>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row>
    <row r="664" spans="1:104" x14ac:dyDescent="0.2">
      <c r="A664" s="18"/>
      <c r="B664" s="18"/>
      <c r="C664" s="18"/>
      <c r="D664" s="27"/>
      <c r="E664"/>
      <c r="F664"/>
      <c r="G664"/>
      <c r="H664"/>
      <c r="I664" s="90"/>
      <c r="J664" s="90"/>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row>
    <row r="665" spans="1:104" x14ac:dyDescent="0.2">
      <c r="A665" s="18"/>
      <c r="B665" s="18"/>
      <c r="C665" s="18"/>
      <c r="D665" s="27"/>
      <c r="E665"/>
      <c r="F665"/>
      <c r="G665"/>
      <c r="H665"/>
      <c r="I665" s="90"/>
      <c r="J665" s="90"/>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row>
    <row r="666" spans="1:104" x14ac:dyDescent="0.2">
      <c r="A666" s="18"/>
      <c r="B666" s="18"/>
      <c r="C666" s="18"/>
      <c r="D666" s="27"/>
      <c r="E666"/>
      <c r="F666"/>
      <c r="G666"/>
      <c r="H666"/>
      <c r="I666" s="90"/>
      <c r="J666" s="90"/>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row>
    <row r="667" spans="1:104" x14ac:dyDescent="0.2">
      <c r="A667" s="18"/>
      <c r="B667" s="18"/>
      <c r="C667" s="18"/>
      <c r="D667" s="27"/>
      <c r="E667"/>
      <c r="F667"/>
      <c r="G667"/>
      <c r="H667"/>
      <c r="I667" s="90"/>
      <c r="J667" s="90"/>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row>
    <row r="668" spans="1:104" x14ac:dyDescent="0.2">
      <c r="A668" s="18"/>
      <c r="B668" s="18"/>
      <c r="C668" s="18"/>
      <c r="D668" s="27"/>
      <c r="E668"/>
      <c r="F668"/>
      <c r="G668"/>
      <c r="H668"/>
      <c r="I668" s="90"/>
      <c r="J668" s="90"/>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row>
    <row r="669" spans="1:104" x14ac:dyDescent="0.2">
      <c r="A669" s="18"/>
      <c r="B669" s="18"/>
      <c r="C669" s="18"/>
      <c r="D669" s="27"/>
      <c r="E669"/>
      <c r="F669"/>
      <c r="G669"/>
      <c r="H669"/>
      <c r="I669" s="90"/>
      <c r="J669" s="90"/>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row>
    <row r="670" spans="1:104" x14ac:dyDescent="0.2">
      <c r="A670" s="18"/>
      <c r="B670" s="18"/>
      <c r="C670" s="18"/>
      <c r="D670" s="27"/>
      <c r="E670"/>
      <c r="F670"/>
      <c r="G670"/>
      <c r="H670"/>
      <c r="I670" s="90"/>
      <c r="J670" s="9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row>
    <row r="671" spans="1:104" x14ac:dyDescent="0.2">
      <c r="A671" s="18"/>
      <c r="B671" s="18"/>
      <c r="C671" s="18"/>
      <c r="D671" s="27"/>
      <c r="E671"/>
      <c r="F671"/>
      <c r="G671"/>
      <c r="H671"/>
      <c r="I671" s="90"/>
      <c r="J671" s="90"/>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row>
    <row r="672" spans="1:104" x14ac:dyDescent="0.2">
      <c r="A672" s="18"/>
      <c r="B672" s="18"/>
      <c r="C672" s="18"/>
      <c r="D672" s="27"/>
      <c r="E672"/>
      <c r="F672"/>
      <c r="G672"/>
      <c r="H672"/>
      <c r="I672" s="90"/>
      <c r="J672" s="90"/>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row>
    <row r="673" spans="1:104" x14ac:dyDescent="0.2">
      <c r="A673" s="18"/>
      <c r="B673" s="18"/>
      <c r="C673" s="18"/>
      <c r="D673" s="27"/>
      <c r="E673"/>
      <c r="F673"/>
      <c r="G673"/>
      <c r="H673"/>
      <c r="I673" s="90"/>
      <c r="J673" s="90"/>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row>
    <row r="674" spans="1:104" x14ac:dyDescent="0.2">
      <c r="A674" s="18"/>
      <c r="B674" s="18"/>
      <c r="C674" s="18"/>
      <c r="D674" s="27"/>
      <c r="E674"/>
      <c r="F674"/>
      <c r="G674"/>
      <c r="H674"/>
      <c r="I674" s="90"/>
      <c r="J674" s="90"/>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row>
    <row r="675" spans="1:104" x14ac:dyDescent="0.2">
      <c r="A675" s="18"/>
      <c r="B675" s="18"/>
      <c r="C675" s="18"/>
      <c r="D675" s="27"/>
      <c r="E675"/>
      <c r="F675"/>
      <c r="G675"/>
      <c r="H675"/>
      <c r="I675" s="90"/>
      <c r="J675" s="90"/>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row>
    <row r="676" spans="1:104" x14ac:dyDescent="0.2">
      <c r="A676" s="18"/>
      <c r="B676" s="18"/>
      <c r="C676" s="18"/>
      <c r="D676" s="27"/>
      <c r="E676"/>
      <c r="F676"/>
      <c r="G676"/>
      <c r="H676"/>
      <c r="I676" s="90"/>
      <c r="J676" s="90"/>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row>
    <row r="677" spans="1:104" x14ac:dyDescent="0.2">
      <c r="A677" s="18"/>
      <c r="B677" s="18"/>
      <c r="C677" s="18"/>
      <c r="D677" s="27"/>
      <c r="E677"/>
      <c r="F677"/>
      <c r="G677"/>
      <c r="H677"/>
      <c r="I677" s="90"/>
      <c r="J677" s="90"/>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row>
    <row r="678" spans="1:104" x14ac:dyDescent="0.2">
      <c r="A678" s="18"/>
      <c r="B678" s="18"/>
      <c r="C678" s="18"/>
      <c r="D678" s="27"/>
      <c r="E678"/>
      <c r="F678"/>
      <c r="G678"/>
      <c r="H678"/>
      <c r="I678" s="90"/>
      <c r="J678" s="90"/>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row>
    <row r="679" spans="1:104" x14ac:dyDescent="0.2">
      <c r="A679" s="18"/>
      <c r="B679" s="18"/>
      <c r="C679" s="18"/>
      <c r="D679" s="27"/>
      <c r="E679"/>
      <c r="F679"/>
      <c r="G679"/>
      <c r="H679"/>
      <c r="I679" s="90"/>
      <c r="J679" s="90"/>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row>
    <row r="680" spans="1:104" x14ac:dyDescent="0.2">
      <c r="A680" s="18"/>
      <c r="B680" s="18"/>
      <c r="C680" s="18"/>
      <c r="D680" s="27"/>
      <c r="E680"/>
      <c r="F680"/>
      <c r="G680"/>
      <c r="H680"/>
      <c r="I680" s="90"/>
      <c r="J680" s="9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row>
    <row r="681" spans="1:104" x14ac:dyDescent="0.2">
      <c r="A681" s="18"/>
      <c r="B681" s="18"/>
      <c r="C681" s="18"/>
      <c r="D681" s="27"/>
      <c r="E681"/>
      <c r="F681"/>
      <c r="G681"/>
      <c r="H681"/>
      <c r="I681" s="90"/>
      <c r="J681" s="90"/>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row>
    <row r="682" spans="1:104" x14ac:dyDescent="0.2">
      <c r="A682" s="18"/>
      <c r="B682" s="18"/>
      <c r="C682" s="18"/>
      <c r="D682" s="27"/>
      <c r="E682"/>
      <c r="F682"/>
      <c r="G682"/>
      <c r="H682"/>
      <c r="I682" s="90"/>
      <c r="J682" s="90"/>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row>
    <row r="683" spans="1:104" x14ac:dyDescent="0.2">
      <c r="A683" s="18"/>
      <c r="B683" s="18"/>
      <c r="C683" s="18"/>
      <c r="D683" s="27"/>
      <c r="E683"/>
      <c r="F683"/>
      <c r="G683"/>
      <c r="H683"/>
      <c r="I683" s="90"/>
      <c r="J683" s="90"/>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row>
    <row r="684" spans="1:104" x14ac:dyDescent="0.2">
      <c r="A684" s="18"/>
      <c r="B684" s="18"/>
      <c r="C684" s="18"/>
      <c r="D684" s="27"/>
      <c r="E684"/>
      <c r="F684"/>
      <c r="G684"/>
      <c r="H684"/>
      <c r="I684" s="90"/>
      <c r="J684" s="90"/>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row>
    <row r="685" spans="1:104" x14ac:dyDescent="0.2">
      <c r="A685" s="18"/>
      <c r="B685" s="18"/>
      <c r="C685" s="18"/>
      <c r="D685" s="27"/>
      <c r="E685"/>
      <c r="F685"/>
      <c r="G685"/>
      <c r="H685"/>
      <c r="I685" s="90"/>
      <c r="J685" s="90"/>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row>
    <row r="686" spans="1:104" x14ac:dyDescent="0.2">
      <c r="A686" s="18"/>
      <c r="B686" s="18"/>
      <c r="C686" s="18"/>
      <c r="D686" s="27"/>
      <c r="E686"/>
      <c r="F686"/>
      <c r="G686"/>
      <c r="H686"/>
      <c r="I686" s="90"/>
      <c r="J686" s="90"/>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row>
    <row r="687" spans="1:104" x14ac:dyDescent="0.2">
      <c r="A687" s="18"/>
      <c r="B687" s="18"/>
      <c r="C687" s="18"/>
      <c r="D687" s="27"/>
      <c r="E687"/>
      <c r="F687"/>
      <c r="G687"/>
      <c r="H687"/>
      <c r="I687" s="90"/>
      <c r="J687" s="90"/>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row>
    <row r="688" spans="1:104" x14ac:dyDescent="0.2">
      <c r="A688" s="18"/>
      <c r="B688" s="18"/>
      <c r="C688" s="18"/>
      <c r="D688" s="27"/>
      <c r="E688"/>
      <c r="F688"/>
      <c r="G688"/>
      <c r="H688"/>
      <c r="I688" s="90"/>
      <c r="J688" s="90"/>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row>
    <row r="689" spans="1:104" x14ac:dyDescent="0.2">
      <c r="A689" s="18"/>
      <c r="B689" s="18"/>
      <c r="C689" s="18"/>
      <c r="D689" s="27"/>
      <c r="E689"/>
      <c r="F689"/>
      <c r="G689"/>
      <c r="H689"/>
      <c r="I689" s="90"/>
      <c r="J689" s="90"/>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row>
    <row r="690" spans="1:104" x14ac:dyDescent="0.2">
      <c r="A690" s="18"/>
      <c r="B690" s="18"/>
      <c r="C690" s="18"/>
      <c r="D690" s="27"/>
      <c r="E690"/>
      <c r="F690"/>
      <c r="G690"/>
      <c r="H690"/>
      <c r="I690" s="90"/>
      <c r="J690" s="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row>
    <row r="691" spans="1:104" x14ac:dyDescent="0.2">
      <c r="A691" s="18"/>
      <c r="B691" s="18"/>
      <c r="C691" s="18"/>
      <c r="D691" s="27"/>
      <c r="E691"/>
      <c r="F691"/>
      <c r="G691"/>
      <c r="H691"/>
      <c r="I691" s="90"/>
      <c r="J691" s="90"/>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row>
    <row r="692" spans="1:104" x14ac:dyDescent="0.2">
      <c r="A692" s="18"/>
      <c r="B692" s="18"/>
      <c r="C692" s="18"/>
      <c r="D692" s="27"/>
      <c r="E692"/>
      <c r="F692"/>
      <c r="G692"/>
      <c r="H692"/>
      <c r="I692" s="90"/>
      <c r="J692" s="90"/>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row>
    <row r="693" spans="1:104" x14ac:dyDescent="0.2">
      <c r="A693" s="18"/>
      <c r="B693" s="18"/>
      <c r="C693" s="18"/>
      <c r="D693" s="27"/>
      <c r="E693"/>
      <c r="F693"/>
      <c r="G693"/>
      <c r="H693"/>
      <c r="I693" s="90"/>
      <c r="J693" s="90"/>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row>
    <row r="694" spans="1:104" x14ac:dyDescent="0.2">
      <c r="A694" s="18"/>
      <c r="B694" s="18"/>
      <c r="C694" s="18"/>
      <c r="D694" s="27"/>
      <c r="E694"/>
      <c r="F694"/>
      <c r="G694"/>
      <c r="H694"/>
      <c r="I694" s="90"/>
      <c r="J694" s="90"/>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row>
    <row r="695" spans="1:104" x14ac:dyDescent="0.2">
      <c r="A695" s="18"/>
      <c r="B695" s="18"/>
      <c r="C695" s="18"/>
      <c r="D695" s="27"/>
      <c r="E695"/>
      <c r="F695"/>
      <c r="G695"/>
      <c r="H695"/>
      <c r="I695" s="90"/>
      <c r="J695" s="90"/>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row>
    <row r="696" spans="1:104" x14ac:dyDescent="0.2">
      <c r="A696" s="18"/>
      <c r="B696" s="18"/>
      <c r="C696" s="18"/>
      <c r="D696" s="27"/>
      <c r="E696"/>
      <c r="F696"/>
      <c r="G696"/>
      <c r="H696"/>
      <c r="I696" s="90"/>
      <c r="J696" s="90"/>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row>
    <row r="697" spans="1:104" x14ac:dyDescent="0.2">
      <c r="A697" s="18"/>
      <c r="B697" s="18"/>
      <c r="C697" s="18"/>
      <c r="D697" s="27"/>
      <c r="E697"/>
      <c r="F697"/>
      <c r="G697"/>
      <c r="H697"/>
      <c r="I697" s="90"/>
      <c r="J697" s="90"/>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row>
    <row r="698" spans="1:104" x14ac:dyDescent="0.2">
      <c r="A698" s="18"/>
      <c r="B698" s="18"/>
      <c r="C698" s="18"/>
      <c r="D698" s="27"/>
      <c r="E698"/>
      <c r="F698"/>
      <c r="G698"/>
      <c r="H698"/>
      <c r="I698" s="90"/>
      <c r="J698" s="90"/>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row>
    <row r="699" spans="1:104" x14ac:dyDescent="0.2">
      <c r="A699" s="18"/>
      <c r="B699" s="18"/>
      <c r="C699" s="18"/>
      <c r="D699" s="27"/>
      <c r="E699"/>
      <c r="F699"/>
      <c r="G699"/>
      <c r="H699"/>
      <c r="I699" s="90"/>
      <c r="J699" s="90"/>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row>
    <row r="700" spans="1:104" x14ac:dyDescent="0.2">
      <c r="A700" s="18"/>
      <c r="B700" s="18"/>
      <c r="C700" s="18"/>
      <c r="D700" s="27"/>
      <c r="E700"/>
      <c r="F700"/>
      <c r="G700"/>
      <c r="H700"/>
      <c r="I700" s="90"/>
      <c r="J700" s="9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row>
    <row r="701" spans="1:104" x14ac:dyDescent="0.2">
      <c r="A701" s="18"/>
      <c r="B701" s="18"/>
      <c r="C701" s="18"/>
      <c r="D701" s="27"/>
      <c r="E701"/>
      <c r="F701"/>
      <c r="G701"/>
      <c r="H701"/>
      <c r="I701" s="90"/>
      <c r="J701" s="90"/>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row>
    <row r="702" spans="1:104" x14ac:dyDescent="0.2">
      <c r="A702" s="18"/>
      <c r="B702" s="18"/>
      <c r="C702" s="18"/>
      <c r="D702" s="27"/>
      <c r="E702"/>
      <c r="F702"/>
      <c r="G702"/>
      <c r="H702"/>
      <c r="I702" s="90"/>
      <c r="J702" s="90"/>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row>
    <row r="703" spans="1:104" x14ac:dyDescent="0.2">
      <c r="A703" s="18"/>
      <c r="B703" s="18"/>
      <c r="C703" s="18"/>
      <c r="D703" s="27"/>
      <c r="E703"/>
      <c r="F703"/>
      <c r="G703"/>
      <c r="H703"/>
      <c r="I703" s="90"/>
      <c r="J703" s="90"/>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row>
    <row r="704" spans="1:104" x14ac:dyDescent="0.2">
      <c r="A704" s="18"/>
      <c r="B704" s="18"/>
      <c r="C704" s="18"/>
      <c r="D704" s="27"/>
      <c r="E704"/>
      <c r="F704"/>
      <c r="G704"/>
      <c r="H704"/>
      <c r="I704" s="90"/>
      <c r="J704" s="90"/>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row>
    <row r="705" spans="1:104" x14ac:dyDescent="0.2">
      <c r="A705" s="18"/>
      <c r="B705" s="18"/>
      <c r="C705" s="18"/>
      <c r="D705" s="27"/>
      <c r="E705"/>
      <c r="F705"/>
      <c r="G705"/>
      <c r="H705"/>
      <c r="I705" s="90"/>
      <c r="J705" s="90"/>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row>
    <row r="706" spans="1:104" x14ac:dyDescent="0.2">
      <c r="A706" s="18"/>
      <c r="B706" s="18"/>
      <c r="C706" s="18"/>
      <c r="D706" s="27"/>
      <c r="E706"/>
      <c r="F706"/>
      <c r="G706"/>
      <c r="H706"/>
      <c r="I706" s="90"/>
      <c r="J706" s="90"/>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row>
    <row r="707" spans="1:104" x14ac:dyDescent="0.2">
      <c r="A707" s="18"/>
      <c r="B707" s="18"/>
      <c r="C707" s="18"/>
      <c r="D707" s="27"/>
      <c r="E707"/>
      <c r="F707"/>
      <c r="G707"/>
      <c r="H707"/>
      <c r="I707" s="90"/>
      <c r="J707" s="90"/>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row>
    <row r="708" spans="1:104" x14ac:dyDescent="0.2">
      <c r="A708" s="18"/>
      <c r="B708" s="18"/>
      <c r="C708" s="18"/>
      <c r="D708" s="27"/>
      <c r="E708"/>
      <c r="F708"/>
      <c r="G708"/>
      <c r="H708"/>
      <c r="I708" s="90"/>
      <c r="J708" s="90"/>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row>
    <row r="709" spans="1:104" x14ac:dyDescent="0.2">
      <c r="A709" s="18"/>
      <c r="B709" s="18"/>
      <c r="C709" s="18"/>
      <c r="D709" s="27"/>
      <c r="E709"/>
      <c r="F709"/>
      <c r="G709"/>
      <c r="H709"/>
      <c r="I709" s="90"/>
      <c r="J709" s="90"/>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row>
    <row r="710" spans="1:104" x14ac:dyDescent="0.2">
      <c r="A710" s="18"/>
      <c r="B710" s="18"/>
      <c r="C710" s="18"/>
      <c r="D710" s="27"/>
      <c r="E710"/>
      <c r="F710"/>
      <c r="G710"/>
      <c r="H710"/>
      <c r="I710" s="90"/>
      <c r="J710" s="9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row>
    <row r="711" spans="1:104" x14ac:dyDescent="0.2">
      <c r="A711" s="18"/>
      <c r="B711" s="18"/>
      <c r="C711" s="18"/>
      <c r="D711" s="27"/>
      <c r="E711"/>
      <c r="F711"/>
      <c r="G711"/>
      <c r="H711"/>
      <c r="I711" s="90"/>
      <c r="J711" s="90"/>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row>
    <row r="712" spans="1:104" x14ac:dyDescent="0.2">
      <c r="A712" s="18"/>
      <c r="B712" s="18"/>
      <c r="C712" s="18"/>
      <c r="D712" s="27"/>
      <c r="E712"/>
      <c r="F712"/>
      <c r="G712"/>
      <c r="H712"/>
      <c r="I712" s="90"/>
      <c r="J712" s="90"/>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row>
    <row r="713" spans="1:104" x14ac:dyDescent="0.2">
      <c r="A713" s="18"/>
      <c r="B713" s="18"/>
      <c r="C713" s="18"/>
      <c r="D713" s="27"/>
      <c r="E713"/>
      <c r="F713"/>
      <c r="G713"/>
      <c r="H713"/>
      <c r="I713" s="90"/>
      <c r="J713" s="90"/>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row>
    <row r="714" spans="1:104" x14ac:dyDescent="0.2">
      <c r="A714" s="18"/>
      <c r="B714" s="18"/>
      <c r="C714" s="18"/>
      <c r="D714" s="27"/>
      <c r="E714"/>
      <c r="F714"/>
      <c r="G714"/>
      <c r="H714"/>
      <c r="I714" s="90"/>
      <c r="J714" s="90"/>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row>
    <row r="715" spans="1:104" x14ac:dyDescent="0.2">
      <c r="A715" s="18"/>
      <c r="B715" s="18"/>
      <c r="C715" s="18"/>
      <c r="D715" s="27"/>
      <c r="E715"/>
      <c r="F715"/>
      <c r="G715"/>
      <c r="H715"/>
      <c r="I715" s="90"/>
      <c r="J715" s="90"/>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row>
    <row r="716" spans="1:104" x14ac:dyDescent="0.2">
      <c r="A716" s="18"/>
      <c r="B716" s="18"/>
      <c r="C716" s="18"/>
      <c r="D716" s="27"/>
      <c r="E716"/>
      <c r="F716"/>
      <c r="G716"/>
      <c r="H716"/>
      <c r="I716" s="90"/>
      <c r="J716" s="90"/>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row>
    <row r="717" spans="1:104" x14ac:dyDescent="0.2">
      <c r="A717" s="18"/>
      <c r="B717" s="18"/>
      <c r="C717" s="18"/>
      <c r="D717" s="27"/>
      <c r="E717"/>
      <c r="F717"/>
      <c r="G717"/>
      <c r="H717"/>
      <c r="I717" s="90"/>
      <c r="J717" s="90"/>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row>
    <row r="718" spans="1:104" x14ac:dyDescent="0.2">
      <c r="A718" s="18"/>
      <c r="B718" s="18"/>
      <c r="C718" s="18"/>
      <c r="D718" s="27"/>
      <c r="E718"/>
      <c r="F718"/>
      <c r="G718"/>
      <c r="H718"/>
      <c r="I718" s="90"/>
      <c r="J718" s="90"/>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row>
    <row r="719" spans="1:104" x14ac:dyDescent="0.2">
      <c r="A719" s="18"/>
      <c r="B719" s="18"/>
      <c r="C719" s="18"/>
      <c r="D719" s="27"/>
      <c r="E719"/>
      <c r="F719"/>
      <c r="G719"/>
      <c r="H719"/>
      <c r="I719" s="90"/>
      <c r="J719" s="90"/>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row>
    <row r="720" spans="1:104" x14ac:dyDescent="0.2">
      <c r="A720" s="18"/>
      <c r="B720" s="18"/>
      <c r="C720" s="18"/>
      <c r="D720" s="27"/>
      <c r="E720"/>
      <c r="F720"/>
      <c r="G720"/>
      <c r="H720"/>
      <c r="I720" s="90"/>
      <c r="J720" s="9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row>
    <row r="721" spans="1:104" x14ac:dyDescent="0.2">
      <c r="A721" s="18"/>
      <c r="B721" s="18"/>
      <c r="C721" s="18"/>
      <c r="D721" s="27"/>
      <c r="E721"/>
      <c r="F721"/>
      <c r="G721"/>
      <c r="H721"/>
      <c r="I721" s="90"/>
      <c r="J721" s="90"/>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row>
    <row r="722" spans="1:104" x14ac:dyDescent="0.2">
      <c r="A722" s="18"/>
      <c r="B722" s="18"/>
      <c r="C722" s="18"/>
      <c r="D722" s="27"/>
      <c r="E722"/>
      <c r="F722"/>
      <c r="G722"/>
      <c r="H722"/>
      <c r="I722" s="90"/>
      <c r="J722" s="90"/>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row>
    <row r="723" spans="1:104" x14ac:dyDescent="0.2">
      <c r="A723" s="18"/>
      <c r="B723" s="18"/>
      <c r="C723" s="18"/>
      <c r="D723" s="27"/>
      <c r="E723"/>
      <c r="F723"/>
      <c r="G723"/>
      <c r="H723"/>
      <c r="I723" s="90"/>
      <c r="J723" s="90"/>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row>
    <row r="724" spans="1:104" x14ac:dyDescent="0.2">
      <c r="A724" s="18"/>
      <c r="B724" s="18"/>
      <c r="C724" s="18"/>
      <c r="D724" s="27"/>
      <c r="E724"/>
      <c r="F724"/>
      <c r="G724"/>
      <c r="H724"/>
      <c r="I724" s="90"/>
      <c r="J724" s="90"/>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row>
    <row r="725" spans="1:104" x14ac:dyDescent="0.2">
      <c r="A725" s="18"/>
      <c r="B725" s="18"/>
      <c r="C725" s="18"/>
      <c r="D725" s="27"/>
      <c r="E725"/>
      <c r="F725"/>
      <c r="G725"/>
      <c r="H725"/>
      <c r="I725" s="90"/>
      <c r="J725" s="90"/>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row>
    <row r="726" spans="1:104" x14ac:dyDescent="0.2">
      <c r="A726" s="18"/>
      <c r="B726" s="18"/>
      <c r="C726" s="18"/>
      <c r="D726" s="27"/>
      <c r="E726"/>
      <c r="F726"/>
      <c r="G726"/>
      <c r="H726"/>
      <c r="I726" s="90"/>
      <c r="J726" s="90"/>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row>
    <row r="727" spans="1:104" x14ac:dyDescent="0.2">
      <c r="A727" s="18"/>
      <c r="B727" s="18"/>
      <c r="C727" s="18"/>
      <c r="D727" s="27"/>
      <c r="E727"/>
      <c r="F727"/>
      <c r="G727"/>
      <c r="H727"/>
      <c r="I727" s="90"/>
      <c r="J727" s="90"/>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row>
    <row r="728" spans="1:104" x14ac:dyDescent="0.2">
      <c r="A728" s="18"/>
      <c r="B728" s="18"/>
      <c r="C728" s="18"/>
      <c r="D728" s="27"/>
      <c r="E728"/>
      <c r="F728"/>
      <c r="G728"/>
      <c r="H728"/>
      <c r="I728" s="90"/>
      <c r="J728" s="90"/>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row>
    <row r="729" spans="1:104" x14ac:dyDescent="0.2">
      <c r="A729" s="18"/>
      <c r="B729" s="18"/>
      <c r="C729" s="18"/>
      <c r="D729" s="27"/>
      <c r="E729"/>
      <c r="F729"/>
      <c r="G729"/>
      <c r="H729"/>
      <c r="I729" s="90"/>
      <c r="J729" s="90"/>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row>
    <row r="730" spans="1:104" x14ac:dyDescent="0.2">
      <c r="A730" s="18"/>
      <c r="B730" s="18"/>
      <c r="C730" s="18"/>
      <c r="D730" s="27"/>
      <c r="E730"/>
      <c r="F730"/>
      <c r="G730"/>
      <c r="H730"/>
      <c r="I730" s="90"/>
      <c r="J730" s="9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row>
    <row r="731" spans="1:104" x14ac:dyDescent="0.2">
      <c r="A731" s="18"/>
      <c r="B731" s="18"/>
      <c r="C731" s="18"/>
      <c r="D731" s="27"/>
      <c r="E731"/>
      <c r="F731"/>
      <c r="G731"/>
      <c r="H731"/>
      <c r="I731" s="90"/>
      <c r="J731" s="90"/>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row>
    <row r="732" spans="1:104" x14ac:dyDescent="0.2">
      <c r="A732" s="18"/>
      <c r="B732" s="18"/>
      <c r="C732" s="18"/>
      <c r="D732" s="27"/>
      <c r="E732"/>
      <c r="F732"/>
      <c r="G732"/>
      <c r="H732"/>
      <c r="I732" s="90"/>
      <c r="J732" s="90"/>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row>
    <row r="733" spans="1:104" x14ac:dyDescent="0.2">
      <c r="A733" s="18"/>
      <c r="B733" s="18"/>
      <c r="C733" s="18"/>
      <c r="D733" s="27"/>
      <c r="E733"/>
      <c r="F733"/>
      <c r="G733"/>
      <c r="H733"/>
      <c r="I733" s="90"/>
      <c r="J733" s="90"/>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row>
    <row r="734" spans="1:104" x14ac:dyDescent="0.2">
      <c r="A734" s="18"/>
      <c r="B734" s="18"/>
      <c r="C734" s="18"/>
      <c r="D734" s="27"/>
      <c r="E734"/>
      <c r="F734"/>
      <c r="G734"/>
      <c r="H734"/>
      <c r="I734" s="90"/>
      <c r="J734" s="90"/>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row>
    <row r="735" spans="1:104" x14ac:dyDescent="0.2">
      <c r="A735" s="18"/>
      <c r="B735" s="18"/>
      <c r="C735" s="18"/>
      <c r="D735" s="27"/>
      <c r="E735"/>
      <c r="F735"/>
      <c r="G735"/>
      <c r="H735"/>
      <c r="I735" s="90"/>
      <c r="J735" s="90"/>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row>
    <row r="736" spans="1:104" x14ac:dyDescent="0.2">
      <c r="A736" s="18"/>
      <c r="B736" s="18"/>
      <c r="C736" s="18"/>
      <c r="D736" s="27"/>
      <c r="E736"/>
      <c r="F736"/>
      <c r="G736"/>
      <c r="H736"/>
      <c r="I736" s="90"/>
      <c r="J736" s="90"/>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row>
    <row r="737" spans="1:104" x14ac:dyDescent="0.2">
      <c r="A737" s="18"/>
      <c r="B737" s="18"/>
      <c r="C737" s="18"/>
      <c r="D737" s="27"/>
      <c r="E737"/>
      <c r="F737"/>
      <c r="G737"/>
      <c r="H737"/>
      <c r="I737" s="90"/>
      <c r="J737" s="90"/>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row>
    <row r="738" spans="1:104" x14ac:dyDescent="0.2">
      <c r="A738" s="18"/>
      <c r="B738" s="18"/>
      <c r="C738" s="18"/>
      <c r="D738" s="27"/>
      <c r="E738"/>
      <c r="F738"/>
      <c r="G738"/>
      <c r="H738"/>
      <c r="I738" s="90"/>
      <c r="J738" s="90"/>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row>
    <row r="739" spans="1:104" x14ac:dyDescent="0.2">
      <c r="A739" s="18"/>
      <c r="B739" s="18"/>
      <c r="C739" s="18"/>
      <c r="D739" s="27"/>
      <c r="E739"/>
      <c r="F739"/>
      <c r="G739"/>
      <c r="H739"/>
      <c r="I739" s="90"/>
      <c r="J739" s="90"/>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row>
    <row r="740" spans="1:104" x14ac:dyDescent="0.2">
      <c r="A740" s="18"/>
      <c r="B740" s="18"/>
      <c r="C740" s="18"/>
      <c r="D740" s="27"/>
      <c r="E740"/>
      <c r="F740"/>
      <c r="G740"/>
      <c r="H740"/>
      <c r="I740" s="90"/>
      <c r="J740" s="9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row>
    <row r="741" spans="1:104" x14ac:dyDescent="0.2">
      <c r="A741" s="18"/>
      <c r="B741" s="18"/>
      <c r="C741" s="18"/>
      <c r="D741" s="27"/>
      <c r="E741"/>
      <c r="F741"/>
      <c r="G741"/>
      <c r="H741"/>
      <c r="I741" s="90"/>
      <c r="J741" s="90"/>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row>
    <row r="742" spans="1:104" x14ac:dyDescent="0.2">
      <c r="A742" s="18"/>
      <c r="B742" s="18"/>
      <c r="C742" s="18"/>
      <c r="D742" s="27"/>
      <c r="E742"/>
      <c r="F742"/>
      <c r="G742"/>
      <c r="H742"/>
      <c r="I742" s="90"/>
      <c r="J742" s="90"/>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row>
    <row r="743" spans="1:104" x14ac:dyDescent="0.2">
      <c r="A743" s="18"/>
      <c r="B743" s="18"/>
      <c r="C743" s="18"/>
      <c r="D743" s="27"/>
      <c r="E743"/>
      <c r="F743"/>
      <c r="G743"/>
      <c r="H743"/>
      <c r="I743" s="90"/>
      <c r="J743" s="90"/>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row>
    <row r="744" spans="1:104" x14ac:dyDescent="0.2">
      <c r="A744" s="18"/>
      <c r="B744" s="18"/>
      <c r="C744" s="18"/>
      <c r="D744" s="27"/>
      <c r="E744"/>
      <c r="F744"/>
      <c r="G744"/>
      <c r="H744"/>
      <c r="I744" s="90"/>
      <c r="J744" s="90"/>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row>
    <row r="745" spans="1:104" x14ac:dyDescent="0.2">
      <c r="A745" s="18"/>
      <c r="B745" s="18"/>
      <c r="C745" s="18"/>
      <c r="D745" s="27"/>
      <c r="E745"/>
      <c r="F745"/>
      <c r="G745"/>
      <c r="H745"/>
      <c r="I745" s="90"/>
      <c r="J745" s="90"/>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row>
    <row r="746" spans="1:104" x14ac:dyDescent="0.2">
      <c r="A746" s="18"/>
      <c r="B746" s="18"/>
      <c r="C746" s="18"/>
      <c r="D746" s="27"/>
      <c r="E746"/>
      <c r="F746"/>
      <c r="G746"/>
      <c r="H746"/>
      <c r="I746" s="90"/>
      <c r="J746" s="90"/>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row>
    <row r="747" spans="1:104" x14ac:dyDescent="0.2">
      <c r="A747" s="18"/>
      <c r="B747" s="18"/>
      <c r="C747" s="18"/>
      <c r="D747" s="27"/>
      <c r="E747"/>
      <c r="F747"/>
      <c r="G747"/>
      <c r="H747"/>
      <c r="I747" s="90"/>
      <c r="J747" s="90"/>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row>
    <row r="748" spans="1:104" x14ac:dyDescent="0.2">
      <c r="A748" s="18"/>
      <c r="B748" s="18"/>
      <c r="C748" s="18"/>
      <c r="D748" s="27"/>
      <c r="E748"/>
      <c r="F748"/>
      <c r="G748"/>
      <c r="H748"/>
      <c r="I748" s="90"/>
      <c r="J748" s="90"/>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row>
    <row r="749" spans="1:104" x14ac:dyDescent="0.2">
      <c r="A749" s="18"/>
      <c r="B749" s="18"/>
      <c r="C749" s="18"/>
      <c r="D749" s="27"/>
      <c r="E749"/>
      <c r="F749"/>
      <c r="G749"/>
      <c r="H749"/>
      <c r="I749" s="90"/>
      <c r="J749" s="90"/>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row>
    <row r="750" spans="1:104" x14ac:dyDescent="0.2">
      <c r="A750" s="18"/>
      <c r="B750" s="18"/>
      <c r="C750" s="18"/>
      <c r="D750" s="27"/>
      <c r="E750"/>
      <c r="F750"/>
      <c r="G750"/>
      <c r="H750"/>
      <c r="I750" s="90"/>
      <c r="J750" s="9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row>
    <row r="751" spans="1:104" x14ac:dyDescent="0.2">
      <c r="A751" s="18"/>
      <c r="B751" s="18"/>
      <c r="C751" s="18"/>
      <c r="D751" s="27"/>
      <c r="E751"/>
      <c r="F751"/>
      <c r="G751"/>
      <c r="H751"/>
      <c r="I751" s="90"/>
      <c r="J751" s="90"/>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row>
    <row r="752" spans="1:104" x14ac:dyDescent="0.2">
      <c r="A752" s="18"/>
      <c r="B752" s="18"/>
      <c r="C752" s="18"/>
      <c r="D752" s="27"/>
      <c r="E752"/>
      <c r="F752"/>
      <c r="G752"/>
      <c r="H752"/>
      <c r="I752" s="90"/>
      <c r="J752" s="90"/>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row>
    <row r="753" spans="1:104" x14ac:dyDescent="0.2">
      <c r="A753" s="18"/>
      <c r="B753" s="18"/>
      <c r="C753" s="18"/>
      <c r="D753" s="27"/>
      <c r="E753"/>
      <c r="F753"/>
      <c r="G753"/>
      <c r="H753"/>
      <c r="I753" s="90"/>
      <c r="J753" s="90"/>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row>
    <row r="754" spans="1:104" x14ac:dyDescent="0.2">
      <c r="A754" s="18"/>
      <c r="B754" s="18"/>
      <c r="C754" s="18"/>
      <c r="D754" s="27"/>
      <c r="E754"/>
      <c r="F754"/>
      <c r="G754"/>
      <c r="H754"/>
      <c r="I754" s="90"/>
      <c r="J754" s="90"/>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row>
    <row r="755" spans="1:104" x14ac:dyDescent="0.2">
      <c r="A755" s="18"/>
      <c r="B755" s="18"/>
      <c r="C755" s="18"/>
      <c r="D755" s="27"/>
      <c r="E755"/>
      <c r="F755"/>
      <c r="G755"/>
      <c r="H755"/>
      <c r="I755" s="90"/>
      <c r="J755" s="90"/>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row>
    <row r="756" spans="1:104" x14ac:dyDescent="0.2">
      <c r="A756" s="18"/>
      <c r="B756" s="18"/>
      <c r="C756" s="18"/>
      <c r="D756" s="27"/>
      <c r="E756"/>
      <c r="F756"/>
      <c r="G756"/>
      <c r="H756"/>
      <c r="I756" s="90"/>
      <c r="J756" s="90"/>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row>
    <row r="757" spans="1:104" x14ac:dyDescent="0.2">
      <c r="A757" s="18"/>
      <c r="B757" s="18"/>
      <c r="C757" s="18"/>
      <c r="D757" s="27"/>
      <c r="E757"/>
      <c r="F757"/>
      <c r="G757"/>
      <c r="H757"/>
      <c r="I757" s="90"/>
      <c r="J757" s="90"/>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row>
    <row r="758" spans="1:104" x14ac:dyDescent="0.2">
      <c r="A758" s="18"/>
      <c r="B758" s="18"/>
      <c r="C758" s="18"/>
      <c r="D758" s="27"/>
      <c r="E758"/>
      <c r="F758"/>
      <c r="G758"/>
      <c r="H758"/>
      <c r="I758" s="90"/>
      <c r="J758" s="90"/>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row>
    <row r="759" spans="1:104" x14ac:dyDescent="0.2">
      <c r="A759" s="18"/>
      <c r="B759" s="18"/>
      <c r="C759" s="18"/>
      <c r="D759" s="27"/>
      <c r="E759"/>
      <c r="F759"/>
      <c r="G759"/>
      <c r="H759"/>
      <c r="I759" s="90"/>
      <c r="J759" s="90"/>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row>
    <row r="760" spans="1:104" x14ac:dyDescent="0.2">
      <c r="A760" s="18"/>
      <c r="B760" s="18"/>
      <c r="C760" s="18"/>
      <c r="D760" s="27"/>
      <c r="E760"/>
      <c r="F760"/>
      <c r="G760"/>
      <c r="H760"/>
      <c r="I760" s="90"/>
      <c r="J760" s="9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row>
    <row r="761" spans="1:104" x14ac:dyDescent="0.2">
      <c r="A761" s="18"/>
      <c r="B761" s="18"/>
      <c r="C761" s="18"/>
      <c r="D761" s="27"/>
      <c r="E761"/>
      <c r="F761"/>
      <c r="G761"/>
      <c r="H761"/>
      <c r="I761" s="90"/>
      <c r="J761" s="90"/>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row>
    <row r="762" spans="1:104" x14ac:dyDescent="0.2">
      <c r="A762" s="18"/>
      <c r="B762" s="18"/>
      <c r="C762" s="18"/>
      <c r="D762" s="27"/>
      <c r="E762"/>
      <c r="F762"/>
      <c r="G762"/>
      <c r="H762"/>
      <c r="I762" s="90"/>
      <c r="J762" s="90"/>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row>
    <row r="763" spans="1:104" x14ac:dyDescent="0.2">
      <c r="A763" s="18"/>
      <c r="B763" s="18"/>
      <c r="C763" s="18"/>
      <c r="D763" s="27"/>
      <c r="E763"/>
      <c r="F763"/>
      <c r="G763"/>
      <c r="H763"/>
      <c r="I763" s="90"/>
      <c r="J763" s="90"/>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row>
    <row r="764" spans="1:104" x14ac:dyDescent="0.2">
      <c r="A764" s="18"/>
      <c r="B764" s="18"/>
      <c r="C764" s="18"/>
      <c r="D764" s="27"/>
      <c r="E764"/>
      <c r="F764"/>
      <c r="G764"/>
      <c r="H764"/>
      <c r="I764" s="90"/>
      <c r="J764" s="90"/>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row>
    <row r="765" spans="1:104" x14ac:dyDescent="0.2">
      <c r="A765" s="18"/>
      <c r="B765" s="18"/>
      <c r="C765" s="18"/>
      <c r="D765" s="27"/>
      <c r="E765"/>
      <c r="F765"/>
      <c r="G765"/>
      <c r="H765"/>
      <c r="I765" s="90"/>
      <c r="J765" s="90"/>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row>
    <row r="766" spans="1:104" x14ac:dyDescent="0.2">
      <c r="A766" s="18"/>
      <c r="B766" s="18"/>
      <c r="C766" s="18"/>
      <c r="D766" s="27"/>
      <c r="E766"/>
      <c r="F766"/>
      <c r="G766"/>
      <c r="H766"/>
      <c r="I766" s="90"/>
      <c r="J766" s="90"/>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row>
    <row r="767" spans="1:104" x14ac:dyDescent="0.2">
      <c r="A767" s="18"/>
      <c r="B767" s="18"/>
      <c r="C767" s="18"/>
      <c r="D767" s="27"/>
      <c r="E767"/>
      <c r="F767"/>
      <c r="G767"/>
      <c r="H767"/>
      <c r="I767" s="90"/>
      <c r="J767" s="90"/>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row>
    <row r="768" spans="1:104" x14ac:dyDescent="0.2">
      <c r="A768" s="18"/>
      <c r="B768" s="18"/>
      <c r="C768" s="18"/>
      <c r="D768" s="27"/>
      <c r="E768"/>
      <c r="F768"/>
      <c r="G768"/>
      <c r="H768"/>
      <c r="I768" s="90"/>
      <c r="J768" s="90"/>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row>
    <row r="769" spans="1:104" x14ac:dyDescent="0.2">
      <c r="A769" s="18"/>
      <c r="B769" s="18"/>
      <c r="C769" s="18"/>
      <c r="D769" s="27"/>
      <c r="E769"/>
      <c r="F769"/>
      <c r="G769"/>
      <c r="H769"/>
      <c r="I769" s="90"/>
      <c r="J769" s="90"/>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row>
    <row r="770" spans="1:104" x14ac:dyDescent="0.2">
      <c r="A770" s="18"/>
      <c r="B770" s="18"/>
      <c r="C770" s="18"/>
      <c r="D770" s="27"/>
      <c r="E770"/>
      <c r="F770"/>
      <c r="G770"/>
      <c r="H770"/>
      <c r="I770" s="90"/>
      <c r="J770" s="9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row>
    <row r="771" spans="1:104" x14ac:dyDescent="0.2">
      <c r="A771" s="18"/>
      <c r="B771" s="18"/>
      <c r="C771" s="18"/>
      <c r="D771" s="27"/>
      <c r="E771"/>
      <c r="F771"/>
      <c r="G771"/>
      <c r="H771"/>
      <c r="I771" s="90"/>
      <c r="J771" s="90"/>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row>
    <row r="772" spans="1:104" x14ac:dyDescent="0.2">
      <c r="A772" s="18"/>
      <c r="B772" s="18"/>
      <c r="C772" s="18"/>
      <c r="D772" s="27"/>
      <c r="E772"/>
      <c r="F772"/>
      <c r="G772"/>
      <c r="H772"/>
      <c r="I772" s="90"/>
      <c r="J772" s="90"/>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row>
    <row r="773" spans="1:104" x14ac:dyDescent="0.2">
      <c r="A773" s="18"/>
      <c r="B773" s="18"/>
      <c r="C773" s="18"/>
      <c r="D773" s="27"/>
      <c r="E773"/>
      <c r="F773"/>
      <c r="G773"/>
      <c r="H773"/>
      <c r="I773" s="90"/>
      <c r="J773" s="90"/>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row>
    <row r="774" spans="1:104" x14ac:dyDescent="0.2">
      <c r="A774" s="18"/>
      <c r="B774" s="18"/>
      <c r="C774" s="18"/>
      <c r="D774" s="27"/>
      <c r="E774"/>
      <c r="F774"/>
      <c r="G774"/>
      <c r="H774"/>
      <c r="I774" s="90"/>
      <c r="J774" s="90"/>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row>
    <row r="775" spans="1:104" x14ac:dyDescent="0.2">
      <c r="A775" s="18"/>
      <c r="B775" s="18"/>
      <c r="C775" s="18"/>
      <c r="D775" s="27"/>
      <c r="E775"/>
      <c r="F775"/>
      <c r="G775"/>
      <c r="H775"/>
      <c r="I775" s="90"/>
      <c r="J775" s="90"/>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row>
    <row r="776" spans="1:104" x14ac:dyDescent="0.2">
      <c r="A776" s="18"/>
      <c r="B776" s="18"/>
      <c r="C776" s="18"/>
      <c r="D776" s="27"/>
      <c r="E776"/>
      <c r="F776"/>
      <c r="G776"/>
      <c r="H776"/>
      <c r="I776" s="90"/>
      <c r="J776" s="90"/>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row>
    <row r="777" spans="1:104" x14ac:dyDescent="0.2">
      <c r="A777" s="18"/>
      <c r="B777" s="18"/>
      <c r="C777" s="18"/>
      <c r="D777" s="27"/>
      <c r="E777"/>
      <c r="F777"/>
      <c r="G777"/>
      <c r="H777"/>
      <c r="I777" s="90"/>
      <c r="J777" s="90"/>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row>
    <row r="778" spans="1:104" x14ac:dyDescent="0.2">
      <c r="A778" s="18"/>
      <c r="B778" s="18"/>
      <c r="C778" s="18"/>
      <c r="D778" s="27"/>
      <c r="E778"/>
      <c r="F778"/>
      <c r="G778"/>
      <c r="H778"/>
      <c r="I778" s="90"/>
      <c r="J778" s="90"/>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row>
    <row r="779" spans="1:104" x14ac:dyDescent="0.2">
      <c r="A779" s="18"/>
      <c r="B779" s="18"/>
      <c r="C779" s="18"/>
      <c r="D779" s="27"/>
      <c r="E779"/>
      <c r="F779"/>
      <c r="G779"/>
      <c r="H779"/>
      <c r="I779" s="90"/>
      <c r="J779" s="90"/>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row>
    <row r="780" spans="1:104" x14ac:dyDescent="0.2">
      <c r="A780" s="18"/>
      <c r="B780" s="18"/>
      <c r="C780" s="18"/>
      <c r="D780" s="27"/>
      <c r="E780"/>
      <c r="F780"/>
      <c r="G780"/>
      <c r="H780"/>
      <c r="I780" s="90"/>
      <c r="J780" s="9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row>
    <row r="781" spans="1:104" x14ac:dyDescent="0.2">
      <c r="A781" s="18"/>
      <c r="B781" s="18"/>
      <c r="C781" s="18"/>
      <c r="D781" s="27"/>
      <c r="E781"/>
      <c r="F781"/>
      <c r="G781"/>
      <c r="H781"/>
      <c r="I781" s="90"/>
      <c r="J781" s="90"/>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row>
    <row r="782" spans="1:104" x14ac:dyDescent="0.2">
      <c r="A782" s="18"/>
      <c r="B782" s="18"/>
      <c r="C782" s="18"/>
      <c r="D782" s="27"/>
      <c r="E782"/>
      <c r="F782"/>
      <c r="G782"/>
      <c r="H782"/>
      <c r="I782" s="90"/>
      <c r="J782" s="90"/>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row>
    <row r="783" spans="1:104" x14ac:dyDescent="0.2">
      <c r="A783" s="18"/>
      <c r="B783" s="18"/>
      <c r="C783" s="18"/>
      <c r="D783" s="27"/>
      <c r="E783"/>
      <c r="F783"/>
      <c r="G783"/>
      <c r="H783"/>
      <c r="I783" s="90"/>
      <c r="J783" s="90"/>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row>
    <row r="784" spans="1:104" x14ac:dyDescent="0.2">
      <c r="A784" s="18"/>
      <c r="B784" s="18"/>
      <c r="C784" s="18"/>
      <c r="D784" s="27"/>
      <c r="E784"/>
      <c r="F784"/>
      <c r="G784"/>
      <c r="H784"/>
      <c r="I784" s="90"/>
      <c r="J784" s="90"/>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row>
    <row r="785" spans="1:104" x14ac:dyDescent="0.2">
      <c r="A785" s="18"/>
      <c r="B785" s="18"/>
      <c r="C785" s="18"/>
      <c r="D785" s="27"/>
      <c r="E785"/>
      <c r="F785"/>
      <c r="G785"/>
      <c r="H785"/>
      <c r="I785" s="90"/>
      <c r="J785" s="90"/>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row>
    <row r="786" spans="1:104" x14ac:dyDescent="0.2">
      <c r="A786" s="18"/>
      <c r="B786" s="18"/>
      <c r="C786" s="18"/>
      <c r="D786" s="27"/>
      <c r="E786"/>
      <c r="F786"/>
      <c r="G786"/>
      <c r="H786"/>
      <c r="I786" s="90"/>
      <c r="J786" s="90"/>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row>
    <row r="787" spans="1:104" x14ac:dyDescent="0.2">
      <c r="A787" s="18"/>
      <c r="B787" s="18"/>
      <c r="C787" s="18"/>
      <c r="D787" s="27"/>
      <c r="E787"/>
      <c r="F787"/>
      <c r="G787"/>
      <c r="H787"/>
      <c r="I787" s="90"/>
      <c r="J787" s="90"/>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row>
    <row r="788" spans="1:104" x14ac:dyDescent="0.2">
      <c r="A788" s="18"/>
      <c r="B788" s="18"/>
      <c r="C788" s="18"/>
      <c r="D788" s="27"/>
      <c r="E788"/>
      <c r="F788"/>
      <c r="G788"/>
      <c r="H788"/>
      <c r="I788" s="90"/>
      <c r="J788" s="90"/>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row>
    <row r="789" spans="1:104" x14ac:dyDescent="0.2">
      <c r="A789" s="18"/>
      <c r="B789" s="18"/>
      <c r="C789" s="18"/>
      <c r="D789" s="27"/>
      <c r="E789"/>
      <c r="F789"/>
      <c r="G789"/>
      <c r="H789"/>
      <c r="I789" s="90"/>
      <c r="J789" s="90"/>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row>
    <row r="790" spans="1:104" x14ac:dyDescent="0.2">
      <c r="A790" s="18"/>
      <c r="B790" s="18"/>
      <c r="C790" s="18"/>
      <c r="D790" s="27"/>
      <c r="E790"/>
      <c r="F790"/>
      <c r="G790"/>
      <c r="H790"/>
      <c r="I790" s="90"/>
      <c r="J790" s="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row>
    <row r="791" spans="1:104" x14ac:dyDescent="0.2">
      <c r="A791" s="18"/>
      <c r="B791" s="18"/>
      <c r="C791" s="18"/>
      <c r="D791" s="27"/>
      <c r="E791"/>
      <c r="F791"/>
      <c r="G791"/>
      <c r="H791"/>
      <c r="I791" s="90"/>
      <c r="J791" s="90"/>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row>
    <row r="792" spans="1:104" x14ac:dyDescent="0.2">
      <c r="A792" s="18"/>
      <c r="B792" s="18"/>
      <c r="C792" s="18"/>
      <c r="D792" s="27"/>
      <c r="E792"/>
      <c r="F792"/>
      <c r="G792"/>
      <c r="H792"/>
      <c r="I792" s="90"/>
      <c r="J792" s="90"/>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row>
    <row r="793" spans="1:104" x14ac:dyDescent="0.2">
      <c r="A793" s="18"/>
      <c r="B793" s="18"/>
      <c r="C793" s="18"/>
      <c r="D793" s="27"/>
      <c r="E793"/>
      <c r="F793"/>
      <c r="G793"/>
      <c r="H793"/>
      <c r="I793" s="90"/>
      <c r="J793" s="90"/>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row>
    <row r="794" spans="1:104" x14ac:dyDescent="0.2">
      <c r="A794" s="18"/>
      <c r="B794" s="18"/>
      <c r="C794" s="18"/>
      <c r="D794" s="27"/>
      <c r="E794"/>
      <c r="F794"/>
      <c r="G794"/>
      <c r="H794"/>
      <c r="I794" s="90"/>
      <c r="J794" s="90"/>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row>
    <row r="795" spans="1:104" x14ac:dyDescent="0.2">
      <c r="A795" s="18"/>
      <c r="B795" s="18"/>
      <c r="C795" s="18"/>
      <c r="D795" s="27"/>
      <c r="E795"/>
      <c r="F795"/>
      <c r="G795"/>
      <c r="H795"/>
      <c r="I795" s="90"/>
      <c r="J795" s="90"/>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row>
    <row r="796" spans="1:104" x14ac:dyDescent="0.2">
      <c r="A796" s="18"/>
      <c r="B796" s="18"/>
      <c r="C796" s="18"/>
      <c r="D796" s="27"/>
      <c r="E796"/>
      <c r="F796"/>
      <c r="G796"/>
      <c r="H796"/>
      <c r="I796" s="90"/>
      <c r="J796" s="90"/>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row>
    <row r="797" spans="1:104" x14ac:dyDescent="0.2">
      <c r="A797" s="18"/>
      <c r="B797" s="18"/>
      <c r="C797" s="18"/>
      <c r="D797" s="27"/>
      <c r="E797"/>
      <c r="F797"/>
      <c r="G797"/>
      <c r="H797"/>
      <c r="I797" s="90"/>
      <c r="J797" s="90"/>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row>
    <row r="798" spans="1:104" x14ac:dyDescent="0.2">
      <c r="A798" s="18"/>
      <c r="B798" s="18"/>
      <c r="C798" s="18"/>
      <c r="D798" s="27"/>
      <c r="E798"/>
      <c r="F798"/>
      <c r="G798"/>
      <c r="H798"/>
      <c r="I798" s="90"/>
      <c r="J798" s="90"/>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row>
    <row r="799" spans="1:104" x14ac:dyDescent="0.2">
      <c r="A799" s="18"/>
      <c r="B799" s="18"/>
      <c r="C799" s="18"/>
      <c r="D799" s="27"/>
      <c r="E799"/>
      <c r="F799"/>
      <c r="G799"/>
      <c r="H799"/>
      <c r="I799" s="90"/>
      <c r="J799" s="90"/>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row>
    <row r="800" spans="1:104" x14ac:dyDescent="0.2">
      <c r="A800" s="18"/>
      <c r="B800" s="18"/>
      <c r="C800" s="18"/>
      <c r="D800" s="27"/>
      <c r="E800"/>
      <c r="F800"/>
      <c r="G800"/>
      <c r="H800"/>
      <c r="I800" s="90"/>
      <c r="J800" s="9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row>
    <row r="801" spans="1:104" x14ac:dyDescent="0.2">
      <c r="A801" s="18"/>
      <c r="B801" s="18"/>
      <c r="C801" s="18"/>
      <c r="D801" s="27"/>
      <c r="E801"/>
      <c r="F801"/>
      <c r="G801"/>
      <c r="H801"/>
      <c r="I801" s="90"/>
      <c r="J801" s="90"/>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row>
    <row r="802" spans="1:104" x14ac:dyDescent="0.2">
      <c r="A802" s="18"/>
      <c r="B802" s="18"/>
      <c r="C802" s="18"/>
      <c r="D802" s="27"/>
      <c r="E802"/>
      <c r="F802"/>
      <c r="G802"/>
      <c r="H802"/>
      <c r="I802" s="90"/>
      <c r="J802" s="90"/>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row>
    <row r="803" spans="1:104" x14ac:dyDescent="0.2">
      <c r="A803" s="18"/>
      <c r="B803" s="18"/>
      <c r="C803" s="18"/>
      <c r="D803" s="27"/>
      <c r="E803"/>
      <c r="F803"/>
      <c r="G803"/>
      <c r="H803"/>
      <c r="I803" s="90"/>
      <c r="J803" s="90"/>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row>
    <row r="804" spans="1:104" x14ac:dyDescent="0.2">
      <c r="A804" s="18"/>
      <c r="B804" s="18"/>
      <c r="C804" s="18"/>
      <c r="D804" s="27"/>
      <c r="E804"/>
      <c r="F804"/>
      <c r="G804"/>
      <c r="H804"/>
      <c r="I804" s="90"/>
      <c r="J804" s="90"/>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row>
    <row r="805" spans="1:104" x14ac:dyDescent="0.2">
      <c r="A805" s="18"/>
      <c r="B805" s="18"/>
      <c r="C805" s="18"/>
      <c r="D805" s="27"/>
      <c r="E805"/>
      <c r="F805"/>
      <c r="G805"/>
      <c r="H805"/>
      <c r="I805" s="90"/>
      <c r="J805" s="90"/>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row>
    <row r="806" spans="1:104" x14ac:dyDescent="0.2">
      <c r="A806" s="18"/>
      <c r="B806" s="18"/>
      <c r="C806" s="18"/>
      <c r="D806" s="27"/>
      <c r="E806"/>
      <c r="F806"/>
      <c r="G806"/>
      <c r="H806"/>
      <c r="I806" s="90"/>
      <c r="J806" s="90"/>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row>
    <row r="807" spans="1:104" x14ac:dyDescent="0.2">
      <c r="A807" s="18"/>
      <c r="B807" s="18"/>
      <c r="C807" s="18"/>
      <c r="D807" s="27"/>
      <c r="E807"/>
      <c r="F807"/>
      <c r="G807"/>
      <c r="H807"/>
      <c r="I807" s="90"/>
      <c r="J807" s="90"/>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row>
    <row r="808" spans="1:104" x14ac:dyDescent="0.2">
      <c r="A808" s="18"/>
      <c r="B808" s="18"/>
      <c r="C808" s="18"/>
      <c r="D808" s="27"/>
      <c r="E808"/>
      <c r="F808"/>
      <c r="G808"/>
      <c r="H808"/>
      <c r="I808" s="90"/>
      <c r="J808" s="90"/>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row>
    <row r="809" spans="1:104" x14ac:dyDescent="0.2">
      <c r="A809" s="18"/>
      <c r="B809" s="18"/>
      <c r="C809" s="18"/>
      <c r="D809" s="27"/>
      <c r="E809"/>
      <c r="F809"/>
      <c r="G809"/>
      <c r="H809"/>
      <c r="I809" s="90"/>
      <c r="J809" s="90"/>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row>
    <row r="810" spans="1:104" x14ac:dyDescent="0.2">
      <c r="A810" s="18"/>
      <c r="B810" s="18"/>
      <c r="C810" s="18"/>
      <c r="D810" s="27"/>
      <c r="E810"/>
      <c r="F810"/>
      <c r="G810"/>
      <c r="H810"/>
      <c r="I810" s="90"/>
      <c r="J810" s="9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row>
    <row r="811" spans="1:104" x14ac:dyDescent="0.2">
      <c r="A811" s="18"/>
      <c r="B811" s="18"/>
      <c r="C811" s="18"/>
      <c r="D811" s="27"/>
      <c r="E811"/>
      <c r="F811"/>
      <c r="G811"/>
      <c r="H811"/>
      <c r="I811" s="90"/>
      <c r="J811" s="90"/>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row>
    <row r="812" spans="1:104" x14ac:dyDescent="0.2">
      <c r="A812" s="18"/>
      <c r="B812" s="18"/>
      <c r="C812" s="18"/>
      <c r="D812" s="27"/>
      <c r="E812"/>
      <c r="F812"/>
      <c r="G812"/>
      <c r="H812"/>
      <c r="I812" s="90"/>
      <c r="J812" s="90"/>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row>
    <row r="813" spans="1:104" x14ac:dyDescent="0.2">
      <c r="A813" s="18"/>
      <c r="B813" s="18"/>
      <c r="C813" s="18"/>
      <c r="D813" s="27"/>
      <c r="E813"/>
      <c r="F813"/>
      <c r="G813"/>
      <c r="H813"/>
      <c r="I813" s="90"/>
      <c r="J813" s="90"/>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row>
    <row r="814" spans="1:104" x14ac:dyDescent="0.2">
      <c r="A814" s="18"/>
      <c r="B814" s="18"/>
      <c r="C814" s="18"/>
      <c r="D814" s="27"/>
      <c r="E814"/>
      <c r="F814"/>
      <c r="G814"/>
      <c r="H814"/>
      <c r="I814" s="90"/>
      <c r="J814" s="90"/>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row>
    <row r="815" spans="1:104" x14ac:dyDescent="0.2">
      <c r="A815" s="18"/>
      <c r="B815" s="18"/>
      <c r="C815" s="18"/>
      <c r="D815" s="27"/>
      <c r="E815"/>
      <c r="F815"/>
      <c r="G815"/>
      <c r="H815"/>
      <c r="I815" s="90"/>
      <c r="J815" s="90"/>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row>
    <row r="816" spans="1:104" x14ac:dyDescent="0.2">
      <c r="A816" s="18"/>
      <c r="B816" s="18"/>
      <c r="C816" s="18"/>
      <c r="D816" s="27"/>
      <c r="E816"/>
      <c r="F816"/>
      <c r="G816"/>
      <c r="H816"/>
      <c r="I816" s="90"/>
      <c r="J816" s="90"/>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row>
    <row r="817" spans="1:104" x14ac:dyDescent="0.2">
      <c r="A817" s="18"/>
      <c r="B817" s="18"/>
      <c r="C817" s="18"/>
      <c r="D817" s="27"/>
      <c r="E817"/>
      <c r="F817"/>
      <c r="G817"/>
      <c r="H817"/>
      <c r="I817" s="90"/>
      <c r="J817" s="90"/>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row>
    <row r="818" spans="1:104" x14ac:dyDescent="0.2">
      <c r="A818" s="18"/>
      <c r="B818" s="18"/>
      <c r="C818" s="18"/>
      <c r="D818" s="27"/>
      <c r="E818"/>
      <c r="F818"/>
      <c r="G818"/>
      <c r="H818"/>
      <c r="I818" s="90"/>
      <c r="J818" s="90"/>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row>
    <row r="819" spans="1:104" x14ac:dyDescent="0.2">
      <c r="A819" s="18"/>
      <c r="B819" s="18"/>
      <c r="C819" s="18"/>
      <c r="D819" s="27"/>
      <c r="E819"/>
      <c r="F819"/>
      <c r="G819"/>
      <c r="H819"/>
      <c r="I819" s="90"/>
      <c r="J819" s="90"/>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row>
    <row r="820" spans="1:104" x14ac:dyDescent="0.2">
      <c r="A820" s="18"/>
      <c r="B820" s="18"/>
      <c r="C820" s="18"/>
      <c r="D820" s="27"/>
      <c r="E820"/>
      <c r="F820"/>
      <c r="G820"/>
      <c r="H820"/>
      <c r="I820" s="90"/>
      <c r="J820" s="9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row>
    <row r="821" spans="1:104" x14ac:dyDescent="0.2">
      <c r="A821" s="18"/>
      <c r="B821" s="18"/>
      <c r="C821" s="18"/>
      <c r="D821" s="27"/>
      <c r="E821"/>
      <c r="F821"/>
      <c r="G821"/>
      <c r="H821"/>
      <c r="I821" s="90"/>
      <c r="J821" s="90"/>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row>
    <row r="822" spans="1:104" x14ac:dyDescent="0.2">
      <c r="A822" s="18"/>
      <c r="B822" s="18"/>
      <c r="C822" s="18"/>
      <c r="D822" s="27"/>
      <c r="E822"/>
      <c r="F822"/>
      <c r="G822"/>
      <c r="H822"/>
      <c r="I822" s="90"/>
      <c r="J822" s="90"/>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row>
    <row r="823" spans="1:104" x14ac:dyDescent="0.2">
      <c r="A823" s="18"/>
      <c r="B823" s="18"/>
      <c r="C823" s="18"/>
      <c r="D823" s="27"/>
      <c r="E823"/>
      <c r="F823"/>
      <c r="G823"/>
      <c r="H823"/>
      <c r="I823" s="90"/>
      <c r="J823" s="90"/>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row>
    <row r="824" spans="1:104" x14ac:dyDescent="0.2">
      <c r="A824" s="18"/>
      <c r="B824" s="18"/>
      <c r="C824" s="18"/>
      <c r="D824" s="27"/>
      <c r="E824"/>
      <c r="F824"/>
      <c r="G824"/>
      <c r="H824"/>
      <c r="I824" s="90"/>
      <c r="J824" s="90"/>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row>
    <row r="825" spans="1:104" x14ac:dyDescent="0.2">
      <c r="A825" s="18"/>
      <c r="B825" s="18"/>
      <c r="C825" s="18"/>
      <c r="D825" s="27"/>
      <c r="E825"/>
      <c r="F825"/>
      <c r="G825"/>
      <c r="H825"/>
      <c r="I825" s="90"/>
      <c r="J825" s="90"/>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row>
    <row r="826" spans="1:104" x14ac:dyDescent="0.2">
      <c r="A826" s="18"/>
      <c r="B826" s="18"/>
      <c r="C826" s="18"/>
      <c r="D826" s="27"/>
      <c r="E826"/>
      <c r="F826"/>
      <c r="G826"/>
      <c r="H826"/>
      <c r="I826" s="90"/>
      <c r="J826" s="90"/>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row>
    <row r="827" spans="1:104" x14ac:dyDescent="0.2">
      <c r="A827" s="18"/>
      <c r="B827" s="18"/>
      <c r="C827" s="18"/>
      <c r="D827" s="27"/>
      <c r="E827"/>
      <c r="F827"/>
      <c r="G827"/>
      <c r="H827"/>
      <c r="I827" s="90"/>
      <c r="J827" s="90"/>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row>
    <row r="828" spans="1:104" x14ac:dyDescent="0.2">
      <c r="A828" s="18"/>
      <c r="B828" s="18"/>
      <c r="C828" s="18"/>
      <c r="D828" s="27"/>
      <c r="E828"/>
      <c r="F828"/>
      <c r="G828"/>
      <c r="H828"/>
      <c r="I828" s="90"/>
      <c r="J828" s="90"/>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row>
    <row r="829" spans="1:104" x14ac:dyDescent="0.2">
      <c r="A829" s="18"/>
      <c r="B829" s="18"/>
      <c r="C829" s="18"/>
      <c r="D829" s="27"/>
      <c r="E829"/>
      <c r="F829"/>
      <c r="G829"/>
      <c r="H829"/>
      <c r="I829" s="90"/>
      <c r="J829" s="90"/>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row>
    <row r="830" spans="1:104" x14ac:dyDescent="0.2">
      <c r="A830" s="18"/>
      <c r="B830" s="18"/>
      <c r="C830" s="18"/>
      <c r="D830" s="27"/>
      <c r="E830"/>
      <c r="F830"/>
      <c r="G830"/>
      <c r="H830"/>
      <c r="I830" s="90"/>
      <c r="J830" s="9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row>
    <row r="831" spans="1:104" x14ac:dyDescent="0.2">
      <c r="A831" s="18"/>
      <c r="B831" s="18"/>
      <c r="C831" s="18"/>
      <c r="D831" s="27"/>
      <c r="E831"/>
      <c r="F831"/>
      <c r="G831"/>
      <c r="H831"/>
      <c r="I831" s="90"/>
      <c r="J831" s="90"/>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row>
    <row r="832" spans="1:104" x14ac:dyDescent="0.2">
      <c r="A832" s="18"/>
      <c r="B832" s="18"/>
      <c r="C832" s="18"/>
      <c r="D832" s="27"/>
      <c r="E832"/>
      <c r="F832"/>
      <c r="G832"/>
      <c r="H832"/>
      <c r="I832" s="90"/>
      <c r="J832" s="90"/>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row>
    <row r="833" spans="1:104" x14ac:dyDescent="0.2">
      <c r="A833" s="18"/>
      <c r="B833" s="18"/>
      <c r="C833" s="18"/>
      <c r="D833" s="27"/>
      <c r="E833"/>
      <c r="F833"/>
      <c r="G833"/>
      <c r="H833"/>
      <c r="I833" s="90"/>
      <c r="J833" s="90"/>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row>
    <row r="834" spans="1:104" x14ac:dyDescent="0.2">
      <c r="A834" s="18"/>
      <c r="B834" s="18"/>
      <c r="C834" s="18"/>
      <c r="D834" s="27"/>
      <c r="E834"/>
      <c r="F834"/>
      <c r="G834"/>
      <c r="H834"/>
      <c r="I834" s="90"/>
      <c r="J834" s="90"/>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row>
    <row r="835" spans="1:104" x14ac:dyDescent="0.2">
      <c r="A835" s="18"/>
      <c r="B835" s="18"/>
      <c r="C835" s="18"/>
      <c r="D835" s="27"/>
      <c r="E835"/>
      <c r="F835"/>
      <c r="G835"/>
      <c r="H835"/>
      <c r="I835" s="90"/>
      <c r="J835" s="90"/>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row>
    <row r="836" spans="1:104" x14ac:dyDescent="0.2">
      <c r="A836" s="18"/>
      <c r="B836" s="18"/>
      <c r="C836" s="18"/>
      <c r="D836" s="27"/>
      <c r="E836"/>
      <c r="F836"/>
      <c r="G836"/>
      <c r="H836"/>
      <c r="I836" s="90"/>
      <c r="J836" s="90"/>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row>
    <row r="837" spans="1:104" x14ac:dyDescent="0.2">
      <c r="A837" s="18"/>
      <c r="B837" s="18"/>
      <c r="C837" s="18"/>
      <c r="D837" s="27"/>
      <c r="E837"/>
      <c r="F837"/>
      <c r="G837"/>
      <c r="H837"/>
      <c r="I837" s="90"/>
      <c r="J837" s="90"/>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row>
    <row r="838" spans="1:104" x14ac:dyDescent="0.2">
      <c r="A838" s="18"/>
      <c r="B838" s="18"/>
      <c r="C838" s="18"/>
      <c r="D838" s="27"/>
      <c r="E838"/>
      <c r="F838"/>
      <c r="G838"/>
      <c r="H838"/>
      <c r="I838" s="90"/>
      <c r="J838" s="90"/>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row>
    <row r="839" spans="1:104" x14ac:dyDescent="0.2">
      <c r="A839" s="18"/>
      <c r="B839" s="18"/>
      <c r="C839" s="18"/>
      <c r="D839" s="27"/>
      <c r="E839"/>
      <c r="F839"/>
      <c r="G839"/>
      <c r="H839"/>
      <c r="I839" s="90"/>
      <c r="J839" s="90"/>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row>
    <row r="840" spans="1:104" x14ac:dyDescent="0.2">
      <c r="A840" s="18"/>
      <c r="B840" s="18"/>
      <c r="C840" s="18"/>
      <c r="D840" s="27"/>
      <c r="E840"/>
      <c r="F840"/>
      <c r="G840"/>
      <c r="H840"/>
      <c r="I840" s="90"/>
      <c r="J840" s="9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row>
    <row r="841" spans="1:104" x14ac:dyDescent="0.2">
      <c r="A841" s="18"/>
      <c r="B841" s="18"/>
      <c r="C841" s="18"/>
      <c r="D841" s="27"/>
      <c r="E841"/>
      <c r="F841"/>
      <c r="G841"/>
      <c r="H841"/>
      <c r="I841" s="90"/>
      <c r="J841" s="90"/>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row>
    <row r="842" spans="1:104" x14ac:dyDescent="0.2">
      <c r="A842" s="18"/>
      <c r="B842" s="18"/>
      <c r="C842" s="18"/>
      <c r="D842" s="27"/>
      <c r="E842"/>
      <c r="F842"/>
      <c r="G842"/>
      <c r="H842"/>
      <c r="I842" s="90"/>
      <c r="J842" s="90"/>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row>
    <row r="843" spans="1:104" x14ac:dyDescent="0.2">
      <c r="A843" s="18"/>
      <c r="B843" s="18"/>
      <c r="C843" s="18"/>
      <c r="D843" s="27"/>
      <c r="E843"/>
      <c r="F843"/>
      <c r="G843"/>
      <c r="H843"/>
      <c r="I843" s="90"/>
      <c r="J843" s="90"/>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row>
    <row r="844" spans="1:104" x14ac:dyDescent="0.2">
      <c r="A844" s="18"/>
      <c r="B844" s="18"/>
      <c r="C844" s="18"/>
      <c r="D844" s="27"/>
      <c r="E844"/>
      <c r="F844"/>
      <c r="G844"/>
      <c r="H844"/>
      <c r="I844" s="90"/>
      <c r="J844" s="90"/>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row>
    <row r="845" spans="1:104" x14ac:dyDescent="0.2">
      <c r="A845" s="18"/>
      <c r="B845" s="18"/>
      <c r="C845" s="18"/>
      <c r="D845" s="27"/>
      <c r="E845"/>
      <c r="F845"/>
      <c r="G845"/>
      <c r="H845"/>
      <c r="I845" s="90"/>
      <c r="J845" s="90"/>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row>
    <row r="846" spans="1:104" x14ac:dyDescent="0.2">
      <c r="A846" s="18"/>
      <c r="B846" s="18"/>
      <c r="C846" s="18"/>
      <c r="D846" s="27"/>
      <c r="E846"/>
      <c r="F846"/>
      <c r="G846"/>
      <c r="H846"/>
      <c r="I846" s="90"/>
      <c r="J846" s="90"/>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row>
    <row r="847" spans="1:104" x14ac:dyDescent="0.2">
      <c r="A847" s="18"/>
      <c r="B847" s="18"/>
      <c r="C847" s="18"/>
      <c r="D847" s="27"/>
      <c r="E847"/>
      <c r="F847"/>
      <c r="G847"/>
      <c r="H847"/>
      <c r="I847" s="90"/>
      <c r="J847" s="90"/>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row>
    <row r="848" spans="1:104" x14ac:dyDescent="0.2">
      <c r="A848" s="18"/>
      <c r="B848" s="18"/>
      <c r="C848" s="18"/>
      <c r="D848" s="27"/>
      <c r="E848"/>
      <c r="F848"/>
      <c r="G848"/>
      <c r="H848"/>
      <c r="I848" s="90"/>
      <c r="J848" s="90"/>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row>
    <row r="849" spans="1:104" x14ac:dyDescent="0.2">
      <c r="A849" s="18"/>
      <c r="B849" s="18"/>
      <c r="C849" s="18"/>
      <c r="D849" s="27"/>
      <c r="E849"/>
      <c r="F849"/>
      <c r="G849"/>
      <c r="H849"/>
      <c r="I849" s="90"/>
      <c r="J849" s="90"/>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row>
    <row r="850" spans="1:104" x14ac:dyDescent="0.2">
      <c r="A850" s="18"/>
      <c r="B850" s="18"/>
      <c r="C850" s="18"/>
      <c r="D850" s="27"/>
      <c r="E850"/>
      <c r="F850"/>
      <c r="G850"/>
      <c r="H850"/>
      <c r="I850" s="90"/>
      <c r="J850" s="9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row>
    <row r="851" spans="1:104" x14ac:dyDescent="0.2">
      <c r="A851" s="18"/>
      <c r="B851" s="18"/>
      <c r="C851" s="18"/>
      <c r="D851" s="27"/>
      <c r="E851"/>
      <c r="F851"/>
      <c r="G851"/>
      <c r="H851"/>
      <c r="I851" s="90"/>
      <c r="J851" s="90"/>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row>
    <row r="852" spans="1:104" x14ac:dyDescent="0.2">
      <c r="A852" s="18"/>
      <c r="B852" s="18"/>
      <c r="C852" s="18"/>
      <c r="D852" s="27"/>
      <c r="E852"/>
      <c r="F852"/>
      <c r="G852"/>
      <c r="H852"/>
      <c r="I852" s="90"/>
      <c r="J852" s="90"/>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row>
    <row r="853" spans="1:104" x14ac:dyDescent="0.2">
      <c r="A853" s="18"/>
      <c r="B853" s="18"/>
      <c r="C853" s="18"/>
      <c r="D853" s="27"/>
      <c r="E853"/>
      <c r="F853"/>
      <c r="G853"/>
      <c r="H853"/>
      <c r="I853" s="90"/>
      <c r="J853" s="90"/>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row>
    <row r="854" spans="1:104" x14ac:dyDescent="0.2">
      <c r="A854" s="18"/>
      <c r="B854" s="18"/>
      <c r="C854" s="18"/>
      <c r="D854" s="27"/>
      <c r="E854"/>
      <c r="F854"/>
      <c r="G854"/>
      <c r="H854"/>
      <c r="I854" s="90"/>
      <c r="J854" s="90"/>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row>
    <row r="855" spans="1:104" x14ac:dyDescent="0.2">
      <c r="A855" s="18"/>
      <c r="B855" s="18"/>
      <c r="C855" s="18"/>
      <c r="D855" s="27"/>
      <c r="E855"/>
      <c r="F855"/>
      <c r="G855"/>
      <c r="H855"/>
      <c r="I855" s="90"/>
      <c r="J855" s="90"/>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row>
    <row r="856" spans="1:104" x14ac:dyDescent="0.2">
      <c r="A856" s="18"/>
      <c r="B856" s="18"/>
      <c r="C856" s="18"/>
      <c r="D856" s="27"/>
      <c r="E856"/>
      <c r="F856"/>
      <c r="G856"/>
      <c r="H856"/>
      <c r="I856" s="90"/>
      <c r="J856" s="90"/>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row>
    <row r="857" spans="1:104" x14ac:dyDescent="0.2">
      <c r="A857" s="18"/>
      <c r="B857" s="18"/>
      <c r="C857" s="18"/>
      <c r="D857" s="27"/>
      <c r="E857"/>
      <c r="F857"/>
      <c r="G857"/>
      <c r="H857"/>
      <c r="I857" s="90"/>
      <c r="J857" s="90"/>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row>
    <row r="858" spans="1:104" x14ac:dyDescent="0.2">
      <c r="A858" s="18"/>
      <c r="B858" s="18"/>
      <c r="C858" s="18"/>
      <c r="D858" s="27"/>
      <c r="E858"/>
      <c r="F858"/>
      <c r="G858"/>
      <c r="H858"/>
      <c r="I858" s="90"/>
      <c r="J858" s="90"/>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row>
    <row r="859" spans="1:104" x14ac:dyDescent="0.2">
      <c r="A859" s="18"/>
      <c r="B859" s="18"/>
      <c r="C859" s="18"/>
      <c r="D859" s="27"/>
      <c r="E859"/>
      <c r="F859"/>
      <c r="G859"/>
      <c r="H859"/>
      <c r="I859" s="90"/>
      <c r="J859" s="90"/>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row>
    <row r="860" spans="1:104" x14ac:dyDescent="0.2">
      <c r="A860" s="18"/>
      <c r="B860" s="18"/>
      <c r="C860" s="18"/>
      <c r="D860" s="27"/>
      <c r="E860"/>
      <c r="F860"/>
      <c r="G860"/>
      <c r="H860"/>
      <c r="I860" s="90"/>
      <c r="J860" s="9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row>
    <row r="861" spans="1:104" x14ac:dyDescent="0.2">
      <c r="A861" s="18"/>
      <c r="B861" s="18"/>
      <c r="C861" s="18"/>
      <c r="D861" s="27"/>
      <c r="E861"/>
      <c r="F861"/>
      <c r="G861"/>
      <c r="H861"/>
      <c r="I861" s="90"/>
      <c r="J861" s="90"/>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row>
    <row r="862" spans="1:104" x14ac:dyDescent="0.2">
      <c r="A862" s="18"/>
      <c r="B862" s="18"/>
      <c r="C862" s="18"/>
      <c r="D862" s="27"/>
      <c r="E862"/>
      <c r="F862"/>
      <c r="G862"/>
      <c r="H862"/>
      <c r="I862" s="90"/>
      <c r="J862" s="90"/>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row>
    <row r="863" spans="1:104" x14ac:dyDescent="0.2">
      <c r="A863" s="18"/>
      <c r="B863" s="18"/>
      <c r="C863" s="18"/>
      <c r="D863" s="27"/>
      <c r="E863"/>
      <c r="F863"/>
      <c r="G863"/>
      <c r="H863"/>
      <c r="I863" s="90"/>
      <c r="J863" s="90"/>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row>
    <row r="864" spans="1:104" x14ac:dyDescent="0.2">
      <c r="A864" s="18"/>
      <c r="B864" s="18"/>
      <c r="C864" s="18"/>
      <c r="D864" s="27"/>
      <c r="E864"/>
      <c r="F864"/>
      <c r="G864"/>
      <c r="H864"/>
      <c r="I864" s="90"/>
      <c r="J864" s="90"/>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row>
    <row r="865" spans="1:104" x14ac:dyDescent="0.2">
      <c r="A865" s="18"/>
      <c r="B865" s="18"/>
      <c r="C865" s="18"/>
      <c r="D865" s="27"/>
      <c r="E865"/>
      <c r="F865"/>
      <c r="G865"/>
      <c r="H865"/>
      <c r="I865" s="90"/>
      <c r="J865" s="90"/>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row>
    <row r="866" spans="1:104" x14ac:dyDescent="0.2">
      <c r="A866" s="18"/>
      <c r="B866" s="18"/>
      <c r="C866" s="18"/>
      <c r="D866" s="27"/>
      <c r="E866"/>
      <c r="F866"/>
      <c r="G866"/>
      <c r="H866"/>
      <c r="I866" s="90"/>
      <c r="J866" s="90"/>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row>
    <row r="867" spans="1:104" x14ac:dyDescent="0.2">
      <c r="A867" s="18"/>
      <c r="B867" s="18"/>
      <c r="C867" s="18"/>
      <c r="D867" s="27"/>
      <c r="E867"/>
      <c r="F867"/>
      <c r="G867"/>
      <c r="H867"/>
      <c r="I867" s="90"/>
      <c r="J867" s="90"/>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row>
    <row r="868" spans="1:104" x14ac:dyDescent="0.2">
      <c r="A868" s="18"/>
      <c r="B868" s="18"/>
      <c r="C868" s="18"/>
      <c r="D868" s="27"/>
      <c r="E868"/>
      <c r="F868"/>
      <c r="G868"/>
      <c r="H868"/>
      <c r="I868" s="90"/>
      <c r="J868" s="90"/>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row>
    <row r="869" spans="1:104" x14ac:dyDescent="0.2">
      <c r="A869" s="18"/>
      <c r="B869" s="18"/>
      <c r="C869" s="18"/>
      <c r="D869" s="27"/>
      <c r="E869"/>
      <c r="F869"/>
      <c r="G869"/>
      <c r="H869"/>
      <c r="I869" s="90"/>
      <c r="J869" s="90"/>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row>
    <row r="870" spans="1:104" x14ac:dyDescent="0.2">
      <c r="A870" s="18"/>
      <c r="B870" s="18"/>
      <c r="C870" s="18"/>
      <c r="D870" s="27"/>
      <c r="E870"/>
      <c r="F870"/>
      <c r="G870"/>
      <c r="H870"/>
      <c r="I870" s="90"/>
      <c r="J870" s="9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row>
    <row r="871" spans="1:104" x14ac:dyDescent="0.2">
      <c r="A871" s="18"/>
      <c r="B871" s="18"/>
      <c r="C871" s="18"/>
      <c r="D871" s="27"/>
      <c r="E871"/>
      <c r="F871"/>
      <c r="G871"/>
      <c r="H871"/>
      <c r="I871" s="90"/>
      <c r="J871" s="90"/>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row>
    <row r="872" spans="1:104" x14ac:dyDescent="0.2">
      <c r="A872" s="18"/>
      <c r="B872" s="18"/>
      <c r="C872" s="18"/>
      <c r="D872" s="27"/>
      <c r="E872"/>
      <c r="F872"/>
      <c r="G872"/>
      <c r="H872"/>
      <c r="I872" s="90"/>
      <c r="J872" s="90"/>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row>
    <row r="873" spans="1:104" x14ac:dyDescent="0.2">
      <c r="A873" s="18"/>
      <c r="B873" s="18"/>
      <c r="C873" s="18"/>
      <c r="D873" s="27"/>
      <c r="E873"/>
      <c r="F873"/>
      <c r="G873"/>
      <c r="H873"/>
      <c r="I873" s="90"/>
      <c r="J873" s="90"/>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row>
    <row r="874" spans="1:104" x14ac:dyDescent="0.2">
      <c r="A874" s="18"/>
      <c r="B874" s="18"/>
      <c r="C874" s="18"/>
      <c r="D874" s="27"/>
      <c r="E874"/>
      <c r="F874"/>
      <c r="G874"/>
      <c r="H874"/>
      <c r="I874" s="90"/>
      <c r="J874" s="90"/>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row>
    <row r="875" spans="1:104" x14ac:dyDescent="0.2">
      <c r="A875" s="18"/>
      <c r="B875" s="18"/>
      <c r="C875" s="18"/>
      <c r="D875" s="27"/>
      <c r="E875"/>
      <c r="F875"/>
      <c r="G875"/>
      <c r="H875"/>
      <c r="I875" s="90"/>
      <c r="J875" s="90"/>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row>
    <row r="876" spans="1:104" x14ac:dyDescent="0.2">
      <c r="A876" s="18"/>
      <c r="B876" s="18"/>
      <c r="C876" s="18"/>
      <c r="D876" s="27"/>
      <c r="E876"/>
      <c r="F876"/>
      <c r="G876"/>
      <c r="H876"/>
      <c r="I876" s="90"/>
      <c r="J876" s="90"/>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row>
    <row r="877" spans="1:104" x14ac:dyDescent="0.2">
      <c r="A877" s="18"/>
      <c r="B877" s="18"/>
      <c r="C877" s="18"/>
      <c r="D877" s="27"/>
      <c r="E877"/>
      <c r="F877"/>
      <c r="G877"/>
      <c r="H877"/>
      <c r="I877" s="90"/>
      <c r="J877" s="90"/>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row>
    <row r="878" spans="1:104" x14ac:dyDescent="0.2">
      <c r="A878" s="18"/>
      <c r="B878" s="18"/>
      <c r="C878" s="18"/>
      <c r="D878" s="27"/>
      <c r="E878"/>
      <c r="F878"/>
      <c r="G878"/>
      <c r="H878"/>
      <c r="I878" s="90"/>
      <c r="J878" s="90"/>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row>
    <row r="879" spans="1:104" x14ac:dyDescent="0.2">
      <c r="A879" s="18"/>
      <c r="B879" s="18"/>
      <c r="C879" s="18"/>
      <c r="D879" s="27"/>
      <c r="E879"/>
      <c r="F879"/>
      <c r="G879"/>
      <c r="H879"/>
      <c r="I879" s="90"/>
      <c r="J879" s="90"/>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row>
    <row r="880" spans="1:104" x14ac:dyDescent="0.2">
      <c r="A880" s="18"/>
      <c r="B880" s="18"/>
      <c r="C880" s="18"/>
      <c r="D880" s="27"/>
      <c r="E880"/>
      <c r="F880"/>
      <c r="G880"/>
      <c r="H880"/>
      <c r="I880" s="90"/>
      <c r="J880" s="9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row>
    <row r="881" spans="1:104" x14ac:dyDescent="0.2">
      <c r="A881" s="18"/>
      <c r="B881" s="18"/>
      <c r="C881" s="18"/>
      <c r="D881" s="27"/>
      <c r="E881"/>
      <c r="F881"/>
      <c r="G881"/>
      <c r="H881"/>
      <c r="I881" s="90"/>
      <c r="J881" s="90"/>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row>
    <row r="882" spans="1:104" x14ac:dyDescent="0.2">
      <c r="A882" s="18"/>
      <c r="B882" s="18"/>
      <c r="C882" s="18"/>
      <c r="D882" s="27"/>
      <c r="E882"/>
      <c r="F882"/>
      <c r="G882"/>
      <c r="H882"/>
      <c r="I882" s="90"/>
      <c r="J882" s="90"/>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row>
    <row r="883" spans="1:104" x14ac:dyDescent="0.2">
      <c r="A883" s="18"/>
      <c r="B883" s="18"/>
      <c r="C883" s="18"/>
      <c r="D883" s="27"/>
      <c r="E883"/>
      <c r="F883"/>
      <c r="G883"/>
      <c r="H883"/>
      <c r="I883" s="90"/>
      <c r="J883" s="90"/>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row>
    <row r="884" spans="1:104" x14ac:dyDescent="0.2">
      <c r="A884" s="18"/>
      <c r="B884" s="18"/>
      <c r="C884" s="18"/>
      <c r="D884" s="27"/>
      <c r="E884"/>
      <c r="F884"/>
      <c r="G884"/>
      <c r="H884"/>
      <c r="I884" s="90"/>
      <c r="J884" s="90"/>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row>
    <row r="885" spans="1:104" x14ac:dyDescent="0.2">
      <c r="A885" s="18"/>
      <c r="B885" s="18"/>
      <c r="C885" s="18"/>
      <c r="D885" s="27"/>
      <c r="E885"/>
      <c r="F885"/>
      <c r="G885"/>
      <c r="H885"/>
      <c r="I885" s="90"/>
      <c r="J885" s="90"/>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row>
    <row r="886" spans="1:104" x14ac:dyDescent="0.2">
      <c r="A886" s="18"/>
      <c r="B886" s="18"/>
      <c r="C886" s="18"/>
      <c r="D886" s="27"/>
      <c r="E886"/>
      <c r="F886"/>
      <c r="G886"/>
      <c r="H886"/>
      <c r="I886" s="90"/>
      <c r="J886" s="90"/>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row>
    <row r="887" spans="1:104" x14ac:dyDescent="0.2">
      <c r="A887" s="18"/>
      <c r="B887" s="18"/>
      <c r="C887" s="18"/>
      <c r="D887" s="27"/>
      <c r="E887"/>
      <c r="F887"/>
      <c r="G887"/>
      <c r="H887"/>
      <c r="I887" s="90"/>
      <c r="J887" s="90"/>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row>
    <row r="888" spans="1:104" x14ac:dyDescent="0.2">
      <c r="A888" s="18"/>
      <c r="B888" s="18"/>
      <c r="C888" s="18"/>
      <c r="D888" s="27"/>
      <c r="E888"/>
      <c r="F888"/>
      <c r="G888"/>
      <c r="H888"/>
      <c r="I888" s="90"/>
      <c r="J888" s="90"/>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row>
    <row r="889" spans="1:104" x14ac:dyDescent="0.2">
      <c r="A889" s="18"/>
      <c r="B889" s="18"/>
      <c r="C889" s="18"/>
      <c r="D889" s="27"/>
      <c r="E889"/>
      <c r="F889"/>
      <c r="G889"/>
      <c r="H889"/>
      <c r="I889" s="90"/>
      <c r="J889" s="90"/>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c r="CL889"/>
      <c r="CM889"/>
      <c r="CN889"/>
      <c r="CO889"/>
      <c r="CP889"/>
      <c r="CQ889"/>
      <c r="CR889"/>
      <c r="CS889"/>
      <c r="CT889"/>
      <c r="CU889"/>
      <c r="CV889"/>
      <c r="CW889"/>
      <c r="CX889"/>
      <c r="CY889"/>
      <c r="CZ889"/>
    </row>
    <row r="890" spans="1:104" x14ac:dyDescent="0.2">
      <c r="A890" s="18"/>
      <c r="B890" s="18"/>
      <c r="C890" s="18"/>
      <c r="D890" s="27"/>
      <c r="E890"/>
      <c r="F890"/>
      <c r="G890"/>
      <c r="H890"/>
      <c r="I890" s="90"/>
      <c r="J890" s="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c r="BY890"/>
      <c r="BZ890"/>
      <c r="CA890"/>
      <c r="CB890"/>
      <c r="CC890"/>
      <c r="CD890"/>
      <c r="CE890"/>
      <c r="CF890"/>
      <c r="CG890"/>
      <c r="CH890"/>
      <c r="CI890"/>
      <c r="CJ890"/>
      <c r="CK890"/>
      <c r="CL890"/>
      <c r="CM890"/>
      <c r="CN890"/>
      <c r="CO890"/>
      <c r="CP890"/>
      <c r="CQ890"/>
      <c r="CR890"/>
      <c r="CS890"/>
      <c r="CT890"/>
      <c r="CU890"/>
      <c r="CV890"/>
      <c r="CW890"/>
      <c r="CX890"/>
      <c r="CY890"/>
      <c r="CZ890"/>
    </row>
    <row r="891" spans="1:104" x14ac:dyDescent="0.2">
      <c r="A891" s="18"/>
      <c r="B891" s="18"/>
      <c r="C891" s="18"/>
      <c r="D891" s="27"/>
      <c r="E891"/>
      <c r="F891"/>
      <c r="G891"/>
      <c r="H891"/>
      <c r="I891" s="90"/>
      <c r="J891" s="90"/>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c r="BY891"/>
      <c r="BZ891"/>
      <c r="CA891"/>
      <c r="CB891"/>
      <c r="CC891"/>
      <c r="CD891"/>
      <c r="CE891"/>
      <c r="CF891"/>
      <c r="CG891"/>
      <c r="CH891"/>
      <c r="CI891"/>
      <c r="CJ891"/>
      <c r="CK891"/>
      <c r="CL891"/>
      <c r="CM891"/>
      <c r="CN891"/>
      <c r="CO891"/>
      <c r="CP891"/>
      <c r="CQ891"/>
      <c r="CR891"/>
      <c r="CS891"/>
      <c r="CT891"/>
      <c r="CU891"/>
      <c r="CV891"/>
      <c r="CW891"/>
      <c r="CX891"/>
      <c r="CY891"/>
      <c r="CZ891"/>
    </row>
    <row r="892" spans="1:104" x14ac:dyDescent="0.2">
      <c r="A892" s="18"/>
      <c r="B892" s="18"/>
      <c r="C892" s="18"/>
      <c r="D892" s="27"/>
      <c r="E892"/>
      <c r="F892"/>
      <c r="G892"/>
      <c r="H892"/>
      <c r="I892" s="90"/>
      <c r="J892" s="90"/>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c r="BY892"/>
      <c r="BZ892"/>
      <c r="CA892"/>
      <c r="CB892"/>
      <c r="CC892"/>
      <c r="CD892"/>
      <c r="CE892"/>
      <c r="CF892"/>
      <c r="CG892"/>
      <c r="CH892"/>
      <c r="CI892"/>
      <c r="CJ892"/>
      <c r="CK892"/>
      <c r="CL892"/>
      <c r="CM892"/>
      <c r="CN892"/>
      <c r="CO892"/>
      <c r="CP892"/>
      <c r="CQ892"/>
      <c r="CR892"/>
      <c r="CS892"/>
      <c r="CT892"/>
      <c r="CU892"/>
      <c r="CV892"/>
      <c r="CW892"/>
      <c r="CX892"/>
      <c r="CY892"/>
      <c r="CZ892"/>
    </row>
    <row r="893" spans="1:104" x14ac:dyDescent="0.2">
      <c r="A893" s="18"/>
      <c r="B893" s="18"/>
      <c r="C893" s="18"/>
      <c r="D893" s="27"/>
      <c r="E893"/>
      <c r="F893"/>
      <c r="G893"/>
      <c r="H893"/>
      <c r="I893" s="90"/>
      <c r="J893" s="90"/>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c r="CL893"/>
      <c r="CM893"/>
      <c r="CN893"/>
      <c r="CO893"/>
      <c r="CP893"/>
      <c r="CQ893"/>
      <c r="CR893"/>
      <c r="CS893"/>
      <c r="CT893"/>
      <c r="CU893"/>
      <c r="CV893"/>
      <c r="CW893"/>
      <c r="CX893"/>
      <c r="CY893"/>
      <c r="CZ893"/>
    </row>
    <row r="894" spans="1:104" x14ac:dyDescent="0.2">
      <c r="A894" s="18"/>
      <c r="B894" s="18"/>
      <c r="C894" s="18"/>
      <c r="D894" s="27"/>
      <c r="E894"/>
      <c r="F894"/>
      <c r="G894"/>
      <c r="H894"/>
      <c r="I894" s="90"/>
      <c r="J894" s="90"/>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c r="BY894"/>
      <c r="BZ894"/>
      <c r="CA894"/>
      <c r="CB894"/>
      <c r="CC894"/>
      <c r="CD894"/>
      <c r="CE894"/>
      <c r="CF894"/>
      <c r="CG894"/>
      <c r="CH894"/>
      <c r="CI894"/>
      <c r="CJ894"/>
      <c r="CK894"/>
      <c r="CL894"/>
      <c r="CM894"/>
      <c r="CN894"/>
      <c r="CO894"/>
      <c r="CP894"/>
      <c r="CQ894"/>
      <c r="CR894"/>
      <c r="CS894"/>
      <c r="CT894"/>
      <c r="CU894"/>
      <c r="CV894"/>
      <c r="CW894"/>
      <c r="CX894"/>
      <c r="CY894"/>
      <c r="CZ894"/>
    </row>
    <row r="895" spans="1:104" x14ac:dyDescent="0.2">
      <c r="A895" s="18"/>
      <c r="B895" s="18"/>
      <c r="C895" s="18"/>
      <c r="D895" s="27"/>
      <c r="E895"/>
      <c r="F895"/>
      <c r="G895"/>
      <c r="H895"/>
      <c r="I895" s="90"/>
      <c r="J895" s="90"/>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row>
    <row r="896" spans="1:104" x14ac:dyDescent="0.2">
      <c r="A896" s="18"/>
      <c r="B896" s="18"/>
      <c r="C896" s="18"/>
      <c r="D896" s="27"/>
      <c r="E896"/>
      <c r="F896"/>
      <c r="G896"/>
      <c r="H896"/>
      <c r="I896" s="90"/>
      <c r="J896" s="90"/>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c r="BY896"/>
      <c r="BZ896"/>
      <c r="CA896"/>
      <c r="CB896"/>
      <c r="CC896"/>
      <c r="CD896"/>
      <c r="CE896"/>
      <c r="CF896"/>
      <c r="CG896"/>
      <c r="CH896"/>
      <c r="CI896"/>
      <c r="CJ896"/>
      <c r="CK896"/>
      <c r="CL896"/>
      <c r="CM896"/>
      <c r="CN896"/>
      <c r="CO896"/>
      <c r="CP896"/>
      <c r="CQ896"/>
      <c r="CR896"/>
      <c r="CS896"/>
      <c r="CT896"/>
      <c r="CU896"/>
      <c r="CV896"/>
      <c r="CW896"/>
      <c r="CX896"/>
      <c r="CY896"/>
      <c r="CZ896"/>
    </row>
    <row r="897" spans="1:104" x14ac:dyDescent="0.2">
      <c r="A897" s="18"/>
      <c r="B897" s="18"/>
      <c r="C897" s="18"/>
      <c r="D897" s="27"/>
      <c r="E897"/>
      <c r="F897"/>
      <c r="G897"/>
      <c r="H897"/>
      <c r="I897" s="90"/>
      <c r="J897" s="90"/>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c r="BY897"/>
      <c r="BZ897"/>
      <c r="CA897"/>
      <c r="CB897"/>
      <c r="CC897"/>
      <c r="CD897"/>
      <c r="CE897"/>
      <c r="CF897"/>
      <c r="CG897"/>
      <c r="CH897"/>
      <c r="CI897"/>
      <c r="CJ897"/>
      <c r="CK897"/>
      <c r="CL897"/>
      <c r="CM897"/>
      <c r="CN897"/>
      <c r="CO897"/>
      <c r="CP897"/>
      <c r="CQ897"/>
      <c r="CR897"/>
      <c r="CS897"/>
      <c r="CT897"/>
      <c r="CU897"/>
      <c r="CV897"/>
      <c r="CW897"/>
      <c r="CX897"/>
      <c r="CY897"/>
      <c r="CZ897"/>
    </row>
    <row r="898" spans="1:104" x14ac:dyDescent="0.2">
      <c r="A898" s="18"/>
      <c r="B898" s="18"/>
      <c r="C898" s="18"/>
      <c r="D898" s="27"/>
      <c r="E898"/>
      <c r="F898"/>
      <c r="G898"/>
      <c r="H898"/>
      <c r="I898" s="90"/>
      <c r="J898" s="90"/>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c r="BY898"/>
      <c r="BZ898"/>
      <c r="CA898"/>
      <c r="CB898"/>
      <c r="CC898"/>
      <c r="CD898"/>
      <c r="CE898"/>
      <c r="CF898"/>
      <c r="CG898"/>
      <c r="CH898"/>
      <c r="CI898"/>
      <c r="CJ898"/>
      <c r="CK898"/>
      <c r="CL898"/>
      <c r="CM898"/>
      <c r="CN898"/>
      <c r="CO898"/>
      <c r="CP898"/>
      <c r="CQ898"/>
      <c r="CR898"/>
      <c r="CS898"/>
      <c r="CT898"/>
      <c r="CU898"/>
      <c r="CV898"/>
      <c r="CW898"/>
      <c r="CX898"/>
      <c r="CY898"/>
      <c r="CZ898"/>
    </row>
    <row r="899" spans="1:104" x14ac:dyDescent="0.2">
      <c r="A899" s="18"/>
      <c r="B899" s="18"/>
      <c r="C899" s="18"/>
      <c r="D899" s="27"/>
      <c r="E899"/>
      <c r="F899"/>
      <c r="G899"/>
      <c r="H899"/>
      <c r="I899" s="90"/>
      <c r="J899" s="90"/>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c r="BY899"/>
      <c r="BZ899"/>
      <c r="CA899"/>
      <c r="CB899"/>
      <c r="CC899"/>
      <c r="CD899"/>
      <c r="CE899"/>
      <c r="CF899"/>
      <c r="CG899"/>
      <c r="CH899"/>
      <c r="CI899"/>
      <c r="CJ899"/>
      <c r="CK899"/>
      <c r="CL899"/>
      <c r="CM899"/>
      <c r="CN899"/>
      <c r="CO899"/>
      <c r="CP899"/>
      <c r="CQ899"/>
      <c r="CR899"/>
      <c r="CS899"/>
      <c r="CT899"/>
      <c r="CU899"/>
      <c r="CV899"/>
      <c r="CW899"/>
      <c r="CX899"/>
      <c r="CY899"/>
      <c r="CZ899"/>
    </row>
    <row r="900" spans="1:104" x14ac:dyDescent="0.2">
      <c r="A900" s="18"/>
      <c r="B900" s="18"/>
      <c r="C900" s="18"/>
      <c r="D900" s="27"/>
      <c r="E900"/>
      <c r="F900"/>
      <c r="G900"/>
      <c r="H900"/>
      <c r="I900" s="90"/>
      <c r="J900" s="9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c r="BY900"/>
      <c r="BZ900"/>
      <c r="CA900"/>
      <c r="CB900"/>
      <c r="CC900"/>
      <c r="CD900"/>
      <c r="CE900"/>
      <c r="CF900"/>
      <c r="CG900"/>
      <c r="CH900"/>
      <c r="CI900"/>
      <c r="CJ900"/>
      <c r="CK900"/>
      <c r="CL900"/>
      <c r="CM900"/>
      <c r="CN900"/>
      <c r="CO900"/>
      <c r="CP900"/>
      <c r="CQ900"/>
      <c r="CR900"/>
      <c r="CS900"/>
      <c r="CT900"/>
      <c r="CU900"/>
      <c r="CV900"/>
      <c r="CW900"/>
      <c r="CX900"/>
      <c r="CY900"/>
      <c r="CZ900"/>
    </row>
    <row r="901" spans="1:104" x14ac:dyDescent="0.2">
      <c r="A901" s="18"/>
      <c r="B901" s="18"/>
      <c r="C901" s="18"/>
      <c r="D901" s="27"/>
      <c r="E901"/>
      <c r="F901"/>
      <c r="G901"/>
      <c r="H901"/>
      <c r="I901" s="90"/>
      <c r="J901" s="90"/>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c r="CL901"/>
      <c r="CM901"/>
      <c r="CN901"/>
      <c r="CO901"/>
      <c r="CP901"/>
      <c r="CQ901"/>
      <c r="CR901"/>
      <c r="CS901"/>
      <c r="CT901"/>
      <c r="CU901"/>
      <c r="CV901"/>
      <c r="CW901"/>
      <c r="CX901"/>
      <c r="CY901"/>
      <c r="CZ901"/>
    </row>
    <row r="902" spans="1:104" x14ac:dyDescent="0.2">
      <c r="A902" s="18"/>
      <c r="B902" s="18"/>
      <c r="C902" s="18"/>
      <c r="D902" s="27"/>
      <c r="E902"/>
      <c r="F902"/>
      <c r="G902"/>
      <c r="H902"/>
      <c r="I902" s="90"/>
      <c r="J902" s="90"/>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c r="CL902"/>
      <c r="CM902"/>
      <c r="CN902"/>
      <c r="CO902"/>
      <c r="CP902"/>
      <c r="CQ902"/>
      <c r="CR902"/>
      <c r="CS902"/>
      <c r="CT902"/>
      <c r="CU902"/>
      <c r="CV902"/>
      <c r="CW902"/>
      <c r="CX902"/>
      <c r="CY902"/>
      <c r="CZ902"/>
    </row>
    <row r="903" spans="1:104" x14ac:dyDescent="0.2">
      <c r="A903" s="18"/>
      <c r="B903" s="18"/>
      <c r="C903" s="18"/>
      <c r="D903" s="27"/>
      <c r="E903"/>
      <c r="F903"/>
      <c r="G903"/>
      <c r="H903"/>
      <c r="I903" s="90"/>
      <c r="J903" s="90"/>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c r="BY903"/>
      <c r="BZ903"/>
      <c r="CA903"/>
      <c r="CB903"/>
      <c r="CC903"/>
      <c r="CD903"/>
      <c r="CE903"/>
      <c r="CF903"/>
      <c r="CG903"/>
      <c r="CH903"/>
      <c r="CI903"/>
      <c r="CJ903"/>
      <c r="CK903"/>
      <c r="CL903"/>
      <c r="CM903"/>
      <c r="CN903"/>
      <c r="CO903"/>
      <c r="CP903"/>
      <c r="CQ903"/>
      <c r="CR903"/>
      <c r="CS903"/>
      <c r="CT903"/>
      <c r="CU903"/>
      <c r="CV903"/>
      <c r="CW903"/>
      <c r="CX903"/>
      <c r="CY903"/>
      <c r="CZ903"/>
    </row>
    <row r="904" spans="1:104" x14ac:dyDescent="0.2">
      <c r="A904" s="18"/>
      <c r="B904" s="18"/>
      <c r="C904" s="18"/>
      <c r="D904" s="27"/>
      <c r="E904"/>
      <c r="F904"/>
      <c r="G904"/>
      <c r="H904"/>
      <c r="I904" s="90"/>
      <c r="J904" s="90"/>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c r="BY904"/>
      <c r="BZ904"/>
      <c r="CA904"/>
      <c r="CB904"/>
      <c r="CC904"/>
      <c r="CD904"/>
      <c r="CE904"/>
      <c r="CF904"/>
      <c r="CG904"/>
      <c r="CH904"/>
      <c r="CI904"/>
      <c r="CJ904"/>
      <c r="CK904"/>
      <c r="CL904"/>
      <c r="CM904"/>
      <c r="CN904"/>
      <c r="CO904"/>
      <c r="CP904"/>
      <c r="CQ904"/>
      <c r="CR904"/>
      <c r="CS904"/>
      <c r="CT904"/>
      <c r="CU904"/>
      <c r="CV904"/>
      <c r="CW904"/>
      <c r="CX904"/>
      <c r="CY904"/>
      <c r="CZ904"/>
    </row>
    <row r="905" spans="1:104" x14ac:dyDescent="0.2">
      <c r="A905" s="18"/>
      <c r="B905" s="18"/>
      <c r="C905" s="18"/>
      <c r="D905" s="27"/>
      <c r="E905"/>
      <c r="F905"/>
      <c r="G905"/>
      <c r="H905"/>
      <c r="I905" s="90"/>
      <c r="J905" s="90"/>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row>
    <row r="906" spans="1:104" x14ac:dyDescent="0.2">
      <c r="A906" s="18"/>
      <c r="B906" s="18"/>
      <c r="C906" s="18"/>
      <c r="D906" s="27"/>
      <c r="E906"/>
      <c r="F906"/>
      <c r="G906"/>
      <c r="H906"/>
      <c r="I906" s="90"/>
      <c r="J906" s="90"/>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c r="BY906"/>
      <c r="BZ906"/>
      <c r="CA906"/>
      <c r="CB906"/>
      <c r="CC906"/>
      <c r="CD906"/>
      <c r="CE906"/>
      <c r="CF906"/>
      <c r="CG906"/>
      <c r="CH906"/>
      <c r="CI906"/>
      <c r="CJ906"/>
      <c r="CK906"/>
      <c r="CL906"/>
      <c r="CM906"/>
      <c r="CN906"/>
      <c r="CO906"/>
      <c r="CP906"/>
      <c r="CQ906"/>
      <c r="CR906"/>
      <c r="CS906"/>
      <c r="CT906"/>
      <c r="CU906"/>
      <c r="CV906"/>
      <c r="CW906"/>
      <c r="CX906"/>
      <c r="CY906"/>
      <c r="CZ906"/>
    </row>
    <row r="907" spans="1:104" x14ac:dyDescent="0.2">
      <c r="A907" s="18"/>
      <c r="B907" s="18"/>
      <c r="C907" s="18"/>
      <c r="D907" s="27"/>
      <c r="E907"/>
      <c r="F907"/>
      <c r="G907"/>
      <c r="H907"/>
      <c r="I907" s="90"/>
      <c r="J907" s="90"/>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c r="BY907"/>
      <c r="BZ907"/>
      <c r="CA907"/>
      <c r="CB907"/>
      <c r="CC907"/>
      <c r="CD907"/>
      <c r="CE907"/>
      <c r="CF907"/>
      <c r="CG907"/>
      <c r="CH907"/>
      <c r="CI907"/>
      <c r="CJ907"/>
      <c r="CK907"/>
      <c r="CL907"/>
      <c r="CM907"/>
      <c r="CN907"/>
      <c r="CO907"/>
      <c r="CP907"/>
      <c r="CQ907"/>
      <c r="CR907"/>
      <c r="CS907"/>
      <c r="CT907"/>
      <c r="CU907"/>
      <c r="CV907"/>
      <c r="CW907"/>
      <c r="CX907"/>
      <c r="CY907"/>
      <c r="CZ907"/>
    </row>
    <row r="908" spans="1:104" x14ac:dyDescent="0.2">
      <c r="A908" s="18"/>
      <c r="B908" s="18"/>
      <c r="C908" s="18"/>
      <c r="D908" s="27"/>
      <c r="E908"/>
      <c r="F908"/>
      <c r="G908"/>
      <c r="H908"/>
      <c r="I908" s="90"/>
      <c r="J908" s="90"/>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c r="CP908"/>
      <c r="CQ908"/>
      <c r="CR908"/>
      <c r="CS908"/>
      <c r="CT908"/>
      <c r="CU908"/>
      <c r="CV908"/>
      <c r="CW908"/>
      <c r="CX908"/>
      <c r="CY908"/>
      <c r="CZ908"/>
    </row>
    <row r="909" spans="1:104" x14ac:dyDescent="0.2">
      <c r="A909" s="18"/>
      <c r="B909" s="18"/>
      <c r="C909" s="18"/>
      <c r="D909" s="27"/>
      <c r="E909"/>
      <c r="F909"/>
      <c r="G909"/>
      <c r="H909"/>
      <c r="I909" s="90"/>
      <c r="J909" s="90"/>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c r="BY909"/>
      <c r="BZ909"/>
      <c r="CA909"/>
      <c r="CB909"/>
      <c r="CC909"/>
      <c r="CD909"/>
      <c r="CE909"/>
      <c r="CF909"/>
      <c r="CG909"/>
      <c r="CH909"/>
      <c r="CI909"/>
      <c r="CJ909"/>
      <c r="CK909"/>
      <c r="CL909"/>
      <c r="CM909"/>
      <c r="CN909"/>
      <c r="CO909"/>
      <c r="CP909"/>
      <c r="CQ909"/>
      <c r="CR909"/>
      <c r="CS909"/>
      <c r="CT909"/>
      <c r="CU909"/>
      <c r="CV909"/>
      <c r="CW909"/>
      <c r="CX909"/>
      <c r="CY909"/>
      <c r="CZ909"/>
    </row>
    <row r="910" spans="1:104" x14ac:dyDescent="0.2">
      <c r="A910" s="18"/>
      <c r="B910" s="18"/>
      <c r="C910" s="18"/>
      <c r="D910" s="27"/>
      <c r="E910"/>
      <c r="F910"/>
      <c r="G910"/>
      <c r="H910"/>
      <c r="I910" s="90"/>
      <c r="J910" s="9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row>
    <row r="911" spans="1:104" x14ac:dyDescent="0.2">
      <c r="A911" s="18"/>
      <c r="B911" s="18"/>
      <c r="C911" s="18"/>
      <c r="D911" s="27"/>
      <c r="E911"/>
      <c r="F911"/>
      <c r="G911"/>
      <c r="H911"/>
      <c r="I911" s="90"/>
      <c r="J911" s="90"/>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row>
    <row r="912" spans="1:104" x14ac:dyDescent="0.2">
      <c r="A912" s="18"/>
      <c r="B912" s="18"/>
      <c r="C912" s="18"/>
      <c r="D912" s="27"/>
      <c r="E912"/>
      <c r="F912"/>
      <c r="G912"/>
      <c r="H912"/>
      <c r="I912" s="90"/>
      <c r="J912" s="90"/>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c r="BY912"/>
      <c r="BZ912"/>
      <c r="CA912"/>
      <c r="CB912"/>
      <c r="CC912"/>
      <c r="CD912"/>
      <c r="CE912"/>
      <c r="CF912"/>
      <c r="CG912"/>
      <c r="CH912"/>
      <c r="CI912"/>
      <c r="CJ912"/>
      <c r="CK912"/>
      <c r="CL912"/>
      <c r="CM912"/>
      <c r="CN912"/>
      <c r="CO912"/>
      <c r="CP912"/>
      <c r="CQ912"/>
      <c r="CR912"/>
      <c r="CS912"/>
      <c r="CT912"/>
      <c r="CU912"/>
      <c r="CV912"/>
      <c r="CW912"/>
      <c r="CX912"/>
      <c r="CY912"/>
      <c r="CZ912"/>
    </row>
    <row r="913" spans="1:104" x14ac:dyDescent="0.2">
      <c r="A913" s="18"/>
      <c r="B913" s="18"/>
      <c r="C913" s="18"/>
      <c r="D913" s="27"/>
      <c r="E913"/>
      <c r="F913"/>
      <c r="G913"/>
      <c r="H913"/>
      <c r="I913" s="90"/>
      <c r="J913" s="90"/>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c r="BY913"/>
      <c r="BZ913"/>
      <c r="CA913"/>
      <c r="CB913"/>
      <c r="CC913"/>
      <c r="CD913"/>
      <c r="CE913"/>
      <c r="CF913"/>
      <c r="CG913"/>
      <c r="CH913"/>
      <c r="CI913"/>
      <c r="CJ913"/>
      <c r="CK913"/>
      <c r="CL913"/>
      <c r="CM913"/>
      <c r="CN913"/>
      <c r="CO913"/>
      <c r="CP913"/>
      <c r="CQ913"/>
      <c r="CR913"/>
      <c r="CS913"/>
      <c r="CT913"/>
      <c r="CU913"/>
      <c r="CV913"/>
      <c r="CW913"/>
      <c r="CX913"/>
      <c r="CY913"/>
      <c r="CZ913"/>
    </row>
    <row r="914" spans="1:104" x14ac:dyDescent="0.2">
      <c r="A914" s="18"/>
      <c r="B914" s="18"/>
      <c r="C914" s="18"/>
      <c r="D914" s="27"/>
      <c r="E914"/>
      <c r="F914"/>
      <c r="G914"/>
      <c r="H914"/>
      <c r="I914" s="90"/>
      <c r="J914" s="90"/>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row>
    <row r="915" spans="1:104" x14ac:dyDescent="0.2">
      <c r="A915" s="18"/>
      <c r="B915" s="18"/>
      <c r="C915" s="18"/>
      <c r="D915" s="27"/>
      <c r="E915"/>
      <c r="F915"/>
      <c r="G915"/>
      <c r="H915"/>
      <c r="I915" s="90"/>
      <c r="J915" s="90"/>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c r="BY915"/>
      <c r="BZ915"/>
      <c r="CA915"/>
      <c r="CB915"/>
      <c r="CC915"/>
      <c r="CD915"/>
      <c r="CE915"/>
      <c r="CF915"/>
      <c r="CG915"/>
      <c r="CH915"/>
      <c r="CI915"/>
      <c r="CJ915"/>
      <c r="CK915"/>
      <c r="CL915"/>
      <c r="CM915"/>
      <c r="CN915"/>
      <c r="CO915"/>
      <c r="CP915"/>
      <c r="CQ915"/>
      <c r="CR915"/>
      <c r="CS915"/>
      <c r="CT915"/>
      <c r="CU915"/>
      <c r="CV915"/>
      <c r="CW915"/>
      <c r="CX915"/>
      <c r="CY915"/>
      <c r="CZ915"/>
    </row>
    <row r="916" spans="1:104" x14ac:dyDescent="0.2">
      <c r="A916" s="18"/>
      <c r="B916" s="18"/>
      <c r="C916" s="18"/>
      <c r="D916" s="27"/>
      <c r="E916"/>
      <c r="F916"/>
      <c r="G916"/>
      <c r="H916"/>
      <c r="I916" s="90"/>
      <c r="J916" s="90"/>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row>
    <row r="917" spans="1:104" x14ac:dyDescent="0.2">
      <c r="A917" s="18"/>
      <c r="B917" s="18"/>
      <c r="C917" s="18"/>
      <c r="D917" s="27"/>
      <c r="E917"/>
      <c r="F917"/>
      <c r="G917"/>
      <c r="H917"/>
      <c r="I917" s="90"/>
      <c r="J917" s="90"/>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c r="BY917"/>
      <c r="BZ917"/>
      <c r="CA917"/>
      <c r="CB917"/>
      <c r="CC917"/>
      <c r="CD917"/>
      <c r="CE917"/>
      <c r="CF917"/>
      <c r="CG917"/>
      <c r="CH917"/>
      <c r="CI917"/>
      <c r="CJ917"/>
      <c r="CK917"/>
      <c r="CL917"/>
      <c r="CM917"/>
      <c r="CN917"/>
      <c r="CO917"/>
      <c r="CP917"/>
      <c r="CQ917"/>
      <c r="CR917"/>
      <c r="CS917"/>
      <c r="CT917"/>
      <c r="CU917"/>
      <c r="CV917"/>
      <c r="CW917"/>
      <c r="CX917"/>
      <c r="CY917"/>
      <c r="CZ917"/>
    </row>
    <row r="918" spans="1:104" x14ac:dyDescent="0.2">
      <c r="A918" s="18"/>
      <c r="B918" s="18"/>
      <c r="C918" s="18"/>
      <c r="D918" s="27"/>
      <c r="E918"/>
      <c r="F918"/>
      <c r="G918"/>
      <c r="H918"/>
      <c r="I918" s="90"/>
      <c r="J918" s="90"/>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c r="BY918"/>
      <c r="BZ918"/>
      <c r="CA918"/>
      <c r="CB918"/>
      <c r="CC918"/>
      <c r="CD918"/>
      <c r="CE918"/>
      <c r="CF918"/>
      <c r="CG918"/>
      <c r="CH918"/>
      <c r="CI918"/>
      <c r="CJ918"/>
      <c r="CK918"/>
      <c r="CL918"/>
      <c r="CM918"/>
      <c r="CN918"/>
      <c r="CO918"/>
      <c r="CP918"/>
      <c r="CQ918"/>
      <c r="CR918"/>
      <c r="CS918"/>
      <c r="CT918"/>
      <c r="CU918"/>
      <c r="CV918"/>
      <c r="CW918"/>
      <c r="CX918"/>
      <c r="CY918"/>
      <c r="CZ918"/>
    </row>
    <row r="919" spans="1:104" x14ac:dyDescent="0.2">
      <c r="A919" s="18"/>
      <c r="B919" s="18"/>
      <c r="C919" s="18"/>
      <c r="D919" s="27"/>
      <c r="E919"/>
      <c r="F919"/>
      <c r="G919"/>
      <c r="H919"/>
      <c r="I919" s="90"/>
      <c r="J919" s="90"/>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c r="BY919"/>
      <c r="BZ919"/>
      <c r="CA919"/>
      <c r="CB919"/>
      <c r="CC919"/>
      <c r="CD919"/>
      <c r="CE919"/>
      <c r="CF919"/>
      <c r="CG919"/>
      <c r="CH919"/>
      <c r="CI919"/>
      <c r="CJ919"/>
      <c r="CK919"/>
      <c r="CL919"/>
      <c r="CM919"/>
      <c r="CN919"/>
      <c r="CO919"/>
      <c r="CP919"/>
      <c r="CQ919"/>
      <c r="CR919"/>
      <c r="CS919"/>
      <c r="CT919"/>
      <c r="CU919"/>
      <c r="CV919"/>
      <c r="CW919"/>
      <c r="CX919"/>
      <c r="CY919"/>
      <c r="CZ919"/>
    </row>
    <row r="920" spans="1:104" x14ac:dyDescent="0.2">
      <c r="A920" s="18"/>
      <c r="B920" s="18"/>
      <c r="C920" s="18"/>
      <c r="D920" s="27"/>
      <c r="E920"/>
      <c r="F920"/>
      <c r="G920"/>
      <c r="H920"/>
      <c r="I920" s="90"/>
      <c r="J920" s="9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c r="BY920"/>
      <c r="BZ920"/>
      <c r="CA920"/>
      <c r="CB920"/>
      <c r="CC920"/>
      <c r="CD920"/>
      <c r="CE920"/>
      <c r="CF920"/>
      <c r="CG920"/>
      <c r="CH920"/>
      <c r="CI920"/>
      <c r="CJ920"/>
      <c r="CK920"/>
      <c r="CL920"/>
      <c r="CM920"/>
      <c r="CN920"/>
      <c r="CO920"/>
      <c r="CP920"/>
      <c r="CQ920"/>
      <c r="CR920"/>
      <c r="CS920"/>
      <c r="CT920"/>
      <c r="CU920"/>
      <c r="CV920"/>
      <c r="CW920"/>
      <c r="CX920"/>
      <c r="CY920"/>
      <c r="CZ920"/>
    </row>
    <row r="921" spans="1:104" x14ac:dyDescent="0.2">
      <c r="A921" s="18"/>
      <c r="B921" s="18"/>
      <c r="C921" s="18"/>
      <c r="D921" s="27"/>
      <c r="E921"/>
      <c r="F921"/>
      <c r="G921"/>
      <c r="H921"/>
      <c r="I921" s="90"/>
      <c r="J921" s="90"/>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c r="BY921"/>
      <c r="BZ921"/>
      <c r="CA921"/>
      <c r="CB921"/>
      <c r="CC921"/>
      <c r="CD921"/>
      <c r="CE921"/>
      <c r="CF921"/>
      <c r="CG921"/>
      <c r="CH921"/>
      <c r="CI921"/>
      <c r="CJ921"/>
      <c r="CK921"/>
      <c r="CL921"/>
      <c r="CM921"/>
      <c r="CN921"/>
      <c r="CO921"/>
      <c r="CP921"/>
      <c r="CQ921"/>
      <c r="CR921"/>
      <c r="CS921"/>
      <c r="CT921"/>
      <c r="CU921"/>
      <c r="CV921"/>
      <c r="CW921"/>
      <c r="CX921"/>
      <c r="CY921"/>
      <c r="CZ921"/>
    </row>
    <row r="922" spans="1:104" x14ac:dyDescent="0.2">
      <c r="A922" s="18"/>
      <c r="B922" s="18"/>
      <c r="C922" s="18"/>
      <c r="D922" s="27"/>
      <c r="E922"/>
      <c r="F922"/>
      <c r="G922"/>
      <c r="H922"/>
      <c r="I922" s="90"/>
      <c r="J922" s="90"/>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c r="BY922"/>
      <c r="BZ922"/>
      <c r="CA922"/>
      <c r="CB922"/>
      <c r="CC922"/>
      <c r="CD922"/>
      <c r="CE922"/>
      <c r="CF922"/>
      <c r="CG922"/>
      <c r="CH922"/>
      <c r="CI922"/>
      <c r="CJ922"/>
      <c r="CK922"/>
      <c r="CL922"/>
      <c r="CM922"/>
      <c r="CN922"/>
      <c r="CO922"/>
      <c r="CP922"/>
      <c r="CQ922"/>
      <c r="CR922"/>
      <c r="CS922"/>
      <c r="CT922"/>
      <c r="CU922"/>
      <c r="CV922"/>
      <c r="CW922"/>
      <c r="CX922"/>
      <c r="CY922"/>
      <c r="CZ922"/>
    </row>
    <row r="923" spans="1:104" x14ac:dyDescent="0.2">
      <c r="A923" s="18"/>
      <c r="B923" s="18"/>
      <c r="C923" s="18"/>
      <c r="D923" s="27"/>
      <c r="E923"/>
      <c r="F923"/>
      <c r="G923"/>
      <c r="H923"/>
      <c r="I923" s="90"/>
      <c r="J923" s="90"/>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c r="BY923"/>
      <c r="BZ923"/>
      <c r="CA923"/>
      <c r="CB923"/>
      <c r="CC923"/>
      <c r="CD923"/>
      <c r="CE923"/>
      <c r="CF923"/>
      <c r="CG923"/>
      <c r="CH923"/>
      <c r="CI923"/>
      <c r="CJ923"/>
      <c r="CK923"/>
      <c r="CL923"/>
      <c r="CM923"/>
      <c r="CN923"/>
      <c r="CO923"/>
      <c r="CP923"/>
      <c r="CQ923"/>
      <c r="CR923"/>
      <c r="CS923"/>
      <c r="CT923"/>
      <c r="CU923"/>
      <c r="CV923"/>
      <c r="CW923"/>
      <c r="CX923"/>
      <c r="CY923"/>
      <c r="CZ923"/>
    </row>
    <row r="924" spans="1:104" x14ac:dyDescent="0.2">
      <c r="A924" s="18"/>
      <c r="B924" s="18"/>
      <c r="C924" s="18"/>
      <c r="D924" s="27"/>
      <c r="E924"/>
      <c r="F924"/>
      <c r="G924"/>
      <c r="H924"/>
      <c r="I924" s="90"/>
      <c r="J924" s="90"/>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c r="BY924"/>
      <c r="BZ924"/>
      <c r="CA924"/>
      <c r="CB924"/>
      <c r="CC924"/>
      <c r="CD924"/>
      <c r="CE924"/>
      <c r="CF924"/>
      <c r="CG924"/>
      <c r="CH924"/>
      <c r="CI924"/>
      <c r="CJ924"/>
      <c r="CK924"/>
      <c r="CL924"/>
      <c r="CM924"/>
      <c r="CN924"/>
      <c r="CO924"/>
      <c r="CP924"/>
      <c r="CQ924"/>
      <c r="CR924"/>
      <c r="CS924"/>
      <c r="CT924"/>
      <c r="CU924"/>
      <c r="CV924"/>
      <c r="CW924"/>
      <c r="CX924"/>
      <c r="CY924"/>
      <c r="CZ924"/>
    </row>
    <row r="925" spans="1:104" x14ac:dyDescent="0.2">
      <c r="A925" s="18"/>
      <c r="B925" s="18"/>
      <c r="C925" s="18"/>
      <c r="D925" s="27"/>
      <c r="E925"/>
      <c r="F925"/>
      <c r="G925"/>
      <c r="H925"/>
      <c r="I925" s="90"/>
      <c r="J925" s="90"/>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c r="BY925"/>
      <c r="BZ925"/>
      <c r="CA925"/>
      <c r="CB925"/>
      <c r="CC925"/>
      <c r="CD925"/>
      <c r="CE925"/>
      <c r="CF925"/>
      <c r="CG925"/>
      <c r="CH925"/>
      <c r="CI925"/>
      <c r="CJ925"/>
      <c r="CK925"/>
      <c r="CL925"/>
      <c r="CM925"/>
      <c r="CN925"/>
      <c r="CO925"/>
      <c r="CP925"/>
      <c r="CQ925"/>
      <c r="CR925"/>
      <c r="CS925"/>
      <c r="CT925"/>
      <c r="CU925"/>
      <c r="CV925"/>
      <c r="CW925"/>
      <c r="CX925"/>
      <c r="CY925"/>
      <c r="CZ925"/>
    </row>
    <row r="926" spans="1:104" x14ac:dyDescent="0.2">
      <c r="A926" s="18"/>
      <c r="B926" s="18"/>
      <c r="C926" s="18"/>
      <c r="D926" s="27"/>
      <c r="E926"/>
      <c r="F926"/>
      <c r="G926"/>
      <c r="H926"/>
      <c r="I926" s="90"/>
      <c r="J926" s="90"/>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c r="BY926"/>
      <c r="BZ926"/>
      <c r="CA926"/>
      <c r="CB926"/>
      <c r="CC926"/>
      <c r="CD926"/>
      <c r="CE926"/>
      <c r="CF926"/>
      <c r="CG926"/>
      <c r="CH926"/>
      <c r="CI926"/>
      <c r="CJ926"/>
      <c r="CK926"/>
      <c r="CL926"/>
      <c r="CM926"/>
      <c r="CN926"/>
      <c r="CO926"/>
      <c r="CP926"/>
      <c r="CQ926"/>
      <c r="CR926"/>
      <c r="CS926"/>
      <c r="CT926"/>
      <c r="CU926"/>
      <c r="CV926"/>
      <c r="CW926"/>
      <c r="CX926"/>
      <c r="CY926"/>
      <c r="CZ926"/>
    </row>
    <row r="927" spans="1:104" x14ac:dyDescent="0.2">
      <c r="A927" s="18"/>
      <c r="B927" s="18"/>
      <c r="C927" s="18"/>
      <c r="D927" s="27"/>
      <c r="E927"/>
      <c r="F927"/>
      <c r="G927"/>
      <c r="H927"/>
      <c r="I927" s="90"/>
      <c r="J927" s="90"/>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c r="BY927"/>
      <c r="BZ927"/>
      <c r="CA927"/>
      <c r="CB927"/>
      <c r="CC927"/>
      <c r="CD927"/>
      <c r="CE927"/>
      <c r="CF927"/>
      <c r="CG927"/>
      <c r="CH927"/>
      <c r="CI927"/>
      <c r="CJ927"/>
      <c r="CK927"/>
      <c r="CL927"/>
      <c r="CM927"/>
      <c r="CN927"/>
      <c r="CO927"/>
      <c r="CP927"/>
      <c r="CQ927"/>
      <c r="CR927"/>
      <c r="CS927"/>
      <c r="CT927"/>
      <c r="CU927"/>
      <c r="CV927"/>
      <c r="CW927"/>
      <c r="CX927"/>
      <c r="CY927"/>
      <c r="CZ927"/>
    </row>
    <row r="928" spans="1:104" x14ac:dyDescent="0.2">
      <c r="A928" s="18"/>
      <c r="B928" s="18"/>
      <c r="C928" s="18"/>
      <c r="D928" s="27"/>
      <c r="E928"/>
      <c r="F928"/>
      <c r="G928"/>
      <c r="H928"/>
      <c r="I928" s="90"/>
      <c r="J928" s="90"/>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c r="BY928"/>
      <c r="BZ928"/>
      <c r="CA928"/>
      <c r="CB928"/>
      <c r="CC928"/>
      <c r="CD928"/>
      <c r="CE928"/>
      <c r="CF928"/>
      <c r="CG928"/>
      <c r="CH928"/>
      <c r="CI928"/>
      <c r="CJ928"/>
      <c r="CK928"/>
      <c r="CL928"/>
      <c r="CM928"/>
      <c r="CN928"/>
      <c r="CO928"/>
      <c r="CP928"/>
      <c r="CQ928"/>
      <c r="CR928"/>
      <c r="CS928"/>
      <c r="CT928"/>
      <c r="CU928"/>
      <c r="CV928"/>
      <c r="CW928"/>
      <c r="CX928"/>
      <c r="CY928"/>
      <c r="CZ928"/>
    </row>
    <row r="929" spans="1:104" x14ac:dyDescent="0.2">
      <c r="A929" s="18"/>
      <c r="B929" s="18"/>
      <c r="C929" s="18"/>
      <c r="D929" s="27"/>
      <c r="E929"/>
      <c r="F929"/>
      <c r="G929"/>
      <c r="H929"/>
      <c r="I929" s="90"/>
      <c r="J929" s="90"/>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c r="BY929"/>
      <c r="BZ929"/>
      <c r="CA929"/>
      <c r="CB929"/>
      <c r="CC929"/>
      <c r="CD929"/>
      <c r="CE929"/>
      <c r="CF929"/>
      <c r="CG929"/>
      <c r="CH929"/>
      <c r="CI929"/>
      <c r="CJ929"/>
      <c r="CK929"/>
      <c r="CL929"/>
      <c r="CM929"/>
      <c r="CN929"/>
      <c r="CO929"/>
      <c r="CP929"/>
      <c r="CQ929"/>
      <c r="CR929"/>
      <c r="CS929"/>
      <c r="CT929"/>
      <c r="CU929"/>
      <c r="CV929"/>
      <c r="CW929"/>
      <c r="CX929"/>
      <c r="CY929"/>
      <c r="CZ929"/>
    </row>
    <row r="930" spans="1:104" x14ac:dyDescent="0.2">
      <c r="A930" s="18"/>
      <c r="B930" s="18"/>
      <c r="C930" s="18"/>
      <c r="D930" s="27"/>
      <c r="E930"/>
      <c r="F930"/>
      <c r="G930"/>
      <c r="H930"/>
      <c r="I930" s="90"/>
      <c r="J930" s="9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c r="BY930"/>
      <c r="BZ930"/>
      <c r="CA930"/>
      <c r="CB930"/>
      <c r="CC930"/>
      <c r="CD930"/>
      <c r="CE930"/>
      <c r="CF930"/>
      <c r="CG930"/>
      <c r="CH930"/>
      <c r="CI930"/>
      <c r="CJ930"/>
      <c r="CK930"/>
      <c r="CL930"/>
      <c r="CM930"/>
      <c r="CN930"/>
      <c r="CO930"/>
      <c r="CP930"/>
      <c r="CQ930"/>
      <c r="CR930"/>
      <c r="CS930"/>
      <c r="CT930"/>
      <c r="CU930"/>
      <c r="CV930"/>
      <c r="CW930"/>
      <c r="CX930"/>
      <c r="CY930"/>
      <c r="CZ930"/>
    </row>
    <row r="931" spans="1:104" x14ac:dyDescent="0.2">
      <c r="A931" s="18"/>
      <c r="B931" s="18"/>
      <c r="C931" s="18"/>
      <c r="D931" s="27"/>
      <c r="E931"/>
      <c r="F931"/>
      <c r="G931"/>
      <c r="H931"/>
      <c r="I931" s="90"/>
      <c r="J931" s="90"/>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c r="BY931"/>
      <c r="BZ931"/>
      <c r="CA931"/>
      <c r="CB931"/>
      <c r="CC931"/>
      <c r="CD931"/>
      <c r="CE931"/>
      <c r="CF931"/>
      <c r="CG931"/>
      <c r="CH931"/>
      <c r="CI931"/>
      <c r="CJ931"/>
      <c r="CK931"/>
      <c r="CL931"/>
      <c r="CM931"/>
      <c r="CN931"/>
      <c r="CO931"/>
      <c r="CP931"/>
      <c r="CQ931"/>
      <c r="CR931"/>
      <c r="CS931"/>
      <c r="CT931"/>
      <c r="CU931"/>
      <c r="CV931"/>
      <c r="CW931"/>
      <c r="CX931"/>
      <c r="CY931"/>
      <c r="CZ931"/>
    </row>
    <row r="932" spans="1:104" x14ac:dyDescent="0.2">
      <c r="A932" s="18"/>
      <c r="B932" s="18"/>
      <c r="C932" s="18"/>
      <c r="D932" s="27"/>
      <c r="E932"/>
      <c r="F932"/>
      <c r="G932"/>
      <c r="H932"/>
      <c r="I932" s="90"/>
      <c r="J932" s="90"/>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row>
    <row r="933" spans="1:104" x14ac:dyDescent="0.2">
      <c r="A933" s="18"/>
      <c r="B933" s="18"/>
      <c r="C933" s="18"/>
      <c r="D933" s="27"/>
      <c r="E933"/>
      <c r="F933"/>
      <c r="G933"/>
      <c r="H933"/>
      <c r="I933" s="90"/>
      <c r="J933" s="90"/>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row>
    <row r="934" spans="1:104" x14ac:dyDescent="0.2">
      <c r="A934" s="18"/>
      <c r="B934" s="18"/>
      <c r="C934" s="18"/>
      <c r="D934" s="27"/>
      <c r="E934"/>
      <c r="F934"/>
      <c r="G934"/>
      <c r="H934"/>
      <c r="I934" s="90"/>
      <c r="J934" s="90"/>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row>
    <row r="935" spans="1:104" x14ac:dyDescent="0.2">
      <c r="A935" s="18"/>
      <c r="B935" s="18"/>
      <c r="C935" s="18"/>
      <c r="D935" s="27"/>
      <c r="E935"/>
      <c r="F935"/>
      <c r="G935"/>
      <c r="H935"/>
      <c r="I935" s="90"/>
      <c r="J935" s="90"/>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row>
    <row r="936" spans="1:104" x14ac:dyDescent="0.2">
      <c r="A936" s="18"/>
      <c r="B936" s="18"/>
      <c r="C936" s="18"/>
      <c r="D936" s="27"/>
      <c r="E936"/>
      <c r="F936"/>
      <c r="G936"/>
      <c r="H936"/>
      <c r="I936" s="90"/>
      <c r="J936" s="90"/>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c r="BY936"/>
      <c r="BZ936"/>
      <c r="CA936"/>
      <c r="CB936"/>
      <c r="CC936"/>
      <c r="CD936"/>
      <c r="CE936"/>
      <c r="CF936"/>
      <c r="CG936"/>
      <c r="CH936"/>
      <c r="CI936"/>
      <c r="CJ936"/>
      <c r="CK936"/>
      <c r="CL936"/>
      <c r="CM936"/>
      <c r="CN936"/>
      <c r="CO936"/>
      <c r="CP936"/>
      <c r="CQ936"/>
      <c r="CR936"/>
      <c r="CS936"/>
      <c r="CT936"/>
      <c r="CU936"/>
      <c r="CV936"/>
      <c r="CW936"/>
      <c r="CX936"/>
      <c r="CY936"/>
      <c r="CZ936"/>
    </row>
    <row r="937" spans="1:104" x14ac:dyDescent="0.2">
      <c r="A937" s="18"/>
      <c r="B937" s="18"/>
      <c r="C937" s="18"/>
      <c r="D937" s="27"/>
      <c r="E937"/>
      <c r="F937"/>
      <c r="G937"/>
      <c r="H937"/>
      <c r="I937" s="90"/>
      <c r="J937" s="90"/>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c r="BY937"/>
      <c r="BZ937"/>
      <c r="CA937"/>
      <c r="CB937"/>
      <c r="CC937"/>
      <c r="CD937"/>
      <c r="CE937"/>
      <c r="CF937"/>
      <c r="CG937"/>
      <c r="CH937"/>
      <c r="CI937"/>
      <c r="CJ937"/>
      <c r="CK937"/>
      <c r="CL937"/>
      <c r="CM937"/>
      <c r="CN937"/>
      <c r="CO937"/>
      <c r="CP937"/>
      <c r="CQ937"/>
      <c r="CR937"/>
      <c r="CS937"/>
      <c r="CT937"/>
      <c r="CU937"/>
      <c r="CV937"/>
      <c r="CW937"/>
      <c r="CX937"/>
      <c r="CY937"/>
      <c r="CZ937"/>
    </row>
    <row r="938" spans="1:104" x14ac:dyDescent="0.2">
      <c r="A938" s="18"/>
      <c r="B938" s="18"/>
      <c r="C938" s="18"/>
      <c r="D938" s="27"/>
      <c r="E938"/>
      <c r="F938"/>
      <c r="G938"/>
      <c r="H938"/>
      <c r="I938" s="90"/>
      <c r="J938" s="90"/>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c r="CL938"/>
      <c r="CM938"/>
      <c r="CN938"/>
      <c r="CO938"/>
      <c r="CP938"/>
      <c r="CQ938"/>
      <c r="CR938"/>
      <c r="CS938"/>
      <c r="CT938"/>
      <c r="CU938"/>
      <c r="CV938"/>
      <c r="CW938"/>
      <c r="CX938"/>
      <c r="CY938"/>
      <c r="CZ938"/>
    </row>
  </sheetData>
  <sortState ref="A2:HV938">
    <sortCondition ref="A2:A938"/>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O2305"/>
  <sheetViews>
    <sheetView workbookViewId="0">
      <selection activeCell="A16" sqref="A16"/>
    </sheetView>
  </sheetViews>
  <sheetFormatPr defaultRowHeight="14.25" x14ac:dyDescent="0.2"/>
  <cols>
    <col min="1" max="1" width="62.5" style="48" customWidth="1"/>
    <col min="2" max="2" width="9.875" style="103" customWidth="1"/>
    <col min="3" max="3" width="9.25" style="103" customWidth="1"/>
    <col min="4" max="4" width="9.25" style="101" customWidth="1"/>
    <col min="5" max="5" width="13.625" style="34" customWidth="1"/>
    <col min="6" max="6" width="5.625" style="110" customWidth="1"/>
    <col min="7" max="7" width="4.75" style="111" customWidth="1"/>
    <col min="8" max="8" width="5.375" style="111" customWidth="1"/>
    <col min="9" max="10" width="9" style="34" customWidth="1"/>
    <col min="11" max="16384" width="9" style="34"/>
  </cols>
  <sheetData>
    <row r="1" spans="1:10" ht="117.75" x14ac:dyDescent="0.2">
      <c r="A1" s="105" t="s">
        <v>5702</v>
      </c>
      <c r="B1" s="104" t="s">
        <v>5701</v>
      </c>
      <c r="C1" s="102" t="s">
        <v>5703</v>
      </c>
      <c r="D1" s="100" t="s">
        <v>5704</v>
      </c>
      <c r="E1" s="95" t="s">
        <v>5705</v>
      </c>
      <c r="F1" s="106" t="s">
        <v>5706</v>
      </c>
      <c r="G1" s="113" t="s">
        <v>5708</v>
      </c>
      <c r="H1" s="113" t="s">
        <v>5709</v>
      </c>
      <c r="I1" s="112" t="s">
        <v>6244</v>
      </c>
      <c r="J1" s="112" t="s">
        <v>6245</v>
      </c>
    </row>
    <row r="2" spans="1:10" x14ac:dyDescent="0.2">
      <c r="A2" s="115" t="s">
        <v>1942</v>
      </c>
      <c r="B2" s="98">
        <v>1.8736999999999999</v>
      </c>
      <c r="C2" s="98">
        <v>0.90586</v>
      </c>
      <c r="D2" s="97">
        <v>3.4908000000000001</v>
      </c>
      <c r="E2" s="96">
        <v>7.4470999999999999E-4</v>
      </c>
      <c r="F2" s="108" t="s">
        <v>5711</v>
      </c>
      <c r="G2" s="32">
        <f>VLOOKUP(A2,'Table S4- More Sig Protein'!C:M,4,FALSE)</f>
        <v>0</v>
      </c>
      <c r="H2" s="57" t="str">
        <f>VLOOKUP(A2,'Table S4- More Sig Protein'!C:G,5,FALSE)</f>
        <v>--</v>
      </c>
      <c r="I2" s="35">
        <f>VLOOKUP(A2,'Table S4- More Sig Protein'!C:M,10,FALSE)</f>
        <v>3.2048439536012552E-2</v>
      </c>
      <c r="J2" s="35">
        <f>VLOOKUP(A2,'Table S4- More Sig Protein'!C:M,11,FALSE)</f>
        <v>-0.35551895727816607</v>
      </c>
    </row>
    <row r="3" spans="1:10" x14ac:dyDescent="0.2">
      <c r="A3" s="115" t="s">
        <v>1226</v>
      </c>
      <c r="B3" s="98">
        <v>1.8601000000000001</v>
      </c>
      <c r="C3" s="98">
        <v>0.89539999999999997</v>
      </c>
      <c r="D3" s="97">
        <v>3.1112000000000002</v>
      </c>
      <c r="E3" s="99">
        <v>2.4889999999999999E-3</v>
      </c>
      <c r="F3" s="108" t="s">
        <v>5711</v>
      </c>
      <c r="G3" s="32">
        <f>VLOOKUP(A3,'Table S4- More Sig Protein'!C:M,4,FALSE)</f>
        <v>0</v>
      </c>
      <c r="H3" s="57" t="str">
        <f>VLOOKUP(A3,'Table S4- More Sig Protein'!C:G,5,FALSE)</f>
        <v>--</v>
      </c>
      <c r="I3" s="35">
        <f>VLOOKUP(A3,'Table S4- More Sig Protein'!C:M,10,FALSE)</f>
        <v>0.27069704702853237</v>
      </c>
      <c r="J3" s="35">
        <f>VLOOKUP(A3,'Table S4- More Sig Protein'!C:M,11,FALSE)</f>
        <v>0.60323200168958735</v>
      </c>
    </row>
    <row r="4" spans="1:10" x14ac:dyDescent="0.2">
      <c r="A4" s="115" t="s">
        <v>2177</v>
      </c>
      <c r="B4" s="98">
        <v>1.5933999999999999</v>
      </c>
      <c r="C4" s="98">
        <v>0.67212000000000005</v>
      </c>
      <c r="D4" s="97">
        <v>2.9426000000000001</v>
      </c>
      <c r="E4" s="99">
        <v>4.1291000000000001E-3</v>
      </c>
      <c r="F4" s="108" t="s">
        <v>5711</v>
      </c>
      <c r="G4" s="32">
        <f>VLOOKUP(A4,'Table S4- More Sig Protein'!C:M,4,FALSE)</f>
        <v>0</v>
      </c>
      <c r="H4" s="57" t="str">
        <f>VLOOKUP(A4,'Table S4- More Sig Protein'!C:G,5,FALSE)</f>
        <v>--</v>
      </c>
      <c r="I4" s="35">
        <f>VLOOKUP(A4,'Table S4- More Sig Protein'!C:M,10,FALSE)</f>
        <v>0.36238396238445247</v>
      </c>
      <c r="J4" s="35">
        <f>VLOOKUP(A4,'Table S4- More Sig Protein'!C:M,11,FALSE)</f>
        <v>0.20021785668920877</v>
      </c>
    </row>
    <row r="5" spans="1:10" x14ac:dyDescent="0.2">
      <c r="A5" s="115" t="s">
        <v>1101</v>
      </c>
      <c r="B5" s="98">
        <v>1.5097</v>
      </c>
      <c r="C5" s="98">
        <v>0.59428999999999998</v>
      </c>
      <c r="D5" s="97">
        <v>2.4195000000000002</v>
      </c>
      <c r="E5" s="99">
        <v>1.7528999999999999E-2</v>
      </c>
      <c r="F5" s="108" t="s">
        <v>5711</v>
      </c>
      <c r="G5" s="32">
        <f>VLOOKUP(A5,'Table S4- More Sig Protein'!C:M,4,FALSE)</f>
        <v>0</v>
      </c>
      <c r="H5" s="57" t="str">
        <f>VLOOKUP(A5,'Table S4- More Sig Protein'!C:G,5,FALSE)</f>
        <v>--</v>
      </c>
      <c r="I5" s="35">
        <f>VLOOKUP(A5,'Table S4- More Sig Protein'!C:M,10,FALSE)</f>
        <v>-9.299805000412853E-2</v>
      </c>
      <c r="J5" s="35">
        <f>VLOOKUP(A5,'Table S4- More Sig Protein'!C:M,11,FALSE)</f>
        <v>0</v>
      </c>
    </row>
    <row r="6" spans="1:10" ht="15" x14ac:dyDescent="0.25">
      <c r="A6" s="120" t="s">
        <v>1286</v>
      </c>
      <c r="B6" s="98">
        <v>1.2326999999999999</v>
      </c>
      <c r="C6" s="98">
        <v>0.30187000000000003</v>
      </c>
      <c r="D6" s="97">
        <v>2.6038999999999999</v>
      </c>
      <c r="E6" s="99">
        <v>1.0763E-2</v>
      </c>
      <c r="F6" s="108" t="s">
        <v>5711</v>
      </c>
      <c r="G6" s="32">
        <f>VLOOKUP(A6,'Table S4- More Sig Protein'!C:M,4,FALSE)</f>
        <v>0</v>
      </c>
      <c r="H6" s="57" t="str">
        <f>VLOOKUP(A6,'Table S4- More Sig Protein'!C:G,5,FALSE)</f>
        <v>--</v>
      </c>
      <c r="I6" s="35">
        <f>VLOOKUP(A6,'Table S4- More Sig Protein'!C:M,10,FALSE)</f>
        <v>-0.12251417293645694</v>
      </c>
      <c r="J6" s="35">
        <f>VLOOKUP(A6,'Table S4- More Sig Protein'!C:M,11,FALSE)</f>
        <v>-1.8083757827547231E-4</v>
      </c>
    </row>
    <row r="7" spans="1:10" x14ac:dyDescent="0.2">
      <c r="A7" s="115" t="s">
        <v>2047</v>
      </c>
      <c r="B7" s="98">
        <v>1.0633999999999999</v>
      </c>
      <c r="C7" s="98">
        <v>8.8648000000000005E-2</v>
      </c>
      <c r="D7" s="97">
        <v>2.7991000000000001</v>
      </c>
      <c r="E7" s="99">
        <v>6.2556E-3</v>
      </c>
      <c r="F7" s="108" t="s">
        <v>5711</v>
      </c>
      <c r="G7" s="32">
        <f>VLOOKUP(A7,'Table S4- More Sig Protein'!C:M,4,FALSE)</f>
        <v>0</v>
      </c>
      <c r="H7" s="57" t="str">
        <f>VLOOKUP(A7,'Table S4- More Sig Protein'!C:G,5,FALSE)</f>
        <v>-</v>
      </c>
      <c r="I7" s="35">
        <f>VLOOKUP(A7,'Table S4- More Sig Protein'!C:M,10,FALSE)</f>
        <v>-2.5689047701821011E-2</v>
      </c>
      <c r="J7" s="35">
        <f>VLOOKUP(A7,'Table S4- More Sig Protein'!C:M,11,FALSE)</f>
        <v>-0.64647727638899255</v>
      </c>
    </row>
    <row r="8" spans="1:10" x14ac:dyDescent="0.2">
      <c r="A8" s="115" t="s">
        <v>1322</v>
      </c>
      <c r="B8" s="98">
        <v>1.0282</v>
      </c>
      <c r="C8" s="98">
        <v>4.0139000000000001E-2</v>
      </c>
      <c r="D8" s="97">
        <v>3.5146000000000002</v>
      </c>
      <c r="E8" s="96">
        <v>6.8837E-4</v>
      </c>
      <c r="F8" s="108" t="s">
        <v>5711</v>
      </c>
      <c r="G8" s="32">
        <f>VLOOKUP(A8,'Table S4- More Sig Protein'!C:M,4,FALSE)</f>
        <v>0</v>
      </c>
      <c r="H8" s="57" t="str">
        <f>VLOOKUP(A8,'Table S4- More Sig Protein'!C:G,5,FALSE)</f>
        <v>-</v>
      </c>
      <c r="I8" s="35">
        <f>VLOOKUP(A8,'Table S4- More Sig Protein'!C:M,10,FALSE)</f>
        <v>1.793756700136484E-3</v>
      </c>
      <c r="J8" s="35">
        <f>VLOOKUP(A8,'Table S4- More Sig Protein'!C:M,11,FALSE)</f>
        <v>-0.41047570104603714</v>
      </c>
    </row>
    <row r="9" spans="1:10" x14ac:dyDescent="0.2">
      <c r="A9" s="115" t="s">
        <v>2023</v>
      </c>
      <c r="B9" s="98">
        <v>1.0259</v>
      </c>
      <c r="C9" s="98">
        <v>3.6824999999999997E-2</v>
      </c>
      <c r="D9" s="97">
        <v>4.1559999999999997</v>
      </c>
      <c r="E9" s="96">
        <v>7.3100000000000001E-5</v>
      </c>
      <c r="F9" s="108" t="s">
        <v>5711</v>
      </c>
      <c r="G9" s="32">
        <f>VLOOKUP(A9,'Table S4- More Sig Protein'!C:M,4,FALSE)</f>
        <v>0</v>
      </c>
      <c r="H9" s="57" t="str">
        <f>VLOOKUP(A9,'Table S4- More Sig Protein'!C:G,5,FALSE)</f>
        <v>-</v>
      </c>
      <c r="I9" s="35">
        <f>VLOOKUP(A9,'Table S4- More Sig Protein'!C:M,10,FALSE)</f>
        <v>2.1412119328712009E-2</v>
      </c>
      <c r="J9" s="35">
        <f>VLOOKUP(A9,'Table S4- More Sig Protein'!C:M,11,FALSE)</f>
        <v>-0.28795304738389405</v>
      </c>
    </row>
    <row r="10" spans="1:10" ht="15" x14ac:dyDescent="0.25">
      <c r="A10" s="120" t="s">
        <v>1944</v>
      </c>
      <c r="B10" s="98">
        <v>1.0251999999999999</v>
      </c>
      <c r="C10" s="98">
        <v>3.5886000000000001E-2</v>
      </c>
      <c r="D10" s="97">
        <v>3.5057</v>
      </c>
      <c r="E10" s="96">
        <v>7.0914000000000003E-4</v>
      </c>
      <c r="F10" s="108" t="s">
        <v>5711</v>
      </c>
      <c r="G10" s="32">
        <f>VLOOKUP(A10,'Table S4- More Sig Protein'!C:M,4,FALSE)</f>
        <v>0</v>
      </c>
      <c r="H10" s="57" t="str">
        <f>VLOOKUP(A10,'Table S4- More Sig Protein'!C:G,5,FALSE)</f>
        <v>-</v>
      </c>
      <c r="I10" s="35">
        <f>VLOOKUP(A10,'Table S4- More Sig Protein'!C:M,10,FALSE)</f>
        <v>7.8519000495003155E-2</v>
      </c>
      <c r="J10" s="35">
        <f>VLOOKUP(A10,'Table S4- More Sig Protein'!C:M,11,FALSE)</f>
        <v>-0.23305754601757656</v>
      </c>
    </row>
    <row r="11" spans="1:10" x14ac:dyDescent="0.2">
      <c r="A11" s="121" t="s">
        <v>152</v>
      </c>
      <c r="B11" s="98">
        <v>1.0225</v>
      </c>
      <c r="C11" s="98">
        <v>3.211E-2</v>
      </c>
      <c r="D11" s="98">
        <v>2.3170000000000002</v>
      </c>
      <c r="E11" s="98">
        <v>2.2105E-2</v>
      </c>
      <c r="F11" s="108" t="s">
        <v>5711</v>
      </c>
      <c r="G11" s="32">
        <f>VLOOKUP(A11,'Table S5- Lipidomics'!A:J,9,FALSE)</f>
        <v>0</v>
      </c>
      <c r="H11" s="114" t="str">
        <f>VLOOKUP(A11,'Table S5- Lipidomics'!A:J,10,FALSE)</f>
        <v>+</v>
      </c>
      <c r="I11" s="35">
        <f>VLOOKUP(A11,'Table S5- Lipidomics'!A:H,6,FALSE)</f>
        <v>0.31862813686868563</v>
      </c>
      <c r="J11" s="35">
        <f>VLOOKUP(A11,'Table S5- Lipidomics'!A:H,8,FALSE)</f>
        <v>0.62855900566961864</v>
      </c>
    </row>
    <row r="12" spans="1:10" x14ac:dyDescent="0.2">
      <c r="A12" s="115" t="s">
        <v>2050</v>
      </c>
      <c r="B12" s="98">
        <v>1.0208999999999999</v>
      </c>
      <c r="C12" s="98">
        <v>2.9877000000000001E-2</v>
      </c>
      <c r="D12" s="97">
        <v>2.0461</v>
      </c>
      <c r="E12" s="99">
        <v>4.3636000000000001E-2</v>
      </c>
      <c r="F12" s="108" t="s">
        <v>5711</v>
      </c>
      <c r="G12" s="32">
        <f>VLOOKUP(A12,'Table S4- More Sig Protein'!C:M,4,FALSE)</f>
        <v>0</v>
      </c>
      <c r="H12" s="57" t="str">
        <f>VLOOKUP(A12,'Table S4- More Sig Protein'!C:G,5,FALSE)</f>
        <v>-</v>
      </c>
      <c r="I12" s="35">
        <f>VLOOKUP(A12,'Table S4- More Sig Protein'!C:M,10,FALSE)</f>
        <v>5.8024887282002169E-3</v>
      </c>
      <c r="J12" s="35">
        <f>VLOOKUP(A12,'Table S4- More Sig Protein'!C:M,11,FALSE)</f>
        <v>-0.35494615115806383</v>
      </c>
    </row>
    <row r="13" spans="1:10" ht="15" x14ac:dyDescent="0.25">
      <c r="A13" s="120" t="s">
        <v>267</v>
      </c>
      <c r="B13" s="98">
        <v>1.0176000000000001</v>
      </c>
      <c r="C13" s="98">
        <v>2.5142999999999999E-2</v>
      </c>
      <c r="D13" s="98">
        <v>2.1240999999999999</v>
      </c>
      <c r="E13" s="98">
        <v>3.6438999999999999E-2</v>
      </c>
      <c r="F13" s="108" t="s">
        <v>5711</v>
      </c>
      <c r="G13" s="32">
        <f>VLOOKUP(A13,'Table S5- Lipidomics'!A:J,9,FALSE)</f>
        <v>0</v>
      </c>
      <c r="H13" s="57" t="str">
        <f>VLOOKUP(A13,'Table S5- Lipidomics'!A:J,10,FALSE)</f>
        <v>-</v>
      </c>
      <c r="I13" s="35">
        <f>VLOOKUP(A13,'Table S5- Lipidomics'!A:H,6,FALSE)</f>
        <v>-0.14448305716580023</v>
      </c>
      <c r="J13" s="35">
        <f>VLOOKUP(A13,'Table S5- Lipidomics'!A:H,8,FALSE)</f>
        <v>-0.44575561181856216</v>
      </c>
    </row>
    <row r="14" spans="1:10" ht="15" x14ac:dyDescent="0.25">
      <c r="A14" s="120" t="s">
        <v>269</v>
      </c>
      <c r="B14" s="98">
        <v>1.0150999999999999</v>
      </c>
      <c r="C14" s="98">
        <v>2.1645999999999999E-2</v>
      </c>
      <c r="D14" s="98">
        <v>2.1796000000000002</v>
      </c>
      <c r="E14" s="98">
        <v>3.1926000000000003E-2</v>
      </c>
      <c r="F14" s="108" t="s">
        <v>5711</v>
      </c>
      <c r="G14" s="32">
        <f>VLOOKUP(A14,'Table S5- Lipidomics'!A:J,9,FALSE)</f>
        <v>0</v>
      </c>
      <c r="H14" s="57" t="str">
        <f>VLOOKUP(A14,'Table S5- Lipidomics'!A:J,10,FALSE)</f>
        <v>-</v>
      </c>
      <c r="I14" s="35">
        <f>VLOOKUP(A14,'Table S5- Lipidomics'!A:H,6,FALSE)</f>
        <v>-4.6846096832929618E-2</v>
      </c>
      <c r="J14" s="35">
        <f>VLOOKUP(A14,'Table S5- Lipidomics'!A:H,8,FALSE)</f>
        <v>-0.29928682157808595</v>
      </c>
    </row>
    <row r="15" spans="1:10" ht="15" x14ac:dyDescent="0.25">
      <c r="A15" s="120" t="s">
        <v>268</v>
      </c>
      <c r="B15" s="98">
        <v>1.0150999999999999</v>
      </c>
      <c r="C15" s="98">
        <v>2.1645999999999999E-2</v>
      </c>
      <c r="D15" s="98">
        <v>2.1796000000000002</v>
      </c>
      <c r="E15" s="98">
        <v>3.1926000000000003E-2</v>
      </c>
      <c r="F15" s="108" t="s">
        <v>5711</v>
      </c>
      <c r="G15" s="32">
        <f>VLOOKUP(A15,'Table S5- Lipidomics'!A:J,9,FALSE)</f>
        <v>0</v>
      </c>
      <c r="H15" s="57" t="str">
        <f>VLOOKUP(A15,'Table S5- Lipidomics'!A:J,10,FALSE)</f>
        <v>-</v>
      </c>
      <c r="I15" s="35">
        <f>VLOOKUP(A15,'Table S5- Lipidomics'!A:H,6,FALSE)</f>
        <v>-4.6846096832929618E-2</v>
      </c>
      <c r="J15" s="35">
        <f>VLOOKUP(A15,'Table S5- Lipidomics'!A:H,8,FALSE)</f>
        <v>-0.29928682157808595</v>
      </c>
    </row>
    <row r="16" spans="1:10" x14ac:dyDescent="0.2">
      <c r="A16" s="116" t="s">
        <v>1436</v>
      </c>
      <c r="B16" s="98">
        <v>1.0145</v>
      </c>
      <c r="C16" s="98">
        <v>2.0715000000000001E-2</v>
      </c>
      <c r="D16" s="97">
        <v>2.3795000000000002</v>
      </c>
      <c r="E16" s="99">
        <v>1.9424E-2</v>
      </c>
      <c r="F16" s="108" t="s">
        <v>5711</v>
      </c>
      <c r="G16" s="32">
        <f>VLOOKUP(A16,'Table S4- More Sig Protein'!C:M,4,FALSE)</f>
        <v>0</v>
      </c>
      <c r="H16" s="57" t="str">
        <f>VLOOKUP(A16,'Table S4- More Sig Protein'!C:G,5,FALSE)</f>
        <v>-</v>
      </c>
      <c r="I16" s="35">
        <f>VLOOKUP(A16,'Table S4- More Sig Protein'!C:M,10,FALSE)</f>
        <v>-5.6500831680555308E-2</v>
      </c>
      <c r="J16" s="35">
        <f>VLOOKUP(A16,'Table S4- More Sig Protein'!C:M,11,FALSE)</f>
        <v>-0.23504227396671062</v>
      </c>
    </row>
    <row r="17" spans="1:10" x14ac:dyDescent="0.2">
      <c r="A17" s="115" t="s">
        <v>1617</v>
      </c>
      <c r="B17" s="98">
        <v>1.0129999999999999</v>
      </c>
      <c r="C17" s="98">
        <v>1.8662999999999999E-2</v>
      </c>
      <c r="D17" s="97">
        <v>3.8527</v>
      </c>
      <c r="E17" s="96">
        <v>2.1720999999999999E-4</v>
      </c>
      <c r="F17" s="108" t="s">
        <v>5711</v>
      </c>
      <c r="G17" s="32">
        <f>VLOOKUP(A17,'Table S4- More Sig Protein'!C:M,4,FALSE)</f>
        <v>0</v>
      </c>
      <c r="H17" s="57" t="str">
        <f>VLOOKUP(A17,'Table S4- More Sig Protein'!C:G,5,FALSE)</f>
        <v>-</v>
      </c>
      <c r="I17" s="35">
        <f>VLOOKUP(A17,'Table S4- More Sig Protein'!C:M,10,FALSE)</f>
        <v>-4.7968437774351003E-2</v>
      </c>
      <c r="J17" s="35">
        <f>VLOOKUP(A17,'Table S4- More Sig Protein'!C:M,11,FALSE)</f>
        <v>-0.24971980779721115</v>
      </c>
    </row>
    <row r="18" spans="1:10" x14ac:dyDescent="0.2">
      <c r="A18" s="121" t="s">
        <v>176</v>
      </c>
      <c r="B18" s="98">
        <v>1.0126999999999999</v>
      </c>
      <c r="C18" s="98">
        <v>1.8206E-2</v>
      </c>
      <c r="D18" s="98">
        <v>2.1949999999999998</v>
      </c>
      <c r="E18" s="98">
        <v>2.9982000000000002E-2</v>
      </c>
      <c r="F18" s="108" t="s">
        <v>5711</v>
      </c>
      <c r="G18" s="32">
        <f>VLOOKUP(A18,'Table S5- Lipidomics'!A:J,9,FALSE)</f>
        <v>0</v>
      </c>
      <c r="H18" s="114" t="str">
        <f>VLOOKUP(A18,'Table S5- Lipidomics'!A:J,10,FALSE)</f>
        <v>+</v>
      </c>
      <c r="I18" s="35">
        <f>VLOOKUP(A18,'Table S5- Lipidomics'!A:H,6,FALSE)</f>
        <v>0.19934041325738505</v>
      </c>
      <c r="J18" s="35">
        <f>VLOOKUP(A18,'Table S5- Lipidomics'!A:H,8,FALSE)</f>
        <v>0.42421997528498068</v>
      </c>
    </row>
    <row r="19" spans="1:10" x14ac:dyDescent="0.2">
      <c r="A19" s="115" t="s">
        <v>2147</v>
      </c>
      <c r="B19" s="98">
        <v>1.0124</v>
      </c>
      <c r="C19" s="98">
        <v>1.7794000000000001E-2</v>
      </c>
      <c r="D19" s="97">
        <v>2.4719000000000002</v>
      </c>
      <c r="E19" s="99">
        <v>1.5301E-2</v>
      </c>
      <c r="F19" s="108" t="s">
        <v>5711</v>
      </c>
      <c r="G19" s="32">
        <f>VLOOKUP(A19,'Table S4- More Sig Protein'!C:M,4,FALSE)</f>
        <v>0</v>
      </c>
      <c r="H19" s="57" t="str">
        <f>VLOOKUP(A19,'Table S4- More Sig Protein'!C:G,5,FALSE)</f>
        <v>-</v>
      </c>
      <c r="I19" s="35">
        <f>VLOOKUP(A19,'Table S4- More Sig Protein'!C:M,10,FALSE)</f>
        <v>2.9667009991690918E-2</v>
      </c>
      <c r="J19" s="35">
        <f>VLOOKUP(A19,'Table S4- More Sig Protein'!C:M,11,FALSE)</f>
        <v>-0.12680780829524352</v>
      </c>
    </row>
    <row r="20" spans="1:10" x14ac:dyDescent="0.2">
      <c r="A20" s="115" t="s">
        <v>76</v>
      </c>
      <c r="B20" s="98">
        <v>1.0121</v>
      </c>
      <c r="C20" s="98">
        <v>1.7406999999999999E-2</v>
      </c>
      <c r="D20" s="98">
        <v>2.0356999999999998</v>
      </c>
      <c r="E20" s="98">
        <v>4.4748999999999997E-2</v>
      </c>
      <c r="F20" s="108" t="s">
        <v>5711</v>
      </c>
      <c r="G20" s="32">
        <f>VLOOKUP(A20,'Table S5- Lipidomics'!A:J,9,FALSE)</f>
        <v>0</v>
      </c>
      <c r="H20" s="57" t="str">
        <f>VLOOKUP(A20,'Table S5- Lipidomics'!A:J,10,FALSE)</f>
        <v>-</v>
      </c>
      <c r="I20" s="35">
        <f>VLOOKUP(A20,'Table S5- Lipidomics'!A:H,6,FALSE)</f>
        <v>2.4150679958520271E-2</v>
      </c>
      <c r="J20" s="35">
        <f>VLOOKUP(A20,'Table S5- Lipidomics'!A:H,8,FALSE)</f>
        <v>-0.20361230801357877</v>
      </c>
    </row>
    <row r="21" spans="1:10" x14ac:dyDescent="0.2">
      <c r="A21" s="115" t="s">
        <v>184</v>
      </c>
      <c r="B21" s="98">
        <v>1.0117</v>
      </c>
      <c r="C21" s="98">
        <v>1.6752E-2</v>
      </c>
      <c r="D21" s="98">
        <v>2.3540999999999999</v>
      </c>
      <c r="E21" s="98">
        <v>2.0101999999999998E-2</v>
      </c>
      <c r="F21" s="108" t="s">
        <v>5711</v>
      </c>
      <c r="G21" s="32">
        <f>VLOOKUP(A21,'Table S5- Lipidomics'!A:J,9,FALSE)</f>
        <v>0</v>
      </c>
      <c r="H21" s="57" t="str">
        <f>VLOOKUP(A21,'Table S5- Lipidomics'!A:J,10,FALSE)</f>
        <v>-</v>
      </c>
      <c r="I21" s="35">
        <f>VLOOKUP(A21,'Table S5- Lipidomics'!A:H,6,FALSE)</f>
        <v>0.17904315790411829</v>
      </c>
      <c r="J21" s="35">
        <f>VLOOKUP(A21,'Table S5- Lipidomics'!A:H,8,FALSE)</f>
        <v>-0.20280746060392474</v>
      </c>
    </row>
    <row r="22" spans="1:10" x14ac:dyDescent="0.2">
      <c r="A22" s="115" t="s">
        <v>959</v>
      </c>
      <c r="B22" s="98">
        <v>1.0116000000000001</v>
      </c>
      <c r="C22" s="98">
        <v>1.6607E-2</v>
      </c>
      <c r="D22" s="97">
        <v>2.1372</v>
      </c>
      <c r="E22" s="99">
        <v>3.526E-2</v>
      </c>
      <c r="F22" s="107" t="s">
        <v>5707</v>
      </c>
      <c r="G22" s="32">
        <f>VLOOKUP(A22,'Table S4- More Sig Protein'!C:M,4,FALSE)</f>
        <v>0</v>
      </c>
      <c r="H22" s="57" t="str">
        <f>VLOOKUP(A22,'Table S4- More Sig Protein'!C:G,5,FALSE)</f>
        <v>-</v>
      </c>
      <c r="I22" s="35">
        <f>VLOOKUP(A22,'Table S4- More Sig Protein'!C:M,10,FALSE)</f>
        <v>-2.3843928507099932E-2</v>
      </c>
      <c r="J22" s="35">
        <f>VLOOKUP(A22,'Table S4- More Sig Protein'!C:M,11,FALSE)</f>
        <v>-0.16930624292174024</v>
      </c>
    </row>
    <row r="23" spans="1:10" ht="15" x14ac:dyDescent="0.25">
      <c r="A23" s="120" t="s">
        <v>1279</v>
      </c>
      <c r="B23" s="98">
        <v>1.0116000000000001</v>
      </c>
      <c r="C23" s="98">
        <v>1.6670000000000001E-2</v>
      </c>
      <c r="D23" s="97">
        <v>2.1282999999999999</v>
      </c>
      <c r="E23" s="99">
        <v>3.6011000000000001E-2</v>
      </c>
      <c r="F23" s="108" t="s">
        <v>5711</v>
      </c>
      <c r="G23" s="32">
        <f>VLOOKUP(A23,'Table S4- More Sig Protein'!C:M,4,FALSE)</f>
        <v>0</v>
      </c>
      <c r="H23" s="57" t="str">
        <f>VLOOKUP(A23,'Table S4- More Sig Protein'!C:G,5,FALSE)</f>
        <v>-</v>
      </c>
      <c r="I23" s="35">
        <f>VLOOKUP(A23,'Table S4- More Sig Protein'!C:M,10,FALSE)</f>
        <v>-0.10707988726757733</v>
      </c>
      <c r="J23" s="35">
        <f>VLOOKUP(A23,'Table S4- More Sig Protein'!C:M,11,FALSE)</f>
        <v>-0.30567922296591732</v>
      </c>
    </row>
    <row r="24" spans="1:10" x14ac:dyDescent="0.2">
      <c r="A24" s="115" t="s">
        <v>1454</v>
      </c>
      <c r="B24" s="98">
        <v>1.0106999999999999</v>
      </c>
      <c r="C24" s="98">
        <v>1.5374000000000001E-2</v>
      </c>
      <c r="D24" s="97">
        <v>2.1758999999999999</v>
      </c>
      <c r="E24" s="99">
        <v>3.2155000000000003E-2</v>
      </c>
      <c r="F24" s="108" t="s">
        <v>5711</v>
      </c>
      <c r="G24" s="32">
        <f>VLOOKUP(A24,'Table S4- More Sig Protein'!C:M,4,FALSE)</f>
        <v>0</v>
      </c>
      <c r="H24" s="57" t="str">
        <f>VLOOKUP(A24,'Table S4- More Sig Protein'!C:G,5,FALSE)</f>
        <v>-</v>
      </c>
      <c r="I24" s="35">
        <f>VLOOKUP(A24,'Table S4- More Sig Protein'!C:M,10,FALSE)</f>
        <v>-7.8357911313251094E-2</v>
      </c>
      <c r="J24" s="35">
        <f>VLOOKUP(A24,'Table S4- More Sig Protein'!C:M,11,FALSE)</f>
        <v>-0.24863788982524504</v>
      </c>
    </row>
    <row r="25" spans="1:10" ht="15" x14ac:dyDescent="0.25">
      <c r="A25" s="122" t="s">
        <v>1065</v>
      </c>
      <c r="B25" s="98">
        <v>1.0102</v>
      </c>
      <c r="C25" s="98">
        <v>1.4625000000000001E-2</v>
      </c>
      <c r="D25" s="97">
        <v>2.0013999999999998</v>
      </c>
      <c r="E25" s="99">
        <v>4.8328999999999997E-2</v>
      </c>
      <c r="F25" s="108" t="s">
        <v>5711</v>
      </c>
      <c r="G25" s="32">
        <f>VLOOKUP(A25,'Table S4- More Sig Protein'!C:M,4,FALSE)</f>
        <v>0</v>
      </c>
      <c r="H25" s="57" t="str">
        <f>VLOOKUP(A25,'Table S4- More Sig Protein'!C:G,5,FALSE)</f>
        <v>-</v>
      </c>
      <c r="I25" s="35">
        <f>VLOOKUP(A25,'Table S4- More Sig Protein'!C:M,10,FALSE)</f>
        <v>-6.0415085895918708E-2</v>
      </c>
      <c r="J25" s="35">
        <f>VLOOKUP(A25,'Table S4- More Sig Protein'!C:M,11,FALSE)</f>
        <v>-0.25676066253556229</v>
      </c>
    </row>
    <row r="26" spans="1:10" x14ac:dyDescent="0.2">
      <c r="A26" s="116" t="s">
        <v>1044</v>
      </c>
      <c r="B26" s="98">
        <v>1.01</v>
      </c>
      <c r="C26" s="98">
        <v>1.4314E-2</v>
      </c>
      <c r="D26" s="97">
        <v>2.8672</v>
      </c>
      <c r="E26" s="99">
        <v>5.1459000000000001E-3</v>
      </c>
      <c r="F26" s="108" t="s">
        <v>5711</v>
      </c>
      <c r="G26" s="32">
        <f>VLOOKUP(A26,'Table S4- More Sig Protein'!C:M,4,FALSE)</f>
        <v>0</v>
      </c>
      <c r="H26" s="57" t="str">
        <f>VLOOKUP(A26,'Table S4- More Sig Protein'!C:G,5,FALSE)</f>
        <v>-</v>
      </c>
      <c r="I26" s="35">
        <f>VLOOKUP(A26,'Table S4- More Sig Protein'!C:M,10,FALSE)</f>
        <v>-3.5304062623630728E-2</v>
      </c>
      <c r="J26" s="35">
        <f>VLOOKUP(A26,'Table S4- More Sig Protein'!C:M,11,FALSE)</f>
        <v>-0.21423766157444035</v>
      </c>
    </row>
    <row r="27" spans="1:10" x14ac:dyDescent="0.2">
      <c r="A27" s="116" t="s">
        <v>2297</v>
      </c>
      <c r="B27" s="98">
        <v>1.0099</v>
      </c>
      <c r="C27" s="98">
        <v>1.4269E-2</v>
      </c>
      <c r="D27" s="97">
        <v>3.4213</v>
      </c>
      <c r="E27" s="96">
        <v>9.3515000000000004E-4</v>
      </c>
      <c r="F27" s="108" t="s">
        <v>5711</v>
      </c>
      <c r="G27" s="32">
        <f>VLOOKUP(A27,'Table S4- More Sig Protein'!C:M,4,FALSE)</f>
        <v>0</v>
      </c>
      <c r="H27" s="57" t="str">
        <f>VLOOKUP(A27,'Table S4- More Sig Protein'!C:G,5,FALSE)</f>
        <v>-</v>
      </c>
      <c r="I27" s="35">
        <f>VLOOKUP(A27,'Table S4- More Sig Protein'!C:M,10,FALSE)</f>
        <v>4.9302969041573164E-2</v>
      </c>
      <c r="J27" s="35">
        <f>VLOOKUP(A27,'Table S4- More Sig Protein'!C:M,11,FALSE)</f>
        <v>-0.1696277063176872</v>
      </c>
    </row>
    <row r="28" spans="1:10" x14ac:dyDescent="0.2">
      <c r="A28" s="115" t="s">
        <v>2236</v>
      </c>
      <c r="B28" s="98">
        <v>1.0093000000000001</v>
      </c>
      <c r="C28" s="98">
        <v>1.3367E-2</v>
      </c>
      <c r="D28" s="97">
        <v>2.6261999999999999</v>
      </c>
      <c r="E28" s="99">
        <v>1.013E-2</v>
      </c>
      <c r="F28" s="108" t="s">
        <v>5711</v>
      </c>
      <c r="G28" s="32">
        <f>VLOOKUP(A28,'Table S4- More Sig Protein'!C:M,4,FALSE)</f>
        <v>0</v>
      </c>
      <c r="H28" s="57" t="str">
        <f>VLOOKUP(A28,'Table S4- More Sig Protein'!C:G,5,FALSE)</f>
        <v>-</v>
      </c>
      <c r="I28" s="35">
        <f>VLOOKUP(A28,'Table S4- More Sig Protein'!C:M,10,FALSE)</f>
        <v>-7.8046473390017468E-2</v>
      </c>
      <c r="J28" s="35">
        <f>VLOOKUP(A28,'Table S4- More Sig Protein'!C:M,11,FALSE)</f>
        <v>-0.24561559502751962</v>
      </c>
    </row>
    <row r="29" spans="1:10" x14ac:dyDescent="0.2">
      <c r="A29" s="115" t="s">
        <v>1453</v>
      </c>
      <c r="B29" s="98">
        <v>1.0065999999999999</v>
      </c>
      <c r="C29" s="98">
        <v>9.5616999999999994E-3</v>
      </c>
      <c r="D29" s="97">
        <v>2.4062000000000001</v>
      </c>
      <c r="E29" s="99">
        <v>1.8142999999999999E-2</v>
      </c>
      <c r="F29" s="108" t="s">
        <v>5711</v>
      </c>
      <c r="G29" s="32">
        <f>VLOOKUP(A29,'Table S4- More Sig Protein'!C:M,4,FALSE)</f>
        <v>0</v>
      </c>
      <c r="H29" s="57" t="str">
        <f>VLOOKUP(A29,'Table S4- More Sig Protein'!C:G,5,FALSE)</f>
        <v>-</v>
      </c>
      <c r="I29" s="35">
        <f>VLOOKUP(A29,'Table S4- More Sig Protein'!C:M,10,FALSE)</f>
        <v>-6.4127765674797388E-2</v>
      </c>
      <c r="J29" s="35">
        <f>VLOOKUP(A29,'Table S4- More Sig Protein'!C:M,11,FALSE)</f>
        <v>-0.19240769851802852</v>
      </c>
    </row>
    <row r="30" spans="1:10" ht="15" x14ac:dyDescent="0.2">
      <c r="A30" s="123" t="s">
        <v>224</v>
      </c>
      <c r="B30" s="98">
        <v>0.99416000000000004</v>
      </c>
      <c r="C30" s="98">
        <v>-8.4468000000000008E-3</v>
      </c>
      <c r="D30" s="98">
        <v>-2.0344000000000002</v>
      </c>
      <c r="E30" s="98">
        <v>4.3987999999999999E-2</v>
      </c>
      <c r="F30" s="107" t="s">
        <v>5707</v>
      </c>
      <c r="G30" s="32">
        <f>VLOOKUP(A30,'Table S5- Lipidomics'!A:J,9,FALSE)</f>
        <v>0</v>
      </c>
      <c r="H30" s="114" t="str">
        <f>VLOOKUP(A30,'Table S5- Lipidomics'!A:J,10,FALSE)</f>
        <v>+</v>
      </c>
      <c r="I30" s="35">
        <f>VLOOKUP(A30,'Table S5- Lipidomics'!A:H,6,FALSE)</f>
        <v>-0.11267877206341481</v>
      </c>
      <c r="J30" s="35">
        <f>VLOOKUP(A30,'Table S5- Lipidomics'!A:H,8,FALSE)</f>
        <v>0.1794774158004131</v>
      </c>
    </row>
    <row r="31" spans="1:10" x14ac:dyDescent="0.2">
      <c r="A31" s="121" t="s">
        <v>44</v>
      </c>
      <c r="B31" s="98">
        <v>0.99360000000000004</v>
      </c>
      <c r="C31" s="98">
        <v>-9.2560999999999997E-3</v>
      </c>
      <c r="D31" s="98">
        <v>-2.2088999999999999</v>
      </c>
      <c r="E31" s="98">
        <v>2.9749999999999999E-2</v>
      </c>
      <c r="F31" s="107" t="s">
        <v>5707</v>
      </c>
      <c r="G31" s="32">
        <f>VLOOKUP(A31,'Table S5- Lipidomics'!A:J,9,FALSE)</f>
        <v>0</v>
      </c>
      <c r="H31" s="114" t="str">
        <f>VLOOKUP(A31,'Table S5- Lipidomics'!A:J,10,FALSE)</f>
        <v>+</v>
      </c>
      <c r="I31" s="35">
        <f>VLOOKUP(A31,'Table S5- Lipidomics'!A:H,6,FALSE)</f>
        <v>9.3798102534599082E-3</v>
      </c>
      <c r="J31" s="35">
        <f>VLOOKUP(A31,'Table S5- Lipidomics'!A:H,8,FALSE)</f>
        <v>0.15091452670425554</v>
      </c>
    </row>
    <row r="32" spans="1:10" ht="15" x14ac:dyDescent="0.25">
      <c r="A32" s="120" t="s">
        <v>1066</v>
      </c>
      <c r="B32" s="98">
        <v>0.99350000000000005</v>
      </c>
      <c r="C32" s="98">
        <v>-9.4015999999999995E-3</v>
      </c>
      <c r="D32" s="97">
        <v>-2.1956000000000002</v>
      </c>
      <c r="E32" s="99">
        <v>3.0662999999999999E-2</v>
      </c>
      <c r="F32" s="107" t="s">
        <v>5707</v>
      </c>
      <c r="G32" s="32">
        <f>VLOOKUP(A32,'Table S4- More Sig Protein'!C:M,4,FALSE)</f>
        <v>0</v>
      </c>
      <c r="H32" s="114" t="str">
        <f>VLOOKUP(A32,'Table S4- More Sig Protein'!C:G,5,FALSE)</f>
        <v>+</v>
      </c>
      <c r="I32" s="35">
        <f>VLOOKUP(A32,'Table S4- More Sig Protein'!C:M,10,FALSE)</f>
        <v>6.766943997646635E-2</v>
      </c>
      <c r="J32" s="35">
        <f>VLOOKUP(A32,'Table S4- More Sig Protein'!C:M,11,FALSE)</f>
        <v>0.17819039944415849</v>
      </c>
    </row>
    <row r="33" spans="1:10" x14ac:dyDescent="0.2">
      <c r="A33" s="115" t="s">
        <v>157</v>
      </c>
      <c r="B33" s="98">
        <v>0.99322999999999995</v>
      </c>
      <c r="C33" s="98">
        <v>-9.8031999999999998E-3</v>
      </c>
      <c r="D33" s="98">
        <v>-2.1190000000000002</v>
      </c>
      <c r="E33" s="98">
        <v>3.6039000000000002E-2</v>
      </c>
      <c r="F33" s="107" t="s">
        <v>5707</v>
      </c>
      <c r="G33" s="32">
        <f>VLOOKUP(A33,'Table S5- Lipidomics'!A:J,9,FALSE)</f>
        <v>0</v>
      </c>
      <c r="H33" s="57" t="str">
        <f>VLOOKUP(A33,'Table S5- Lipidomics'!A:J,10,FALSE)</f>
        <v>-</v>
      </c>
      <c r="I33" s="35">
        <f>VLOOKUP(A33,'Table S5- Lipidomics'!A:H,6,FALSE)</f>
        <v>-0.12319288294695241</v>
      </c>
      <c r="J33" s="35">
        <f>VLOOKUP(A33,'Table S5- Lipidomics'!A:H,8,FALSE)</f>
        <v>-0.20116809320738938</v>
      </c>
    </row>
    <row r="34" spans="1:10" x14ac:dyDescent="0.2">
      <c r="A34" s="121" t="s">
        <v>55</v>
      </c>
      <c r="B34" s="98">
        <v>0.99289000000000005</v>
      </c>
      <c r="C34" s="98">
        <v>-1.0293999999999999E-2</v>
      </c>
      <c r="D34" s="98">
        <v>-3.2614999999999998</v>
      </c>
      <c r="E34" s="96">
        <v>1.5716E-3</v>
      </c>
      <c r="F34" s="107" t="s">
        <v>5707</v>
      </c>
      <c r="G34" s="32">
        <f>VLOOKUP(A34,'Table S5- Lipidomics'!A:J,9,FALSE)</f>
        <v>0</v>
      </c>
      <c r="H34" s="114" t="str">
        <f>VLOOKUP(A34,'Table S5- Lipidomics'!A:J,10,FALSE)</f>
        <v>+</v>
      </c>
      <c r="I34" s="35">
        <f>VLOOKUP(A34,'Table S5- Lipidomics'!A:H,6,FALSE)</f>
        <v>-1.1314859387198339E-2</v>
      </c>
      <c r="J34" s="35">
        <f>VLOOKUP(A34,'Table S5- Lipidomics'!A:H,8,FALSE)</f>
        <v>0.16806201693048806</v>
      </c>
    </row>
    <row r="35" spans="1:10" x14ac:dyDescent="0.2">
      <c r="A35" s="121" t="s">
        <v>43</v>
      </c>
      <c r="B35" s="98">
        <v>0.99158000000000002</v>
      </c>
      <c r="C35" s="98">
        <v>-1.2204E-2</v>
      </c>
      <c r="D35" s="98">
        <v>-2.8763999999999998</v>
      </c>
      <c r="E35" s="96">
        <v>5.0337999999999997E-3</v>
      </c>
      <c r="F35" s="107" t="s">
        <v>5707</v>
      </c>
      <c r="G35" s="32">
        <f>VLOOKUP(A35,'Table S5- Lipidomics'!A:J,9,FALSE)</f>
        <v>0</v>
      </c>
      <c r="H35" s="114" t="str">
        <f>VLOOKUP(A35,'Table S5- Lipidomics'!A:J,10,FALSE)</f>
        <v>+</v>
      </c>
      <c r="I35" s="35">
        <f>VLOOKUP(A35,'Table S5- Lipidomics'!A:H,6,FALSE)</f>
        <v>-1.7998415545289248E-2</v>
      </c>
      <c r="J35" s="35">
        <f>VLOOKUP(A35,'Table S5- Lipidomics'!A:H,8,FALSE)</f>
        <v>0.15169060427516401</v>
      </c>
    </row>
    <row r="36" spans="1:10" x14ac:dyDescent="0.2">
      <c r="A36" s="115" t="s">
        <v>144</v>
      </c>
      <c r="B36" s="98">
        <v>0.99050000000000005</v>
      </c>
      <c r="C36" s="98">
        <v>-1.3769E-2</v>
      </c>
      <c r="D36" s="98">
        <v>-2.4807000000000001</v>
      </c>
      <c r="E36" s="98">
        <v>1.4422000000000001E-2</v>
      </c>
      <c r="F36" s="107" t="s">
        <v>5707</v>
      </c>
      <c r="G36" s="32">
        <f>VLOOKUP(A36,'Table S5- Lipidomics'!A:J,9,FALSE)</f>
        <v>0</v>
      </c>
      <c r="H36" s="57" t="str">
        <f>VLOOKUP(A36,'Table S5- Lipidomics'!A:J,10,FALSE)</f>
        <v>-</v>
      </c>
      <c r="I36" s="35">
        <f>VLOOKUP(A36,'Table S5- Lipidomics'!A:H,6,FALSE)</f>
        <v>-0.16520580657438444</v>
      </c>
      <c r="J36" s="35">
        <f>VLOOKUP(A36,'Table S5- Lipidomics'!A:H,8,FALSE)</f>
        <v>-0.35583194497302273</v>
      </c>
    </row>
    <row r="37" spans="1:10" x14ac:dyDescent="0.2">
      <c r="A37" s="115" t="s">
        <v>277</v>
      </c>
      <c r="B37" s="98">
        <v>0.99007999999999996</v>
      </c>
      <c r="C37" s="98">
        <v>-1.4387E-2</v>
      </c>
      <c r="D37" s="98">
        <v>-2.0640000000000001</v>
      </c>
      <c r="E37" s="98">
        <v>4.1051999999999998E-2</v>
      </c>
      <c r="F37" s="107" t="s">
        <v>5707</v>
      </c>
      <c r="G37" s="32">
        <f>VLOOKUP(A37,'Table S5- Lipidomics'!A:J,9,FALSE)</f>
        <v>0</v>
      </c>
      <c r="H37" s="57" t="str">
        <f>VLOOKUP(A37,'Table S5- Lipidomics'!A:J,10,FALSE)</f>
        <v>-</v>
      </c>
      <c r="I37" s="35">
        <f>VLOOKUP(A37,'Table S5- Lipidomics'!A:H,6,FALSE)</f>
        <v>-0.15885221169882868</v>
      </c>
      <c r="J37" s="35">
        <f>VLOOKUP(A37,'Table S5- Lipidomics'!A:H,8,FALSE)</f>
        <v>-0.23267932261178714</v>
      </c>
    </row>
    <row r="38" spans="1:10" ht="15" x14ac:dyDescent="0.25">
      <c r="A38" s="120" t="s">
        <v>898</v>
      </c>
      <c r="B38" s="98">
        <v>0.98985000000000001</v>
      </c>
      <c r="C38" s="98">
        <v>-1.4725E-2</v>
      </c>
      <c r="D38" s="97">
        <v>-2.4416000000000002</v>
      </c>
      <c r="E38" s="99">
        <v>1.6556999999999999E-2</v>
      </c>
      <c r="F38" s="107" t="s">
        <v>5707</v>
      </c>
      <c r="G38" s="32">
        <f>VLOOKUP(A38,'Table S4- More Sig Protein'!C:M,4,FALSE)</f>
        <v>0</v>
      </c>
      <c r="H38" s="114" t="str">
        <f>VLOOKUP(A38,'Table S4- More Sig Protein'!C:G,5,FALSE)</f>
        <v>+</v>
      </c>
      <c r="I38" s="35">
        <f>VLOOKUP(A38,'Table S4- More Sig Protein'!C:M,10,FALSE)</f>
        <v>4.9593734559017832E-2</v>
      </c>
      <c r="J38" s="35">
        <f>VLOOKUP(A38,'Table S4- More Sig Protein'!C:M,11,FALSE)</f>
        <v>0.1937000047014994</v>
      </c>
    </row>
    <row r="39" spans="1:10" x14ac:dyDescent="0.2">
      <c r="A39" s="115" t="s">
        <v>142</v>
      </c>
      <c r="B39" s="98">
        <v>0.98953000000000002</v>
      </c>
      <c r="C39" s="98">
        <v>-1.5188999999999999E-2</v>
      </c>
      <c r="D39" s="98">
        <v>-2.1880999999999999</v>
      </c>
      <c r="E39" s="98">
        <v>3.0491999999999998E-2</v>
      </c>
      <c r="F39" s="107" t="s">
        <v>5707</v>
      </c>
      <c r="G39" s="32">
        <f>VLOOKUP(A39,'Table S5- Lipidomics'!A:J,9,FALSE)</f>
        <v>0</v>
      </c>
      <c r="H39" s="57" t="str">
        <f>VLOOKUP(A39,'Table S5- Lipidomics'!A:J,10,FALSE)</f>
        <v>-</v>
      </c>
      <c r="I39" s="35">
        <f>VLOOKUP(A39,'Table S5- Lipidomics'!A:H,6,FALSE)</f>
        <v>-0.18181015443701298</v>
      </c>
      <c r="J39" s="35">
        <f>VLOOKUP(A39,'Table S5- Lipidomics'!A:H,8,FALSE)</f>
        <v>-0.5293895474983259</v>
      </c>
    </row>
    <row r="40" spans="1:10" x14ac:dyDescent="0.2">
      <c r="A40" s="115" t="s">
        <v>1100</v>
      </c>
      <c r="B40" s="98">
        <v>0.98889000000000005</v>
      </c>
      <c r="C40" s="98">
        <v>-1.6115000000000001E-2</v>
      </c>
      <c r="D40" s="97">
        <v>-2.4487000000000001</v>
      </c>
      <c r="E40" s="99">
        <v>1.6251999999999999E-2</v>
      </c>
      <c r="F40" s="107" t="s">
        <v>5707</v>
      </c>
      <c r="G40" s="32">
        <f>VLOOKUP(A40,'Table S4- More Sig Protein'!C:M,4,FALSE)</f>
        <v>0</v>
      </c>
      <c r="H40" s="114" t="str">
        <f>VLOOKUP(A40,'Table S4- More Sig Protein'!C:G,5,FALSE)</f>
        <v>+</v>
      </c>
      <c r="I40" s="35">
        <f>VLOOKUP(A40,'Table S4- More Sig Protein'!C:M,10,FALSE)</f>
        <v>3.7731269084552821E-2</v>
      </c>
      <c r="J40" s="35">
        <f>VLOOKUP(A40,'Table S4- More Sig Protein'!C:M,11,FALSE)</f>
        <v>0.21924771458375147</v>
      </c>
    </row>
    <row r="41" spans="1:10" x14ac:dyDescent="0.2">
      <c r="A41" s="115" t="s">
        <v>1013</v>
      </c>
      <c r="B41" s="98">
        <v>0.98838000000000004</v>
      </c>
      <c r="C41" s="98">
        <v>-1.6868999999999999E-2</v>
      </c>
      <c r="D41" s="97">
        <v>-2.2248000000000001</v>
      </c>
      <c r="E41" s="99">
        <v>2.8570000000000002E-2</v>
      </c>
      <c r="F41" s="107" t="s">
        <v>5707</v>
      </c>
      <c r="G41" s="32">
        <f>VLOOKUP(A41,'Table S4- More Sig Protein'!C:M,4,FALSE)</f>
        <v>0</v>
      </c>
      <c r="H41" s="114" t="str">
        <f>VLOOKUP(A41,'Table S4- More Sig Protein'!C:G,5,FALSE)</f>
        <v>+</v>
      </c>
      <c r="I41" s="35">
        <f>VLOOKUP(A41,'Table S4- More Sig Protein'!C:M,10,FALSE)</f>
        <v>0.14827612429301595</v>
      </c>
      <c r="J41" s="35">
        <f>VLOOKUP(A41,'Table S4- More Sig Protein'!C:M,11,FALSE)</f>
        <v>0.32853709098004913</v>
      </c>
    </row>
    <row r="42" spans="1:10" x14ac:dyDescent="0.2">
      <c r="A42" s="121" t="s">
        <v>27</v>
      </c>
      <c r="B42" s="98">
        <v>0.98740000000000006</v>
      </c>
      <c r="C42" s="98">
        <v>-1.8291999999999999E-2</v>
      </c>
      <c r="D42" s="98">
        <v>-3.6541000000000001</v>
      </c>
      <c r="E42" s="96">
        <v>4.3578999999999997E-4</v>
      </c>
      <c r="F42" s="107" t="s">
        <v>5707</v>
      </c>
      <c r="G42" s="32">
        <f>VLOOKUP(A42,'Table S5- Lipidomics'!A:J,9,FALSE)</f>
        <v>0</v>
      </c>
      <c r="H42" s="114" t="str">
        <f>VLOOKUP(A42,'Table S5- Lipidomics'!A:J,10,FALSE)</f>
        <v>+</v>
      </c>
      <c r="I42" s="35">
        <f>VLOOKUP(A42,'Table S5- Lipidomics'!A:H,6,FALSE)</f>
        <v>-4.4619673704179519E-2</v>
      </c>
      <c r="J42" s="35">
        <f>VLOOKUP(A42,'Table S5- Lipidomics'!A:H,8,FALSE)</f>
        <v>0.20647799914788934</v>
      </c>
    </row>
    <row r="43" spans="1:10" x14ac:dyDescent="0.2">
      <c r="A43" s="115" t="s">
        <v>1135</v>
      </c>
      <c r="B43" s="98">
        <v>0.98738999999999999</v>
      </c>
      <c r="C43" s="98">
        <v>-1.8301999999999999E-2</v>
      </c>
      <c r="D43" s="97">
        <v>-2.2187000000000001</v>
      </c>
      <c r="E43" s="99">
        <v>2.8993999999999999E-2</v>
      </c>
      <c r="F43" s="107" t="s">
        <v>5707</v>
      </c>
      <c r="G43" s="32">
        <f>VLOOKUP(A43,'Table S4- More Sig Protein'!C:M,4,FALSE)</f>
        <v>0</v>
      </c>
      <c r="H43" s="114" t="str">
        <f>VLOOKUP(A43,'Table S4- More Sig Protein'!C:G,5,FALSE)</f>
        <v>+</v>
      </c>
      <c r="I43" s="35">
        <f>VLOOKUP(A43,'Table S4- More Sig Protein'!C:M,10,FALSE)</f>
        <v>1.9848065993135933E-2</v>
      </c>
      <c r="J43" s="35">
        <f>VLOOKUP(A43,'Table S4- More Sig Protein'!C:M,11,FALSE)</f>
        <v>0.18141366893583566</v>
      </c>
    </row>
    <row r="44" spans="1:10" x14ac:dyDescent="0.2">
      <c r="A44" s="115" t="s">
        <v>107</v>
      </c>
      <c r="B44" s="98">
        <v>0.98594000000000004</v>
      </c>
      <c r="C44" s="98">
        <v>-2.0428000000000002E-2</v>
      </c>
      <c r="D44" s="98">
        <v>-2.2425999999999999</v>
      </c>
      <c r="E44" s="98">
        <v>2.6658000000000001E-2</v>
      </c>
      <c r="F44" s="107" t="s">
        <v>5707</v>
      </c>
      <c r="G44" s="32">
        <f>VLOOKUP(A44,'Table S5- Lipidomics'!A:J,9,FALSE)</f>
        <v>0</v>
      </c>
      <c r="H44" s="57" t="str">
        <f>VLOOKUP(A44,'Table S5- Lipidomics'!A:J,10,FALSE)</f>
        <v>-</v>
      </c>
      <c r="I44" s="35">
        <f>VLOOKUP(A44,'Table S5- Lipidomics'!A:H,6,FALSE)</f>
        <v>-0.21620452312512484</v>
      </c>
      <c r="J44" s="35">
        <f>VLOOKUP(A44,'Table S5- Lipidomics'!A:H,8,FALSE)</f>
        <v>-0.45665223342591688</v>
      </c>
    </row>
    <row r="45" spans="1:10" x14ac:dyDescent="0.2">
      <c r="A45" s="115" t="s">
        <v>1692</v>
      </c>
      <c r="B45" s="98">
        <v>0.98340000000000005</v>
      </c>
      <c r="C45" s="98">
        <v>-2.4150000000000001E-2</v>
      </c>
      <c r="D45" s="97">
        <v>-2.0049999999999999</v>
      </c>
      <c r="E45" s="99">
        <v>4.7939000000000002E-2</v>
      </c>
      <c r="F45" s="107" t="s">
        <v>5707</v>
      </c>
      <c r="G45" s="32">
        <f>VLOOKUP(A45,'Table S4- More Sig Protein'!C:M,4,FALSE)</f>
        <v>0</v>
      </c>
      <c r="H45" s="114" t="str">
        <f>VLOOKUP(A45,'Table S4- More Sig Protein'!C:G,5,FALSE)</f>
        <v>+</v>
      </c>
      <c r="I45" s="35">
        <f>VLOOKUP(A45,'Table S4- More Sig Protein'!C:M,10,FALSE)</f>
        <v>4.9718475147438213E-2</v>
      </c>
      <c r="J45" s="35">
        <f>VLOOKUP(A45,'Table S4- More Sig Protein'!C:M,11,FALSE)</f>
        <v>0.26378166582784601</v>
      </c>
    </row>
    <row r="46" spans="1:10" x14ac:dyDescent="0.2">
      <c r="A46" s="115" t="s">
        <v>960</v>
      </c>
      <c r="B46" s="98">
        <v>0.98248000000000002</v>
      </c>
      <c r="C46" s="98">
        <v>-2.5493999999999999E-2</v>
      </c>
      <c r="D46" s="97">
        <v>-3.8096999999999999</v>
      </c>
      <c r="E46" s="96">
        <v>2.5251000000000001E-4</v>
      </c>
      <c r="F46" s="107" t="s">
        <v>5707</v>
      </c>
      <c r="G46" s="32">
        <f>VLOOKUP(A46,'Table S4- More Sig Protein'!C:M,4,FALSE)</f>
        <v>0</v>
      </c>
      <c r="H46" s="114" t="str">
        <f>VLOOKUP(A46,'Table S4- More Sig Protein'!C:G,5,FALSE)</f>
        <v>+</v>
      </c>
      <c r="I46" s="35">
        <f>VLOOKUP(A46,'Table S4- More Sig Protein'!C:M,10,FALSE)</f>
        <v>1.1351656419815725E-3</v>
      </c>
      <c r="J46" s="35">
        <f>VLOOKUP(A46,'Table S4- More Sig Protein'!C:M,11,FALSE)</f>
        <v>0.28416964341781892</v>
      </c>
    </row>
    <row r="47" spans="1:10" x14ac:dyDescent="0.2">
      <c r="A47" s="115" t="s">
        <v>1214</v>
      </c>
      <c r="B47" s="98">
        <v>0.98224</v>
      </c>
      <c r="C47" s="98">
        <v>-2.5857000000000002E-2</v>
      </c>
      <c r="D47" s="97">
        <v>-3.4075000000000002</v>
      </c>
      <c r="E47" s="96">
        <v>9.780800000000001E-4</v>
      </c>
      <c r="F47" s="107" t="s">
        <v>5707</v>
      </c>
      <c r="G47" s="32">
        <f>VLOOKUP(A47,'Table S4- More Sig Protein'!C:M,4,FALSE)</f>
        <v>0</v>
      </c>
      <c r="H47" s="114" t="str">
        <f>VLOOKUP(A47,'Table S4- More Sig Protein'!C:G,5,FALSE)</f>
        <v>+</v>
      </c>
      <c r="I47" s="35">
        <f>VLOOKUP(A47,'Table S4- More Sig Protein'!C:M,10,FALSE)</f>
        <v>-9.3617615419123723E-3</v>
      </c>
      <c r="J47" s="35">
        <f>VLOOKUP(A47,'Table S4- More Sig Protein'!C:M,11,FALSE)</f>
        <v>0.21842120048490266</v>
      </c>
    </row>
    <row r="48" spans="1:10" x14ac:dyDescent="0.2">
      <c r="A48" s="115" t="s">
        <v>1017</v>
      </c>
      <c r="B48" s="98">
        <v>0.98202</v>
      </c>
      <c r="C48" s="98">
        <v>-2.6172999999999998E-2</v>
      </c>
      <c r="D48" s="97">
        <v>-2.5945</v>
      </c>
      <c r="E48" s="99">
        <v>1.1041E-2</v>
      </c>
      <c r="F48" s="107" t="s">
        <v>5707</v>
      </c>
      <c r="G48" s="32">
        <f>VLOOKUP(A48,'Table S4- More Sig Protein'!C:M,4,FALSE)</f>
        <v>0</v>
      </c>
      <c r="H48" s="114" t="str">
        <f>VLOOKUP(A48,'Table S4- More Sig Protein'!C:G,5,FALSE)</f>
        <v>+</v>
      </c>
      <c r="I48" s="35">
        <f>VLOOKUP(A48,'Table S4- More Sig Protein'!C:M,10,FALSE)</f>
        <v>3.2791998259048327E-2</v>
      </c>
      <c r="J48" s="35">
        <f>VLOOKUP(A48,'Table S4- More Sig Protein'!C:M,11,FALSE)</f>
        <v>0.25674797222075618</v>
      </c>
    </row>
    <row r="49" spans="1:10" x14ac:dyDescent="0.2">
      <c r="A49" s="115" t="s">
        <v>687</v>
      </c>
      <c r="B49" s="98">
        <v>0.98129</v>
      </c>
      <c r="C49" s="98">
        <v>-2.7247E-2</v>
      </c>
      <c r="D49" s="97">
        <v>-3.8327</v>
      </c>
      <c r="E49" s="96">
        <v>2.3305E-4</v>
      </c>
      <c r="F49" s="107" t="s">
        <v>5707</v>
      </c>
      <c r="G49" s="32">
        <f>VLOOKUP(A49,'Table S4- More Sig Protein'!C:M,4,FALSE)</f>
        <v>0</v>
      </c>
      <c r="H49" s="114" t="str">
        <f>VLOOKUP(A49,'Table S4- More Sig Protein'!C:G,5,FALSE)</f>
        <v>+</v>
      </c>
      <c r="I49" s="35">
        <f>VLOOKUP(A49,'Table S4- More Sig Protein'!C:M,10,FALSE)</f>
        <v>1.3571696384957477E-2</v>
      </c>
      <c r="J49" s="35">
        <f>VLOOKUP(A49,'Table S4- More Sig Protein'!C:M,11,FALSE)</f>
        <v>0.4252501437178573</v>
      </c>
    </row>
    <row r="50" spans="1:10" x14ac:dyDescent="0.2">
      <c r="A50" s="115" t="s">
        <v>1367</v>
      </c>
      <c r="B50" s="98">
        <v>0.97918000000000005</v>
      </c>
      <c r="C50" s="98">
        <v>-3.0352000000000001E-2</v>
      </c>
      <c r="D50" s="97">
        <v>-2.3595000000000002</v>
      </c>
      <c r="E50" s="99">
        <v>2.0437E-2</v>
      </c>
      <c r="F50" s="107" t="s">
        <v>5707</v>
      </c>
      <c r="G50" s="32">
        <f>VLOOKUP(A50,'Table S4- More Sig Protein'!C:M,4,FALSE)</f>
        <v>0</v>
      </c>
      <c r="H50" s="114" t="str">
        <f>VLOOKUP(A50,'Table S4- More Sig Protein'!C:G,5,FALSE)</f>
        <v>+</v>
      </c>
      <c r="I50" s="35">
        <f>VLOOKUP(A50,'Table S4- More Sig Protein'!C:M,10,FALSE)</f>
        <v>-1.7934293292984904E-3</v>
      </c>
      <c r="J50" s="35">
        <f>VLOOKUP(A50,'Table S4- More Sig Protein'!C:M,11,FALSE)</f>
        <v>0.25055970213450252</v>
      </c>
    </row>
    <row r="51" spans="1:10" x14ac:dyDescent="0.2">
      <c r="A51" s="115" t="s">
        <v>1570</v>
      </c>
      <c r="B51" s="98">
        <v>0.97826000000000002</v>
      </c>
      <c r="C51" s="98">
        <v>-3.1711999999999997E-2</v>
      </c>
      <c r="D51" s="97">
        <v>-3.08</v>
      </c>
      <c r="E51" s="99">
        <v>2.7374999999999999E-3</v>
      </c>
      <c r="F51" s="107" t="s">
        <v>5707</v>
      </c>
      <c r="G51" s="32">
        <f>VLOOKUP(A51,'Table S4- More Sig Protein'!C:M,4,FALSE)</f>
        <v>0</v>
      </c>
      <c r="H51" s="114" t="str">
        <f>VLOOKUP(A51,'Table S4- More Sig Protein'!C:G,5,FALSE)</f>
        <v>+</v>
      </c>
      <c r="I51" s="35">
        <f>VLOOKUP(A51,'Table S4- More Sig Protein'!C:M,10,FALSE)</f>
        <v>3.632203752722063E-2</v>
      </c>
      <c r="J51" s="35">
        <f>VLOOKUP(A51,'Table S4- More Sig Protein'!C:M,11,FALSE)</f>
        <v>0.44367006283846422</v>
      </c>
    </row>
    <row r="52" spans="1:10" x14ac:dyDescent="0.2">
      <c r="A52" s="115" t="s">
        <v>858</v>
      </c>
      <c r="B52" s="98">
        <v>0.97746999999999995</v>
      </c>
      <c r="C52" s="98">
        <v>-3.2872999999999999E-2</v>
      </c>
      <c r="D52" s="97">
        <v>-2.7151999999999998</v>
      </c>
      <c r="E52" s="99">
        <v>7.9246999999999998E-3</v>
      </c>
      <c r="F52" s="107" t="s">
        <v>5707</v>
      </c>
      <c r="G52" s="32">
        <f>VLOOKUP(A52,'Table S4- More Sig Protein'!C:M,4,FALSE)</f>
        <v>0</v>
      </c>
      <c r="H52" s="114" t="str">
        <f>VLOOKUP(A52,'Table S4- More Sig Protein'!C:G,5,FALSE)</f>
        <v>+</v>
      </c>
      <c r="I52" s="35">
        <f>VLOOKUP(A52,'Table S4- More Sig Protein'!C:M,10,FALSE)</f>
        <v>2.107323628886526E-2</v>
      </c>
      <c r="J52" s="35">
        <f>VLOOKUP(A52,'Table S4- More Sig Protein'!C:M,11,FALSE)</f>
        <v>0.3607439314422809</v>
      </c>
    </row>
    <row r="53" spans="1:10" x14ac:dyDescent="0.2">
      <c r="A53" s="115" t="s">
        <v>895</v>
      </c>
      <c r="B53" s="98">
        <v>0.97667999999999999</v>
      </c>
      <c r="C53" s="98">
        <v>-3.4042000000000003E-2</v>
      </c>
      <c r="D53" s="97">
        <v>-2.2250999999999999</v>
      </c>
      <c r="E53" s="99">
        <v>2.8549000000000001E-2</v>
      </c>
      <c r="F53" s="107" t="s">
        <v>5707</v>
      </c>
      <c r="G53" s="32">
        <f>VLOOKUP(A53,'Table S4- More Sig Protein'!C:M,4,FALSE)</f>
        <v>0</v>
      </c>
      <c r="H53" s="114" t="str">
        <f>VLOOKUP(A53,'Table S4- More Sig Protein'!C:G,5,FALSE)</f>
        <v>+</v>
      </c>
      <c r="I53" s="35">
        <f>VLOOKUP(A53,'Table S4- More Sig Protein'!C:M,10,FALSE)</f>
        <v>0.13515531156244442</v>
      </c>
      <c r="J53" s="35">
        <f>VLOOKUP(A53,'Table S4- More Sig Protein'!C:M,11,FALSE)</f>
        <v>0.49015602600647945</v>
      </c>
    </row>
    <row r="54" spans="1:10" x14ac:dyDescent="0.2">
      <c r="A54" s="115" t="s">
        <v>682</v>
      </c>
      <c r="B54" s="98">
        <v>0.97558</v>
      </c>
      <c r="C54" s="98">
        <v>-3.5661999999999999E-2</v>
      </c>
      <c r="D54" s="97">
        <v>-2.7635000000000001</v>
      </c>
      <c r="E54" s="99">
        <v>6.9204000000000002E-3</v>
      </c>
      <c r="F54" s="107" t="s">
        <v>5707</v>
      </c>
      <c r="G54" s="32">
        <f>VLOOKUP(A54,'Table S4- More Sig Protein'!C:M,4,FALSE)</f>
        <v>0</v>
      </c>
      <c r="H54" s="114" t="str">
        <f>VLOOKUP(A54,'Table S4- More Sig Protein'!C:G,5,FALSE)</f>
        <v>+</v>
      </c>
      <c r="I54" s="35">
        <f>VLOOKUP(A54,'Table S4- More Sig Protein'!C:M,10,FALSE)</f>
        <v>7.52741753320052E-2</v>
      </c>
      <c r="J54" s="35">
        <f>VLOOKUP(A54,'Table S4- More Sig Protein'!C:M,11,FALSE)</f>
        <v>0.53645664855615394</v>
      </c>
    </row>
    <row r="55" spans="1:10" x14ac:dyDescent="0.2">
      <c r="A55" s="115" t="s">
        <v>106</v>
      </c>
      <c r="B55" s="98">
        <v>0.97521999999999998</v>
      </c>
      <c r="C55" s="98">
        <v>-3.6193999999999997E-2</v>
      </c>
      <c r="D55" s="98">
        <v>-2.1589</v>
      </c>
      <c r="E55" s="98">
        <v>3.2739999999999998E-2</v>
      </c>
      <c r="F55" s="107" t="s">
        <v>5707</v>
      </c>
      <c r="G55" s="32">
        <f>VLOOKUP(A55,'Table S5- Lipidomics'!A:J,9,FALSE)</f>
        <v>0</v>
      </c>
      <c r="H55" s="57" t="str">
        <f>VLOOKUP(A55,'Table S5- Lipidomics'!A:J,10,FALSE)</f>
        <v>-</v>
      </c>
      <c r="I55" s="35">
        <f>VLOOKUP(A55,'Table S5- Lipidomics'!A:H,6,FALSE)</f>
        <v>-0.2799214456015644</v>
      </c>
      <c r="J55" s="35">
        <f>VLOOKUP(A55,'Table S5- Lipidomics'!A:H,8,FALSE)</f>
        <v>-0.46651958035619501</v>
      </c>
    </row>
    <row r="56" spans="1:10" x14ac:dyDescent="0.2">
      <c r="A56" s="115" t="s">
        <v>1569</v>
      </c>
      <c r="B56" s="98">
        <v>0.96986000000000006</v>
      </c>
      <c r="C56" s="98">
        <v>-4.4158999999999997E-2</v>
      </c>
      <c r="D56" s="97">
        <v>-3.9300999999999999</v>
      </c>
      <c r="E56" s="96">
        <v>1.6530000000000001E-4</v>
      </c>
      <c r="F56" s="107" t="s">
        <v>5707</v>
      </c>
      <c r="G56" s="32">
        <f>VLOOKUP(A56,'Table S4- More Sig Protein'!C:M,4,FALSE)</f>
        <v>0</v>
      </c>
      <c r="H56" s="114" t="str">
        <f>VLOOKUP(A56,'Table S4- More Sig Protein'!C:G,5,FALSE)</f>
        <v>+</v>
      </c>
      <c r="I56" s="35">
        <f>VLOOKUP(A56,'Table S4- More Sig Protein'!C:M,10,FALSE)</f>
        <v>-9.4590034703742276E-2</v>
      </c>
      <c r="J56" s="35">
        <f>VLOOKUP(A56,'Table S4- More Sig Protein'!C:M,11,FALSE)</f>
        <v>0.35970700267445643</v>
      </c>
    </row>
    <row r="57" spans="1:10" x14ac:dyDescent="0.2">
      <c r="A57" s="115" t="s">
        <v>1427</v>
      </c>
      <c r="B57" s="98">
        <v>0.96462000000000003</v>
      </c>
      <c r="C57" s="98">
        <v>-5.1972999999999998E-2</v>
      </c>
      <c r="D57" s="97">
        <v>-4.0561999999999996</v>
      </c>
      <c r="E57" s="96">
        <v>1.0517E-4</v>
      </c>
      <c r="F57" s="107" t="s">
        <v>5707</v>
      </c>
      <c r="G57" s="32">
        <f>VLOOKUP(A57,'Table S4- More Sig Protein'!C:M,4,FALSE)</f>
        <v>0</v>
      </c>
      <c r="H57" s="114" t="str">
        <f>VLOOKUP(A57,'Table S4- More Sig Protein'!C:G,5,FALSE)</f>
        <v>+</v>
      </c>
      <c r="I57" s="35">
        <f>VLOOKUP(A57,'Table S4- More Sig Protein'!C:M,10,FALSE)</f>
        <v>0.10791725202143354</v>
      </c>
      <c r="J57" s="35">
        <f>VLOOKUP(A57,'Table S4- More Sig Protein'!C:M,11,FALSE)</f>
        <v>0.62565950871777076</v>
      </c>
    </row>
    <row r="58" spans="1:10" x14ac:dyDescent="0.2">
      <c r="A58" s="115" t="s">
        <v>1337</v>
      </c>
      <c r="B58" s="98">
        <v>0.96323000000000003</v>
      </c>
      <c r="C58" s="98">
        <v>-5.4052999999999997E-2</v>
      </c>
      <c r="D58" s="97">
        <v>-3.5975999999999999</v>
      </c>
      <c r="E58" s="96">
        <v>5.2198999999999995E-4</v>
      </c>
      <c r="F58" s="107" t="s">
        <v>5707</v>
      </c>
      <c r="G58" s="32">
        <f>VLOOKUP(A58,'Table S4- More Sig Protein'!C:M,4,FALSE)</f>
        <v>0</v>
      </c>
      <c r="H58" s="114" t="str">
        <f>VLOOKUP(A58,'Table S4- More Sig Protein'!C:G,5,FALSE)</f>
        <v>+</v>
      </c>
      <c r="I58" s="35">
        <f>VLOOKUP(A58,'Table S4- More Sig Protein'!C:M,10,FALSE)</f>
        <v>0.10931612649511102</v>
      </c>
      <c r="J58" s="35">
        <f>VLOOKUP(A58,'Table S4- More Sig Protein'!C:M,11,FALSE)</f>
        <v>0.61931973699339871</v>
      </c>
    </row>
    <row r="59" spans="1:10" x14ac:dyDescent="0.2">
      <c r="A59" s="115" t="s">
        <v>1939</v>
      </c>
      <c r="B59" s="98">
        <v>0.96060999999999996</v>
      </c>
      <c r="C59" s="98">
        <v>-5.7979999999999997E-2</v>
      </c>
      <c r="D59" s="97">
        <v>-4.3411</v>
      </c>
      <c r="E59" s="96">
        <v>3.6699999999999998E-5</v>
      </c>
      <c r="F59" s="107" t="s">
        <v>5707</v>
      </c>
      <c r="G59" s="32">
        <f>VLOOKUP(A59,'Table S4- More Sig Protein'!C:M,4,FALSE)</f>
        <v>0</v>
      </c>
      <c r="H59" s="114" t="str">
        <f>VLOOKUP(A59,'Table S4- More Sig Protein'!C:G,5,FALSE)</f>
        <v>+</v>
      </c>
      <c r="I59" s="35">
        <f>VLOOKUP(A59,'Table S4- More Sig Protein'!C:M,10,FALSE)</f>
        <v>-1.5022948248528678E-2</v>
      </c>
      <c r="J59" s="35">
        <f>VLOOKUP(A59,'Table S4- More Sig Protein'!C:M,11,FALSE)</f>
        <v>0.60082076020922415</v>
      </c>
    </row>
    <row r="60" spans="1:10" x14ac:dyDescent="0.2">
      <c r="A60" s="115" t="s">
        <v>1511</v>
      </c>
      <c r="B60" s="98">
        <v>0.95899000000000001</v>
      </c>
      <c r="C60" s="98">
        <v>-6.0413000000000001E-2</v>
      </c>
      <c r="D60" s="97">
        <v>-3.4792000000000001</v>
      </c>
      <c r="E60" s="96">
        <v>7.7373999999999997E-4</v>
      </c>
      <c r="F60" s="107" t="s">
        <v>5707</v>
      </c>
      <c r="G60" s="32">
        <f>VLOOKUP(A60,'Table S4- More Sig Protein'!C:M,4,FALSE)</f>
        <v>0</v>
      </c>
      <c r="H60" s="114" t="str">
        <f>VLOOKUP(A60,'Table S4- More Sig Protein'!C:G,5,FALSE)</f>
        <v>+</v>
      </c>
      <c r="I60" s="35">
        <f>VLOOKUP(A60,'Table S4- More Sig Protein'!C:M,10,FALSE)</f>
        <v>-0.10878951305771878</v>
      </c>
      <c r="J60" s="35">
        <f>VLOOKUP(A60,'Table S4- More Sig Protein'!C:M,11,FALSE)</f>
        <v>0.59173087708083116</v>
      </c>
    </row>
    <row r="61" spans="1:10" x14ac:dyDescent="0.2">
      <c r="A61" s="115" t="s">
        <v>801</v>
      </c>
      <c r="B61" s="98">
        <v>0.95572000000000001</v>
      </c>
      <c r="C61" s="98">
        <v>-6.5343999999999999E-2</v>
      </c>
      <c r="D61" s="97">
        <v>-3.4876</v>
      </c>
      <c r="E61" s="96">
        <v>7.5259999999999997E-4</v>
      </c>
      <c r="F61" s="107" t="s">
        <v>5707</v>
      </c>
      <c r="G61" s="32">
        <f>VLOOKUP(A61,'Table S4- More Sig Protein'!C:M,4,FALSE)</f>
        <v>0</v>
      </c>
      <c r="H61" s="114" t="str">
        <f>VLOOKUP(A61,'Table S4- More Sig Protein'!C:G,5,FALSE)</f>
        <v>+</v>
      </c>
      <c r="I61" s="35">
        <f>VLOOKUP(A61,'Table S4- More Sig Protein'!C:M,10,FALSE)</f>
        <v>-0.16872738553890088</v>
      </c>
      <c r="J61" s="35">
        <f>VLOOKUP(A61,'Table S4- More Sig Protein'!C:M,11,FALSE)</f>
        <v>0.60991787738162273</v>
      </c>
    </row>
    <row r="62" spans="1:10" ht="15" x14ac:dyDescent="0.25">
      <c r="A62" s="120" t="s">
        <v>1642</v>
      </c>
      <c r="B62" s="98">
        <v>0.95354000000000005</v>
      </c>
      <c r="C62" s="98">
        <v>-6.8640999999999994E-2</v>
      </c>
      <c r="D62" s="97">
        <v>-3.6770999999999998</v>
      </c>
      <c r="E62" s="96">
        <v>3.9882999999999997E-4</v>
      </c>
      <c r="F62" s="107" t="s">
        <v>5707</v>
      </c>
      <c r="G62" s="32">
        <f>VLOOKUP(A62,'Table S4- More Sig Protein'!C:M,4,FALSE)</f>
        <v>0</v>
      </c>
      <c r="H62" s="114" t="str">
        <f>VLOOKUP(A62,'Table S4- More Sig Protein'!C:G,5,FALSE)</f>
        <v>+</v>
      </c>
      <c r="I62" s="35">
        <f>VLOOKUP(A62,'Table S4- More Sig Protein'!C:M,10,FALSE)</f>
        <v>3.2076813283232752E-2</v>
      </c>
      <c r="J62" s="35">
        <f>VLOOKUP(A62,'Table S4- More Sig Protein'!C:M,11,FALSE)</f>
        <v>0.75272393362719647</v>
      </c>
    </row>
    <row r="63" spans="1:10" x14ac:dyDescent="0.2">
      <c r="A63" s="115" t="s">
        <v>800</v>
      </c>
      <c r="B63" s="98">
        <v>0.95133999999999996</v>
      </c>
      <c r="C63" s="98">
        <v>-7.1964E-2</v>
      </c>
      <c r="D63" s="97">
        <v>-4.0378999999999996</v>
      </c>
      <c r="E63" s="96">
        <v>1.1234999999999999E-4</v>
      </c>
      <c r="F63" s="107" t="s">
        <v>5707</v>
      </c>
      <c r="G63" s="32">
        <f>VLOOKUP(A63,'Table S4- More Sig Protein'!C:M,4,FALSE)</f>
        <v>0</v>
      </c>
      <c r="H63" s="114" t="str">
        <f>VLOOKUP(A63,'Table S4- More Sig Protein'!C:G,5,FALSE)</f>
        <v>+</v>
      </c>
      <c r="I63" s="35">
        <f>VLOOKUP(A63,'Table S4- More Sig Protein'!C:M,10,FALSE)</f>
        <v>-0.23033783767237637</v>
      </c>
      <c r="J63" s="35">
        <f>VLOOKUP(A63,'Table S4- More Sig Protein'!C:M,11,FALSE)</f>
        <v>0.69362405053126963</v>
      </c>
    </row>
    <row r="64" spans="1:10" x14ac:dyDescent="0.2">
      <c r="A64" s="116" t="s">
        <v>2299</v>
      </c>
      <c r="B64" s="98">
        <v>0.94366000000000005</v>
      </c>
      <c r="C64" s="98">
        <v>-8.3656999999999995E-2</v>
      </c>
      <c r="D64" s="97">
        <v>-2.7130000000000001</v>
      </c>
      <c r="E64" s="99">
        <v>7.9745000000000007E-3</v>
      </c>
      <c r="F64" s="107" t="s">
        <v>5707</v>
      </c>
      <c r="G64" s="32">
        <f>VLOOKUP(A64,'Table S4- More Sig Protein'!C:M,4,FALSE)</f>
        <v>0</v>
      </c>
      <c r="H64" s="114" t="str">
        <f>VLOOKUP(A64,'Table S4- More Sig Protein'!C:G,5,FALSE)</f>
        <v>+</v>
      </c>
      <c r="I64" s="35">
        <f>VLOOKUP(A64,'Table S4- More Sig Protein'!C:M,10,FALSE)</f>
        <v>0.15904824873554624</v>
      </c>
      <c r="J64" s="35">
        <f>VLOOKUP(A64,'Table S4- More Sig Protein'!C:M,11,FALSE)</f>
        <v>0.60750133819045082</v>
      </c>
    </row>
    <row r="65" spans="1:10" ht="15" x14ac:dyDescent="0.25">
      <c r="A65" s="120" t="s">
        <v>1779</v>
      </c>
      <c r="B65" s="98">
        <v>0.93738999999999995</v>
      </c>
      <c r="C65" s="98">
        <v>-9.3285999999999994E-2</v>
      </c>
      <c r="D65" s="97">
        <v>-2.0552999999999999</v>
      </c>
      <c r="E65" s="99">
        <v>4.2716999999999998E-2</v>
      </c>
      <c r="F65" s="107" t="s">
        <v>5707</v>
      </c>
      <c r="G65" s="32">
        <f>VLOOKUP(A65,'Table S4- More Sig Protein'!C:M,4,FALSE)</f>
        <v>0</v>
      </c>
      <c r="H65" s="57" t="str">
        <f>VLOOKUP(A65,'Table S4- More Sig Protein'!C:G,5,FALSE)</f>
        <v>--</v>
      </c>
      <c r="I65" s="35">
        <f>VLOOKUP(A65,'Table S4- More Sig Protein'!C:M,10,FALSE)</f>
        <v>-4.0198976602516368E-2</v>
      </c>
      <c r="J65" s="35">
        <f>VLOOKUP(A65,'Table S4- More Sig Protein'!C:M,11,FALSE)</f>
        <v>5.6892032375042589E-2</v>
      </c>
    </row>
    <row r="66" spans="1:10" x14ac:dyDescent="0.2">
      <c r="A66" s="115" t="s">
        <v>799</v>
      </c>
      <c r="B66" s="98">
        <v>0.92703999999999998</v>
      </c>
      <c r="C66" s="98">
        <v>-0.10929999999999999</v>
      </c>
      <c r="D66" s="97">
        <v>-4.2602000000000002</v>
      </c>
      <c r="E66" s="96">
        <v>4.9700000000000002E-5</v>
      </c>
      <c r="F66" s="107" t="s">
        <v>5707</v>
      </c>
      <c r="G66" s="32">
        <f>VLOOKUP(A66,'Table S4- More Sig Protein'!C:M,4,FALSE)</f>
        <v>0</v>
      </c>
      <c r="H66" s="114" t="str">
        <f>VLOOKUP(A66,'Table S4- More Sig Protein'!C:G,5,FALSE)</f>
        <v>+</v>
      </c>
      <c r="I66" s="35">
        <f>VLOOKUP(A66,'Table S4- More Sig Protein'!C:M,10,FALSE)</f>
        <v>-0.27108320585110057</v>
      </c>
      <c r="J66" s="35">
        <f>VLOOKUP(A66,'Table S4- More Sig Protein'!C:M,11,FALSE)</f>
        <v>0.83970143209198511</v>
      </c>
    </row>
    <row r="67" spans="1:10" ht="15" x14ac:dyDescent="0.25">
      <c r="A67" s="122" t="s">
        <v>1115</v>
      </c>
      <c r="B67" s="98">
        <v>0.92449999999999999</v>
      </c>
      <c r="C67" s="98">
        <v>-0.11325</v>
      </c>
      <c r="D67" s="97">
        <v>-3.6686000000000001</v>
      </c>
      <c r="E67" s="96">
        <v>4.1052999999999999E-4</v>
      </c>
      <c r="F67" s="107" t="s">
        <v>5707</v>
      </c>
      <c r="G67" s="32">
        <f>VLOOKUP(A67,'Table S4- More Sig Protein'!C:M,4,FALSE)</f>
        <v>0</v>
      </c>
      <c r="H67" s="114" t="str">
        <f>VLOOKUP(A67,'Table S4- More Sig Protein'!C:G,5,FALSE)</f>
        <v>+</v>
      </c>
      <c r="I67" s="35">
        <f>VLOOKUP(A67,'Table S4- More Sig Protein'!C:M,10,FALSE)</f>
        <v>1.3811890628119272E-3</v>
      </c>
      <c r="J67" s="35">
        <f>VLOOKUP(A67,'Table S4- More Sig Protein'!C:M,11,FALSE)</f>
        <v>1.4382167181461547</v>
      </c>
    </row>
    <row r="68" spans="1:10" x14ac:dyDescent="0.2">
      <c r="A68" s="115" t="s">
        <v>1690</v>
      </c>
      <c r="B68" s="98">
        <v>0.90490000000000004</v>
      </c>
      <c r="C68" s="98">
        <v>-0.14416999999999999</v>
      </c>
      <c r="D68" s="97">
        <v>-2.2382</v>
      </c>
      <c r="E68" s="99">
        <v>2.7649E-2</v>
      </c>
      <c r="F68" s="107" t="s">
        <v>5707</v>
      </c>
      <c r="G68" s="32">
        <f>VLOOKUP(A68,'Table S4- More Sig Protein'!C:M,4,FALSE)</f>
        <v>0</v>
      </c>
      <c r="H68" s="114" t="str">
        <f>VLOOKUP(A68,'Table S4- More Sig Protein'!C:G,5,FALSE)</f>
        <v>+</v>
      </c>
      <c r="I68" s="35">
        <f>VLOOKUP(A68,'Table S4- More Sig Protein'!C:M,10,FALSE)</f>
        <v>0.12924047246102788</v>
      </c>
      <c r="J68" s="35">
        <f>VLOOKUP(A68,'Table S4- More Sig Protein'!C:M,11,FALSE)</f>
        <v>0.38389473797968066</v>
      </c>
    </row>
    <row r="69" spans="1:10" x14ac:dyDescent="0.2">
      <c r="A69" s="116" t="s">
        <v>2237</v>
      </c>
      <c r="B69" s="98">
        <v>0.89883000000000002</v>
      </c>
      <c r="C69" s="98">
        <v>-0.15387999999999999</v>
      </c>
      <c r="D69" s="97">
        <v>-2.1332</v>
      </c>
      <c r="E69" s="99">
        <v>3.5603000000000003E-2</v>
      </c>
      <c r="F69" s="107" t="s">
        <v>5707</v>
      </c>
      <c r="G69" s="32">
        <f>VLOOKUP(A69,'Table S4- More Sig Protein'!C:M,4,FALSE)</f>
        <v>0</v>
      </c>
      <c r="H69" s="114" t="str">
        <f>VLOOKUP(A69,'Table S4- More Sig Protein'!C:G,5,FALSE)</f>
        <v>+</v>
      </c>
      <c r="I69" s="35">
        <f>VLOOKUP(A69,'Table S4- More Sig Protein'!C:M,10,FALSE)</f>
        <v>-0.20106792877750657</v>
      </c>
      <c r="J69" s="35">
        <f>VLOOKUP(A69,'Table S4- More Sig Protein'!C:M,11,FALSE)</f>
        <v>0.36464896901289912</v>
      </c>
    </row>
    <row r="70" spans="1:10" ht="15" x14ac:dyDescent="0.25">
      <c r="A70" s="120" t="s">
        <v>2131</v>
      </c>
      <c r="B70" s="98">
        <v>0.88624000000000003</v>
      </c>
      <c r="C70" s="98">
        <v>-0.17423</v>
      </c>
      <c r="D70" s="97">
        <v>-2.6187999999999998</v>
      </c>
      <c r="E70" s="99">
        <v>1.0335E-2</v>
      </c>
      <c r="F70" s="107" t="s">
        <v>5707</v>
      </c>
      <c r="G70" s="32">
        <f>VLOOKUP(A70,'Table S4- More Sig Protein'!C:M,4,FALSE)</f>
        <v>0</v>
      </c>
      <c r="H70" s="114" t="str">
        <f>VLOOKUP(A70,'Table S4- More Sig Protein'!C:G,5,FALSE)</f>
        <v>+</v>
      </c>
      <c r="I70" s="35">
        <f>VLOOKUP(A70,'Table S4- More Sig Protein'!C:M,10,FALSE)</f>
        <v>-0.24045763458246761</v>
      </c>
      <c r="J70" s="35">
        <f>VLOOKUP(A70,'Table S4- More Sig Protein'!C:M,11,FALSE)</f>
        <v>1.3433747307656585</v>
      </c>
    </row>
    <row r="71" spans="1:10" ht="15" x14ac:dyDescent="0.25">
      <c r="A71" s="120" t="s">
        <v>2127</v>
      </c>
      <c r="B71" s="98">
        <v>0.87956000000000001</v>
      </c>
      <c r="C71" s="98">
        <v>-0.18514</v>
      </c>
      <c r="D71" s="97">
        <v>-2.2263999999999999</v>
      </c>
      <c r="E71" s="99">
        <v>2.8458000000000001E-2</v>
      </c>
      <c r="F71" s="107" t="s">
        <v>5707</v>
      </c>
      <c r="G71" s="32">
        <f>VLOOKUP(A71,'Table S4- More Sig Protein'!C:M,4,FALSE)</f>
        <v>0</v>
      </c>
      <c r="H71" s="114" t="str">
        <f>VLOOKUP(A71,'Table S4- More Sig Protein'!C:G,5,FALSE)</f>
        <v>+</v>
      </c>
      <c r="I71" s="35">
        <f>VLOOKUP(A71,'Table S4- More Sig Protein'!C:M,10,FALSE)</f>
        <v>-0.26099118001111599</v>
      </c>
      <c r="J71" s="35">
        <f>VLOOKUP(A71,'Table S4- More Sig Protein'!C:M,11,FALSE)</f>
        <v>1.0215474539359892</v>
      </c>
    </row>
    <row r="72" spans="1:10" ht="15" x14ac:dyDescent="0.25">
      <c r="A72" s="120" t="s">
        <v>2130</v>
      </c>
      <c r="B72" s="98">
        <v>0.87549999999999994</v>
      </c>
      <c r="C72" s="98">
        <v>-0.19181999999999999</v>
      </c>
      <c r="D72" s="97">
        <v>-3.1619999999999999</v>
      </c>
      <c r="E72" s="99">
        <v>2.1289999999999998E-3</v>
      </c>
      <c r="F72" s="107" t="s">
        <v>5707</v>
      </c>
      <c r="G72" s="32">
        <f>VLOOKUP(A72,'Table S4- More Sig Protein'!C:M,4,FALSE)</f>
        <v>0</v>
      </c>
      <c r="H72" s="114" t="str">
        <f>VLOOKUP(A72,'Table S4- More Sig Protein'!C:G,5,FALSE)</f>
        <v>+</v>
      </c>
      <c r="I72" s="35">
        <f>VLOOKUP(A72,'Table S4- More Sig Protein'!C:M,10,FALSE)</f>
        <v>-0.25456512682565169</v>
      </c>
      <c r="J72" s="35">
        <f>VLOOKUP(A72,'Table S4- More Sig Protein'!C:M,11,FALSE)</f>
        <v>1.236942726375835</v>
      </c>
    </row>
    <row r="73" spans="1:10" x14ac:dyDescent="0.2">
      <c r="A73" s="115" t="s">
        <v>862</v>
      </c>
      <c r="B73" s="98">
        <v>0.86507000000000001</v>
      </c>
      <c r="C73" s="98">
        <v>-0.20910999999999999</v>
      </c>
      <c r="D73" s="97">
        <v>-2.2944</v>
      </c>
      <c r="E73" s="99">
        <v>2.4069E-2</v>
      </c>
      <c r="F73" s="107" t="s">
        <v>5707</v>
      </c>
      <c r="G73" s="32">
        <f>VLOOKUP(A73,'Table S4- More Sig Protein'!C:M,4,FALSE)</f>
        <v>0</v>
      </c>
      <c r="H73" s="114" t="str">
        <f>VLOOKUP(A73,'Table S4- More Sig Protein'!C:G,5,FALSE)</f>
        <v>+</v>
      </c>
      <c r="I73" s="35">
        <f>VLOOKUP(A73,'Table S4- More Sig Protein'!C:M,10,FALSE)</f>
        <v>0.14991947346238632</v>
      </c>
      <c r="J73" s="35">
        <f>VLOOKUP(A73,'Table S4- More Sig Protein'!C:M,11,FALSE)</f>
        <v>0.376693842276552</v>
      </c>
    </row>
    <row r="74" spans="1:10" ht="15" x14ac:dyDescent="0.25">
      <c r="A74" s="120" t="s">
        <v>2126</v>
      </c>
      <c r="B74" s="98">
        <v>0.86304000000000003</v>
      </c>
      <c r="C74" s="98">
        <v>-0.21251</v>
      </c>
      <c r="D74" s="97">
        <v>-2.0669</v>
      </c>
      <c r="E74" s="99">
        <v>4.1586999999999999E-2</v>
      </c>
      <c r="F74" s="107" t="s">
        <v>5707</v>
      </c>
      <c r="G74" s="32">
        <f>VLOOKUP(A74,'Table S4- More Sig Protein'!C:M,4,FALSE)</f>
        <v>0</v>
      </c>
      <c r="H74" s="114" t="str">
        <f>VLOOKUP(A74,'Table S4- More Sig Protein'!C:G,5,FALSE)</f>
        <v>+</v>
      </c>
      <c r="I74" s="35">
        <f>VLOOKUP(A74,'Table S4- More Sig Protein'!C:M,10,FALSE)</f>
        <v>-0.43293936981610592</v>
      </c>
      <c r="J74" s="35">
        <f>VLOOKUP(A74,'Table S4- More Sig Protein'!C:M,11,FALSE)</f>
        <v>1.2818906719177061</v>
      </c>
    </row>
    <row r="75" spans="1:10" x14ac:dyDescent="0.2">
      <c r="A75" s="115" t="s">
        <v>2203</v>
      </c>
      <c r="B75" s="98">
        <v>0.84706000000000004</v>
      </c>
      <c r="C75" s="98">
        <v>-0.23946999999999999</v>
      </c>
      <c r="D75" s="97">
        <v>-2.3201999999999998</v>
      </c>
      <c r="E75" s="99">
        <v>2.2565999999999999E-2</v>
      </c>
      <c r="F75" s="107" t="s">
        <v>5707</v>
      </c>
      <c r="G75" s="32">
        <f>VLOOKUP(A75,'Table S4- More Sig Protein'!C:M,4,FALSE)</f>
        <v>0</v>
      </c>
      <c r="H75" s="57" t="str">
        <f>VLOOKUP(A75,'Table S4- More Sig Protein'!C:G,5,FALSE)</f>
        <v>-</v>
      </c>
      <c r="I75" s="35">
        <f>VLOOKUP(A75,'Table S4- More Sig Protein'!C:M,10,FALSE)</f>
        <v>-0.17033833829215261</v>
      </c>
      <c r="J75" s="35">
        <f>VLOOKUP(A75,'Table S4- More Sig Protein'!C:M,11,FALSE)</f>
        <v>-0.65871886822673531</v>
      </c>
    </row>
    <row r="76" spans="1:10" x14ac:dyDescent="0.2">
      <c r="A76" s="115" t="s">
        <v>2152</v>
      </c>
      <c r="B76" s="98">
        <v>0.84613000000000005</v>
      </c>
      <c r="C76" s="98">
        <v>-0.24104</v>
      </c>
      <c r="D76" s="97">
        <v>-2.3624999999999998</v>
      </c>
      <c r="E76" s="99">
        <v>2.0284E-2</v>
      </c>
      <c r="F76" s="107" t="s">
        <v>5707</v>
      </c>
      <c r="G76" s="32">
        <f>VLOOKUP(A76,'Table S4- More Sig Protein'!C:M,4,FALSE)</f>
        <v>0</v>
      </c>
      <c r="H76" s="57" t="str">
        <f>VLOOKUP(A76,'Table S4- More Sig Protein'!C:G,5,FALSE)</f>
        <v>--</v>
      </c>
      <c r="I76" s="35">
        <f>VLOOKUP(A76,'Table S4- More Sig Protein'!C:M,10,FALSE)</f>
        <v>0.18972962193249288</v>
      </c>
      <c r="J76" s="35">
        <f>VLOOKUP(A76,'Table S4- More Sig Protein'!C:M,11,FALSE)</f>
        <v>0.10464865530209622</v>
      </c>
    </row>
    <row r="77" spans="1:10" ht="15" x14ac:dyDescent="0.25">
      <c r="A77" s="122" t="s">
        <v>866</v>
      </c>
      <c r="B77" s="98">
        <v>0.73473999999999995</v>
      </c>
      <c r="C77" s="98">
        <v>-0.44468999999999997</v>
      </c>
      <c r="D77" s="97">
        <v>-2.4184000000000001</v>
      </c>
      <c r="E77" s="99">
        <v>1.7579999999999998E-2</v>
      </c>
      <c r="F77" s="107" t="s">
        <v>5707</v>
      </c>
      <c r="G77" s="32">
        <f>VLOOKUP(A77,'Table S4- More Sig Protein'!C:M,4,FALSE)</f>
        <v>0</v>
      </c>
      <c r="H77" s="114" t="str">
        <f>VLOOKUP(A77,'Table S4- More Sig Protein'!C:G,5,FALSE)</f>
        <v>+</v>
      </c>
      <c r="I77" s="35">
        <f>VLOOKUP(A77,'Table S4- More Sig Protein'!C:M,10,FALSE)</f>
        <v>0.45698083163401115</v>
      </c>
      <c r="J77" s="35">
        <f>VLOOKUP(A77,'Table S4- More Sig Protein'!C:M,11,FALSE)</f>
        <v>0.96193350214116968</v>
      </c>
    </row>
    <row r="78" spans="1:10" x14ac:dyDescent="0.2">
      <c r="A78" s="115" t="s">
        <v>1784</v>
      </c>
      <c r="B78" s="98">
        <v>0.70579999999999998</v>
      </c>
      <c r="C78" s="98">
        <v>-0.50266999999999995</v>
      </c>
      <c r="D78" s="97">
        <v>-2.2589000000000001</v>
      </c>
      <c r="E78" s="99">
        <v>2.6280999999999999E-2</v>
      </c>
      <c r="F78" s="107" t="s">
        <v>5707</v>
      </c>
      <c r="G78" s="32">
        <f>VLOOKUP(A78,'Table S4- More Sig Protein'!C:M,4,FALSE)</f>
        <v>0</v>
      </c>
      <c r="H78" s="114" t="str">
        <f>VLOOKUP(A78,'Table S4- More Sig Protein'!C:G,5,FALSE)</f>
        <v>++</v>
      </c>
      <c r="I78" s="35">
        <f>VLOOKUP(A78,'Table S4- More Sig Protein'!C:M,10,FALSE)</f>
        <v>0</v>
      </c>
      <c r="J78" s="35">
        <f>VLOOKUP(A78,'Table S4- More Sig Protein'!C:M,11,FALSE)</f>
        <v>0</v>
      </c>
    </row>
    <row r="79" spans="1:10" x14ac:dyDescent="0.2">
      <c r="A79" s="115" t="s">
        <v>2114</v>
      </c>
      <c r="B79" s="98">
        <v>0.68710000000000004</v>
      </c>
      <c r="C79" s="98">
        <v>-0.54140999999999995</v>
      </c>
      <c r="D79" s="97">
        <v>-2.9241999999999999</v>
      </c>
      <c r="E79" s="99">
        <v>4.3575000000000003E-3</v>
      </c>
      <c r="F79" s="107" t="s">
        <v>5707</v>
      </c>
      <c r="G79" s="32">
        <f>VLOOKUP(A79,'Table S4- More Sig Protein'!C:M,4,FALSE)</f>
        <v>0</v>
      </c>
      <c r="H79" s="57" t="str">
        <f>VLOOKUP(A79,'Table S4- More Sig Protein'!C:G,5,FALSE)</f>
        <v>--</v>
      </c>
      <c r="I79" s="35">
        <f>VLOOKUP(A79,'Table S4- More Sig Protein'!C:M,10,FALSE)</f>
        <v>6.3933833292100672E-2</v>
      </c>
      <c r="J79" s="35">
        <f>VLOOKUP(A79,'Table S4- More Sig Protein'!C:M,11,FALSE)</f>
        <v>0.15814157655456107</v>
      </c>
    </row>
    <row r="80" spans="1:10" x14ac:dyDescent="0.2">
      <c r="A80" s="116" t="s">
        <v>1505</v>
      </c>
      <c r="B80" s="98">
        <v>0.68698000000000004</v>
      </c>
      <c r="C80" s="98">
        <v>-0.54166000000000003</v>
      </c>
      <c r="D80" s="97">
        <v>-2.0884</v>
      </c>
      <c r="E80" s="99">
        <v>3.9557000000000002E-2</v>
      </c>
      <c r="F80" s="107" t="s">
        <v>5707</v>
      </c>
      <c r="G80" s="32">
        <f>VLOOKUP(A80,'Table S4- More Sig Protein'!C:M,4,FALSE)</f>
        <v>0</v>
      </c>
      <c r="H80" s="57" t="str">
        <f>VLOOKUP(A80,'Table S4- More Sig Protein'!C:G,5,FALSE)</f>
        <v>-</v>
      </c>
      <c r="I80" s="35">
        <f>VLOOKUP(A80,'Table S4- More Sig Protein'!C:M,10,FALSE)</f>
        <v>0.36857072472786356</v>
      </c>
      <c r="J80" s="35">
        <f>VLOOKUP(A80,'Table S4- More Sig Protein'!C:M,11,FALSE)</f>
        <v>-0.4452320950468085</v>
      </c>
    </row>
    <row r="81" spans="1:10" x14ac:dyDescent="0.2">
      <c r="A81" s="115" t="s">
        <v>1549</v>
      </c>
      <c r="B81" s="98">
        <v>0.67247000000000001</v>
      </c>
      <c r="C81" s="98">
        <v>-0.57245999999999997</v>
      </c>
      <c r="D81" s="97">
        <v>-2.6772999999999998</v>
      </c>
      <c r="E81" s="99">
        <v>8.8048999999999992E-3</v>
      </c>
      <c r="F81" s="107" t="s">
        <v>5707</v>
      </c>
      <c r="G81" s="32">
        <f>VLOOKUP(A81,'Table S4- More Sig Protein'!C:M,4,FALSE)</f>
        <v>0</v>
      </c>
      <c r="H81" s="114" t="str">
        <f>VLOOKUP(A81,'Table S4- More Sig Protein'!C:G,5,FALSE)</f>
        <v>++</v>
      </c>
      <c r="I81" s="35">
        <f>VLOOKUP(A81,'Table S4- More Sig Protein'!C:M,10,FALSE)</f>
        <v>9.4611540833923868E-2</v>
      </c>
      <c r="J81" s="35">
        <f>VLOOKUP(A81,'Table S4- More Sig Protein'!C:M,11,FALSE)</f>
        <v>0.12324540659850847</v>
      </c>
    </row>
    <row r="82" spans="1:10" x14ac:dyDescent="0.2">
      <c r="A82" s="115" t="s">
        <v>1874</v>
      </c>
      <c r="B82" s="98">
        <v>0.66891</v>
      </c>
      <c r="C82" s="98">
        <v>-0.58011999999999997</v>
      </c>
      <c r="D82" s="97">
        <v>-2.4582999999999999</v>
      </c>
      <c r="E82" s="99">
        <v>1.5855000000000001E-2</v>
      </c>
      <c r="F82" s="107" t="s">
        <v>5707</v>
      </c>
      <c r="G82" s="32">
        <f>VLOOKUP(A82,'Table S4- More Sig Protein'!C:M,4,FALSE)</f>
        <v>0</v>
      </c>
      <c r="H82" s="57" t="str">
        <f>VLOOKUP(A82,'Table S4- More Sig Protein'!C:G,5,FALSE)</f>
        <v>--</v>
      </c>
      <c r="I82" s="35">
        <f>VLOOKUP(A82,'Table S4- More Sig Protein'!C:M,10,FALSE)</f>
        <v>3.9314859720711581E-2</v>
      </c>
      <c r="J82" s="35">
        <f>VLOOKUP(A82,'Table S4- More Sig Protein'!C:M,11,FALSE)</f>
        <v>-9.8792730320013789E-2</v>
      </c>
    </row>
    <row r="83" spans="1:10" x14ac:dyDescent="0.2">
      <c r="A83" s="115" t="s">
        <v>1731</v>
      </c>
      <c r="B83" s="98">
        <v>0.66768000000000005</v>
      </c>
      <c r="C83" s="98">
        <v>-0.58277000000000001</v>
      </c>
      <c r="D83" s="97">
        <v>-2.1507999999999998</v>
      </c>
      <c r="E83" s="99">
        <v>3.4139999999999997E-2</v>
      </c>
      <c r="F83" s="107" t="s">
        <v>5707</v>
      </c>
      <c r="G83" s="32">
        <f>VLOOKUP(A83,'Table S4- More Sig Protein'!C:M,4,FALSE)</f>
        <v>0</v>
      </c>
      <c r="H83" s="114" t="str">
        <f>VLOOKUP(A83,'Table S4- More Sig Protein'!C:G,5,FALSE)</f>
        <v>+</v>
      </c>
      <c r="I83" s="35">
        <f>VLOOKUP(A83,'Table S4- More Sig Protein'!C:M,10,FALSE)</f>
        <v>0.52722618545649702</v>
      </c>
      <c r="J83" s="35">
        <f>VLOOKUP(A83,'Table S4- More Sig Protein'!C:M,11,FALSE)</f>
        <v>0.43013516307736488</v>
      </c>
    </row>
    <row r="84" spans="1:10" x14ac:dyDescent="0.2">
      <c r="A84" s="115" t="s">
        <v>1541</v>
      </c>
      <c r="B84" s="98">
        <v>0.62882000000000005</v>
      </c>
      <c r="C84" s="98">
        <v>-0.66927999999999999</v>
      </c>
      <c r="D84" s="97">
        <v>-2.3517999999999999</v>
      </c>
      <c r="E84" s="99">
        <v>2.0839E-2</v>
      </c>
      <c r="F84" s="107" t="s">
        <v>5707</v>
      </c>
      <c r="G84" s="32">
        <f>VLOOKUP(A84,'Table S4- More Sig Protein'!C:M,4,FALSE)</f>
        <v>0</v>
      </c>
      <c r="H84" s="114" t="str">
        <f>VLOOKUP(A84,'Table S4- More Sig Protein'!C:G,5,FALSE)</f>
        <v>++</v>
      </c>
      <c r="I84" s="35">
        <f>VLOOKUP(A84,'Table S4- More Sig Protein'!C:M,10,FALSE)</f>
        <v>0.35070777608256165</v>
      </c>
      <c r="J84" s="35">
        <f>VLOOKUP(A84,'Table S4- More Sig Protein'!C:M,11,FALSE)</f>
        <v>0.66034823830163525</v>
      </c>
    </row>
    <row r="85" spans="1:10" x14ac:dyDescent="0.2">
      <c r="A85" s="115" t="s">
        <v>2253</v>
      </c>
      <c r="B85" s="98">
        <v>0.62470999999999999</v>
      </c>
      <c r="C85" s="98">
        <v>-0.67874000000000001</v>
      </c>
      <c r="D85" s="97">
        <v>-2.3633999999999999</v>
      </c>
      <c r="E85" s="99">
        <v>2.0237000000000002E-2</v>
      </c>
      <c r="F85" s="107" t="s">
        <v>5707</v>
      </c>
      <c r="G85" s="32">
        <f>VLOOKUP(A85,'Table S4- More Sig Protein'!C:M,4,FALSE)</f>
        <v>0</v>
      </c>
      <c r="H85" s="114" t="str">
        <f>VLOOKUP(A85,'Table S4- More Sig Protein'!C:G,5,FALSE)</f>
        <v>+</v>
      </c>
      <c r="I85" s="35">
        <f>VLOOKUP(A85,'Table S4- More Sig Protein'!C:M,10,FALSE)</f>
        <v>0.4447913743155496</v>
      </c>
      <c r="J85" s="35">
        <f>VLOOKUP(A85,'Table S4- More Sig Protein'!C:M,11,FALSE)</f>
        <v>0.7683690659906528</v>
      </c>
    </row>
    <row r="86" spans="1:10" x14ac:dyDescent="0.2">
      <c r="A86" s="115" t="s">
        <v>1790</v>
      </c>
      <c r="B86" s="98">
        <v>0.61350000000000005</v>
      </c>
      <c r="C86" s="98">
        <v>-0.70487</v>
      </c>
      <c r="D86" s="97">
        <v>-2.4613999999999998</v>
      </c>
      <c r="E86" s="99">
        <v>1.5726E-2</v>
      </c>
      <c r="F86" s="107" t="s">
        <v>5707</v>
      </c>
      <c r="G86" s="32">
        <f>VLOOKUP(A86,'Table S4- More Sig Protein'!C:M,4,FALSE)</f>
        <v>0</v>
      </c>
      <c r="H86" s="114" t="str">
        <f>VLOOKUP(A86,'Table S4- More Sig Protein'!C:G,5,FALSE)</f>
        <v>++</v>
      </c>
      <c r="I86" s="35">
        <f>VLOOKUP(A86,'Table S4- More Sig Protein'!C:M,10,FALSE)</f>
        <v>-2.2725801072249752E-2</v>
      </c>
      <c r="J86" s="35">
        <f>VLOOKUP(A86,'Table S4- More Sig Protein'!C:M,11,FALSE)</f>
        <v>0.28715917840824901</v>
      </c>
    </row>
    <row r="87" spans="1:10" x14ac:dyDescent="0.2">
      <c r="A87" s="115" t="s">
        <v>1236</v>
      </c>
      <c r="B87" s="98">
        <v>0.58489000000000002</v>
      </c>
      <c r="C87" s="98">
        <v>-0.77376999999999996</v>
      </c>
      <c r="D87" s="97">
        <v>-3.0592000000000001</v>
      </c>
      <c r="E87" s="99">
        <v>2.9156999999999998E-3</v>
      </c>
      <c r="F87" s="107" t="s">
        <v>5707</v>
      </c>
      <c r="G87" s="32">
        <f>VLOOKUP(A87,'Table S4- More Sig Protein'!C:M,4,FALSE)</f>
        <v>0</v>
      </c>
      <c r="H87" s="114" t="str">
        <f>VLOOKUP(A87,'Table S4- More Sig Protein'!C:G,5,FALSE)</f>
        <v>+</v>
      </c>
      <c r="I87" s="35">
        <f>VLOOKUP(A87,'Table S4- More Sig Protein'!C:M,10,FALSE)</f>
        <v>0.22312852487361567</v>
      </c>
      <c r="J87" s="35">
        <f>VLOOKUP(A87,'Table S4- More Sig Protein'!C:M,11,FALSE)</f>
        <v>0.87772239961397602</v>
      </c>
    </row>
    <row r="88" spans="1:10" x14ac:dyDescent="0.2">
      <c r="A88" s="115" t="s">
        <v>1190</v>
      </c>
      <c r="B88" s="98">
        <v>0.56703999999999999</v>
      </c>
      <c r="C88" s="98">
        <v>-0.81847000000000003</v>
      </c>
      <c r="D88" s="97">
        <v>-3.2107999999999999</v>
      </c>
      <c r="E88" s="99">
        <v>1.83E-3</v>
      </c>
      <c r="F88" s="107" t="s">
        <v>5707</v>
      </c>
      <c r="G88" s="32">
        <f>VLOOKUP(A88,'Table S4- More Sig Protein'!C:M,4,FALSE)</f>
        <v>0</v>
      </c>
      <c r="H88" s="114" t="str">
        <f>VLOOKUP(A88,'Table S4- More Sig Protein'!C:G,5,FALSE)</f>
        <v>++</v>
      </c>
      <c r="I88" s="35">
        <f>VLOOKUP(A88,'Table S4- More Sig Protein'!C:M,10,FALSE)</f>
        <v>1.7281181617519792E-2</v>
      </c>
      <c r="J88" s="35">
        <f>VLOOKUP(A88,'Table S4- More Sig Protein'!C:M,11,FALSE)</f>
        <v>0.17527644664317776</v>
      </c>
    </row>
    <row r="89" spans="1:10" x14ac:dyDescent="0.2">
      <c r="A89" s="116" t="s">
        <v>2211</v>
      </c>
      <c r="B89" s="98">
        <v>0.53220000000000001</v>
      </c>
      <c r="C89" s="98">
        <v>-0.90996999999999995</v>
      </c>
      <c r="D89" s="97">
        <v>-3.7252999999999998</v>
      </c>
      <c r="E89" s="96">
        <v>3.3816E-4</v>
      </c>
      <c r="F89" s="107" t="s">
        <v>5707</v>
      </c>
      <c r="G89" s="32">
        <f>VLOOKUP(A89,'Table S4- More Sig Protein'!C:M,4,FALSE)</f>
        <v>0</v>
      </c>
      <c r="H89" s="114" t="str">
        <f>VLOOKUP(A89,'Table S4- More Sig Protein'!C:G,5,FALSE)</f>
        <v>++</v>
      </c>
      <c r="I89" s="35">
        <f>VLOOKUP(A89,'Table S4- More Sig Protein'!C:M,10,FALSE)</f>
        <v>0.43493455403080183</v>
      </c>
      <c r="J89" s="35">
        <f>VLOOKUP(A89,'Table S4- More Sig Protein'!C:M,11,FALSE)</f>
        <v>0.46139239750748295</v>
      </c>
    </row>
    <row r="90" spans="1:10" x14ac:dyDescent="0.2">
      <c r="A90" s="116" t="s">
        <v>933</v>
      </c>
      <c r="B90" s="98">
        <v>0.51459999999999995</v>
      </c>
      <c r="C90" s="98">
        <v>-0.95848</v>
      </c>
      <c r="D90" s="97">
        <v>-4.7347000000000001</v>
      </c>
      <c r="E90" s="96">
        <v>8.0299999999999994E-6</v>
      </c>
      <c r="F90" s="107" t="s">
        <v>5707</v>
      </c>
      <c r="G90" s="32">
        <f>VLOOKUP(A90,'Table S4- More Sig Protein'!C:M,4,FALSE)</f>
        <v>0</v>
      </c>
      <c r="H90" s="57" t="str">
        <f>VLOOKUP(A90,'Table S4- More Sig Protein'!C:G,5,FALSE)</f>
        <v>--</v>
      </c>
      <c r="I90" s="35">
        <f>VLOOKUP(A90,'Table S4- More Sig Protein'!C:M,10,FALSE)</f>
        <v>0.11708439304540441</v>
      </c>
      <c r="J90" s="35">
        <f>VLOOKUP(A90,'Table S4- More Sig Protein'!C:M,11,FALSE)</f>
        <v>0.19881893392687289</v>
      </c>
    </row>
    <row r="91" spans="1:10" x14ac:dyDescent="0.2">
      <c r="A91" s="115" t="s">
        <v>1339</v>
      </c>
      <c r="B91" s="98">
        <v>0.46367999999999998</v>
      </c>
      <c r="C91" s="98">
        <v>-1.1088</v>
      </c>
      <c r="D91" s="97">
        <v>-3.7206999999999999</v>
      </c>
      <c r="E91" s="96">
        <v>3.4354999999999998E-4</v>
      </c>
      <c r="F91" s="107" t="s">
        <v>5707</v>
      </c>
      <c r="G91" s="32">
        <f>VLOOKUP(A91,'Table S4- More Sig Protein'!C:M,4,FALSE)</f>
        <v>0</v>
      </c>
      <c r="H91" s="114" t="str">
        <f>VLOOKUP(A91,'Table S4- More Sig Protein'!C:G,5,FALSE)</f>
        <v>++</v>
      </c>
      <c r="I91" s="35">
        <f>VLOOKUP(A91,'Table S4- More Sig Protein'!C:M,10,FALSE)</f>
        <v>0</v>
      </c>
      <c r="J91" s="35">
        <f>VLOOKUP(A91,'Table S4- More Sig Protein'!C:M,11,FALSE)</f>
        <v>1.1767422565111882</v>
      </c>
    </row>
    <row r="92" spans="1:10" x14ac:dyDescent="0.2">
      <c r="A92" s="115" t="s">
        <v>2122</v>
      </c>
      <c r="B92" s="98">
        <v>1.41</v>
      </c>
      <c r="C92" s="98">
        <v>0.49569999999999997</v>
      </c>
      <c r="D92" s="97">
        <v>1.6227</v>
      </c>
      <c r="E92" s="99">
        <v>0.10811</v>
      </c>
      <c r="F92" s="109">
        <v>0</v>
      </c>
      <c r="G92" s="114" t="str">
        <f>VLOOKUP(A92,'Table S4- More Sig Protein'!C:M,4,FALSE)</f>
        <v>++</v>
      </c>
      <c r="H92" s="32">
        <f>VLOOKUP(A92,'Table S4- More Sig Protein'!C:G,5,FALSE)</f>
        <v>0</v>
      </c>
      <c r="I92" s="35">
        <f>VLOOKUP(A92,'Table S4- More Sig Protein'!C:M,10,FALSE)</f>
        <v>0.72886960920271626</v>
      </c>
      <c r="J92" s="35">
        <f>VLOOKUP(A92,'Table S4- More Sig Protein'!C:M,11,FALSE)</f>
        <v>2.0352949943269749E-3</v>
      </c>
    </row>
    <row r="93" spans="1:10" x14ac:dyDescent="0.2">
      <c r="A93" s="115" t="s">
        <v>1968</v>
      </c>
      <c r="B93" s="98">
        <v>1.2628999999999999</v>
      </c>
      <c r="C93" s="98">
        <v>0.3367</v>
      </c>
      <c r="D93" s="97">
        <v>1.2599</v>
      </c>
      <c r="E93" s="99">
        <v>0.21093000000000001</v>
      </c>
      <c r="F93" s="109">
        <v>0</v>
      </c>
      <c r="G93" s="32">
        <f>VLOOKUP(A93,'Table S4- More Sig Protein'!C:M,4,FALSE)</f>
        <v>0</v>
      </c>
      <c r="H93" s="57" t="str">
        <f>VLOOKUP(A93,'Table S4- More Sig Protein'!C:G,5,FALSE)</f>
        <v>--</v>
      </c>
      <c r="I93" s="35">
        <f>VLOOKUP(A93,'Table S4- More Sig Protein'!C:M,10,FALSE)</f>
        <v>-5.0186037104035464E-2</v>
      </c>
      <c r="J93" s="35">
        <f>VLOOKUP(A93,'Table S4- More Sig Protein'!C:M,11,FALSE)</f>
        <v>-0.29280432668885048</v>
      </c>
    </row>
    <row r="94" spans="1:10" x14ac:dyDescent="0.2">
      <c r="A94" s="115" t="s">
        <v>2163</v>
      </c>
      <c r="B94" s="98">
        <v>1.2134</v>
      </c>
      <c r="C94" s="98">
        <v>0.27905999999999997</v>
      </c>
      <c r="D94" s="97">
        <v>1.256</v>
      </c>
      <c r="E94" s="99">
        <v>0.21232000000000001</v>
      </c>
      <c r="F94" s="109">
        <v>0</v>
      </c>
      <c r="G94" s="114" t="str">
        <f>VLOOKUP(A94,'Table S4- More Sig Protein'!C:M,4,FALSE)</f>
        <v>+</v>
      </c>
      <c r="H94" s="32">
        <f>VLOOKUP(A94,'Table S4- More Sig Protein'!C:G,5,FALSE)</f>
        <v>0</v>
      </c>
      <c r="I94" s="35">
        <f>VLOOKUP(A94,'Table S4- More Sig Protein'!C:M,10,FALSE)</f>
        <v>0.71366347492585014</v>
      </c>
      <c r="J94" s="35">
        <f>VLOOKUP(A94,'Table S4- More Sig Protein'!C:M,11,FALSE)</f>
        <v>-7.6513055630700322E-2</v>
      </c>
    </row>
    <row r="95" spans="1:10" x14ac:dyDescent="0.2">
      <c r="A95" s="116" t="s">
        <v>2193</v>
      </c>
      <c r="B95" s="98">
        <v>1.2134</v>
      </c>
      <c r="C95" s="98">
        <v>0.27907999999999999</v>
      </c>
      <c r="D95" s="97">
        <v>1.883</v>
      </c>
      <c r="E95" s="99">
        <v>6.2898999999999997E-2</v>
      </c>
      <c r="F95" s="109">
        <v>0</v>
      </c>
      <c r="G95" s="32">
        <f>VLOOKUP(A95,'Table S4- More Sig Protein'!C:M,4,FALSE)</f>
        <v>0</v>
      </c>
      <c r="H95" s="57" t="str">
        <f>VLOOKUP(A95,'Table S4- More Sig Protein'!C:G,5,FALSE)</f>
        <v>-</v>
      </c>
      <c r="I95" s="35">
        <f>VLOOKUP(A95,'Table S4- More Sig Protein'!C:M,10,FALSE)</f>
        <v>-0.10137946746641546</v>
      </c>
      <c r="J95" s="35">
        <f>VLOOKUP(A95,'Table S4- More Sig Protein'!C:M,11,FALSE)</f>
        <v>-0.44992866849503699</v>
      </c>
    </row>
    <row r="96" spans="1:10" x14ac:dyDescent="0.2">
      <c r="A96" s="115" t="s">
        <v>2102</v>
      </c>
      <c r="B96" s="98">
        <v>1.2023999999999999</v>
      </c>
      <c r="C96" s="98">
        <v>0.26594000000000001</v>
      </c>
      <c r="D96" s="97">
        <v>0.80379999999999996</v>
      </c>
      <c r="E96" s="99">
        <v>0.42359999999999998</v>
      </c>
      <c r="F96" s="109">
        <v>0</v>
      </c>
      <c r="G96" s="114" t="str">
        <f>VLOOKUP(A96,'Table S4- More Sig Protein'!C:M,4,FALSE)</f>
        <v>+</v>
      </c>
      <c r="H96" s="32">
        <f>VLOOKUP(A96,'Table S4- More Sig Protein'!C:G,5,FALSE)</f>
        <v>0</v>
      </c>
      <c r="I96" s="35">
        <f>VLOOKUP(A96,'Table S4- More Sig Protein'!C:M,10,FALSE)</f>
        <v>2.7178429082527984</v>
      </c>
      <c r="J96" s="35">
        <f>VLOOKUP(A96,'Table S4- More Sig Protein'!C:M,11,FALSE)</f>
        <v>-0.38972301505058127</v>
      </c>
    </row>
    <row r="97" spans="1:10" x14ac:dyDescent="0.2">
      <c r="A97" s="116" t="s">
        <v>2157</v>
      </c>
      <c r="B97" s="98">
        <v>1.1996</v>
      </c>
      <c r="C97" s="98">
        <v>0.26250000000000001</v>
      </c>
      <c r="D97" s="97">
        <v>1.9388000000000001</v>
      </c>
      <c r="E97" s="99">
        <v>5.5628999999999998E-2</v>
      </c>
      <c r="F97" s="109">
        <v>0</v>
      </c>
      <c r="G97" s="57" t="str">
        <f>VLOOKUP(A97,'Table S4- More Sig Protein'!C:M,4,FALSE)</f>
        <v>--</v>
      </c>
      <c r="H97" s="32">
        <f>VLOOKUP(A97,'Table S4- More Sig Protein'!C:G,5,FALSE)</f>
        <v>0</v>
      </c>
      <c r="I97" s="35">
        <f>VLOOKUP(A97,'Table S4- More Sig Protein'!C:M,10,FALSE)</f>
        <v>-4.6986268834842804E-2</v>
      </c>
      <c r="J97" s="35">
        <f>VLOOKUP(A97,'Table S4- More Sig Protein'!C:M,11,FALSE)</f>
        <v>-0.2724693607356361</v>
      </c>
    </row>
    <row r="98" spans="1:10" x14ac:dyDescent="0.2">
      <c r="A98" s="115" t="s">
        <v>2199</v>
      </c>
      <c r="B98" s="98">
        <v>1.1982999999999999</v>
      </c>
      <c r="C98" s="98">
        <v>0.26093</v>
      </c>
      <c r="D98" s="97">
        <v>1.0266999999999999</v>
      </c>
      <c r="E98" s="99">
        <v>0.30728</v>
      </c>
      <c r="F98" s="109">
        <v>0</v>
      </c>
      <c r="G98" s="114" t="str">
        <f>VLOOKUP(A98,'Table S4- More Sig Protein'!C:M,4,FALSE)</f>
        <v>++</v>
      </c>
      <c r="H98" s="32">
        <f>VLOOKUP(A98,'Table S4- More Sig Protein'!C:G,5,FALSE)</f>
        <v>0</v>
      </c>
      <c r="I98" s="35">
        <f>VLOOKUP(A98,'Table S4- More Sig Protein'!C:M,10,FALSE)</f>
        <v>-0.23914282520553343</v>
      </c>
      <c r="J98" s="35">
        <f>VLOOKUP(A98,'Table S4- More Sig Protein'!C:M,11,FALSE)</f>
        <v>-9.0389389764062855E-3</v>
      </c>
    </row>
    <row r="99" spans="1:10" x14ac:dyDescent="0.2">
      <c r="A99" s="116" t="s">
        <v>1123</v>
      </c>
      <c r="B99" s="98">
        <v>1.1762999999999999</v>
      </c>
      <c r="C99" s="98">
        <v>0.23430999999999999</v>
      </c>
      <c r="D99" s="97">
        <v>0.95260999999999996</v>
      </c>
      <c r="E99" s="99">
        <v>0.34331</v>
      </c>
      <c r="F99" s="109">
        <v>0</v>
      </c>
      <c r="G99" s="32">
        <f>VLOOKUP(A99,'Table S4- More Sig Protein'!C:M,4,FALSE)</f>
        <v>0</v>
      </c>
      <c r="H99" s="57" t="str">
        <f>VLOOKUP(A99,'Table S4- More Sig Protein'!C:G,5,FALSE)</f>
        <v>--</v>
      </c>
      <c r="I99" s="35">
        <f>VLOOKUP(A99,'Table S4- More Sig Protein'!C:M,10,FALSE)</f>
        <v>0.25958395103990028</v>
      </c>
      <c r="J99" s="35">
        <f>VLOOKUP(A99,'Table S4- More Sig Protein'!C:M,11,FALSE)</f>
        <v>2.4500230114643529E-3</v>
      </c>
    </row>
    <row r="100" spans="1:10" x14ac:dyDescent="0.2">
      <c r="A100" s="115" t="s">
        <v>1980</v>
      </c>
      <c r="B100" s="98">
        <v>1.1738999999999999</v>
      </c>
      <c r="C100" s="98">
        <v>0.23130000000000001</v>
      </c>
      <c r="D100" s="97">
        <v>0.93027000000000004</v>
      </c>
      <c r="E100" s="99">
        <v>0.35469000000000001</v>
      </c>
      <c r="F100" s="109">
        <v>0</v>
      </c>
      <c r="G100" s="32">
        <f>VLOOKUP(A100,'Table S4- More Sig Protein'!C:M,4,FALSE)</f>
        <v>0</v>
      </c>
      <c r="H100" s="57" t="str">
        <f>VLOOKUP(A100,'Table S4- More Sig Protein'!C:G,5,FALSE)</f>
        <v>--</v>
      </c>
      <c r="I100" s="35">
        <f>VLOOKUP(A100,'Table S4- More Sig Protein'!C:M,10,FALSE)</f>
        <v>7.0691163518819877E-2</v>
      </c>
      <c r="J100" s="35">
        <f>VLOOKUP(A100,'Table S4- More Sig Protein'!C:M,11,FALSE)</f>
        <v>-1.0450653313945679E-2</v>
      </c>
    </row>
    <row r="101" spans="1:10" x14ac:dyDescent="0.2">
      <c r="A101" s="115" t="s">
        <v>691</v>
      </c>
      <c r="B101" s="98">
        <v>1.1719999999999999</v>
      </c>
      <c r="C101" s="98">
        <v>0.22899</v>
      </c>
      <c r="D101" s="97">
        <v>1.4448000000000001</v>
      </c>
      <c r="E101" s="99">
        <v>0.15196000000000001</v>
      </c>
      <c r="F101" s="109">
        <v>0</v>
      </c>
      <c r="G101" s="114" t="str">
        <f>VLOOKUP(A101,'Table S4- More Sig Protein'!C:M,4,FALSE)</f>
        <v>+</v>
      </c>
      <c r="H101" s="57" t="str">
        <f>VLOOKUP(A101,'Table S4- More Sig Protein'!C:G,5,FALSE)</f>
        <v>--</v>
      </c>
      <c r="I101" s="35">
        <f>VLOOKUP(A101,'Table S4- More Sig Protein'!C:M,10,FALSE)</f>
        <v>0.35471157254738195</v>
      </c>
      <c r="J101" s="35">
        <f>VLOOKUP(A101,'Table S4- More Sig Protein'!C:M,11,FALSE)</f>
        <v>-0.1433997846798416</v>
      </c>
    </row>
    <row r="102" spans="1:10" x14ac:dyDescent="0.2">
      <c r="A102" s="115" t="s">
        <v>1350</v>
      </c>
      <c r="B102" s="98">
        <v>1.1692</v>
      </c>
      <c r="C102" s="98">
        <v>0.22553999999999999</v>
      </c>
      <c r="D102" s="97">
        <v>0.91695000000000004</v>
      </c>
      <c r="E102" s="99">
        <v>0.36159000000000002</v>
      </c>
      <c r="F102" s="109">
        <v>0</v>
      </c>
      <c r="G102" s="57" t="str">
        <f>VLOOKUP(A102,'Table S4- More Sig Protein'!C:M,4,FALSE)</f>
        <v>-</v>
      </c>
      <c r="H102" s="57" t="str">
        <f>VLOOKUP(A102,'Table S4- More Sig Protein'!C:G,5,FALSE)</f>
        <v>-</v>
      </c>
      <c r="I102" s="35">
        <f>VLOOKUP(A102,'Table S4- More Sig Protein'!C:M,10,FALSE)</f>
        <v>-0.43222587928907608</v>
      </c>
      <c r="J102" s="35">
        <f>VLOOKUP(A102,'Table S4- More Sig Protein'!C:M,11,FALSE)</f>
        <v>-0.5271846501069124</v>
      </c>
    </row>
    <row r="103" spans="1:10" x14ac:dyDescent="0.2">
      <c r="A103" s="116" t="s">
        <v>864</v>
      </c>
      <c r="B103" s="98">
        <v>1.1651</v>
      </c>
      <c r="C103" s="98">
        <v>0.2205</v>
      </c>
      <c r="D103" s="97">
        <v>1.2855000000000001</v>
      </c>
      <c r="E103" s="99">
        <v>0.20188999999999999</v>
      </c>
      <c r="F103" s="109">
        <v>0</v>
      </c>
      <c r="G103" s="57" t="str">
        <f>VLOOKUP(A103,'Table S4- More Sig Protein'!C:M,4,FALSE)</f>
        <v>--</v>
      </c>
      <c r="H103" s="32">
        <f>VLOOKUP(A103,'Table S4- More Sig Protein'!C:G,5,FALSE)</f>
        <v>0</v>
      </c>
      <c r="I103" s="35">
        <f>VLOOKUP(A103,'Table S4- More Sig Protein'!C:M,10,FALSE)</f>
        <v>-8.6970989176876401E-2</v>
      </c>
      <c r="J103" s="35">
        <f>VLOOKUP(A103,'Table S4- More Sig Protein'!C:M,11,FALSE)</f>
        <v>-0.11054323127116028</v>
      </c>
    </row>
    <row r="104" spans="1:10" x14ac:dyDescent="0.2">
      <c r="A104" s="115" t="s">
        <v>1998</v>
      </c>
      <c r="B104" s="98">
        <v>1.1648000000000001</v>
      </c>
      <c r="C104" s="98">
        <v>0.22005</v>
      </c>
      <c r="D104" s="97">
        <v>1.1806000000000001</v>
      </c>
      <c r="E104" s="99">
        <v>0.24082999999999999</v>
      </c>
      <c r="F104" s="109">
        <v>0</v>
      </c>
      <c r="G104" s="32">
        <f>VLOOKUP(A104,'Table S4- More Sig Protein'!C:M,4,FALSE)</f>
        <v>0</v>
      </c>
      <c r="H104" s="57" t="str">
        <f>VLOOKUP(A104,'Table S4- More Sig Protein'!C:G,5,FALSE)</f>
        <v>--</v>
      </c>
      <c r="I104" s="35">
        <f>VLOOKUP(A104,'Table S4- More Sig Protein'!C:M,10,FALSE)</f>
        <v>-0.49079458661746322</v>
      </c>
      <c r="J104" s="35">
        <f>VLOOKUP(A104,'Table S4- More Sig Protein'!C:M,11,FALSE)</f>
        <v>-1.4489782728946619</v>
      </c>
    </row>
    <row r="105" spans="1:10" x14ac:dyDescent="0.2">
      <c r="A105" s="115" t="s">
        <v>1973</v>
      </c>
      <c r="B105" s="98">
        <v>1.1647000000000001</v>
      </c>
      <c r="C105" s="98">
        <v>0.21997</v>
      </c>
      <c r="D105" s="97">
        <v>1.1416999999999999</v>
      </c>
      <c r="E105" s="99">
        <v>0.25657999999999997</v>
      </c>
      <c r="F105" s="109">
        <v>0</v>
      </c>
      <c r="G105" s="57" t="str">
        <f>VLOOKUP(A105,'Table S4- More Sig Protein'!C:M,4,FALSE)</f>
        <v>--</v>
      </c>
      <c r="H105" s="57" t="str">
        <f>VLOOKUP(A105,'Table S4- More Sig Protein'!C:G,5,FALSE)</f>
        <v>--</v>
      </c>
      <c r="I105" s="35">
        <f>VLOOKUP(A105,'Table S4- More Sig Protein'!C:M,10,FALSE)</f>
        <v>-6.6586268052084563E-3</v>
      </c>
      <c r="J105" s="35">
        <f>VLOOKUP(A105,'Table S4- More Sig Protein'!C:M,11,FALSE)</f>
        <v>5.9356163708205401E-2</v>
      </c>
    </row>
    <row r="106" spans="1:10" x14ac:dyDescent="0.2">
      <c r="A106" s="116" t="s">
        <v>1479</v>
      </c>
      <c r="B106" s="98">
        <v>1.1400999999999999</v>
      </c>
      <c r="C106" s="98">
        <v>0.18912999999999999</v>
      </c>
      <c r="D106" s="97">
        <v>0.68030000000000002</v>
      </c>
      <c r="E106" s="99">
        <v>0.49803999999999998</v>
      </c>
      <c r="F106" s="109">
        <v>0</v>
      </c>
      <c r="G106" s="32">
        <f>VLOOKUP(A106,'Table S4- More Sig Protein'!C:M,4,FALSE)</f>
        <v>0</v>
      </c>
      <c r="H106" s="57" t="str">
        <f>VLOOKUP(A106,'Table S4- More Sig Protein'!C:G,5,FALSE)</f>
        <v>--</v>
      </c>
      <c r="I106" s="35">
        <f>VLOOKUP(A106,'Table S4- More Sig Protein'!C:M,10,FALSE)</f>
        <v>0.18633909008573291</v>
      </c>
      <c r="J106" s="35">
        <f>VLOOKUP(A106,'Table S4- More Sig Protein'!C:M,11,FALSE)</f>
        <v>0.11609791192357655</v>
      </c>
    </row>
    <row r="107" spans="1:10" x14ac:dyDescent="0.2">
      <c r="A107" s="115" t="s">
        <v>1172</v>
      </c>
      <c r="B107" s="98">
        <v>1.1257999999999999</v>
      </c>
      <c r="C107" s="98">
        <v>0.17093</v>
      </c>
      <c r="D107" s="97">
        <v>0.95401999999999998</v>
      </c>
      <c r="E107" s="99">
        <v>0.34260000000000002</v>
      </c>
      <c r="F107" s="109">
        <v>0</v>
      </c>
      <c r="G107" s="32">
        <f>VLOOKUP(A107,'Table S4- More Sig Protein'!C:M,4,FALSE)</f>
        <v>0</v>
      </c>
      <c r="H107" s="57" t="str">
        <f>VLOOKUP(A107,'Table S4- More Sig Protein'!C:G,5,FALSE)</f>
        <v>--</v>
      </c>
      <c r="I107" s="35">
        <f>VLOOKUP(A107,'Table S4- More Sig Protein'!C:M,10,FALSE)</f>
        <v>-0.19166893745062019</v>
      </c>
      <c r="J107" s="35">
        <f>VLOOKUP(A107,'Table S4- More Sig Protein'!C:M,11,FALSE)</f>
        <v>0.33067166017779925</v>
      </c>
    </row>
    <row r="108" spans="1:10" x14ac:dyDescent="0.2">
      <c r="A108" s="115" t="s">
        <v>2160</v>
      </c>
      <c r="B108" s="98">
        <v>1.1233</v>
      </c>
      <c r="C108" s="98">
        <v>0.16769000000000001</v>
      </c>
      <c r="D108" s="97">
        <v>0.65154000000000001</v>
      </c>
      <c r="E108" s="99">
        <v>0.51634000000000002</v>
      </c>
      <c r="F108" s="109">
        <v>0</v>
      </c>
      <c r="G108" s="32">
        <f>VLOOKUP(A108,'Table S4- More Sig Protein'!C:M,4,FALSE)</f>
        <v>0</v>
      </c>
      <c r="H108" s="57" t="str">
        <f>VLOOKUP(A108,'Table S4- More Sig Protein'!C:G,5,FALSE)</f>
        <v>--</v>
      </c>
      <c r="I108" s="35">
        <f>VLOOKUP(A108,'Table S4- More Sig Protein'!C:M,10,FALSE)</f>
        <v>1.0133902985799637E-2</v>
      </c>
      <c r="J108" s="35">
        <f>VLOOKUP(A108,'Table S4- More Sig Protein'!C:M,11,FALSE)</f>
        <v>5.5470407324431648E-3</v>
      </c>
    </row>
    <row r="109" spans="1:10" x14ac:dyDescent="0.2">
      <c r="A109" s="115" t="s">
        <v>1536</v>
      </c>
      <c r="B109" s="98">
        <v>1.1163000000000001</v>
      </c>
      <c r="C109" s="98">
        <v>0.15866</v>
      </c>
      <c r="D109" s="97">
        <v>1.9144000000000001</v>
      </c>
      <c r="E109" s="99">
        <v>5.8705E-2</v>
      </c>
      <c r="F109" s="109">
        <v>0</v>
      </c>
      <c r="G109" s="114" t="str">
        <f>VLOOKUP(A109,'Table S4- More Sig Protein'!C:M,4,FALSE)</f>
        <v>+</v>
      </c>
      <c r="H109" s="32">
        <f>VLOOKUP(A109,'Table S4- More Sig Protein'!C:G,5,FALSE)</f>
        <v>0</v>
      </c>
      <c r="I109" s="35">
        <f>VLOOKUP(A109,'Table S4- More Sig Protein'!C:M,10,FALSE)</f>
        <v>0.28015657154364426</v>
      </c>
      <c r="J109" s="35">
        <f>VLOOKUP(A109,'Table S4- More Sig Protein'!C:M,11,FALSE)</f>
        <v>5.2701363388186095E-2</v>
      </c>
    </row>
    <row r="110" spans="1:10" x14ac:dyDescent="0.2">
      <c r="A110" s="116" t="s">
        <v>2191</v>
      </c>
      <c r="B110" s="98">
        <v>1.1133999999999999</v>
      </c>
      <c r="C110" s="98">
        <v>0.15504000000000001</v>
      </c>
      <c r="D110" s="97">
        <v>0.62656000000000001</v>
      </c>
      <c r="E110" s="99">
        <v>0.53251999999999999</v>
      </c>
      <c r="F110" s="109">
        <v>0</v>
      </c>
      <c r="G110" s="32">
        <f>VLOOKUP(A110,'Table S4- More Sig Protein'!C:M,4,FALSE)</f>
        <v>0</v>
      </c>
      <c r="H110" s="57" t="str">
        <f>VLOOKUP(A110,'Table S4- More Sig Protein'!C:G,5,FALSE)</f>
        <v>-</v>
      </c>
      <c r="I110" s="35">
        <f>VLOOKUP(A110,'Table S4- More Sig Protein'!C:M,10,FALSE)</f>
        <v>5.4540825329349119E-2</v>
      </c>
      <c r="J110" s="35">
        <f>VLOOKUP(A110,'Table S4- More Sig Protein'!C:M,11,FALSE)</f>
        <v>-0.41866522885344715</v>
      </c>
    </row>
    <row r="111" spans="1:10" x14ac:dyDescent="0.2">
      <c r="A111" s="116" t="s">
        <v>1786</v>
      </c>
      <c r="B111" s="98">
        <v>1.0986</v>
      </c>
      <c r="C111" s="98">
        <v>0.13569000000000001</v>
      </c>
      <c r="D111" s="97">
        <v>0.53708999999999996</v>
      </c>
      <c r="E111" s="99">
        <v>0.59250999999999998</v>
      </c>
      <c r="F111" s="109">
        <v>0</v>
      </c>
      <c r="G111" s="32">
        <f>VLOOKUP(A111,'Table S4- More Sig Protein'!C:M,4,FALSE)</f>
        <v>0</v>
      </c>
      <c r="H111" s="114" t="str">
        <f>VLOOKUP(A111,'Table S4- More Sig Protein'!C:G,5,FALSE)</f>
        <v>+</v>
      </c>
      <c r="I111" s="35">
        <f>VLOOKUP(A111,'Table S4- More Sig Protein'!C:M,10,FALSE)</f>
        <v>0.19706302921793473</v>
      </c>
      <c r="J111" s="35">
        <f>VLOOKUP(A111,'Table S4- More Sig Protein'!C:M,11,FALSE)</f>
        <v>0.50927180261003713</v>
      </c>
    </row>
    <row r="112" spans="1:10" x14ac:dyDescent="0.2">
      <c r="A112" s="115" t="s">
        <v>2235</v>
      </c>
      <c r="B112" s="98">
        <v>1.0935999999999999</v>
      </c>
      <c r="C112" s="98">
        <v>0.12906000000000001</v>
      </c>
      <c r="D112" s="97">
        <v>0.54100999999999999</v>
      </c>
      <c r="E112" s="99">
        <v>0.58982000000000001</v>
      </c>
      <c r="F112" s="109">
        <v>0</v>
      </c>
      <c r="G112" s="114" t="str">
        <f>VLOOKUP(A112,'Table S4- More Sig Protein'!C:M,4,FALSE)</f>
        <v>+</v>
      </c>
      <c r="H112" s="32">
        <f>VLOOKUP(A112,'Table S4- More Sig Protein'!C:G,5,FALSE)</f>
        <v>0</v>
      </c>
      <c r="I112" s="35">
        <f>VLOOKUP(A112,'Table S4- More Sig Protein'!C:M,10,FALSE)</f>
        <v>0.31428914456213342</v>
      </c>
      <c r="J112" s="35">
        <f>VLOOKUP(A112,'Table S4- More Sig Protein'!C:M,11,FALSE)</f>
        <v>0.21696328327402625</v>
      </c>
    </row>
    <row r="113" spans="1:10" x14ac:dyDescent="0.2">
      <c r="A113" s="115" t="s">
        <v>2083</v>
      </c>
      <c r="B113" s="98">
        <v>1.0571999999999999</v>
      </c>
      <c r="C113" s="98">
        <v>8.0210000000000004E-2</v>
      </c>
      <c r="D113" s="97">
        <v>1.0939000000000001</v>
      </c>
      <c r="E113" s="99">
        <v>0.27689999999999998</v>
      </c>
      <c r="F113" s="109">
        <v>0</v>
      </c>
      <c r="G113" s="114" t="str">
        <f>VLOOKUP(A113,'Table S4- More Sig Protein'!C:M,4,FALSE)</f>
        <v>+</v>
      </c>
      <c r="H113" s="32">
        <f>VLOOKUP(A113,'Table S4- More Sig Protein'!C:G,5,FALSE)</f>
        <v>0</v>
      </c>
      <c r="I113" s="35">
        <f>VLOOKUP(A113,'Table S4- More Sig Protein'!C:M,10,FALSE)</f>
        <v>0.68906784008956379</v>
      </c>
      <c r="J113" s="35">
        <f>VLOOKUP(A113,'Table S4- More Sig Protein'!C:M,11,FALSE)</f>
        <v>-0.12491680724644993</v>
      </c>
    </row>
    <row r="114" spans="1:10" x14ac:dyDescent="0.2">
      <c r="A114" s="115" t="s">
        <v>1891</v>
      </c>
      <c r="B114" s="98">
        <v>1.0548999999999999</v>
      </c>
      <c r="C114" s="98">
        <v>7.7115000000000003E-2</v>
      </c>
      <c r="D114" s="97">
        <v>0.27989000000000003</v>
      </c>
      <c r="E114" s="99">
        <v>0.7802</v>
      </c>
      <c r="F114" s="109">
        <v>0</v>
      </c>
      <c r="G114" s="32">
        <f>VLOOKUP(A114,'Table S4- More Sig Protein'!C:M,4,FALSE)</f>
        <v>0</v>
      </c>
      <c r="H114" s="57" t="str">
        <f>VLOOKUP(A114,'Table S4- More Sig Protein'!C:G,5,FALSE)</f>
        <v>-</v>
      </c>
      <c r="I114" s="35">
        <f>VLOOKUP(A114,'Table S4- More Sig Protein'!C:M,10,FALSE)</f>
        <v>0.37155804153527505</v>
      </c>
      <c r="J114" s="35">
        <f>VLOOKUP(A114,'Table S4- More Sig Protein'!C:M,11,FALSE)</f>
        <v>-1.249048538857517</v>
      </c>
    </row>
    <row r="115" spans="1:10" x14ac:dyDescent="0.2">
      <c r="A115" s="115" t="s">
        <v>1895</v>
      </c>
      <c r="B115" s="98">
        <v>1.0518000000000001</v>
      </c>
      <c r="C115" s="98">
        <v>7.2836999999999999E-2</v>
      </c>
      <c r="D115" s="97">
        <v>0.46486</v>
      </c>
      <c r="E115" s="99">
        <v>0.64314000000000004</v>
      </c>
      <c r="F115" s="109">
        <v>0</v>
      </c>
      <c r="G115" s="114" t="str">
        <f>VLOOKUP(A115,'Table S4- More Sig Protein'!C:M,4,FALSE)</f>
        <v>+</v>
      </c>
      <c r="H115" s="32">
        <f>VLOOKUP(A115,'Table S4- More Sig Protein'!C:G,5,FALSE)</f>
        <v>0</v>
      </c>
      <c r="I115" s="35">
        <f>VLOOKUP(A115,'Table S4- More Sig Protein'!C:M,10,FALSE)</f>
        <v>0.77678643596470032</v>
      </c>
      <c r="J115" s="35">
        <f>VLOOKUP(A115,'Table S4- More Sig Protein'!C:M,11,FALSE)</f>
        <v>0.10106340782254186</v>
      </c>
    </row>
    <row r="116" spans="1:10" x14ac:dyDescent="0.2">
      <c r="A116" s="116" t="s">
        <v>2013</v>
      </c>
      <c r="B116" s="98">
        <v>1.0490999999999999</v>
      </c>
      <c r="C116" s="98">
        <v>6.9211999999999996E-2</v>
      </c>
      <c r="D116" s="97">
        <v>0.87307000000000001</v>
      </c>
      <c r="E116" s="99">
        <v>0.38491999999999998</v>
      </c>
      <c r="F116" s="109">
        <v>0</v>
      </c>
      <c r="G116" s="57" t="str">
        <f>VLOOKUP(A116,'Table S4- More Sig Protein'!C:M,4,FALSE)</f>
        <v>--</v>
      </c>
      <c r="H116" s="57" t="str">
        <f>VLOOKUP(A116,'Table S4- More Sig Protein'!C:G,5,FALSE)</f>
        <v>--</v>
      </c>
      <c r="I116" s="35">
        <f>VLOOKUP(A116,'Table S4- More Sig Protein'!C:M,10,FALSE)</f>
        <v>4.4362750089939951E-2</v>
      </c>
      <c r="J116" s="35">
        <f>VLOOKUP(A116,'Table S4- More Sig Protein'!C:M,11,FALSE)</f>
        <v>-0.14168075969359251</v>
      </c>
    </row>
    <row r="117" spans="1:10" x14ac:dyDescent="0.2">
      <c r="A117" s="115" t="s">
        <v>2091</v>
      </c>
      <c r="B117" s="98">
        <v>1.0449999999999999</v>
      </c>
      <c r="C117" s="98">
        <v>6.3486000000000001E-2</v>
      </c>
      <c r="D117" s="97">
        <v>0.42292000000000002</v>
      </c>
      <c r="E117" s="99">
        <v>0.67335</v>
      </c>
      <c r="F117" s="109">
        <v>0</v>
      </c>
      <c r="G117" s="114" t="str">
        <f>VLOOKUP(A117,'Table S4- More Sig Protein'!C:M,4,FALSE)</f>
        <v>+</v>
      </c>
      <c r="H117" s="32">
        <f>VLOOKUP(A117,'Table S4- More Sig Protein'!C:G,5,FALSE)</f>
        <v>0</v>
      </c>
      <c r="I117" s="35">
        <f>VLOOKUP(A117,'Table S4- More Sig Protein'!C:M,10,FALSE)</f>
        <v>0.83841220209184719</v>
      </c>
      <c r="J117" s="35">
        <f>VLOOKUP(A117,'Table S4- More Sig Protein'!C:M,11,FALSE)</f>
        <v>0.30698047247384608</v>
      </c>
    </row>
    <row r="118" spans="1:10" x14ac:dyDescent="0.2">
      <c r="A118" s="115" t="s">
        <v>2307</v>
      </c>
      <c r="B118" s="98">
        <v>1.0443</v>
      </c>
      <c r="C118" s="98">
        <v>6.2475999999999997E-2</v>
      </c>
      <c r="D118" s="97">
        <v>0.27199000000000001</v>
      </c>
      <c r="E118" s="99">
        <v>0.78625</v>
      </c>
      <c r="F118" s="109">
        <v>0</v>
      </c>
      <c r="G118" s="57" t="str">
        <f>VLOOKUP(A118,'Table S4- More Sig Protein'!C:M,4,FALSE)</f>
        <v>--</v>
      </c>
      <c r="H118" s="32">
        <f>VLOOKUP(A118,'Table S4- More Sig Protein'!C:G,5,FALSE)</f>
        <v>0</v>
      </c>
      <c r="I118" s="35">
        <f>VLOOKUP(A118,'Table S4- More Sig Protein'!C:M,10,FALSE)</f>
        <v>0.21687860696636108</v>
      </c>
      <c r="J118" s="35">
        <f>VLOOKUP(A118,'Table S4- More Sig Protein'!C:M,11,FALSE)</f>
        <v>0.20583588181591672</v>
      </c>
    </row>
    <row r="119" spans="1:10" x14ac:dyDescent="0.2">
      <c r="A119" s="115" t="s">
        <v>2171</v>
      </c>
      <c r="B119" s="98">
        <v>1.0437000000000001</v>
      </c>
      <c r="C119" s="98">
        <v>6.1774000000000003E-2</v>
      </c>
      <c r="D119" s="97">
        <v>0.94352000000000003</v>
      </c>
      <c r="E119" s="99">
        <v>0.34792000000000001</v>
      </c>
      <c r="F119" s="109">
        <v>0</v>
      </c>
      <c r="G119" s="32">
        <f>VLOOKUP(A119,'Table S4- More Sig Protein'!C:M,4,FALSE)</f>
        <v>0</v>
      </c>
      <c r="H119" s="57" t="str">
        <f>VLOOKUP(A119,'Table S4- More Sig Protein'!C:G,5,FALSE)</f>
        <v>-</v>
      </c>
      <c r="I119" s="35">
        <f>VLOOKUP(A119,'Table S4- More Sig Protein'!C:M,10,FALSE)</f>
        <v>-0.16686032336015799</v>
      </c>
      <c r="J119" s="35">
        <f>VLOOKUP(A119,'Table S4- More Sig Protein'!C:M,11,FALSE)</f>
        <v>-0.27498456851416009</v>
      </c>
    </row>
    <row r="120" spans="1:10" x14ac:dyDescent="0.2">
      <c r="A120" s="115" t="s">
        <v>1490</v>
      </c>
      <c r="B120" s="98">
        <v>1.0350999999999999</v>
      </c>
      <c r="C120" s="98">
        <v>4.9737000000000003E-2</v>
      </c>
      <c r="D120" s="97">
        <v>0.36870999999999998</v>
      </c>
      <c r="E120" s="99">
        <v>0.71319999999999995</v>
      </c>
      <c r="F120" s="109">
        <v>0</v>
      </c>
      <c r="G120" s="32">
        <f>VLOOKUP(A120,'Table S4- More Sig Protein'!C:M,4,FALSE)</f>
        <v>0</v>
      </c>
      <c r="H120" s="57" t="str">
        <f>VLOOKUP(A120,'Table S4- More Sig Protein'!C:G,5,FALSE)</f>
        <v>-</v>
      </c>
      <c r="I120" s="35">
        <f>VLOOKUP(A120,'Table S4- More Sig Protein'!C:M,10,FALSE)</f>
        <v>-9.1921589914329971E-2</v>
      </c>
      <c r="J120" s="35">
        <f>VLOOKUP(A120,'Table S4- More Sig Protein'!C:M,11,FALSE)</f>
        <v>-0.44397159668590902</v>
      </c>
    </row>
    <row r="121" spans="1:10" x14ac:dyDescent="0.2">
      <c r="A121" s="116" t="s">
        <v>2292</v>
      </c>
      <c r="B121" s="98">
        <v>1.0339</v>
      </c>
      <c r="C121" s="98">
        <v>4.8035000000000001E-2</v>
      </c>
      <c r="D121" s="97">
        <v>0.88685999999999998</v>
      </c>
      <c r="E121" s="99">
        <v>0.37748999999999999</v>
      </c>
      <c r="F121" s="109">
        <v>0</v>
      </c>
      <c r="G121" s="57" t="str">
        <f>VLOOKUP(A121,'Table S4- More Sig Protein'!C:M,4,FALSE)</f>
        <v>-</v>
      </c>
      <c r="H121" s="32">
        <f>VLOOKUP(A121,'Table S4- More Sig Protein'!C:G,5,FALSE)</f>
        <v>0</v>
      </c>
      <c r="I121" s="35">
        <f>VLOOKUP(A121,'Table S4- More Sig Protein'!C:M,10,FALSE)</f>
        <v>-0.1962606298208609</v>
      </c>
      <c r="J121" s="35">
        <f>VLOOKUP(A121,'Table S4- More Sig Protein'!C:M,11,FALSE)</f>
        <v>-0.17168839331537455</v>
      </c>
    </row>
    <row r="122" spans="1:10" x14ac:dyDescent="0.2">
      <c r="A122" s="116" t="s">
        <v>2217</v>
      </c>
      <c r="B122" s="98">
        <v>1.0294000000000001</v>
      </c>
      <c r="C122" s="98">
        <v>4.1749000000000001E-2</v>
      </c>
      <c r="D122" s="97">
        <v>0.18643000000000001</v>
      </c>
      <c r="E122" s="99">
        <v>0.85251999999999994</v>
      </c>
      <c r="F122" s="109">
        <v>0</v>
      </c>
      <c r="G122" s="57" t="str">
        <f>VLOOKUP(A122,'Table S4- More Sig Protein'!C:M,4,FALSE)</f>
        <v>-</v>
      </c>
      <c r="H122" s="32">
        <f>VLOOKUP(A122,'Table S4- More Sig Protein'!C:G,5,FALSE)</f>
        <v>0</v>
      </c>
      <c r="I122" s="35">
        <f>VLOOKUP(A122,'Table S4- More Sig Protein'!C:M,10,FALSE)</f>
        <v>-0.48315748990489027</v>
      </c>
      <c r="J122" s="35">
        <f>VLOOKUP(A122,'Table S4- More Sig Protein'!C:M,11,FALSE)</f>
        <v>-0.19877995016830496</v>
      </c>
    </row>
    <row r="123" spans="1:10" x14ac:dyDescent="0.2">
      <c r="A123" s="115" t="s">
        <v>703</v>
      </c>
      <c r="B123" s="98">
        <v>1.0284</v>
      </c>
      <c r="C123" s="98">
        <v>4.0437000000000001E-2</v>
      </c>
      <c r="D123" s="97">
        <v>0.80744000000000005</v>
      </c>
      <c r="E123" s="99">
        <v>0.42152000000000001</v>
      </c>
      <c r="F123" s="109">
        <v>0</v>
      </c>
      <c r="G123" s="32">
        <f>VLOOKUP(A123,'Table S4- More Sig Protein'!C:M,4,FALSE)</f>
        <v>0</v>
      </c>
      <c r="H123" s="57" t="str">
        <f>VLOOKUP(A123,'Table S4- More Sig Protein'!C:G,5,FALSE)</f>
        <v>-</v>
      </c>
      <c r="I123" s="35">
        <f>VLOOKUP(A123,'Table S4- More Sig Protein'!C:M,10,FALSE)</f>
        <v>-0.47825307245991411</v>
      </c>
      <c r="J123" s="35">
        <f>VLOOKUP(A123,'Table S4- More Sig Protein'!C:M,11,FALSE)</f>
        <v>-0.62243245456436469</v>
      </c>
    </row>
    <row r="124" spans="1:10" x14ac:dyDescent="0.2">
      <c r="A124" s="115" t="s">
        <v>1764</v>
      </c>
      <c r="B124" s="98">
        <v>1.0273000000000001</v>
      </c>
      <c r="C124" s="98">
        <v>3.8801000000000002E-2</v>
      </c>
      <c r="D124" s="97">
        <v>0.47010999999999997</v>
      </c>
      <c r="E124" s="99">
        <v>0.63939999999999997</v>
      </c>
      <c r="F124" s="109">
        <v>0</v>
      </c>
      <c r="G124" s="32">
        <f>VLOOKUP(A124,'Table S4- More Sig Protein'!C:M,4,FALSE)</f>
        <v>0</v>
      </c>
      <c r="H124" s="57" t="str">
        <f>VLOOKUP(A124,'Table S4- More Sig Protein'!C:G,5,FALSE)</f>
        <v>-</v>
      </c>
      <c r="I124" s="35">
        <f>VLOOKUP(A124,'Table S4- More Sig Protein'!C:M,10,FALSE)</f>
        <v>-0.11702177069798481</v>
      </c>
      <c r="J124" s="35">
        <f>VLOOKUP(A124,'Table S4- More Sig Protein'!C:M,11,FALSE)</f>
        <v>-0.29034617170296251</v>
      </c>
    </row>
    <row r="125" spans="1:10" x14ac:dyDescent="0.2">
      <c r="A125" s="116" t="s">
        <v>1485</v>
      </c>
      <c r="B125" s="98">
        <v>1.0265</v>
      </c>
      <c r="C125" s="98">
        <v>3.7711000000000001E-2</v>
      </c>
      <c r="D125" s="97">
        <v>0.56138999999999994</v>
      </c>
      <c r="E125" s="99">
        <v>0.57591000000000003</v>
      </c>
      <c r="F125" s="109">
        <v>0</v>
      </c>
      <c r="G125" s="114" t="str">
        <f>VLOOKUP(A125,'Table S4- More Sig Protein'!C:M,4,FALSE)</f>
        <v>+</v>
      </c>
      <c r="H125" s="32">
        <f>VLOOKUP(A125,'Table S4- More Sig Protein'!C:G,5,FALSE)</f>
        <v>0</v>
      </c>
      <c r="I125" s="35">
        <f>VLOOKUP(A125,'Table S4- More Sig Protein'!C:M,10,FALSE)</f>
        <v>0.36449924346192475</v>
      </c>
      <c r="J125" s="35">
        <f>VLOOKUP(A125,'Table S4- More Sig Protein'!C:M,11,FALSE)</f>
        <v>2.8973160757633565E-2</v>
      </c>
    </row>
    <row r="126" spans="1:10" x14ac:dyDescent="0.2">
      <c r="A126" s="121" t="s">
        <v>131</v>
      </c>
      <c r="B126" s="98">
        <v>1.0174000000000001</v>
      </c>
      <c r="C126" s="98">
        <v>2.4885999999999998E-2</v>
      </c>
      <c r="D126" s="98">
        <v>3.0036</v>
      </c>
      <c r="E126" s="96">
        <v>3.2144000000000001E-3</v>
      </c>
      <c r="F126" s="108" t="s">
        <v>5711</v>
      </c>
      <c r="G126" s="114" t="str">
        <f>VLOOKUP(A126,'Table S5- Lipidomics'!A:J,9,FALSE)</f>
        <v>+</v>
      </c>
      <c r="H126" s="32">
        <f>VLOOKUP(A126,'Table S5- Lipidomics'!A:J,10,FALSE)</f>
        <v>0</v>
      </c>
      <c r="I126" s="35">
        <f>VLOOKUP(A126,'Table S5- Lipidomics'!A:H,6,FALSE)</f>
        <v>0.27496304533395133</v>
      </c>
      <c r="J126" s="35">
        <f>VLOOKUP(A126,'Table S5- Lipidomics'!A:H,8,FALSE)</f>
        <v>0.12277067144974652</v>
      </c>
    </row>
    <row r="127" spans="1:10" x14ac:dyDescent="0.2">
      <c r="A127" s="115" t="s">
        <v>36</v>
      </c>
      <c r="B127" s="98">
        <v>1.0173000000000001</v>
      </c>
      <c r="C127" s="98">
        <v>2.4784E-2</v>
      </c>
      <c r="D127" s="98">
        <v>1.7413000000000001</v>
      </c>
      <c r="E127" s="98">
        <v>8.5088999999999998E-2</v>
      </c>
      <c r="F127" s="109">
        <v>0</v>
      </c>
      <c r="G127" s="32">
        <f>VLOOKUP(A127,'Table S5- Lipidomics'!A:J,9,FALSE)</f>
        <v>0</v>
      </c>
      <c r="H127" s="57" t="str">
        <f>VLOOKUP(A127,'Table S5- Lipidomics'!A:J,10,FALSE)</f>
        <v>-</v>
      </c>
      <c r="I127" s="35">
        <f>VLOOKUP(A127,'Table S5- Lipidomics'!A:H,6,FALSE)</f>
        <v>-8.8387757981305271E-2</v>
      </c>
      <c r="J127" s="35">
        <f>VLOOKUP(A127,'Table S5- Lipidomics'!A:H,8,FALSE)</f>
        <v>-0.37793692410885527</v>
      </c>
    </row>
    <row r="128" spans="1:10" x14ac:dyDescent="0.2">
      <c r="A128" s="115" t="s">
        <v>2045</v>
      </c>
      <c r="B128" s="98">
        <v>1.0165999999999999</v>
      </c>
      <c r="C128" s="98">
        <v>2.3774E-2</v>
      </c>
      <c r="D128" s="97">
        <v>1.5586</v>
      </c>
      <c r="E128" s="99">
        <v>0.12257</v>
      </c>
      <c r="F128" s="109">
        <v>0</v>
      </c>
      <c r="G128" s="32">
        <f>VLOOKUP(A128,'Table S4- More Sig Protein'!C:M,4,FALSE)</f>
        <v>0</v>
      </c>
      <c r="H128" s="57" t="str">
        <f>VLOOKUP(A128,'Table S4- More Sig Protein'!C:G,5,FALSE)</f>
        <v>-</v>
      </c>
      <c r="I128" s="35">
        <f>VLOOKUP(A128,'Table S4- More Sig Protein'!C:M,10,FALSE)</f>
        <v>-0.18690496951776758</v>
      </c>
      <c r="J128" s="35">
        <f>VLOOKUP(A128,'Table S4- More Sig Protein'!C:M,11,FALSE)</f>
        <v>-0.42132463046488411</v>
      </c>
    </row>
    <row r="129" spans="1:10" x14ac:dyDescent="0.2">
      <c r="A129" s="115" t="s">
        <v>37</v>
      </c>
      <c r="B129" s="98">
        <v>1.0163</v>
      </c>
      <c r="C129" s="98">
        <v>2.3387000000000002E-2</v>
      </c>
      <c r="D129" s="98">
        <v>1.9581999999999999</v>
      </c>
      <c r="E129" s="98">
        <v>5.3332999999999998E-2</v>
      </c>
      <c r="F129" s="109">
        <v>0</v>
      </c>
      <c r="G129" s="32">
        <f>VLOOKUP(A129,'Table S5- Lipidomics'!A:J,9,FALSE)</f>
        <v>0</v>
      </c>
      <c r="H129" s="57" t="str">
        <f>VLOOKUP(A129,'Table S5- Lipidomics'!A:J,10,FALSE)</f>
        <v>-</v>
      </c>
      <c r="I129" s="35">
        <f>VLOOKUP(A129,'Table S5- Lipidomics'!A:H,6,FALSE)</f>
        <v>-8.1636971159277039E-2</v>
      </c>
      <c r="J129" s="35">
        <f>VLOOKUP(A129,'Table S5- Lipidomics'!A:H,8,FALSE)</f>
        <v>-0.34812035882542958</v>
      </c>
    </row>
    <row r="130" spans="1:10" x14ac:dyDescent="0.2">
      <c r="A130" s="115" t="s">
        <v>2049</v>
      </c>
      <c r="B130" s="98">
        <v>1.016</v>
      </c>
      <c r="C130" s="98">
        <v>2.2912999999999999E-2</v>
      </c>
      <c r="D130" s="97">
        <v>1.5012000000000001</v>
      </c>
      <c r="E130" s="99">
        <v>0.13677</v>
      </c>
      <c r="F130" s="109">
        <v>0</v>
      </c>
      <c r="G130" s="32">
        <f>VLOOKUP(A130,'Table S4- More Sig Protein'!C:M,4,FALSE)</f>
        <v>0</v>
      </c>
      <c r="H130" s="57" t="str">
        <f>VLOOKUP(A130,'Table S4- More Sig Protein'!C:G,5,FALSE)</f>
        <v>-</v>
      </c>
      <c r="I130" s="35">
        <f>VLOOKUP(A130,'Table S4- More Sig Protein'!C:M,10,FALSE)</f>
        <v>-0.22262827631630699</v>
      </c>
      <c r="J130" s="35">
        <f>VLOOKUP(A130,'Table S4- More Sig Protein'!C:M,11,FALSE)</f>
        <v>-0.44852089703626952</v>
      </c>
    </row>
    <row r="131" spans="1:10" x14ac:dyDescent="0.2">
      <c r="A131" s="116" t="s">
        <v>1507</v>
      </c>
      <c r="B131" s="98">
        <v>1.0157</v>
      </c>
      <c r="C131" s="98">
        <v>2.2499999999999999E-2</v>
      </c>
      <c r="D131" s="97">
        <v>1.9815</v>
      </c>
      <c r="E131" s="99">
        <v>5.0553000000000001E-2</v>
      </c>
      <c r="F131" s="109">
        <v>0</v>
      </c>
      <c r="G131" s="32">
        <f>VLOOKUP(A131,'Table S4- More Sig Protein'!C:M,4,FALSE)</f>
        <v>0</v>
      </c>
      <c r="H131" s="57" t="str">
        <f>VLOOKUP(A131,'Table S4- More Sig Protein'!C:G,5,FALSE)</f>
        <v>-</v>
      </c>
      <c r="I131" s="35">
        <f>VLOOKUP(A131,'Table S4- More Sig Protein'!C:M,10,FALSE)</f>
        <v>-0.10345563309435235</v>
      </c>
      <c r="J131" s="35">
        <f>VLOOKUP(A131,'Table S4- More Sig Protein'!C:M,11,FALSE)</f>
        <v>-0.31342045703557631</v>
      </c>
    </row>
    <row r="132" spans="1:10" x14ac:dyDescent="0.2">
      <c r="A132" s="121" t="s">
        <v>78</v>
      </c>
      <c r="B132" s="98">
        <v>1.0148999999999999</v>
      </c>
      <c r="C132" s="98">
        <v>2.1387E-2</v>
      </c>
      <c r="D132" s="98">
        <v>2.4842</v>
      </c>
      <c r="E132" s="98">
        <v>1.4853999999999999E-2</v>
      </c>
      <c r="F132" s="108" t="s">
        <v>5711</v>
      </c>
      <c r="G132" s="114" t="str">
        <f>VLOOKUP(A132,'Table S5- Lipidomics'!A:J,9,FALSE)</f>
        <v>+</v>
      </c>
      <c r="H132" s="32">
        <f>VLOOKUP(A132,'Table S5- Lipidomics'!A:J,10,FALSE)</f>
        <v>0</v>
      </c>
      <c r="I132" s="35">
        <f>VLOOKUP(A132,'Table S5- Lipidomics'!A:H,6,FALSE)</f>
        <v>0.28874014857714414</v>
      </c>
      <c r="J132" s="35">
        <f>VLOOKUP(A132,'Table S5- Lipidomics'!A:H,8,FALSE)</f>
        <v>1.2587957863662069E-2</v>
      </c>
    </row>
    <row r="133" spans="1:10" x14ac:dyDescent="0.2">
      <c r="A133" s="115" t="s">
        <v>2046</v>
      </c>
      <c r="B133" s="98">
        <v>1.0145</v>
      </c>
      <c r="C133" s="98">
        <v>2.0837999999999999E-2</v>
      </c>
      <c r="D133" s="97">
        <v>1.6182000000000001</v>
      </c>
      <c r="E133" s="99">
        <v>0.10909000000000001</v>
      </c>
      <c r="F133" s="109">
        <v>0</v>
      </c>
      <c r="G133" s="32">
        <f>VLOOKUP(A133,'Table S4- More Sig Protein'!C:M,4,FALSE)</f>
        <v>0</v>
      </c>
      <c r="H133" s="57" t="str">
        <f>VLOOKUP(A133,'Table S4- More Sig Protein'!C:G,5,FALSE)</f>
        <v>-</v>
      </c>
      <c r="I133" s="35">
        <f>VLOOKUP(A133,'Table S4- More Sig Protein'!C:M,10,FALSE)</f>
        <v>-6.9440842940654335E-2</v>
      </c>
      <c r="J133" s="35">
        <f>VLOOKUP(A133,'Table S4- More Sig Protein'!C:M,11,FALSE)</f>
        <v>-0.32137284085856876</v>
      </c>
    </row>
    <row r="134" spans="1:10" x14ac:dyDescent="0.2">
      <c r="A134" s="115" t="s">
        <v>2060</v>
      </c>
      <c r="B134" s="98">
        <v>1.0144</v>
      </c>
      <c r="C134" s="98">
        <v>2.0604000000000001E-2</v>
      </c>
      <c r="D134" s="97">
        <v>0.50455000000000005</v>
      </c>
      <c r="E134" s="99">
        <v>0.61509999999999998</v>
      </c>
      <c r="F134" s="109">
        <v>0</v>
      </c>
      <c r="G134" s="32">
        <f>VLOOKUP(A134,'Table S4- More Sig Protein'!C:M,4,FALSE)</f>
        <v>0</v>
      </c>
      <c r="H134" s="57" t="str">
        <f>VLOOKUP(A134,'Table S4- More Sig Protein'!C:G,5,FALSE)</f>
        <v>-</v>
      </c>
      <c r="I134" s="35">
        <f>VLOOKUP(A134,'Table S4- More Sig Protein'!C:M,10,FALSE)</f>
        <v>-3.7940710301050729E-2</v>
      </c>
      <c r="J134" s="35">
        <f>VLOOKUP(A134,'Table S4- More Sig Protein'!C:M,11,FALSE)</f>
        <v>-0.28280177878972523</v>
      </c>
    </row>
    <row r="135" spans="1:10" x14ac:dyDescent="0.2">
      <c r="A135" s="115" t="s">
        <v>290</v>
      </c>
      <c r="B135" s="98">
        <v>1.0138</v>
      </c>
      <c r="C135" s="98">
        <v>1.9709000000000001E-2</v>
      </c>
      <c r="D135" s="98">
        <v>1.7726999999999999</v>
      </c>
      <c r="E135" s="98">
        <v>7.9699000000000006E-2</v>
      </c>
      <c r="F135" s="109">
        <v>0</v>
      </c>
      <c r="G135" s="32">
        <f>VLOOKUP(A135,'Table S5- Lipidomics'!A:J,9,FALSE)</f>
        <v>0</v>
      </c>
      <c r="H135" s="57" t="str">
        <f>VLOOKUP(A135,'Table S5- Lipidomics'!A:J,10,FALSE)</f>
        <v>-</v>
      </c>
      <c r="I135" s="35">
        <f>VLOOKUP(A135,'Table S5- Lipidomics'!A:H,6,FALSE)</f>
        <v>-0.17102849604701476</v>
      </c>
      <c r="J135" s="35">
        <f>VLOOKUP(A135,'Table S5- Lipidomics'!A:H,8,FALSE)</f>
        <v>-0.41033888515107009</v>
      </c>
    </row>
    <row r="136" spans="1:10" x14ac:dyDescent="0.2">
      <c r="A136" s="116" t="s">
        <v>1527</v>
      </c>
      <c r="B136" s="98">
        <v>1.0134000000000001</v>
      </c>
      <c r="C136" s="98">
        <v>1.9167E-2</v>
      </c>
      <c r="D136" s="97">
        <v>1.8058000000000001</v>
      </c>
      <c r="E136" s="99">
        <v>7.4253E-2</v>
      </c>
      <c r="F136" s="109">
        <v>0</v>
      </c>
      <c r="G136" s="32">
        <f>VLOOKUP(A136,'Table S4- More Sig Protein'!C:M,4,FALSE)</f>
        <v>0</v>
      </c>
      <c r="H136" s="57" t="str">
        <f>VLOOKUP(A136,'Table S4- More Sig Protein'!C:G,5,FALSE)</f>
        <v>-</v>
      </c>
      <c r="I136" s="35">
        <f>VLOOKUP(A136,'Table S4- More Sig Protein'!C:M,10,FALSE)</f>
        <v>-1.5996906726366333E-2</v>
      </c>
      <c r="J136" s="35">
        <f>VLOOKUP(A136,'Table S4- More Sig Protein'!C:M,11,FALSE)</f>
        <v>-0.19734162629517193</v>
      </c>
    </row>
    <row r="137" spans="1:10" x14ac:dyDescent="0.2">
      <c r="A137" s="115" t="s">
        <v>86</v>
      </c>
      <c r="B137" s="98">
        <v>1.0132000000000001</v>
      </c>
      <c r="C137" s="98">
        <v>1.8891999999999999E-2</v>
      </c>
      <c r="D137" s="98">
        <v>1.6395999999999999</v>
      </c>
      <c r="E137" s="98">
        <v>0.10462</v>
      </c>
      <c r="F137" s="109">
        <v>0</v>
      </c>
      <c r="G137" s="32">
        <f>VLOOKUP(A137,'Table S5- Lipidomics'!A:J,9,FALSE)</f>
        <v>0</v>
      </c>
      <c r="H137" s="57" t="str">
        <f>VLOOKUP(A137,'Table S5- Lipidomics'!A:J,10,FALSE)</f>
        <v>-</v>
      </c>
      <c r="I137" s="35">
        <f>VLOOKUP(A137,'Table S5- Lipidomics'!A:H,6,FALSE)</f>
        <v>-0.14296385827700853</v>
      </c>
      <c r="J137" s="35">
        <f>VLOOKUP(A137,'Table S5- Lipidomics'!A:H,8,FALSE)</f>
        <v>-0.34552048209995867</v>
      </c>
    </row>
    <row r="138" spans="1:10" x14ac:dyDescent="0.2">
      <c r="A138" s="115" t="s">
        <v>54</v>
      </c>
      <c r="B138" s="98">
        <v>1.0130999999999999</v>
      </c>
      <c r="C138" s="98">
        <v>1.8719E-2</v>
      </c>
      <c r="D138" s="98">
        <v>1.7116</v>
      </c>
      <c r="E138" s="98">
        <v>9.0455999999999995E-2</v>
      </c>
      <c r="F138" s="109">
        <v>0</v>
      </c>
      <c r="G138" s="32">
        <f>VLOOKUP(A138,'Table S5- Lipidomics'!A:J,9,FALSE)</f>
        <v>0</v>
      </c>
      <c r="H138" s="57" t="str">
        <f>VLOOKUP(A138,'Table S5- Lipidomics'!A:J,10,FALSE)</f>
        <v>-</v>
      </c>
      <c r="I138" s="35">
        <f>VLOOKUP(A138,'Table S5- Lipidomics'!A:H,6,FALSE)</f>
        <v>-5.4760616655553207E-2</v>
      </c>
      <c r="J138" s="35">
        <f>VLOOKUP(A138,'Table S5- Lipidomics'!A:H,8,FALSE)</f>
        <v>-0.2870561051584346</v>
      </c>
    </row>
    <row r="139" spans="1:10" x14ac:dyDescent="0.2">
      <c r="A139" s="115" t="s">
        <v>1054</v>
      </c>
      <c r="B139" s="98">
        <v>1.0127999999999999</v>
      </c>
      <c r="C139" s="98">
        <v>1.8315999999999999E-2</v>
      </c>
      <c r="D139" s="97">
        <v>0.15805</v>
      </c>
      <c r="E139" s="99">
        <v>0.87477000000000005</v>
      </c>
      <c r="F139" s="109">
        <v>0</v>
      </c>
      <c r="G139" s="32">
        <f>VLOOKUP(A139,'Table S4- More Sig Protein'!C:M,4,FALSE)</f>
        <v>0</v>
      </c>
      <c r="H139" s="57" t="str">
        <f>VLOOKUP(A139,'Table S4- More Sig Protein'!C:G,5,FALSE)</f>
        <v>-</v>
      </c>
      <c r="I139" s="35">
        <f>VLOOKUP(A139,'Table S4- More Sig Protein'!C:M,10,FALSE)</f>
        <v>-0.17341891523959063</v>
      </c>
      <c r="J139" s="35">
        <f>VLOOKUP(A139,'Table S4- More Sig Protein'!C:M,11,FALSE)</f>
        <v>-0.21435591724260128</v>
      </c>
    </row>
    <row r="140" spans="1:10" x14ac:dyDescent="0.2">
      <c r="A140" s="115" t="s">
        <v>2195</v>
      </c>
      <c r="B140" s="98">
        <v>1.0127999999999999</v>
      </c>
      <c r="C140" s="98">
        <v>1.8346999999999999E-2</v>
      </c>
      <c r="D140" s="97">
        <v>1.7230000000000001</v>
      </c>
      <c r="E140" s="99">
        <v>8.8292999999999996E-2</v>
      </c>
      <c r="F140" s="109">
        <v>0</v>
      </c>
      <c r="G140" s="32">
        <f>VLOOKUP(A140,'Table S4- More Sig Protein'!C:M,4,FALSE)</f>
        <v>0</v>
      </c>
      <c r="H140" s="57" t="str">
        <f>VLOOKUP(A140,'Table S4- More Sig Protein'!C:G,5,FALSE)</f>
        <v>-</v>
      </c>
      <c r="I140" s="35">
        <f>VLOOKUP(A140,'Table S4- More Sig Protein'!C:M,10,FALSE)</f>
        <v>-0.11855755132677359</v>
      </c>
      <c r="J140" s="35">
        <f>VLOOKUP(A140,'Table S4- More Sig Protein'!C:M,11,FALSE)</f>
        <v>-0.3255973983917535</v>
      </c>
    </row>
    <row r="141" spans="1:10" x14ac:dyDescent="0.2">
      <c r="A141" s="115" t="s">
        <v>2022</v>
      </c>
      <c r="B141" s="98">
        <v>1.0125999999999999</v>
      </c>
      <c r="C141" s="98">
        <v>1.8088E-2</v>
      </c>
      <c r="D141" s="97">
        <v>0.11802</v>
      </c>
      <c r="E141" s="99">
        <v>0.90632000000000001</v>
      </c>
      <c r="F141" s="109">
        <v>0</v>
      </c>
      <c r="G141" s="32">
        <f>VLOOKUP(A141,'Table S4- More Sig Protein'!C:M,4,FALSE)</f>
        <v>0</v>
      </c>
      <c r="H141" s="114" t="str">
        <f>VLOOKUP(A141,'Table S4- More Sig Protein'!C:G,5,FALSE)</f>
        <v>+</v>
      </c>
      <c r="I141" s="35">
        <f>VLOOKUP(A141,'Table S4- More Sig Protein'!C:M,10,FALSE)</f>
        <v>2.1110513859424529E-2</v>
      </c>
      <c r="J141" s="35">
        <f>VLOOKUP(A141,'Table S4- More Sig Protein'!C:M,11,FALSE)</f>
        <v>0.52207344293799807</v>
      </c>
    </row>
    <row r="142" spans="1:10" x14ac:dyDescent="0.2">
      <c r="A142" s="121" t="s">
        <v>103</v>
      </c>
      <c r="B142" s="98">
        <v>1.0124</v>
      </c>
      <c r="C142" s="98">
        <v>1.7798999999999999E-2</v>
      </c>
      <c r="D142" s="98">
        <v>1.4225000000000001</v>
      </c>
      <c r="E142" s="98">
        <v>0.15733</v>
      </c>
      <c r="F142" s="109">
        <v>0</v>
      </c>
      <c r="G142" s="32">
        <f>VLOOKUP(A142,'Table S5- Lipidomics'!A:J,9,FALSE)</f>
        <v>0</v>
      </c>
      <c r="H142" s="114" t="str">
        <f>VLOOKUP(A142,'Table S5- Lipidomics'!A:J,10,FALSE)</f>
        <v>+</v>
      </c>
      <c r="I142" s="35">
        <f>VLOOKUP(A142,'Table S5- Lipidomics'!A:H,6,FALSE)</f>
        <v>0.19558316656715391</v>
      </c>
      <c r="J142" s="35">
        <f>VLOOKUP(A142,'Table S5- Lipidomics'!A:H,8,FALSE)</f>
        <v>0.67436183118078219</v>
      </c>
    </row>
    <row r="143" spans="1:10" x14ac:dyDescent="0.2">
      <c r="A143" s="121" t="s">
        <v>73</v>
      </c>
      <c r="B143" s="98">
        <v>1.0121</v>
      </c>
      <c r="C143" s="98">
        <v>1.7346E-2</v>
      </c>
      <c r="D143" s="98">
        <v>3.0743999999999998</v>
      </c>
      <c r="E143" s="96">
        <v>2.5829E-3</v>
      </c>
      <c r="F143" s="108" t="s">
        <v>5711</v>
      </c>
      <c r="G143" s="114" t="str">
        <f>VLOOKUP(A143,'Table S5- Lipidomics'!A:J,9,FALSE)</f>
        <v>+</v>
      </c>
      <c r="H143" s="32">
        <f>VLOOKUP(A143,'Table S5- Lipidomics'!A:J,10,FALSE)</f>
        <v>0</v>
      </c>
      <c r="I143" s="35">
        <f>VLOOKUP(A143,'Table S5- Lipidomics'!A:H,6,FALSE)</f>
        <v>0.2231770015771346</v>
      </c>
      <c r="J143" s="35">
        <f>VLOOKUP(A143,'Table S5- Lipidomics'!A:H,8,FALSE)</f>
        <v>2.3431597448450248E-2</v>
      </c>
    </row>
    <row r="144" spans="1:10" x14ac:dyDescent="0.2">
      <c r="A144" s="121" t="s">
        <v>73</v>
      </c>
      <c r="B144" s="98">
        <v>1.0121</v>
      </c>
      <c r="C144" s="98">
        <v>1.7346E-2</v>
      </c>
      <c r="D144" s="98">
        <v>3.0743999999999998</v>
      </c>
      <c r="E144" s="96">
        <v>2.5829E-3</v>
      </c>
      <c r="F144" s="108" t="s">
        <v>5711</v>
      </c>
      <c r="G144" s="114" t="str">
        <f>VLOOKUP(A144,'Table S5- Lipidomics'!A:J,9,FALSE)</f>
        <v>+</v>
      </c>
      <c r="H144" s="32">
        <f>VLOOKUP(A144,'Table S5- Lipidomics'!A:J,10,FALSE)</f>
        <v>0</v>
      </c>
      <c r="I144" s="35">
        <f>VLOOKUP(A144,'Table S5- Lipidomics'!A:H,6,FALSE)</f>
        <v>0.2231770015771346</v>
      </c>
      <c r="J144" s="35">
        <f>VLOOKUP(A144,'Table S5- Lipidomics'!A:H,8,FALSE)</f>
        <v>2.3431597448450248E-2</v>
      </c>
    </row>
    <row r="145" spans="1:10" x14ac:dyDescent="0.2">
      <c r="A145" s="115" t="s">
        <v>2048</v>
      </c>
      <c r="B145" s="98">
        <v>1.0117</v>
      </c>
      <c r="C145" s="98">
        <v>1.6799000000000001E-2</v>
      </c>
      <c r="D145" s="97">
        <v>1.4712000000000001</v>
      </c>
      <c r="E145" s="99">
        <v>0.14468</v>
      </c>
      <c r="F145" s="109">
        <v>0</v>
      </c>
      <c r="G145" s="32">
        <f>VLOOKUP(A145,'Table S4- More Sig Protein'!C:M,4,FALSE)</f>
        <v>0</v>
      </c>
      <c r="H145" s="57" t="str">
        <f>VLOOKUP(A145,'Table S4- More Sig Protein'!C:G,5,FALSE)</f>
        <v>-</v>
      </c>
      <c r="I145" s="35">
        <f>VLOOKUP(A145,'Table S4- More Sig Protein'!C:M,10,FALSE)</f>
        <v>-0.12519802482778708</v>
      </c>
      <c r="J145" s="35">
        <f>VLOOKUP(A145,'Table S4- More Sig Protein'!C:M,11,FALSE)</f>
        <v>-0.29157213087469813</v>
      </c>
    </row>
    <row r="146" spans="1:10" x14ac:dyDescent="0.2">
      <c r="A146" s="115" t="s">
        <v>79</v>
      </c>
      <c r="B146" s="98">
        <v>1.0116000000000001</v>
      </c>
      <c r="C146" s="98">
        <v>1.6684000000000001E-2</v>
      </c>
      <c r="D146" s="98">
        <v>1.9161999999999999</v>
      </c>
      <c r="E146" s="98">
        <v>5.8555000000000003E-2</v>
      </c>
      <c r="F146" s="109">
        <v>0</v>
      </c>
      <c r="G146" s="32">
        <f>VLOOKUP(A146,'Table S5- Lipidomics'!A:J,9,FALSE)</f>
        <v>0</v>
      </c>
      <c r="H146" s="57" t="str">
        <f>VLOOKUP(A146,'Table S5- Lipidomics'!A:J,10,FALSE)</f>
        <v>-</v>
      </c>
      <c r="I146" s="35">
        <f>VLOOKUP(A146,'Table S5- Lipidomics'!A:H,6,FALSE)</f>
        <v>-9.1711576024458452E-2</v>
      </c>
      <c r="J146" s="35">
        <f>VLOOKUP(A146,'Table S5- Lipidomics'!A:H,8,FALSE)</f>
        <v>-0.28326537107866301</v>
      </c>
    </row>
    <row r="147" spans="1:10" x14ac:dyDescent="0.2">
      <c r="A147" s="121" t="s">
        <v>285</v>
      </c>
      <c r="B147" s="98">
        <v>1.0111000000000001</v>
      </c>
      <c r="C147" s="98">
        <v>1.5976000000000001E-2</v>
      </c>
      <c r="D147" s="98">
        <v>2.2633999999999999</v>
      </c>
      <c r="E147" s="98">
        <v>2.5305000000000001E-2</v>
      </c>
      <c r="F147" s="108" t="s">
        <v>5711</v>
      </c>
      <c r="G147" s="114">
        <f>VLOOKUP(A147,'Table S5- Lipidomics'!A:J,9,FALSE)</f>
        <v>0</v>
      </c>
      <c r="H147" s="32">
        <f>VLOOKUP(A147,'Table S5- Lipidomics'!A:J,10,FALSE)</f>
        <v>0</v>
      </c>
      <c r="I147" s="35">
        <f>VLOOKUP(A147,'Table S5- Lipidomics'!A:H,6,FALSE)</f>
        <v>0.17102840615407544</v>
      </c>
      <c r="J147" s="35">
        <f>VLOOKUP(A147,'Table S5- Lipidomics'!A:H,8,FALSE)</f>
        <v>6.8536166933956366E-2</v>
      </c>
    </row>
    <row r="148" spans="1:10" x14ac:dyDescent="0.2">
      <c r="A148" s="121" t="s">
        <v>74</v>
      </c>
      <c r="B148" s="98">
        <v>1.0109999999999999</v>
      </c>
      <c r="C148" s="98">
        <v>1.5799000000000001E-2</v>
      </c>
      <c r="D148" s="98">
        <v>2.2461000000000002</v>
      </c>
      <c r="E148" s="98">
        <v>2.7172000000000002E-2</v>
      </c>
      <c r="F148" s="108" t="s">
        <v>5711</v>
      </c>
      <c r="G148" s="114" t="str">
        <f>VLOOKUP(A148,'Table S5- Lipidomics'!A:J,9,FALSE)</f>
        <v>+</v>
      </c>
      <c r="H148" s="32">
        <f>VLOOKUP(A148,'Table S5- Lipidomics'!A:J,10,FALSE)</f>
        <v>0</v>
      </c>
      <c r="I148" s="35">
        <f>VLOOKUP(A148,'Table S5- Lipidomics'!A:H,6,FALSE)</f>
        <v>0.34679221423849071</v>
      </c>
      <c r="J148" s="35">
        <f>VLOOKUP(A148,'Table S5- Lipidomics'!A:H,8,FALSE)</f>
        <v>0.12112679593687403</v>
      </c>
    </row>
    <row r="149" spans="1:10" x14ac:dyDescent="0.2">
      <c r="A149" s="121" t="s">
        <v>46</v>
      </c>
      <c r="B149" s="98">
        <v>1.0103</v>
      </c>
      <c r="C149" s="98">
        <v>1.4839E-2</v>
      </c>
      <c r="D149" s="98">
        <v>2.9075000000000002</v>
      </c>
      <c r="E149" s="96">
        <v>4.3005999999999999E-3</v>
      </c>
      <c r="F149" s="108" t="s">
        <v>5711</v>
      </c>
      <c r="G149" s="32">
        <f>VLOOKUP(A149,'Table S5- Lipidomics'!A:J,9,FALSE)</f>
        <v>0</v>
      </c>
      <c r="H149" s="32">
        <f>VLOOKUP(A149,'Table S5- Lipidomics'!A:J,10,FALSE)</f>
        <v>0</v>
      </c>
      <c r="I149" s="35">
        <f>VLOOKUP(A149,'Table S5- Lipidomics'!A:H,6,FALSE)</f>
        <v>0.16436740293263696</v>
      </c>
      <c r="J149" s="35">
        <f>VLOOKUP(A149,'Table S5- Lipidomics'!A:H,8,FALSE)</f>
        <v>0.15812195102160942</v>
      </c>
    </row>
    <row r="150" spans="1:10" x14ac:dyDescent="0.2">
      <c r="A150" s="116" t="s">
        <v>1567</v>
      </c>
      <c r="B150" s="98">
        <v>1.0102</v>
      </c>
      <c r="C150" s="98">
        <v>1.4707E-2</v>
      </c>
      <c r="D150" s="97">
        <v>1.915</v>
      </c>
      <c r="E150" s="99">
        <v>5.8635E-2</v>
      </c>
      <c r="F150" s="109">
        <v>0</v>
      </c>
      <c r="G150" s="32">
        <f>VLOOKUP(A150,'Table S4- More Sig Protein'!C:M,4,FALSE)</f>
        <v>0</v>
      </c>
      <c r="H150" s="57" t="str">
        <f>VLOOKUP(A150,'Table S4- More Sig Protein'!C:G,5,FALSE)</f>
        <v>-</v>
      </c>
      <c r="I150" s="35">
        <f>VLOOKUP(A150,'Table S4- More Sig Protein'!C:M,10,FALSE)</f>
        <v>-7.6126210079515033E-2</v>
      </c>
      <c r="J150" s="35">
        <f>VLOOKUP(A150,'Table S4- More Sig Protein'!C:M,11,FALSE)</f>
        <v>-0.25896254954386677</v>
      </c>
    </row>
    <row r="151" spans="1:10" x14ac:dyDescent="0.2">
      <c r="A151" s="116" t="s">
        <v>1062</v>
      </c>
      <c r="B151" s="98">
        <v>1.01</v>
      </c>
      <c r="C151" s="98">
        <v>1.439E-2</v>
      </c>
      <c r="D151" s="97">
        <v>1.9595</v>
      </c>
      <c r="E151" s="99">
        <v>5.3113E-2</v>
      </c>
      <c r="F151" s="109">
        <v>0</v>
      </c>
      <c r="G151" s="32">
        <f>VLOOKUP(A151,'Table S4- More Sig Protein'!C:M,4,FALSE)</f>
        <v>0</v>
      </c>
      <c r="H151" s="57" t="str">
        <f>VLOOKUP(A151,'Table S4- More Sig Protein'!C:G,5,FALSE)</f>
        <v>-</v>
      </c>
      <c r="I151" s="35">
        <f>VLOOKUP(A151,'Table S4- More Sig Protein'!C:M,10,FALSE)</f>
        <v>-6.7704579184130864E-2</v>
      </c>
      <c r="J151" s="35">
        <f>VLOOKUP(A151,'Table S4- More Sig Protein'!C:M,11,FALSE)</f>
        <v>-0.26087687886647259</v>
      </c>
    </row>
    <row r="152" spans="1:10" x14ac:dyDescent="0.2">
      <c r="A152" s="121" t="s">
        <v>67</v>
      </c>
      <c r="B152" s="98">
        <v>1.0093000000000001</v>
      </c>
      <c r="C152" s="98">
        <v>1.3299E-2</v>
      </c>
      <c r="D152" s="98">
        <v>2.5872000000000002</v>
      </c>
      <c r="E152" s="98">
        <v>1.0803E-2</v>
      </c>
      <c r="F152" s="108" t="s">
        <v>5711</v>
      </c>
      <c r="G152" s="32">
        <f>VLOOKUP(A152,'Table S5- Lipidomics'!A:J,9,FALSE)</f>
        <v>0</v>
      </c>
      <c r="H152" s="32">
        <f>VLOOKUP(A152,'Table S5- Lipidomics'!A:J,10,FALSE)</f>
        <v>0</v>
      </c>
      <c r="I152" s="35">
        <f>VLOOKUP(A152,'Table S5- Lipidomics'!A:H,6,FALSE)</f>
        <v>0.16041837545758142</v>
      </c>
      <c r="J152" s="35">
        <f>VLOOKUP(A152,'Table S5- Lipidomics'!A:H,8,FALSE)</f>
        <v>0.14418946859247939</v>
      </c>
    </row>
    <row r="153" spans="1:10" x14ac:dyDescent="0.2">
      <c r="A153" s="121" t="s">
        <v>149</v>
      </c>
      <c r="B153" s="98">
        <v>1.0092000000000001</v>
      </c>
      <c r="C153" s="98">
        <v>1.3272000000000001E-2</v>
      </c>
      <c r="D153" s="98">
        <v>1.103</v>
      </c>
      <c r="E153" s="98">
        <v>0.27211000000000002</v>
      </c>
      <c r="F153" s="109">
        <v>0</v>
      </c>
      <c r="G153" s="32">
        <f>VLOOKUP(A153,'Table S5- Lipidomics'!A:J,9,FALSE)</f>
        <v>0</v>
      </c>
      <c r="H153" s="114" t="str">
        <f>VLOOKUP(A153,'Table S5- Lipidomics'!A:J,10,FALSE)</f>
        <v>+</v>
      </c>
      <c r="I153" s="35">
        <f>VLOOKUP(A153,'Table S5- Lipidomics'!A:H,6,FALSE)</f>
        <v>0.13284099217207768</v>
      </c>
      <c r="J153" s="35">
        <f>VLOOKUP(A153,'Table S5- Lipidomics'!A:H,8,FALSE)</f>
        <v>0.40675457407377635</v>
      </c>
    </row>
    <row r="154" spans="1:10" x14ac:dyDescent="0.2">
      <c r="A154" s="115" t="s">
        <v>80</v>
      </c>
      <c r="B154" s="98">
        <v>1.0088999999999999</v>
      </c>
      <c r="C154" s="98">
        <v>1.2800000000000001E-2</v>
      </c>
      <c r="D154" s="98">
        <v>0.86946000000000001</v>
      </c>
      <c r="E154" s="98">
        <v>0.38694000000000001</v>
      </c>
      <c r="F154" s="109">
        <v>0</v>
      </c>
      <c r="G154" s="32">
        <f>VLOOKUP(A154,'Table S5- Lipidomics'!A:J,9,FALSE)</f>
        <v>0</v>
      </c>
      <c r="H154" s="57" t="str">
        <f>VLOOKUP(A154,'Table S5- Lipidomics'!A:J,10,FALSE)</f>
        <v>-</v>
      </c>
      <c r="I154" s="35">
        <f>VLOOKUP(A154,'Table S5- Lipidomics'!A:H,6,FALSE)</f>
        <v>-0.28784283584709414</v>
      </c>
      <c r="J154" s="35">
        <f>VLOOKUP(A154,'Table S5- Lipidomics'!A:H,8,FALSE)</f>
        <v>-0.44157547810814535</v>
      </c>
    </row>
    <row r="155" spans="1:10" x14ac:dyDescent="0.2">
      <c r="A155" s="121" t="s">
        <v>101</v>
      </c>
      <c r="B155" s="98">
        <v>1.0088999999999999</v>
      </c>
      <c r="C155" s="98">
        <v>1.2765E-2</v>
      </c>
      <c r="D155" s="98">
        <v>1.7650999999999999</v>
      </c>
      <c r="E155" s="98">
        <v>7.9947000000000004E-2</v>
      </c>
      <c r="F155" s="109">
        <v>0</v>
      </c>
      <c r="G155" s="32">
        <f>VLOOKUP(A155,'Table S5- Lipidomics'!A:J,9,FALSE)</f>
        <v>0</v>
      </c>
      <c r="H155" s="114" t="str">
        <f>VLOOKUP(A155,'Table S5- Lipidomics'!A:J,10,FALSE)</f>
        <v>+</v>
      </c>
      <c r="I155" s="35">
        <f>VLOOKUP(A155,'Table S5- Lipidomics'!A:H,6,FALSE)</f>
        <v>0.14886277649181068</v>
      </c>
      <c r="J155" s="35">
        <f>VLOOKUP(A155,'Table S5- Lipidomics'!A:H,8,FALSE)</f>
        <v>0.2928550277455777</v>
      </c>
    </row>
    <row r="156" spans="1:10" ht="15" x14ac:dyDescent="0.25">
      <c r="A156" s="121" t="s">
        <v>75</v>
      </c>
      <c r="B156" s="98">
        <v>1.0083</v>
      </c>
      <c r="C156" s="98">
        <v>1.1975E-2</v>
      </c>
      <c r="D156" s="98">
        <v>2.0769000000000002</v>
      </c>
      <c r="E156" s="98">
        <v>4.0689999999999997E-2</v>
      </c>
      <c r="F156" s="108" t="s">
        <v>5711</v>
      </c>
      <c r="G156" s="114" t="str">
        <f>VLOOKUP(A156,'Table S5- Lipidomics'!A:J,9,FALSE)</f>
        <v>+</v>
      </c>
      <c r="H156" s="32">
        <f>VLOOKUP(A156,'Table S5- Lipidomics'!A:J,10,FALSE)</f>
        <v>0</v>
      </c>
      <c r="I156" s="118">
        <f>VLOOKUP(A156,'Table S5- Lipidomics'!A:H,6,FALSE)</f>
        <v>0.19324985247474658</v>
      </c>
      <c r="J156" s="35">
        <f>VLOOKUP(A156,'Table S5- Lipidomics'!A:H,8,FALSE)</f>
        <v>4.5107719441631389E-2</v>
      </c>
    </row>
    <row r="157" spans="1:10" x14ac:dyDescent="0.2">
      <c r="A157" s="116" t="s">
        <v>807</v>
      </c>
      <c r="B157" s="98">
        <v>1.0083</v>
      </c>
      <c r="C157" s="98">
        <v>1.1991999999999999E-2</v>
      </c>
      <c r="D157" s="97">
        <v>1.3126</v>
      </c>
      <c r="E157" s="99">
        <v>0.19262000000000001</v>
      </c>
      <c r="F157" s="109">
        <v>0</v>
      </c>
      <c r="G157" s="32">
        <f>VLOOKUP(A157,'Table S4- More Sig Protein'!C:M,4,FALSE)</f>
        <v>0</v>
      </c>
      <c r="H157" s="57" t="str">
        <f>VLOOKUP(A157,'Table S4- More Sig Protein'!C:G,5,FALSE)</f>
        <v>-</v>
      </c>
      <c r="I157" s="35">
        <f>VLOOKUP(A157,'Table S4- More Sig Protein'!C:M,10,FALSE)</f>
        <v>-5.0660855832713736E-2</v>
      </c>
      <c r="J157" s="35">
        <f>VLOOKUP(A157,'Table S4- More Sig Protein'!C:M,11,FALSE)</f>
        <v>-0.18661928558049112</v>
      </c>
    </row>
    <row r="158" spans="1:10" x14ac:dyDescent="0.2">
      <c r="A158" s="115" t="s">
        <v>1317</v>
      </c>
      <c r="B158" s="98">
        <v>1.0083</v>
      </c>
      <c r="C158" s="98">
        <v>1.1965999999999999E-2</v>
      </c>
      <c r="D158" s="97">
        <v>1.1452</v>
      </c>
      <c r="E158" s="99">
        <v>0.25513000000000002</v>
      </c>
      <c r="F158" s="109">
        <v>0</v>
      </c>
      <c r="G158" s="32">
        <f>VLOOKUP(A158,'Table S4- More Sig Protein'!C:M,4,FALSE)</f>
        <v>0</v>
      </c>
      <c r="H158" s="57" t="str">
        <f>VLOOKUP(A158,'Table S4- More Sig Protein'!C:G,5,FALSE)</f>
        <v>-</v>
      </c>
      <c r="I158" s="35">
        <f>VLOOKUP(A158,'Table S4- More Sig Protein'!C:M,10,FALSE)</f>
        <v>-0.10061223160207788</v>
      </c>
      <c r="J158" s="35">
        <f>VLOOKUP(A158,'Table S4- More Sig Protein'!C:M,11,FALSE)</f>
        <v>-0.2227701680468499</v>
      </c>
    </row>
    <row r="159" spans="1:10" x14ac:dyDescent="0.2">
      <c r="A159" s="121" t="s">
        <v>77</v>
      </c>
      <c r="B159" s="98">
        <v>1.0079</v>
      </c>
      <c r="C159" s="98">
        <v>1.132E-2</v>
      </c>
      <c r="D159" s="98">
        <v>1.4869000000000001</v>
      </c>
      <c r="E159" s="98">
        <v>0.13952999999999999</v>
      </c>
      <c r="F159" s="109">
        <v>0</v>
      </c>
      <c r="G159" s="32">
        <f>VLOOKUP(A159,'Table S5- Lipidomics'!A:J,9,FALSE)</f>
        <v>0</v>
      </c>
      <c r="H159" s="32">
        <f>VLOOKUP(A159,'Table S5- Lipidomics'!A:J,10,FALSE)</f>
        <v>0</v>
      </c>
      <c r="I159" s="35">
        <f>VLOOKUP(A159,'Table S5- Lipidomics'!A:H,6,FALSE)</f>
        <v>0.13681230997670824</v>
      </c>
      <c r="J159" s="35">
        <f>VLOOKUP(A159,'Table S5- Lipidomics'!A:H,8,FALSE)</f>
        <v>-2.2658319057878629E-2</v>
      </c>
    </row>
    <row r="160" spans="1:10" x14ac:dyDescent="0.2">
      <c r="A160" s="115" t="s">
        <v>84</v>
      </c>
      <c r="B160" s="98">
        <v>1.0078</v>
      </c>
      <c r="C160" s="98">
        <v>1.1226E-2</v>
      </c>
      <c r="D160" s="98">
        <v>1.3805000000000001</v>
      </c>
      <c r="E160" s="98">
        <v>0.17088</v>
      </c>
      <c r="F160" s="109">
        <v>0</v>
      </c>
      <c r="G160" s="32">
        <f>VLOOKUP(A160,'Table S5- Lipidomics'!A:J,9,FALSE)</f>
        <v>0</v>
      </c>
      <c r="H160" s="57" t="str">
        <f>VLOOKUP(A160,'Table S5- Lipidomics'!A:J,10,FALSE)</f>
        <v>-</v>
      </c>
      <c r="I160" s="35">
        <f>VLOOKUP(A160,'Table S5- Lipidomics'!A:H,6,FALSE)</f>
        <v>-0.18833790073128753</v>
      </c>
      <c r="J160" s="35">
        <f>VLOOKUP(A160,'Table S5- Lipidomics'!A:H,8,FALSE)</f>
        <v>-0.33426907686860119</v>
      </c>
    </row>
    <row r="161" spans="1:10" x14ac:dyDescent="0.2">
      <c r="A161" s="121" t="s">
        <v>64</v>
      </c>
      <c r="B161" s="98">
        <v>1.0077</v>
      </c>
      <c r="C161" s="98">
        <v>1.1079E-2</v>
      </c>
      <c r="D161" s="98">
        <v>1.8562000000000001</v>
      </c>
      <c r="E161" s="98">
        <v>6.5739000000000006E-2</v>
      </c>
      <c r="F161" s="109">
        <v>0</v>
      </c>
      <c r="G161" s="32">
        <f>VLOOKUP(A161,'Table S5- Lipidomics'!A:J,9,FALSE)</f>
        <v>0</v>
      </c>
      <c r="H161" s="32">
        <f>VLOOKUP(A161,'Table S5- Lipidomics'!A:J,10,FALSE)</f>
        <v>0</v>
      </c>
      <c r="I161" s="35">
        <f>VLOOKUP(A161,'Table S5- Lipidomics'!A:H,6,FALSE)</f>
        <v>0.15932455328483996</v>
      </c>
      <c r="J161" s="35">
        <f>VLOOKUP(A161,'Table S5- Lipidomics'!A:H,8,FALSE)</f>
        <v>-2.1128518501683402E-2</v>
      </c>
    </row>
    <row r="162" spans="1:10" x14ac:dyDescent="0.2">
      <c r="A162" s="115" t="s">
        <v>2176</v>
      </c>
      <c r="B162" s="98">
        <v>1.0074000000000001</v>
      </c>
      <c r="C162" s="98">
        <v>1.0606000000000001E-2</v>
      </c>
      <c r="D162" s="97">
        <v>6.6508999999999999E-2</v>
      </c>
      <c r="E162" s="99">
        <v>0.94711999999999996</v>
      </c>
      <c r="F162" s="109">
        <v>0</v>
      </c>
      <c r="G162" s="57" t="str">
        <f>VLOOKUP(A162,'Table S4- More Sig Protein'!C:M,4,FALSE)</f>
        <v>-</v>
      </c>
      <c r="H162" s="32">
        <f>VLOOKUP(A162,'Table S4- More Sig Protein'!C:G,5,FALSE)</f>
        <v>0</v>
      </c>
      <c r="I162" s="35">
        <f>VLOOKUP(A162,'Table S4- More Sig Protein'!C:M,10,FALSE)</f>
        <v>-0.42806326555200513</v>
      </c>
      <c r="J162" s="35">
        <f>VLOOKUP(A162,'Table S4- More Sig Protein'!C:M,11,FALSE)</f>
        <v>-0.20616452355307402</v>
      </c>
    </row>
    <row r="163" spans="1:10" x14ac:dyDescent="0.2">
      <c r="A163" s="121" t="s">
        <v>35</v>
      </c>
      <c r="B163" s="98">
        <v>1.0071000000000001</v>
      </c>
      <c r="C163" s="98">
        <v>1.0182E-2</v>
      </c>
      <c r="D163" s="98">
        <v>2.0910000000000002</v>
      </c>
      <c r="E163" s="98">
        <v>3.8522000000000001E-2</v>
      </c>
      <c r="F163" s="108" t="s">
        <v>5711</v>
      </c>
      <c r="G163" s="32">
        <f>VLOOKUP(A163,'Table S5- Lipidomics'!A:J,9,FALSE)</f>
        <v>0</v>
      </c>
      <c r="H163" s="32">
        <f>VLOOKUP(A163,'Table S5- Lipidomics'!A:J,10,FALSE)</f>
        <v>0</v>
      </c>
      <c r="I163" s="35">
        <f>VLOOKUP(A163,'Table S5- Lipidomics'!A:H,6,FALSE)</f>
        <v>0.12316293633643483</v>
      </c>
      <c r="J163" s="35">
        <f>VLOOKUP(A163,'Table S5- Lipidomics'!A:H,8,FALSE)</f>
        <v>-2.9604007865309256E-2</v>
      </c>
    </row>
    <row r="164" spans="1:10" x14ac:dyDescent="0.2">
      <c r="A164" s="116" t="s">
        <v>2265</v>
      </c>
      <c r="B164" s="98">
        <v>1.0069999999999999</v>
      </c>
      <c r="C164" s="98">
        <v>1.0041E-2</v>
      </c>
      <c r="D164" s="97">
        <v>5.1110000000000003E-2</v>
      </c>
      <c r="E164" s="99">
        <v>0.95935000000000004</v>
      </c>
      <c r="F164" s="109">
        <v>0</v>
      </c>
      <c r="G164" s="32">
        <f>VLOOKUP(A164,'Table S4- More Sig Protein'!C:M,4,FALSE)</f>
        <v>0</v>
      </c>
      <c r="H164" s="57" t="str">
        <f>VLOOKUP(A164,'Table S4- More Sig Protein'!C:G,5,FALSE)</f>
        <v>--</v>
      </c>
      <c r="I164" s="35">
        <f>VLOOKUP(A164,'Table S4- More Sig Protein'!C:M,10,FALSE)</f>
        <v>-0.27892418624069926</v>
      </c>
      <c r="J164" s="35">
        <f>VLOOKUP(A164,'Table S4- More Sig Protein'!C:M,11,FALSE)</f>
        <v>-0.13255673907134558</v>
      </c>
    </row>
    <row r="165" spans="1:10" x14ac:dyDescent="0.2">
      <c r="A165" s="121" t="s">
        <v>253</v>
      </c>
      <c r="B165" s="98">
        <v>1.0068999999999999</v>
      </c>
      <c r="C165" s="98">
        <v>9.8600000000000007E-3</v>
      </c>
      <c r="D165" s="98">
        <v>0.3579</v>
      </c>
      <c r="E165" s="98">
        <v>0.72101000000000004</v>
      </c>
      <c r="F165" s="109">
        <v>0</v>
      </c>
      <c r="G165" s="32">
        <f>VLOOKUP(A165,'Table S5- Lipidomics'!A:J,9,FALSE)</f>
        <v>0</v>
      </c>
      <c r="H165" s="114" t="str">
        <f>VLOOKUP(A165,'Table S5- Lipidomics'!A:J,10,FALSE)</f>
        <v>+</v>
      </c>
      <c r="I165" s="35">
        <f>VLOOKUP(A165,'Table S5- Lipidomics'!A:H,6,FALSE)</f>
        <v>-1.2610782659066899E-2</v>
      </c>
      <c r="J165" s="35">
        <f>VLOOKUP(A165,'Table S5- Lipidomics'!A:H,8,FALSE)</f>
        <v>0.25795648332050902</v>
      </c>
    </row>
    <row r="166" spans="1:10" x14ac:dyDescent="0.2">
      <c r="A166" s="115" t="s">
        <v>1715</v>
      </c>
      <c r="B166" s="98">
        <v>1.0067999999999999</v>
      </c>
      <c r="C166" s="98">
        <v>9.7707000000000002E-3</v>
      </c>
      <c r="D166" s="97">
        <v>0.96980999999999995</v>
      </c>
      <c r="E166" s="99">
        <v>0.33471000000000001</v>
      </c>
      <c r="F166" s="109">
        <v>0</v>
      </c>
      <c r="G166" s="32">
        <f>VLOOKUP(A166,'Table S4- More Sig Protein'!C:M,4,FALSE)</f>
        <v>0</v>
      </c>
      <c r="H166" s="57" t="str">
        <f>VLOOKUP(A166,'Table S4- More Sig Protein'!C:G,5,FALSE)</f>
        <v>-</v>
      </c>
      <c r="I166" s="35">
        <f>VLOOKUP(A166,'Table S4- More Sig Protein'!C:M,10,FALSE)</f>
        <v>-0.10338094198948511</v>
      </c>
      <c r="J166" s="35">
        <f>VLOOKUP(A166,'Table S4- More Sig Protein'!C:M,11,FALSE)</f>
        <v>-0.18847148758484522</v>
      </c>
    </row>
    <row r="167" spans="1:10" x14ac:dyDescent="0.2">
      <c r="A167" s="115" t="s">
        <v>18</v>
      </c>
      <c r="B167" s="98">
        <v>1.0067999999999999</v>
      </c>
      <c r="C167" s="98">
        <v>9.7217999999999992E-3</v>
      </c>
      <c r="D167" s="98">
        <v>1.3210999999999999</v>
      </c>
      <c r="E167" s="98">
        <v>0.18984999999999999</v>
      </c>
      <c r="F167" s="109">
        <v>0</v>
      </c>
      <c r="G167" s="32">
        <f>VLOOKUP(A167,'Table S5- Lipidomics'!A:J,9,FALSE)</f>
        <v>0</v>
      </c>
      <c r="H167" s="57" t="str">
        <f>VLOOKUP(A167,'Table S5- Lipidomics'!A:J,10,FALSE)</f>
        <v>-</v>
      </c>
      <c r="I167" s="35">
        <f>VLOOKUP(A167,'Table S5- Lipidomics'!A:H,6,FALSE)</f>
        <v>-8.2916097009256617E-2</v>
      </c>
      <c r="J167" s="35">
        <f>VLOOKUP(A167,'Table S5- Lipidomics'!A:H,8,FALSE)</f>
        <v>-0.20434746377647883</v>
      </c>
    </row>
    <row r="168" spans="1:10" x14ac:dyDescent="0.2">
      <c r="A168" s="121" t="s">
        <v>254</v>
      </c>
      <c r="B168" s="98">
        <v>1.0067999999999999</v>
      </c>
      <c r="C168" s="98">
        <v>9.7877999999999993E-3</v>
      </c>
      <c r="D168" s="98">
        <v>1.3028</v>
      </c>
      <c r="E168" s="98">
        <v>0.19497999999999999</v>
      </c>
      <c r="F168" s="109">
        <v>0</v>
      </c>
      <c r="G168" s="32">
        <f>VLOOKUP(A168,'Table S5- Lipidomics'!A:J,9,FALSE)</f>
        <v>0</v>
      </c>
      <c r="H168" s="114" t="str">
        <f>VLOOKUP(A168,'Table S5- Lipidomics'!A:J,10,FALSE)</f>
        <v>+</v>
      </c>
      <c r="I168" s="35">
        <f>VLOOKUP(A168,'Table S5- Lipidomics'!A:H,6,FALSE)</f>
        <v>9.5500997370038476E-2</v>
      </c>
      <c r="J168" s="35">
        <f>VLOOKUP(A168,'Table S5- Lipidomics'!A:H,8,FALSE)</f>
        <v>0.27329628232173775</v>
      </c>
    </row>
    <row r="169" spans="1:10" x14ac:dyDescent="0.2">
      <c r="A169" s="115" t="s">
        <v>34</v>
      </c>
      <c r="B169" s="98">
        <v>1.0066999999999999</v>
      </c>
      <c r="C169" s="98">
        <v>9.6670000000000002E-3</v>
      </c>
      <c r="D169" s="98">
        <v>1.1621999999999999</v>
      </c>
      <c r="E169" s="98">
        <v>0.24828</v>
      </c>
      <c r="F169" s="109">
        <v>0</v>
      </c>
      <c r="G169" s="32">
        <f>VLOOKUP(A169,'Table S5- Lipidomics'!A:J,9,FALSE)</f>
        <v>0</v>
      </c>
      <c r="H169" s="57" t="str">
        <f>VLOOKUP(A169,'Table S5- Lipidomics'!A:J,10,FALSE)</f>
        <v>-</v>
      </c>
      <c r="I169" s="35">
        <f>VLOOKUP(A169,'Table S5- Lipidomics'!A:H,6,FALSE)</f>
        <v>-0.20506874999604818</v>
      </c>
      <c r="J169" s="35">
        <f>VLOOKUP(A169,'Table S5- Lipidomics'!A:H,8,FALSE)</f>
        <v>-0.33768826125175266</v>
      </c>
    </row>
    <row r="170" spans="1:10" x14ac:dyDescent="0.2">
      <c r="A170" s="121" t="s">
        <v>71</v>
      </c>
      <c r="B170" s="98">
        <v>1.0061</v>
      </c>
      <c r="C170" s="98">
        <v>8.7813000000000006E-3</v>
      </c>
      <c r="D170" s="98">
        <v>1.5404</v>
      </c>
      <c r="E170" s="98">
        <v>0.12595000000000001</v>
      </c>
      <c r="F170" s="109">
        <v>0</v>
      </c>
      <c r="G170" s="32">
        <f>VLOOKUP(A170,'Table S5- Lipidomics'!A:J,9,FALSE)</f>
        <v>0</v>
      </c>
      <c r="H170" s="32">
        <f>VLOOKUP(A170,'Table S5- Lipidomics'!A:J,10,FALSE)</f>
        <v>0</v>
      </c>
      <c r="I170" s="35">
        <f>VLOOKUP(A170,'Table S5- Lipidomics'!A:H,6,FALSE)</f>
        <v>0.13293323944573743</v>
      </c>
      <c r="J170" s="35">
        <f>VLOOKUP(A170,'Table S5- Lipidomics'!A:H,8,FALSE)</f>
        <v>-0.10301330207544623</v>
      </c>
    </row>
    <row r="171" spans="1:10" x14ac:dyDescent="0.2">
      <c r="A171" s="115" t="s">
        <v>2150</v>
      </c>
      <c r="B171" s="98">
        <v>1.0058</v>
      </c>
      <c r="C171" s="98">
        <v>8.3957000000000007E-3</v>
      </c>
      <c r="D171" s="97">
        <v>0.17912</v>
      </c>
      <c r="E171" s="99">
        <v>0.85824</v>
      </c>
      <c r="F171" s="109">
        <v>0</v>
      </c>
      <c r="G171" s="32">
        <f>VLOOKUP(A171,'Table S4- More Sig Protein'!C:M,4,FALSE)</f>
        <v>0</v>
      </c>
      <c r="H171" s="114" t="str">
        <f>VLOOKUP(A171,'Table S4- More Sig Protein'!C:G,5,FALSE)</f>
        <v>+</v>
      </c>
      <c r="I171" s="35">
        <f>VLOOKUP(A171,'Table S4- More Sig Protein'!C:M,10,FALSE)</f>
        <v>6.5817226369862425E-2</v>
      </c>
      <c r="J171" s="35">
        <f>VLOOKUP(A171,'Table S4- More Sig Protein'!C:M,11,FALSE)</f>
        <v>0.19238906618923046</v>
      </c>
    </row>
    <row r="172" spans="1:10" x14ac:dyDescent="0.2">
      <c r="A172" s="115" t="s">
        <v>1018</v>
      </c>
      <c r="B172" s="98">
        <v>1.0056</v>
      </c>
      <c r="C172" s="98">
        <v>8.0955999999999997E-3</v>
      </c>
      <c r="D172" s="97">
        <v>1.8951</v>
      </c>
      <c r="E172" s="99">
        <v>6.1247999999999997E-2</v>
      </c>
      <c r="F172" s="109">
        <v>0</v>
      </c>
      <c r="G172" s="32">
        <f>VLOOKUP(A172,'Table S4- More Sig Protein'!C:M,4,FALSE)</f>
        <v>0</v>
      </c>
      <c r="H172" s="57" t="str">
        <f>VLOOKUP(A172,'Table S4- More Sig Protein'!C:G,5,FALSE)</f>
        <v>-</v>
      </c>
      <c r="I172" s="35">
        <f>VLOOKUP(A172,'Table S4- More Sig Protein'!C:M,10,FALSE)</f>
        <v>-2.4304758508723268E-2</v>
      </c>
      <c r="J172" s="35">
        <f>VLOOKUP(A172,'Table S4- More Sig Protein'!C:M,11,FALSE)</f>
        <v>-0.13126586061603973</v>
      </c>
    </row>
    <row r="173" spans="1:10" x14ac:dyDescent="0.2">
      <c r="A173" s="116" t="s">
        <v>83</v>
      </c>
      <c r="B173" s="98">
        <v>1.0055000000000001</v>
      </c>
      <c r="C173" s="98">
        <v>7.9406000000000008E-3</v>
      </c>
      <c r="D173" s="98">
        <v>0.97513000000000005</v>
      </c>
      <c r="E173" s="98">
        <v>0.33213999999999999</v>
      </c>
      <c r="F173" s="109">
        <v>0</v>
      </c>
      <c r="G173" s="57" t="str">
        <f>VLOOKUP(A173,'Table S5- Lipidomics'!A:J,9,FALSE)</f>
        <v>-</v>
      </c>
      <c r="H173" s="57" t="str">
        <f>VLOOKUP(A173,'Table S5- Lipidomics'!A:J,10,FALSE)</f>
        <v>-</v>
      </c>
      <c r="I173" s="35">
        <f>VLOOKUP(A173,'Table S5- Lipidomics'!A:H,6,FALSE)</f>
        <v>-0.22655941462727824</v>
      </c>
      <c r="J173" s="35">
        <f>VLOOKUP(A173,'Table S5- Lipidomics'!A:H,8,FALSE)</f>
        <v>-0.33425273754856022</v>
      </c>
    </row>
    <row r="174" spans="1:10" x14ac:dyDescent="0.2">
      <c r="A174" s="121" t="s">
        <v>102</v>
      </c>
      <c r="B174" s="98">
        <v>1.0055000000000001</v>
      </c>
      <c r="C174" s="98">
        <v>7.9573000000000005E-3</v>
      </c>
      <c r="D174" s="98">
        <v>1.0344</v>
      </c>
      <c r="E174" s="98">
        <v>0.30292999999999998</v>
      </c>
      <c r="F174" s="109">
        <v>0</v>
      </c>
      <c r="G174" s="32">
        <f>VLOOKUP(A174,'Table S5- Lipidomics'!A:J,9,FALSE)</f>
        <v>0</v>
      </c>
      <c r="H174" s="114" t="str">
        <f>VLOOKUP(A174,'Table S5- Lipidomics'!A:J,10,FALSE)</f>
        <v>+</v>
      </c>
      <c r="I174" s="35">
        <f>VLOOKUP(A174,'Table S5- Lipidomics'!A:H,6,FALSE)</f>
        <v>9.7190233694675499E-2</v>
      </c>
      <c r="J174" s="35">
        <f>VLOOKUP(A174,'Table S5- Lipidomics'!A:H,8,FALSE)</f>
        <v>0.30124526575126254</v>
      </c>
    </row>
    <row r="175" spans="1:10" x14ac:dyDescent="0.2">
      <c r="A175" s="116" t="s">
        <v>780</v>
      </c>
      <c r="B175" s="98">
        <v>1.0052000000000001</v>
      </c>
      <c r="C175" s="98">
        <v>7.5418999999999998E-3</v>
      </c>
      <c r="D175" s="97">
        <v>0.10617</v>
      </c>
      <c r="E175" s="99">
        <v>0.91568000000000005</v>
      </c>
      <c r="F175" s="109">
        <v>0</v>
      </c>
      <c r="G175" s="57" t="str">
        <f>VLOOKUP(A175,'Table S4- More Sig Protein'!C:M,4,FALSE)</f>
        <v>-</v>
      </c>
      <c r="H175" s="32">
        <f>VLOOKUP(A175,'Table S4- More Sig Protein'!C:G,5,FALSE)</f>
        <v>0</v>
      </c>
      <c r="I175" s="35">
        <f>VLOOKUP(A175,'Table S4- More Sig Protein'!C:M,10,FALSE)</f>
        <v>-0.19101851646191292</v>
      </c>
      <c r="J175" s="35">
        <f>VLOOKUP(A175,'Table S4- More Sig Protein'!C:M,11,FALSE)</f>
        <v>-7.4609584676251117E-2</v>
      </c>
    </row>
    <row r="176" spans="1:10" x14ac:dyDescent="0.2">
      <c r="A176" s="121" t="s">
        <v>100</v>
      </c>
      <c r="B176" s="98">
        <v>1.0049999999999999</v>
      </c>
      <c r="C176" s="98">
        <v>7.2097999999999997E-3</v>
      </c>
      <c r="D176" s="98">
        <v>1.2052</v>
      </c>
      <c r="E176" s="98">
        <v>0.23036999999999999</v>
      </c>
      <c r="F176" s="109">
        <v>0</v>
      </c>
      <c r="G176" s="32">
        <f>VLOOKUP(A176,'Table S5- Lipidomics'!A:J,9,FALSE)</f>
        <v>0</v>
      </c>
      <c r="H176" s="114" t="str">
        <f>VLOOKUP(A176,'Table S5- Lipidomics'!A:J,10,FALSE)</f>
        <v>+</v>
      </c>
      <c r="I176" s="35">
        <f>VLOOKUP(A176,'Table S5- Lipidomics'!A:H,6,FALSE)</f>
        <v>8.774791537340576E-2</v>
      </c>
      <c r="J176" s="35">
        <f>VLOOKUP(A176,'Table S5- Lipidomics'!A:H,8,FALSE)</f>
        <v>0.30379312499651689</v>
      </c>
    </row>
    <row r="177" spans="1:10" x14ac:dyDescent="0.2">
      <c r="A177" s="121" t="s">
        <v>68</v>
      </c>
      <c r="B177" s="98">
        <v>1.0046999999999999</v>
      </c>
      <c r="C177" s="98">
        <v>6.7114000000000002E-3</v>
      </c>
      <c r="D177" s="98">
        <v>1.0641</v>
      </c>
      <c r="E177" s="98">
        <v>0.28928999999999999</v>
      </c>
      <c r="F177" s="109">
        <v>0</v>
      </c>
      <c r="G177" s="32">
        <f>VLOOKUP(A177,'Table S5- Lipidomics'!A:J,9,FALSE)</f>
        <v>0</v>
      </c>
      <c r="H177" s="32">
        <f>VLOOKUP(A177,'Table S5- Lipidomics'!A:J,10,FALSE)</f>
        <v>0</v>
      </c>
      <c r="I177" s="35">
        <f>VLOOKUP(A177,'Table S5- Lipidomics'!A:H,6,FALSE)</f>
        <v>9.3279148895192066E-2</v>
      </c>
      <c r="J177" s="35">
        <f>VLOOKUP(A177,'Table S5- Lipidomics'!A:H,8,FALSE)</f>
        <v>2.4342835590545064E-2</v>
      </c>
    </row>
    <row r="178" spans="1:10" x14ac:dyDescent="0.2">
      <c r="A178" s="115" t="s">
        <v>236</v>
      </c>
      <c r="B178" s="98">
        <v>1.0041</v>
      </c>
      <c r="C178" s="98">
        <v>5.9319000000000004E-3</v>
      </c>
      <c r="D178" s="98">
        <v>0.25497999999999998</v>
      </c>
      <c r="E178" s="98">
        <v>0.79915000000000003</v>
      </c>
      <c r="F178" s="109">
        <v>0</v>
      </c>
      <c r="G178" s="32">
        <f>VLOOKUP(A178,'Table S5- Lipidomics'!A:J,9,FALSE)</f>
        <v>0</v>
      </c>
      <c r="H178" s="57" t="str">
        <f>VLOOKUP(A178,'Table S5- Lipidomics'!A:J,10,FALSE)</f>
        <v>-</v>
      </c>
      <c r="I178" s="35">
        <f>VLOOKUP(A178,'Table S5- Lipidomics'!A:H,6,FALSE)</f>
        <v>3.2122610834608878E-2</v>
      </c>
      <c r="J178" s="35">
        <f>VLOOKUP(A178,'Table S5- Lipidomics'!A:H,8,FALSE)</f>
        <v>-0.26666089494508682</v>
      </c>
    </row>
    <row r="179" spans="1:10" x14ac:dyDescent="0.2">
      <c r="A179" s="121" t="s">
        <v>60</v>
      </c>
      <c r="B179" s="98">
        <v>1.004</v>
      </c>
      <c r="C179" s="98">
        <v>5.7749000000000003E-3</v>
      </c>
      <c r="D179" s="98">
        <v>0.88283</v>
      </c>
      <c r="E179" s="98">
        <v>0.37970999999999999</v>
      </c>
      <c r="F179" s="109">
        <v>0</v>
      </c>
      <c r="G179" s="114" t="str">
        <f>VLOOKUP(A179,'Table S5- Lipidomics'!A:J,9,FALSE)</f>
        <v>+</v>
      </c>
      <c r="H179" s="32">
        <f>VLOOKUP(A179,'Table S5- Lipidomics'!A:J,10,FALSE)</f>
        <v>0</v>
      </c>
      <c r="I179" s="35">
        <f>VLOOKUP(A179,'Table S5- Lipidomics'!A:H,6,FALSE)</f>
        <v>0.22537979899103888</v>
      </c>
      <c r="J179" s="35">
        <f>VLOOKUP(A179,'Table S5- Lipidomics'!A:H,8,FALSE)</f>
        <v>0.14824671521699173</v>
      </c>
    </row>
    <row r="180" spans="1:10" x14ac:dyDescent="0.2">
      <c r="A180" s="121" t="s">
        <v>123</v>
      </c>
      <c r="B180" s="98">
        <v>1.004</v>
      </c>
      <c r="C180" s="98">
        <v>5.8164999999999996E-3</v>
      </c>
      <c r="D180" s="98">
        <v>1.5115000000000001</v>
      </c>
      <c r="E180" s="98">
        <v>0.13314999999999999</v>
      </c>
      <c r="F180" s="109">
        <v>0</v>
      </c>
      <c r="G180" s="32">
        <f>VLOOKUP(A180,'Table S5- Lipidomics'!A:J,9,FALSE)</f>
        <v>0</v>
      </c>
      <c r="H180" s="114" t="str">
        <f>VLOOKUP(A180,'Table S5- Lipidomics'!A:J,10,FALSE)</f>
        <v>+</v>
      </c>
      <c r="I180" s="35">
        <f>VLOOKUP(A180,'Table S5- Lipidomics'!A:H,6,FALSE)</f>
        <v>6.7481867234619131E-2</v>
      </c>
      <c r="J180" s="35">
        <f>VLOOKUP(A180,'Table S5- Lipidomics'!A:H,8,FALSE)</f>
        <v>0.18359992047375684</v>
      </c>
    </row>
    <row r="181" spans="1:10" x14ac:dyDescent="0.2">
      <c r="A181" s="121" t="s">
        <v>62</v>
      </c>
      <c r="B181" s="98">
        <v>1.0038</v>
      </c>
      <c r="C181" s="98">
        <v>5.4631000000000002E-3</v>
      </c>
      <c r="D181" s="98">
        <v>1.2452000000000001</v>
      </c>
      <c r="E181" s="98">
        <v>0.21632000000000001</v>
      </c>
      <c r="F181" s="109">
        <v>0</v>
      </c>
      <c r="G181" s="114" t="str">
        <f>VLOOKUP(A181,'Table S5- Lipidomics'!A:J,9,FALSE)</f>
        <v>+</v>
      </c>
      <c r="H181" s="32">
        <f>VLOOKUP(A181,'Table S5- Lipidomics'!A:J,10,FALSE)</f>
        <v>0</v>
      </c>
      <c r="I181" s="35">
        <f>VLOOKUP(A181,'Table S5- Lipidomics'!A:H,6,FALSE)</f>
        <v>0.16802280933259794</v>
      </c>
      <c r="J181" s="35">
        <f>VLOOKUP(A181,'Table S5- Lipidomics'!A:H,8,FALSE)</f>
        <v>9.0419529123067832E-2</v>
      </c>
    </row>
    <row r="182" spans="1:10" x14ac:dyDescent="0.2">
      <c r="A182" s="115" t="s">
        <v>774</v>
      </c>
      <c r="B182" s="98">
        <v>1.0035000000000001</v>
      </c>
      <c r="C182" s="98">
        <v>5.1016999999999998E-3</v>
      </c>
      <c r="D182" s="97">
        <v>1.0692999999999999</v>
      </c>
      <c r="E182" s="99">
        <v>0.28777000000000003</v>
      </c>
      <c r="F182" s="109">
        <v>0</v>
      </c>
      <c r="G182" s="57" t="str">
        <f>VLOOKUP(A182,'Table S4- More Sig Protein'!C:M,4,FALSE)</f>
        <v>-</v>
      </c>
      <c r="H182" s="57" t="str">
        <f>VLOOKUP(A182,'Table S4- More Sig Protein'!C:G,5,FALSE)</f>
        <v>-</v>
      </c>
      <c r="I182" s="35">
        <f>VLOOKUP(A182,'Table S4- More Sig Protein'!C:M,10,FALSE)</f>
        <v>-0.14245625850327315</v>
      </c>
      <c r="J182" s="35">
        <f>VLOOKUP(A182,'Table S4- More Sig Protein'!C:M,11,FALSE)</f>
        <v>-0.21059887183488613</v>
      </c>
    </row>
    <row r="183" spans="1:10" x14ac:dyDescent="0.2">
      <c r="A183" s="121" t="s">
        <v>98</v>
      </c>
      <c r="B183" s="98">
        <v>1.0033000000000001</v>
      </c>
      <c r="C183" s="98">
        <v>4.7207999999999998E-3</v>
      </c>
      <c r="D183" s="98">
        <v>0.79486000000000001</v>
      </c>
      <c r="E183" s="98">
        <v>0.42818000000000001</v>
      </c>
      <c r="F183" s="109">
        <v>0</v>
      </c>
      <c r="G183" s="32">
        <f>VLOOKUP(A183,'Table S5- Lipidomics'!A:J,9,FALSE)</f>
        <v>0</v>
      </c>
      <c r="H183" s="114" t="str">
        <f>VLOOKUP(A183,'Table S5- Lipidomics'!A:J,10,FALSE)</f>
        <v>+</v>
      </c>
      <c r="I183" s="35">
        <f>VLOOKUP(A183,'Table S5- Lipidomics'!A:H,6,FALSE)</f>
        <v>4.833662928182747E-2</v>
      </c>
      <c r="J183" s="35">
        <f>VLOOKUP(A183,'Table S5- Lipidomics'!A:H,8,FALSE)</f>
        <v>0.19476667431229444</v>
      </c>
    </row>
    <row r="184" spans="1:10" x14ac:dyDescent="0.2">
      <c r="A184" s="116" t="s">
        <v>2021</v>
      </c>
      <c r="B184" s="98">
        <v>1.0027999999999999</v>
      </c>
      <c r="C184" s="98">
        <v>3.9789999999999999E-3</v>
      </c>
      <c r="D184" s="97">
        <v>0.35354000000000002</v>
      </c>
      <c r="E184" s="99">
        <v>0.72450000000000003</v>
      </c>
      <c r="F184" s="109">
        <v>0</v>
      </c>
      <c r="G184" s="57" t="str">
        <f>VLOOKUP(A184,'Table S4- More Sig Protein'!C:M,4,FALSE)</f>
        <v>-</v>
      </c>
      <c r="H184" s="57" t="str">
        <f>VLOOKUP(A184,'Table S4- More Sig Protein'!C:G,5,FALSE)</f>
        <v>-</v>
      </c>
      <c r="I184" s="35">
        <f>VLOOKUP(A184,'Table S4- More Sig Protein'!C:M,10,FALSE)</f>
        <v>-0.20992574380161599</v>
      </c>
      <c r="J184" s="35">
        <f>VLOOKUP(A184,'Table S4- More Sig Protein'!C:M,11,FALSE)</f>
        <v>-0.24646141258812904</v>
      </c>
    </row>
    <row r="185" spans="1:10" x14ac:dyDescent="0.2">
      <c r="A185" s="115" t="s">
        <v>22</v>
      </c>
      <c r="B185" s="98">
        <v>1.0025999999999999</v>
      </c>
      <c r="C185" s="98">
        <v>3.7196999999999998E-3</v>
      </c>
      <c r="D185" s="98">
        <v>0.57225999999999999</v>
      </c>
      <c r="E185" s="98">
        <v>0.56859000000000004</v>
      </c>
      <c r="F185" s="109">
        <v>0</v>
      </c>
      <c r="G185" s="32">
        <f>VLOOKUP(A185,'Table S5- Lipidomics'!A:J,9,FALSE)</f>
        <v>0</v>
      </c>
      <c r="H185" s="57" t="str">
        <f>VLOOKUP(A185,'Table S5- Lipidomics'!A:J,10,FALSE)</f>
        <v>-</v>
      </c>
      <c r="I185" s="35">
        <f>VLOOKUP(A185,'Table S5- Lipidomics'!A:H,6,FALSE)</f>
        <v>-0.14032222659055549</v>
      </c>
      <c r="J185" s="35">
        <f>VLOOKUP(A185,'Table S5- Lipidomics'!A:H,8,FALSE)</f>
        <v>-0.19025882803119032</v>
      </c>
    </row>
    <row r="186" spans="1:10" x14ac:dyDescent="0.2">
      <c r="A186" s="121" t="s">
        <v>97</v>
      </c>
      <c r="B186" s="98">
        <v>1.0019</v>
      </c>
      <c r="C186" s="98">
        <v>2.7499E-3</v>
      </c>
      <c r="D186" s="98">
        <v>0.41153000000000001</v>
      </c>
      <c r="E186" s="98">
        <v>0.68137999999999999</v>
      </c>
      <c r="F186" s="109">
        <v>0</v>
      </c>
      <c r="G186" s="32">
        <f>VLOOKUP(A186,'Table S5- Lipidomics'!A:J,9,FALSE)</f>
        <v>0</v>
      </c>
      <c r="H186" s="114" t="str">
        <f>VLOOKUP(A186,'Table S5- Lipidomics'!A:J,10,FALSE)</f>
        <v>+</v>
      </c>
      <c r="I186" s="35">
        <f>VLOOKUP(A186,'Table S5- Lipidomics'!A:H,6,FALSE)</f>
        <v>3.1361134453117501E-2</v>
      </c>
      <c r="J186" s="35">
        <f>VLOOKUP(A186,'Table S5- Lipidomics'!A:H,8,FALSE)</f>
        <v>0.35283119289216813</v>
      </c>
    </row>
    <row r="187" spans="1:10" x14ac:dyDescent="0.2">
      <c r="A187" s="121" t="s">
        <v>96</v>
      </c>
      <c r="B187" s="98">
        <v>1.0019</v>
      </c>
      <c r="C187" s="98">
        <v>2.7499E-3</v>
      </c>
      <c r="D187" s="98">
        <v>0.41153000000000001</v>
      </c>
      <c r="E187" s="98">
        <v>0.68137999999999999</v>
      </c>
      <c r="F187" s="109">
        <v>0</v>
      </c>
      <c r="G187" s="32">
        <f>VLOOKUP(A187,'Table S5- Lipidomics'!A:J,9,FALSE)</f>
        <v>0</v>
      </c>
      <c r="H187" s="114" t="str">
        <f>VLOOKUP(A187,'Table S5- Lipidomics'!A:J,10,FALSE)</f>
        <v>+</v>
      </c>
      <c r="I187" s="35">
        <f>VLOOKUP(A187,'Table S5- Lipidomics'!A:H,6,FALSE)</f>
        <v>3.1361134453117501E-2</v>
      </c>
      <c r="J187" s="35">
        <f>VLOOKUP(A187,'Table S5- Lipidomics'!A:H,8,FALSE)</f>
        <v>0.35283119289216813</v>
      </c>
    </row>
    <row r="188" spans="1:10" x14ac:dyDescent="0.2">
      <c r="A188" s="121" t="s">
        <v>175</v>
      </c>
      <c r="B188" s="98">
        <v>1.0019</v>
      </c>
      <c r="C188" s="98">
        <v>2.7041000000000001E-3</v>
      </c>
      <c r="D188" s="98">
        <v>0.52429999999999999</v>
      </c>
      <c r="E188" s="98">
        <v>0.60097999999999996</v>
      </c>
      <c r="F188" s="109">
        <v>0</v>
      </c>
      <c r="G188" s="32">
        <f>VLOOKUP(A188,'Table S5- Lipidomics'!A:J,9,FALSE)</f>
        <v>0</v>
      </c>
      <c r="H188" s="114" t="str">
        <f>VLOOKUP(A188,'Table S5- Lipidomics'!A:J,10,FALSE)</f>
        <v>+</v>
      </c>
      <c r="I188" s="35">
        <f>VLOOKUP(A188,'Table S5- Lipidomics'!A:H,6,FALSE)</f>
        <v>1.7847692032276541E-2</v>
      </c>
      <c r="J188" s="35">
        <f>VLOOKUP(A188,'Table S5- Lipidomics'!A:H,8,FALSE)</f>
        <v>0.21758320695104771</v>
      </c>
    </row>
    <row r="189" spans="1:10" x14ac:dyDescent="0.2">
      <c r="A189" s="121" t="s">
        <v>235</v>
      </c>
      <c r="B189" s="98">
        <v>1.0012000000000001</v>
      </c>
      <c r="C189" s="98">
        <v>1.7315E-3</v>
      </c>
      <c r="D189" s="98">
        <v>0.23988000000000001</v>
      </c>
      <c r="E189" s="98">
        <v>0.81081000000000003</v>
      </c>
      <c r="F189" s="109">
        <v>0</v>
      </c>
      <c r="G189" s="32">
        <f>VLOOKUP(A189,'Table S5- Lipidomics'!A:J,9,FALSE)</f>
        <v>0</v>
      </c>
      <c r="H189" s="114" t="str">
        <f>VLOOKUP(A189,'Table S5- Lipidomics'!A:J,10,FALSE)</f>
        <v>+</v>
      </c>
      <c r="I189" s="35">
        <f>VLOOKUP(A189,'Table S5- Lipidomics'!A:H,6,FALSE)</f>
        <v>-1.609146523961158E-2</v>
      </c>
      <c r="J189" s="35">
        <f>VLOOKUP(A189,'Table S5- Lipidomics'!A:H,8,FALSE)</f>
        <v>0.24710623671359855</v>
      </c>
    </row>
    <row r="190" spans="1:10" x14ac:dyDescent="0.2">
      <c r="A190" s="115" t="s">
        <v>217</v>
      </c>
      <c r="B190" s="98">
        <v>1.0011000000000001</v>
      </c>
      <c r="C190" s="98">
        <v>1.516E-3</v>
      </c>
      <c r="D190" s="98">
        <v>0.26233000000000001</v>
      </c>
      <c r="E190" s="98">
        <v>0.79349000000000003</v>
      </c>
      <c r="F190" s="109">
        <v>0</v>
      </c>
      <c r="G190" s="32">
        <f>VLOOKUP(A190,'Table S5- Lipidomics'!A:J,9,FALSE)</f>
        <v>0</v>
      </c>
      <c r="H190" s="57" t="str">
        <f>VLOOKUP(A190,'Table S5- Lipidomics'!A:J,10,FALSE)</f>
        <v>-</v>
      </c>
      <c r="I190" s="35">
        <f>VLOOKUP(A190,'Table S5- Lipidomics'!A:H,6,FALSE)</f>
        <v>2.4914347258786051E-2</v>
      </c>
      <c r="J190" s="35">
        <f>VLOOKUP(A190,'Table S5- Lipidomics'!A:H,8,FALSE)</f>
        <v>-0.18856072789760603</v>
      </c>
    </row>
    <row r="191" spans="1:10" x14ac:dyDescent="0.2">
      <c r="A191" s="121" t="s">
        <v>189</v>
      </c>
      <c r="B191" s="98">
        <v>1.0009999999999999</v>
      </c>
      <c r="C191" s="98">
        <v>1.5014E-3</v>
      </c>
      <c r="D191" s="98">
        <v>0.34877000000000002</v>
      </c>
      <c r="E191" s="98">
        <v>0.72784000000000004</v>
      </c>
      <c r="F191" s="109">
        <v>0</v>
      </c>
      <c r="G191" s="32">
        <f>VLOOKUP(A191,'Table S5- Lipidomics'!A:J,9,FALSE)</f>
        <v>0</v>
      </c>
      <c r="H191" s="114" t="str">
        <f>VLOOKUP(A191,'Table S5- Lipidomics'!A:J,10,FALSE)</f>
        <v>+</v>
      </c>
      <c r="I191" s="35">
        <f>VLOOKUP(A191,'Table S5- Lipidomics'!A:H,6,FALSE)</f>
        <v>-4.3369310299041786E-3</v>
      </c>
      <c r="J191" s="35">
        <f>VLOOKUP(A191,'Table S5- Lipidomics'!A:H,8,FALSE)</f>
        <v>0.1663070798475843</v>
      </c>
    </row>
    <row r="192" spans="1:10" x14ac:dyDescent="0.2">
      <c r="A192" s="121" t="s">
        <v>245</v>
      </c>
      <c r="B192" s="98">
        <v>1.0006999999999999</v>
      </c>
      <c r="C192" s="98">
        <v>1.0138E-3</v>
      </c>
      <c r="D192" s="98">
        <v>0.24976999999999999</v>
      </c>
      <c r="E192" s="98">
        <v>0.80317000000000005</v>
      </c>
      <c r="F192" s="109">
        <v>0</v>
      </c>
      <c r="G192" s="32">
        <f>VLOOKUP(A192,'Table S5- Lipidomics'!A:J,9,FALSE)</f>
        <v>0</v>
      </c>
      <c r="H192" s="114" t="str">
        <f>VLOOKUP(A192,'Table S5- Lipidomics'!A:J,10,FALSE)</f>
        <v>+</v>
      </c>
      <c r="I192" s="35">
        <f>VLOOKUP(A192,'Table S5- Lipidomics'!A:H,6,FALSE)</f>
        <v>-3.5800786916624361E-3</v>
      </c>
      <c r="J192" s="35">
        <f>VLOOKUP(A192,'Table S5- Lipidomics'!A:H,8,FALSE)</f>
        <v>0.15208838190643448</v>
      </c>
    </row>
    <row r="193" spans="1:10" x14ac:dyDescent="0.2">
      <c r="A193" s="121" t="s">
        <v>94</v>
      </c>
      <c r="B193" s="98">
        <v>1.0005999999999999</v>
      </c>
      <c r="C193" s="98">
        <v>8.3520999999999997E-4</v>
      </c>
      <c r="D193" s="98">
        <v>0.10335</v>
      </c>
      <c r="E193" s="98">
        <v>0.91785000000000005</v>
      </c>
      <c r="F193" s="109">
        <v>0</v>
      </c>
      <c r="G193" s="32">
        <f>VLOOKUP(A193,'Table S5- Lipidomics'!A:J,9,FALSE)</f>
        <v>0</v>
      </c>
      <c r="H193" s="114" t="str">
        <f>VLOOKUP(A193,'Table S5- Lipidomics'!A:J,10,FALSE)</f>
        <v>+</v>
      </c>
      <c r="I193" s="35">
        <f>VLOOKUP(A193,'Table S5- Lipidomics'!A:H,6,FALSE)</f>
        <v>7.3770889362769765E-3</v>
      </c>
      <c r="J193" s="35">
        <f>VLOOKUP(A193,'Table S5- Lipidomics'!A:H,8,FALSE)</f>
        <v>0.37229770347121871</v>
      </c>
    </row>
    <row r="194" spans="1:10" x14ac:dyDescent="0.2">
      <c r="A194" s="121" t="s">
        <v>225</v>
      </c>
      <c r="B194" s="98">
        <v>1.0004999999999999</v>
      </c>
      <c r="C194" s="98">
        <v>6.7825999999999997E-4</v>
      </c>
      <c r="D194" s="98">
        <v>0.20357</v>
      </c>
      <c r="E194" s="98">
        <v>0.83901000000000003</v>
      </c>
      <c r="F194" s="109">
        <v>0</v>
      </c>
      <c r="G194" s="32">
        <f>VLOOKUP(A194,'Table S5- Lipidomics'!A:J,9,FALSE)</f>
        <v>0</v>
      </c>
      <c r="H194" s="114" t="str">
        <f>VLOOKUP(A194,'Table S5- Lipidomics'!A:J,10,FALSE)</f>
        <v>+</v>
      </c>
      <c r="I194" s="35">
        <f>VLOOKUP(A194,'Table S5- Lipidomics'!A:H,6,FALSE)</f>
        <v>-1.5057365016257762E-2</v>
      </c>
      <c r="J194" s="35">
        <f>VLOOKUP(A194,'Table S5- Lipidomics'!A:H,8,FALSE)</f>
        <v>0.24700227843021594</v>
      </c>
    </row>
    <row r="195" spans="1:10" x14ac:dyDescent="0.2">
      <c r="A195" s="121" t="s">
        <v>135</v>
      </c>
      <c r="B195" s="98">
        <v>1.0004999999999999</v>
      </c>
      <c r="C195" s="98">
        <v>6.5284999999999996E-4</v>
      </c>
      <c r="D195" s="98">
        <v>0.17784</v>
      </c>
      <c r="E195" s="98">
        <v>0.85912999999999995</v>
      </c>
      <c r="F195" s="109">
        <v>0</v>
      </c>
      <c r="G195" s="32">
        <f>VLOOKUP(A195,'Table S5- Lipidomics'!A:J,9,FALSE)</f>
        <v>0</v>
      </c>
      <c r="H195" s="114" t="str">
        <f>VLOOKUP(A195,'Table S5- Lipidomics'!A:J,10,FALSE)</f>
        <v>+</v>
      </c>
      <c r="I195" s="35">
        <f>VLOOKUP(A195,'Table S5- Lipidomics'!A:H,6,FALSE)</f>
        <v>-1.2113774843030001E-2</v>
      </c>
      <c r="J195" s="35">
        <f>VLOOKUP(A195,'Table S5- Lipidomics'!A:H,8,FALSE)</f>
        <v>0.1877717304712796</v>
      </c>
    </row>
    <row r="196" spans="1:10" x14ac:dyDescent="0.2">
      <c r="A196" s="121" t="s">
        <v>230</v>
      </c>
      <c r="B196" s="98">
        <v>1.0004</v>
      </c>
      <c r="C196" s="98">
        <v>5.6061999999999996E-4</v>
      </c>
      <c r="D196" s="98">
        <v>0.17832999999999999</v>
      </c>
      <c r="E196" s="98">
        <v>0.85875000000000001</v>
      </c>
      <c r="F196" s="109">
        <v>0</v>
      </c>
      <c r="G196" s="32">
        <f>VLOOKUP(A196,'Table S5- Lipidomics'!A:J,9,FALSE)</f>
        <v>0</v>
      </c>
      <c r="H196" s="114" t="str">
        <f>VLOOKUP(A196,'Table S5- Lipidomics'!A:J,10,FALSE)</f>
        <v>+</v>
      </c>
      <c r="I196" s="35">
        <f>VLOOKUP(A196,'Table S5- Lipidomics'!A:H,6,FALSE)</f>
        <v>-1.5909205542854465E-2</v>
      </c>
      <c r="J196" s="35">
        <f>VLOOKUP(A196,'Table S5- Lipidomics'!A:H,8,FALSE)</f>
        <v>0.12893456866573771</v>
      </c>
    </row>
    <row r="197" spans="1:10" x14ac:dyDescent="0.2">
      <c r="A197" s="121" t="s">
        <v>9</v>
      </c>
      <c r="B197" s="98">
        <v>1.0003</v>
      </c>
      <c r="C197" s="98">
        <v>4.4421E-4</v>
      </c>
      <c r="D197" s="98">
        <v>5.9277999999999997E-2</v>
      </c>
      <c r="E197" s="98">
        <v>0.95282</v>
      </c>
      <c r="F197" s="109">
        <v>0</v>
      </c>
      <c r="G197" s="32">
        <f>VLOOKUP(A197,'Table S5- Lipidomics'!A:J,9,FALSE)</f>
        <v>0</v>
      </c>
      <c r="H197" s="32">
        <f>VLOOKUP(A197,'Table S5- Lipidomics'!A:J,10,FALSE)</f>
        <v>0</v>
      </c>
      <c r="I197" s="35">
        <f>VLOOKUP(A197,'Table S5- Lipidomics'!A:H,6,FALSE)</f>
        <v>1.1385413071792527E-2</v>
      </c>
      <c r="J197" s="35">
        <f>VLOOKUP(A197,'Table S5- Lipidomics'!A:H,8,FALSE)</f>
        <v>6.3676234388800879E-2</v>
      </c>
    </row>
    <row r="198" spans="1:10" x14ac:dyDescent="0.2">
      <c r="A198" s="121" t="s">
        <v>264</v>
      </c>
      <c r="B198" s="98">
        <v>1.0003</v>
      </c>
      <c r="C198" s="98">
        <v>3.8346000000000002E-4</v>
      </c>
      <c r="D198" s="98">
        <v>0.11475</v>
      </c>
      <c r="E198" s="98">
        <v>0.90881999999999996</v>
      </c>
      <c r="F198" s="109">
        <v>0</v>
      </c>
      <c r="G198" s="32">
        <f>VLOOKUP(A198,'Table S5- Lipidomics'!A:J,9,FALSE)</f>
        <v>0</v>
      </c>
      <c r="H198" s="32">
        <f>VLOOKUP(A198,'Table S5- Lipidomics'!A:J,10,FALSE)</f>
        <v>0</v>
      </c>
      <c r="I198" s="35">
        <f>VLOOKUP(A198,'Table S5- Lipidomics'!A:H,6,FALSE)</f>
        <v>-8.2069597591356569E-3</v>
      </c>
      <c r="J198" s="35">
        <f>VLOOKUP(A198,'Table S5- Lipidomics'!A:H,8,FALSE)</f>
        <v>6.1961004780577866E-2</v>
      </c>
    </row>
    <row r="199" spans="1:10" x14ac:dyDescent="0.2">
      <c r="A199" s="116" t="s">
        <v>1306</v>
      </c>
      <c r="B199" s="98">
        <v>0.99944</v>
      </c>
      <c r="C199" s="98">
        <v>-8.1183999999999998E-4</v>
      </c>
      <c r="D199" s="97">
        <v>-7.7739000000000003E-2</v>
      </c>
      <c r="E199" s="99">
        <v>0.93820999999999999</v>
      </c>
      <c r="F199" s="109">
        <v>0</v>
      </c>
      <c r="G199" s="114" t="str">
        <f>VLOOKUP(A199,'Table S4- More Sig Protein'!C:M,4,FALSE)</f>
        <v>+</v>
      </c>
      <c r="H199" s="114" t="str">
        <f>VLOOKUP(A199,'Table S4- More Sig Protein'!C:G,5,FALSE)</f>
        <v>+</v>
      </c>
      <c r="I199" s="35">
        <f>VLOOKUP(A199,'Table S4- More Sig Protein'!C:M,10,FALSE)</f>
        <v>0.1898649922161475</v>
      </c>
      <c r="J199" s="35">
        <f>VLOOKUP(A199,'Table S4- More Sig Protein'!C:M,11,FALSE)</f>
        <v>0.19743557061775263</v>
      </c>
    </row>
    <row r="200" spans="1:10" x14ac:dyDescent="0.2">
      <c r="A200" s="121" t="s">
        <v>172</v>
      </c>
      <c r="B200" s="98">
        <v>0.99892000000000003</v>
      </c>
      <c r="C200" s="98">
        <v>-1.5575000000000001E-3</v>
      </c>
      <c r="D200" s="98">
        <v>-0.41578999999999999</v>
      </c>
      <c r="E200" s="98">
        <v>0.67827000000000004</v>
      </c>
      <c r="F200" s="109">
        <v>0</v>
      </c>
      <c r="G200" s="32">
        <f>VLOOKUP(A200,'Table S5- Lipidomics'!A:J,9,FALSE)</f>
        <v>0</v>
      </c>
      <c r="H200" s="114" t="str">
        <f>VLOOKUP(A200,'Table S5- Lipidomics'!A:J,10,FALSE)</f>
        <v>+</v>
      </c>
      <c r="I200" s="35">
        <f>VLOOKUP(A200,'Table S5- Lipidomics'!A:H,6,FALSE)</f>
        <v>-4.839387890829272E-2</v>
      </c>
      <c r="J200" s="35">
        <f>VLOOKUP(A200,'Table S5- Lipidomics'!A:H,8,FALSE)</f>
        <v>0.15249274810468449</v>
      </c>
    </row>
    <row r="201" spans="1:10" x14ac:dyDescent="0.2">
      <c r="A201" s="121" t="s">
        <v>121</v>
      </c>
      <c r="B201" s="98">
        <v>0.99880000000000002</v>
      </c>
      <c r="C201" s="98">
        <v>-1.7293E-3</v>
      </c>
      <c r="D201" s="98">
        <v>-0.52846000000000004</v>
      </c>
      <c r="E201" s="98">
        <v>0.59809999999999997</v>
      </c>
      <c r="F201" s="109">
        <v>0</v>
      </c>
      <c r="G201" s="32">
        <f>VLOOKUP(A201,'Table S5- Lipidomics'!A:J,9,FALSE)</f>
        <v>0</v>
      </c>
      <c r="H201" s="114" t="str">
        <f>VLOOKUP(A201,'Table S5- Lipidomics'!A:J,10,FALSE)</f>
        <v>+</v>
      </c>
      <c r="I201" s="35">
        <f>VLOOKUP(A201,'Table S5- Lipidomics'!A:H,6,FALSE)</f>
        <v>-4.7509009201178287E-2</v>
      </c>
      <c r="J201" s="35">
        <f>VLOOKUP(A201,'Table S5- Lipidomics'!A:H,8,FALSE)</f>
        <v>0.16024013477387911</v>
      </c>
    </row>
    <row r="202" spans="1:10" x14ac:dyDescent="0.2">
      <c r="A202" s="115" t="s">
        <v>196</v>
      </c>
      <c r="B202" s="98">
        <v>0.99858000000000002</v>
      </c>
      <c r="C202" s="98">
        <v>-2.0514999999999999E-3</v>
      </c>
      <c r="D202" s="98">
        <v>-0.48063</v>
      </c>
      <c r="E202" s="98">
        <v>0.63161</v>
      </c>
      <c r="F202" s="109">
        <v>0</v>
      </c>
      <c r="G202" s="32">
        <f>VLOOKUP(A202,'Table S5- Lipidomics'!A:J,9,FALSE)</f>
        <v>0</v>
      </c>
      <c r="H202" s="57" t="str">
        <f>VLOOKUP(A202,'Table S5- Lipidomics'!A:J,10,FALSE)</f>
        <v>-</v>
      </c>
      <c r="I202" s="35">
        <f>VLOOKUP(A202,'Table S5- Lipidomics'!A:H,6,FALSE)</f>
        <v>-3.7309898583828272E-2</v>
      </c>
      <c r="J202" s="35">
        <f>VLOOKUP(A202,'Table S5- Lipidomics'!A:H,8,FALSE)</f>
        <v>-0.15081394982757601</v>
      </c>
    </row>
    <row r="203" spans="1:10" x14ac:dyDescent="0.2">
      <c r="A203" s="121" t="s">
        <v>95</v>
      </c>
      <c r="B203" s="98">
        <v>0.99838000000000005</v>
      </c>
      <c r="C203" s="98">
        <v>-2.3359000000000001E-3</v>
      </c>
      <c r="D203" s="98">
        <v>-0.26103999999999999</v>
      </c>
      <c r="E203" s="98">
        <v>0.79447999999999996</v>
      </c>
      <c r="F203" s="109">
        <v>0</v>
      </c>
      <c r="G203" s="32">
        <f>VLOOKUP(A203,'Table S5- Lipidomics'!A:J,9,FALSE)</f>
        <v>0</v>
      </c>
      <c r="H203" s="114" t="str">
        <f>VLOOKUP(A203,'Table S5- Lipidomics'!A:J,10,FALSE)</f>
        <v>+</v>
      </c>
      <c r="I203" s="35">
        <f>VLOOKUP(A203,'Table S5- Lipidomics'!A:H,6,FALSE)</f>
        <v>-1.3927413328737259E-2</v>
      </c>
      <c r="J203" s="35">
        <f>VLOOKUP(A203,'Table S5- Lipidomics'!A:H,8,FALSE)</f>
        <v>0.3318610533909272</v>
      </c>
    </row>
    <row r="204" spans="1:10" x14ac:dyDescent="0.2">
      <c r="A204" s="115" t="s">
        <v>69</v>
      </c>
      <c r="B204" s="98">
        <v>0.99831000000000003</v>
      </c>
      <c r="C204" s="98">
        <v>-2.4434000000000001E-3</v>
      </c>
      <c r="D204" s="98">
        <v>-0.35781000000000002</v>
      </c>
      <c r="E204" s="98">
        <v>0.72108000000000005</v>
      </c>
      <c r="F204" s="109">
        <v>0</v>
      </c>
      <c r="G204" s="32">
        <f>VLOOKUP(A204,'Table S5- Lipidomics'!A:J,9,FALSE)</f>
        <v>0</v>
      </c>
      <c r="H204" s="57" t="str">
        <f>VLOOKUP(A204,'Table S5- Lipidomics'!A:J,10,FALSE)</f>
        <v>-</v>
      </c>
      <c r="I204" s="35">
        <f>VLOOKUP(A204,'Table S5- Lipidomics'!A:H,6,FALSE)</f>
        <v>-1.0940359164987257E-2</v>
      </c>
      <c r="J204" s="35">
        <f>VLOOKUP(A204,'Table S5- Lipidomics'!A:H,8,FALSE)</f>
        <v>-0.25862599688749199</v>
      </c>
    </row>
    <row r="205" spans="1:10" x14ac:dyDescent="0.2">
      <c r="A205" s="121" t="s">
        <v>226</v>
      </c>
      <c r="B205" s="98">
        <v>0.99829000000000001</v>
      </c>
      <c r="C205" s="98">
        <v>-2.4678E-3</v>
      </c>
      <c r="D205" s="98">
        <v>-0.62270999999999999</v>
      </c>
      <c r="E205" s="98">
        <v>0.53459000000000001</v>
      </c>
      <c r="F205" s="109">
        <v>0</v>
      </c>
      <c r="G205" s="32">
        <f>VLOOKUP(A205,'Table S5- Lipidomics'!A:J,9,FALSE)</f>
        <v>0</v>
      </c>
      <c r="H205" s="114" t="str">
        <f>VLOOKUP(A205,'Table S5- Lipidomics'!A:J,10,FALSE)</f>
        <v>+</v>
      </c>
      <c r="I205" s="35">
        <f>VLOOKUP(A205,'Table S5- Lipidomics'!A:H,6,FALSE)</f>
        <v>-2.2445224682524412E-2</v>
      </c>
      <c r="J205" s="35">
        <f>VLOOKUP(A205,'Table S5- Lipidomics'!A:H,8,FALSE)</f>
        <v>0.15457510955162235</v>
      </c>
    </row>
    <row r="206" spans="1:10" x14ac:dyDescent="0.2">
      <c r="A206" s="115" t="s">
        <v>127</v>
      </c>
      <c r="B206" s="98">
        <v>0.99812000000000001</v>
      </c>
      <c r="C206" s="98">
        <v>-2.7174999999999999E-3</v>
      </c>
      <c r="D206" s="98">
        <v>-0.32277</v>
      </c>
      <c r="E206" s="98">
        <v>0.74739999999999995</v>
      </c>
      <c r="F206" s="109">
        <v>0</v>
      </c>
      <c r="G206" s="32">
        <f>VLOOKUP(A206,'Table S5- Lipidomics'!A:J,9,FALSE)</f>
        <v>0</v>
      </c>
      <c r="H206" s="57" t="str">
        <f>VLOOKUP(A206,'Table S5- Lipidomics'!A:J,10,FALSE)</f>
        <v>-</v>
      </c>
      <c r="I206" s="35">
        <f>VLOOKUP(A206,'Table S5- Lipidomics'!A:H,6,FALSE)</f>
        <v>-2.5520518768022527E-2</v>
      </c>
      <c r="J206" s="35">
        <f>VLOOKUP(A206,'Table S5- Lipidomics'!A:H,8,FALSE)</f>
        <v>-0.27836699917871144</v>
      </c>
    </row>
    <row r="207" spans="1:10" x14ac:dyDescent="0.2">
      <c r="A207" s="121" t="s">
        <v>289</v>
      </c>
      <c r="B207" s="98">
        <v>0.99787999999999999</v>
      </c>
      <c r="C207" s="98">
        <v>-3.0596E-3</v>
      </c>
      <c r="D207" s="98">
        <v>-0.49049999999999999</v>
      </c>
      <c r="E207" s="98">
        <v>0.62499000000000005</v>
      </c>
      <c r="F207" s="109">
        <v>0</v>
      </c>
      <c r="G207" s="32">
        <f>VLOOKUP(A207,'Table S5- Lipidomics'!A:J,9,FALSE)</f>
        <v>0</v>
      </c>
      <c r="H207" s="114" t="str">
        <f>VLOOKUP(A207,'Table S5- Lipidomics'!A:J,10,FALSE)</f>
        <v>+</v>
      </c>
      <c r="I207" s="35">
        <f>VLOOKUP(A207,'Table S5- Lipidomics'!A:H,6,FALSE)</f>
        <v>6.4615036253385938E-2</v>
      </c>
      <c r="J207" s="35">
        <f>VLOOKUP(A207,'Table S5- Lipidomics'!A:H,8,FALSE)</f>
        <v>0.26576640626813841</v>
      </c>
    </row>
    <row r="208" spans="1:10" x14ac:dyDescent="0.2">
      <c r="A208" s="116" t="s">
        <v>45</v>
      </c>
      <c r="B208" s="98">
        <v>0.99778999999999995</v>
      </c>
      <c r="C208" s="98">
        <v>-3.1963E-3</v>
      </c>
      <c r="D208" s="98">
        <v>-0.40969</v>
      </c>
      <c r="E208" s="98">
        <v>0.68301999999999996</v>
      </c>
      <c r="F208" s="109">
        <v>0</v>
      </c>
      <c r="G208" s="57" t="str">
        <f>VLOOKUP(A208,'Table S5- Lipidomics'!A:J,9,FALSE)</f>
        <v>-</v>
      </c>
      <c r="H208" s="57" t="str">
        <f>VLOOKUP(A208,'Table S5- Lipidomics'!A:J,10,FALSE)</f>
        <v>-</v>
      </c>
      <c r="I208" s="35">
        <f>VLOOKUP(A208,'Table S5- Lipidomics'!A:H,6,FALSE)</f>
        <v>-0.28951650951819374</v>
      </c>
      <c r="J208" s="35">
        <f>VLOOKUP(A208,'Table S5- Lipidomics'!A:H,8,FALSE)</f>
        <v>-0.24212393554153877</v>
      </c>
    </row>
    <row r="209" spans="1:10" x14ac:dyDescent="0.2">
      <c r="A209" s="115" t="s">
        <v>182</v>
      </c>
      <c r="B209" s="98">
        <v>0.99756999999999996</v>
      </c>
      <c r="C209" s="98">
        <v>-3.5109E-3</v>
      </c>
      <c r="D209" s="98">
        <v>-1.1508</v>
      </c>
      <c r="E209" s="98">
        <v>0.25197999999999998</v>
      </c>
      <c r="F209" s="109">
        <v>0</v>
      </c>
      <c r="G209" s="32">
        <f>VLOOKUP(A209,'Table S5- Lipidomics'!A:J,9,FALSE)</f>
        <v>0</v>
      </c>
      <c r="H209" s="57" t="str">
        <f>VLOOKUP(A209,'Table S5- Lipidomics'!A:J,10,FALSE)</f>
        <v>-</v>
      </c>
      <c r="I209" s="35">
        <f>VLOOKUP(A209,'Table S5- Lipidomics'!A:H,6,FALSE)</f>
        <v>-6.9321564258334689E-2</v>
      </c>
      <c r="J209" s="35">
        <f>VLOOKUP(A209,'Table S5- Lipidomics'!A:H,8,FALSE)</f>
        <v>-0.10852786424660721</v>
      </c>
    </row>
    <row r="210" spans="1:10" x14ac:dyDescent="0.2">
      <c r="A210" s="115" t="s">
        <v>211</v>
      </c>
      <c r="B210" s="98">
        <v>0.99722999999999995</v>
      </c>
      <c r="C210" s="98">
        <v>-4.0089000000000001E-3</v>
      </c>
      <c r="D210" s="98">
        <v>-0.47511999999999999</v>
      </c>
      <c r="E210" s="98">
        <v>0.63551000000000002</v>
      </c>
      <c r="F210" s="109">
        <v>0</v>
      </c>
      <c r="G210" s="32">
        <f>VLOOKUP(A210,'Table S5- Lipidomics'!A:J,9,FALSE)</f>
        <v>0</v>
      </c>
      <c r="H210" s="57" t="str">
        <f>VLOOKUP(A210,'Table S5- Lipidomics'!A:J,10,FALSE)</f>
        <v>-</v>
      </c>
      <c r="I210" s="35">
        <f>VLOOKUP(A210,'Table S5- Lipidomics'!A:H,6,FALSE)</f>
        <v>-2.3979010899378039E-2</v>
      </c>
      <c r="J210" s="35">
        <f>VLOOKUP(A210,'Table S5- Lipidomics'!A:H,8,FALSE)</f>
        <v>-0.28118752802620151</v>
      </c>
    </row>
    <row r="211" spans="1:10" x14ac:dyDescent="0.2">
      <c r="A211" s="115" t="s">
        <v>2136</v>
      </c>
      <c r="B211" s="98">
        <v>0.99705999999999995</v>
      </c>
      <c r="C211" s="98">
        <v>-4.2474000000000001E-3</v>
      </c>
      <c r="D211" s="97">
        <v>-0.13102</v>
      </c>
      <c r="E211" s="99">
        <v>0.89605000000000001</v>
      </c>
      <c r="F211" s="109">
        <v>0</v>
      </c>
      <c r="G211" s="114" t="str">
        <f>VLOOKUP(A211,'Table S4- More Sig Protein'!C:M,4,FALSE)</f>
        <v>+</v>
      </c>
      <c r="H211" s="32">
        <f>VLOOKUP(A211,'Table S4- More Sig Protein'!C:G,5,FALSE)</f>
        <v>0</v>
      </c>
      <c r="I211" s="35">
        <f>VLOOKUP(A211,'Table S4- More Sig Protein'!C:M,10,FALSE)</f>
        <v>0.34914840418082882</v>
      </c>
      <c r="J211" s="35">
        <f>VLOOKUP(A211,'Table S4- More Sig Protein'!C:M,11,FALSE)</f>
        <v>0.16179350732325659</v>
      </c>
    </row>
    <row r="212" spans="1:10" x14ac:dyDescent="0.2">
      <c r="A212" s="115" t="s">
        <v>112</v>
      </c>
      <c r="B212" s="98">
        <v>0.99697999999999998</v>
      </c>
      <c r="C212" s="98">
        <v>-4.3698000000000001E-3</v>
      </c>
      <c r="D212" s="98">
        <v>-0.67527000000000004</v>
      </c>
      <c r="E212" s="98">
        <v>0.50073000000000001</v>
      </c>
      <c r="F212" s="109">
        <v>0</v>
      </c>
      <c r="G212" s="32">
        <f>VLOOKUP(A212,'Table S5- Lipidomics'!A:J,9,FALSE)</f>
        <v>0</v>
      </c>
      <c r="H212" s="57" t="str">
        <f>VLOOKUP(A212,'Table S5- Lipidomics'!A:J,10,FALSE)</f>
        <v>-</v>
      </c>
      <c r="I212" s="35">
        <f>VLOOKUP(A212,'Table S5- Lipidomics'!A:H,6,FALSE)</f>
        <v>-4.7850095860969333E-2</v>
      </c>
      <c r="J212" s="35">
        <f>VLOOKUP(A212,'Table S5- Lipidomics'!A:H,8,FALSE)</f>
        <v>-0.2309417285309614</v>
      </c>
    </row>
    <row r="213" spans="1:10" x14ac:dyDescent="0.2">
      <c r="A213" s="121" t="s">
        <v>117</v>
      </c>
      <c r="B213" s="98">
        <v>0.99685000000000001</v>
      </c>
      <c r="C213" s="98">
        <v>-4.5542999999999998E-3</v>
      </c>
      <c r="D213" s="98">
        <v>-1.8257000000000001</v>
      </c>
      <c r="E213" s="98">
        <v>7.0246000000000003E-2</v>
      </c>
      <c r="F213" s="109">
        <v>0</v>
      </c>
      <c r="G213" s="32">
        <f>VLOOKUP(A213,'Table S5- Lipidomics'!A:J,9,FALSE)</f>
        <v>0</v>
      </c>
      <c r="H213" s="114" t="str">
        <f>VLOOKUP(A213,'Table S5- Lipidomics'!A:J,10,FALSE)</f>
        <v>+</v>
      </c>
      <c r="I213" s="35">
        <f>VLOOKUP(A213,'Table S5- Lipidomics'!A:H,6,FALSE)</f>
        <v>-8.5642476990940963E-2</v>
      </c>
      <c r="J213" s="35">
        <f>VLOOKUP(A213,'Table S5- Lipidomics'!A:H,8,FALSE)</f>
        <v>0.12118433988701227</v>
      </c>
    </row>
    <row r="214" spans="1:10" x14ac:dyDescent="0.2">
      <c r="A214" s="116" t="s">
        <v>1451</v>
      </c>
      <c r="B214" s="98">
        <v>0.99675999999999998</v>
      </c>
      <c r="C214" s="98">
        <v>-4.6813999999999996E-3</v>
      </c>
      <c r="D214" s="97">
        <v>-0.66968000000000005</v>
      </c>
      <c r="E214" s="99">
        <v>0.50475999999999999</v>
      </c>
      <c r="F214" s="109">
        <v>0</v>
      </c>
      <c r="G214" s="57" t="str">
        <f>VLOOKUP(A214,'Table S4- More Sig Protein'!C:M,4,FALSE)</f>
        <v>-</v>
      </c>
      <c r="H214" s="32">
        <f>VLOOKUP(A214,'Table S4- More Sig Protein'!C:G,5,FALSE)</f>
        <v>0</v>
      </c>
      <c r="I214" s="35">
        <f>VLOOKUP(A214,'Table S4- More Sig Protein'!C:M,10,FALSE)</f>
        <v>-0.16239740633461608</v>
      </c>
      <c r="J214" s="35">
        <f>VLOOKUP(A214,'Table S4- More Sig Protein'!C:M,11,FALSE)</f>
        <v>-0.11187666562694965</v>
      </c>
    </row>
    <row r="215" spans="1:10" x14ac:dyDescent="0.2">
      <c r="A215" s="115" t="s">
        <v>1333</v>
      </c>
      <c r="B215" s="98">
        <v>0.99655000000000005</v>
      </c>
      <c r="C215" s="98">
        <v>-4.9892000000000001E-3</v>
      </c>
      <c r="D215" s="97">
        <v>-0.20485</v>
      </c>
      <c r="E215" s="99">
        <v>0.83814999999999995</v>
      </c>
      <c r="F215" s="109">
        <v>0</v>
      </c>
      <c r="G215" s="32">
        <f>VLOOKUP(A215,'Table S4- More Sig Protein'!C:M,4,FALSE)</f>
        <v>0</v>
      </c>
      <c r="H215" s="114" t="str">
        <f>VLOOKUP(A215,'Table S4- More Sig Protein'!C:G,5,FALSE)</f>
        <v>+</v>
      </c>
      <c r="I215" s="35">
        <f>VLOOKUP(A215,'Table S4- More Sig Protein'!C:M,10,FALSE)</f>
        <v>0.44433847958786643</v>
      </c>
      <c r="J215" s="35">
        <f>VLOOKUP(A215,'Table S4- More Sig Protein'!C:M,11,FALSE)</f>
        <v>0.48855150925075463</v>
      </c>
    </row>
    <row r="216" spans="1:10" x14ac:dyDescent="0.2">
      <c r="A216" s="115" t="s">
        <v>174</v>
      </c>
      <c r="B216" s="98">
        <v>0.99653000000000003</v>
      </c>
      <c r="C216" s="98">
        <v>-5.0191000000000003E-3</v>
      </c>
      <c r="D216" s="98">
        <v>-1.3069</v>
      </c>
      <c r="E216" s="98">
        <v>0.19361</v>
      </c>
      <c r="F216" s="109">
        <v>0</v>
      </c>
      <c r="G216" s="32">
        <f>VLOOKUP(A216,'Table S5- Lipidomics'!A:J,9,FALSE)</f>
        <v>0</v>
      </c>
      <c r="H216" s="57" t="str">
        <f>VLOOKUP(A216,'Table S5- Lipidomics'!A:J,10,FALSE)</f>
        <v>-</v>
      </c>
      <c r="I216" s="35">
        <f>VLOOKUP(A216,'Table S5- Lipidomics'!A:H,6,FALSE)</f>
        <v>-8.7134431384491506E-2</v>
      </c>
      <c r="J216" s="35">
        <f>VLOOKUP(A216,'Table S5- Lipidomics'!A:H,8,FALSE)</f>
        <v>-0.14092536980025727</v>
      </c>
    </row>
    <row r="217" spans="1:10" x14ac:dyDescent="0.2">
      <c r="A217" s="115" t="s">
        <v>154</v>
      </c>
      <c r="B217" s="98">
        <v>0.99636999999999998</v>
      </c>
      <c r="C217" s="98">
        <v>-5.2464E-3</v>
      </c>
      <c r="D217" s="98">
        <v>-0.91163000000000005</v>
      </c>
      <c r="E217" s="98">
        <v>0.36369000000000001</v>
      </c>
      <c r="F217" s="109">
        <v>0</v>
      </c>
      <c r="G217" s="32">
        <f>VLOOKUP(A217,'Table S5- Lipidomics'!A:J,9,FALSE)</f>
        <v>0</v>
      </c>
      <c r="H217" s="57" t="str">
        <f>VLOOKUP(A217,'Table S5- Lipidomics'!A:J,10,FALSE)</f>
        <v>-</v>
      </c>
      <c r="I217" s="35">
        <f>VLOOKUP(A217,'Table S5- Lipidomics'!A:H,6,FALSE)</f>
        <v>-6.3345665590183842E-2</v>
      </c>
      <c r="J217" s="35">
        <f>VLOOKUP(A217,'Table S5- Lipidomics'!A:H,8,FALSE)</f>
        <v>-0.34812535916880449</v>
      </c>
    </row>
    <row r="218" spans="1:10" x14ac:dyDescent="0.2">
      <c r="A218" s="115" t="s">
        <v>48</v>
      </c>
      <c r="B218" s="98">
        <v>0.99622999999999995</v>
      </c>
      <c r="C218" s="98">
        <v>-5.4457000000000004E-3</v>
      </c>
      <c r="D218" s="98">
        <v>-0.78088999999999997</v>
      </c>
      <c r="E218" s="98">
        <v>0.43631999999999999</v>
      </c>
      <c r="F218" s="109">
        <v>0</v>
      </c>
      <c r="G218" s="32">
        <f>VLOOKUP(A218,'Table S5- Lipidomics'!A:J,9,FALSE)</f>
        <v>0</v>
      </c>
      <c r="H218" s="57" t="str">
        <f>VLOOKUP(A218,'Table S5- Lipidomics'!A:J,10,FALSE)</f>
        <v>-</v>
      </c>
      <c r="I218" s="35">
        <f>VLOOKUP(A218,'Table S5- Lipidomics'!A:H,6,FALSE)</f>
        <v>-4.0132383199722454E-2</v>
      </c>
      <c r="J218" s="35">
        <f>VLOOKUP(A218,'Table S5- Lipidomics'!A:H,8,FALSE)</f>
        <v>-0.31857761921230932</v>
      </c>
    </row>
    <row r="219" spans="1:10" x14ac:dyDescent="0.2">
      <c r="A219" s="115" t="s">
        <v>162</v>
      </c>
      <c r="B219" s="98">
        <v>0.99609999999999999</v>
      </c>
      <c r="C219" s="98">
        <v>-5.6433000000000004E-3</v>
      </c>
      <c r="D219" s="98">
        <v>-0.91749000000000003</v>
      </c>
      <c r="E219" s="98">
        <v>0.36063000000000001</v>
      </c>
      <c r="F219" s="109">
        <v>0</v>
      </c>
      <c r="G219" s="32">
        <f>VLOOKUP(A219,'Table S5- Lipidomics'!A:J,9,FALSE)</f>
        <v>0</v>
      </c>
      <c r="H219" s="57" t="str">
        <f>VLOOKUP(A219,'Table S5- Lipidomics'!A:J,10,FALSE)</f>
        <v>-</v>
      </c>
      <c r="I219" s="35">
        <f>VLOOKUP(A219,'Table S5- Lipidomics'!A:H,6,FALSE)</f>
        <v>-6.9260223173127855E-2</v>
      </c>
      <c r="J219" s="35">
        <f>VLOOKUP(A219,'Table S5- Lipidomics'!A:H,8,FALSE)</f>
        <v>-0.20442698301212658</v>
      </c>
    </row>
    <row r="220" spans="1:10" x14ac:dyDescent="0.2">
      <c r="A220" s="121" t="s">
        <v>220</v>
      </c>
      <c r="B220" s="98">
        <v>0.99605999999999995</v>
      </c>
      <c r="C220" s="98">
        <v>-5.7019999999999996E-3</v>
      </c>
      <c r="D220" s="98">
        <v>-1.276</v>
      </c>
      <c r="E220" s="98">
        <v>0.20427000000000001</v>
      </c>
      <c r="F220" s="109">
        <v>0</v>
      </c>
      <c r="G220" s="32">
        <f>VLOOKUP(A220,'Table S5- Lipidomics'!A:J,9,FALSE)</f>
        <v>0</v>
      </c>
      <c r="H220" s="114" t="str">
        <f>VLOOKUP(A220,'Table S5- Lipidomics'!A:J,10,FALSE)</f>
        <v>+</v>
      </c>
      <c r="I220" s="35">
        <f>VLOOKUP(A220,'Table S5- Lipidomics'!A:H,6,FALSE)</f>
        <v>-0.10890087349798705</v>
      </c>
      <c r="J220" s="35">
        <f>VLOOKUP(A220,'Table S5- Lipidomics'!A:H,8,FALSE)</f>
        <v>0.23054146019843458</v>
      </c>
    </row>
    <row r="221" spans="1:10" x14ac:dyDescent="0.2">
      <c r="A221" s="115" t="s">
        <v>275</v>
      </c>
      <c r="B221" s="98">
        <v>0.99563999999999997</v>
      </c>
      <c r="C221" s="98">
        <v>-6.3108000000000001E-3</v>
      </c>
      <c r="D221" s="98">
        <v>-1.5904</v>
      </c>
      <c r="E221" s="98">
        <v>0.11422</v>
      </c>
      <c r="F221" s="109">
        <v>0</v>
      </c>
      <c r="G221" s="57" t="str">
        <f>VLOOKUP(A221,'Table S5- Lipidomics'!A:J,9,FALSE)</f>
        <v>-</v>
      </c>
      <c r="H221" s="32">
        <f>VLOOKUP(A221,'Table S5- Lipidomics'!A:J,10,FALSE)</f>
        <v>0</v>
      </c>
      <c r="I221" s="35">
        <f>VLOOKUP(A221,'Table S5- Lipidomics'!A:H,6,FALSE)</f>
        <v>-0.39683477277075596</v>
      </c>
      <c r="J221" s="35">
        <f>VLOOKUP(A221,'Table S5- Lipidomics'!A:H,8,FALSE)</f>
        <v>-4.3539965891810084E-2</v>
      </c>
    </row>
    <row r="222" spans="1:10" x14ac:dyDescent="0.2">
      <c r="A222" s="121" t="s">
        <v>13</v>
      </c>
      <c r="B222" s="98">
        <v>0.99550000000000005</v>
      </c>
      <c r="C222" s="98">
        <v>-6.5040000000000002E-3</v>
      </c>
      <c r="D222" s="98">
        <v>-1.0683</v>
      </c>
      <c r="E222" s="98">
        <v>0.28827999999999998</v>
      </c>
      <c r="F222" s="109">
        <v>0</v>
      </c>
      <c r="G222" s="32">
        <f>VLOOKUP(A222,'Table S5- Lipidomics'!A:J,9,FALSE)</f>
        <v>0</v>
      </c>
      <c r="H222" s="114" t="str">
        <f>VLOOKUP(A222,'Table S5- Lipidomics'!A:J,10,FALSE)</f>
        <v>+</v>
      </c>
      <c r="I222" s="35">
        <f>VLOOKUP(A222,'Table S5- Lipidomics'!A:H,6,FALSE)</f>
        <v>7.9261491398504802E-2</v>
      </c>
      <c r="J222" s="35">
        <f>VLOOKUP(A222,'Table S5- Lipidomics'!A:H,8,FALSE)</f>
        <v>0.16068475757846556</v>
      </c>
    </row>
    <row r="223" spans="1:10" x14ac:dyDescent="0.2">
      <c r="A223" s="115" t="s">
        <v>81</v>
      </c>
      <c r="B223" s="98">
        <v>0.99539</v>
      </c>
      <c r="C223" s="98">
        <v>-6.6635000000000002E-3</v>
      </c>
      <c r="D223" s="98">
        <v>-0.40611000000000003</v>
      </c>
      <c r="E223" s="98">
        <v>0.68564000000000003</v>
      </c>
      <c r="F223" s="109">
        <v>0</v>
      </c>
      <c r="G223" s="57" t="str">
        <f>VLOOKUP(A223,'Table S5- Lipidomics'!A:J,9,FALSE)</f>
        <v>-</v>
      </c>
      <c r="H223" s="32">
        <f>VLOOKUP(A223,'Table S5- Lipidomics'!A:J,10,FALSE)</f>
        <v>0</v>
      </c>
      <c r="I223" s="35">
        <f>VLOOKUP(A223,'Table S5- Lipidomics'!A:H,6,FALSE)</f>
        <v>-0.40184375210946044</v>
      </c>
      <c r="J223" s="35">
        <f>VLOOKUP(A223,'Table S5- Lipidomics'!A:H,8,FALSE)</f>
        <v>-0.32668175522405463</v>
      </c>
    </row>
    <row r="224" spans="1:10" x14ac:dyDescent="0.2">
      <c r="A224" s="115" t="s">
        <v>115</v>
      </c>
      <c r="B224" s="98">
        <v>0.99536000000000002</v>
      </c>
      <c r="C224" s="98">
        <v>-6.7155000000000001E-3</v>
      </c>
      <c r="D224" s="98">
        <v>-2.3957000000000002</v>
      </c>
      <c r="E224" s="98">
        <v>1.8047000000000001E-2</v>
      </c>
      <c r="F224" s="107" t="s">
        <v>5707</v>
      </c>
      <c r="G224" s="57" t="str">
        <f>VLOOKUP(A224,'Table S5- Lipidomics'!A:J,9,FALSE)</f>
        <v>-</v>
      </c>
      <c r="H224" s="114" t="str">
        <f>VLOOKUP(A224,'Table S5- Lipidomics'!A:J,10,FALSE)</f>
        <v>+</v>
      </c>
      <c r="I224" s="35">
        <f>VLOOKUP(A224,'Table S5- Lipidomics'!A:H,6,FALSE)</f>
        <v>-0.11381447866871497</v>
      </c>
      <c r="J224" s="35">
        <f>VLOOKUP(A224,'Table S5- Lipidomics'!A:H,8,FALSE)</f>
        <v>0.12557073829932719</v>
      </c>
    </row>
    <row r="225" spans="1:10" x14ac:dyDescent="0.2">
      <c r="A225" s="115" t="s">
        <v>111</v>
      </c>
      <c r="B225" s="98">
        <v>0.99512999999999996</v>
      </c>
      <c r="C225" s="98">
        <v>-7.0423999999999999E-3</v>
      </c>
      <c r="D225" s="98">
        <v>-1.4709000000000001</v>
      </c>
      <c r="E225" s="98">
        <v>0.14379</v>
      </c>
      <c r="F225" s="109">
        <v>0</v>
      </c>
      <c r="G225" s="32">
        <f>VLOOKUP(A225,'Table S5- Lipidomics'!A:J,9,FALSE)</f>
        <v>0</v>
      </c>
      <c r="H225" s="57" t="str">
        <f>VLOOKUP(A225,'Table S5- Lipidomics'!A:J,10,FALSE)</f>
        <v>-</v>
      </c>
      <c r="I225" s="35">
        <f>VLOOKUP(A225,'Table S5- Lipidomics'!A:H,6,FALSE)</f>
        <v>-7.9924695272861612E-2</v>
      </c>
      <c r="J225" s="35">
        <f>VLOOKUP(A225,'Table S5- Lipidomics'!A:H,8,FALSE)</f>
        <v>-0.33109026235125683</v>
      </c>
    </row>
    <row r="226" spans="1:10" x14ac:dyDescent="0.2">
      <c r="A226" s="115" t="s">
        <v>192</v>
      </c>
      <c r="B226" s="98">
        <v>0.99505999999999994</v>
      </c>
      <c r="C226" s="98">
        <v>-7.1406000000000004E-3</v>
      </c>
      <c r="D226" s="98">
        <v>-1.3911</v>
      </c>
      <c r="E226" s="98">
        <v>0.16663</v>
      </c>
      <c r="F226" s="109">
        <v>0</v>
      </c>
      <c r="G226" s="32">
        <f>VLOOKUP(A226,'Table S5- Lipidomics'!A:J,9,FALSE)</f>
        <v>0</v>
      </c>
      <c r="H226" s="57" t="str">
        <f>VLOOKUP(A226,'Table S5- Lipidomics'!A:J,10,FALSE)</f>
        <v>-</v>
      </c>
      <c r="I226" s="35">
        <f>VLOOKUP(A226,'Table S5- Lipidomics'!A:H,6,FALSE)</f>
        <v>-9.574927287072299E-2</v>
      </c>
      <c r="J226" s="35">
        <f>VLOOKUP(A226,'Table S5- Lipidomics'!A:H,8,FALSE)</f>
        <v>-0.16241423095000229</v>
      </c>
    </row>
    <row r="227" spans="1:10" x14ac:dyDescent="0.2">
      <c r="A227" s="115" t="s">
        <v>138</v>
      </c>
      <c r="B227" s="98">
        <v>0.99480999999999997</v>
      </c>
      <c r="C227" s="98">
        <v>-7.5129999999999997E-3</v>
      </c>
      <c r="D227" s="98">
        <v>-2.3458999999999999</v>
      </c>
      <c r="E227" s="98">
        <v>2.0528999999999999E-2</v>
      </c>
      <c r="F227" s="107" t="s">
        <v>5707</v>
      </c>
      <c r="G227" s="57" t="str">
        <f>VLOOKUP(A227,'Table S5- Lipidomics'!A:J,9,FALSE)</f>
        <v>-</v>
      </c>
      <c r="H227" s="57" t="str">
        <f>VLOOKUP(A227,'Table S5- Lipidomics'!A:J,10,FALSE)</f>
        <v>-</v>
      </c>
      <c r="I227" s="35">
        <f>VLOOKUP(A227,'Table S5- Lipidomics'!A:H,6,FALSE)</f>
        <v>-0.12031975571534304</v>
      </c>
      <c r="J227" s="35">
        <f>VLOOKUP(A227,'Table S5- Lipidomics'!A:H,8,FALSE)</f>
        <v>-0.12856515136418878</v>
      </c>
    </row>
    <row r="228" spans="1:10" x14ac:dyDescent="0.2">
      <c r="A228" s="121" t="s">
        <v>288</v>
      </c>
      <c r="B228" s="98">
        <v>0.99475000000000002</v>
      </c>
      <c r="C228" s="98">
        <v>-7.5970999999999999E-3</v>
      </c>
      <c r="D228" s="98">
        <v>-1.9910000000000001</v>
      </c>
      <c r="E228" s="98">
        <v>4.9549000000000003E-2</v>
      </c>
      <c r="F228" s="109">
        <v>0</v>
      </c>
      <c r="G228" s="32">
        <f>VLOOKUP(A228,'Table S5- Lipidomics'!A:J,9,FALSE)</f>
        <v>0</v>
      </c>
      <c r="H228" s="114" t="str">
        <f>VLOOKUP(A228,'Table S5- Lipidomics'!A:J,10,FALSE)</f>
        <v>+</v>
      </c>
      <c r="I228" s="35">
        <f>VLOOKUP(A228,'Table S5- Lipidomics'!A:H,6,FALSE)</f>
        <v>1.1127961483737181E-2</v>
      </c>
      <c r="J228" s="35">
        <f>VLOOKUP(A228,'Table S5- Lipidomics'!A:H,8,FALSE)</f>
        <v>0.13403476141121473</v>
      </c>
    </row>
    <row r="229" spans="1:10" x14ac:dyDescent="0.2">
      <c r="A229" s="121" t="s">
        <v>12</v>
      </c>
      <c r="B229" s="98">
        <v>0.99463999999999997</v>
      </c>
      <c r="C229" s="98">
        <v>-7.7546999999999998E-3</v>
      </c>
      <c r="D229" s="98">
        <v>-1.2698</v>
      </c>
      <c r="E229" s="98">
        <v>0.20746000000000001</v>
      </c>
      <c r="F229" s="109">
        <v>0</v>
      </c>
      <c r="G229" s="32">
        <f>VLOOKUP(A229,'Table S5- Lipidomics'!A:J,9,FALSE)</f>
        <v>0</v>
      </c>
      <c r="H229" s="114" t="str">
        <f>VLOOKUP(A229,'Table S5- Lipidomics'!A:J,10,FALSE)</f>
        <v>+</v>
      </c>
      <c r="I229" s="35">
        <f>VLOOKUP(A229,'Table S5- Lipidomics'!A:H,6,FALSE)</f>
        <v>6.1825178950513759E-2</v>
      </c>
      <c r="J229" s="35">
        <f>VLOOKUP(A229,'Table S5- Lipidomics'!A:H,8,FALSE)</f>
        <v>0.16547999596662066</v>
      </c>
    </row>
    <row r="230" spans="1:10" x14ac:dyDescent="0.2">
      <c r="A230" s="121" t="s">
        <v>262</v>
      </c>
      <c r="B230" s="98">
        <v>0.99441000000000002</v>
      </c>
      <c r="C230" s="98">
        <v>-8.0888999999999996E-3</v>
      </c>
      <c r="D230" s="98">
        <v>-1.9127000000000001</v>
      </c>
      <c r="E230" s="98">
        <v>5.9001999999999999E-2</v>
      </c>
      <c r="F230" s="109">
        <v>0</v>
      </c>
      <c r="G230" s="32">
        <f>VLOOKUP(A230,'Table S5- Lipidomics'!A:J,9,FALSE)</f>
        <v>0</v>
      </c>
      <c r="H230" s="32" t="str">
        <f>VLOOKUP(A230,'Table S5- Lipidomics'!A:J,10,FALSE)</f>
        <v>+</v>
      </c>
      <c r="I230" s="35">
        <f>VLOOKUP(A230,'Table S5- Lipidomics'!A:H,6,FALSE)</f>
        <v>2.784099540096463E-2</v>
      </c>
      <c r="J230" s="35">
        <f>VLOOKUP(A230,'Table S5- Lipidomics'!A:H,8,FALSE)</f>
        <v>0.14700669679080391</v>
      </c>
    </row>
    <row r="231" spans="1:10" x14ac:dyDescent="0.2">
      <c r="A231" s="115" t="s">
        <v>28</v>
      </c>
      <c r="B231" s="98">
        <v>0.99424999999999997</v>
      </c>
      <c r="C231" s="98">
        <v>-8.3196999999999993E-3</v>
      </c>
      <c r="D231" s="98">
        <v>-1.6539999999999999</v>
      </c>
      <c r="E231" s="98">
        <v>0.10059</v>
      </c>
      <c r="F231" s="109">
        <v>0</v>
      </c>
      <c r="G231" s="32">
        <f>VLOOKUP(A231,'Table S5- Lipidomics'!A:J,9,FALSE)</f>
        <v>0</v>
      </c>
      <c r="H231" s="57" t="str">
        <f>VLOOKUP(A231,'Table S5- Lipidomics'!A:J,10,FALSE)</f>
        <v>-</v>
      </c>
      <c r="I231" s="35">
        <f>VLOOKUP(A231,'Table S5- Lipidomics'!A:H,6,FALSE)</f>
        <v>-0.10543680234301434</v>
      </c>
      <c r="J231" s="35">
        <f>VLOOKUP(A231,'Table S5- Lipidomics'!A:H,8,FALSE)</f>
        <v>-0.17451807973283806</v>
      </c>
    </row>
    <row r="232" spans="1:10" x14ac:dyDescent="0.2">
      <c r="A232" s="115" t="s">
        <v>2119</v>
      </c>
      <c r="B232" s="98">
        <v>0.99404000000000003</v>
      </c>
      <c r="C232" s="98">
        <v>-8.6244000000000008E-3</v>
      </c>
      <c r="D232" s="97">
        <v>-0.21407000000000001</v>
      </c>
      <c r="E232" s="99">
        <v>0.83096999999999999</v>
      </c>
      <c r="F232" s="109">
        <v>0</v>
      </c>
      <c r="G232" s="32">
        <f>VLOOKUP(A232,'Table S4- More Sig Protein'!C:M,4,FALSE)</f>
        <v>0</v>
      </c>
      <c r="H232" s="114" t="str">
        <f>VLOOKUP(A232,'Table S4- More Sig Protein'!C:G,5,FALSE)</f>
        <v>+</v>
      </c>
      <c r="I232" s="35">
        <f>VLOOKUP(A232,'Table S4- More Sig Protein'!C:M,10,FALSE)</f>
        <v>7.8674965311385847E-2</v>
      </c>
      <c r="J232" s="35">
        <f>VLOOKUP(A232,'Table S4- More Sig Protein'!C:M,11,FALSE)</f>
        <v>0.1723247705939599</v>
      </c>
    </row>
    <row r="233" spans="1:10" x14ac:dyDescent="0.2">
      <c r="A233" s="115" t="s">
        <v>143</v>
      </c>
      <c r="B233" s="98">
        <v>0.99361999999999995</v>
      </c>
      <c r="C233" s="98">
        <v>-9.2402000000000005E-3</v>
      </c>
      <c r="D233" s="98">
        <v>-1.7451000000000001</v>
      </c>
      <c r="E233" s="98">
        <v>8.3389000000000005E-2</v>
      </c>
      <c r="F233" s="109">
        <v>0</v>
      </c>
      <c r="G233" s="32">
        <f>VLOOKUP(A233,'Table S5- Lipidomics'!A:J,9,FALSE)</f>
        <v>0</v>
      </c>
      <c r="H233" s="57" t="str">
        <f>VLOOKUP(A233,'Table S5- Lipidomics'!A:J,10,FALSE)</f>
        <v>-</v>
      </c>
      <c r="I233" s="35">
        <f>VLOOKUP(A233,'Table S5- Lipidomics'!A:H,6,FALSE)</f>
        <v>-0.10031693927654217</v>
      </c>
      <c r="J233" s="35">
        <f>VLOOKUP(A233,'Table S5- Lipidomics'!A:H,8,FALSE)</f>
        <v>-0.25298564173071725</v>
      </c>
    </row>
    <row r="234" spans="1:10" x14ac:dyDescent="0.2">
      <c r="A234" s="115" t="s">
        <v>108</v>
      </c>
      <c r="B234" s="98">
        <v>0.99304999999999999</v>
      </c>
      <c r="C234" s="98">
        <v>-1.0059999999999999E-2</v>
      </c>
      <c r="D234" s="98">
        <v>-0.90947</v>
      </c>
      <c r="E234" s="98">
        <v>0.36482999999999999</v>
      </c>
      <c r="F234" s="109">
        <v>0</v>
      </c>
      <c r="G234" s="32">
        <f>VLOOKUP(A234,'Table S5- Lipidomics'!A:J,9,FALSE)</f>
        <v>0</v>
      </c>
      <c r="H234" s="57" t="str">
        <f>VLOOKUP(A234,'Table S5- Lipidomics'!A:J,10,FALSE)</f>
        <v>-</v>
      </c>
      <c r="I234" s="35">
        <f>VLOOKUP(A234,'Table S5- Lipidomics'!A:H,6,FALSE)</f>
        <v>-9.4022444188070153E-2</v>
      </c>
      <c r="J234" s="35">
        <f>VLOOKUP(A234,'Table S5- Lipidomics'!A:H,8,FALSE)</f>
        <v>-0.44878941203037925</v>
      </c>
    </row>
    <row r="235" spans="1:10" x14ac:dyDescent="0.2">
      <c r="A235" s="115" t="s">
        <v>1974</v>
      </c>
      <c r="B235" s="98">
        <v>0.99260000000000004</v>
      </c>
      <c r="C235" s="98">
        <v>-1.0711999999999999E-2</v>
      </c>
      <c r="D235" s="97">
        <v>-1.3233999999999999</v>
      </c>
      <c r="E235" s="99">
        <v>0.18903</v>
      </c>
      <c r="F235" s="109">
        <v>0</v>
      </c>
      <c r="G235" s="32">
        <f>VLOOKUP(A235,'Table S4- More Sig Protein'!C:M,4,FALSE)</f>
        <v>0</v>
      </c>
      <c r="H235" s="114" t="str">
        <f>VLOOKUP(A235,'Table S4- More Sig Protein'!C:G,5,FALSE)</f>
        <v>+</v>
      </c>
      <c r="I235" s="35">
        <f>VLOOKUP(A235,'Table S4- More Sig Protein'!C:M,10,FALSE)</f>
        <v>8.4844101952857187E-2</v>
      </c>
      <c r="J235" s="35">
        <f>VLOOKUP(A235,'Table S4- More Sig Protein'!C:M,11,FALSE)</f>
        <v>0.1744616175653011</v>
      </c>
    </row>
    <row r="236" spans="1:10" x14ac:dyDescent="0.2">
      <c r="A236" s="115" t="s">
        <v>283</v>
      </c>
      <c r="B236" s="98">
        <v>0.99233000000000005</v>
      </c>
      <c r="C236" s="98">
        <v>-1.1106E-2</v>
      </c>
      <c r="D236" s="98">
        <v>-2.2315999999999998</v>
      </c>
      <c r="E236" s="98">
        <v>2.7397999999999999E-2</v>
      </c>
      <c r="F236" s="107" t="s">
        <v>5707</v>
      </c>
      <c r="G236" s="57" t="str">
        <f>VLOOKUP(A236,'Table S5- Lipidomics'!A:J,9,FALSE)</f>
        <v>-</v>
      </c>
      <c r="H236" s="32">
        <f>VLOOKUP(A236,'Table S5- Lipidomics'!A:J,10,FALSE)</f>
        <v>0</v>
      </c>
      <c r="I236" s="35">
        <f>VLOOKUP(A236,'Table S5- Lipidomics'!A:H,6,FALSE)</f>
        <v>-0.41584973955851012</v>
      </c>
      <c r="J236" s="35">
        <f>VLOOKUP(A236,'Table S5- Lipidomics'!A:H,8,FALSE)</f>
        <v>-1.3473260384866848E-2</v>
      </c>
    </row>
    <row r="237" spans="1:10" x14ac:dyDescent="0.2">
      <c r="A237" s="116" t="s">
        <v>139</v>
      </c>
      <c r="B237" s="98">
        <v>0.99187000000000003</v>
      </c>
      <c r="C237" s="98">
        <v>-1.1775000000000001E-2</v>
      </c>
      <c r="D237" s="98">
        <v>-2.6884999999999999</v>
      </c>
      <c r="E237" s="96">
        <v>8.1407000000000007E-3</v>
      </c>
      <c r="F237" s="107" t="s">
        <v>5707</v>
      </c>
      <c r="G237" s="57" t="str">
        <f>VLOOKUP(A237,'Table S5- Lipidomics'!A:J,9,FALSE)</f>
        <v>-</v>
      </c>
      <c r="H237" s="57" t="str">
        <f>VLOOKUP(A237,'Table S5- Lipidomics'!A:J,10,FALSE)</f>
        <v>-</v>
      </c>
      <c r="I237" s="35">
        <f>VLOOKUP(A237,'Table S5- Lipidomics'!A:H,6,FALSE)</f>
        <v>-0.1697934561787946</v>
      </c>
      <c r="J237" s="35">
        <f>VLOOKUP(A237,'Table S5- Lipidomics'!A:H,8,FALSE)</f>
        <v>-0.1523715964655139</v>
      </c>
    </row>
    <row r="238" spans="1:10" ht="15" x14ac:dyDescent="0.25">
      <c r="A238" s="115" t="s">
        <v>1277</v>
      </c>
      <c r="B238" s="98">
        <v>0.99173999999999995</v>
      </c>
      <c r="C238" s="98">
        <v>-1.197E-2</v>
      </c>
      <c r="D238" s="97">
        <v>-2.0371000000000001</v>
      </c>
      <c r="E238" s="99">
        <v>4.4545000000000001E-2</v>
      </c>
      <c r="F238" s="107" t="s">
        <v>5707</v>
      </c>
      <c r="G238" s="57" t="str">
        <f>VLOOKUP(A238,'Table S4- More Sig Protein'!C:M,4,FALSE)</f>
        <v>-</v>
      </c>
      <c r="H238" s="32">
        <f>VLOOKUP(A238,'Table S4- More Sig Protein'!C:G,5,FALSE)</f>
        <v>0</v>
      </c>
      <c r="I238" s="118">
        <f>VLOOKUP(A238,'Table S4- More Sig Protein'!C:M,10,FALSE)</f>
        <v>-0.17814756208431071</v>
      </c>
      <c r="J238" s="35">
        <f>VLOOKUP(A238,'Table S4- More Sig Protein'!C:M,11,FALSE)</f>
        <v>-5.2823606802439471E-2</v>
      </c>
    </row>
    <row r="239" spans="1:10" ht="15" x14ac:dyDescent="0.25">
      <c r="A239" s="115" t="s">
        <v>110</v>
      </c>
      <c r="B239" s="98">
        <v>0.99165999999999999</v>
      </c>
      <c r="C239" s="98">
        <v>-1.2085E-2</v>
      </c>
      <c r="D239" s="98">
        <v>-2.6957</v>
      </c>
      <c r="E239" s="96">
        <v>7.9751000000000006E-3</v>
      </c>
      <c r="F239" s="107" t="s">
        <v>5707</v>
      </c>
      <c r="G239" s="57" t="str">
        <f>VLOOKUP(A239,'Table S5- Lipidomics'!A:J,9,FALSE)</f>
        <v>-</v>
      </c>
      <c r="H239" s="32">
        <f>VLOOKUP(A239,'Table S5- Lipidomics'!A:J,10,FALSE)</f>
        <v>0</v>
      </c>
      <c r="I239" s="118">
        <f>VLOOKUP(A239,'Table S5- Lipidomics'!A:H,6,FALSE)</f>
        <v>-0.15346861867950778</v>
      </c>
      <c r="J239" s="35">
        <f>VLOOKUP(A239,'Table S5- Lipidomics'!A:H,8,FALSE)</f>
        <v>-5.3793055955875246E-2</v>
      </c>
    </row>
    <row r="240" spans="1:10" x14ac:dyDescent="0.2">
      <c r="A240" s="116" t="s">
        <v>2204</v>
      </c>
      <c r="B240" s="98">
        <v>0.99155000000000004</v>
      </c>
      <c r="C240" s="98">
        <v>-1.2238000000000001E-2</v>
      </c>
      <c r="D240" s="97">
        <v>-1.4628000000000001</v>
      </c>
      <c r="E240" s="99">
        <v>0.14695</v>
      </c>
      <c r="F240" s="109">
        <v>0</v>
      </c>
      <c r="G240" s="57" t="str">
        <f>VLOOKUP(A240,'Table S4- More Sig Protein'!C:M,4,FALSE)</f>
        <v>-</v>
      </c>
      <c r="H240" s="32">
        <f>VLOOKUP(A240,'Table S4- More Sig Protein'!C:G,5,FALSE)</f>
        <v>0</v>
      </c>
      <c r="I240" s="35">
        <f>VLOOKUP(A240,'Table S4- More Sig Protein'!C:M,10,FALSE)</f>
        <v>-0.19389647051542269</v>
      </c>
      <c r="J240" s="35">
        <f>VLOOKUP(A240,'Table S4- More Sig Protein'!C:M,11,FALSE)</f>
        <v>-5.4245173221797671E-2</v>
      </c>
    </row>
    <row r="241" spans="1:15" x14ac:dyDescent="0.2">
      <c r="A241" s="116" t="s">
        <v>2144</v>
      </c>
      <c r="B241" s="98">
        <v>0.99090999999999996</v>
      </c>
      <c r="C241" s="98">
        <v>-1.3174E-2</v>
      </c>
      <c r="D241" s="97">
        <v>-0.46782000000000001</v>
      </c>
      <c r="E241" s="99">
        <v>0.64102999999999999</v>
      </c>
      <c r="F241" s="109">
        <v>0</v>
      </c>
      <c r="G241" s="32">
        <f>VLOOKUP(A241,'Table S4- More Sig Protein'!C:M,4,FALSE)</f>
        <v>0</v>
      </c>
      <c r="H241" s="57" t="str">
        <f>VLOOKUP(A241,'Table S4- More Sig Protein'!C:G,5,FALSE)</f>
        <v>-</v>
      </c>
      <c r="I241" s="35">
        <f>VLOOKUP(A241,'Table S4- More Sig Protein'!C:M,10,FALSE)</f>
        <v>-3.9467907963556925E-2</v>
      </c>
      <c r="J241" s="35">
        <f>VLOOKUP(A241,'Table S4- More Sig Protein'!C:M,11,FALSE)</f>
        <v>-0.1843033813356314</v>
      </c>
    </row>
    <row r="242" spans="1:15" x14ac:dyDescent="0.2">
      <c r="A242" s="115" t="s">
        <v>680</v>
      </c>
      <c r="B242" s="98">
        <v>0.99065999999999999</v>
      </c>
      <c r="C242" s="98">
        <v>-1.3538E-2</v>
      </c>
      <c r="D242" s="97">
        <v>-3.1597</v>
      </c>
      <c r="E242" s="99">
        <v>2.1440999999999999E-3</v>
      </c>
      <c r="F242" s="107" t="s">
        <v>5707</v>
      </c>
      <c r="G242" s="57" t="str">
        <f>VLOOKUP(A242,'Table S4- More Sig Protein'!C:M,4,FALSE)</f>
        <v>-</v>
      </c>
      <c r="H242" s="32">
        <f>VLOOKUP(A242,'Table S4- More Sig Protein'!C:G,5,FALSE)</f>
        <v>0</v>
      </c>
      <c r="I242" s="35">
        <f>VLOOKUP(A242,'Table S4- More Sig Protein'!C:M,10,FALSE)</f>
        <v>-0.20581074159912305</v>
      </c>
      <c r="J242" s="35">
        <f>VLOOKUP(A242,'Table S4- More Sig Protein'!C:M,11,FALSE)</f>
        <v>-1.8108373358288077E-2</v>
      </c>
    </row>
    <row r="243" spans="1:15" x14ac:dyDescent="0.2">
      <c r="A243" s="115" t="s">
        <v>1105</v>
      </c>
      <c r="B243" s="98">
        <v>0.99063999999999997</v>
      </c>
      <c r="C243" s="98">
        <v>-1.3568999999999999E-2</v>
      </c>
      <c r="D243" s="97">
        <v>-1.4108000000000001</v>
      </c>
      <c r="E243" s="99">
        <v>0.16170000000000001</v>
      </c>
      <c r="F243" s="109">
        <v>0</v>
      </c>
      <c r="G243" s="32">
        <f>VLOOKUP(A243,'Table S4- More Sig Protein'!C:M,4,FALSE)</f>
        <v>0</v>
      </c>
      <c r="H243" s="114" t="str">
        <f>VLOOKUP(A243,'Table S4- More Sig Protein'!C:G,5,FALSE)</f>
        <v>+</v>
      </c>
      <c r="I243" s="35">
        <f>VLOOKUP(A243,'Table S4- More Sig Protein'!C:M,10,FALSE)</f>
        <v>5.5809325016744182E-2</v>
      </c>
      <c r="J243" s="35">
        <f>VLOOKUP(A243,'Table S4- More Sig Protein'!C:M,11,FALSE)</f>
        <v>0.18742379668747589</v>
      </c>
    </row>
    <row r="244" spans="1:15" ht="15" x14ac:dyDescent="0.25">
      <c r="A244" s="116" t="s">
        <v>16</v>
      </c>
      <c r="B244" s="98">
        <v>0.99033000000000004</v>
      </c>
      <c r="C244" s="98">
        <v>-1.4017999999999999E-2</v>
      </c>
      <c r="D244" s="98">
        <v>-2.8466</v>
      </c>
      <c r="E244" s="96">
        <v>5.1542999999999997E-3</v>
      </c>
      <c r="F244" s="107" t="s">
        <v>5707</v>
      </c>
      <c r="G244" s="57" t="str">
        <f>VLOOKUP(A244,'Table S5- Lipidomics'!A:J,9,FALSE)</f>
        <v>-</v>
      </c>
      <c r="H244" s="32">
        <f>VLOOKUP(A244,'Table S5- Lipidomics'!A:J,10,FALSE)</f>
        <v>0</v>
      </c>
      <c r="I244" s="118">
        <f>VLOOKUP(A244,'Table S5- Lipidomics'!A:H,6,FALSE)</f>
        <v>-0.18651696992983346</v>
      </c>
      <c r="J244" s="35">
        <f>VLOOKUP(A244,'Table S5- Lipidomics'!A:H,8,FALSE)</f>
        <v>-8.7884784506698566E-2</v>
      </c>
      <c r="O244" s="117"/>
    </row>
    <row r="245" spans="1:15" x14ac:dyDescent="0.2">
      <c r="A245" s="116" t="s">
        <v>1076</v>
      </c>
      <c r="B245" s="98">
        <v>0.99033000000000004</v>
      </c>
      <c r="C245" s="98">
        <v>-1.4019999999999999E-2</v>
      </c>
      <c r="D245" s="97">
        <v>-1.9577</v>
      </c>
      <c r="E245" s="99">
        <v>5.3329000000000001E-2</v>
      </c>
      <c r="F245" s="109">
        <v>0</v>
      </c>
      <c r="G245" s="32">
        <f>VLOOKUP(A245,'Table S4- More Sig Protein'!C:M,4,FALSE)</f>
        <v>0</v>
      </c>
      <c r="H245" s="114" t="str">
        <f>VLOOKUP(A245,'Table S4- More Sig Protein'!C:G,5,FALSE)</f>
        <v>+</v>
      </c>
      <c r="I245" s="35">
        <f>VLOOKUP(A245,'Table S4- More Sig Protein'!C:M,10,FALSE)</f>
        <v>5.0894409946980801E-2</v>
      </c>
      <c r="J245" s="35">
        <f>VLOOKUP(A245,'Table S4- More Sig Protein'!C:M,11,FALSE)</f>
        <v>0.22457212443492125</v>
      </c>
    </row>
    <row r="246" spans="1:15" ht="15" x14ac:dyDescent="0.25">
      <c r="A246" s="115" t="s">
        <v>15</v>
      </c>
      <c r="B246" s="98">
        <v>0.98997000000000002</v>
      </c>
      <c r="C246" s="98">
        <v>-1.4548999999999999E-2</v>
      </c>
      <c r="D246" s="98">
        <v>-2.2867999999999999</v>
      </c>
      <c r="E246" s="98">
        <v>2.3861E-2</v>
      </c>
      <c r="F246" s="107" t="s">
        <v>5707</v>
      </c>
      <c r="G246" s="57" t="str">
        <f>VLOOKUP(A246,'Table S5- Lipidomics'!A:J,9,FALSE)</f>
        <v>-</v>
      </c>
      <c r="H246" s="32">
        <f>VLOOKUP(A246,'Table S5- Lipidomics'!A:J,10,FALSE)</f>
        <v>0</v>
      </c>
      <c r="I246" s="118">
        <f>VLOOKUP(A246,'Table S5- Lipidomics'!A:H,6,FALSE)</f>
        <v>-0.18415090097401787</v>
      </c>
      <c r="J246" s="35">
        <f>VLOOKUP(A246,'Table S5- Lipidomics'!A:H,8,FALSE)</f>
        <v>-0.13533296052366595</v>
      </c>
    </row>
    <row r="247" spans="1:15" x14ac:dyDescent="0.2">
      <c r="A247" s="115" t="s">
        <v>1959</v>
      </c>
      <c r="B247" s="98">
        <v>0.98982000000000003</v>
      </c>
      <c r="C247" s="98">
        <v>-1.4758E-2</v>
      </c>
      <c r="D247" s="97">
        <v>-4.6157999999999998E-2</v>
      </c>
      <c r="E247" s="99">
        <v>0.96328999999999998</v>
      </c>
      <c r="F247" s="109">
        <v>0</v>
      </c>
      <c r="G247" s="114" t="str">
        <f>VLOOKUP(A247,'Table S4- More Sig Protein'!C:M,4,FALSE)</f>
        <v>+</v>
      </c>
      <c r="H247" s="32">
        <f>VLOOKUP(A247,'Table S4- More Sig Protein'!C:G,5,FALSE)</f>
        <v>0</v>
      </c>
      <c r="I247" s="35">
        <f>VLOOKUP(A247,'Table S4- More Sig Protein'!C:M,10,FALSE)</f>
        <v>2.0299577393135859</v>
      </c>
      <c r="J247" s="35">
        <f>VLOOKUP(A247,'Table S4- More Sig Protein'!C:M,11,FALSE)</f>
        <v>0.56604788256780836</v>
      </c>
    </row>
    <row r="248" spans="1:15" x14ac:dyDescent="0.2">
      <c r="A248" s="115" t="s">
        <v>1685</v>
      </c>
      <c r="B248" s="98">
        <v>0.98960000000000004</v>
      </c>
      <c r="C248" s="98">
        <v>-1.5082999999999999E-2</v>
      </c>
      <c r="D248" s="97">
        <v>-1.6116999999999999</v>
      </c>
      <c r="E248" s="99">
        <v>0.1105</v>
      </c>
      <c r="F248" s="109">
        <v>0</v>
      </c>
      <c r="G248" s="32">
        <f>VLOOKUP(A248,'Table S4- More Sig Protein'!C:M,4,FALSE)</f>
        <v>0</v>
      </c>
      <c r="H248" s="114" t="str">
        <f>VLOOKUP(A248,'Table S4- More Sig Protein'!C:G,5,FALSE)</f>
        <v>+</v>
      </c>
      <c r="I248" s="35">
        <f>VLOOKUP(A248,'Table S4- More Sig Protein'!C:M,10,FALSE)</f>
        <v>0.10621982852581979</v>
      </c>
      <c r="J248" s="35">
        <f>VLOOKUP(A248,'Table S4- More Sig Protein'!C:M,11,FALSE)</f>
        <v>0.26687698807705473</v>
      </c>
    </row>
    <row r="249" spans="1:15" x14ac:dyDescent="0.2">
      <c r="A249" s="115" t="s">
        <v>1369</v>
      </c>
      <c r="B249" s="98">
        <v>0.98916999999999999</v>
      </c>
      <c r="C249" s="98">
        <v>-1.5703999999999999E-2</v>
      </c>
      <c r="D249" s="97">
        <v>-9.1968999999999995E-2</v>
      </c>
      <c r="E249" s="99">
        <v>0.92691999999999997</v>
      </c>
      <c r="F249" s="109">
        <v>0</v>
      </c>
      <c r="G249" s="32">
        <f>VLOOKUP(A249,'Table S4- More Sig Protein'!C:M,4,FALSE)</f>
        <v>0</v>
      </c>
      <c r="H249" s="57" t="str">
        <f>VLOOKUP(A249,'Table S4- More Sig Protein'!C:G,5,FALSE)</f>
        <v>-</v>
      </c>
      <c r="I249" s="35">
        <f>VLOOKUP(A249,'Table S4- More Sig Protein'!C:M,10,FALSE)</f>
        <v>-0.16740689634067074</v>
      </c>
      <c r="J249" s="35">
        <f>VLOOKUP(A249,'Table S4- More Sig Protein'!C:M,11,FALSE)</f>
        <v>-0.734912503301695</v>
      </c>
    </row>
    <row r="250" spans="1:15" x14ac:dyDescent="0.2">
      <c r="A250" s="115" t="s">
        <v>2312</v>
      </c>
      <c r="B250" s="98">
        <v>0.98907999999999996</v>
      </c>
      <c r="C250" s="98">
        <v>-1.5845999999999999E-2</v>
      </c>
      <c r="D250" s="97">
        <v>-1.6937</v>
      </c>
      <c r="E250" s="99">
        <v>9.3743000000000007E-2</v>
      </c>
      <c r="F250" s="109">
        <v>0</v>
      </c>
      <c r="G250" s="32">
        <f>VLOOKUP(A250,'Table S4- More Sig Protein'!C:M,4,FALSE)</f>
        <v>0</v>
      </c>
      <c r="H250" s="114" t="str">
        <f>VLOOKUP(A250,'Table S4- More Sig Protein'!C:G,5,FALSE)</f>
        <v>+</v>
      </c>
      <c r="I250" s="35">
        <f>VLOOKUP(A250,'Table S4- More Sig Protein'!C:M,10,FALSE)</f>
        <v>8.4337491334560255E-2</v>
      </c>
      <c r="J250" s="35">
        <f>VLOOKUP(A250,'Table S4- More Sig Protein'!C:M,11,FALSE)</f>
        <v>0.23955690973026833</v>
      </c>
    </row>
    <row r="251" spans="1:15" x14ac:dyDescent="0.2">
      <c r="A251" s="116" t="s">
        <v>276</v>
      </c>
      <c r="B251" s="98">
        <v>0.98897999999999997</v>
      </c>
      <c r="C251" s="98">
        <v>-1.5980000000000001E-2</v>
      </c>
      <c r="D251" s="98">
        <v>-3.3191999999999999</v>
      </c>
      <c r="E251" s="96">
        <v>1.1785000000000001E-3</v>
      </c>
      <c r="F251" s="107" t="s">
        <v>5707</v>
      </c>
      <c r="G251" s="57" t="str">
        <f>VLOOKUP(A251,'Table S5- Lipidomics'!A:J,9,FALSE)</f>
        <v>-</v>
      </c>
      <c r="H251" s="57" t="str">
        <f>VLOOKUP(A251,'Table S5- Lipidomics'!A:J,10,FALSE)</f>
        <v>-</v>
      </c>
      <c r="I251" s="35">
        <f>VLOOKUP(A251,'Table S5- Lipidomics'!A:H,6,FALSE)</f>
        <v>-0.20957183783222177</v>
      </c>
      <c r="J251" s="35">
        <f>VLOOKUP(A251,'Table S5- Lipidomics'!A:H,8,FALSE)</f>
        <v>-0.34128408539804411</v>
      </c>
    </row>
    <row r="252" spans="1:15" x14ac:dyDescent="0.2">
      <c r="A252" s="115" t="s">
        <v>2263</v>
      </c>
      <c r="B252" s="98">
        <v>0.98865000000000003</v>
      </c>
      <c r="C252" s="98">
        <v>-1.6473000000000002E-2</v>
      </c>
      <c r="D252" s="97">
        <v>-1.8387</v>
      </c>
      <c r="E252" s="99">
        <v>6.9218000000000002E-2</v>
      </c>
      <c r="F252" s="109">
        <v>0</v>
      </c>
      <c r="G252" s="32">
        <f>VLOOKUP(A252,'Table S4- More Sig Protein'!C:M,4,FALSE)</f>
        <v>0</v>
      </c>
      <c r="H252" s="114" t="str">
        <f>VLOOKUP(A252,'Table S4- More Sig Protein'!C:G,5,FALSE)</f>
        <v>+</v>
      </c>
      <c r="I252" s="35">
        <f>VLOOKUP(A252,'Table S4- More Sig Protein'!C:M,10,FALSE)</f>
        <v>1.7866578186341187E-2</v>
      </c>
      <c r="J252" s="35">
        <f>VLOOKUP(A252,'Table S4- More Sig Protein'!C:M,11,FALSE)</f>
        <v>0.15387473501655791</v>
      </c>
    </row>
    <row r="253" spans="1:15" x14ac:dyDescent="0.2">
      <c r="A253" s="115" t="s">
        <v>209</v>
      </c>
      <c r="B253" s="98">
        <v>0.98816000000000004</v>
      </c>
      <c r="C253" s="98">
        <v>-1.719E-2</v>
      </c>
      <c r="D253" s="98">
        <v>-2.7503000000000002</v>
      </c>
      <c r="E253" s="96">
        <v>6.8237999999999997E-3</v>
      </c>
      <c r="F253" s="107" t="s">
        <v>5707</v>
      </c>
      <c r="G253" s="57" t="str">
        <f>VLOOKUP(A253,'Table S5- Lipidomics'!A:J,9,FALSE)</f>
        <v>-</v>
      </c>
      <c r="H253" s="32">
        <f>VLOOKUP(A253,'Table S5- Lipidomics'!A:J,10,FALSE)</f>
        <v>0</v>
      </c>
      <c r="I253" s="35">
        <f>VLOOKUP(A253,'Table S5- Lipidomics'!A:H,6,FALSE)</f>
        <v>-0.22456716355542028</v>
      </c>
      <c r="J253" s="35">
        <f>VLOOKUP(A253,'Table S5- Lipidomics'!A:H,8,FALSE)</f>
        <v>-0.10583262382461101</v>
      </c>
    </row>
    <row r="254" spans="1:15" x14ac:dyDescent="0.2">
      <c r="A254" s="115" t="s">
        <v>29</v>
      </c>
      <c r="B254" s="98">
        <v>0.98753000000000002</v>
      </c>
      <c r="C254" s="98">
        <v>-1.8100000000000002E-2</v>
      </c>
      <c r="D254" s="98">
        <v>-1.9490000000000001</v>
      </c>
      <c r="E254" s="98">
        <v>5.3494E-2</v>
      </c>
      <c r="F254" s="109">
        <v>0</v>
      </c>
      <c r="G254" s="32">
        <f>VLOOKUP(A254,'Table S5- Lipidomics'!A:J,9,FALSE)</f>
        <v>0</v>
      </c>
      <c r="H254" s="57" t="str">
        <f>VLOOKUP(A254,'Table S5- Lipidomics'!A:J,10,FALSE)</f>
        <v>-</v>
      </c>
      <c r="I254" s="35">
        <f>VLOOKUP(A254,'Table S5- Lipidomics'!A:H,6,FALSE)</f>
        <v>-0.16187858840672575</v>
      </c>
      <c r="J254" s="35">
        <f>VLOOKUP(A254,'Table S5- Lipidomics'!A:H,8,FALSE)</f>
        <v>-0.34916773958783764</v>
      </c>
    </row>
    <row r="255" spans="1:15" x14ac:dyDescent="0.2">
      <c r="A255" s="115" t="s">
        <v>208</v>
      </c>
      <c r="B255" s="98">
        <v>0.98748000000000002</v>
      </c>
      <c r="C255" s="98">
        <v>-1.8171E-2</v>
      </c>
      <c r="D255" s="98">
        <v>-2.9533999999999998</v>
      </c>
      <c r="E255" s="96">
        <v>3.7460000000000002E-3</v>
      </c>
      <c r="F255" s="107" t="s">
        <v>5707</v>
      </c>
      <c r="G255" s="57" t="str">
        <f>VLOOKUP(A255,'Table S5- Lipidomics'!A:J,9,FALSE)</f>
        <v>-</v>
      </c>
      <c r="H255" s="32">
        <f>VLOOKUP(A255,'Table S5- Lipidomics'!A:J,10,FALSE)</f>
        <v>0</v>
      </c>
      <c r="I255" s="35">
        <f>VLOOKUP(A255,'Table S5- Lipidomics'!A:H,6,FALSE)</f>
        <v>-0.24458511873646671</v>
      </c>
      <c r="J255" s="35">
        <f>VLOOKUP(A255,'Table S5- Lipidomics'!A:H,8,FALSE)</f>
        <v>2.3238975300987619E-2</v>
      </c>
    </row>
    <row r="256" spans="1:15" x14ac:dyDescent="0.2">
      <c r="A256" s="115" t="s">
        <v>765</v>
      </c>
      <c r="B256" s="98">
        <v>0.98740000000000006</v>
      </c>
      <c r="C256" s="98">
        <v>-1.8294000000000001E-2</v>
      </c>
      <c r="D256" s="97">
        <v>-1.7471000000000001</v>
      </c>
      <c r="E256" s="99">
        <v>8.3995E-2</v>
      </c>
      <c r="F256" s="109">
        <v>0</v>
      </c>
      <c r="G256" s="32">
        <f>VLOOKUP(A256,'Table S4- More Sig Protein'!C:M,4,FALSE)</f>
        <v>0</v>
      </c>
      <c r="H256" s="114" t="str">
        <f>VLOOKUP(A256,'Table S4- More Sig Protein'!C:G,5,FALSE)</f>
        <v>+</v>
      </c>
      <c r="I256" s="35">
        <f>VLOOKUP(A256,'Table S4- More Sig Protein'!C:M,10,FALSE)</f>
        <v>2.2389543990680494E-2</v>
      </c>
      <c r="J256" s="35">
        <f>VLOOKUP(A256,'Table S4- More Sig Protein'!C:M,11,FALSE)</f>
        <v>0.16418816895232169</v>
      </c>
    </row>
    <row r="257" spans="1:10" x14ac:dyDescent="0.2">
      <c r="A257" s="116" t="s">
        <v>797</v>
      </c>
      <c r="B257" s="98">
        <v>0.98689000000000004</v>
      </c>
      <c r="C257" s="98">
        <v>-1.9040999999999999E-2</v>
      </c>
      <c r="D257" s="97">
        <v>-1.972</v>
      </c>
      <c r="E257" s="99">
        <v>5.1645999999999997E-2</v>
      </c>
      <c r="F257" s="109">
        <v>0</v>
      </c>
      <c r="G257" s="57" t="str">
        <f>VLOOKUP(A257,'Table S4- More Sig Protein'!C:M,4,FALSE)</f>
        <v>-</v>
      </c>
      <c r="H257" s="32">
        <f>VLOOKUP(A257,'Table S4- More Sig Protein'!C:G,5,FALSE)</f>
        <v>0</v>
      </c>
      <c r="I257" s="35">
        <f>VLOOKUP(A257,'Table S4- More Sig Protein'!C:M,10,FALSE)</f>
        <v>-0.33004005508372458</v>
      </c>
      <c r="J257" s="35">
        <f>VLOOKUP(A257,'Table S4- More Sig Protein'!C:M,11,FALSE)</f>
        <v>-0.11066948598231363</v>
      </c>
    </row>
    <row r="258" spans="1:10" x14ac:dyDescent="0.2">
      <c r="A258" s="116" t="s">
        <v>23</v>
      </c>
      <c r="B258" s="98">
        <v>0.98663999999999996</v>
      </c>
      <c r="C258" s="98">
        <v>-1.9399E-2</v>
      </c>
      <c r="D258" s="98">
        <v>-2.9643999999999999</v>
      </c>
      <c r="E258" s="96">
        <v>3.6232E-3</v>
      </c>
      <c r="F258" s="107" t="s">
        <v>5707</v>
      </c>
      <c r="G258" s="57" t="str">
        <f>VLOOKUP(A258,'Table S5- Lipidomics'!A:J,9,FALSE)</f>
        <v>-</v>
      </c>
      <c r="H258" s="57" t="str">
        <f>VLOOKUP(A258,'Table S5- Lipidomics'!A:J,10,FALSE)</f>
        <v>-</v>
      </c>
      <c r="I258" s="35">
        <f>VLOOKUP(A258,'Table S5- Lipidomics'!A:H,6,FALSE)</f>
        <v>-0.22629959121742615</v>
      </c>
      <c r="J258" s="35">
        <f>VLOOKUP(A258,'Table S5- Lipidomics'!A:H,8,FALSE)</f>
        <v>-0.19718601268320057</v>
      </c>
    </row>
    <row r="259" spans="1:10" x14ac:dyDescent="0.2">
      <c r="A259" s="115" t="s">
        <v>272</v>
      </c>
      <c r="B259" s="98">
        <v>0.98658000000000001</v>
      </c>
      <c r="C259" s="98">
        <v>-1.9487000000000001E-2</v>
      </c>
      <c r="D259" s="98">
        <v>-2.9028</v>
      </c>
      <c r="E259" s="96">
        <v>4.3626000000000003E-3</v>
      </c>
      <c r="F259" s="107" t="s">
        <v>5707</v>
      </c>
      <c r="G259" s="81">
        <f>VLOOKUP(A259,'Table S5- Lipidomics'!A:J,9,FALSE)</f>
        <v>0</v>
      </c>
      <c r="H259" s="32">
        <f>VLOOKUP(A259,'Table S5- Lipidomics'!A:J,10,FALSE)</f>
        <v>0</v>
      </c>
      <c r="I259" s="35">
        <f>VLOOKUP(A259,'Table S5- Lipidomics'!A:H,6,FALSE)</f>
        <v>-0.11782738292357919</v>
      </c>
      <c r="J259" s="35">
        <f>VLOOKUP(A259,'Table S5- Lipidomics'!A:H,8,FALSE)</f>
        <v>-3.9584366717935637E-2</v>
      </c>
    </row>
    <row r="260" spans="1:10" x14ac:dyDescent="0.2">
      <c r="A260" s="115" t="s">
        <v>125</v>
      </c>
      <c r="B260" s="98">
        <v>0.98638000000000003</v>
      </c>
      <c r="C260" s="98">
        <v>-1.9782000000000001E-2</v>
      </c>
      <c r="D260" s="98">
        <v>-1.7942</v>
      </c>
      <c r="E260" s="98">
        <v>7.5155E-2</v>
      </c>
      <c r="F260" s="109">
        <v>0</v>
      </c>
      <c r="G260" s="32">
        <f>VLOOKUP(A260,'Table S5- Lipidomics'!A:J,9,FALSE)</f>
        <v>0</v>
      </c>
      <c r="H260" s="57" t="str">
        <f>VLOOKUP(A260,'Table S5- Lipidomics'!A:J,10,FALSE)</f>
        <v>-</v>
      </c>
      <c r="I260" s="35">
        <f>VLOOKUP(A260,'Table S5- Lipidomics'!A:H,6,FALSE)</f>
        <v>-0.2083319139624038</v>
      </c>
      <c r="J260" s="35">
        <f>VLOOKUP(A260,'Table S5- Lipidomics'!A:H,8,FALSE)</f>
        <v>-0.29786162627459589</v>
      </c>
    </row>
    <row r="261" spans="1:10" x14ac:dyDescent="0.2">
      <c r="A261" s="116" t="s">
        <v>126</v>
      </c>
      <c r="B261" s="98">
        <v>0.98612</v>
      </c>
      <c r="C261" s="98">
        <v>-2.0167999999999998E-2</v>
      </c>
      <c r="D261" s="98">
        <v>-2.8879999999999999</v>
      </c>
      <c r="E261" s="96">
        <v>4.5595999999999996E-3</v>
      </c>
      <c r="F261" s="107" t="s">
        <v>5707</v>
      </c>
      <c r="G261" s="57" t="str">
        <f>VLOOKUP(A261,'Table S5- Lipidomics'!A:J,9,FALSE)</f>
        <v>-</v>
      </c>
      <c r="H261" s="57" t="str">
        <f>VLOOKUP(A261,'Table S5- Lipidomics'!A:J,10,FALSE)</f>
        <v>-</v>
      </c>
      <c r="I261" s="35">
        <f>VLOOKUP(A261,'Table S5- Lipidomics'!A:H,6,FALSE)</f>
        <v>-0.24510709018578325</v>
      </c>
      <c r="J261" s="35">
        <f>VLOOKUP(A261,'Table S5- Lipidomics'!A:H,8,FALSE)</f>
        <v>-0.52262317280936799</v>
      </c>
    </row>
    <row r="262" spans="1:10" x14ac:dyDescent="0.2">
      <c r="A262" s="115" t="s">
        <v>294</v>
      </c>
      <c r="B262" s="98">
        <v>0.98565000000000003</v>
      </c>
      <c r="C262" s="98">
        <v>-2.0854000000000001E-2</v>
      </c>
      <c r="D262" s="98">
        <v>-4.0698999999999996</v>
      </c>
      <c r="E262" s="96">
        <v>8.2109999999999998E-5</v>
      </c>
      <c r="F262" s="107" t="s">
        <v>5707</v>
      </c>
      <c r="G262" s="57" t="str">
        <f>VLOOKUP(A262,'Table S5- Lipidomics'!A:J,9,FALSE)</f>
        <v>-</v>
      </c>
      <c r="H262" s="57" t="str">
        <f>VLOOKUP(A262,'Table S5- Lipidomics'!A:J,10,FALSE)</f>
        <v>-</v>
      </c>
      <c r="I262" s="35">
        <f>VLOOKUP(A262,'Table S5- Lipidomics'!A:H,6,FALSE)</f>
        <v>-0.27610551722396082</v>
      </c>
      <c r="J262" s="35">
        <f>VLOOKUP(A262,'Table S5- Lipidomics'!A:H,8,FALSE)</f>
        <v>-0.25798255774956402</v>
      </c>
    </row>
    <row r="263" spans="1:10" x14ac:dyDescent="0.2">
      <c r="A263" s="116" t="s">
        <v>1162</v>
      </c>
      <c r="B263" s="98">
        <v>0.98560999999999999</v>
      </c>
      <c r="C263" s="98">
        <v>-2.0913999999999999E-2</v>
      </c>
      <c r="D263" s="97">
        <v>-8.4000000000000005E-2</v>
      </c>
      <c r="E263" s="99">
        <v>0.93323999999999996</v>
      </c>
      <c r="F263" s="109">
        <v>0</v>
      </c>
      <c r="G263" s="114" t="str">
        <f>VLOOKUP(A263,'Table S4- More Sig Protein'!C:M,4,FALSE)</f>
        <v>++</v>
      </c>
      <c r="H263" s="114" t="str">
        <f>VLOOKUP(A263,'Table S4- More Sig Protein'!C:G,5,FALSE)</f>
        <v>++</v>
      </c>
      <c r="I263" s="35">
        <f>VLOOKUP(A263,'Table S4- More Sig Protein'!C:M,10,FALSE)</f>
        <v>-2.0182055230744567E-2</v>
      </c>
      <c r="J263" s="35">
        <f>VLOOKUP(A263,'Table S4- More Sig Protein'!C:M,11,FALSE)</f>
        <v>0.15982823149502678</v>
      </c>
    </row>
    <row r="264" spans="1:10" x14ac:dyDescent="0.2">
      <c r="A264" s="116" t="s">
        <v>122</v>
      </c>
      <c r="B264" s="98">
        <v>0.98551999999999995</v>
      </c>
      <c r="C264" s="98">
        <v>-2.1038000000000001E-2</v>
      </c>
      <c r="D264" s="98">
        <v>-4.6748000000000003</v>
      </c>
      <c r="E264" s="96">
        <v>7.4023999999999996E-6</v>
      </c>
      <c r="F264" s="107" t="s">
        <v>5707</v>
      </c>
      <c r="G264" s="57" t="str">
        <f>VLOOKUP(A264,'Table S5- Lipidomics'!A:J,9,FALSE)</f>
        <v>-</v>
      </c>
      <c r="H264" s="57" t="str">
        <f>VLOOKUP(A264,'Table S5- Lipidomics'!A:J,10,FALSE)</f>
        <v>-</v>
      </c>
      <c r="I264" s="35">
        <f>VLOOKUP(A264,'Table S5- Lipidomics'!A:H,6,FALSE)</f>
        <v>-0.31208387494386258</v>
      </c>
      <c r="J264" s="35">
        <f>VLOOKUP(A264,'Table S5- Lipidomics'!A:H,8,FALSE)</f>
        <v>-0.18575493009928579</v>
      </c>
    </row>
    <row r="265" spans="1:10" x14ac:dyDescent="0.2">
      <c r="A265" s="116" t="s">
        <v>1313</v>
      </c>
      <c r="B265" s="98">
        <v>0.98546</v>
      </c>
      <c r="C265" s="98">
        <v>-2.1125000000000001E-2</v>
      </c>
      <c r="D265" s="97">
        <v>-0.66805999999999999</v>
      </c>
      <c r="E265" s="99">
        <v>0.50578999999999996</v>
      </c>
      <c r="F265" s="109">
        <v>0</v>
      </c>
      <c r="G265" s="32">
        <f>VLOOKUP(A265,'Table S4- More Sig Protein'!C:M,4,FALSE)</f>
        <v>0</v>
      </c>
      <c r="H265" s="114" t="str">
        <f>VLOOKUP(A265,'Table S4- More Sig Protein'!C:G,5,FALSE)</f>
        <v>+</v>
      </c>
      <c r="I265" s="35">
        <f>VLOOKUP(A265,'Table S4- More Sig Protein'!C:M,10,FALSE)</f>
        <v>7.189328163473796E-2</v>
      </c>
      <c r="J265" s="35">
        <f>VLOOKUP(A265,'Table S4- More Sig Protein'!C:M,11,FALSE)</f>
        <v>0.48593577455567782</v>
      </c>
    </row>
    <row r="266" spans="1:10" x14ac:dyDescent="0.2">
      <c r="A266" s="115" t="s">
        <v>136</v>
      </c>
      <c r="B266" s="98">
        <v>0.98543000000000003</v>
      </c>
      <c r="C266" s="98">
        <v>-2.1176E-2</v>
      </c>
      <c r="D266" s="98">
        <v>-3.9169</v>
      </c>
      <c r="E266" s="96">
        <v>1.4563999999999999E-4</v>
      </c>
      <c r="F266" s="107" t="s">
        <v>5707</v>
      </c>
      <c r="G266" s="57" t="str">
        <f>VLOOKUP(A266,'Table S5- Lipidomics'!A:J,9,FALSE)</f>
        <v>-</v>
      </c>
      <c r="H266" s="32">
        <f>VLOOKUP(A266,'Table S5- Lipidomics'!A:J,10,FALSE)</f>
        <v>0</v>
      </c>
      <c r="I266" s="35">
        <f>VLOOKUP(A266,'Table S5- Lipidomics'!A:H,6,FALSE)</f>
        <v>-0.30191317848091259</v>
      </c>
      <c r="J266" s="35">
        <f>VLOOKUP(A266,'Table S5- Lipidomics'!A:H,8,FALSE)</f>
        <v>-0.11209824788808476</v>
      </c>
    </row>
    <row r="267" spans="1:10" x14ac:dyDescent="0.2">
      <c r="A267" s="115" t="s">
        <v>1446</v>
      </c>
      <c r="B267" s="98">
        <v>0.98523000000000005</v>
      </c>
      <c r="C267" s="98">
        <v>-2.1472999999999999E-2</v>
      </c>
      <c r="D267" s="97">
        <v>-0.25239</v>
      </c>
      <c r="E267" s="99">
        <v>0.80130999999999997</v>
      </c>
      <c r="F267" s="109">
        <v>0</v>
      </c>
      <c r="G267" s="57" t="str">
        <f>VLOOKUP(A267,'Table S4- More Sig Protein'!C:M,4,FALSE)</f>
        <v>--</v>
      </c>
      <c r="H267" s="57" t="str">
        <f>VLOOKUP(A267,'Table S4- More Sig Protein'!C:G,5,FALSE)</f>
        <v>--</v>
      </c>
      <c r="I267" s="35">
        <f>VLOOKUP(A267,'Table S4- More Sig Protein'!C:M,10,FALSE)</f>
        <v>-8.4081409176809174E-2</v>
      </c>
      <c r="J267" s="35">
        <f>VLOOKUP(A267,'Table S4- More Sig Protein'!C:M,11,FALSE)</f>
        <v>1.7244571630927297E-2</v>
      </c>
    </row>
    <row r="268" spans="1:10" x14ac:dyDescent="0.2">
      <c r="A268" s="115" t="s">
        <v>1614</v>
      </c>
      <c r="B268" s="98">
        <v>0.98470999999999997</v>
      </c>
      <c r="C268" s="98">
        <v>-2.2234E-2</v>
      </c>
      <c r="D268" s="97">
        <v>-1.7069000000000001</v>
      </c>
      <c r="E268" s="99">
        <v>9.1243000000000005E-2</v>
      </c>
      <c r="F268" s="109">
        <v>0</v>
      </c>
      <c r="G268" s="32">
        <f>VLOOKUP(A268,'Table S4- More Sig Protein'!C:M,4,FALSE)</f>
        <v>0</v>
      </c>
      <c r="H268" s="114" t="str">
        <f>VLOOKUP(A268,'Table S4- More Sig Protein'!C:G,5,FALSE)</f>
        <v>+</v>
      </c>
      <c r="I268" s="35">
        <f>VLOOKUP(A268,'Table S4- More Sig Protein'!C:M,10,FALSE)</f>
        <v>0.12168776253757052</v>
      </c>
      <c r="J268" s="35">
        <f>VLOOKUP(A268,'Table S4- More Sig Protein'!C:M,11,FALSE)</f>
        <v>0.34377307652134803</v>
      </c>
    </row>
    <row r="269" spans="1:10" x14ac:dyDescent="0.2">
      <c r="A269" s="115" t="s">
        <v>1072</v>
      </c>
      <c r="B269" s="98">
        <v>0.98458000000000001</v>
      </c>
      <c r="C269" s="98">
        <v>-2.2415000000000001E-2</v>
      </c>
      <c r="D269" s="97">
        <v>-1.5353000000000001</v>
      </c>
      <c r="E269" s="99">
        <v>0.12817999999999999</v>
      </c>
      <c r="F269" s="109">
        <v>0</v>
      </c>
      <c r="G269" s="57" t="str">
        <f>VLOOKUP(A269,'Table S4- More Sig Protein'!C:M,4,FALSE)</f>
        <v>-</v>
      </c>
      <c r="H269" s="32">
        <f>VLOOKUP(A269,'Table S4- More Sig Protein'!C:G,5,FALSE)</f>
        <v>0</v>
      </c>
      <c r="I269" s="35">
        <f>VLOOKUP(A269,'Table S4- More Sig Protein'!C:M,10,FALSE)</f>
        <v>-0.36411394373847017</v>
      </c>
      <c r="J269" s="35">
        <f>VLOOKUP(A269,'Table S4- More Sig Protein'!C:M,11,FALSE)</f>
        <v>-0.11415810672318472</v>
      </c>
    </row>
    <row r="270" spans="1:10" x14ac:dyDescent="0.2">
      <c r="A270" s="115" t="s">
        <v>105</v>
      </c>
      <c r="B270" s="98">
        <v>0.98438999999999999</v>
      </c>
      <c r="C270" s="98">
        <v>-2.2697999999999999E-2</v>
      </c>
      <c r="D270" s="98">
        <v>-3.3349000000000002</v>
      </c>
      <c r="E270" s="96">
        <v>1.119E-3</v>
      </c>
      <c r="F270" s="107" t="s">
        <v>5707</v>
      </c>
      <c r="G270" s="57" t="str">
        <f>VLOOKUP(A270,'Table S5- Lipidomics'!A:J,9,FALSE)</f>
        <v>-</v>
      </c>
      <c r="H270" s="32">
        <f>VLOOKUP(A270,'Table S5- Lipidomics'!A:J,10,FALSE)</f>
        <v>0</v>
      </c>
      <c r="I270" s="35">
        <f>VLOOKUP(A270,'Table S5- Lipidomics'!A:H,6,FALSE)</f>
        <v>-0.31654858549977405</v>
      </c>
      <c r="J270" s="35">
        <f>VLOOKUP(A270,'Table S5- Lipidomics'!A:H,8,FALSE)</f>
        <v>-0.19856703773055528</v>
      </c>
    </row>
    <row r="271" spans="1:10" x14ac:dyDescent="0.2">
      <c r="A271" s="116" t="s">
        <v>104</v>
      </c>
      <c r="B271" s="98">
        <v>0.98436999999999997</v>
      </c>
      <c r="C271" s="98">
        <v>-2.2733E-2</v>
      </c>
      <c r="D271" s="98">
        <v>-3.2713999999999999</v>
      </c>
      <c r="E271" s="96">
        <v>1.3783000000000001E-3</v>
      </c>
      <c r="F271" s="107" t="s">
        <v>5707</v>
      </c>
      <c r="G271" s="57" t="str">
        <f>VLOOKUP(A271,'Table S5- Lipidomics'!A:J,9,FALSE)</f>
        <v>-</v>
      </c>
      <c r="H271" s="32">
        <f>VLOOKUP(A271,'Table S5- Lipidomics'!A:J,10,FALSE)</f>
        <v>0</v>
      </c>
      <c r="I271" s="35">
        <f>VLOOKUP(A271,'Table S5- Lipidomics'!A:H,6,FALSE)</f>
        <v>-0.28054694628459842</v>
      </c>
      <c r="J271" s="35">
        <f>VLOOKUP(A271,'Table S5- Lipidomics'!A:H,8,FALSE)</f>
        <v>-0.1838263707775738</v>
      </c>
    </row>
    <row r="272" spans="1:10" x14ac:dyDescent="0.2">
      <c r="A272" s="115" t="s">
        <v>1975</v>
      </c>
      <c r="B272" s="98">
        <v>0.98416000000000003</v>
      </c>
      <c r="C272" s="98">
        <v>-2.3036999999999998E-2</v>
      </c>
      <c r="D272" s="97">
        <v>-1.8935999999999999</v>
      </c>
      <c r="E272" s="99">
        <v>6.1461000000000002E-2</v>
      </c>
      <c r="F272" s="109">
        <v>0</v>
      </c>
      <c r="G272" s="32">
        <f>VLOOKUP(A272,'Table S4- More Sig Protein'!C:M,4,FALSE)</f>
        <v>0</v>
      </c>
      <c r="H272" s="114" t="str">
        <f>VLOOKUP(A272,'Table S4- More Sig Protein'!C:G,5,FALSE)</f>
        <v>+</v>
      </c>
      <c r="I272" s="35">
        <f>VLOOKUP(A272,'Table S4- More Sig Protein'!C:M,10,FALSE)</f>
        <v>8.4171785042844505E-2</v>
      </c>
      <c r="J272" s="35">
        <f>VLOOKUP(A272,'Table S4- More Sig Protein'!C:M,11,FALSE)</f>
        <v>0.2772575811922362</v>
      </c>
    </row>
    <row r="273" spans="1:10" x14ac:dyDescent="0.2">
      <c r="A273" s="115" t="s">
        <v>992</v>
      </c>
      <c r="B273" s="98">
        <v>0.98318000000000005</v>
      </c>
      <c r="C273" s="98">
        <v>-2.4466000000000002E-2</v>
      </c>
      <c r="D273" s="97">
        <v>-1.4552</v>
      </c>
      <c r="E273" s="99">
        <v>0.14904999999999999</v>
      </c>
      <c r="F273" s="109">
        <v>0</v>
      </c>
      <c r="G273" s="32">
        <f>VLOOKUP(A273,'Table S4- More Sig Protein'!C:M,4,FALSE)</f>
        <v>0</v>
      </c>
      <c r="H273" s="114" t="str">
        <f>VLOOKUP(A273,'Table S4- More Sig Protein'!C:G,5,FALSE)</f>
        <v>+</v>
      </c>
      <c r="I273" s="35">
        <f>VLOOKUP(A273,'Table S4- More Sig Protein'!C:M,10,FALSE)</f>
        <v>9.7710767946114885E-2</v>
      </c>
      <c r="J273" s="35">
        <f>VLOOKUP(A273,'Table S4- More Sig Protein'!C:M,11,FALSE)</f>
        <v>0.33418010957302435</v>
      </c>
    </row>
    <row r="274" spans="1:10" x14ac:dyDescent="0.2">
      <c r="A274" s="115" t="s">
        <v>1976</v>
      </c>
      <c r="B274" s="98">
        <v>0.98268</v>
      </c>
      <c r="C274" s="98">
        <v>-2.5203E-2</v>
      </c>
      <c r="D274" s="97">
        <v>-2.1381999999999999</v>
      </c>
      <c r="E274" s="99">
        <v>3.5180999999999997E-2</v>
      </c>
      <c r="F274" s="107" t="s">
        <v>5707</v>
      </c>
      <c r="G274" s="57" t="str">
        <f>VLOOKUP(A274,'Table S4- More Sig Protein'!C:M,4,FALSE)</f>
        <v>-</v>
      </c>
      <c r="H274" s="32">
        <f>VLOOKUP(A274,'Table S4- More Sig Protein'!C:G,5,FALSE)</f>
        <v>0</v>
      </c>
      <c r="I274" s="35">
        <f>VLOOKUP(A274,'Table S4- More Sig Protein'!C:M,10,FALSE)</f>
        <v>-0.29720764545514555</v>
      </c>
      <c r="J274" s="35">
        <f>VLOOKUP(A274,'Table S4- More Sig Protein'!C:M,11,FALSE)</f>
        <v>-6.1983821500177783E-4</v>
      </c>
    </row>
    <row r="275" spans="1:10" x14ac:dyDescent="0.2">
      <c r="A275" s="115" t="s">
        <v>2115</v>
      </c>
      <c r="B275" s="98">
        <v>0.97865999999999997</v>
      </c>
      <c r="C275" s="98">
        <v>-3.1116000000000001E-2</v>
      </c>
      <c r="D275" s="97">
        <v>-0.46693000000000001</v>
      </c>
      <c r="E275" s="99">
        <v>0.64166999999999996</v>
      </c>
      <c r="F275" s="109">
        <v>0</v>
      </c>
      <c r="G275" s="57" t="str">
        <f>VLOOKUP(A275,'Table S4- More Sig Protein'!C:M,4,FALSE)</f>
        <v>-</v>
      </c>
      <c r="H275" s="32">
        <f>VLOOKUP(A275,'Table S4- More Sig Protein'!C:G,5,FALSE)</f>
        <v>0</v>
      </c>
      <c r="I275" s="35">
        <f>VLOOKUP(A275,'Table S4- More Sig Protein'!C:M,10,FALSE)</f>
        <v>-0.25469828943555584</v>
      </c>
      <c r="J275" s="35">
        <f>VLOOKUP(A275,'Table S4- More Sig Protein'!C:M,11,FALSE)</f>
        <v>-3.0280871775563156E-2</v>
      </c>
    </row>
    <row r="276" spans="1:10" x14ac:dyDescent="0.2">
      <c r="A276" s="115" t="s">
        <v>1193</v>
      </c>
      <c r="B276" s="98">
        <v>0.97711999999999999</v>
      </c>
      <c r="C276" s="98">
        <v>-3.3397000000000003E-2</v>
      </c>
      <c r="D276" s="97">
        <v>-0.17702999999999999</v>
      </c>
      <c r="E276" s="99">
        <v>0.85987999999999998</v>
      </c>
      <c r="F276" s="109">
        <v>0</v>
      </c>
      <c r="G276" s="32">
        <f>VLOOKUP(A276,'Table S4- More Sig Protein'!C:M,4,FALSE)</f>
        <v>0</v>
      </c>
      <c r="H276" s="57" t="str">
        <f>VLOOKUP(A276,'Table S4- More Sig Protein'!C:G,5,FALSE)</f>
        <v>--</v>
      </c>
      <c r="I276" s="35">
        <f>VLOOKUP(A276,'Table S4- More Sig Protein'!C:M,10,FALSE)</f>
        <v>0.16025592290185742</v>
      </c>
      <c r="J276" s="35">
        <f>VLOOKUP(A276,'Table S4- More Sig Protein'!C:M,11,FALSE)</f>
        <v>1.1720680053763033E-2</v>
      </c>
    </row>
    <row r="277" spans="1:10" x14ac:dyDescent="0.2">
      <c r="A277" s="116" t="s">
        <v>99</v>
      </c>
      <c r="B277" s="98">
        <v>0.97677000000000003</v>
      </c>
      <c r="C277" s="98">
        <v>-3.3909000000000002E-2</v>
      </c>
      <c r="D277" s="98">
        <v>-2.6688000000000001</v>
      </c>
      <c r="E277" s="96">
        <v>8.6067999999999995E-3</v>
      </c>
      <c r="F277" s="107" t="s">
        <v>5707</v>
      </c>
      <c r="G277" s="57" t="str">
        <f>VLOOKUP(A277,'Table S5- Lipidomics'!A:J,9,FALSE)</f>
        <v>-</v>
      </c>
      <c r="H277" s="57" t="str">
        <f>VLOOKUP(A277,'Table S5- Lipidomics'!A:J,10,FALSE)</f>
        <v>-</v>
      </c>
      <c r="I277" s="35">
        <f>VLOOKUP(A277,'Table S5- Lipidomics'!A:H,6,FALSE)</f>
        <v>-0.32023148383789568</v>
      </c>
      <c r="J277" s="35">
        <f>VLOOKUP(A277,'Table S5- Lipidomics'!A:H,8,FALSE)</f>
        <v>-0.39942588127598455</v>
      </c>
    </row>
    <row r="278" spans="1:10" x14ac:dyDescent="0.2">
      <c r="A278" s="115" t="s">
        <v>2108</v>
      </c>
      <c r="B278" s="98">
        <v>0.97567999999999999</v>
      </c>
      <c r="C278" s="98">
        <v>-3.5527000000000003E-2</v>
      </c>
      <c r="D278" s="97">
        <v>-0.53430999999999995</v>
      </c>
      <c r="E278" s="99">
        <v>0.59443000000000001</v>
      </c>
      <c r="F278" s="109">
        <v>0</v>
      </c>
      <c r="G278" s="57" t="str">
        <f>VLOOKUP(A278,'Table S4- More Sig Protein'!C:M,4,FALSE)</f>
        <v>--</v>
      </c>
      <c r="H278" s="32">
        <f>VLOOKUP(A278,'Table S4- More Sig Protein'!C:G,5,FALSE)</f>
        <v>0</v>
      </c>
      <c r="I278" s="35">
        <f>VLOOKUP(A278,'Table S4- More Sig Protein'!C:M,10,FALSE)</f>
        <v>-0.33880153833579207</v>
      </c>
      <c r="J278" s="35">
        <f>VLOOKUP(A278,'Table S4- More Sig Protein'!C:M,11,FALSE)</f>
        <v>-0.30358188328696301</v>
      </c>
    </row>
    <row r="279" spans="1:10" x14ac:dyDescent="0.2">
      <c r="A279" s="115" t="s">
        <v>203</v>
      </c>
      <c r="B279" s="98">
        <v>0.97545000000000004</v>
      </c>
      <c r="C279" s="98">
        <v>-3.5859000000000002E-2</v>
      </c>
      <c r="D279" s="98">
        <v>-2.7890000000000001</v>
      </c>
      <c r="E279" s="96">
        <v>6.1022000000000003E-3</v>
      </c>
      <c r="F279" s="107" t="s">
        <v>5707</v>
      </c>
      <c r="G279" s="57" t="str">
        <f>VLOOKUP(A279,'Table S5- Lipidomics'!A:J,9,FALSE)</f>
        <v>-</v>
      </c>
      <c r="H279" s="32">
        <f>VLOOKUP(A279,'Table S5- Lipidomics'!A:J,10,FALSE)</f>
        <v>0</v>
      </c>
      <c r="I279" s="35">
        <f>VLOOKUP(A279,'Table S5- Lipidomics'!A:H,6,FALSE)</f>
        <v>-0.42100027575603249</v>
      </c>
      <c r="J279" s="35">
        <f>VLOOKUP(A279,'Table S5- Lipidomics'!A:H,8,FALSE)</f>
        <v>-0.15037858726231335</v>
      </c>
    </row>
    <row r="280" spans="1:10" x14ac:dyDescent="0.2">
      <c r="A280" s="116" t="s">
        <v>1901</v>
      </c>
      <c r="B280" s="98">
        <v>0.97479000000000005</v>
      </c>
      <c r="C280" s="98">
        <v>-3.6835E-2</v>
      </c>
      <c r="D280" s="97">
        <v>-0.82379000000000002</v>
      </c>
      <c r="E280" s="99">
        <v>0.41221000000000002</v>
      </c>
      <c r="F280" s="109">
        <v>0</v>
      </c>
      <c r="G280" s="57" t="str">
        <f>VLOOKUP(A280,'Table S4- More Sig Protein'!C:M,4,FALSE)</f>
        <v>-</v>
      </c>
      <c r="H280" s="32">
        <f>VLOOKUP(A280,'Table S4- More Sig Protein'!C:G,5,FALSE)</f>
        <v>0</v>
      </c>
      <c r="I280" s="35">
        <f>VLOOKUP(A280,'Table S4- More Sig Protein'!C:M,10,FALSE)</f>
        <v>-0.54054092967157175</v>
      </c>
      <c r="J280" s="35">
        <f>VLOOKUP(A280,'Table S4- More Sig Protein'!C:M,11,FALSE)</f>
        <v>-0.21658544400581903</v>
      </c>
    </row>
    <row r="281" spans="1:10" x14ac:dyDescent="0.2">
      <c r="A281" s="116" t="s">
        <v>804</v>
      </c>
      <c r="B281" s="98">
        <v>0.97333000000000003</v>
      </c>
      <c r="C281" s="98">
        <v>-3.9004999999999998E-2</v>
      </c>
      <c r="D281" s="97">
        <v>-2.8046000000000002</v>
      </c>
      <c r="E281" s="99">
        <v>6.1586000000000002E-3</v>
      </c>
      <c r="F281" s="107" t="s">
        <v>5707</v>
      </c>
      <c r="G281" s="57" t="str">
        <f>VLOOKUP(A281,'Table S4- More Sig Protein'!C:M,4,FALSE)</f>
        <v>-</v>
      </c>
      <c r="H281" s="32">
        <f>VLOOKUP(A281,'Table S4- More Sig Protein'!C:G,5,FALSE)</f>
        <v>0</v>
      </c>
      <c r="I281" s="35">
        <f>VLOOKUP(A281,'Table S4- More Sig Protein'!C:M,10,FALSE)</f>
        <v>-0.38603440116723675</v>
      </c>
      <c r="J281" s="35">
        <f>VLOOKUP(A281,'Table S4- More Sig Protein'!C:M,11,FALSE)</f>
        <v>7.8094094804892933E-2</v>
      </c>
    </row>
    <row r="282" spans="1:10" x14ac:dyDescent="0.2">
      <c r="A282" s="115" t="s">
        <v>1358</v>
      </c>
      <c r="B282" s="98">
        <v>0.97165000000000001</v>
      </c>
      <c r="C282" s="98">
        <v>-4.1498E-2</v>
      </c>
      <c r="D282" s="97">
        <v>-0.95303000000000004</v>
      </c>
      <c r="E282" s="99">
        <v>0.34310000000000002</v>
      </c>
      <c r="F282" s="109">
        <v>0</v>
      </c>
      <c r="G282" s="32">
        <f>VLOOKUP(A282,'Table S4- More Sig Protein'!C:M,4,FALSE)</f>
        <v>0</v>
      </c>
      <c r="H282" s="114" t="str">
        <f>VLOOKUP(A282,'Table S4- More Sig Protein'!C:G,5,FALSE)</f>
        <v>+</v>
      </c>
      <c r="I282" s="35">
        <f>VLOOKUP(A282,'Table S4- More Sig Protein'!C:M,10,FALSE)</f>
        <v>-4.4615469228634907E-3</v>
      </c>
      <c r="J282" s="35">
        <f>VLOOKUP(A282,'Table S4- More Sig Protein'!C:M,11,FALSE)</f>
        <v>0.40489676598493851</v>
      </c>
    </row>
    <row r="283" spans="1:10" x14ac:dyDescent="0.2">
      <c r="A283" s="115" t="s">
        <v>705</v>
      </c>
      <c r="B283" s="98">
        <v>0.96716000000000002</v>
      </c>
      <c r="C283" s="98">
        <v>-4.8175000000000003E-2</v>
      </c>
      <c r="D283" s="97">
        <v>-1.9535</v>
      </c>
      <c r="E283" s="99">
        <v>5.3830000000000003E-2</v>
      </c>
      <c r="F283" s="109">
        <v>0</v>
      </c>
      <c r="G283" s="32">
        <f>VLOOKUP(A283,'Table S4- More Sig Protein'!C:M,4,FALSE)</f>
        <v>0</v>
      </c>
      <c r="H283" s="114" t="str">
        <f>VLOOKUP(A283,'Table S4- More Sig Protein'!C:G,5,FALSE)</f>
        <v>+</v>
      </c>
      <c r="I283" s="35">
        <f>VLOOKUP(A283,'Table S4- More Sig Protein'!C:M,10,FALSE)</f>
        <v>4.8513112612743825E-2</v>
      </c>
      <c r="J283" s="35">
        <f>VLOOKUP(A283,'Table S4- More Sig Protein'!C:M,11,FALSE)</f>
        <v>0.54143680759078983</v>
      </c>
    </row>
    <row r="284" spans="1:10" x14ac:dyDescent="0.2">
      <c r="A284" s="115" t="s">
        <v>1039</v>
      </c>
      <c r="B284" s="98">
        <v>0.96714999999999995</v>
      </c>
      <c r="C284" s="98">
        <v>-4.8183999999999998E-2</v>
      </c>
      <c r="D284" s="97">
        <v>-1.6204000000000001</v>
      </c>
      <c r="E284" s="99">
        <v>0.10861999999999999</v>
      </c>
      <c r="F284" s="109">
        <v>0</v>
      </c>
      <c r="G284" s="32">
        <f>VLOOKUP(A284,'Table S4- More Sig Protein'!C:M,4,FALSE)</f>
        <v>0</v>
      </c>
      <c r="H284" s="114" t="str">
        <f>VLOOKUP(A284,'Table S4- More Sig Protein'!C:G,5,FALSE)</f>
        <v>+</v>
      </c>
      <c r="I284" s="35">
        <f>VLOOKUP(A284,'Table S4- More Sig Protein'!C:M,10,FALSE)</f>
        <v>6.4086083354942147E-2</v>
      </c>
      <c r="J284" s="35">
        <f>VLOOKUP(A284,'Table S4- More Sig Protein'!C:M,11,FALSE)</f>
        <v>0.23450789984795684</v>
      </c>
    </row>
    <row r="285" spans="1:10" x14ac:dyDescent="0.2">
      <c r="A285" s="116" t="s">
        <v>2018</v>
      </c>
      <c r="B285" s="98">
        <v>0.96660999999999997</v>
      </c>
      <c r="C285" s="98">
        <v>-4.8989999999999999E-2</v>
      </c>
      <c r="D285" s="97">
        <v>-1.7090000000000001</v>
      </c>
      <c r="E285" s="99">
        <v>9.0859999999999996E-2</v>
      </c>
      <c r="F285" s="109">
        <v>0</v>
      </c>
      <c r="G285" s="57" t="str">
        <f>VLOOKUP(A285,'Table S4- More Sig Protein'!C:M,4,FALSE)</f>
        <v>-</v>
      </c>
      <c r="H285" s="32">
        <f>VLOOKUP(A285,'Table S4- More Sig Protein'!C:G,5,FALSE)</f>
        <v>0</v>
      </c>
      <c r="I285" s="35">
        <f>VLOOKUP(A285,'Table S4- More Sig Protein'!C:M,10,FALSE)</f>
        <v>-0.32384424332044581</v>
      </c>
      <c r="J285" s="35">
        <f>VLOOKUP(A285,'Table S4- More Sig Protein'!C:M,11,FALSE)</f>
        <v>-0.1227590361059363</v>
      </c>
    </row>
    <row r="286" spans="1:10" x14ac:dyDescent="0.2">
      <c r="A286" s="115" t="s">
        <v>809</v>
      </c>
      <c r="B286" s="98">
        <v>0.96548</v>
      </c>
      <c r="C286" s="98">
        <v>-5.0680999999999997E-2</v>
      </c>
      <c r="D286" s="97">
        <v>-1.7376</v>
      </c>
      <c r="E286" s="99">
        <v>8.5656999999999997E-2</v>
      </c>
      <c r="F286" s="109">
        <v>0</v>
      </c>
      <c r="G286" s="57" t="str">
        <f>VLOOKUP(A286,'Table S4- More Sig Protein'!C:M,4,FALSE)</f>
        <v>-</v>
      </c>
      <c r="H286" s="32">
        <f>VLOOKUP(A286,'Table S4- More Sig Protein'!C:G,5,FALSE)</f>
        <v>0</v>
      </c>
      <c r="I286" s="35">
        <f>VLOOKUP(A286,'Table S4- More Sig Protein'!C:M,10,FALSE)</f>
        <v>-0.28529439212369923</v>
      </c>
      <c r="J286" s="35">
        <f>VLOOKUP(A286,'Table S4- More Sig Protein'!C:M,11,FALSE)</f>
        <v>-8.9554056602475285E-2</v>
      </c>
    </row>
    <row r="287" spans="1:10" x14ac:dyDescent="0.2">
      <c r="A287" s="115" t="s">
        <v>731</v>
      </c>
      <c r="B287" s="98">
        <v>0.96431</v>
      </c>
      <c r="C287" s="98">
        <v>-5.2430999999999998E-2</v>
      </c>
      <c r="D287" s="97">
        <v>-0.90722999999999998</v>
      </c>
      <c r="E287" s="99">
        <v>0.36668000000000001</v>
      </c>
      <c r="F287" s="109">
        <v>0</v>
      </c>
      <c r="G287" s="32">
        <f>VLOOKUP(A287,'Table S4- More Sig Protein'!C:M,4,FALSE)</f>
        <v>0</v>
      </c>
      <c r="H287" s="114" t="str">
        <f>VLOOKUP(A287,'Table S4- More Sig Protein'!C:G,5,FALSE)</f>
        <v>+</v>
      </c>
      <c r="I287" s="35">
        <f>VLOOKUP(A287,'Table S4- More Sig Protein'!C:M,10,FALSE)</f>
        <v>2.8529547083262941E-2</v>
      </c>
      <c r="J287" s="35">
        <f>VLOOKUP(A287,'Table S4- More Sig Protein'!C:M,11,FALSE)</f>
        <v>0.47213152554702198</v>
      </c>
    </row>
    <row r="288" spans="1:10" x14ac:dyDescent="0.2">
      <c r="A288" s="116" t="s">
        <v>2041</v>
      </c>
      <c r="B288" s="98">
        <v>0.96350000000000002</v>
      </c>
      <c r="C288" s="98">
        <v>-5.3649000000000002E-2</v>
      </c>
      <c r="D288" s="97">
        <v>-0.34805999999999998</v>
      </c>
      <c r="E288" s="99">
        <v>0.72860000000000003</v>
      </c>
      <c r="F288" s="109">
        <v>0</v>
      </c>
      <c r="G288" s="114" t="str">
        <f>VLOOKUP(A288,'Table S4- More Sig Protein'!C:M,4,FALSE)</f>
        <v>+</v>
      </c>
      <c r="H288" s="32">
        <f>VLOOKUP(A288,'Table S4- More Sig Protein'!C:G,5,FALSE)</f>
        <v>0</v>
      </c>
      <c r="I288" s="35">
        <f>VLOOKUP(A288,'Table S4- More Sig Protein'!C:M,10,FALSE)</f>
        <v>0.41727321608650847</v>
      </c>
      <c r="J288" s="35">
        <f>VLOOKUP(A288,'Table S4- More Sig Protein'!C:M,11,FALSE)</f>
        <v>1.0057495419735218E-2</v>
      </c>
    </row>
    <row r="289" spans="1:10" x14ac:dyDescent="0.2">
      <c r="A289" s="115" t="s">
        <v>1846</v>
      </c>
      <c r="B289" s="98">
        <v>0.96108000000000005</v>
      </c>
      <c r="C289" s="98">
        <v>-5.7265000000000003E-2</v>
      </c>
      <c r="D289" s="97">
        <v>-0.74080000000000001</v>
      </c>
      <c r="E289" s="99">
        <v>0.46072000000000002</v>
      </c>
      <c r="F289" s="109">
        <v>0</v>
      </c>
      <c r="G289" s="32">
        <f>VLOOKUP(A289,'Table S4- More Sig Protein'!C:M,4,FALSE)</f>
        <v>0</v>
      </c>
      <c r="H289" s="114" t="str">
        <f>VLOOKUP(A289,'Table S4- More Sig Protein'!C:G,5,FALSE)</f>
        <v>+</v>
      </c>
      <c r="I289" s="35">
        <f>VLOOKUP(A289,'Table S4- More Sig Protein'!C:M,10,FALSE)</f>
        <v>-6.4355950738210765E-3</v>
      </c>
      <c r="J289" s="35">
        <f>VLOOKUP(A289,'Table S4- More Sig Protein'!C:M,11,FALSE)</f>
        <v>0.42397453477025238</v>
      </c>
    </row>
    <row r="290" spans="1:10" x14ac:dyDescent="0.2">
      <c r="A290" s="116" t="s">
        <v>2260</v>
      </c>
      <c r="B290" s="98">
        <v>0.95935000000000004</v>
      </c>
      <c r="C290" s="98">
        <v>-5.9877E-2</v>
      </c>
      <c r="D290" s="97">
        <v>-0.90046000000000004</v>
      </c>
      <c r="E290" s="99">
        <v>0.37025000000000002</v>
      </c>
      <c r="F290" s="109">
        <v>0</v>
      </c>
      <c r="G290" s="32">
        <f>VLOOKUP(A290,'Table S4- More Sig Protein'!C:M,4,FALSE)</f>
        <v>0</v>
      </c>
      <c r="H290" s="114" t="str">
        <f>VLOOKUP(A290,'Table S4- More Sig Protein'!C:G,5,FALSE)</f>
        <v>+</v>
      </c>
      <c r="I290" s="35">
        <f>VLOOKUP(A290,'Table S4- More Sig Protein'!C:M,10,FALSE)</f>
        <v>3.4013997612802882E-4</v>
      </c>
      <c r="J290" s="35">
        <f>VLOOKUP(A290,'Table S4- More Sig Protein'!C:M,11,FALSE)</f>
        <v>0.42503471659199121</v>
      </c>
    </row>
    <row r="291" spans="1:10" x14ac:dyDescent="0.2">
      <c r="A291" s="115" t="s">
        <v>1502</v>
      </c>
      <c r="B291" s="98">
        <v>0.95694999999999997</v>
      </c>
      <c r="C291" s="98">
        <v>-6.3490000000000005E-2</v>
      </c>
      <c r="D291" s="97">
        <v>-1.3184</v>
      </c>
      <c r="E291" s="99">
        <v>0.19067000000000001</v>
      </c>
      <c r="F291" s="109">
        <v>0</v>
      </c>
      <c r="G291" s="32">
        <f>VLOOKUP(A291,'Table S4- More Sig Protein'!C:M,4,FALSE)</f>
        <v>0</v>
      </c>
      <c r="H291" s="114" t="str">
        <f>VLOOKUP(A291,'Table S4- More Sig Protein'!C:G,5,FALSE)</f>
        <v>+</v>
      </c>
      <c r="I291" s="35">
        <f>VLOOKUP(A291,'Table S4- More Sig Protein'!C:M,10,FALSE)</f>
        <v>5.0040232708321142E-2</v>
      </c>
      <c r="J291" s="35">
        <f>VLOOKUP(A291,'Table S4- More Sig Protein'!C:M,11,FALSE)</f>
        <v>0.33902202633084855</v>
      </c>
    </row>
    <row r="292" spans="1:10" x14ac:dyDescent="0.2">
      <c r="A292" s="115" t="s">
        <v>1324</v>
      </c>
      <c r="B292" s="98">
        <v>0.95601000000000003</v>
      </c>
      <c r="C292" s="98">
        <v>-6.4896999999999996E-2</v>
      </c>
      <c r="D292" s="97">
        <v>-0.65495000000000003</v>
      </c>
      <c r="E292" s="99">
        <v>0.51415</v>
      </c>
      <c r="F292" s="109">
        <v>0</v>
      </c>
      <c r="G292" s="57" t="str">
        <f>VLOOKUP(A292,'Table S4- More Sig Protein'!C:M,4,FALSE)</f>
        <v>-</v>
      </c>
      <c r="H292" s="32">
        <f>VLOOKUP(A292,'Table S4- More Sig Protein'!C:G,5,FALSE)</f>
        <v>0</v>
      </c>
      <c r="I292" s="35">
        <f>VLOOKUP(A292,'Table S4- More Sig Protein'!C:M,10,FALSE)</f>
        <v>-0.41253619520284168</v>
      </c>
      <c r="J292" s="35">
        <f>VLOOKUP(A292,'Table S4- More Sig Protein'!C:M,11,FALSE)</f>
        <v>-0.2134464548257391</v>
      </c>
    </row>
    <row r="293" spans="1:10" x14ac:dyDescent="0.2">
      <c r="A293" s="116" t="s">
        <v>2016</v>
      </c>
      <c r="B293" s="98">
        <v>0.95545000000000002</v>
      </c>
      <c r="C293" s="98">
        <v>-6.5754000000000007E-2</v>
      </c>
      <c r="D293" s="97">
        <v>-1.3702000000000001</v>
      </c>
      <c r="E293" s="99">
        <v>0.17399999999999999</v>
      </c>
      <c r="F293" s="109">
        <v>0</v>
      </c>
      <c r="G293" s="57" t="str">
        <f>VLOOKUP(A293,'Table S4- More Sig Protein'!C:M,4,FALSE)</f>
        <v>-</v>
      </c>
      <c r="H293" s="32">
        <f>VLOOKUP(A293,'Table S4- More Sig Protein'!C:G,5,FALSE)</f>
        <v>0</v>
      </c>
      <c r="I293" s="35">
        <f>VLOOKUP(A293,'Table S4- More Sig Protein'!C:M,10,FALSE)</f>
        <v>-0.48033514719809034</v>
      </c>
      <c r="J293" s="35">
        <f>VLOOKUP(A293,'Table S4- More Sig Protein'!C:M,11,FALSE)</f>
        <v>-0.14613647172130939</v>
      </c>
    </row>
    <row r="294" spans="1:10" x14ac:dyDescent="0.2">
      <c r="A294" s="115" t="s">
        <v>1609</v>
      </c>
      <c r="B294" s="98">
        <v>0.94887999999999995</v>
      </c>
      <c r="C294" s="98">
        <v>-7.5700000000000003E-2</v>
      </c>
      <c r="D294" s="97">
        <v>-1.6256999999999999</v>
      </c>
      <c r="E294" s="99">
        <v>0.10747</v>
      </c>
      <c r="F294" s="109">
        <v>0</v>
      </c>
      <c r="G294" s="57" t="str">
        <f>VLOOKUP(A294,'Table S4- More Sig Protein'!C:M,4,FALSE)</f>
        <v>--</v>
      </c>
      <c r="H294" s="32">
        <f>VLOOKUP(A294,'Table S4- More Sig Protein'!C:G,5,FALSE)</f>
        <v>0</v>
      </c>
      <c r="I294" s="35">
        <f>VLOOKUP(A294,'Table S4- More Sig Protein'!C:M,10,FALSE)</f>
        <v>-7.5146134148216248E-3</v>
      </c>
      <c r="J294" s="35">
        <f>VLOOKUP(A294,'Table S4- More Sig Protein'!C:M,11,FALSE)</f>
        <v>-7.3542671011532335E-2</v>
      </c>
    </row>
    <row r="295" spans="1:10" x14ac:dyDescent="0.2">
      <c r="A295" s="115" t="s">
        <v>1307</v>
      </c>
      <c r="B295" s="98">
        <v>0.94810000000000005</v>
      </c>
      <c r="C295" s="98">
        <v>-7.6883999999999994E-2</v>
      </c>
      <c r="D295" s="97">
        <v>-1.246</v>
      </c>
      <c r="E295" s="99">
        <v>0.21596000000000001</v>
      </c>
      <c r="F295" s="109">
        <v>0</v>
      </c>
      <c r="G295" s="57" t="str">
        <f>VLOOKUP(A295,'Table S4- More Sig Protein'!C:M,4,FALSE)</f>
        <v>-</v>
      </c>
      <c r="H295" s="32">
        <f>VLOOKUP(A295,'Table S4- More Sig Protein'!C:G,5,FALSE)</f>
        <v>0</v>
      </c>
      <c r="I295" s="35">
        <f>VLOOKUP(A295,'Table S4- More Sig Protein'!C:M,10,FALSE)</f>
        <v>-0.42787366381385539</v>
      </c>
      <c r="J295" s="35">
        <f>VLOOKUP(A295,'Table S4- More Sig Protein'!C:M,11,FALSE)</f>
        <v>-3.8479791703920796E-2</v>
      </c>
    </row>
    <row r="296" spans="1:10" x14ac:dyDescent="0.2">
      <c r="A296" s="115" t="s">
        <v>1295</v>
      </c>
      <c r="B296" s="98">
        <v>0.94401000000000002</v>
      </c>
      <c r="C296" s="98">
        <v>-8.3122000000000001E-2</v>
      </c>
      <c r="D296" s="97">
        <v>-0.31363999999999997</v>
      </c>
      <c r="E296" s="99">
        <v>0.75451000000000001</v>
      </c>
      <c r="F296" s="109">
        <v>0</v>
      </c>
      <c r="G296" s="32">
        <f>VLOOKUP(A296,'Table S4- More Sig Protein'!C:M,4,FALSE)</f>
        <v>0</v>
      </c>
      <c r="H296" s="114" t="str">
        <f>VLOOKUP(A296,'Table S4- More Sig Protein'!C:G,5,FALSE)</f>
        <v>+</v>
      </c>
      <c r="I296" s="35">
        <f>VLOOKUP(A296,'Table S4- More Sig Protein'!C:M,10,FALSE)</f>
        <v>3.3522655143531921E-3</v>
      </c>
      <c r="J296" s="35">
        <f>VLOOKUP(A296,'Table S4- More Sig Protein'!C:M,11,FALSE)</f>
        <v>0.38225885610849097</v>
      </c>
    </row>
    <row r="297" spans="1:10" x14ac:dyDescent="0.2">
      <c r="A297" s="115" t="s">
        <v>1767</v>
      </c>
      <c r="B297" s="98">
        <v>0.94281000000000004</v>
      </c>
      <c r="C297" s="98">
        <v>-8.4954000000000002E-2</v>
      </c>
      <c r="D297" s="97">
        <v>-0.51927000000000001</v>
      </c>
      <c r="E297" s="99">
        <v>0.60482999999999998</v>
      </c>
      <c r="F297" s="109">
        <v>0</v>
      </c>
      <c r="G297" s="32">
        <f>VLOOKUP(A297,'Table S4- More Sig Protein'!C:M,4,FALSE)</f>
        <v>0</v>
      </c>
      <c r="H297" s="114" t="str">
        <f>VLOOKUP(A297,'Table S4- More Sig Protein'!C:G,5,FALSE)</f>
        <v>+</v>
      </c>
      <c r="I297" s="35">
        <f>VLOOKUP(A297,'Table S4- More Sig Protein'!C:M,10,FALSE)</f>
        <v>9.6046210848466984E-2</v>
      </c>
      <c r="J297" s="35">
        <f>VLOOKUP(A297,'Table S4- More Sig Protein'!C:M,11,FALSE)</f>
        <v>0.50851549448683642</v>
      </c>
    </row>
    <row r="298" spans="1:10" x14ac:dyDescent="0.2">
      <c r="A298" s="115" t="s">
        <v>1775</v>
      </c>
      <c r="B298" s="98">
        <v>0.94210000000000005</v>
      </c>
      <c r="C298" s="98">
        <v>-8.6046999999999998E-2</v>
      </c>
      <c r="D298" s="97">
        <v>-0.43703999999999998</v>
      </c>
      <c r="E298" s="99">
        <v>0.66312000000000004</v>
      </c>
      <c r="F298" s="109">
        <v>0</v>
      </c>
      <c r="G298" s="32">
        <f>VLOOKUP(A298,'Table S4- More Sig Protein'!C:M,4,FALSE)</f>
        <v>0</v>
      </c>
      <c r="H298" s="114" t="str">
        <f>VLOOKUP(A298,'Table S4- More Sig Protein'!C:G,5,FALSE)</f>
        <v>+</v>
      </c>
      <c r="I298" s="35">
        <f>VLOOKUP(A298,'Table S4- More Sig Protein'!C:M,10,FALSE)</f>
        <v>0.33206961632594734</v>
      </c>
      <c r="J298" s="35">
        <f>VLOOKUP(A298,'Table S4- More Sig Protein'!C:M,11,FALSE)</f>
        <v>0.66278777798749111</v>
      </c>
    </row>
    <row r="299" spans="1:10" x14ac:dyDescent="0.2">
      <c r="A299" s="115" t="s">
        <v>781</v>
      </c>
      <c r="B299" s="98">
        <v>0.93700000000000006</v>
      </c>
      <c r="C299" s="98">
        <v>-9.3871999999999997E-2</v>
      </c>
      <c r="D299" s="97">
        <v>-1.6989000000000001</v>
      </c>
      <c r="E299" s="99">
        <v>9.2755000000000004E-2</v>
      </c>
      <c r="F299" s="109">
        <v>0</v>
      </c>
      <c r="G299" s="32">
        <f>VLOOKUP(A299,'Table S4- More Sig Protein'!C:M,4,FALSE)</f>
        <v>0</v>
      </c>
      <c r="H299" s="57" t="str">
        <f>VLOOKUP(A299,'Table S4- More Sig Protein'!C:G,5,FALSE)</f>
        <v>--</v>
      </c>
      <c r="I299" s="35">
        <f>VLOOKUP(A299,'Table S4- More Sig Protein'!C:M,10,FALSE)</f>
        <v>-5.3413630481205843E-2</v>
      </c>
      <c r="J299" s="35">
        <f>VLOOKUP(A299,'Table S4- More Sig Protein'!C:M,11,FALSE)</f>
        <v>-0.17272718213978244</v>
      </c>
    </row>
    <row r="300" spans="1:10" x14ac:dyDescent="0.2">
      <c r="A300" s="115" t="s">
        <v>1031</v>
      </c>
      <c r="B300" s="98">
        <v>0.93069000000000002</v>
      </c>
      <c r="C300" s="98">
        <v>-0.10362</v>
      </c>
      <c r="D300" s="97">
        <v>-0.44364999999999999</v>
      </c>
      <c r="E300" s="99">
        <v>0.65834999999999999</v>
      </c>
      <c r="F300" s="109">
        <v>0</v>
      </c>
      <c r="G300" s="32">
        <v>0</v>
      </c>
      <c r="H300" s="114" t="str">
        <f>VLOOKUP(A300,'Table S4- More Sig Protein'!C:G,5,FALSE)</f>
        <v>++</v>
      </c>
      <c r="I300" s="35">
        <f>VLOOKUP(A300,'Table S4- More Sig Protein'!C:M,10,FALSE)</f>
        <v>0</v>
      </c>
      <c r="J300" s="35">
        <f>VLOOKUP(A300,'Table S4- More Sig Protein'!C:M,11,FALSE)</f>
        <v>0</v>
      </c>
    </row>
    <row r="301" spans="1:10" x14ac:dyDescent="0.2">
      <c r="A301" s="115" t="s">
        <v>1929</v>
      </c>
      <c r="B301" s="98">
        <v>0.93006</v>
      </c>
      <c r="C301" s="98">
        <v>-0.1046</v>
      </c>
      <c r="D301" s="97">
        <v>-0.49075999999999997</v>
      </c>
      <c r="E301" s="99">
        <v>0.62478</v>
      </c>
      <c r="F301" s="109">
        <v>0</v>
      </c>
      <c r="G301" s="32">
        <f>VLOOKUP(A301,'Table S4- More Sig Protein'!C:M,4,FALSE)</f>
        <v>0</v>
      </c>
      <c r="H301" s="114" t="str">
        <f>VLOOKUP(A301,'Table S4- More Sig Protein'!C:G,5,FALSE)</f>
        <v>+</v>
      </c>
      <c r="I301" s="35">
        <f>VLOOKUP(A301,'Table S4- More Sig Protein'!C:M,10,FALSE)</f>
        <v>0.95658723892099928</v>
      </c>
      <c r="J301" s="35">
        <f>VLOOKUP(A301,'Table S4- More Sig Protein'!C:M,11,FALSE)</f>
        <v>0.53257693887086432</v>
      </c>
    </row>
    <row r="302" spans="1:10" x14ac:dyDescent="0.2">
      <c r="A302" s="115" t="s">
        <v>944</v>
      </c>
      <c r="B302" s="98">
        <v>0.92715000000000003</v>
      </c>
      <c r="C302" s="98">
        <v>-0.10913</v>
      </c>
      <c r="D302" s="97">
        <v>-0.67003000000000001</v>
      </c>
      <c r="E302" s="99">
        <v>0.50453000000000003</v>
      </c>
      <c r="F302" s="109">
        <v>0</v>
      </c>
      <c r="G302" s="57" t="str">
        <f>VLOOKUP(A302,'Table S4- More Sig Protein'!C:M,4,FALSE)</f>
        <v>--</v>
      </c>
      <c r="H302" s="32">
        <f>VLOOKUP(A302,'Table S4- More Sig Protein'!C:G,5,FALSE)</f>
        <v>0</v>
      </c>
      <c r="I302" s="35">
        <f>VLOOKUP(A302,'Table S4- More Sig Protein'!C:M,10,FALSE)</f>
        <v>-0.11335892574128614</v>
      </c>
      <c r="J302" s="35">
        <f>VLOOKUP(A302,'Table S4- More Sig Protein'!C:M,11,FALSE)</f>
        <v>-8.7696645259354611E-2</v>
      </c>
    </row>
    <row r="303" spans="1:10" x14ac:dyDescent="0.2">
      <c r="A303" s="116" t="s">
        <v>712</v>
      </c>
      <c r="B303" s="98">
        <v>0.92139000000000004</v>
      </c>
      <c r="C303" s="98">
        <v>-0.11812</v>
      </c>
      <c r="D303" s="97">
        <v>-1.1719999999999999</v>
      </c>
      <c r="E303" s="99">
        <v>0.24426999999999999</v>
      </c>
      <c r="F303" s="109">
        <v>0</v>
      </c>
      <c r="G303" s="57" t="str">
        <f>VLOOKUP(A303,'Table S4- More Sig Protein'!C:M,4,FALSE)</f>
        <v>-</v>
      </c>
      <c r="H303" s="32">
        <f>VLOOKUP(A303,'Table S4- More Sig Protein'!C:G,5,FALSE)</f>
        <v>0</v>
      </c>
      <c r="I303" s="35">
        <f>VLOOKUP(A303,'Table S4- More Sig Protein'!C:M,10,FALSE)</f>
        <v>-0.44836435800400309</v>
      </c>
      <c r="J303" s="35">
        <f>VLOOKUP(A303,'Table S4- More Sig Protein'!C:M,11,FALSE)</f>
        <v>-0.28982193210584484</v>
      </c>
    </row>
    <row r="304" spans="1:10" x14ac:dyDescent="0.2">
      <c r="A304" s="115" t="s">
        <v>1916</v>
      </c>
      <c r="B304" s="98">
        <v>0.91896999999999995</v>
      </c>
      <c r="C304" s="98">
        <v>-0.12191</v>
      </c>
      <c r="D304" s="97">
        <v>-1.3405</v>
      </c>
      <c r="E304" s="99">
        <v>0.18343000000000001</v>
      </c>
      <c r="F304" s="109">
        <v>0</v>
      </c>
      <c r="G304" s="32">
        <f>VLOOKUP(A304,'Table S4- More Sig Protein'!C:M,4,FALSE)</f>
        <v>0</v>
      </c>
      <c r="H304" s="57" t="str">
        <f>VLOOKUP(A304,'Table S4- More Sig Protein'!C:G,5,FALSE)</f>
        <v>-</v>
      </c>
      <c r="I304" s="35">
        <f>VLOOKUP(A304,'Table S4- More Sig Protein'!C:M,10,FALSE)</f>
        <v>-0.43669216306230219</v>
      </c>
      <c r="J304" s="35">
        <f>VLOOKUP(A304,'Table S4- More Sig Protein'!C:M,11,FALSE)</f>
        <v>-0.47684028652151511</v>
      </c>
    </row>
    <row r="305" spans="1:10" x14ac:dyDescent="0.2">
      <c r="A305" s="116" t="s">
        <v>1439</v>
      </c>
      <c r="B305" s="98">
        <v>0.91839999999999999</v>
      </c>
      <c r="C305" s="98">
        <v>-0.12281</v>
      </c>
      <c r="D305" s="97">
        <v>-0.53403</v>
      </c>
      <c r="E305" s="99">
        <v>0.59462000000000004</v>
      </c>
      <c r="F305" s="109">
        <v>0</v>
      </c>
      <c r="G305" s="57" t="str">
        <f>VLOOKUP(A305,'Table S4- More Sig Protein'!C:M,4,FALSE)</f>
        <v>--</v>
      </c>
      <c r="H305" s="32">
        <f>VLOOKUP(A305,'Table S4- More Sig Protein'!C:G,5,FALSE)</f>
        <v>0</v>
      </c>
      <c r="I305" s="35">
        <f>VLOOKUP(A305,'Table S4- More Sig Protein'!C:M,10,FALSE)</f>
        <v>-2.7661302992262549E-2</v>
      </c>
      <c r="J305" s="35">
        <f>VLOOKUP(A305,'Table S4- More Sig Protein'!C:M,11,FALSE)</f>
        <v>-0.11918156286638393</v>
      </c>
    </row>
    <row r="306" spans="1:10" x14ac:dyDescent="0.2">
      <c r="A306" s="115" t="s">
        <v>1683</v>
      </c>
      <c r="B306" s="98">
        <v>0.90795000000000003</v>
      </c>
      <c r="C306" s="98">
        <v>-0.13930999999999999</v>
      </c>
      <c r="D306" s="97">
        <v>-1.4319999999999999</v>
      </c>
      <c r="E306" s="99">
        <v>0.15556</v>
      </c>
      <c r="F306" s="109">
        <v>0</v>
      </c>
      <c r="G306" s="57" t="str">
        <f>VLOOKUP(A306,'Table S4- More Sig Protein'!C:M,4,FALSE)</f>
        <v>--</v>
      </c>
      <c r="H306" s="57" t="str">
        <f>VLOOKUP(A306,'Table S4- More Sig Protein'!C:G,5,FALSE)</f>
        <v>-</v>
      </c>
      <c r="I306" s="35">
        <f>VLOOKUP(A306,'Table S4- More Sig Protein'!C:M,10,FALSE)</f>
        <v>-8.4706822812314897E-3</v>
      </c>
      <c r="J306" s="35">
        <f>VLOOKUP(A306,'Table S4- More Sig Protein'!C:M,11,FALSE)</f>
        <v>-0.16155860148283985</v>
      </c>
    </row>
    <row r="307" spans="1:10" x14ac:dyDescent="0.2">
      <c r="A307" s="115" t="s">
        <v>987</v>
      </c>
      <c r="B307" s="98">
        <v>0.90246000000000004</v>
      </c>
      <c r="C307" s="98">
        <v>-0.14807000000000001</v>
      </c>
      <c r="D307" s="97">
        <v>-0.58484999999999998</v>
      </c>
      <c r="E307" s="99">
        <v>0.56010000000000004</v>
      </c>
      <c r="F307" s="109">
        <v>0</v>
      </c>
      <c r="G307" s="57" t="str">
        <f>VLOOKUP(A307,'Table S4- More Sig Protein'!C:M,4,FALSE)</f>
        <v>-</v>
      </c>
      <c r="H307" s="32">
        <f>VLOOKUP(A307,'Table S4- More Sig Protein'!C:G,5,FALSE)</f>
        <v>0</v>
      </c>
      <c r="I307" s="35">
        <f>VLOOKUP(A307,'Table S4- More Sig Protein'!C:M,10,FALSE)</f>
        <v>-0.66839146380935865</v>
      </c>
      <c r="J307" s="35">
        <f>VLOOKUP(A307,'Table S4- More Sig Protein'!C:M,11,FALSE)</f>
        <v>-0.20502119932814011</v>
      </c>
    </row>
    <row r="308" spans="1:10" x14ac:dyDescent="0.2">
      <c r="A308" s="115" t="s">
        <v>1948</v>
      </c>
      <c r="B308" s="98">
        <v>0.89985000000000004</v>
      </c>
      <c r="C308" s="98">
        <v>-0.15225</v>
      </c>
      <c r="D308" s="97">
        <v>-0.53725000000000001</v>
      </c>
      <c r="E308" s="99">
        <v>0.59240999999999999</v>
      </c>
      <c r="F308" s="109">
        <v>0</v>
      </c>
      <c r="G308" s="32">
        <f>VLOOKUP(A308,'Table S4- More Sig Protein'!C:M,4,FALSE)</f>
        <v>0</v>
      </c>
      <c r="H308" s="114" t="str">
        <f>VLOOKUP(A308,'Table S4- More Sig Protein'!C:G,5,FALSE)</f>
        <v>+</v>
      </c>
      <c r="I308" s="35">
        <f>VLOOKUP(A308,'Table S4- More Sig Protein'!C:M,10,FALSE)</f>
        <v>0.19752578303371138</v>
      </c>
      <c r="J308" s="35">
        <f>VLOOKUP(A308,'Table S4- More Sig Protein'!C:M,11,FALSE)</f>
        <v>0.41814653303011085</v>
      </c>
    </row>
    <row r="309" spans="1:10" x14ac:dyDescent="0.2">
      <c r="A309" s="115" t="s">
        <v>917</v>
      </c>
      <c r="B309" s="98">
        <v>0.89839000000000002</v>
      </c>
      <c r="C309" s="98">
        <v>-0.15459000000000001</v>
      </c>
      <c r="D309" s="97">
        <v>-1.5539000000000001</v>
      </c>
      <c r="E309" s="99">
        <v>0.12368</v>
      </c>
      <c r="F309" s="109">
        <v>0</v>
      </c>
      <c r="G309" s="32">
        <f>VLOOKUP(A309,'Table S4- More Sig Protein'!C:M,4,FALSE)</f>
        <v>0</v>
      </c>
      <c r="H309" s="114" t="str">
        <f>VLOOKUP(A309,'Table S4- More Sig Protein'!C:G,5,FALSE)</f>
        <v>+</v>
      </c>
      <c r="I309" s="35">
        <f>VLOOKUP(A309,'Table S4- More Sig Protein'!C:M,10,FALSE)</f>
        <v>-1.3310946307925065E-2</v>
      </c>
      <c r="J309" s="35">
        <f>VLOOKUP(A309,'Table S4- More Sig Protein'!C:M,11,FALSE)</f>
        <v>0.19911163907412543</v>
      </c>
    </row>
    <row r="310" spans="1:10" x14ac:dyDescent="0.2">
      <c r="A310" s="115" t="s">
        <v>2075</v>
      </c>
      <c r="B310" s="98">
        <v>0.89820999999999995</v>
      </c>
      <c r="C310" s="98">
        <v>-0.15487000000000001</v>
      </c>
      <c r="D310" s="97">
        <v>-0.83821999999999997</v>
      </c>
      <c r="E310" s="99">
        <v>0.40410000000000001</v>
      </c>
      <c r="F310" s="109">
        <v>0</v>
      </c>
      <c r="G310" s="57" t="str">
        <f>VLOOKUP(A310,'Table S4- More Sig Protein'!C:M,4,FALSE)</f>
        <v>-</v>
      </c>
      <c r="H310" s="32">
        <f>VLOOKUP(A310,'Table S4- More Sig Protein'!C:G,5,FALSE)</f>
        <v>0</v>
      </c>
      <c r="I310" s="35">
        <f>VLOOKUP(A310,'Table S4- More Sig Protein'!C:M,10,FALSE)</f>
        <v>-0.31223001044642018</v>
      </c>
      <c r="J310" s="35">
        <f>VLOOKUP(A310,'Table S4- More Sig Protein'!C:M,11,FALSE)</f>
        <v>-6.6212192808276171E-2</v>
      </c>
    </row>
    <row r="311" spans="1:10" x14ac:dyDescent="0.2">
      <c r="A311" s="115" t="s">
        <v>1338</v>
      </c>
      <c r="B311" s="98">
        <v>0.89</v>
      </c>
      <c r="C311" s="98">
        <v>-0.16813</v>
      </c>
      <c r="D311" s="97">
        <v>-0.61568999999999996</v>
      </c>
      <c r="E311" s="99">
        <v>0.53964000000000001</v>
      </c>
      <c r="F311" s="109">
        <v>0</v>
      </c>
      <c r="G311" s="57" t="str">
        <f>VLOOKUP(A311,'Table S4- More Sig Protein'!C:M,4,FALSE)</f>
        <v>--</v>
      </c>
      <c r="H311" s="57" t="str">
        <f>VLOOKUP(A311,'Table S4- More Sig Protein'!C:G,5,FALSE)</f>
        <v>--</v>
      </c>
      <c r="I311" s="35">
        <f>VLOOKUP(A311,'Table S4- More Sig Protein'!C:M,10,FALSE)</f>
        <v>-0.39783457687382118</v>
      </c>
      <c r="J311" s="35">
        <f>VLOOKUP(A311,'Table S4- More Sig Protein'!C:M,11,FALSE)</f>
        <v>0.19631308973738548</v>
      </c>
    </row>
    <row r="312" spans="1:10" x14ac:dyDescent="0.2">
      <c r="A312" s="115" t="s">
        <v>1732</v>
      </c>
      <c r="B312" s="98">
        <v>0.87746999999999997</v>
      </c>
      <c r="C312" s="98">
        <v>-0.18858</v>
      </c>
      <c r="D312" s="97">
        <v>-0.83548999999999995</v>
      </c>
      <c r="E312" s="99">
        <v>0.40562999999999999</v>
      </c>
      <c r="F312" s="109">
        <v>0</v>
      </c>
      <c r="G312" s="32">
        <f>VLOOKUP(A312,'Table S4- More Sig Protein'!C:M,4,FALSE)</f>
        <v>0</v>
      </c>
      <c r="H312" s="114" t="str">
        <f>VLOOKUP(A312,'Table S4- More Sig Protein'!C:G,5,FALSE)</f>
        <v>+</v>
      </c>
      <c r="I312" s="35">
        <f>VLOOKUP(A312,'Table S4- More Sig Protein'!C:M,10,FALSE)</f>
        <v>7.4580705597684371E-2</v>
      </c>
      <c r="J312" s="35">
        <f>VLOOKUP(A312,'Table S4- More Sig Protein'!C:M,11,FALSE)</f>
        <v>0.23819014212458356</v>
      </c>
    </row>
    <row r="313" spans="1:10" x14ac:dyDescent="0.2">
      <c r="A313" s="115" t="s">
        <v>1508</v>
      </c>
      <c r="B313" s="98">
        <v>0.87605999999999995</v>
      </c>
      <c r="C313" s="98">
        <v>-0.19089999999999999</v>
      </c>
      <c r="D313" s="97">
        <v>-1.756</v>
      </c>
      <c r="E313" s="99">
        <v>8.2449999999999996E-2</v>
      </c>
      <c r="F313" s="109">
        <v>0</v>
      </c>
      <c r="G313" s="32">
        <f>VLOOKUP(A313,'Table S4- More Sig Protein'!C:M,4,FALSE)</f>
        <v>0</v>
      </c>
      <c r="H313" s="114" t="str">
        <f>VLOOKUP(A313,'Table S4- More Sig Protein'!C:G,5,FALSE)</f>
        <v>+</v>
      </c>
      <c r="I313" s="35">
        <f>VLOOKUP(A313,'Table S4- More Sig Protein'!C:M,10,FALSE)</f>
        <v>3.3441774489901377E-2</v>
      </c>
      <c r="J313" s="35">
        <f>VLOOKUP(A313,'Table S4- More Sig Protein'!C:M,11,FALSE)</f>
        <v>0.25443331912727984</v>
      </c>
    </row>
    <row r="314" spans="1:10" x14ac:dyDescent="0.2">
      <c r="A314" s="116" t="s">
        <v>2015</v>
      </c>
      <c r="B314" s="98">
        <v>0.86965000000000003</v>
      </c>
      <c r="C314" s="98">
        <v>-0.20149</v>
      </c>
      <c r="D314" s="97">
        <v>-0.67495000000000005</v>
      </c>
      <c r="E314" s="99">
        <v>0.50141999999999998</v>
      </c>
      <c r="F314" s="109">
        <v>0</v>
      </c>
      <c r="G314" s="32">
        <f>VLOOKUP(A314,'Table S4- More Sig Protein'!C:M,4,FALSE)</f>
        <v>0</v>
      </c>
      <c r="H314" s="114" t="str">
        <f>VLOOKUP(A314,'Table S4- More Sig Protein'!C:G,5,FALSE)</f>
        <v>++</v>
      </c>
      <c r="I314" s="35">
        <f>VLOOKUP(A314,'Table S4- More Sig Protein'!C:M,10,FALSE)</f>
        <v>0.22894234267787361</v>
      </c>
      <c r="J314" s="35">
        <f>VLOOKUP(A314,'Table S4- More Sig Protein'!C:M,11,FALSE)</f>
        <v>-0.25161970874636808</v>
      </c>
    </row>
    <row r="315" spans="1:10" x14ac:dyDescent="0.2">
      <c r="A315" s="115" t="s">
        <v>1761</v>
      </c>
      <c r="B315" s="98">
        <v>0.86160999999999999</v>
      </c>
      <c r="C315" s="98">
        <v>-0.21489</v>
      </c>
      <c r="D315" s="97">
        <v>-0.75688999999999995</v>
      </c>
      <c r="E315" s="99">
        <v>0.45107000000000003</v>
      </c>
      <c r="F315" s="109">
        <v>0</v>
      </c>
      <c r="G315" s="32">
        <f>VLOOKUP(A315,'Table S4- More Sig Protein'!C:M,4,FALSE)</f>
        <v>0</v>
      </c>
      <c r="H315" s="114" t="str">
        <f>VLOOKUP(A315,'Table S4- More Sig Protein'!C:G,5,FALSE)</f>
        <v>+</v>
      </c>
      <c r="I315" s="35">
        <f>VLOOKUP(A315,'Table S4- More Sig Protein'!C:M,10,FALSE)</f>
        <v>0.1610776416582933</v>
      </c>
      <c r="J315" s="35">
        <f>VLOOKUP(A315,'Table S4- More Sig Protein'!C:M,11,FALSE)</f>
        <v>0.39997057636312761</v>
      </c>
    </row>
    <row r="316" spans="1:10" x14ac:dyDescent="0.2">
      <c r="A316" s="115" t="s">
        <v>1710</v>
      </c>
      <c r="B316" s="98">
        <v>0.85596000000000005</v>
      </c>
      <c r="C316" s="98">
        <v>-0.22439000000000001</v>
      </c>
      <c r="D316" s="97">
        <v>-1.9672000000000001</v>
      </c>
      <c r="E316" s="99">
        <v>5.2200999999999997E-2</v>
      </c>
      <c r="F316" s="109">
        <v>0</v>
      </c>
      <c r="G316" s="57" t="str">
        <f>VLOOKUP(A316,'Table S4- More Sig Protein'!C:M,4,FALSE)</f>
        <v>--</v>
      </c>
      <c r="H316" s="32">
        <f>VLOOKUP(A316,'Table S4- More Sig Protein'!C:G,5,FALSE)</f>
        <v>0</v>
      </c>
      <c r="I316" s="35">
        <f>VLOOKUP(A316,'Table S4- More Sig Protein'!C:M,10,FALSE)</f>
        <v>-3.7227131424000248E-2</v>
      </c>
      <c r="J316" s="35">
        <f>VLOOKUP(A316,'Table S4- More Sig Protein'!C:M,11,FALSE)</f>
        <v>-0.10290227406096975</v>
      </c>
    </row>
    <row r="317" spans="1:10" x14ac:dyDescent="0.2">
      <c r="A317" s="115" t="s">
        <v>1148</v>
      </c>
      <c r="B317" s="98">
        <v>0.83931999999999995</v>
      </c>
      <c r="C317" s="98">
        <v>-0.25269999999999998</v>
      </c>
      <c r="D317" s="97">
        <v>-1.5476000000000001</v>
      </c>
      <c r="E317" s="99">
        <v>0.12519</v>
      </c>
      <c r="F317" s="109">
        <v>0</v>
      </c>
      <c r="G317" s="32">
        <f>VLOOKUP(A317,'Table S4- More Sig Protein'!C:M,4,FALSE)</f>
        <v>0</v>
      </c>
      <c r="H317" s="114" t="str">
        <f>VLOOKUP(A317,'Table S4- More Sig Protein'!C:G,5,FALSE)</f>
        <v>+</v>
      </c>
      <c r="I317" s="35">
        <f>VLOOKUP(A317,'Table S4- More Sig Protein'!C:M,10,FALSE)</f>
        <v>3.4187911555463302E-2</v>
      </c>
      <c r="J317" s="35">
        <f>VLOOKUP(A317,'Table S4- More Sig Protein'!C:M,11,FALSE)</f>
        <v>0.35981617906755581</v>
      </c>
    </row>
    <row r="318" spans="1:10" x14ac:dyDescent="0.2">
      <c r="A318" s="115" t="s">
        <v>1641</v>
      </c>
      <c r="B318" s="98">
        <v>0.83523999999999998</v>
      </c>
      <c r="C318" s="98">
        <v>-0.25973000000000002</v>
      </c>
      <c r="D318" s="97">
        <v>-1.0492999999999999</v>
      </c>
      <c r="E318" s="99">
        <v>0.29682999999999998</v>
      </c>
      <c r="F318" s="109">
        <v>0</v>
      </c>
      <c r="G318" s="57" t="str">
        <f>VLOOKUP(A318,'Table S4- More Sig Protein'!C:M,4,FALSE)</f>
        <v>--</v>
      </c>
      <c r="H318" s="32">
        <f>VLOOKUP(A318,'Table S4- More Sig Protein'!C:G,5,FALSE)</f>
        <v>0</v>
      </c>
      <c r="I318" s="35">
        <f>VLOOKUP(A318,'Table S4- More Sig Protein'!C:M,10,FALSE)</f>
        <v>0.29782222672780456</v>
      </c>
      <c r="J318" s="35">
        <f>VLOOKUP(A318,'Table S4- More Sig Protein'!C:M,11,FALSE)</f>
        <v>0.22740785508198869</v>
      </c>
    </row>
    <row r="319" spans="1:10" x14ac:dyDescent="0.2">
      <c r="A319" s="116" t="s">
        <v>1460</v>
      </c>
      <c r="B319" s="98">
        <v>0.82947000000000004</v>
      </c>
      <c r="C319" s="98">
        <v>-0.26973999999999998</v>
      </c>
      <c r="D319" s="97">
        <v>-1.7278</v>
      </c>
      <c r="E319" s="99">
        <v>8.7415000000000007E-2</v>
      </c>
      <c r="F319" s="109">
        <v>0</v>
      </c>
      <c r="G319" s="32">
        <f>VLOOKUP(A319,'Table S4- More Sig Protein'!C:M,4,FALSE)</f>
        <v>0</v>
      </c>
      <c r="H319" s="114" t="str">
        <f>VLOOKUP(A319,'Table S4- More Sig Protein'!C:G,5,FALSE)</f>
        <v>+</v>
      </c>
      <c r="I319" s="35">
        <f>VLOOKUP(A319,'Table S4- More Sig Protein'!C:M,10,FALSE)</f>
        <v>2.7276408392109985E-2</v>
      </c>
      <c r="J319" s="35">
        <f>VLOOKUP(A319,'Table S4- More Sig Protein'!C:M,11,FALSE)</f>
        <v>0.27444499576451697</v>
      </c>
    </row>
    <row r="320" spans="1:10" x14ac:dyDescent="0.2">
      <c r="A320" s="115" t="s">
        <v>2068</v>
      </c>
      <c r="B320" s="98">
        <v>0.82525999999999999</v>
      </c>
      <c r="C320" s="98">
        <v>-0.27707999999999999</v>
      </c>
      <c r="D320" s="97">
        <v>-1.8128</v>
      </c>
      <c r="E320" s="99">
        <v>7.3155999999999999E-2</v>
      </c>
      <c r="F320" s="109">
        <v>0</v>
      </c>
      <c r="G320" s="57" t="str">
        <f>VLOOKUP(A320,'Table S4- More Sig Protein'!C:M,4,FALSE)</f>
        <v>--</v>
      </c>
      <c r="H320" s="32">
        <f>VLOOKUP(A320,'Table S4- More Sig Protein'!C:G,5,FALSE)</f>
        <v>0</v>
      </c>
      <c r="I320" s="35">
        <f>VLOOKUP(A320,'Table S4- More Sig Protein'!C:M,10,FALSE)</f>
        <v>-3.3382596722880464E-2</v>
      </c>
      <c r="J320" s="35">
        <f>VLOOKUP(A320,'Table S4- More Sig Protein'!C:M,11,FALSE)</f>
        <v>4.9177312297405962E-3</v>
      </c>
    </row>
    <row r="321" spans="1:10" x14ac:dyDescent="0.2">
      <c r="A321" s="115" t="s">
        <v>1254</v>
      </c>
      <c r="B321" s="98">
        <v>0.81991999999999998</v>
      </c>
      <c r="C321" s="98">
        <v>-0.28643999999999997</v>
      </c>
      <c r="D321" s="97">
        <v>-1.8185</v>
      </c>
      <c r="E321" s="99">
        <v>7.2271000000000002E-2</v>
      </c>
      <c r="F321" s="109">
        <v>0</v>
      </c>
      <c r="G321" s="57" t="str">
        <f>VLOOKUP(A321,'Table S4- More Sig Protein'!C:M,4,FALSE)</f>
        <v>--</v>
      </c>
      <c r="H321" s="32">
        <f>VLOOKUP(A321,'Table S4- More Sig Protein'!C:G,5,FALSE)</f>
        <v>0</v>
      </c>
      <c r="I321" s="35">
        <f>VLOOKUP(A321,'Table S4- More Sig Protein'!C:M,10,FALSE)</f>
        <v>-3.8586222323827357E-2</v>
      </c>
      <c r="J321" s="35">
        <f>VLOOKUP(A321,'Table S4- More Sig Protein'!C:M,11,FALSE)</f>
        <v>-0.2664498066912433</v>
      </c>
    </row>
    <row r="322" spans="1:10" x14ac:dyDescent="0.2">
      <c r="A322" s="116" t="s">
        <v>2128</v>
      </c>
      <c r="B322" s="98">
        <v>0.81850000000000001</v>
      </c>
      <c r="C322" s="98">
        <v>-0.28894999999999998</v>
      </c>
      <c r="D322" s="97">
        <v>-0.89886999999999995</v>
      </c>
      <c r="E322" s="99">
        <v>0.37108999999999998</v>
      </c>
      <c r="F322" s="109">
        <v>0</v>
      </c>
      <c r="G322" s="32">
        <f>VLOOKUP(A322,'Table S4- More Sig Protein'!C:M,4,FALSE)</f>
        <v>0</v>
      </c>
      <c r="H322" s="114" t="str">
        <f>VLOOKUP(A322,'Table S4- More Sig Protein'!C:G,5,FALSE)</f>
        <v>++</v>
      </c>
      <c r="I322" s="35">
        <f>VLOOKUP(A322,'Table S4- More Sig Protein'!C:M,10,FALSE)</f>
        <v>0.63537153315983552</v>
      </c>
      <c r="J322" s="35">
        <f>VLOOKUP(A322,'Table S4- More Sig Protein'!C:M,11,FALSE)</f>
        <v>0.41524456120000686</v>
      </c>
    </row>
    <row r="323" spans="1:10" x14ac:dyDescent="0.2">
      <c r="A323" s="115" t="s">
        <v>1745</v>
      </c>
      <c r="B323" s="98">
        <v>0.80750999999999995</v>
      </c>
      <c r="C323" s="98">
        <v>-0.30845</v>
      </c>
      <c r="D323" s="97">
        <v>-2.375</v>
      </c>
      <c r="E323" s="99">
        <v>1.9650000000000001E-2</v>
      </c>
      <c r="F323" s="107" t="s">
        <v>5707</v>
      </c>
      <c r="G323" s="57" t="str">
        <f>VLOOKUP(A323,'Table S4- More Sig Protein'!C:M,4,FALSE)</f>
        <v>--</v>
      </c>
      <c r="H323" s="32">
        <f>VLOOKUP(A323,'Table S4- More Sig Protein'!C:G,5,FALSE)</f>
        <v>0</v>
      </c>
      <c r="I323" s="35">
        <f>VLOOKUP(A323,'Table S4- More Sig Protein'!C:M,10,FALSE)</f>
        <v>-0.27622353222157159</v>
      </c>
      <c r="J323" s="35">
        <f>VLOOKUP(A323,'Table S4- More Sig Protein'!C:M,11,FALSE)</f>
        <v>-1.3164212503594896E-2</v>
      </c>
    </row>
    <row r="324" spans="1:10" x14ac:dyDescent="0.2">
      <c r="A324" s="115" t="s">
        <v>1902</v>
      </c>
      <c r="B324" s="98">
        <v>0.80344000000000004</v>
      </c>
      <c r="C324" s="98">
        <v>-0.31573000000000001</v>
      </c>
      <c r="D324" s="97">
        <v>-1.7101</v>
      </c>
      <c r="E324" s="99">
        <v>9.0646000000000004E-2</v>
      </c>
      <c r="F324" s="109">
        <v>0</v>
      </c>
      <c r="G324" s="57" t="str">
        <f>VLOOKUP(A324,'Table S4- More Sig Protein'!C:M,4,FALSE)</f>
        <v>--</v>
      </c>
      <c r="H324" s="32">
        <f>VLOOKUP(A324,'Table S4- More Sig Protein'!C:G,5,FALSE)</f>
        <v>0</v>
      </c>
      <c r="I324" s="35">
        <f>VLOOKUP(A324,'Table S4- More Sig Protein'!C:M,10,FALSE)</f>
        <v>-0.35126345956970084</v>
      </c>
      <c r="J324" s="35">
        <f>VLOOKUP(A324,'Table S4- More Sig Protein'!C:M,11,FALSE)</f>
        <v>-2.0433670359887302E-2</v>
      </c>
    </row>
    <row r="325" spans="1:10" ht="15" x14ac:dyDescent="0.25">
      <c r="A325" s="116" t="s">
        <v>1927</v>
      </c>
      <c r="B325" s="98">
        <v>0.79622000000000004</v>
      </c>
      <c r="C325" s="98">
        <v>-0.32874999999999999</v>
      </c>
      <c r="D325" s="97">
        <v>-2.0489999999999999</v>
      </c>
      <c r="E325" s="99">
        <v>4.3346000000000003E-2</v>
      </c>
      <c r="F325" s="107" t="s">
        <v>5707</v>
      </c>
      <c r="G325" s="57" t="str">
        <f>VLOOKUP(A325,'Table S4- More Sig Protein'!C:M,4,FALSE)</f>
        <v>--</v>
      </c>
      <c r="H325" s="32">
        <f>VLOOKUP(A325,'Table S4- More Sig Protein'!C:G,5,FALSE)</f>
        <v>0</v>
      </c>
      <c r="I325" s="118">
        <f>VLOOKUP(A325,'Table S4- More Sig Protein'!C:M,10,FALSE)</f>
        <v>-0.12671489515003387</v>
      </c>
      <c r="J325" s="35">
        <f>VLOOKUP(A325,'Table S4- More Sig Protein'!C:M,11,FALSE)</f>
        <v>-5.9172274808222625E-2</v>
      </c>
    </row>
    <row r="326" spans="1:10" ht="15" x14ac:dyDescent="0.25">
      <c r="A326" s="116" t="s">
        <v>1920</v>
      </c>
      <c r="B326" s="98">
        <v>0.79454999999999998</v>
      </c>
      <c r="C326" s="98">
        <v>-0.33178000000000002</v>
      </c>
      <c r="D326" s="97">
        <v>-2.7841999999999998</v>
      </c>
      <c r="E326" s="99">
        <v>6.5272000000000004E-3</v>
      </c>
      <c r="F326" s="107" t="s">
        <v>5707</v>
      </c>
      <c r="G326" s="57" t="str">
        <f>VLOOKUP(A326,'Table S4- More Sig Protein'!C:M,4,FALSE)</f>
        <v>--</v>
      </c>
      <c r="H326" s="32">
        <f>VLOOKUP(A326,'Table S4- More Sig Protein'!C:G,5,FALSE)</f>
        <v>0</v>
      </c>
      <c r="I326" s="118">
        <f>VLOOKUP(A326,'Table S4- More Sig Protein'!C:M,10,FALSE)</f>
        <v>-2.2383620894510514E-2</v>
      </c>
      <c r="J326" s="35">
        <f>VLOOKUP(A326,'Table S4- More Sig Protein'!C:M,11,FALSE)</f>
        <v>1.9465568926548826E-3</v>
      </c>
    </row>
    <row r="327" spans="1:10" x14ac:dyDescent="0.2">
      <c r="A327" s="115" t="s">
        <v>1449</v>
      </c>
      <c r="B327" s="98">
        <v>0.79020000000000001</v>
      </c>
      <c r="C327" s="98">
        <v>-0.33972000000000002</v>
      </c>
      <c r="D327" s="97">
        <v>-1.4252</v>
      </c>
      <c r="E327" s="99">
        <v>0.15751000000000001</v>
      </c>
      <c r="F327" s="109">
        <v>0</v>
      </c>
      <c r="G327" s="57" t="str">
        <f>VLOOKUP(A327,'Table S4- More Sig Protein'!C:M,4,FALSE)</f>
        <v>-</v>
      </c>
      <c r="H327" s="32">
        <f>VLOOKUP(A327,'Table S4- More Sig Protein'!C:G,5,FALSE)</f>
        <v>0</v>
      </c>
      <c r="I327" s="35">
        <f>VLOOKUP(A327,'Table S4- More Sig Protein'!C:M,10,FALSE)</f>
        <v>-0.6619023037732461</v>
      </c>
      <c r="J327" s="35">
        <f>VLOOKUP(A327,'Table S4- More Sig Protein'!C:M,11,FALSE)</f>
        <v>-1.2036040767405609E-2</v>
      </c>
    </row>
    <row r="328" spans="1:10" x14ac:dyDescent="0.2">
      <c r="A328" s="116" t="s">
        <v>912</v>
      </c>
      <c r="B328" s="98">
        <v>0.78891999999999995</v>
      </c>
      <c r="C328" s="98">
        <v>-0.34205000000000002</v>
      </c>
      <c r="D328" s="97">
        <v>-1.7267999999999999</v>
      </c>
      <c r="E328" s="99">
        <v>8.7601999999999999E-2</v>
      </c>
      <c r="F328" s="109">
        <v>0</v>
      </c>
      <c r="G328" s="57" t="str">
        <f>VLOOKUP(A328,'Table S4- More Sig Protein'!C:M,4,FALSE)</f>
        <v>--</v>
      </c>
      <c r="H328" s="32">
        <f>VLOOKUP(A328,'Table S4- More Sig Protein'!C:G,5,FALSE)</f>
        <v>0</v>
      </c>
      <c r="I328" s="35">
        <f>VLOOKUP(A328,'Table S4- More Sig Protein'!C:M,10,FALSE)</f>
        <v>-5.3234588679309525E-3</v>
      </c>
      <c r="J328" s="35">
        <f>VLOOKUP(A328,'Table S4- More Sig Protein'!C:M,11,FALSE)</f>
        <v>-6.1600706770898128E-2</v>
      </c>
    </row>
    <row r="329" spans="1:10" x14ac:dyDescent="0.2">
      <c r="A329" s="115" t="s">
        <v>1070</v>
      </c>
      <c r="B329" s="98">
        <v>0.78842000000000001</v>
      </c>
      <c r="C329" s="98">
        <v>-0.34295999999999999</v>
      </c>
      <c r="D329" s="97">
        <v>-1.6125</v>
      </c>
      <c r="E329" s="99">
        <v>0.11031000000000001</v>
      </c>
      <c r="F329" s="109">
        <v>0</v>
      </c>
      <c r="G329" s="57" t="str">
        <f>VLOOKUP(A329,'Table S4- More Sig Protein'!C:M,4,FALSE)</f>
        <v>--</v>
      </c>
      <c r="H329" s="32">
        <f>VLOOKUP(A329,'Table S4- More Sig Protein'!C:G,5,FALSE)</f>
        <v>0</v>
      </c>
      <c r="I329" s="35">
        <f>VLOOKUP(A329,'Table S4- More Sig Protein'!C:M,10,FALSE)</f>
        <v>-0.25245315384156441</v>
      </c>
      <c r="J329" s="35">
        <f>VLOOKUP(A329,'Table S4- More Sig Protein'!C:M,11,FALSE)</f>
        <v>-0.12135809169351219</v>
      </c>
    </row>
    <row r="330" spans="1:10" x14ac:dyDescent="0.2">
      <c r="A330" s="115" t="s">
        <v>1121</v>
      </c>
      <c r="B330" s="98">
        <v>0.78178999999999998</v>
      </c>
      <c r="C330" s="98">
        <v>-0.35514000000000001</v>
      </c>
      <c r="D330" s="97">
        <v>-1.4072</v>
      </c>
      <c r="E330" s="99">
        <v>0.16277</v>
      </c>
      <c r="F330" s="109">
        <v>0</v>
      </c>
      <c r="G330" s="57" t="str">
        <f>VLOOKUP(A330,'Table S4- More Sig Protein'!C:M,4,FALSE)</f>
        <v>--</v>
      </c>
      <c r="H330" s="32">
        <f>VLOOKUP(A330,'Table S4- More Sig Protein'!C:G,5,FALSE)</f>
        <v>0</v>
      </c>
      <c r="I330" s="35">
        <f>VLOOKUP(A330,'Table S4- More Sig Protein'!C:M,10,FALSE)</f>
        <v>-0.53487783923047694</v>
      </c>
      <c r="J330" s="35">
        <f>VLOOKUP(A330,'Table S4- More Sig Protein'!C:M,11,FALSE)</f>
        <v>-0.35337399103255507</v>
      </c>
    </row>
    <row r="331" spans="1:10" ht="15" x14ac:dyDescent="0.25">
      <c r="A331" s="115" t="s">
        <v>2189</v>
      </c>
      <c r="B331" s="98">
        <v>0.77564</v>
      </c>
      <c r="C331" s="98">
        <v>-0.36653999999999998</v>
      </c>
      <c r="D331" s="97">
        <v>-3.1585999999999999</v>
      </c>
      <c r="E331" s="99">
        <v>2.1516999999999999E-3</v>
      </c>
      <c r="F331" s="107" t="s">
        <v>5707</v>
      </c>
      <c r="G331" s="57" t="str">
        <f>VLOOKUP(A331,'Table S4- More Sig Protein'!C:M,4,FALSE)</f>
        <v>--</v>
      </c>
      <c r="H331" s="32">
        <f>VLOOKUP(A331,'Table S4- More Sig Protein'!C:G,5,FALSE)</f>
        <v>0</v>
      </c>
      <c r="I331" s="118">
        <f>VLOOKUP(A331,'Table S4- More Sig Protein'!C:M,10,FALSE)</f>
        <v>-2.2311075029266547E-2</v>
      </c>
      <c r="J331" s="35">
        <f>VLOOKUP(A331,'Table S4- More Sig Protein'!C:M,11,FALSE)</f>
        <v>-0.14863927864476523</v>
      </c>
    </row>
    <row r="332" spans="1:10" x14ac:dyDescent="0.2">
      <c r="A332" s="115" t="s">
        <v>1422</v>
      </c>
      <c r="B332" s="98">
        <v>0.77090999999999998</v>
      </c>
      <c r="C332" s="98">
        <v>-0.37536000000000003</v>
      </c>
      <c r="D332" s="97">
        <v>-1.5945</v>
      </c>
      <c r="E332" s="99">
        <v>0.11428000000000001</v>
      </c>
      <c r="F332" s="109">
        <v>0</v>
      </c>
      <c r="G332" s="114" t="str">
        <f>VLOOKUP(A332,'Table S4- More Sig Protein'!C:M,4,FALSE)</f>
        <v>+</v>
      </c>
      <c r="H332" s="32">
        <f>VLOOKUP(A332,'Table S4- More Sig Protein'!C:G,5,FALSE)</f>
        <v>0</v>
      </c>
      <c r="I332" s="35">
        <f>VLOOKUP(A332,'Table S4- More Sig Protein'!C:M,10,FALSE)</f>
        <v>1.1964207832728722</v>
      </c>
      <c r="J332" s="35">
        <f>VLOOKUP(A332,'Table S4- More Sig Protein'!C:M,11,FALSE)</f>
        <v>0.1933001914549628</v>
      </c>
    </row>
    <row r="333" spans="1:10" x14ac:dyDescent="0.2">
      <c r="A333" s="115" t="s">
        <v>1571</v>
      </c>
      <c r="B333" s="98">
        <v>0.76871999999999996</v>
      </c>
      <c r="C333" s="98">
        <v>-0.37946000000000002</v>
      </c>
      <c r="D333" s="97">
        <v>-1.6198999999999999</v>
      </c>
      <c r="E333" s="99">
        <v>0.10872</v>
      </c>
      <c r="F333" s="109">
        <v>0</v>
      </c>
      <c r="G333" s="32">
        <f>VLOOKUP(A333,'Table S4- More Sig Protein'!C:M,4,FALSE)</f>
        <v>0</v>
      </c>
      <c r="H333" s="57" t="str">
        <f>VLOOKUP(A333,'Table S4- More Sig Protein'!C:G,5,FALSE)</f>
        <v>--</v>
      </c>
      <c r="I333" s="35">
        <f>VLOOKUP(A333,'Table S4- More Sig Protein'!C:M,10,FALSE)</f>
        <v>-0.18299574779332417</v>
      </c>
      <c r="J333" s="35">
        <f>VLOOKUP(A333,'Table S4- More Sig Protein'!C:M,11,FALSE)</f>
        <v>0.37272393845161389</v>
      </c>
    </row>
    <row r="334" spans="1:10" x14ac:dyDescent="0.2">
      <c r="A334" s="115" t="s">
        <v>1274</v>
      </c>
      <c r="B334" s="98">
        <v>0.76376999999999995</v>
      </c>
      <c r="C334" s="98">
        <v>-0.38879000000000002</v>
      </c>
      <c r="D334" s="97">
        <v>-1.3689</v>
      </c>
      <c r="E334" s="99">
        <v>0.17438999999999999</v>
      </c>
      <c r="F334" s="109">
        <v>0</v>
      </c>
      <c r="G334" s="57" t="str">
        <f>VLOOKUP(A334,'Table S4- More Sig Protein'!C:M,4,FALSE)</f>
        <v>--</v>
      </c>
      <c r="H334" s="32">
        <f>VLOOKUP(A334,'Table S4- More Sig Protein'!C:G,5,FALSE)</f>
        <v>0</v>
      </c>
      <c r="I334" s="35">
        <f>VLOOKUP(A334,'Table S4- More Sig Protein'!C:M,10,FALSE)</f>
        <v>-0.12099429033991527</v>
      </c>
      <c r="J334" s="35">
        <f>VLOOKUP(A334,'Table S4- More Sig Protein'!C:M,11,FALSE)</f>
        <v>-3.5248264503589866E-2</v>
      </c>
    </row>
    <row r="335" spans="1:10" ht="15" x14ac:dyDescent="0.25">
      <c r="A335" s="115" t="s">
        <v>2290</v>
      </c>
      <c r="B335" s="98">
        <v>0.76307999999999998</v>
      </c>
      <c r="C335" s="98">
        <v>-0.39008999999999999</v>
      </c>
      <c r="D335" s="97">
        <v>-2.4681999999999999</v>
      </c>
      <c r="E335" s="99">
        <v>1.5447000000000001E-2</v>
      </c>
      <c r="F335" s="107" t="s">
        <v>5707</v>
      </c>
      <c r="G335" s="57" t="str">
        <f>VLOOKUP(A335,'Table S4- More Sig Protein'!C:M,4,FALSE)</f>
        <v>--</v>
      </c>
      <c r="H335" s="32">
        <f>VLOOKUP(A335,'Table S4- More Sig Protein'!C:G,5,FALSE)</f>
        <v>0</v>
      </c>
      <c r="I335" s="118">
        <f>VLOOKUP(A335,'Table S4- More Sig Protein'!C:M,10,FALSE)</f>
        <v>-9.7887509837878639E-2</v>
      </c>
      <c r="J335" s="35">
        <f>VLOOKUP(A335,'Table S4- More Sig Protein'!C:M,11,FALSE)</f>
        <v>-8.136468193892199E-2</v>
      </c>
    </row>
    <row r="336" spans="1:10" x14ac:dyDescent="0.2">
      <c r="A336" s="115" t="s">
        <v>1667</v>
      </c>
      <c r="B336" s="98">
        <v>0.76290999999999998</v>
      </c>
      <c r="C336" s="98">
        <v>-0.39040999999999998</v>
      </c>
      <c r="D336" s="97">
        <v>-1.4737</v>
      </c>
      <c r="E336" s="99">
        <v>0.14401</v>
      </c>
      <c r="F336" s="109">
        <v>0</v>
      </c>
      <c r="G336" s="114" t="str">
        <f>VLOOKUP(A336,'Table S4- More Sig Protein'!C:M,4,FALSE)</f>
        <v>+</v>
      </c>
      <c r="H336" s="32">
        <f>VLOOKUP(A336,'Table S4- More Sig Protein'!C:G,5,FALSE)</f>
        <v>0</v>
      </c>
      <c r="I336" s="35">
        <f>VLOOKUP(A336,'Table S4- More Sig Protein'!C:M,10,FALSE)</f>
        <v>1.2678796772790317</v>
      </c>
      <c r="J336" s="35">
        <f>VLOOKUP(A336,'Table S4- More Sig Protein'!C:M,11,FALSE)</f>
        <v>-0.11380244929327077</v>
      </c>
    </row>
    <row r="337" spans="1:10" x14ac:dyDescent="0.2">
      <c r="A337" s="115" t="s">
        <v>1908</v>
      </c>
      <c r="B337" s="98">
        <v>0.75390999999999997</v>
      </c>
      <c r="C337" s="98">
        <v>-0.40753</v>
      </c>
      <c r="D337" s="97">
        <v>-1.5508999999999999</v>
      </c>
      <c r="E337" s="99">
        <v>0.1244</v>
      </c>
      <c r="F337" s="109">
        <v>0</v>
      </c>
      <c r="G337" s="32">
        <f>VLOOKUP(A337,'Table S4- More Sig Protein'!C:M,4,FALSE)</f>
        <v>0</v>
      </c>
      <c r="H337" s="57" t="str">
        <f>VLOOKUP(A337,'Table S4- More Sig Protein'!C:G,5,FALSE)</f>
        <v>-</v>
      </c>
      <c r="I337" s="35">
        <f>VLOOKUP(A337,'Table S4- More Sig Protein'!C:M,10,FALSE)</f>
        <v>-0.13785693053555015</v>
      </c>
      <c r="J337" s="35">
        <f>VLOOKUP(A337,'Table S4- More Sig Protein'!C:M,11,FALSE)</f>
        <v>-0.31669340865548179</v>
      </c>
    </row>
    <row r="338" spans="1:10" x14ac:dyDescent="0.2">
      <c r="A338" s="115" t="s">
        <v>1029</v>
      </c>
      <c r="B338" s="98">
        <v>0.74158999999999997</v>
      </c>
      <c r="C338" s="98">
        <v>-0.43130000000000002</v>
      </c>
      <c r="D338" s="97">
        <v>-1.7354000000000001</v>
      </c>
      <c r="E338" s="99">
        <v>8.6064000000000002E-2</v>
      </c>
      <c r="F338" s="109">
        <v>0</v>
      </c>
      <c r="G338" s="32">
        <f>VLOOKUP(A338,'Table S4- More Sig Protein'!C:M,4,FALSE)</f>
        <v>0</v>
      </c>
      <c r="H338" s="57" t="str">
        <f>VLOOKUP(A338,'Table S4- More Sig Protein'!C:G,5,FALSE)</f>
        <v>--</v>
      </c>
      <c r="I338" s="35">
        <f>VLOOKUP(A338,'Table S4- More Sig Protein'!C:M,10,FALSE)</f>
        <v>-0.42484225699650224</v>
      </c>
      <c r="J338" s="35">
        <f>VLOOKUP(A338,'Table S4- More Sig Protein'!C:M,11,FALSE)</f>
        <v>5.1899824592060995E-2</v>
      </c>
    </row>
    <row r="339" spans="1:10" x14ac:dyDescent="0.2">
      <c r="A339" s="115" t="s">
        <v>1900</v>
      </c>
      <c r="B339" s="98">
        <v>0.74141999999999997</v>
      </c>
      <c r="C339" s="98">
        <v>-0.43164000000000002</v>
      </c>
      <c r="D339" s="97">
        <v>-1.5814999999999999</v>
      </c>
      <c r="E339" s="99">
        <v>0.11724</v>
      </c>
      <c r="F339" s="109">
        <v>0</v>
      </c>
      <c r="G339" s="32">
        <f>VLOOKUP(A339,'Table S4- More Sig Protein'!C:M,4,FALSE)</f>
        <v>0</v>
      </c>
      <c r="H339" s="114" t="str">
        <f>VLOOKUP(A339,'Table S4- More Sig Protein'!C:G,5,FALSE)</f>
        <v>++</v>
      </c>
      <c r="I339" s="35">
        <f>VLOOKUP(A339,'Table S4- More Sig Protein'!C:M,10,FALSE)</f>
        <v>-0.29019547310158522</v>
      </c>
      <c r="J339" s="35">
        <f>VLOOKUP(A339,'Table S4- More Sig Protein'!C:M,11,FALSE)</f>
        <v>0.33255715246076889</v>
      </c>
    </row>
    <row r="340" spans="1:10" x14ac:dyDescent="0.2">
      <c r="A340" s="115" t="s">
        <v>1261</v>
      </c>
      <c r="B340" s="98">
        <v>0.72853000000000001</v>
      </c>
      <c r="C340" s="98">
        <v>-0.45694000000000001</v>
      </c>
      <c r="D340" s="97">
        <v>-1.5318000000000001</v>
      </c>
      <c r="E340" s="99">
        <v>0.12903999999999999</v>
      </c>
      <c r="F340" s="109">
        <v>0</v>
      </c>
      <c r="G340" s="57" t="str">
        <f>VLOOKUP(A340,'Table S4- More Sig Protein'!C:M,4,FALSE)</f>
        <v>--</v>
      </c>
      <c r="H340" s="32">
        <f>VLOOKUP(A340,'Table S4- More Sig Protein'!C:G,5,FALSE)</f>
        <v>0</v>
      </c>
      <c r="I340" s="35">
        <f>VLOOKUP(A340,'Table S4- More Sig Protein'!C:M,10,FALSE)</f>
        <v>-0.42486272323886709</v>
      </c>
      <c r="J340" s="35">
        <f>VLOOKUP(A340,'Table S4- More Sig Protein'!C:M,11,FALSE)</f>
        <v>-0.28615641898788446</v>
      </c>
    </row>
    <row r="341" spans="1:10" x14ac:dyDescent="0.2">
      <c r="A341" s="115" t="s">
        <v>806</v>
      </c>
      <c r="B341" s="98">
        <v>0.72484000000000004</v>
      </c>
      <c r="C341" s="98">
        <v>-0.46426000000000001</v>
      </c>
      <c r="D341" s="97">
        <v>-1.7679</v>
      </c>
      <c r="E341" s="99">
        <v>8.0423999999999995E-2</v>
      </c>
      <c r="F341" s="109">
        <v>0</v>
      </c>
      <c r="G341" s="32">
        <f>VLOOKUP(A341,'Table S4- More Sig Protein'!C:M,4,FALSE)</f>
        <v>0</v>
      </c>
      <c r="H341" s="114" t="str">
        <f>VLOOKUP(A341,'Table S4- More Sig Protein'!C:G,5,FALSE)</f>
        <v>++</v>
      </c>
      <c r="I341" s="35">
        <f>VLOOKUP(A341,'Table S4- More Sig Protein'!C:M,10,FALSE)</f>
        <v>-0.36036041756313075</v>
      </c>
      <c r="J341" s="35">
        <f>VLOOKUP(A341,'Table S4- More Sig Protein'!C:M,11,FALSE)</f>
        <v>-1.9889368261267748E-2</v>
      </c>
    </row>
    <row r="342" spans="1:10" x14ac:dyDescent="0.2">
      <c r="A342" s="115" t="s">
        <v>1687</v>
      </c>
      <c r="B342" s="98">
        <v>0.70647000000000004</v>
      </c>
      <c r="C342" s="98">
        <v>-0.50129999999999997</v>
      </c>
      <c r="D342" s="97">
        <v>-2.4569999999999999</v>
      </c>
      <c r="E342" s="99">
        <v>1.5906E-2</v>
      </c>
      <c r="F342" s="107" t="s">
        <v>5707</v>
      </c>
      <c r="G342" s="57" t="str">
        <f>VLOOKUP(A342,'Table S4- More Sig Protein'!C:M,4,FALSE)</f>
        <v>--</v>
      </c>
      <c r="H342" s="32">
        <f>VLOOKUP(A342,'Table S4- More Sig Protein'!C:G,5,FALSE)</f>
        <v>0</v>
      </c>
      <c r="I342" s="35">
        <f>VLOOKUP(A342,'Table S4- More Sig Protein'!C:M,10,FALSE)</f>
        <v>-0.49710847329532015</v>
      </c>
      <c r="J342" s="35">
        <f>VLOOKUP(A342,'Table S4- More Sig Protein'!C:M,11,FALSE)</f>
        <v>0.41656795651747558</v>
      </c>
    </row>
    <row r="343" spans="1:10" x14ac:dyDescent="0.2">
      <c r="A343" s="116" t="s">
        <v>1262</v>
      </c>
      <c r="B343" s="98">
        <v>0.69862000000000002</v>
      </c>
      <c r="C343" s="98">
        <v>-0.51742999999999995</v>
      </c>
      <c r="D343" s="97">
        <v>-2.2557</v>
      </c>
      <c r="E343" s="99">
        <v>2.6484000000000001E-2</v>
      </c>
      <c r="F343" s="107" t="s">
        <v>5707</v>
      </c>
      <c r="G343" s="57" t="str">
        <f>VLOOKUP(A343,'Table S4- More Sig Protein'!C:M,4,FALSE)</f>
        <v>--</v>
      </c>
      <c r="H343" s="32">
        <f>VLOOKUP(A343,'Table S4- More Sig Protein'!C:G,5,FALSE)</f>
        <v>0</v>
      </c>
      <c r="I343" s="35">
        <f>VLOOKUP(A343,'Table S4- More Sig Protein'!C:M,10,FALSE)</f>
        <v>0</v>
      </c>
      <c r="J343" s="35">
        <f>VLOOKUP(A343,'Table S4- More Sig Protein'!C:M,11,FALSE)</f>
        <v>0.28913634950377798</v>
      </c>
    </row>
    <row r="344" spans="1:10" x14ac:dyDescent="0.2">
      <c r="A344" s="116" t="s">
        <v>2116</v>
      </c>
      <c r="B344" s="98">
        <v>0.68079000000000001</v>
      </c>
      <c r="C344" s="98">
        <v>-0.55472999999999995</v>
      </c>
      <c r="D344" s="97">
        <v>-1.8768</v>
      </c>
      <c r="E344" s="99">
        <v>6.3744999999999996E-2</v>
      </c>
      <c r="F344" s="109">
        <v>0</v>
      </c>
      <c r="G344" s="32">
        <f>VLOOKUP(A344,'Table S4- More Sig Protein'!C:M,4,FALSE)</f>
        <v>0</v>
      </c>
      <c r="H344" s="114" t="str">
        <f>VLOOKUP(A344,'Table S4- More Sig Protein'!C:G,5,FALSE)</f>
        <v>++</v>
      </c>
      <c r="I344" s="35">
        <f>VLOOKUP(A344,'Table S4- More Sig Protein'!C:M,10,FALSE)</f>
        <v>3.8463221080270671E-2</v>
      </c>
      <c r="J344" s="35">
        <f>VLOOKUP(A344,'Table S4- More Sig Protein'!C:M,11,FALSE)</f>
        <v>0.20822264825601877</v>
      </c>
    </row>
    <row r="345" spans="1:10" x14ac:dyDescent="0.2">
      <c r="A345" s="115" t="s">
        <v>779</v>
      </c>
      <c r="B345" s="98">
        <v>0.67808999999999997</v>
      </c>
      <c r="C345" s="98">
        <v>-0.56045</v>
      </c>
      <c r="D345" s="97">
        <v>-1.8363</v>
      </c>
      <c r="E345" s="99">
        <v>6.9572999999999996E-2</v>
      </c>
      <c r="F345" s="109">
        <v>0</v>
      </c>
      <c r="G345" s="32">
        <f>VLOOKUP(A345,'Table S4- More Sig Protein'!C:M,4,FALSE)</f>
        <v>0</v>
      </c>
      <c r="H345" s="114" t="str">
        <f>VLOOKUP(A345,'Table S4- More Sig Protein'!C:G,5,FALSE)</f>
        <v>++</v>
      </c>
      <c r="I345" s="35">
        <f>VLOOKUP(A345,'Table S4- More Sig Protein'!C:M,10,FALSE)</f>
        <v>0.68365075494902783</v>
      </c>
      <c r="J345" s="35">
        <f>VLOOKUP(A345,'Table S4- More Sig Protein'!C:M,11,FALSE)</f>
        <v>5.7566270134948638E-2</v>
      </c>
    </row>
    <row r="346" spans="1:10" x14ac:dyDescent="0.2">
      <c r="A346" s="115" t="s">
        <v>1921</v>
      </c>
      <c r="B346" s="98">
        <v>0.63495999999999997</v>
      </c>
      <c r="C346" s="98">
        <v>-0.65525999999999995</v>
      </c>
      <c r="D346" s="97">
        <v>-3.0217999999999998</v>
      </c>
      <c r="E346" s="99">
        <v>3.2629999999999998E-3</v>
      </c>
      <c r="F346" s="107" t="s">
        <v>5707</v>
      </c>
      <c r="G346" s="57" t="str">
        <f>VLOOKUP(A346,'Table S4- More Sig Protein'!C:M,4,FALSE)</f>
        <v>--</v>
      </c>
      <c r="H346" s="32">
        <f>VLOOKUP(A346,'Table S4- More Sig Protein'!C:G,5,FALSE)</f>
        <v>0</v>
      </c>
      <c r="I346" s="35">
        <f>VLOOKUP(A346,'Table S4- More Sig Protein'!C:M,10,FALSE)</f>
        <v>2.5205918166230745E-2</v>
      </c>
      <c r="J346" s="35">
        <f>VLOOKUP(A346,'Table S4- More Sig Protein'!C:M,11,FALSE)</f>
        <v>9.573239546715584E-2</v>
      </c>
    </row>
    <row r="347" spans="1:10" x14ac:dyDescent="0.2">
      <c r="A347" s="115" t="s">
        <v>863</v>
      </c>
      <c r="B347" s="98">
        <v>0.62316000000000005</v>
      </c>
      <c r="C347" s="98">
        <v>-0.68230999999999997</v>
      </c>
      <c r="D347" s="97">
        <v>-2.4388000000000001</v>
      </c>
      <c r="E347" s="99">
        <v>1.6674999999999999E-2</v>
      </c>
      <c r="F347" s="107" t="s">
        <v>5707</v>
      </c>
      <c r="G347" s="57" t="str">
        <f>VLOOKUP(A347,'Table S4- More Sig Protein'!C:M,4,FALSE)</f>
        <v>--</v>
      </c>
      <c r="H347" s="32">
        <f>VLOOKUP(A347,'Table S4- More Sig Protein'!C:G,5,FALSE)</f>
        <v>0</v>
      </c>
      <c r="I347" s="35">
        <f>VLOOKUP(A347,'Table S4- More Sig Protein'!C:M,10,FALSE)</f>
        <v>-0.34670990745793517</v>
      </c>
      <c r="J347" s="35">
        <f>VLOOKUP(A347,'Table S4- More Sig Protein'!C:M,11,FALSE)</f>
        <v>-2.0040096166646038E-2</v>
      </c>
    </row>
    <row r="1095" spans="1:6" x14ac:dyDescent="0.2">
      <c r="A1095" s="124"/>
      <c r="B1095" s="34"/>
      <c r="C1095" s="34"/>
      <c r="D1095" s="34"/>
      <c r="F1095" s="111"/>
    </row>
    <row r="1096" spans="1:6" x14ac:dyDescent="0.2">
      <c r="A1096" s="124"/>
      <c r="B1096" s="34"/>
      <c r="C1096" s="34"/>
      <c r="D1096" s="34"/>
      <c r="F1096" s="111"/>
    </row>
    <row r="1097" spans="1:6" x14ac:dyDescent="0.2">
      <c r="A1097" s="124"/>
      <c r="B1097" s="34"/>
      <c r="C1097" s="34"/>
      <c r="D1097" s="34"/>
      <c r="F1097" s="111"/>
    </row>
    <row r="1098" spans="1:6" x14ac:dyDescent="0.2">
      <c r="A1098" s="124"/>
      <c r="B1098" s="34"/>
      <c r="C1098" s="34"/>
      <c r="D1098" s="34"/>
      <c r="F1098" s="111"/>
    </row>
    <row r="1099" spans="1:6" x14ac:dyDescent="0.2">
      <c r="A1099" s="124"/>
      <c r="B1099" s="34"/>
      <c r="C1099" s="34"/>
      <c r="D1099" s="34"/>
      <c r="F1099" s="111"/>
    </row>
    <row r="1100" spans="1:6" x14ac:dyDescent="0.2">
      <c r="A1100" s="124"/>
      <c r="B1100" s="34"/>
      <c r="C1100" s="34"/>
      <c r="D1100" s="34"/>
      <c r="F1100" s="111"/>
    </row>
    <row r="1101" spans="1:6" x14ac:dyDescent="0.2">
      <c r="A1101" s="124"/>
      <c r="B1101" s="34"/>
      <c r="C1101" s="34"/>
      <c r="D1101" s="34"/>
      <c r="F1101" s="111"/>
    </row>
    <row r="1102" spans="1:6" x14ac:dyDescent="0.2">
      <c r="A1102" s="124"/>
      <c r="B1102" s="34"/>
      <c r="C1102" s="34"/>
      <c r="D1102" s="34"/>
      <c r="F1102" s="111"/>
    </row>
    <row r="1103" spans="1:6" x14ac:dyDescent="0.2">
      <c r="A1103" s="124"/>
      <c r="B1103" s="34"/>
      <c r="C1103" s="34"/>
      <c r="D1103" s="34"/>
      <c r="F1103" s="111"/>
    </row>
    <row r="1104" spans="1:6" x14ac:dyDescent="0.2">
      <c r="A1104" s="124"/>
      <c r="B1104" s="34"/>
      <c r="C1104" s="34"/>
      <c r="D1104" s="34"/>
      <c r="F1104" s="111"/>
    </row>
    <row r="1105" spans="1:6" x14ac:dyDescent="0.2">
      <c r="A1105" s="124"/>
      <c r="B1105" s="34"/>
      <c r="C1105" s="34"/>
      <c r="D1105" s="34"/>
      <c r="F1105" s="111"/>
    </row>
    <row r="1106" spans="1:6" x14ac:dyDescent="0.2">
      <c r="A1106" s="124"/>
      <c r="B1106" s="34"/>
      <c r="C1106" s="34"/>
      <c r="D1106" s="34"/>
      <c r="F1106" s="111"/>
    </row>
    <row r="1107" spans="1:6" x14ac:dyDescent="0.2">
      <c r="A1107" s="124"/>
      <c r="B1107" s="34"/>
      <c r="C1107" s="34"/>
      <c r="D1107" s="34"/>
      <c r="F1107" s="111"/>
    </row>
    <row r="1108" spans="1:6" x14ac:dyDescent="0.2">
      <c r="A1108" s="124"/>
      <c r="B1108" s="34"/>
      <c r="C1108" s="34"/>
      <c r="D1108" s="34"/>
      <c r="F1108" s="111"/>
    </row>
    <row r="1109" spans="1:6" x14ac:dyDescent="0.2">
      <c r="A1109" s="124"/>
      <c r="B1109" s="34"/>
      <c r="C1109" s="34"/>
      <c r="D1109" s="34"/>
      <c r="F1109" s="111"/>
    </row>
    <row r="1110" spans="1:6" x14ac:dyDescent="0.2">
      <c r="A1110" s="124"/>
      <c r="B1110" s="34"/>
      <c r="C1110" s="34"/>
      <c r="D1110" s="34"/>
      <c r="F1110" s="111"/>
    </row>
    <row r="1111" spans="1:6" x14ac:dyDescent="0.2">
      <c r="A1111" s="124"/>
      <c r="B1111" s="34"/>
      <c r="C1111" s="34"/>
      <c r="D1111" s="34"/>
      <c r="F1111" s="111"/>
    </row>
    <row r="1112" spans="1:6" x14ac:dyDescent="0.2">
      <c r="A1112" s="124"/>
      <c r="B1112" s="34"/>
      <c r="C1112" s="34"/>
      <c r="D1112" s="34"/>
      <c r="F1112" s="111"/>
    </row>
    <row r="1113" spans="1:6" x14ac:dyDescent="0.2">
      <c r="A1113" s="124"/>
      <c r="B1113" s="34"/>
      <c r="C1113" s="34"/>
      <c r="D1113" s="34"/>
      <c r="F1113" s="111"/>
    </row>
    <row r="1114" spans="1:6" x14ac:dyDescent="0.2">
      <c r="A1114" s="124"/>
      <c r="B1114" s="34"/>
      <c r="C1114" s="34"/>
      <c r="D1114" s="34"/>
      <c r="F1114" s="111"/>
    </row>
    <row r="1115" spans="1:6" x14ac:dyDescent="0.2">
      <c r="A1115" s="124"/>
      <c r="B1115" s="34"/>
      <c r="C1115" s="34"/>
      <c r="D1115" s="34"/>
      <c r="F1115" s="111"/>
    </row>
    <row r="1116" spans="1:6" x14ac:dyDescent="0.2">
      <c r="A1116" s="124"/>
      <c r="B1116" s="34"/>
      <c r="C1116" s="34"/>
      <c r="D1116" s="34"/>
      <c r="F1116" s="111"/>
    </row>
    <row r="1117" spans="1:6" x14ac:dyDescent="0.2">
      <c r="A1117" s="124"/>
      <c r="B1117" s="34"/>
      <c r="C1117" s="34"/>
      <c r="D1117" s="34"/>
      <c r="F1117" s="111"/>
    </row>
    <row r="1118" spans="1:6" x14ac:dyDescent="0.2">
      <c r="A1118" s="124"/>
      <c r="B1118" s="34"/>
      <c r="C1118" s="34"/>
      <c r="D1118" s="34"/>
      <c r="F1118" s="111"/>
    </row>
    <row r="1119" spans="1:6" x14ac:dyDescent="0.2">
      <c r="A1119" s="124"/>
      <c r="B1119" s="34"/>
      <c r="C1119" s="34"/>
      <c r="D1119" s="34"/>
      <c r="F1119" s="111"/>
    </row>
    <row r="1120" spans="1:6" x14ac:dyDescent="0.2">
      <c r="A1120" s="124"/>
      <c r="B1120" s="34"/>
      <c r="C1120" s="34"/>
      <c r="D1120" s="34"/>
      <c r="F1120" s="111"/>
    </row>
    <row r="1121" spans="1:6" x14ac:dyDescent="0.2">
      <c r="A1121" s="124"/>
      <c r="B1121" s="34"/>
      <c r="C1121" s="34"/>
      <c r="D1121" s="34"/>
      <c r="F1121" s="111"/>
    </row>
    <row r="1122" spans="1:6" x14ac:dyDescent="0.2">
      <c r="A1122" s="124"/>
      <c r="B1122" s="34"/>
      <c r="C1122" s="34"/>
      <c r="D1122" s="34"/>
      <c r="F1122" s="111"/>
    </row>
    <row r="1123" spans="1:6" x14ac:dyDescent="0.2">
      <c r="A1123" s="124"/>
      <c r="B1123" s="34"/>
      <c r="C1123" s="34"/>
      <c r="D1123" s="34"/>
      <c r="F1123" s="111"/>
    </row>
    <row r="1124" spans="1:6" x14ac:dyDescent="0.2">
      <c r="A1124" s="124"/>
      <c r="B1124" s="34"/>
      <c r="C1124" s="34"/>
      <c r="D1124" s="34"/>
      <c r="F1124" s="111"/>
    </row>
    <row r="1125" spans="1:6" x14ac:dyDescent="0.2">
      <c r="A1125" s="124"/>
      <c r="B1125" s="34"/>
      <c r="C1125" s="34"/>
      <c r="D1125" s="34"/>
      <c r="F1125" s="111"/>
    </row>
    <row r="1126" spans="1:6" x14ac:dyDescent="0.2">
      <c r="A1126" s="124"/>
      <c r="B1126" s="34"/>
      <c r="C1126" s="34"/>
      <c r="D1126" s="34"/>
      <c r="F1126" s="111"/>
    </row>
    <row r="1127" spans="1:6" x14ac:dyDescent="0.2">
      <c r="A1127" s="124"/>
      <c r="B1127" s="34"/>
      <c r="C1127" s="34"/>
      <c r="D1127" s="34"/>
      <c r="F1127" s="111"/>
    </row>
    <row r="1128" spans="1:6" x14ac:dyDescent="0.2">
      <c r="A1128" s="124"/>
      <c r="B1128" s="34"/>
      <c r="C1128" s="34"/>
      <c r="D1128" s="34"/>
      <c r="F1128" s="111"/>
    </row>
    <row r="1129" spans="1:6" x14ac:dyDescent="0.2">
      <c r="A1129" s="124"/>
      <c r="B1129" s="34"/>
      <c r="C1129" s="34"/>
      <c r="D1129" s="34"/>
      <c r="F1129" s="111"/>
    </row>
    <row r="1130" spans="1:6" x14ac:dyDescent="0.2">
      <c r="A1130" s="124"/>
      <c r="B1130" s="34"/>
      <c r="C1130" s="34"/>
      <c r="D1130" s="34"/>
      <c r="F1130" s="111"/>
    </row>
    <row r="1131" spans="1:6" x14ac:dyDescent="0.2">
      <c r="A1131" s="124"/>
      <c r="B1131" s="34"/>
      <c r="C1131" s="34"/>
      <c r="D1131" s="34"/>
      <c r="F1131" s="111"/>
    </row>
    <row r="1132" spans="1:6" x14ac:dyDescent="0.2">
      <c r="A1132" s="124"/>
      <c r="B1132" s="34"/>
      <c r="C1132" s="34"/>
      <c r="D1132" s="34"/>
      <c r="F1132" s="111"/>
    </row>
    <row r="1133" spans="1:6" x14ac:dyDescent="0.2">
      <c r="A1133" s="124"/>
      <c r="B1133" s="34"/>
      <c r="C1133" s="34"/>
      <c r="D1133" s="34"/>
      <c r="F1133" s="111"/>
    </row>
    <row r="1134" spans="1:6" x14ac:dyDescent="0.2">
      <c r="A1134" s="124"/>
      <c r="B1134" s="34"/>
      <c r="C1134" s="34"/>
      <c r="D1134" s="34"/>
      <c r="F1134" s="111"/>
    </row>
    <row r="1135" spans="1:6" x14ac:dyDescent="0.2">
      <c r="A1135" s="124"/>
      <c r="B1135" s="34"/>
      <c r="C1135" s="34"/>
      <c r="D1135" s="34"/>
      <c r="F1135" s="111"/>
    </row>
    <row r="1136" spans="1:6" x14ac:dyDescent="0.2">
      <c r="A1136" s="124"/>
      <c r="B1136" s="34"/>
      <c r="C1136" s="34"/>
      <c r="D1136" s="34"/>
      <c r="F1136" s="111"/>
    </row>
    <row r="1137" spans="1:6" x14ac:dyDescent="0.2">
      <c r="A1137" s="124"/>
      <c r="B1137" s="34"/>
      <c r="C1137" s="34"/>
      <c r="D1137" s="34"/>
      <c r="F1137" s="111"/>
    </row>
    <row r="1138" spans="1:6" x14ac:dyDescent="0.2">
      <c r="A1138" s="124"/>
      <c r="B1138" s="34"/>
      <c r="C1138" s="34"/>
      <c r="D1138" s="34"/>
      <c r="F1138" s="111"/>
    </row>
    <row r="1139" spans="1:6" x14ac:dyDescent="0.2">
      <c r="A1139" s="124"/>
      <c r="B1139" s="34"/>
      <c r="C1139" s="34"/>
      <c r="D1139" s="34"/>
      <c r="F1139" s="111"/>
    </row>
    <row r="1140" spans="1:6" x14ac:dyDescent="0.2">
      <c r="A1140" s="124"/>
      <c r="B1140" s="34"/>
      <c r="C1140" s="34"/>
      <c r="D1140" s="34"/>
      <c r="F1140" s="111"/>
    </row>
    <row r="1141" spans="1:6" x14ac:dyDescent="0.2">
      <c r="A1141" s="124"/>
      <c r="B1141" s="34"/>
      <c r="C1141" s="34"/>
      <c r="D1141" s="34"/>
      <c r="F1141" s="111"/>
    </row>
    <row r="1142" spans="1:6" x14ac:dyDescent="0.2">
      <c r="A1142" s="124"/>
      <c r="B1142" s="34"/>
      <c r="C1142" s="34"/>
      <c r="D1142" s="34"/>
      <c r="F1142" s="111"/>
    </row>
    <row r="1143" spans="1:6" x14ac:dyDescent="0.2">
      <c r="A1143" s="124"/>
      <c r="B1143" s="34"/>
      <c r="C1143" s="34"/>
      <c r="D1143" s="34"/>
      <c r="F1143" s="111"/>
    </row>
    <row r="1144" spans="1:6" x14ac:dyDescent="0.2">
      <c r="A1144" s="124"/>
      <c r="B1144" s="34"/>
      <c r="C1144" s="34"/>
      <c r="D1144" s="34"/>
      <c r="F1144" s="111"/>
    </row>
    <row r="1145" spans="1:6" x14ac:dyDescent="0.2">
      <c r="A1145" s="124"/>
      <c r="B1145" s="34"/>
      <c r="C1145" s="34"/>
      <c r="D1145" s="34"/>
      <c r="F1145" s="111"/>
    </row>
    <row r="1146" spans="1:6" x14ac:dyDescent="0.2">
      <c r="A1146" s="124"/>
      <c r="B1146" s="34"/>
      <c r="C1146" s="34"/>
      <c r="D1146" s="34"/>
      <c r="F1146" s="111"/>
    </row>
    <row r="1147" spans="1:6" x14ac:dyDescent="0.2">
      <c r="A1147" s="124"/>
      <c r="B1147" s="34"/>
      <c r="C1147" s="34"/>
      <c r="D1147" s="34"/>
      <c r="F1147" s="111"/>
    </row>
    <row r="1148" spans="1:6" x14ac:dyDescent="0.2">
      <c r="A1148" s="124"/>
      <c r="B1148" s="34"/>
      <c r="C1148" s="34"/>
      <c r="D1148" s="34"/>
      <c r="F1148" s="111"/>
    </row>
    <row r="1149" spans="1:6" x14ac:dyDescent="0.2">
      <c r="A1149" s="124"/>
      <c r="B1149" s="34"/>
      <c r="C1149" s="34"/>
      <c r="D1149" s="34"/>
      <c r="F1149" s="111"/>
    </row>
    <row r="1150" spans="1:6" x14ac:dyDescent="0.2">
      <c r="A1150" s="124"/>
      <c r="B1150" s="34"/>
      <c r="C1150" s="34"/>
      <c r="D1150" s="34"/>
      <c r="F1150" s="111"/>
    </row>
    <row r="1151" spans="1:6" x14ac:dyDescent="0.2">
      <c r="A1151" s="124"/>
      <c r="B1151" s="34"/>
      <c r="C1151" s="34"/>
      <c r="D1151" s="34"/>
      <c r="F1151" s="111"/>
    </row>
    <row r="1152" spans="1:6" x14ac:dyDescent="0.2">
      <c r="A1152" s="124"/>
      <c r="B1152" s="34"/>
      <c r="C1152" s="34"/>
      <c r="D1152" s="34"/>
      <c r="F1152" s="111"/>
    </row>
    <row r="1153" spans="1:6" x14ac:dyDescent="0.2">
      <c r="A1153" s="124"/>
      <c r="B1153" s="34"/>
      <c r="C1153" s="34"/>
      <c r="D1153" s="34"/>
      <c r="F1153" s="111"/>
    </row>
    <row r="1154" spans="1:6" x14ac:dyDescent="0.2">
      <c r="A1154" s="124"/>
      <c r="B1154" s="34"/>
      <c r="C1154" s="34"/>
      <c r="D1154" s="34"/>
      <c r="F1154" s="111"/>
    </row>
    <row r="1155" spans="1:6" x14ac:dyDescent="0.2">
      <c r="A1155" s="124"/>
      <c r="B1155" s="34"/>
      <c r="C1155" s="34"/>
      <c r="D1155" s="34"/>
      <c r="F1155" s="111"/>
    </row>
    <row r="1156" spans="1:6" x14ac:dyDescent="0.2">
      <c r="A1156" s="124"/>
      <c r="B1156" s="34"/>
      <c r="C1156" s="34"/>
      <c r="D1156" s="34"/>
      <c r="F1156" s="111"/>
    </row>
    <row r="1157" spans="1:6" x14ac:dyDescent="0.2">
      <c r="A1157" s="124"/>
      <c r="B1157" s="34"/>
      <c r="C1157" s="34"/>
      <c r="D1157" s="34"/>
      <c r="F1157" s="111"/>
    </row>
    <row r="1158" spans="1:6" x14ac:dyDescent="0.2">
      <c r="A1158" s="124"/>
      <c r="B1158" s="34"/>
      <c r="C1158" s="34"/>
      <c r="D1158" s="34"/>
      <c r="F1158" s="111"/>
    </row>
    <row r="1159" spans="1:6" x14ac:dyDescent="0.2">
      <c r="A1159" s="124"/>
      <c r="B1159" s="34"/>
      <c r="C1159" s="34"/>
      <c r="D1159" s="34"/>
      <c r="F1159" s="111"/>
    </row>
    <row r="1160" spans="1:6" x14ac:dyDescent="0.2">
      <c r="A1160" s="124"/>
      <c r="B1160" s="34"/>
      <c r="C1160" s="34"/>
      <c r="D1160" s="34"/>
      <c r="F1160" s="111"/>
    </row>
    <row r="1161" spans="1:6" x14ac:dyDescent="0.2">
      <c r="A1161" s="124"/>
      <c r="B1161" s="34"/>
      <c r="C1161" s="34"/>
      <c r="D1161" s="34"/>
      <c r="F1161" s="111"/>
    </row>
    <row r="1162" spans="1:6" x14ac:dyDescent="0.2">
      <c r="A1162" s="124"/>
      <c r="B1162" s="34"/>
      <c r="C1162" s="34"/>
      <c r="D1162" s="34"/>
      <c r="F1162" s="111"/>
    </row>
    <row r="1163" spans="1:6" x14ac:dyDescent="0.2">
      <c r="A1163" s="124"/>
      <c r="B1163" s="34"/>
      <c r="C1163" s="34"/>
      <c r="D1163" s="34"/>
      <c r="F1163" s="111"/>
    </row>
    <row r="1164" spans="1:6" x14ac:dyDescent="0.2">
      <c r="A1164" s="124"/>
      <c r="B1164" s="34"/>
      <c r="C1164" s="34"/>
      <c r="D1164" s="34"/>
      <c r="F1164" s="111"/>
    </row>
    <row r="1165" spans="1:6" x14ac:dyDescent="0.2">
      <c r="A1165" s="124"/>
      <c r="B1165" s="34"/>
      <c r="C1165" s="34"/>
      <c r="D1165" s="34"/>
      <c r="F1165" s="111"/>
    </row>
    <row r="1166" spans="1:6" x14ac:dyDescent="0.2">
      <c r="A1166" s="124"/>
      <c r="B1166" s="34"/>
      <c r="C1166" s="34"/>
      <c r="D1166" s="34"/>
      <c r="F1166" s="111"/>
    </row>
    <row r="1167" spans="1:6" x14ac:dyDescent="0.2">
      <c r="A1167" s="124"/>
      <c r="B1167" s="34"/>
      <c r="C1167" s="34"/>
      <c r="D1167" s="34"/>
      <c r="F1167" s="111"/>
    </row>
    <row r="1168" spans="1:6" x14ac:dyDescent="0.2">
      <c r="A1168" s="124"/>
      <c r="B1168" s="34"/>
      <c r="C1168" s="34"/>
      <c r="D1168" s="34"/>
      <c r="F1168" s="111"/>
    </row>
    <row r="1169" spans="1:6" x14ac:dyDescent="0.2">
      <c r="A1169" s="124"/>
      <c r="B1169" s="34"/>
      <c r="C1169" s="34"/>
      <c r="D1169" s="34"/>
      <c r="F1169" s="111"/>
    </row>
    <row r="1170" spans="1:6" x14ac:dyDescent="0.2">
      <c r="A1170" s="124"/>
      <c r="B1170" s="34"/>
      <c r="C1170" s="34"/>
      <c r="D1170" s="34"/>
      <c r="F1170" s="111"/>
    </row>
    <row r="1171" spans="1:6" x14ac:dyDescent="0.2">
      <c r="A1171" s="124"/>
      <c r="B1171" s="34"/>
      <c r="C1171" s="34"/>
      <c r="D1171" s="34"/>
      <c r="F1171" s="111"/>
    </row>
    <row r="1172" spans="1:6" x14ac:dyDescent="0.2">
      <c r="A1172" s="124"/>
      <c r="B1172" s="34"/>
      <c r="C1172" s="34"/>
      <c r="D1172" s="34"/>
      <c r="F1172" s="111"/>
    </row>
    <row r="1173" spans="1:6" x14ac:dyDescent="0.2">
      <c r="A1173" s="124"/>
      <c r="B1173" s="34"/>
      <c r="C1173" s="34"/>
      <c r="D1173" s="34"/>
      <c r="F1173" s="111"/>
    </row>
    <row r="1174" spans="1:6" x14ac:dyDescent="0.2">
      <c r="A1174" s="124"/>
      <c r="B1174" s="34"/>
      <c r="C1174" s="34"/>
      <c r="D1174" s="34"/>
      <c r="F1174" s="111"/>
    </row>
    <row r="1175" spans="1:6" x14ac:dyDescent="0.2">
      <c r="A1175" s="124"/>
      <c r="B1175" s="34"/>
      <c r="C1175" s="34"/>
      <c r="D1175" s="34"/>
      <c r="F1175" s="111"/>
    </row>
    <row r="1176" spans="1:6" x14ac:dyDescent="0.2">
      <c r="A1176" s="124"/>
      <c r="B1176" s="34"/>
      <c r="C1176" s="34"/>
      <c r="D1176" s="34"/>
      <c r="F1176" s="111"/>
    </row>
    <row r="1177" spans="1:6" x14ac:dyDescent="0.2">
      <c r="A1177" s="124"/>
      <c r="B1177" s="34"/>
      <c r="C1177" s="34"/>
      <c r="D1177" s="34"/>
      <c r="F1177" s="111"/>
    </row>
    <row r="1178" spans="1:6" x14ac:dyDescent="0.2">
      <c r="A1178" s="124"/>
      <c r="B1178" s="34"/>
      <c r="C1178" s="34"/>
      <c r="D1178" s="34"/>
      <c r="F1178" s="111"/>
    </row>
    <row r="1179" spans="1:6" x14ac:dyDescent="0.2">
      <c r="A1179" s="124"/>
      <c r="B1179" s="34"/>
      <c r="C1179" s="34"/>
      <c r="D1179" s="34"/>
      <c r="F1179" s="111"/>
    </row>
    <row r="1180" spans="1:6" x14ac:dyDescent="0.2">
      <c r="A1180" s="124"/>
      <c r="B1180" s="34"/>
      <c r="C1180" s="34"/>
      <c r="D1180" s="34"/>
      <c r="F1180" s="111"/>
    </row>
    <row r="1181" spans="1:6" x14ac:dyDescent="0.2">
      <c r="A1181" s="124"/>
      <c r="B1181" s="34"/>
      <c r="C1181" s="34"/>
      <c r="D1181" s="34"/>
      <c r="F1181" s="111"/>
    </row>
    <row r="1182" spans="1:6" x14ac:dyDescent="0.2">
      <c r="A1182" s="124"/>
      <c r="B1182" s="34"/>
      <c r="C1182" s="34"/>
      <c r="D1182" s="34"/>
      <c r="F1182" s="111"/>
    </row>
    <row r="1183" spans="1:6" x14ac:dyDescent="0.2">
      <c r="A1183" s="124"/>
      <c r="B1183" s="34"/>
      <c r="C1183" s="34"/>
      <c r="D1183" s="34"/>
      <c r="F1183" s="111"/>
    </row>
    <row r="1184" spans="1:6" x14ac:dyDescent="0.2">
      <c r="A1184" s="124"/>
      <c r="B1184" s="34"/>
      <c r="C1184" s="34"/>
      <c r="D1184" s="34"/>
      <c r="F1184" s="111"/>
    </row>
    <row r="1185" spans="1:6" x14ac:dyDescent="0.2">
      <c r="A1185" s="124"/>
      <c r="B1185" s="34"/>
      <c r="C1185" s="34"/>
      <c r="D1185" s="34"/>
      <c r="F1185" s="111"/>
    </row>
    <row r="1186" spans="1:6" x14ac:dyDescent="0.2">
      <c r="A1186" s="124"/>
      <c r="B1186" s="34"/>
      <c r="C1186" s="34"/>
      <c r="D1186" s="34"/>
      <c r="F1186" s="111"/>
    </row>
    <row r="1187" spans="1:6" x14ac:dyDescent="0.2">
      <c r="A1187" s="124"/>
      <c r="B1187" s="34"/>
      <c r="C1187" s="34"/>
      <c r="D1187" s="34"/>
      <c r="F1187" s="111"/>
    </row>
    <row r="1188" spans="1:6" x14ac:dyDescent="0.2">
      <c r="A1188" s="124"/>
      <c r="B1188" s="34"/>
      <c r="C1188" s="34"/>
      <c r="D1188" s="34"/>
      <c r="F1188" s="111"/>
    </row>
    <row r="1189" spans="1:6" x14ac:dyDescent="0.2">
      <c r="A1189" s="124"/>
      <c r="B1189" s="34"/>
      <c r="C1189" s="34"/>
      <c r="D1189" s="34"/>
      <c r="F1189" s="111"/>
    </row>
    <row r="1190" spans="1:6" x14ac:dyDescent="0.2">
      <c r="A1190" s="124"/>
      <c r="B1190" s="34"/>
      <c r="C1190" s="34"/>
      <c r="D1190" s="34"/>
      <c r="F1190" s="111"/>
    </row>
    <row r="1191" spans="1:6" x14ac:dyDescent="0.2">
      <c r="A1191" s="124"/>
      <c r="B1191" s="34"/>
      <c r="C1191" s="34"/>
      <c r="D1191" s="34"/>
      <c r="F1191" s="111"/>
    </row>
    <row r="1192" spans="1:6" x14ac:dyDescent="0.2">
      <c r="A1192" s="124"/>
      <c r="B1192" s="34"/>
      <c r="C1192" s="34"/>
      <c r="D1192" s="34"/>
      <c r="F1192" s="111"/>
    </row>
    <row r="1193" spans="1:6" x14ac:dyDescent="0.2">
      <c r="A1193" s="124"/>
      <c r="B1193" s="34"/>
      <c r="C1193" s="34"/>
      <c r="D1193" s="34"/>
      <c r="F1193" s="111"/>
    </row>
    <row r="1194" spans="1:6" x14ac:dyDescent="0.2">
      <c r="A1194" s="124"/>
      <c r="B1194" s="34"/>
      <c r="C1194" s="34"/>
      <c r="D1194" s="34"/>
      <c r="F1194" s="111"/>
    </row>
    <row r="1195" spans="1:6" x14ac:dyDescent="0.2">
      <c r="A1195" s="124"/>
      <c r="B1195" s="34"/>
      <c r="C1195" s="34"/>
      <c r="D1195" s="34"/>
      <c r="F1195" s="111"/>
    </row>
    <row r="1196" spans="1:6" x14ac:dyDescent="0.2">
      <c r="A1196" s="124"/>
      <c r="B1196" s="34"/>
      <c r="C1196" s="34"/>
      <c r="D1196" s="34"/>
      <c r="F1196" s="111"/>
    </row>
    <row r="1197" spans="1:6" x14ac:dyDescent="0.2">
      <c r="A1197" s="124"/>
      <c r="B1197" s="34"/>
      <c r="C1197" s="34"/>
      <c r="D1197" s="34"/>
      <c r="F1197" s="111"/>
    </row>
    <row r="1198" spans="1:6" x14ac:dyDescent="0.2">
      <c r="A1198" s="124"/>
      <c r="B1198" s="34"/>
      <c r="C1198" s="34"/>
      <c r="D1198" s="34"/>
      <c r="F1198" s="111"/>
    </row>
    <row r="1199" spans="1:6" x14ac:dyDescent="0.2">
      <c r="A1199" s="124"/>
      <c r="B1199" s="34"/>
      <c r="C1199" s="34"/>
      <c r="D1199" s="34"/>
      <c r="F1199" s="111"/>
    </row>
    <row r="1200" spans="1:6" x14ac:dyDescent="0.2">
      <c r="A1200" s="124"/>
      <c r="B1200" s="34"/>
      <c r="C1200" s="34"/>
      <c r="D1200" s="34"/>
      <c r="F1200" s="111"/>
    </row>
    <row r="1201" spans="1:6" x14ac:dyDescent="0.2">
      <c r="A1201" s="124"/>
      <c r="B1201" s="34"/>
      <c r="C1201" s="34"/>
      <c r="D1201" s="34"/>
      <c r="F1201" s="111"/>
    </row>
    <row r="1202" spans="1:6" x14ac:dyDescent="0.2">
      <c r="A1202" s="124"/>
      <c r="B1202" s="34"/>
      <c r="C1202" s="34"/>
      <c r="D1202" s="34"/>
      <c r="F1202" s="111"/>
    </row>
    <row r="1203" spans="1:6" x14ac:dyDescent="0.2">
      <c r="A1203" s="124"/>
      <c r="B1203" s="34"/>
      <c r="C1203" s="34"/>
      <c r="D1203" s="34"/>
      <c r="F1203" s="111"/>
    </row>
    <row r="1204" spans="1:6" x14ac:dyDescent="0.2">
      <c r="A1204" s="124"/>
      <c r="B1204" s="34"/>
      <c r="C1204" s="34"/>
      <c r="D1204" s="34"/>
      <c r="F1204" s="111"/>
    </row>
    <row r="1205" spans="1:6" x14ac:dyDescent="0.2">
      <c r="A1205" s="124"/>
      <c r="B1205" s="34"/>
      <c r="C1205" s="34"/>
      <c r="D1205" s="34"/>
      <c r="F1205" s="111"/>
    </row>
    <row r="1206" spans="1:6" x14ac:dyDescent="0.2">
      <c r="A1206" s="124"/>
      <c r="B1206" s="34"/>
      <c r="C1206" s="34"/>
      <c r="D1206" s="34"/>
      <c r="F1206" s="111"/>
    </row>
    <row r="1207" spans="1:6" x14ac:dyDescent="0.2">
      <c r="A1207" s="124"/>
      <c r="B1207" s="34"/>
      <c r="C1207" s="34"/>
      <c r="D1207" s="34"/>
      <c r="F1207" s="111"/>
    </row>
    <row r="1208" spans="1:6" x14ac:dyDescent="0.2">
      <c r="A1208" s="124"/>
      <c r="B1208" s="34"/>
      <c r="C1208" s="34"/>
      <c r="D1208" s="34"/>
      <c r="F1208" s="111"/>
    </row>
    <row r="1209" spans="1:6" x14ac:dyDescent="0.2">
      <c r="A1209" s="124"/>
      <c r="B1209" s="34"/>
      <c r="C1209" s="34"/>
      <c r="D1209" s="34"/>
      <c r="F1209" s="111"/>
    </row>
    <row r="1210" spans="1:6" x14ac:dyDescent="0.2">
      <c r="A1210" s="124"/>
      <c r="B1210" s="34"/>
      <c r="C1210" s="34"/>
      <c r="D1210" s="34"/>
      <c r="F1210" s="111"/>
    </row>
    <row r="1211" spans="1:6" x14ac:dyDescent="0.2">
      <c r="A1211" s="124"/>
      <c r="B1211" s="34"/>
      <c r="C1211" s="34"/>
      <c r="D1211" s="34"/>
      <c r="F1211" s="111"/>
    </row>
    <row r="1212" spans="1:6" x14ac:dyDescent="0.2">
      <c r="A1212" s="124"/>
      <c r="B1212" s="34"/>
      <c r="C1212" s="34"/>
      <c r="D1212" s="34"/>
      <c r="F1212" s="111"/>
    </row>
    <row r="1213" spans="1:6" x14ac:dyDescent="0.2">
      <c r="A1213" s="124"/>
      <c r="B1213" s="34"/>
      <c r="C1213" s="34"/>
      <c r="D1213" s="34"/>
      <c r="F1213" s="111"/>
    </row>
    <row r="1214" spans="1:6" x14ac:dyDescent="0.2">
      <c r="A1214" s="124"/>
      <c r="B1214" s="34"/>
      <c r="C1214" s="34"/>
      <c r="D1214" s="34"/>
      <c r="F1214" s="111"/>
    </row>
    <row r="1215" spans="1:6" x14ac:dyDescent="0.2">
      <c r="A1215" s="124"/>
      <c r="B1215" s="34"/>
      <c r="C1215" s="34"/>
      <c r="D1215" s="34"/>
      <c r="F1215" s="111"/>
    </row>
    <row r="1216" spans="1:6" x14ac:dyDescent="0.2">
      <c r="A1216" s="124"/>
      <c r="B1216" s="34"/>
      <c r="C1216" s="34"/>
      <c r="D1216" s="34"/>
      <c r="F1216" s="111"/>
    </row>
    <row r="1217" spans="1:6" x14ac:dyDescent="0.2">
      <c r="A1217" s="124"/>
      <c r="B1217" s="34"/>
      <c r="C1217" s="34"/>
      <c r="D1217" s="34"/>
      <c r="F1217" s="111"/>
    </row>
    <row r="1218" spans="1:6" x14ac:dyDescent="0.2">
      <c r="A1218" s="124"/>
      <c r="B1218" s="34"/>
      <c r="C1218" s="34"/>
      <c r="D1218" s="34"/>
      <c r="F1218" s="111"/>
    </row>
    <row r="1219" spans="1:6" x14ac:dyDescent="0.2">
      <c r="A1219" s="124"/>
      <c r="B1219" s="34"/>
      <c r="C1219" s="34"/>
      <c r="D1219" s="34"/>
      <c r="F1219" s="111"/>
    </row>
    <row r="1220" spans="1:6" x14ac:dyDescent="0.2">
      <c r="A1220" s="124"/>
      <c r="B1220" s="34"/>
      <c r="C1220" s="34"/>
      <c r="D1220" s="34"/>
      <c r="F1220" s="111"/>
    </row>
    <row r="1221" spans="1:6" x14ac:dyDescent="0.2">
      <c r="A1221" s="124"/>
      <c r="B1221" s="34"/>
      <c r="C1221" s="34"/>
      <c r="D1221" s="34"/>
      <c r="F1221" s="111"/>
    </row>
    <row r="1222" spans="1:6" x14ac:dyDescent="0.2">
      <c r="A1222" s="124"/>
      <c r="B1222" s="34"/>
      <c r="C1222" s="34"/>
      <c r="D1222" s="34"/>
      <c r="F1222" s="111"/>
    </row>
    <row r="1223" spans="1:6" x14ac:dyDescent="0.2">
      <c r="A1223" s="124"/>
      <c r="B1223" s="34"/>
      <c r="C1223" s="34"/>
      <c r="D1223" s="34"/>
      <c r="F1223" s="111"/>
    </row>
    <row r="1224" spans="1:6" x14ac:dyDescent="0.2">
      <c r="A1224" s="124"/>
      <c r="B1224" s="34"/>
      <c r="C1224" s="34"/>
      <c r="D1224" s="34"/>
      <c r="F1224" s="111"/>
    </row>
    <row r="1225" spans="1:6" x14ac:dyDescent="0.2">
      <c r="A1225" s="124"/>
      <c r="B1225" s="34"/>
      <c r="C1225" s="34"/>
      <c r="D1225" s="34"/>
      <c r="F1225" s="111"/>
    </row>
    <row r="1226" spans="1:6" x14ac:dyDescent="0.2">
      <c r="A1226" s="124"/>
      <c r="B1226" s="34"/>
      <c r="C1226" s="34"/>
      <c r="D1226" s="34"/>
      <c r="F1226" s="111"/>
    </row>
    <row r="1227" spans="1:6" x14ac:dyDescent="0.2">
      <c r="A1227" s="124"/>
      <c r="B1227" s="34"/>
      <c r="C1227" s="34"/>
      <c r="D1227" s="34"/>
      <c r="F1227" s="111"/>
    </row>
    <row r="1228" spans="1:6" x14ac:dyDescent="0.2">
      <c r="A1228" s="124"/>
      <c r="B1228" s="34"/>
      <c r="C1228" s="34"/>
      <c r="D1228" s="34"/>
      <c r="F1228" s="111"/>
    </row>
    <row r="1229" spans="1:6" x14ac:dyDescent="0.2">
      <c r="A1229" s="124"/>
      <c r="B1229" s="34"/>
      <c r="C1229" s="34"/>
      <c r="D1229" s="34"/>
      <c r="F1229" s="111"/>
    </row>
    <row r="1230" spans="1:6" x14ac:dyDescent="0.2">
      <c r="A1230" s="124"/>
      <c r="B1230" s="34"/>
      <c r="C1230" s="34"/>
      <c r="D1230" s="34"/>
      <c r="F1230" s="111"/>
    </row>
    <row r="1231" spans="1:6" x14ac:dyDescent="0.2">
      <c r="A1231" s="124"/>
      <c r="B1231" s="34"/>
      <c r="C1231" s="34"/>
      <c r="D1231" s="34"/>
      <c r="F1231" s="111"/>
    </row>
    <row r="1232" spans="1:6" x14ac:dyDescent="0.2">
      <c r="A1232" s="124"/>
      <c r="B1232" s="34"/>
      <c r="C1232" s="34"/>
      <c r="D1232" s="34"/>
      <c r="F1232" s="111"/>
    </row>
    <row r="1233" spans="1:6" x14ac:dyDescent="0.2">
      <c r="A1233" s="124"/>
      <c r="B1233" s="34"/>
      <c r="C1233" s="34"/>
      <c r="D1233" s="34"/>
      <c r="F1233" s="111"/>
    </row>
    <row r="1234" spans="1:6" x14ac:dyDescent="0.2">
      <c r="A1234" s="124"/>
      <c r="B1234" s="34"/>
      <c r="C1234" s="34"/>
      <c r="D1234" s="34"/>
      <c r="F1234" s="111"/>
    </row>
    <row r="1235" spans="1:6" x14ac:dyDescent="0.2">
      <c r="A1235" s="124"/>
      <c r="B1235" s="34"/>
      <c r="C1235" s="34"/>
      <c r="D1235" s="34"/>
      <c r="F1235" s="111"/>
    </row>
    <row r="1236" spans="1:6" x14ac:dyDescent="0.2">
      <c r="A1236" s="124"/>
      <c r="B1236" s="34"/>
      <c r="C1236" s="34"/>
      <c r="D1236" s="34"/>
      <c r="F1236" s="111"/>
    </row>
    <row r="1237" spans="1:6" x14ac:dyDescent="0.2">
      <c r="A1237" s="124"/>
      <c r="B1237" s="34"/>
      <c r="C1237" s="34"/>
      <c r="D1237" s="34"/>
      <c r="F1237" s="111"/>
    </row>
    <row r="1238" spans="1:6" x14ac:dyDescent="0.2">
      <c r="A1238" s="124"/>
      <c r="B1238" s="34"/>
      <c r="C1238" s="34"/>
      <c r="D1238" s="34"/>
      <c r="F1238" s="111"/>
    </row>
    <row r="1239" spans="1:6" x14ac:dyDescent="0.2">
      <c r="A1239" s="124"/>
      <c r="B1239" s="34"/>
      <c r="C1239" s="34"/>
      <c r="D1239" s="34"/>
      <c r="F1239" s="111"/>
    </row>
    <row r="1240" spans="1:6" x14ac:dyDescent="0.2">
      <c r="A1240" s="124"/>
      <c r="B1240" s="34"/>
      <c r="C1240" s="34"/>
      <c r="D1240" s="34"/>
      <c r="F1240" s="111"/>
    </row>
    <row r="1241" spans="1:6" x14ac:dyDescent="0.2">
      <c r="A1241" s="124"/>
      <c r="B1241" s="34"/>
      <c r="C1241" s="34"/>
      <c r="D1241" s="34"/>
      <c r="F1241" s="111"/>
    </row>
    <row r="1242" spans="1:6" x14ac:dyDescent="0.2">
      <c r="A1242" s="124"/>
      <c r="B1242" s="34"/>
      <c r="C1242" s="34"/>
      <c r="D1242" s="34"/>
      <c r="F1242" s="111"/>
    </row>
    <row r="1243" spans="1:6" x14ac:dyDescent="0.2">
      <c r="A1243" s="124"/>
      <c r="B1243" s="34"/>
      <c r="C1243" s="34"/>
      <c r="D1243" s="34"/>
      <c r="F1243" s="111"/>
    </row>
    <row r="1244" spans="1:6" x14ac:dyDescent="0.2">
      <c r="A1244" s="124"/>
      <c r="B1244" s="34"/>
      <c r="C1244" s="34"/>
      <c r="D1244" s="34"/>
      <c r="F1244" s="111"/>
    </row>
    <row r="1245" spans="1:6" x14ac:dyDescent="0.2">
      <c r="A1245" s="124"/>
      <c r="B1245" s="34"/>
      <c r="C1245" s="34"/>
      <c r="D1245" s="34"/>
      <c r="F1245" s="111"/>
    </row>
    <row r="1246" spans="1:6" x14ac:dyDescent="0.2">
      <c r="A1246" s="124"/>
      <c r="B1246" s="34"/>
      <c r="C1246" s="34"/>
      <c r="D1246" s="34"/>
      <c r="F1246" s="111"/>
    </row>
    <row r="1247" spans="1:6" x14ac:dyDescent="0.2">
      <c r="A1247" s="124"/>
      <c r="B1247" s="34"/>
      <c r="C1247" s="34"/>
      <c r="D1247" s="34"/>
      <c r="F1247" s="111"/>
    </row>
    <row r="1248" spans="1:6" x14ac:dyDescent="0.2">
      <c r="A1248" s="124"/>
      <c r="B1248" s="34"/>
      <c r="C1248" s="34"/>
      <c r="D1248" s="34"/>
      <c r="F1248" s="111"/>
    </row>
    <row r="1249" spans="1:6" x14ac:dyDescent="0.2">
      <c r="A1249" s="124"/>
      <c r="B1249" s="34"/>
      <c r="C1249" s="34"/>
      <c r="D1249" s="34"/>
      <c r="F1249" s="111"/>
    </row>
    <row r="1250" spans="1:6" x14ac:dyDescent="0.2">
      <c r="A1250" s="124"/>
      <c r="B1250" s="34"/>
      <c r="C1250" s="34"/>
      <c r="D1250" s="34"/>
      <c r="F1250" s="111"/>
    </row>
    <row r="1251" spans="1:6" x14ac:dyDescent="0.2">
      <c r="A1251" s="124"/>
      <c r="B1251" s="34"/>
      <c r="C1251" s="34"/>
      <c r="D1251" s="34"/>
      <c r="F1251" s="111"/>
    </row>
    <row r="1252" spans="1:6" x14ac:dyDescent="0.2">
      <c r="A1252" s="124"/>
      <c r="B1252" s="34"/>
      <c r="C1252" s="34"/>
      <c r="D1252" s="34"/>
      <c r="F1252" s="111"/>
    </row>
    <row r="1253" spans="1:6" x14ac:dyDescent="0.2">
      <c r="A1253" s="124"/>
      <c r="B1253" s="34"/>
      <c r="C1253" s="34"/>
      <c r="D1253" s="34"/>
      <c r="F1253" s="111"/>
    </row>
    <row r="1254" spans="1:6" x14ac:dyDescent="0.2">
      <c r="A1254" s="124"/>
      <c r="B1254" s="34"/>
      <c r="C1254" s="34"/>
      <c r="D1254" s="34"/>
      <c r="F1254" s="111"/>
    </row>
    <row r="1255" spans="1:6" x14ac:dyDescent="0.2">
      <c r="A1255" s="124"/>
      <c r="B1255" s="34"/>
      <c r="C1255" s="34"/>
      <c r="D1255" s="34"/>
      <c r="F1255" s="111"/>
    </row>
    <row r="1256" spans="1:6" x14ac:dyDescent="0.2">
      <c r="A1256" s="124"/>
      <c r="B1256" s="34"/>
      <c r="C1256" s="34"/>
      <c r="D1256" s="34"/>
      <c r="F1256" s="111"/>
    </row>
    <row r="1257" spans="1:6" x14ac:dyDescent="0.2">
      <c r="A1257" s="124"/>
      <c r="B1257" s="34"/>
      <c r="C1257" s="34"/>
      <c r="D1257" s="34"/>
      <c r="F1257" s="111"/>
    </row>
    <row r="1258" spans="1:6" x14ac:dyDescent="0.2">
      <c r="A1258" s="124"/>
      <c r="B1258" s="34"/>
      <c r="C1258" s="34"/>
      <c r="D1258" s="34"/>
      <c r="F1258" s="111"/>
    </row>
    <row r="1259" spans="1:6" x14ac:dyDescent="0.2">
      <c r="A1259" s="124"/>
      <c r="B1259" s="34"/>
      <c r="C1259" s="34"/>
      <c r="D1259" s="34"/>
      <c r="F1259" s="111"/>
    </row>
    <row r="1260" spans="1:6" x14ac:dyDescent="0.2">
      <c r="A1260" s="124"/>
      <c r="B1260" s="34"/>
      <c r="C1260" s="34"/>
      <c r="D1260" s="34"/>
      <c r="F1260" s="111"/>
    </row>
    <row r="1261" spans="1:6" x14ac:dyDescent="0.2">
      <c r="A1261" s="124"/>
      <c r="B1261" s="34"/>
      <c r="C1261" s="34"/>
      <c r="D1261" s="34"/>
      <c r="F1261" s="111"/>
    </row>
    <row r="1262" spans="1:6" x14ac:dyDescent="0.2">
      <c r="A1262" s="124"/>
      <c r="B1262" s="34"/>
      <c r="C1262" s="34"/>
      <c r="D1262" s="34"/>
      <c r="F1262" s="111"/>
    </row>
    <row r="1263" spans="1:6" x14ac:dyDescent="0.2">
      <c r="A1263" s="124"/>
      <c r="B1263" s="34"/>
      <c r="C1263" s="34"/>
      <c r="D1263" s="34"/>
      <c r="F1263" s="111"/>
    </row>
    <row r="1264" spans="1:6" x14ac:dyDescent="0.2">
      <c r="A1264" s="124"/>
      <c r="B1264" s="34"/>
      <c r="C1264" s="34"/>
      <c r="D1264" s="34"/>
      <c r="F1264" s="111"/>
    </row>
    <row r="1265" spans="1:6" x14ac:dyDescent="0.2">
      <c r="A1265" s="124"/>
      <c r="B1265" s="34"/>
      <c r="C1265" s="34"/>
      <c r="D1265" s="34"/>
      <c r="F1265" s="111"/>
    </row>
    <row r="1266" spans="1:6" x14ac:dyDescent="0.2">
      <c r="A1266" s="124"/>
      <c r="B1266" s="34"/>
      <c r="C1266" s="34"/>
      <c r="D1266" s="34"/>
      <c r="F1266" s="111"/>
    </row>
    <row r="1267" spans="1:6" x14ac:dyDescent="0.2">
      <c r="A1267" s="124"/>
      <c r="B1267" s="34"/>
      <c r="C1267" s="34"/>
      <c r="D1267" s="34"/>
      <c r="F1267" s="111"/>
    </row>
    <row r="1268" spans="1:6" x14ac:dyDescent="0.2">
      <c r="A1268" s="124"/>
      <c r="B1268" s="34"/>
      <c r="C1268" s="34"/>
      <c r="D1268" s="34"/>
      <c r="F1268" s="111"/>
    </row>
    <row r="1269" spans="1:6" x14ac:dyDescent="0.2">
      <c r="A1269" s="124"/>
      <c r="B1269" s="34"/>
      <c r="C1269" s="34"/>
      <c r="D1269" s="34"/>
      <c r="F1269" s="111"/>
    </row>
    <row r="1270" spans="1:6" x14ac:dyDescent="0.2">
      <c r="A1270" s="124"/>
      <c r="B1270" s="34"/>
      <c r="C1270" s="34"/>
      <c r="D1270" s="34"/>
      <c r="F1270" s="111"/>
    </row>
    <row r="1271" spans="1:6" x14ac:dyDescent="0.2">
      <c r="A1271" s="124"/>
      <c r="B1271" s="34"/>
      <c r="C1271" s="34"/>
      <c r="D1271" s="34"/>
      <c r="F1271" s="111"/>
    </row>
    <row r="1272" spans="1:6" x14ac:dyDescent="0.2">
      <c r="A1272" s="124"/>
      <c r="B1272" s="34"/>
      <c r="C1272" s="34"/>
      <c r="D1272" s="34"/>
      <c r="F1272" s="111"/>
    </row>
    <row r="1273" spans="1:6" x14ac:dyDescent="0.2">
      <c r="A1273" s="124"/>
      <c r="B1273" s="34"/>
      <c r="C1273" s="34"/>
      <c r="D1273" s="34"/>
      <c r="F1273" s="111"/>
    </row>
    <row r="1274" spans="1:6" x14ac:dyDescent="0.2">
      <c r="A1274" s="124"/>
      <c r="B1274" s="34"/>
      <c r="C1274" s="34"/>
      <c r="D1274" s="34"/>
      <c r="F1274" s="111"/>
    </row>
    <row r="1275" spans="1:6" x14ac:dyDescent="0.2">
      <c r="A1275" s="124"/>
      <c r="B1275" s="34"/>
      <c r="C1275" s="34"/>
      <c r="D1275" s="34"/>
      <c r="F1275" s="111"/>
    </row>
    <row r="1276" spans="1:6" x14ac:dyDescent="0.2">
      <c r="A1276" s="124"/>
      <c r="B1276" s="34"/>
      <c r="C1276" s="34"/>
      <c r="D1276" s="34"/>
      <c r="F1276" s="111"/>
    </row>
    <row r="1277" spans="1:6" x14ac:dyDescent="0.2">
      <c r="A1277" s="124"/>
      <c r="B1277" s="34"/>
      <c r="C1277" s="34"/>
      <c r="D1277" s="34"/>
      <c r="F1277" s="111"/>
    </row>
    <row r="1278" spans="1:6" x14ac:dyDescent="0.2">
      <c r="A1278" s="124"/>
      <c r="B1278" s="34"/>
      <c r="C1278" s="34"/>
      <c r="D1278" s="34"/>
      <c r="F1278" s="111"/>
    </row>
    <row r="1279" spans="1:6" x14ac:dyDescent="0.2">
      <c r="A1279" s="124"/>
      <c r="B1279" s="34"/>
      <c r="C1279" s="34"/>
      <c r="D1279" s="34"/>
      <c r="F1279" s="111"/>
    </row>
    <row r="1280" spans="1:6" x14ac:dyDescent="0.2">
      <c r="A1280" s="124"/>
      <c r="B1280" s="34"/>
      <c r="C1280" s="34"/>
      <c r="D1280" s="34"/>
      <c r="F1280" s="111"/>
    </row>
    <row r="1281" spans="1:6" x14ac:dyDescent="0.2">
      <c r="A1281" s="124"/>
      <c r="B1281" s="34"/>
      <c r="C1281" s="34"/>
      <c r="D1281" s="34"/>
      <c r="F1281" s="111"/>
    </row>
    <row r="1282" spans="1:6" x14ac:dyDescent="0.2">
      <c r="A1282" s="124"/>
      <c r="B1282" s="34"/>
      <c r="C1282" s="34"/>
      <c r="D1282" s="34"/>
      <c r="F1282" s="111"/>
    </row>
    <row r="1283" spans="1:6" x14ac:dyDescent="0.2">
      <c r="A1283" s="124"/>
      <c r="B1283" s="34"/>
      <c r="C1283" s="34"/>
      <c r="D1283" s="34"/>
      <c r="F1283" s="111"/>
    </row>
    <row r="1284" spans="1:6" x14ac:dyDescent="0.2">
      <c r="A1284" s="124"/>
      <c r="B1284" s="34"/>
      <c r="C1284" s="34"/>
      <c r="D1284" s="34"/>
      <c r="F1284" s="111"/>
    </row>
    <row r="1285" spans="1:6" x14ac:dyDescent="0.2">
      <c r="A1285" s="124"/>
      <c r="B1285" s="34"/>
      <c r="C1285" s="34"/>
      <c r="D1285" s="34"/>
      <c r="F1285" s="111"/>
    </row>
    <row r="1286" spans="1:6" x14ac:dyDescent="0.2">
      <c r="A1286" s="124"/>
      <c r="B1286" s="34"/>
      <c r="C1286" s="34"/>
      <c r="D1286" s="34"/>
      <c r="F1286" s="111"/>
    </row>
    <row r="1287" spans="1:6" x14ac:dyDescent="0.2">
      <c r="A1287" s="124"/>
      <c r="B1287" s="34"/>
      <c r="C1287" s="34"/>
      <c r="D1287" s="34"/>
      <c r="F1287" s="111"/>
    </row>
    <row r="1288" spans="1:6" x14ac:dyDescent="0.2">
      <c r="A1288" s="124"/>
      <c r="B1288" s="34"/>
      <c r="C1288" s="34"/>
      <c r="D1288" s="34"/>
      <c r="F1288" s="111"/>
    </row>
    <row r="1289" spans="1:6" x14ac:dyDescent="0.2">
      <c r="A1289" s="124"/>
      <c r="B1289" s="34"/>
      <c r="C1289" s="34"/>
      <c r="D1289" s="34"/>
      <c r="F1289" s="111"/>
    </row>
    <row r="1290" spans="1:6" x14ac:dyDescent="0.2">
      <c r="A1290" s="124"/>
      <c r="B1290" s="34"/>
      <c r="C1290" s="34"/>
      <c r="D1290" s="34"/>
      <c r="F1290" s="111"/>
    </row>
    <row r="1291" spans="1:6" x14ac:dyDescent="0.2">
      <c r="A1291" s="124"/>
      <c r="B1291" s="34"/>
      <c r="C1291" s="34"/>
      <c r="D1291" s="34"/>
      <c r="F1291" s="111"/>
    </row>
    <row r="1292" spans="1:6" x14ac:dyDescent="0.2">
      <c r="A1292" s="124"/>
      <c r="B1292" s="34"/>
      <c r="C1292" s="34"/>
      <c r="D1292" s="34"/>
      <c r="F1292" s="111"/>
    </row>
    <row r="1293" spans="1:6" x14ac:dyDescent="0.2">
      <c r="A1293" s="124"/>
      <c r="B1293" s="34"/>
      <c r="C1293" s="34"/>
      <c r="D1293" s="34"/>
      <c r="F1293" s="111"/>
    </row>
    <row r="1294" spans="1:6" x14ac:dyDescent="0.2">
      <c r="A1294" s="124"/>
      <c r="B1294" s="34"/>
      <c r="C1294" s="34"/>
      <c r="D1294" s="34"/>
      <c r="F1294" s="111"/>
    </row>
    <row r="1295" spans="1:6" x14ac:dyDescent="0.2">
      <c r="A1295" s="124"/>
      <c r="B1295" s="34"/>
      <c r="C1295" s="34"/>
      <c r="D1295" s="34"/>
      <c r="F1295" s="111"/>
    </row>
    <row r="1296" spans="1:6" x14ac:dyDescent="0.2">
      <c r="A1296" s="124"/>
      <c r="B1296" s="34"/>
      <c r="C1296" s="34"/>
      <c r="D1296" s="34"/>
      <c r="F1296" s="111"/>
    </row>
    <row r="1297" spans="1:6" x14ac:dyDescent="0.2">
      <c r="A1297" s="124"/>
      <c r="B1297" s="34"/>
      <c r="C1297" s="34"/>
      <c r="D1297" s="34"/>
      <c r="F1297" s="111"/>
    </row>
    <row r="1298" spans="1:6" x14ac:dyDescent="0.2">
      <c r="A1298" s="124"/>
      <c r="B1298" s="34"/>
      <c r="C1298" s="34"/>
      <c r="D1298" s="34"/>
      <c r="F1298" s="111"/>
    </row>
    <row r="1299" spans="1:6" x14ac:dyDescent="0.2">
      <c r="A1299" s="124"/>
      <c r="B1299" s="34"/>
      <c r="C1299" s="34"/>
      <c r="D1299" s="34"/>
      <c r="F1299" s="111"/>
    </row>
    <row r="1300" spans="1:6" x14ac:dyDescent="0.2">
      <c r="A1300" s="124"/>
      <c r="B1300" s="34"/>
      <c r="C1300" s="34"/>
      <c r="D1300" s="34"/>
      <c r="F1300" s="111"/>
    </row>
    <row r="1301" spans="1:6" x14ac:dyDescent="0.2">
      <c r="A1301" s="124"/>
      <c r="B1301" s="34"/>
      <c r="C1301" s="34"/>
      <c r="D1301" s="34"/>
      <c r="F1301" s="111"/>
    </row>
    <row r="1302" spans="1:6" x14ac:dyDescent="0.2">
      <c r="A1302" s="124"/>
      <c r="B1302" s="34"/>
      <c r="C1302" s="34"/>
      <c r="D1302" s="34"/>
      <c r="F1302" s="111"/>
    </row>
    <row r="1303" spans="1:6" x14ac:dyDescent="0.2">
      <c r="A1303" s="124"/>
      <c r="B1303" s="34"/>
      <c r="C1303" s="34"/>
      <c r="D1303" s="34"/>
      <c r="F1303" s="111"/>
    </row>
    <row r="1304" spans="1:6" x14ac:dyDescent="0.2">
      <c r="A1304" s="124"/>
      <c r="B1304" s="34"/>
      <c r="C1304" s="34"/>
      <c r="D1304" s="34"/>
      <c r="F1304" s="111"/>
    </row>
    <row r="1305" spans="1:6" x14ac:dyDescent="0.2">
      <c r="A1305" s="124"/>
      <c r="B1305" s="34"/>
      <c r="C1305" s="34"/>
      <c r="D1305" s="34"/>
      <c r="F1305" s="111"/>
    </row>
    <row r="1306" spans="1:6" x14ac:dyDescent="0.2">
      <c r="A1306" s="124"/>
      <c r="B1306" s="34"/>
      <c r="C1306" s="34"/>
      <c r="D1306" s="34"/>
      <c r="F1306" s="111"/>
    </row>
    <row r="1307" spans="1:6" x14ac:dyDescent="0.2">
      <c r="A1307" s="124"/>
      <c r="B1307" s="34"/>
      <c r="C1307" s="34"/>
      <c r="D1307" s="34"/>
      <c r="F1307" s="111"/>
    </row>
    <row r="1308" spans="1:6" x14ac:dyDescent="0.2">
      <c r="A1308" s="124"/>
      <c r="B1308" s="34"/>
      <c r="C1308" s="34"/>
      <c r="D1308" s="34"/>
      <c r="F1308" s="111"/>
    </row>
    <row r="1309" spans="1:6" x14ac:dyDescent="0.2">
      <c r="A1309" s="124"/>
      <c r="B1309" s="34"/>
      <c r="C1309" s="34"/>
      <c r="D1309" s="34"/>
      <c r="F1309" s="111"/>
    </row>
    <row r="1310" spans="1:6" x14ac:dyDescent="0.2">
      <c r="A1310" s="124"/>
      <c r="B1310" s="34"/>
      <c r="C1310" s="34"/>
      <c r="D1310" s="34"/>
      <c r="F1310" s="111"/>
    </row>
    <row r="1311" spans="1:6" x14ac:dyDescent="0.2">
      <c r="A1311" s="124"/>
      <c r="B1311" s="34"/>
      <c r="C1311" s="34"/>
      <c r="D1311" s="34"/>
      <c r="F1311" s="111"/>
    </row>
    <row r="1312" spans="1:6" x14ac:dyDescent="0.2">
      <c r="A1312" s="124"/>
      <c r="B1312" s="34"/>
      <c r="C1312" s="34"/>
      <c r="D1312" s="34"/>
      <c r="F1312" s="111"/>
    </row>
    <row r="1313" spans="1:6" x14ac:dyDescent="0.2">
      <c r="A1313" s="124"/>
      <c r="B1313" s="34"/>
      <c r="C1313" s="34"/>
      <c r="D1313" s="34"/>
      <c r="F1313" s="111"/>
    </row>
    <row r="1314" spans="1:6" x14ac:dyDescent="0.2">
      <c r="A1314" s="124"/>
      <c r="B1314" s="34"/>
      <c r="C1314" s="34"/>
      <c r="D1314" s="34"/>
      <c r="F1314" s="111"/>
    </row>
    <row r="1315" spans="1:6" x14ac:dyDescent="0.2">
      <c r="A1315" s="124"/>
      <c r="B1315" s="34"/>
      <c r="C1315" s="34"/>
      <c r="D1315" s="34"/>
      <c r="F1315" s="111"/>
    </row>
    <row r="1316" spans="1:6" x14ac:dyDescent="0.2">
      <c r="A1316" s="124"/>
      <c r="B1316" s="34"/>
      <c r="C1316" s="34"/>
      <c r="D1316" s="34"/>
      <c r="F1316" s="111"/>
    </row>
    <row r="1317" spans="1:6" x14ac:dyDescent="0.2">
      <c r="A1317" s="124"/>
      <c r="B1317" s="34"/>
      <c r="C1317" s="34"/>
      <c r="D1317" s="34"/>
      <c r="F1317" s="111"/>
    </row>
    <row r="1318" spans="1:6" x14ac:dyDescent="0.2">
      <c r="A1318" s="124"/>
      <c r="B1318" s="34"/>
      <c r="C1318" s="34"/>
      <c r="D1318" s="34"/>
      <c r="F1318" s="111"/>
    </row>
    <row r="1319" spans="1:6" x14ac:dyDescent="0.2">
      <c r="A1319" s="124"/>
      <c r="B1319" s="34"/>
      <c r="C1319" s="34"/>
      <c r="D1319" s="34"/>
      <c r="F1319" s="111"/>
    </row>
    <row r="1320" spans="1:6" x14ac:dyDescent="0.2">
      <c r="A1320" s="124"/>
      <c r="B1320" s="34"/>
      <c r="C1320" s="34"/>
      <c r="D1320" s="34"/>
      <c r="F1320" s="111"/>
    </row>
    <row r="1321" spans="1:6" x14ac:dyDescent="0.2">
      <c r="A1321" s="124"/>
      <c r="B1321" s="34"/>
      <c r="C1321" s="34"/>
      <c r="D1321" s="34"/>
      <c r="F1321" s="111"/>
    </row>
    <row r="1322" spans="1:6" x14ac:dyDescent="0.2">
      <c r="A1322" s="124"/>
      <c r="B1322" s="34"/>
      <c r="C1322" s="34"/>
      <c r="D1322" s="34"/>
      <c r="F1322" s="111"/>
    </row>
    <row r="1323" spans="1:6" x14ac:dyDescent="0.2">
      <c r="A1323" s="124"/>
      <c r="B1323" s="34"/>
      <c r="C1323" s="34"/>
      <c r="D1323" s="34"/>
      <c r="F1323" s="111"/>
    </row>
    <row r="1324" spans="1:6" x14ac:dyDescent="0.2">
      <c r="A1324" s="124"/>
      <c r="B1324" s="34"/>
      <c r="C1324" s="34"/>
      <c r="D1324" s="34"/>
      <c r="F1324" s="111"/>
    </row>
    <row r="1325" spans="1:6" x14ac:dyDescent="0.2">
      <c r="A1325" s="124"/>
      <c r="B1325" s="34"/>
      <c r="C1325" s="34"/>
      <c r="D1325" s="34"/>
      <c r="F1325" s="111"/>
    </row>
    <row r="1326" spans="1:6" x14ac:dyDescent="0.2">
      <c r="A1326" s="124"/>
      <c r="B1326" s="34"/>
      <c r="C1326" s="34"/>
      <c r="D1326" s="34"/>
      <c r="F1326" s="111"/>
    </row>
    <row r="1327" spans="1:6" x14ac:dyDescent="0.2">
      <c r="A1327" s="124"/>
      <c r="B1327" s="34"/>
      <c r="C1327" s="34"/>
      <c r="D1327" s="34"/>
      <c r="F1327" s="111"/>
    </row>
    <row r="1328" spans="1:6" x14ac:dyDescent="0.2">
      <c r="A1328" s="124"/>
      <c r="B1328" s="34"/>
      <c r="C1328" s="34"/>
      <c r="D1328" s="34"/>
      <c r="F1328" s="111"/>
    </row>
    <row r="1329" spans="1:6" x14ac:dyDescent="0.2">
      <c r="A1329" s="124"/>
      <c r="B1329" s="34"/>
      <c r="C1329" s="34"/>
      <c r="D1329" s="34"/>
      <c r="F1329" s="111"/>
    </row>
    <row r="1330" spans="1:6" x14ac:dyDescent="0.2">
      <c r="A1330" s="124"/>
      <c r="B1330" s="34"/>
      <c r="C1330" s="34"/>
      <c r="D1330" s="34"/>
      <c r="F1330" s="111"/>
    </row>
    <row r="1331" spans="1:6" x14ac:dyDescent="0.2">
      <c r="A1331" s="124"/>
      <c r="B1331" s="34"/>
      <c r="C1331" s="34"/>
      <c r="D1331" s="34"/>
      <c r="F1331" s="111"/>
    </row>
    <row r="1332" spans="1:6" x14ac:dyDescent="0.2">
      <c r="A1332" s="124"/>
      <c r="B1332" s="34"/>
      <c r="C1332" s="34"/>
      <c r="D1332" s="34"/>
      <c r="F1332" s="111"/>
    </row>
    <row r="1333" spans="1:6" x14ac:dyDescent="0.2">
      <c r="A1333" s="124"/>
      <c r="B1333" s="34"/>
      <c r="C1333" s="34"/>
      <c r="D1333" s="34"/>
      <c r="F1333" s="111"/>
    </row>
    <row r="1334" spans="1:6" x14ac:dyDescent="0.2">
      <c r="A1334" s="124"/>
      <c r="B1334" s="34"/>
      <c r="C1334" s="34"/>
      <c r="D1334" s="34"/>
      <c r="F1334" s="111"/>
    </row>
    <row r="1335" spans="1:6" x14ac:dyDescent="0.2">
      <c r="A1335" s="124"/>
      <c r="B1335" s="34"/>
      <c r="C1335" s="34"/>
      <c r="D1335" s="34"/>
      <c r="F1335" s="111"/>
    </row>
    <row r="1336" spans="1:6" x14ac:dyDescent="0.2">
      <c r="A1336" s="124"/>
      <c r="B1336" s="34"/>
      <c r="C1336" s="34"/>
      <c r="D1336" s="34"/>
      <c r="F1336" s="111"/>
    </row>
    <row r="1337" spans="1:6" x14ac:dyDescent="0.2">
      <c r="A1337" s="124"/>
      <c r="B1337" s="34"/>
      <c r="C1337" s="34"/>
      <c r="D1337" s="34"/>
      <c r="F1337" s="111"/>
    </row>
    <row r="1338" spans="1:6" x14ac:dyDescent="0.2">
      <c r="A1338" s="124"/>
      <c r="B1338" s="34"/>
      <c r="C1338" s="34"/>
      <c r="D1338" s="34"/>
      <c r="F1338" s="111"/>
    </row>
    <row r="1339" spans="1:6" x14ac:dyDescent="0.2">
      <c r="A1339" s="124"/>
      <c r="B1339" s="34"/>
      <c r="C1339" s="34"/>
      <c r="D1339" s="34"/>
      <c r="F1339" s="111"/>
    </row>
    <row r="1340" spans="1:6" x14ac:dyDescent="0.2">
      <c r="A1340" s="124"/>
      <c r="B1340" s="34"/>
      <c r="C1340" s="34"/>
      <c r="D1340" s="34"/>
      <c r="F1340" s="111"/>
    </row>
    <row r="1341" spans="1:6" x14ac:dyDescent="0.2">
      <c r="A1341" s="124"/>
      <c r="B1341" s="34"/>
      <c r="C1341" s="34"/>
      <c r="D1341" s="34"/>
      <c r="F1341" s="111"/>
    </row>
    <row r="1342" spans="1:6" x14ac:dyDescent="0.2">
      <c r="A1342" s="124"/>
      <c r="B1342" s="34"/>
      <c r="C1342" s="34"/>
      <c r="D1342" s="34"/>
      <c r="F1342" s="111"/>
    </row>
    <row r="1343" spans="1:6" x14ac:dyDescent="0.2">
      <c r="A1343" s="124"/>
      <c r="B1343" s="34"/>
      <c r="C1343" s="34"/>
      <c r="D1343" s="34"/>
      <c r="F1343" s="111"/>
    </row>
    <row r="1344" spans="1:6" x14ac:dyDescent="0.2">
      <c r="A1344" s="124"/>
      <c r="B1344" s="34"/>
      <c r="C1344" s="34"/>
      <c r="D1344" s="34"/>
      <c r="F1344" s="111"/>
    </row>
    <row r="1345" spans="1:6" x14ac:dyDescent="0.2">
      <c r="A1345" s="124"/>
      <c r="B1345" s="34"/>
      <c r="C1345" s="34"/>
      <c r="D1345" s="34"/>
      <c r="F1345" s="111"/>
    </row>
    <row r="1346" spans="1:6" x14ac:dyDescent="0.2">
      <c r="A1346" s="124"/>
      <c r="B1346" s="34"/>
      <c r="C1346" s="34"/>
      <c r="D1346" s="34"/>
      <c r="F1346" s="111"/>
    </row>
    <row r="1347" spans="1:6" x14ac:dyDescent="0.2">
      <c r="A1347" s="124"/>
      <c r="B1347" s="34"/>
      <c r="C1347" s="34"/>
      <c r="D1347" s="34"/>
      <c r="F1347" s="111"/>
    </row>
    <row r="1348" spans="1:6" x14ac:dyDescent="0.2">
      <c r="A1348" s="124"/>
      <c r="B1348" s="34"/>
      <c r="C1348" s="34"/>
      <c r="D1348" s="34"/>
      <c r="F1348" s="111"/>
    </row>
    <row r="1349" spans="1:6" x14ac:dyDescent="0.2">
      <c r="A1349" s="124"/>
      <c r="B1349" s="34"/>
      <c r="C1349" s="34"/>
      <c r="D1349" s="34"/>
      <c r="F1349" s="111"/>
    </row>
    <row r="1350" spans="1:6" x14ac:dyDescent="0.2">
      <c r="A1350" s="124"/>
      <c r="B1350" s="34"/>
      <c r="C1350" s="34"/>
      <c r="D1350" s="34"/>
      <c r="F1350" s="111"/>
    </row>
    <row r="1351" spans="1:6" x14ac:dyDescent="0.2">
      <c r="A1351" s="124"/>
      <c r="B1351" s="34"/>
      <c r="C1351" s="34"/>
      <c r="D1351" s="34"/>
      <c r="F1351" s="111"/>
    </row>
    <row r="1352" spans="1:6" x14ac:dyDescent="0.2">
      <c r="A1352" s="124"/>
      <c r="B1352" s="34"/>
      <c r="C1352" s="34"/>
      <c r="D1352" s="34"/>
      <c r="F1352" s="111"/>
    </row>
    <row r="1353" spans="1:6" x14ac:dyDescent="0.2">
      <c r="A1353" s="124"/>
      <c r="B1353" s="34"/>
      <c r="C1353" s="34"/>
      <c r="D1353" s="34"/>
      <c r="F1353" s="111"/>
    </row>
    <row r="1354" spans="1:6" x14ac:dyDescent="0.2">
      <c r="A1354" s="124"/>
      <c r="B1354" s="34"/>
      <c r="C1354" s="34"/>
      <c r="D1354" s="34"/>
      <c r="F1354" s="111"/>
    </row>
    <row r="1355" spans="1:6" x14ac:dyDescent="0.2">
      <c r="A1355" s="124"/>
      <c r="B1355" s="34"/>
      <c r="C1355" s="34"/>
      <c r="D1355" s="34"/>
      <c r="F1355" s="111"/>
    </row>
    <row r="1356" spans="1:6" x14ac:dyDescent="0.2">
      <c r="A1356" s="124"/>
      <c r="B1356" s="34"/>
      <c r="C1356" s="34"/>
      <c r="D1356" s="34"/>
      <c r="F1356" s="111"/>
    </row>
    <row r="1357" spans="1:6" x14ac:dyDescent="0.2">
      <c r="A1357" s="124"/>
      <c r="B1357" s="34"/>
      <c r="C1357" s="34"/>
      <c r="D1357" s="34"/>
      <c r="F1357" s="111"/>
    </row>
    <row r="1358" spans="1:6" x14ac:dyDescent="0.2">
      <c r="A1358" s="124"/>
      <c r="B1358" s="34"/>
      <c r="C1358" s="34"/>
      <c r="D1358" s="34"/>
      <c r="F1358" s="111"/>
    </row>
    <row r="1359" spans="1:6" x14ac:dyDescent="0.2">
      <c r="A1359" s="124"/>
      <c r="B1359" s="34"/>
      <c r="C1359" s="34"/>
      <c r="D1359" s="34"/>
      <c r="F1359" s="111"/>
    </row>
    <row r="1360" spans="1:6" x14ac:dyDescent="0.2">
      <c r="A1360" s="124"/>
      <c r="B1360" s="34"/>
      <c r="C1360" s="34"/>
      <c r="D1360" s="34"/>
      <c r="F1360" s="111"/>
    </row>
    <row r="1361" spans="1:6" x14ac:dyDescent="0.2">
      <c r="A1361" s="124"/>
      <c r="B1361" s="34"/>
      <c r="C1361" s="34"/>
      <c r="D1361" s="34"/>
      <c r="F1361" s="111"/>
    </row>
    <row r="1362" spans="1:6" x14ac:dyDescent="0.2">
      <c r="A1362" s="124"/>
      <c r="B1362" s="34"/>
      <c r="C1362" s="34"/>
      <c r="D1362" s="34"/>
      <c r="F1362" s="111"/>
    </row>
    <row r="1363" spans="1:6" x14ac:dyDescent="0.2">
      <c r="A1363" s="124"/>
      <c r="B1363" s="34"/>
      <c r="C1363" s="34"/>
      <c r="D1363" s="34"/>
      <c r="F1363" s="111"/>
    </row>
    <row r="1364" spans="1:6" x14ac:dyDescent="0.2">
      <c r="A1364" s="124"/>
      <c r="B1364" s="34"/>
      <c r="C1364" s="34"/>
      <c r="D1364" s="34"/>
      <c r="F1364" s="111"/>
    </row>
    <row r="1365" spans="1:6" x14ac:dyDescent="0.2">
      <c r="A1365" s="124"/>
      <c r="B1365" s="34"/>
      <c r="C1365" s="34"/>
      <c r="D1365" s="34"/>
      <c r="F1365" s="111"/>
    </row>
    <row r="1366" spans="1:6" x14ac:dyDescent="0.2">
      <c r="A1366" s="124"/>
      <c r="B1366" s="34"/>
      <c r="C1366" s="34"/>
      <c r="D1366" s="34"/>
      <c r="F1366" s="111"/>
    </row>
    <row r="1367" spans="1:6" x14ac:dyDescent="0.2">
      <c r="A1367" s="124"/>
      <c r="B1367" s="34"/>
      <c r="C1367" s="34"/>
      <c r="D1367" s="34"/>
      <c r="F1367" s="111"/>
    </row>
    <row r="1368" spans="1:6" x14ac:dyDescent="0.2">
      <c r="A1368" s="124"/>
      <c r="B1368" s="34"/>
      <c r="C1368" s="34"/>
      <c r="D1368" s="34"/>
      <c r="F1368" s="111"/>
    </row>
    <row r="1369" spans="1:6" x14ac:dyDescent="0.2">
      <c r="A1369" s="124"/>
      <c r="B1369" s="34"/>
      <c r="C1369" s="34"/>
      <c r="D1369" s="34"/>
      <c r="F1369" s="111"/>
    </row>
    <row r="1370" spans="1:6" x14ac:dyDescent="0.2">
      <c r="A1370" s="124"/>
      <c r="B1370" s="34"/>
      <c r="C1370" s="34"/>
      <c r="D1370" s="34"/>
      <c r="F1370" s="111"/>
    </row>
    <row r="1371" spans="1:6" x14ac:dyDescent="0.2">
      <c r="A1371" s="124"/>
      <c r="B1371" s="34"/>
      <c r="C1371" s="34"/>
      <c r="D1371" s="34"/>
      <c r="F1371" s="111"/>
    </row>
    <row r="1372" spans="1:6" x14ac:dyDescent="0.2">
      <c r="A1372" s="124"/>
      <c r="B1372" s="34"/>
      <c r="C1372" s="34"/>
      <c r="D1372" s="34"/>
      <c r="F1372" s="111"/>
    </row>
    <row r="1373" spans="1:6" x14ac:dyDescent="0.2">
      <c r="A1373" s="124"/>
      <c r="B1373" s="34"/>
      <c r="C1373" s="34"/>
      <c r="D1373" s="34"/>
      <c r="F1373" s="111"/>
    </row>
    <row r="1374" spans="1:6" x14ac:dyDescent="0.2">
      <c r="A1374" s="124"/>
      <c r="B1374" s="34"/>
      <c r="C1374" s="34"/>
      <c r="D1374" s="34"/>
      <c r="F1374" s="111"/>
    </row>
    <row r="1375" spans="1:6" x14ac:dyDescent="0.2">
      <c r="A1375" s="124"/>
      <c r="B1375" s="34"/>
      <c r="C1375" s="34"/>
      <c r="D1375" s="34"/>
      <c r="F1375" s="111"/>
    </row>
    <row r="1376" spans="1:6" x14ac:dyDescent="0.2">
      <c r="A1376" s="124"/>
      <c r="B1376" s="34"/>
      <c r="C1376" s="34"/>
      <c r="D1376" s="34"/>
      <c r="F1376" s="111"/>
    </row>
    <row r="1377" spans="1:6" x14ac:dyDescent="0.2">
      <c r="A1377" s="124"/>
      <c r="B1377" s="34"/>
      <c r="C1377" s="34"/>
      <c r="D1377" s="34"/>
      <c r="F1377" s="111"/>
    </row>
    <row r="1378" spans="1:6" x14ac:dyDescent="0.2">
      <c r="A1378" s="124"/>
      <c r="B1378" s="34"/>
      <c r="C1378" s="34"/>
      <c r="D1378" s="34"/>
      <c r="F1378" s="111"/>
    </row>
    <row r="1379" spans="1:6" x14ac:dyDescent="0.2">
      <c r="A1379" s="124"/>
      <c r="B1379" s="34"/>
      <c r="C1379" s="34"/>
      <c r="D1379" s="34"/>
      <c r="F1379" s="111"/>
    </row>
    <row r="1380" spans="1:6" x14ac:dyDescent="0.2">
      <c r="A1380" s="124"/>
      <c r="B1380" s="34"/>
      <c r="C1380" s="34"/>
      <c r="D1380" s="34"/>
      <c r="F1380" s="111"/>
    </row>
    <row r="1381" spans="1:6" x14ac:dyDescent="0.2">
      <c r="A1381" s="124"/>
      <c r="B1381" s="34"/>
      <c r="C1381" s="34"/>
      <c r="D1381" s="34"/>
      <c r="F1381" s="111"/>
    </row>
    <row r="1382" spans="1:6" x14ac:dyDescent="0.2">
      <c r="A1382" s="124"/>
      <c r="B1382" s="34"/>
      <c r="C1382" s="34"/>
      <c r="D1382" s="34"/>
      <c r="F1382" s="111"/>
    </row>
    <row r="1383" spans="1:6" x14ac:dyDescent="0.2">
      <c r="A1383" s="124"/>
      <c r="B1383" s="34"/>
      <c r="C1383" s="34"/>
      <c r="D1383" s="34"/>
      <c r="F1383" s="111"/>
    </row>
    <row r="1384" spans="1:6" x14ac:dyDescent="0.2">
      <c r="A1384" s="124"/>
      <c r="B1384" s="34"/>
      <c r="C1384" s="34"/>
      <c r="D1384" s="34"/>
      <c r="F1384" s="111"/>
    </row>
    <row r="1385" spans="1:6" x14ac:dyDescent="0.2">
      <c r="A1385" s="124"/>
      <c r="B1385" s="34"/>
      <c r="C1385" s="34"/>
      <c r="D1385" s="34"/>
      <c r="F1385" s="111"/>
    </row>
    <row r="1386" spans="1:6" x14ac:dyDescent="0.2">
      <c r="A1386" s="124"/>
      <c r="B1386" s="34"/>
      <c r="C1386" s="34"/>
      <c r="D1386" s="34"/>
      <c r="F1386" s="111"/>
    </row>
    <row r="1387" spans="1:6" x14ac:dyDescent="0.2">
      <c r="A1387" s="124"/>
      <c r="B1387" s="34"/>
      <c r="C1387" s="34"/>
      <c r="D1387" s="34"/>
      <c r="F1387" s="111"/>
    </row>
    <row r="1388" spans="1:6" x14ac:dyDescent="0.2">
      <c r="A1388" s="124"/>
      <c r="B1388" s="34"/>
      <c r="C1388" s="34"/>
      <c r="D1388" s="34"/>
      <c r="F1388" s="111"/>
    </row>
    <row r="1389" spans="1:6" x14ac:dyDescent="0.2">
      <c r="A1389" s="124"/>
      <c r="B1389" s="34"/>
      <c r="C1389" s="34"/>
      <c r="D1389" s="34"/>
      <c r="F1389" s="111"/>
    </row>
    <row r="1390" spans="1:6" x14ac:dyDescent="0.2">
      <c r="A1390" s="124"/>
      <c r="B1390" s="34"/>
      <c r="C1390" s="34"/>
      <c r="D1390" s="34"/>
      <c r="F1390" s="111"/>
    </row>
    <row r="1391" spans="1:6" x14ac:dyDescent="0.2">
      <c r="A1391" s="124"/>
      <c r="B1391" s="34"/>
      <c r="C1391" s="34"/>
      <c r="D1391" s="34"/>
      <c r="F1391" s="111"/>
    </row>
    <row r="1392" spans="1:6" x14ac:dyDescent="0.2">
      <c r="A1392" s="124"/>
      <c r="B1392" s="34"/>
      <c r="C1392" s="34"/>
      <c r="D1392" s="34"/>
      <c r="F1392" s="111"/>
    </row>
    <row r="1393" spans="1:6" x14ac:dyDescent="0.2">
      <c r="A1393" s="124"/>
      <c r="B1393" s="34"/>
      <c r="C1393" s="34"/>
      <c r="D1393" s="34"/>
      <c r="F1393" s="111"/>
    </row>
    <row r="1394" spans="1:6" x14ac:dyDescent="0.2">
      <c r="A1394" s="124"/>
      <c r="B1394" s="34"/>
      <c r="C1394" s="34"/>
      <c r="D1394" s="34"/>
      <c r="F1394" s="111"/>
    </row>
    <row r="1395" spans="1:6" x14ac:dyDescent="0.2">
      <c r="A1395" s="124"/>
      <c r="B1395" s="34"/>
      <c r="C1395" s="34"/>
      <c r="D1395" s="34"/>
      <c r="F1395" s="111"/>
    </row>
    <row r="1396" spans="1:6" x14ac:dyDescent="0.2">
      <c r="A1396" s="124"/>
      <c r="B1396" s="34"/>
      <c r="C1396" s="34"/>
      <c r="D1396" s="34"/>
      <c r="F1396" s="111"/>
    </row>
    <row r="1397" spans="1:6" x14ac:dyDescent="0.2">
      <c r="A1397" s="124"/>
      <c r="B1397" s="34"/>
      <c r="C1397" s="34"/>
      <c r="D1397" s="34"/>
      <c r="F1397" s="111"/>
    </row>
    <row r="1398" spans="1:6" x14ac:dyDescent="0.2">
      <c r="A1398" s="124"/>
      <c r="B1398" s="34"/>
      <c r="C1398" s="34"/>
      <c r="D1398" s="34"/>
      <c r="F1398" s="111"/>
    </row>
    <row r="1399" spans="1:6" x14ac:dyDescent="0.2">
      <c r="A1399" s="124"/>
      <c r="B1399" s="34"/>
      <c r="C1399" s="34"/>
      <c r="D1399" s="34"/>
      <c r="F1399" s="111"/>
    </row>
    <row r="1400" spans="1:6" x14ac:dyDescent="0.2">
      <c r="A1400" s="124"/>
      <c r="B1400" s="34"/>
      <c r="C1400" s="34"/>
      <c r="D1400" s="34"/>
      <c r="F1400" s="111"/>
    </row>
    <row r="1401" spans="1:6" x14ac:dyDescent="0.2">
      <c r="A1401" s="124"/>
      <c r="B1401" s="34"/>
      <c r="C1401" s="34"/>
      <c r="D1401" s="34"/>
      <c r="F1401" s="111"/>
    </row>
    <row r="1402" spans="1:6" x14ac:dyDescent="0.2">
      <c r="A1402" s="124"/>
      <c r="B1402" s="34"/>
      <c r="C1402" s="34"/>
      <c r="D1402" s="34"/>
      <c r="F1402" s="111"/>
    </row>
    <row r="1403" spans="1:6" x14ac:dyDescent="0.2">
      <c r="A1403" s="124"/>
      <c r="B1403" s="34"/>
      <c r="C1403" s="34"/>
      <c r="D1403" s="34"/>
      <c r="F1403" s="111"/>
    </row>
    <row r="1404" spans="1:6" x14ac:dyDescent="0.2">
      <c r="A1404" s="124"/>
      <c r="B1404" s="34"/>
      <c r="C1404" s="34"/>
      <c r="D1404" s="34"/>
      <c r="F1404" s="111"/>
    </row>
    <row r="1405" spans="1:6" x14ac:dyDescent="0.2">
      <c r="A1405" s="124"/>
      <c r="B1405" s="34"/>
      <c r="C1405" s="34"/>
      <c r="D1405" s="34"/>
      <c r="F1405" s="111"/>
    </row>
    <row r="1406" spans="1:6" x14ac:dyDescent="0.2">
      <c r="A1406" s="124"/>
      <c r="B1406" s="34"/>
      <c r="C1406" s="34"/>
      <c r="D1406" s="34"/>
      <c r="F1406" s="111"/>
    </row>
    <row r="1407" spans="1:6" x14ac:dyDescent="0.2">
      <c r="A1407" s="124"/>
      <c r="B1407" s="34"/>
      <c r="C1407" s="34"/>
      <c r="D1407" s="34"/>
      <c r="F1407" s="111"/>
    </row>
    <row r="1408" spans="1:6" x14ac:dyDescent="0.2">
      <c r="A1408" s="124"/>
      <c r="B1408" s="34"/>
      <c r="C1408" s="34"/>
      <c r="D1408" s="34"/>
      <c r="F1408" s="111"/>
    </row>
    <row r="1409" spans="1:6" x14ac:dyDescent="0.2">
      <c r="A1409" s="124"/>
      <c r="B1409" s="34"/>
      <c r="C1409" s="34"/>
      <c r="D1409" s="34"/>
      <c r="F1409" s="111"/>
    </row>
    <row r="1410" spans="1:6" x14ac:dyDescent="0.2">
      <c r="A1410" s="124"/>
      <c r="B1410" s="34"/>
      <c r="C1410" s="34"/>
      <c r="D1410" s="34"/>
      <c r="F1410" s="111"/>
    </row>
    <row r="1411" spans="1:6" x14ac:dyDescent="0.2">
      <c r="A1411" s="124"/>
      <c r="B1411" s="34"/>
      <c r="C1411" s="34"/>
      <c r="D1411" s="34"/>
      <c r="F1411" s="111"/>
    </row>
    <row r="1412" spans="1:6" x14ac:dyDescent="0.2">
      <c r="A1412" s="124"/>
      <c r="B1412" s="34"/>
      <c r="C1412" s="34"/>
      <c r="D1412" s="34"/>
      <c r="F1412" s="111"/>
    </row>
    <row r="1413" spans="1:6" x14ac:dyDescent="0.2">
      <c r="A1413" s="124"/>
      <c r="B1413" s="34"/>
      <c r="C1413" s="34"/>
      <c r="D1413" s="34"/>
      <c r="F1413" s="111"/>
    </row>
    <row r="1414" spans="1:6" x14ac:dyDescent="0.2">
      <c r="A1414" s="124"/>
      <c r="B1414" s="34"/>
      <c r="C1414" s="34"/>
      <c r="D1414" s="34"/>
      <c r="F1414" s="111"/>
    </row>
    <row r="1415" spans="1:6" x14ac:dyDescent="0.2">
      <c r="A1415" s="124"/>
      <c r="B1415" s="34"/>
      <c r="C1415" s="34"/>
      <c r="D1415" s="34"/>
      <c r="F1415" s="111"/>
    </row>
    <row r="1416" spans="1:6" x14ac:dyDescent="0.2">
      <c r="A1416" s="124"/>
      <c r="B1416" s="34"/>
      <c r="C1416" s="34"/>
      <c r="D1416" s="34"/>
      <c r="F1416" s="111"/>
    </row>
    <row r="1417" spans="1:6" x14ac:dyDescent="0.2">
      <c r="A1417" s="124"/>
      <c r="B1417" s="34"/>
      <c r="C1417" s="34"/>
      <c r="D1417" s="34"/>
      <c r="F1417" s="111"/>
    </row>
    <row r="1418" spans="1:6" x14ac:dyDescent="0.2">
      <c r="A1418" s="124"/>
      <c r="B1418" s="34"/>
      <c r="C1418" s="34"/>
      <c r="D1418" s="34"/>
      <c r="F1418" s="111"/>
    </row>
    <row r="1419" spans="1:6" x14ac:dyDescent="0.2">
      <c r="A1419" s="124"/>
      <c r="B1419" s="34"/>
      <c r="C1419" s="34"/>
      <c r="D1419" s="34"/>
      <c r="F1419" s="111"/>
    </row>
    <row r="1420" spans="1:6" x14ac:dyDescent="0.2">
      <c r="A1420" s="124"/>
      <c r="B1420" s="34"/>
      <c r="C1420" s="34"/>
      <c r="D1420" s="34"/>
      <c r="F1420" s="111"/>
    </row>
    <row r="1421" spans="1:6" x14ac:dyDescent="0.2">
      <c r="A1421" s="124"/>
      <c r="B1421" s="34"/>
      <c r="C1421" s="34"/>
      <c r="D1421" s="34"/>
      <c r="F1421" s="111"/>
    </row>
    <row r="1422" spans="1:6" x14ac:dyDescent="0.2">
      <c r="A1422" s="124"/>
      <c r="B1422" s="34"/>
      <c r="C1422" s="34"/>
      <c r="D1422" s="34"/>
      <c r="F1422" s="111"/>
    </row>
    <row r="1423" spans="1:6" x14ac:dyDescent="0.2">
      <c r="A1423" s="124"/>
      <c r="B1423" s="34"/>
      <c r="C1423" s="34"/>
      <c r="D1423" s="34"/>
      <c r="F1423" s="111"/>
    </row>
    <row r="1424" spans="1:6" x14ac:dyDescent="0.2">
      <c r="A1424" s="124"/>
      <c r="B1424" s="34"/>
      <c r="C1424" s="34"/>
      <c r="D1424" s="34"/>
      <c r="F1424" s="111"/>
    </row>
    <row r="1425" spans="1:6" x14ac:dyDescent="0.2">
      <c r="A1425" s="124"/>
      <c r="B1425" s="34"/>
      <c r="C1425" s="34"/>
      <c r="D1425" s="34"/>
      <c r="F1425" s="111"/>
    </row>
    <row r="1426" spans="1:6" x14ac:dyDescent="0.2">
      <c r="A1426" s="124"/>
      <c r="B1426" s="34"/>
      <c r="C1426" s="34"/>
      <c r="D1426" s="34"/>
      <c r="F1426" s="111"/>
    </row>
    <row r="1427" spans="1:6" x14ac:dyDescent="0.2">
      <c r="A1427" s="124"/>
      <c r="B1427" s="34"/>
      <c r="C1427" s="34"/>
      <c r="D1427" s="34"/>
      <c r="F1427" s="111"/>
    </row>
    <row r="1428" spans="1:6" x14ac:dyDescent="0.2">
      <c r="A1428" s="124"/>
      <c r="B1428" s="34"/>
      <c r="C1428" s="34"/>
      <c r="D1428" s="34"/>
      <c r="F1428" s="111"/>
    </row>
    <row r="1429" spans="1:6" x14ac:dyDescent="0.2">
      <c r="A1429" s="124"/>
      <c r="B1429" s="34"/>
      <c r="C1429" s="34"/>
      <c r="D1429" s="34"/>
      <c r="F1429" s="111"/>
    </row>
    <row r="1430" spans="1:6" x14ac:dyDescent="0.2">
      <c r="A1430" s="124"/>
      <c r="B1430" s="34"/>
      <c r="C1430" s="34"/>
      <c r="D1430" s="34"/>
      <c r="F1430" s="111"/>
    </row>
    <row r="1431" spans="1:6" x14ac:dyDescent="0.2">
      <c r="A1431" s="124"/>
      <c r="B1431" s="34"/>
      <c r="C1431" s="34"/>
      <c r="D1431" s="34"/>
      <c r="F1431" s="111"/>
    </row>
    <row r="1432" spans="1:6" x14ac:dyDescent="0.2">
      <c r="A1432" s="124"/>
      <c r="B1432" s="34"/>
      <c r="C1432" s="34"/>
      <c r="D1432" s="34"/>
      <c r="F1432" s="111"/>
    </row>
    <row r="1433" spans="1:6" x14ac:dyDescent="0.2">
      <c r="A1433" s="124"/>
      <c r="B1433" s="34"/>
      <c r="C1433" s="34"/>
      <c r="D1433" s="34"/>
      <c r="F1433" s="111"/>
    </row>
    <row r="1434" spans="1:6" x14ac:dyDescent="0.2">
      <c r="A1434" s="124"/>
      <c r="B1434" s="34"/>
      <c r="C1434" s="34"/>
      <c r="D1434" s="34"/>
      <c r="F1434" s="111"/>
    </row>
    <row r="1435" spans="1:6" x14ac:dyDescent="0.2">
      <c r="A1435" s="124"/>
      <c r="B1435" s="34"/>
      <c r="C1435" s="34"/>
      <c r="D1435" s="34"/>
      <c r="F1435" s="111"/>
    </row>
    <row r="1436" spans="1:6" x14ac:dyDescent="0.2">
      <c r="A1436" s="124"/>
      <c r="B1436" s="34"/>
      <c r="C1436" s="34"/>
      <c r="D1436" s="34"/>
      <c r="F1436" s="111"/>
    </row>
    <row r="1437" spans="1:6" x14ac:dyDescent="0.2">
      <c r="A1437" s="124"/>
      <c r="B1437" s="34"/>
      <c r="C1437" s="34"/>
      <c r="D1437" s="34"/>
      <c r="F1437" s="111"/>
    </row>
    <row r="1438" spans="1:6" x14ac:dyDescent="0.2">
      <c r="A1438" s="124"/>
      <c r="B1438" s="34"/>
      <c r="C1438" s="34"/>
      <c r="D1438" s="34"/>
      <c r="F1438" s="111"/>
    </row>
    <row r="1439" spans="1:6" x14ac:dyDescent="0.2">
      <c r="A1439" s="124"/>
      <c r="B1439" s="34"/>
      <c r="C1439" s="34"/>
      <c r="D1439" s="34"/>
      <c r="F1439" s="111"/>
    </row>
    <row r="1440" spans="1:6" x14ac:dyDescent="0.2">
      <c r="A1440" s="124"/>
      <c r="B1440" s="34"/>
      <c r="C1440" s="34"/>
      <c r="D1440" s="34"/>
      <c r="F1440" s="111"/>
    </row>
    <row r="1441" spans="1:6" x14ac:dyDescent="0.2">
      <c r="A1441" s="124"/>
      <c r="B1441" s="34"/>
      <c r="C1441" s="34"/>
      <c r="D1441" s="34"/>
      <c r="F1441" s="111"/>
    </row>
    <row r="1442" spans="1:6" x14ac:dyDescent="0.2">
      <c r="A1442" s="124"/>
      <c r="B1442" s="34"/>
      <c r="C1442" s="34"/>
      <c r="D1442" s="34"/>
      <c r="F1442" s="111"/>
    </row>
    <row r="1443" spans="1:6" x14ac:dyDescent="0.2">
      <c r="A1443" s="124"/>
      <c r="B1443" s="34"/>
      <c r="C1443" s="34"/>
      <c r="D1443" s="34"/>
      <c r="F1443" s="111"/>
    </row>
    <row r="1444" spans="1:6" x14ac:dyDescent="0.2">
      <c r="A1444" s="124"/>
      <c r="B1444" s="34"/>
      <c r="C1444" s="34"/>
      <c r="D1444" s="34"/>
      <c r="F1444" s="111"/>
    </row>
    <row r="1445" spans="1:6" x14ac:dyDescent="0.2">
      <c r="A1445" s="124"/>
      <c r="B1445" s="34"/>
      <c r="C1445" s="34"/>
      <c r="D1445" s="34"/>
      <c r="F1445" s="111"/>
    </row>
    <row r="1446" spans="1:6" x14ac:dyDescent="0.2">
      <c r="A1446" s="124"/>
      <c r="B1446" s="34"/>
      <c r="C1446" s="34"/>
      <c r="D1446" s="34"/>
      <c r="F1446" s="111"/>
    </row>
    <row r="1447" spans="1:6" x14ac:dyDescent="0.2">
      <c r="A1447" s="124"/>
      <c r="B1447" s="34"/>
      <c r="C1447" s="34"/>
      <c r="D1447" s="34"/>
      <c r="F1447" s="111"/>
    </row>
    <row r="1448" spans="1:6" x14ac:dyDescent="0.2">
      <c r="A1448" s="124"/>
      <c r="B1448" s="34"/>
      <c r="C1448" s="34"/>
      <c r="D1448" s="34"/>
      <c r="F1448" s="111"/>
    </row>
    <row r="1449" spans="1:6" x14ac:dyDescent="0.2">
      <c r="A1449" s="124"/>
      <c r="B1449" s="34"/>
      <c r="C1449" s="34"/>
      <c r="D1449" s="34"/>
      <c r="F1449" s="111"/>
    </row>
    <row r="1450" spans="1:6" x14ac:dyDescent="0.2">
      <c r="A1450" s="124"/>
      <c r="B1450" s="34"/>
      <c r="C1450" s="34"/>
      <c r="D1450" s="34"/>
      <c r="F1450" s="111"/>
    </row>
    <row r="1451" spans="1:6" x14ac:dyDescent="0.2">
      <c r="A1451" s="124"/>
      <c r="B1451" s="34"/>
      <c r="C1451" s="34"/>
      <c r="D1451" s="34"/>
      <c r="F1451" s="111"/>
    </row>
    <row r="1452" spans="1:6" x14ac:dyDescent="0.2">
      <c r="A1452" s="124"/>
      <c r="B1452" s="34"/>
      <c r="C1452" s="34"/>
      <c r="D1452" s="34"/>
      <c r="F1452" s="111"/>
    </row>
    <row r="1453" spans="1:6" x14ac:dyDescent="0.2">
      <c r="A1453" s="124"/>
      <c r="B1453" s="34"/>
      <c r="C1453" s="34"/>
      <c r="D1453" s="34"/>
      <c r="F1453" s="111"/>
    </row>
    <row r="1454" spans="1:6" x14ac:dyDescent="0.2">
      <c r="A1454" s="124"/>
      <c r="B1454" s="34"/>
      <c r="C1454" s="34"/>
      <c r="D1454" s="34"/>
      <c r="F1454" s="111"/>
    </row>
    <row r="1455" spans="1:6" x14ac:dyDescent="0.2">
      <c r="A1455" s="124"/>
      <c r="B1455" s="34"/>
      <c r="C1455" s="34"/>
      <c r="D1455" s="34"/>
      <c r="F1455" s="111"/>
    </row>
    <row r="1456" spans="1:6" x14ac:dyDescent="0.2">
      <c r="A1456" s="124"/>
      <c r="B1456" s="34"/>
      <c r="C1456" s="34"/>
      <c r="D1456" s="34"/>
      <c r="F1456" s="111"/>
    </row>
    <row r="1457" spans="1:6" x14ac:dyDescent="0.2">
      <c r="A1457" s="124"/>
      <c r="B1457" s="34"/>
      <c r="C1457" s="34"/>
      <c r="D1457" s="34"/>
      <c r="F1457" s="111"/>
    </row>
    <row r="1458" spans="1:6" x14ac:dyDescent="0.2">
      <c r="A1458" s="124"/>
      <c r="B1458" s="34"/>
      <c r="C1458" s="34"/>
      <c r="D1458" s="34"/>
      <c r="F1458" s="111"/>
    </row>
    <row r="1459" spans="1:6" x14ac:dyDescent="0.2">
      <c r="A1459" s="124"/>
      <c r="B1459" s="34"/>
      <c r="C1459" s="34"/>
      <c r="D1459" s="34"/>
      <c r="F1459" s="111"/>
    </row>
    <row r="1460" spans="1:6" x14ac:dyDescent="0.2">
      <c r="A1460" s="124"/>
      <c r="B1460" s="34"/>
      <c r="C1460" s="34"/>
      <c r="D1460" s="34"/>
      <c r="F1460" s="111"/>
    </row>
    <row r="1461" spans="1:6" x14ac:dyDescent="0.2">
      <c r="A1461" s="124"/>
      <c r="B1461" s="34"/>
      <c r="C1461" s="34"/>
      <c r="D1461" s="34"/>
      <c r="F1461" s="111"/>
    </row>
    <row r="1462" spans="1:6" x14ac:dyDescent="0.2">
      <c r="A1462" s="124"/>
      <c r="B1462" s="34"/>
      <c r="C1462" s="34"/>
      <c r="D1462" s="34"/>
      <c r="F1462" s="111"/>
    </row>
    <row r="1463" spans="1:6" x14ac:dyDescent="0.2">
      <c r="A1463" s="124"/>
      <c r="B1463" s="34"/>
      <c r="C1463" s="34"/>
      <c r="D1463" s="34"/>
      <c r="F1463" s="111"/>
    </row>
    <row r="1464" spans="1:6" x14ac:dyDescent="0.2">
      <c r="A1464" s="124"/>
      <c r="B1464" s="34"/>
      <c r="C1464" s="34"/>
      <c r="D1464" s="34"/>
      <c r="F1464" s="111"/>
    </row>
    <row r="1465" spans="1:6" x14ac:dyDescent="0.2">
      <c r="A1465" s="124"/>
      <c r="B1465" s="34"/>
      <c r="C1465" s="34"/>
      <c r="D1465" s="34"/>
      <c r="F1465" s="111"/>
    </row>
    <row r="1466" spans="1:6" x14ac:dyDescent="0.2">
      <c r="A1466" s="124"/>
      <c r="B1466" s="34"/>
      <c r="C1466" s="34"/>
      <c r="D1466" s="34"/>
      <c r="F1466" s="111"/>
    </row>
    <row r="1467" spans="1:6" x14ac:dyDescent="0.2">
      <c r="A1467" s="124"/>
      <c r="B1467" s="34"/>
      <c r="C1467" s="34"/>
      <c r="D1467" s="34"/>
      <c r="F1467" s="111"/>
    </row>
    <row r="1468" spans="1:6" x14ac:dyDescent="0.2">
      <c r="A1468" s="124"/>
      <c r="B1468" s="34"/>
      <c r="C1468" s="34"/>
      <c r="D1468" s="34"/>
      <c r="F1468" s="111"/>
    </row>
    <row r="1469" spans="1:6" x14ac:dyDescent="0.2">
      <c r="A1469" s="124"/>
      <c r="B1469" s="34"/>
      <c r="C1469" s="34"/>
      <c r="D1469" s="34"/>
      <c r="F1469" s="111"/>
    </row>
    <row r="1470" spans="1:6" x14ac:dyDescent="0.2">
      <c r="A1470" s="124"/>
      <c r="B1470" s="34"/>
      <c r="C1470" s="34"/>
      <c r="D1470" s="34"/>
      <c r="F1470" s="111"/>
    </row>
    <row r="1471" spans="1:6" x14ac:dyDescent="0.2">
      <c r="A1471" s="124"/>
      <c r="B1471" s="34"/>
      <c r="C1471" s="34"/>
      <c r="D1471" s="34"/>
      <c r="F1471" s="111"/>
    </row>
    <row r="1472" spans="1:6" x14ac:dyDescent="0.2">
      <c r="A1472" s="124"/>
      <c r="B1472" s="34"/>
      <c r="C1472" s="34"/>
      <c r="D1472" s="34"/>
      <c r="F1472" s="111"/>
    </row>
    <row r="1473" spans="1:6" x14ac:dyDescent="0.2">
      <c r="A1473" s="124"/>
      <c r="B1473" s="34"/>
      <c r="C1473" s="34"/>
      <c r="D1473" s="34"/>
      <c r="F1473" s="111"/>
    </row>
    <row r="1474" spans="1:6" x14ac:dyDescent="0.2">
      <c r="A1474" s="124"/>
      <c r="B1474" s="34"/>
      <c r="C1474" s="34"/>
      <c r="D1474" s="34"/>
      <c r="F1474" s="111"/>
    </row>
    <row r="1475" spans="1:6" x14ac:dyDescent="0.2">
      <c r="A1475" s="124"/>
      <c r="B1475" s="34"/>
      <c r="C1475" s="34"/>
      <c r="D1475" s="34"/>
      <c r="F1475" s="111"/>
    </row>
    <row r="1476" spans="1:6" x14ac:dyDescent="0.2">
      <c r="A1476" s="124"/>
      <c r="B1476" s="34"/>
      <c r="C1476" s="34"/>
      <c r="D1476" s="34"/>
      <c r="F1476" s="111"/>
    </row>
    <row r="1477" spans="1:6" x14ac:dyDescent="0.2">
      <c r="A1477" s="124"/>
      <c r="B1477" s="34"/>
      <c r="C1477" s="34"/>
      <c r="D1477" s="34"/>
      <c r="F1477" s="111"/>
    </row>
    <row r="1478" spans="1:6" x14ac:dyDescent="0.2">
      <c r="A1478" s="124"/>
      <c r="B1478" s="34"/>
      <c r="C1478" s="34"/>
      <c r="D1478" s="34"/>
      <c r="F1478" s="111"/>
    </row>
    <row r="1479" spans="1:6" x14ac:dyDescent="0.2">
      <c r="A1479" s="124"/>
      <c r="B1479" s="34"/>
      <c r="C1479" s="34"/>
      <c r="D1479" s="34"/>
      <c r="F1479" s="111"/>
    </row>
    <row r="1480" spans="1:6" x14ac:dyDescent="0.2">
      <c r="A1480" s="124"/>
      <c r="B1480" s="34"/>
      <c r="C1480" s="34"/>
      <c r="D1480" s="34"/>
      <c r="F1480" s="111"/>
    </row>
    <row r="1481" spans="1:6" x14ac:dyDescent="0.2">
      <c r="A1481" s="124"/>
      <c r="B1481" s="34"/>
      <c r="C1481" s="34"/>
      <c r="D1481" s="34"/>
      <c r="F1481" s="111"/>
    </row>
    <row r="1482" spans="1:6" x14ac:dyDescent="0.2">
      <c r="A1482" s="124"/>
      <c r="B1482" s="34"/>
      <c r="C1482" s="34"/>
      <c r="D1482" s="34"/>
      <c r="F1482" s="111"/>
    </row>
    <row r="1483" spans="1:6" x14ac:dyDescent="0.2">
      <c r="A1483" s="124"/>
      <c r="B1483" s="34"/>
      <c r="C1483" s="34"/>
      <c r="D1483" s="34"/>
      <c r="F1483" s="111"/>
    </row>
    <row r="1484" spans="1:6" x14ac:dyDescent="0.2">
      <c r="A1484" s="124"/>
      <c r="B1484" s="34"/>
      <c r="C1484" s="34"/>
      <c r="D1484" s="34"/>
      <c r="F1484" s="111"/>
    </row>
    <row r="1485" spans="1:6" x14ac:dyDescent="0.2">
      <c r="A1485" s="124"/>
      <c r="B1485" s="34"/>
      <c r="C1485" s="34"/>
      <c r="D1485" s="34"/>
      <c r="F1485" s="111"/>
    </row>
    <row r="1486" spans="1:6" x14ac:dyDescent="0.2">
      <c r="A1486" s="124"/>
      <c r="B1486" s="34"/>
      <c r="C1486" s="34"/>
      <c r="D1486" s="34"/>
      <c r="F1486" s="111"/>
    </row>
    <row r="1487" spans="1:6" x14ac:dyDescent="0.2">
      <c r="A1487" s="124"/>
      <c r="B1487" s="34"/>
      <c r="C1487" s="34"/>
      <c r="D1487" s="34"/>
      <c r="F1487" s="111"/>
    </row>
    <row r="1488" spans="1:6" x14ac:dyDescent="0.2">
      <c r="A1488" s="124"/>
      <c r="B1488" s="34"/>
      <c r="C1488" s="34"/>
      <c r="D1488" s="34"/>
      <c r="F1488" s="111"/>
    </row>
    <row r="1489" spans="1:6" x14ac:dyDescent="0.2">
      <c r="A1489" s="124"/>
      <c r="B1489" s="34"/>
      <c r="C1489" s="34"/>
      <c r="D1489" s="34"/>
      <c r="F1489" s="111"/>
    </row>
    <row r="1490" spans="1:6" x14ac:dyDescent="0.2">
      <c r="A1490" s="124"/>
      <c r="B1490" s="34"/>
      <c r="C1490" s="34"/>
      <c r="D1490" s="34"/>
      <c r="F1490" s="111"/>
    </row>
    <row r="1491" spans="1:6" x14ac:dyDescent="0.2">
      <c r="A1491" s="124"/>
      <c r="B1491" s="34"/>
      <c r="C1491" s="34"/>
      <c r="D1491" s="34"/>
      <c r="F1491" s="111"/>
    </row>
    <row r="1492" spans="1:6" x14ac:dyDescent="0.2">
      <c r="A1492" s="124"/>
      <c r="B1492" s="34"/>
      <c r="C1492" s="34"/>
      <c r="D1492" s="34"/>
      <c r="F1492" s="111"/>
    </row>
    <row r="1493" spans="1:6" x14ac:dyDescent="0.2">
      <c r="A1493" s="124"/>
      <c r="B1493" s="34"/>
      <c r="C1493" s="34"/>
      <c r="D1493" s="34"/>
      <c r="F1493" s="111"/>
    </row>
    <row r="1494" spans="1:6" x14ac:dyDescent="0.2">
      <c r="A1494" s="124"/>
      <c r="B1494" s="34"/>
      <c r="C1494" s="34"/>
      <c r="D1494" s="34"/>
      <c r="F1494" s="111"/>
    </row>
    <row r="1495" spans="1:6" x14ac:dyDescent="0.2">
      <c r="A1495" s="124"/>
      <c r="B1495" s="34"/>
      <c r="C1495" s="34"/>
      <c r="D1495" s="34"/>
      <c r="F1495" s="111"/>
    </row>
    <row r="1496" spans="1:6" x14ac:dyDescent="0.2">
      <c r="A1496" s="124"/>
      <c r="B1496" s="34"/>
      <c r="C1496" s="34"/>
      <c r="D1496" s="34"/>
      <c r="F1496" s="111"/>
    </row>
    <row r="1497" spans="1:6" x14ac:dyDescent="0.2">
      <c r="A1497" s="124"/>
      <c r="B1497" s="34"/>
      <c r="C1497" s="34"/>
      <c r="D1497" s="34"/>
      <c r="F1497" s="111"/>
    </row>
    <row r="1498" spans="1:6" x14ac:dyDescent="0.2">
      <c r="A1498" s="124"/>
      <c r="B1498" s="34"/>
      <c r="C1498" s="34"/>
      <c r="D1498" s="34"/>
      <c r="F1498" s="111"/>
    </row>
    <row r="1499" spans="1:6" x14ac:dyDescent="0.2">
      <c r="A1499" s="124"/>
      <c r="B1499" s="34"/>
      <c r="C1499" s="34"/>
      <c r="D1499" s="34"/>
      <c r="F1499" s="111"/>
    </row>
    <row r="1500" spans="1:6" x14ac:dyDescent="0.2">
      <c r="A1500" s="124"/>
      <c r="B1500" s="34"/>
      <c r="C1500" s="34"/>
      <c r="D1500" s="34"/>
      <c r="F1500" s="111"/>
    </row>
    <row r="1501" spans="1:6" x14ac:dyDescent="0.2">
      <c r="A1501" s="124"/>
      <c r="B1501" s="34"/>
      <c r="C1501" s="34"/>
      <c r="D1501" s="34"/>
      <c r="F1501" s="111"/>
    </row>
    <row r="1502" spans="1:6" x14ac:dyDescent="0.2">
      <c r="A1502" s="124"/>
      <c r="B1502" s="34"/>
      <c r="C1502" s="34"/>
      <c r="D1502" s="34"/>
      <c r="F1502" s="111"/>
    </row>
    <row r="1503" spans="1:6" x14ac:dyDescent="0.2">
      <c r="A1503" s="124"/>
      <c r="B1503" s="34"/>
      <c r="C1503" s="34"/>
      <c r="D1503" s="34"/>
      <c r="F1503" s="111"/>
    </row>
    <row r="1504" spans="1:6" x14ac:dyDescent="0.2">
      <c r="A1504" s="124"/>
      <c r="B1504" s="34"/>
      <c r="C1504" s="34"/>
      <c r="D1504" s="34"/>
      <c r="F1504" s="111"/>
    </row>
    <row r="1505" spans="1:6" x14ac:dyDescent="0.2">
      <c r="A1505" s="124"/>
      <c r="B1505" s="34"/>
      <c r="C1505" s="34"/>
      <c r="D1505" s="34"/>
      <c r="F1505" s="111"/>
    </row>
    <row r="1506" spans="1:6" x14ac:dyDescent="0.2">
      <c r="A1506" s="124"/>
      <c r="B1506" s="34"/>
      <c r="C1506" s="34"/>
      <c r="D1506" s="34"/>
      <c r="F1506" s="111"/>
    </row>
    <row r="1507" spans="1:6" x14ac:dyDescent="0.2">
      <c r="A1507" s="124"/>
      <c r="B1507" s="34"/>
      <c r="C1507" s="34"/>
      <c r="D1507" s="34"/>
      <c r="F1507" s="111"/>
    </row>
    <row r="1508" spans="1:6" x14ac:dyDescent="0.2">
      <c r="A1508" s="124"/>
      <c r="B1508" s="34"/>
      <c r="C1508" s="34"/>
      <c r="D1508" s="34"/>
      <c r="F1508" s="111"/>
    </row>
    <row r="1509" spans="1:6" x14ac:dyDescent="0.2">
      <c r="A1509" s="124"/>
      <c r="B1509" s="34"/>
      <c r="C1509" s="34"/>
      <c r="D1509" s="34"/>
      <c r="F1509" s="111"/>
    </row>
    <row r="1510" spans="1:6" x14ac:dyDescent="0.2">
      <c r="A1510" s="124"/>
      <c r="B1510" s="34"/>
      <c r="C1510" s="34"/>
      <c r="D1510" s="34"/>
      <c r="F1510" s="111"/>
    </row>
    <row r="1511" spans="1:6" x14ac:dyDescent="0.2">
      <c r="A1511" s="124"/>
      <c r="B1511" s="34"/>
      <c r="C1511" s="34"/>
      <c r="D1511" s="34"/>
      <c r="F1511" s="111"/>
    </row>
    <row r="1512" spans="1:6" x14ac:dyDescent="0.2">
      <c r="A1512" s="124"/>
      <c r="B1512" s="34"/>
      <c r="C1512" s="34"/>
      <c r="D1512" s="34"/>
      <c r="F1512" s="111"/>
    </row>
    <row r="1513" spans="1:6" x14ac:dyDescent="0.2">
      <c r="A1513" s="124"/>
      <c r="B1513" s="34"/>
      <c r="C1513" s="34"/>
      <c r="D1513" s="34"/>
      <c r="F1513" s="111"/>
    </row>
    <row r="1514" spans="1:6" x14ac:dyDescent="0.2">
      <c r="A1514" s="124"/>
      <c r="B1514" s="34"/>
      <c r="C1514" s="34"/>
      <c r="D1514" s="34"/>
      <c r="F1514" s="111"/>
    </row>
    <row r="1515" spans="1:6" x14ac:dyDescent="0.2">
      <c r="A1515" s="124"/>
      <c r="B1515" s="34"/>
      <c r="C1515" s="34"/>
      <c r="D1515" s="34"/>
      <c r="F1515" s="111"/>
    </row>
    <row r="1516" spans="1:6" x14ac:dyDescent="0.2">
      <c r="A1516" s="124"/>
      <c r="B1516" s="34"/>
      <c r="C1516" s="34"/>
      <c r="D1516" s="34"/>
      <c r="F1516" s="111"/>
    </row>
    <row r="1517" spans="1:6" x14ac:dyDescent="0.2">
      <c r="A1517" s="124"/>
      <c r="B1517" s="34"/>
      <c r="C1517" s="34"/>
      <c r="D1517" s="34"/>
      <c r="F1517" s="111"/>
    </row>
    <row r="1518" spans="1:6" x14ac:dyDescent="0.2">
      <c r="A1518" s="124"/>
      <c r="B1518" s="34"/>
      <c r="C1518" s="34"/>
      <c r="D1518" s="34"/>
      <c r="F1518" s="111"/>
    </row>
    <row r="1519" spans="1:6" x14ac:dyDescent="0.2">
      <c r="A1519" s="124"/>
      <c r="B1519" s="34"/>
      <c r="C1519" s="34"/>
      <c r="D1519" s="34"/>
      <c r="F1519" s="111"/>
    </row>
    <row r="1520" spans="1:6" x14ac:dyDescent="0.2">
      <c r="A1520" s="124"/>
      <c r="B1520" s="34"/>
      <c r="C1520" s="34"/>
      <c r="D1520" s="34"/>
      <c r="F1520" s="111"/>
    </row>
    <row r="1521" spans="1:6" x14ac:dyDescent="0.2">
      <c r="A1521" s="124"/>
      <c r="B1521" s="34"/>
      <c r="C1521" s="34"/>
      <c r="D1521" s="34"/>
      <c r="F1521" s="111"/>
    </row>
    <row r="1522" spans="1:6" x14ac:dyDescent="0.2">
      <c r="A1522" s="124"/>
      <c r="B1522" s="34"/>
      <c r="C1522" s="34"/>
      <c r="D1522" s="34"/>
      <c r="F1522" s="111"/>
    </row>
    <row r="1523" spans="1:6" x14ac:dyDescent="0.2">
      <c r="A1523" s="124"/>
      <c r="B1523" s="34"/>
      <c r="C1523" s="34"/>
      <c r="D1523" s="34"/>
      <c r="F1523" s="111"/>
    </row>
    <row r="1524" spans="1:6" x14ac:dyDescent="0.2">
      <c r="A1524" s="124"/>
      <c r="B1524" s="34"/>
      <c r="C1524" s="34"/>
      <c r="D1524" s="34"/>
      <c r="F1524" s="111"/>
    </row>
    <row r="1525" spans="1:6" x14ac:dyDescent="0.2">
      <c r="A1525" s="124"/>
      <c r="B1525" s="34"/>
      <c r="C1525" s="34"/>
      <c r="D1525" s="34"/>
      <c r="F1525" s="111"/>
    </row>
    <row r="1526" spans="1:6" x14ac:dyDescent="0.2">
      <c r="A1526" s="124"/>
      <c r="B1526" s="34"/>
      <c r="C1526" s="34"/>
      <c r="D1526" s="34"/>
      <c r="F1526" s="111"/>
    </row>
    <row r="1527" spans="1:6" x14ac:dyDescent="0.2">
      <c r="A1527" s="124"/>
      <c r="B1527" s="34"/>
      <c r="C1527" s="34"/>
      <c r="D1527" s="34"/>
      <c r="F1527" s="111"/>
    </row>
    <row r="1528" spans="1:6" x14ac:dyDescent="0.2">
      <c r="A1528" s="124"/>
      <c r="B1528" s="34"/>
      <c r="C1528" s="34"/>
      <c r="D1528" s="34"/>
      <c r="F1528" s="111"/>
    </row>
    <row r="1529" spans="1:6" x14ac:dyDescent="0.2">
      <c r="A1529" s="124"/>
      <c r="B1529" s="34"/>
      <c r="C1529" s="34"/>
      <c r="D1529" s="34"/>
      <c r="F1529" s="111"/>
    </row>
    <row r="1530" spans="1:6" x14ac:dyDescent="0.2">
      <c r="A1530" s="124"/>
      <c r="B1530" s="34"/>
      <c r="C1530" s="34"/>
      <c r="D1530" s="34"/>
      <c r="F1530" s="111"/>
    </row>
    <row r="1531" spans="1:6" x14ac:dyDescent="0.2">
      <c r="A1531" s="124"/>
      <c r="B1531" s="34"/>
      <c r="C1531" s="34"/>
      <c r="D1531" s="34"/>
      <c r="F1531" s="111"/>
    </row>
    <row r="1532" spans="1:6" x14ac:dyDescent="0.2">
      <c r="A1532" s="124"/>
      <c r="B1532" s="34"/>
      <c r="C1532" s="34"/>
      <c r="D1532" s="34"/>
      <c r="F1532" s="111"/>
    </row>
    <row r="1533" spans="1:6" x14ac:dyDescent="0.2">
      <c r="A1533" s="124"/>
      <c r="B1533" s="34"/>
      <c r="C1533" s="34"/>
      <c r="D1533" s="34"/>
      <c r="F1533" s="111"/>
    </row>
    <row r="1534" spans="1:6" x14ac:dyDescent="0.2">
      <c r="A1534" s="124"/>
      <c r="B1534" s="34"/>
      <c r="C1534" s="34"/>
      <c r="D1534" s="34"/>
      <c r="F1534" s="111"/>
    </row>
    <row r="1535" spans="1:6" x14ac:dyDescent="0.2">
      <c r="A1535" s="124"/>
      <c r="B1535" s="34"/>
      <c r="C1535" s="34"/>
      <c r="D1535" s="34"/>
      <c r="F1535" s="111"/>
    </row>
    <row r="1536" spans="1:6" x14ac:dyDescent="0.2">
      <c r="A1536" s="124"/>
      <c r="B1536" s="34"/>
      <c r="C1536" s="34"/>
      <c r="D1536" s="34"/>
      <c r="F1536" s="111"/>
    </row>
    <row r="1537" spans="1:6" x14ac:dyDescent="0.2">
      <c r="A1537" s="124"/>
      <c r="B1537" s="34"/>
      <c r="C1537" s="34"/>
      <c r="D1537" s="34"/>
      <c r="F1537" s="111"/>
    </row>
    <row r="1538" spans="1:6" x14ac:dyDescent="0.2">
      <c r="A1538" s="124"/>
      <c r="B1538" s="34"/>
      <c r="C1538" s="34"/>
      <c r="D1538" s="34"/>
      <c r="F1538" s="111"/>
    </row>
    <row r="1539" spans="1:6" x14ac:dyDescent="0.2">
      <c r="A1539" s="124"/>
      <c r="B1539" s="34"/>
      <c r="C1539" s="34"/>
      <c r="D1539" s="34"/>
      <c r="F1539" s="111"/>
    </row>
    <row r="1540" spans="1:6" x14ac:dyDescent="0.2">
      <c r="A1540" s="124"/>
      <c r="B1540" s="34"/>
      <c r="C1540" s="34"/>
      <c r="D1540" s="34"/>
      <c r="F1540" s="111"/>
    </row>
    <row r="1541" spans="1:6" x14ac:dyDescent="0.2">
      <c r="A1541" s="124"/>
      <c r="B1541" s="34"/>
      <c r="C1541" s="34"/>
      <c r="D1541" s="34"/>
      <c r="F1541" s="111"/>
    </row>
    <row r="1542" spans="1:6" x14ac:dyDescent="0.2">
      <c r="A1542" s="124"/>
      <c r="B1542" s="34"/>
      <c r="C1542" s="34"/>
      <c r="D1542" s="34"/>
      <c r="F1542" s="111"/>
    </row>
    <row r="1543" spans="1:6" x14ac:dyDescent="0.2">
      <c r="A1543" s="124"/>
      <c r="B1543" s="34"/>
      <c r="C1543" s="34"/>
      <c r="D1543" s="34"/>
      <c r="F1543" s="111"/>
    </row>
    <row r="1544" spans="1:6" x14ac:dyDescent="0.2">
      <c r="A1544" s="124"/>
      <c r="B1544" s="34"/>
      <c r="C1544" s="34"/>
      <c r="D1544" s="34"/>
      <c r="F1544" s="111"/>
    </row>
    <row r="1545" spans="1:6" x14ac:dyDescent="0.2">
      <c r="A1545" s="124"/>
      <c r="B1545" s="34"/>
      <c r="C1545" s="34"/>
      <c r="D1545" s="34"/>
      <c r="F1545" s="111"/>
    </row>
    <row r="1546" spans="1:6" x14ac:dyDescent="0.2">
      <c r="A1546" s="124"/>
      <c r="B1546" s="34"/>
      <c r="C1546" s="34"/>
      <c r="D1546" s="34"/>
      <c r="F1546" s="111"/>
    </row>
    <row r="1547" spans="1:6" x14ac:dyDescent="0.2">
      <c r="A1547" s="124"/>
      <c r="B1547" s="34"/>
      <c r="C1547" s="34"/>
      <c r="D1547" s="34"/>
      <c r="F1547" s="111"/>
    </row>
    <row r="1548" spans="1:6" x14ac:dyDescent="0.2">
      <c r="A1548" s="124"/>
      <c r="B1548" s="34"/>
      <c r="C1548" s="34"/>
      <c r="D1548" s="34"/>
      <c r="F1548" s="111"/>
    </row>
    <row r="1549" spans="1:6" x14ac:dyDescent="0.2">
      <c r="A1549" s="124"/>
      <c r="B1549" s="34"/>
      <c r="C1549" s="34"/>
      <c r="D1549" s="34"/>
      <c r="F1549" s="111"/>
    </row>
    <row r="1550" spans="1:6" x14ac:dyDescent="0.2">
      <c r="A1550" s="124"/>
      <c r="B1550" s="34"/>
      <c r="C1550" s="34"/>
      <c r="D1550" s="34"/>
      <c r="F1550" s="111"/>
    </row>
    <row r="1551" spans="1:6" x14ac:dyDescent="0.2">
      <c r="A1551" s="124"/>
      <c r="B1551" s="34"/>
      <c r="C1551" s="34"/>
      <c r="D1551" s="34"/>
      <c r="F1551" s="111"/>
    </row>
    <row r="1552" spans="1:6" x14ac:dyDescent="0.2">
      <c r="A1552" s="124"/>
      <c r="B1552" s="34"/>
      <c r="C1552" s="34"/>
      <c r="D1552" s="34"/>
      <c r="F1552" s="111"/>
    </row>
    <row r="1553" spans="1:6" x14ac:dyDescent="0.2">
      <c r="A1553" s="124"/>
      <c r="B1553" s="34"/>
      <c r="C1553" s="34"/>
      <c r="D1553" s="34"/>
      <c r="F1553" s="111"/>
    </row>
    <row r="1554" spans="1:6" x14ac:dyDescent="0.2">
      <c r="A1554" s="124"/>
      <c r="B1554" s="34"/>
      <c r="C1554" s="34"/>
      <c r="D1554" s="34"/>
      <c r="F1554" s="111"/>
    </row>
    <row r="1555" spans="1:6" x14ac:dyDescent="0.2">
      <c r="A1555" s="124"/>
      <c r="B1555" s="34"/>
      <c r="C1555" s="34"/>
      <c r="D1555" s="34"/>
      <c r="F1555" s="111"/>
    </row>
    <row r="1556" spans="1:6" x14ac:dyDescent="0.2">
      <c r="A1556" s="124"/>
      <c r="B1556" s="34"/>
      <c r="C1556" s="34"/>
      <c r="D1556" s="34"/>
      <c r="F1556" s="111"/>
    </row>
    <row r="1557" spans="1:6" x14ac:dyDescent="0.2">
      <c r="A1557" s="124"/>
      <c r="B1557" s="34"/>
      <c r="C1557" s="34"/>
      <c r="D1557" s="34"/>
      <c r="F1557" s="111"/>
    </row>
    <row r="1558" spans="1:6" x14ac:dyDescent="0.2">
      <c r="A1558" s="124"/>
      <c r="B1558" s="34"/>
      <c r="C1558" s="34"/>
      <c r="D1558" s="34"/>
      <c r="F1558" s="111"/>
    </row>
    <row r="1559" spans="1:6" x14ac:dyDescent="0.2">
      <c r="A1559" s="124"/>
      <c r="B1559" s="34"/>
      <c r="C1559" s="34"/>
      <c r="D1559" s="34"/>
      <c r="F1559" s="111"/>
    </row>
    <row r="1560" spans="1:6" x14ac:dyDescent="0.2">
      <c r="A1560" s="124"/>
      <c r="B1560" s="34"/>
      <c r="C1560" s="34"/>
      <c r="D1560" s="34"/>
      <c r="F1560" s="111"/>
    </row>
    <row r="1561" spans="1:6" x14ac:dyDescent="0.2">
      <c r="A1561" s="124"/>
      <c r="B1561" s="34"/>
      <c r="C1561" s="34"/>
      <c r="D1561" s="34"/>
      <c r="F1561" s="111"/>
    </row>
    <row r="1562" spans="1:6" x14ac:dyDescent="0.2">
      <c r="A1562" s="124"/>
      <c r="B1562" s="34"/>
      <c r="C1562" s="34"/>
      <c r="D1562" s="34"/>
      <c r="F1562" s="111"/>
    </row>
    <row r="1563" spans="1:6" x14ac:dyDescent="0.2">
      <c r="A1563" s="124"/>
      <c r="B1563" s="34"/>
      <c r="C1563" s="34"/>
      <c r="D1563" s="34"/>
      <c r="F1563" s="111"/>
    </row>
    <row r="1564" spans="1:6" x14ac:dyDescent="0.2">
      <c r="A1564" s="124"/>
      <c r="B1564" s="34"/>
      <c r="C1564" s="34"/>
      <c r="D1564" s="34"/>
      <c r="F1564" s="111"/>
    </row>
    <row r="1565" spans="1:6" x14ac:dyDescent="0.2">
      <c r="A1565" s="124"/>
      <c r="B1565" s="34"/>
      <c r="C1565" s="34"/>
      <c r="D1565" s="34"/>
      <c r="F1565" s="111"/>
    </row>
    <row r="1566" spans="1:6" x14ac:dyDescent="0.2">
      <c r="A1566" s="124"/>
      <c r="B1566" s="34"/>
      <c r="C1566" s="34"/>
      <c r="D1566" s="34"/>
      <c r="F1566" s="111"/>
    </row>
    <row r="1567" spans="1:6" x14ac:dyDescent="0.2">
      <c r="A1567" s="124"/>
      <c r="B1567" s="34"/>
      <c r="C1567" s="34"/>
      <c r="D1567" s="34"/>
      <c r="F1567" s="111"/>
    </row>
    <row r="1568" spans="1:6" x14ac:dyDescent="0.2">
      <c r="A1568" s="124"/>
      <c r="B1568" s="34"/>
      <c r="C1568" s="34"/>
      <c r="D1568" s="34"/>
      <c r="F1568" s="111"/>
    </row>
    <row r="1569" spans="1:6" x14ac:dyDescent="0.2">
      <c r="A1569" s="124"/>
      <c r="B1569" s="34"/>
      <c r="C1569" s="34"/>
      <c r="D1569" s="34"/>
      <c r="F1569" s="111"/>
    </row>
    <row r="1570" spans="1:6" x14ac:dyDescent="0.2">
      <c r="A1570" s="124"/>
      <c r="B1570" s="34"/>
      <c r="C1570" s="34"/>
      <c r="D1570" s="34"/>
      <c r="F1570" s="111"/>
    </row>
    <row r="1571" spans="1:6" x14ac:dyDescent="0.2">
      <c r="A1571" s="124"/>
      <c r="B1571" s="34"/>
      <c r="C1571" s="34"/>
      <c r="D1571" s="34"/>
      <c r="F1571" s="111"/>
    </row>
    <row r="1572" spans="1:6" x14ac:dyDescent="0.2">
      <c r="A1572" s="124"/>
      <c r="B1572" s="34"/>
      <c r="C1572" s="34"/>
      <c r="D1572" s="34"/>
      <c r="F1572" s="111"/>
    </row>
    <row r="1573" spans="1:6" x14ac:dyDescent="0.2">
      <c r="A1573" s="124"/>
      <c r="B1573" s="34"/>
      <c r="C1573" s="34"/>
      <c r="D1573" s="34"/>
      <c r="F1573" s="111"/>
    </row>
    <row r="1574" spans="1:6" x14ac:dyDescent="0.2">
      <c r="A1574" s="124"/>
      <c r="B1574" s="34"/>
      <c r="C1574" s="34"/>
      <c r="D1574" s="34"/>
      <c r="F1574" s="111"/>
    </row>
    <row r="1575" spans="1:6" x14ac:dyDescent="0.2">
      <c r="A1575" s="124"/>
      <c r="B1575" s="34"/>
      <c r="C1575" s="34"/>
      <c r="D1575" s="34"/>
      <c r="F1575" s="111"/>
    </row>
    <row r="1576" spans="1:6" x14ac:dyDescent="0.2">
      <c r="A1576" s="124"/>
      <c r="B1576" s="34"/>
      <c r="C1576" s="34"/>
      <c r="D1576" s="34"/>
      <c r="F1576" s="111"/>
    </row>
    <row r="1577" spans="1:6" x14ac:dyDescent="0.2">
      <c r="A1577" s="124"/>
      <c r="B1577" s="34"/>
      <c r="C1577" s="34"/>
      <c r="D1577" s="34"/>
      <c r="F1577" s="111"/>
    </row>
    <row r="1578" spans="1:6" x14ac:dyDescent="0.2">
      <c r="A1578" s="124"/>
      <c r="B1578" s="34"/>
      <c r="C1578" s="34"/>
      <c r="D1578" s="34"/>
      <c r="F1578" s="111"/>
    </row>
    <row r="1579" spans="1:6" x14ac:dyDescent="0.2">
      <c r="A1579" s="124"/>
      <c r="B1579" s="34"/>
      <c r="C1579" s="34"/>
      <c r="D1579" s="34"/>
      <c r="F1579" s="111"/>
    </row>
    <row r="1580" spans="1:6" x14ac:dyDescent="0.2">
      <c r="A1580" s="124"/>
      <c r="B1580" s="34"/>
      <c r="C1580" s="34"/>
      <c r="D1580" s="34"/>
      <c r="F1580" s="111"/>
    </row>
    <row r="1581" spans="1:6" x14ac:dyDescent="0.2">
      <c r="A1581" s="124"/>
      <c r="B1581" s="34"/>
      <c r="C1581" s="34"/>
      <c r="D1581" s="34"/>
      <c r="F1581" s="111"/>
    </row>
    <row r="1582" spans="1:6" x14ac:dyDescent="0.2">
      <c r="A1582" s="124"/>
      <c r="B1582" s="34"/>
      <c r="C1582" s="34"/>
      <c r="D1582" s="34"/>
      <c r="F1582" s="111"/>
    </row>
    <row r="1583" spans="1:6" x14ac:dyDescent="0.2">
      <c r="A1583" s="124"/>
      <c r="B1583" s="34"/>
      <c r="C1583" s="34"/>
      <c r="D1583" s="34"/>
      <c r="F1583" s="111"/>
    </row>
    <row r="1584" spans="1:6" x14ac:dyDescent="0.2">
      <c r="A1584" s="124"/>
      <c r="B1584" s="34"/>
      <c r="C1584" s="34"/>
      <c r="D1584" s="34"/>
      <c r="F1584" s="111"/>
    </row>
    <row r="1585" spans="1:6" x14ac:dyDescent="0.2">
      <c r="A1585" s="124"/>
      <c r="B1585" s="34"/>
      <c r="C1585" s="34"/>
      <c r="D1585" s="34"/>
      <c r="F1585" s="111"/>
    </row>
    <row r="1586" spans="1:6" x14ac:dyDescent="0.2">
      <c r="A1586" s="124"/>
      <c r="B1586" s="34"/>
      <c r="C1586" s="34"/>
      <c r="D1586" s="34"/>
      <c r="F1586" s="111"/>
    </row>
    <row r="1587" spans="1:6" x14ac:dyDescent="0.2">
      <c r="A1587" s="124"/>
      <c r="B1587" s="34"/>
      <c r="C1587" s="34"/>
      <c r="D1587" s="34"/>
      <c r="F1587" s="111"/>
    </row>
    <row r="1588" spans="1:6" x14ac:dyDescent="0.2">
      <c r="A1588" s="124"/>
      <c r="B1588" s="34"/>
      <c r="C1588" s="34"/>
      <c r="D1588" s="34"/>
      <c r="F1588" s="111"/>
    </row>
    <row r="1589" spans="1:6" x14ac:dyDescent="0.2">
      <c r="A1589" s="124"/>
      <c r="B1589" s="34"/>
      <c r="C1589" s="34"/>
      <c r="D1589" s="34"/>
      <c r="F1589" s="111"/>
    </row>
    <row r="1590" spans="1:6" x14ac:dyDescent="0.2">
      <c r="A1590" s="124"/>
      <c r="B1590" s="34"/>
      <c r="C1590" s="34"/>
      <c r="D1590" s="34"/>
      <c r="F1590" s="111"/>
    </row>
    <row r="1591" spans="1:6" x14ac:dyDescent="0.2">
      <c r="A1591" s="124"/>
      <c r="B1591" s="34"/>
      <c r="C1591" s="34"/>
      <c r="D1591" s="34"/>
      <c r="F1591" s="111"/>
    </row>
    <row r="1592" spans="1:6" x14ac:dyDescent="0.2">
      <c r="A1592" s="124"/>
      <c r="B1592" s="34"/>
      <c r="C1592" s="34"/>
      <c r="D1592" s="34"/>
      <c r="F1592" s="111"/>
    </row>
    <row r="1593" spans="1:6" x14ac:dyDescent="0.2">
      <c r="A1593" s="124"/>
      <c r="B1593" s="34"/>
      <c r="C1593" s="34"/>
      <c r="D1593" s="34"/>
      <c r="F1593" s="111"/>
    </row>
    <row r="1594" spans="1:6" x14ac:dyDescent="0.2">
      <c r="A1594" s="124"/>
      <c r="B1594" s="34"/>
      <c r="C1594" s="34"/>
      <c r="D1594" s="34"/>
      <c r="F1594" s="111"/>
    </row>
    <row r="1595" spans="1:6" x14ac:dyDescent="0.2">
      <c r="A1595" s="124"/>
      <c r="B1595" s="34"/>
      <c r="C1595" s="34"/>
      <c r="D1595" s="34"/>
      <c r="F1595" s="111"/>
    </row>
    <row r="1596" spans="1:6" x14ac:dyDescent="0.2">
      <c r="A1596" s="124"/>
      <c r="B1596" s="34"/>
      <c r="C1596" s="34"/>
      <c r="D1596" s="34"/>
      <c r="F1596" s="111"/>
    </row>
    <row r="1597" spans="1:6" x14ac:dyDescent="0.2">
      <c r="A1597" s="124"/>
      <c r="B1597" s="34"/>
      <c r="C1597" s="34"/>
      <c r="D1597" s="34"/>
      <c r="F1597" s="111"/>
    </row>
    <row r="1598" spans="1:6" x14ac:dyDescent="0.2">
      <c r="A1598" s="124"/>
      <c r="B1598" s="34"/>
      <c r="C1598" s="34"/>
      <c r="D1598" s="34"/>
      <c r="F1598" s="111"/>
    </row>
    <row r="1599" spans="1:6" x14ac:dyDescent="0.2">
      <c r="A1599" s="124"/>
      <c r="B1599" s="34"/>
      <c r="C1599" s="34"/>
      <c r="D1599" s="34"/>
      <c r="F1599" s="111"/>
    </row>
    <row r="1600" spans="1:6" x14ac:dyDescent="0.2">
      <c r="A1600" s="124"/>
      <c r="B1600" s="34"/>
      <c r="C1600" s="34"/>
      <c r="D1600" s="34"/>
      <c r="F1600" s="111"/>
    </row>
    <row r="1601" spans="1:6" x14ac:dyDescent="0.2">
      <c r="A1601" s="124"/>
      <c r="B1601" s="34"/>
      <c r="C1601" s="34"/>
      <c r="D1601" s="34"/>
      <c r="F1601" s="111"/>
    </row>
    <row r="1602" spans="1:6" x14ac:dyDescent="0.2">
      <c r="A1602" s="124"/>
      <c r="B1602" s="34"/>
      <c r="C1602" s="34"/>
      <c r="D1602" s="34"/>
      <c r="F1602" s="111"/>
    </row>
    <row r="1603" spans="1:6" x14ac:dyDescent="0.2">
      <c r="A1603" s="124"/>
      <c r="B1603" s="34"/>
      <c r="C1603" s="34"/>
      <c r="D1603" s="34"/>
      <c r="F1603" s="111"/>
    </row>
    <row r="1604" spans="1:6" x14ac:dyDescent="0.2">
      <c r="A1604" s="124"/>
      <c r="B1604" s="34"/>
      <c r="C1604" s="34"/>
      <c r="D1604" s="34"/>
      <c r="F1604" s="111"/>
    </row>
    <row r="1605" spans="1:6" x14ac:dyDescent="0.2">
      <c r="A1605" s="124"/>
      <c r="B1605" s="34"/>
      <c r="C1605" s="34"/>
      <c r="D1605" s="34"/>
      <c r="F1605" s="111"/>
    </row>
    <row r="1606" spans="1:6" x14ac:dyDescent="0.2">
      <c r="A1606" s="124"/>
      <c r="B1606" s="34"/>
      <c r="C1606" s="34"/>
      <c r="D1606" s="34"/>
      <c r="F1606" s="111"/>
    </row>
    <row r="1607" spans="1:6" x14ac:dyDescent="0.2">
      <c r="A1607" s="124"/>
      <c r="B1607" s="34"/>
      <c r="C1607" s="34"/>
      <c r="D1607" s="34"/>
      <c r="F1607" s="111"/>
    </row>
    <row r="1608" spans="1:6" x14ac:dyDescent="0.2">
      <c r="A1608" s="124"/>
      <c r="B1608" s="34"/>
      <c r="C1608" s="34"/>
      <c r="D1608" s="34"/>
      <c r="F1608" s="111"/>
    </row>
    <row r="1609" spans="1:6" x14ac:dyDescent="0.2">
      <c r="A1609" s="124"/>
      <c r="B1609" s="34"/>
      <c r="C1609" s="34"/>
      <c r="D1609" s="34"/>
      <c r="F1609" s="111"/>
    </row>
    <row r="1610" spans="1:6" x14ac:dyDescent="0.2">
      <c r="A1610" s="124"/>
      <c r="B1610" s="34"/>
      <c r="C1610" s="34"/>
      <c r="D1610" s="34"/>
      <c r="F1610" s="111"/>
    </row>
    <row r="1611" spans="1:6" x14ac:dyDescent="0.2">
      <c r="A1611" s="124"/>
      <c r="B1611" s="34"/>
      <c r="C1611" s="34"/>
      <c r="D1611" s="34"/>
      <c r="F1611" s="111"/>
    </row>
    <row r="1612" spans="1:6" x14ac:dyDescent="0.2">
      <c r="A1612" s="124"/>
      <c r="B1612" s="34"/>
      <c r="C1612" s="34"/>
      <c r="D1612" s="34"/>
      <c r="F1612" s="111"/>
    </row>
    <row r="1613" spans="1:6" x14ac:dyDescent="0.2">
      <c r="A1613" s="124"/>
      <c r="B1613" s="34"/>
      <c r="C1613" s="34"/>
      <c r="D1613" s="34"/>
      <c r="F1613" s="111"/>
    </row>
    <row r="1614" spans="1:6" x14ac:dyDescent="0.2">
      <c r="A1614" s="124"/>
      <c r="B1614" s="34"/>
      <c r="C1614" s="34"/>
      <c r="D1614" s="34"/>
      <c r="F1614" s="111"/>
    </row>
    <row r="1615" spans="1:6" x14ac:dyDescent="0.2">
      <c r="A1615" s="124"/>
      <c r="B1615" s="34"/>
      <c r="C1615" s="34"/>
      <c r="D1615" s="34"/>
      <c r="F1615" s="111"/>
    </row>
    <row r="1616" spans="1:6" x14ac:dyDescent="0.2">
      <c r="A1616" s="124"/>
      <c r="B1616" s="34"/>
      <c r="C1616" s="34"/>
      <c r="D1616" s="34"/>
      <c r="F1616" s="111"/>
    </row>
    <row r="1617" spans="1:6" x14ac:dyDescent="0.2">
      <c r="A1617" s="124"/>
      <c r="B1617" s="34"/>
      <c r="C1617" s="34"/>
      <c r="D1617" s="34"/>
      <c r="F1617" s="111"/>
    </row>
    <row r="1618" spans="1:6" x14ac:dyDescent="0.2">
      <c r="A1618" s="124"/>
      <c r="B1618" s="34"/>
      <c r="C1618" s="34"/>
      <c r="D1618" s="34"/>
      <c r="F1618" s="111"/>
    </row>
    <row r="1619" spans="1:6" x14ac:dyDescent="0.2">
      <c r="A1619" s="124"/>
      <c r="B1619" s="34"/>
      <c r="C1619" s="34"/>
      <c r="D1619" s="34"/>
      <c r="F1619" s="111"/>
    </row>
    <row r="1620" spans="1:6" x14ac:dyDescent="0.2">
      <c r="A1620" s="124"/>
      <c r="B1620" s="34"/>
      <c r="C1620" s="34"/>
      <c r="D1620" s="34"/>
      <c r="F1620" s="111"/>
    </row>
    <row r="1621" spans="1:6" x14ac:dyDescent="0.2">
      <c r="A1621" s="124"/>
      <c r="B1621" s="34"/>
      <c r="C1621" s="34"/>
      <c r="D1621" s="34"/>
      <c r="F1621" s="111"/>
    </row>
    <row r="1622" spans="1:6" x14ac:dyDescent="0.2">
      <c r="A1622" s="124"/>
      <c r="B1622" s="34"/>
      <c r="C1622" s="34"/>
      <c r="D1622" s="34"/>
      <c r="F1622" s="111"/>
    </row>
    <row r="1623" spans="1:6" x14ac:dyDescent="0.2">
      <c r="A1623" s="124"/>
      <c r="B1623" s="34"/>
      <c r="C1623" s="34"/>
      <c r="D1623" s="34"/>
      <c r="F1623" s="111"/>
    </row>
    <row r="1624" spans="1:6" x14ac:dyDescent="0.2">
      <c r="A1624" s="124"/>
      <c r="B1624" s="34"/>
      <c r="C1624" s="34"/>
      <c r="D1624" s="34"/>
      <c r="F1624" s="111"/>
    </row>
    <row r="1625" spans="1:6" x14ac:dyDescent="0.2">
      <c r="A1625" s="124"/>
      <c r="B1625" s="34"/>
      <c r="C1625" s="34"/>
      <c r="D1625" s="34"/>
      <c r="F1625" s="111"/>
    </row>
    <row r="1626" spans="1:6" x14ac:dyDescent="0.2">
      <c r="A1626" s="124"/>
      <c r="B1626" s="34"/>
      <c r="C1626" s="34"/>
      <c r="D1626" s="34"/>
      <c r="F1626" s="111"/>
    </row>
    <row r="1627" spans="1:6" x14ac:dyDescent="0.2">
      <c r="A1627" s="124"/>
      <c r="B1627" s="34"/>
      <c r="C1627" s="34"/>
      <c r="D1627" s="34"/>
      <c r="F1627" s="111"/>
    </row>
    <row r="1628" spans="1:6" x14ac:dyDescent="0.2">
      <c r="A1628" s="124"/>
      <c r="B1628" s="34"/>
      <c r="C1628" s="34"/>
      <c r="D1628" s="34"/>
      <c r="F1628" s="111"/>
    </row>
    <row r="1629" spans="1:6" x14ac:dyDescent="0.2">
      <c r="A1629" s="124"/>
      <c r="B1629" s="34"/>
      <c r="C1629" s="34"/>
      <c r="D1629" s="34"/>
      <c r="F1629" s="111"/>
    </row>
    <row r="1630" spans="1:6" x14ac:dyDescent="0.2">
      <c r="A1630" s="124"/>
      <c r="B1630" s="34"/>
      <c r="C1630" s="34"/>
      <c r="D1630" s="34"/>
      <c r="F1630" s="111"/>
    </row>
    <row r="1631" spans="1:6" x14ac:dyDescent="0.2">
      <c r="A1631" s="124"/>
      <c r="B1631" s="34"/>
      <c r="C1631" s="34"/>
      <c r="D1631" s="34"/>
      <c r="F1631" s="111"/>
    </row>
    <row r="1632" spans="1:6" x14ac:dyDescent="0.2">
      <c r="A1632" s="124"/>
      <c r="B1632" s="34"/>
      <c r="C1632" s="34"/>
      <c r="D1632" s="34"/>
      <c r="F1632" s="111"/>
    </row>
    <row r="1633" spans="1:6" x14ac:dyDescent="0.2">
      <c r="A1633" s="124"/>
      <c r="B1633" s="34"/>
      <c r="C1633" s="34"/>
      <c r="D1633" s="34"/>
      <c r="F1633" s="111"/>
    </row>
    <row r="1634" spans="1:6" x14ac:dyDescent="0.2">
      <c r="A1634" s="124"/>
      <c r="B1634" s="34"/>
      <c r="C1634" s="34"/>
      <c r="D1634" s="34"/>
      <c r="F1634" s="111"/>
    </row>
    <row r="1635" spans="1:6" x14ac:dyDescent="0.2">
      <c r="A1635" s="124"/>
      <c r="B1635" s="34"/>
      <c r="C1635" s="34"/>
      <c r="D1635" s="34"/>
      <c r="F1635" s="111"/>
    </row>
    <row r="1636" spans="1:6" x14ac:dyDescent="0.2">
      <c r="A1636" s="124"/>
      <c r="B1636" s="34"/>
      <c r="C1636" s="34"/>
      <c r="D1636" s="34"/>
      <c r="F1636" s="111"/>
    </row>
    <row r="1637" spans="1:6" x14ac:dyDescent="0.2">
      <c r="A1637" s="124"/>
      <c r="B1637" s="34"/>
      <c r="C1637" s="34"/>
      <c r="D1637" s="34"/>
      <c r="F1637" s="111"/>
    </row>
    <row r="1638" spans="1:6" x14ac:dyDescent="0.2">
      <c r="A1638" s="124"/>
      <c r="B1638" s="34"/>
      <c r="C1638" s="34"/>
      <c r="D1638" s="34"/>
      <c r="F1638" s="111"/>
    </row>
    <row r="1639" spans="1:6" x14ac:dyDescent="0.2">
      <c r="A1639" s="124"/>
      <c r="B1639" s="34"/>
      <c r="C1639" s="34"/>
      <c r="D1639" s="34"/>
      <c r="F1639" s="111"/>
    </row>
    <row r="1640" spans="1:6" x14ac:dyDescent="0.2">
      <c r="A1640" s="124"/>
      <c r="B1640" s="34"/>
      <c r="C1640" s="34"/>
      <c r="D1640" s="34"/>
      <c r="F1640" s="111"/>
    </row>
    <row r="1641" spans="1:6" x14ac:dyDescent="0.2">
      <c r="A1641" s="124"/>
      <c r="B1641" s="34"/>
      <c r="C1641" s="34"/>
      <c r="D1641" s="34"/>
      <c r="F1641" s="111"/>
    </row>
    <row r="1642" spans="1:6" x14ac:dyDescent="0.2">
      <c r="A1642" s="124"/>
      <c r="B1642" s="34"/>
      <c r="C1642" s="34"/>
      <c r="D1642" s="34"/>
      <c r="F1642" s="111"/>
    </row>
    <row r="1643" spans="1:6" x14ac:dyDescent="0.2">
      <c r="A1643" s="124"/>
      <c r="B1643" s="34"/>
      <c r="C1643" s="34"/>
      <c r="D1643" s="34"/>
      <c r="F1643" s="111"/>
    </row>
    <row r="1644" spans="1:6" x14ac:dyDescent="0.2">
      <c r="A1644" s="124"/>
      <c r="B1644" s="34"/>
      <c r="C1644" s="34"/>
      <c r="D1644" s="34"/>
      <c r="F1644" s="111"/>
    </row>
    <row r="1645" spans="1:6" x14ac:dyDescent="0.2">
      <c r="A1645" s="124"/>
      <c r="B1645" s="34"/>
      <c r="C1645" s="34"/>
      <c r="D1645" s="34"/>
      <c r="F1645" s="111"/>
    </row>
    <row r="1646" spans="1:6" x14ac:dyDescent="0.2">
      <c r="A1646" s="124"/>
      <c r="B1646" s="34"/>
      <c r="C1646" s="34"/>
      <c r="D1646" s="34"/>
      <c r="F1646" s="111"/>
    </row>
    <row r="1647" spans="1:6" x14ac:dyDescent="0.2">
      <c r="A1647" s="124"/>
      <c r="B1647" s="34"/>
      <c r="C1647" s="34"/>
      <c r="D1647" s="34"/>
      <c r="F1647" s="111"/>
    </row>
    <row r="1648" spans="1:6" x14ac:dyDescent="0.2">
      <c r="A1648" s="124"/>
      <c r="B1648" s="34"/>
      <c r="C1648" s="34"/>
      <c r="D1648" s="34"/>
      <c r="F1648" s="111"/>
    </row>
    <row r="1649" spans="1:6" x14ac:dyDescent="0.2">
      <c r="A1649" s="124"/>
      <c r="B1649" s="34"/>
      <c r="C1649" s="34"/>
      <c r="D1649" s="34"/>
      <c r="F1649" s="111"/>
    </row>
    <row r="1650" spans="1:6" x14ac:dyDescent="0.2">
      <c r="A1650" s="124"/>
      <c r="B1650" s="34"/>
      <c r="C1650" s="34"/>
      <c r="D1650" s="34"/>
      <c r="F1650" s="111"/>
    </row>
    <row r="1651" spans="1:6" x14ac:dyDescent="0.2">
      <c r="A1651" s="124"/>
      <c r="B1651" s="34"/>
      <c r="C1651" s="34"/>
      <c r="D1651" s="34"/>
      <c r="F1651" s="111"/>
    </row>
    <row r="1652" spans="1:6" x14ac:dyDescent="0.2">
      <c r="A1652" s="124"/>
      <c r="B1652" s="34"/>
      <c r="C1652" s="34"/>
      <c r="D1652" s="34"/>
      <c r="F1652" s="111"/>
    </row>
    <row r="1653" spans="1:6" x14ac:dyDescent="0.2">
      <c r="A1653" s="124"/>
      <c r="B1653" s="34"/>
      <c r="C1653" s="34"/>
      <c r="D1653" s="34"/>
      <c r="F1653" s="111"/>
    </row>
    <row r="1654" spans="1:6" x14ac:dyDescent="0.2">
      <c r="A1654" s="124"/>
      <c r="B1654" s="34"/>
      <c r="C1654" s="34"/>
      <c r="D1654" s="34"/>
      <c r="F1654" s="111"/>
    </row>
    <row r="1655" spans="1:6" x14ac:dyDescent="0.2">
      <c r="A1655" s="124"/>
      <c r="B1655" s="34"/>
      <c r="C1655" s="34"/>
      <c r="D1655" s="34"/>
      <c r="F1655" s="111"/>
    </row>
    <row r="1656" spans="1:6" x14ac:dyDescent="0.2">
      <c r="A1656" s="124"/>
      <c r="B1656" s="34"/>
      <c r="C1656" s="34"/>
      <c r="D1656" s="34"/>
      <c r="F1656" s="111"/>
    </row>
    <row r="1657" spans="1:6" x14ac:dyDescent="0.2">
      <c r="A1657" s="124"/>
      <c r="B1657" s="34"/>
      <c r="C1657" s="34"/>
      <c r="D1657" s="34"/>
      <c r="F1657" s="111"/>
    </row>
    <row r="1658" spans="1:6" x14ac:dyDescent="0.2">
      <c r="A1658" s="124"/>
      <c r="B1658" s="34"/>
      <c r="C1658" s="34"/>
      <c r="D1658" s="34"/>
      <c r="F1658" s="111"/>
    </row>
    <row r="1659" spans="1:6" x14ac:dyDescent="0.2">
      <c r="A1659" s="124"/>
      <c r="B1659" s="34"/>
      <c r="C1659" s="34"/>
      <c r="D1659" s="34"/>
      <c r="F1659" s="111"/>
    </row>
    <row r="1660" spans="1:6" x14ac:dyDescent="0.2">
      <c r="A1660" s="124"/>
      <c r="B1660" s="34"/>
      <c r="C1660" s="34"/>
      <c r="D1660" s="34"/>
      <c r="F1660" s="111"/>
    </row>
    <row r="1661" spans="1:6" x14ac:dyDescent="0.2">
      <c r="A1661" s="124"/>
      <c r="B1661" s="34"/>
      <c r="C1661" s="34"/>
      <c r="D1661" s="34"/>
      <c r="F1661" s="111"/>
    </row>
    <row r="1662" spans="1:6" x14ac:dyDescent="0.2">
      <c r="A1662" s="124"/>
      <c r="B1662" s="34"/>
      <c r="C1662" s="34"/>
      <c r="D1662" s="34"/>
      <c r="F1662" s="111"/>
    </row>
    <row r="1663" spans="1:6" x14ac:dyDescent="0.2">
      <c r="A1663" s="124"/>
      <c r="B1663" s="34"/>
      <c r="C1663" s="34"/>
      <c r="D1663" s="34"/>
      <c r="F1663" s="111"/>
    </row>
    <row r="1664" spans="1:6" x14ac:dyDescent="0.2">
      <c r="A1664" s="124"/>
      <c r="B1664" s="34"/>
      <c r="C1664" s="34"/>
      <c r="D1664" s="34"/>
      <c r="F1664" s="111"/>
    </row>
    <row r="1665" spans="1:6" x14ac:dyDescent="0.2">
      <c r="A1665" s="124"/>
      <c r="B1665" s="34"/>
      <c r="C1665" s="34"/>
      <c r="D1665" s="34"/>
      <c r="F1665" s="111"/>
    </row>
    <row r="1666" spans="1:6" x14ac:dyDescent="0.2">
      <c r="A1666" s="124"/>
      <c r="B1666" s="34"/>
      <c r="C1666" s="34"/>
      <c r="D1666" s="34"/>
      <c r="F1666" s="111"/>
    </row>
    <row r="1667" spans="1:6" x14ac:dyDescent="0.2">
      <c r="A1667" s="124"/>
      <c r="B1667" s="34"/>
      <c r="C1667" s="34"/>
      <c r="D1667" s="34"/>
      <c r="F1667" s="111"/>
    </row>
    <row r="1668" spans="1:6" x14ac:dyDescent="0.2">
      <c r="A1668" s="124"/>
      <c r="B1668" s="34"/>
      <c r="C1668" s="34"/>
      <c r="D1668" s="34"/>
      <c r="F1668" s="111"/>
    </row>
    <row r="1669" spans="1:6" x14ac:dyDescent="0.2">
      <c r="A1669" s="124"/>
      <c r="B1669" s="34"/>
      <c r="C1669" s="34"/>
      <c r="D1669" s="34"/>
      <c r="F1669" s="111"/>
    </row>
    <row r="1670" spans="1:6" x14ac:dyDescent="0.2">
      <c r="A1670" s="124"/>
      <c r="B1670" s="34"/>
      <c r="C1670" s="34"/>
      <c r="D1670" s="34"/>
      <c r="F1670" s="111"/>
    </row>
    <row r="1671" spans="1:6" x14ac:dyDescent="0.2">
      <c r="A1671" s="124"/>
      <c r="B1671" s="34"/>
      <c r="C1671" s="34"/>
      <c r="D1671" s="34"/>
      <c r="F1671" s="111"/>
    </row>
    <row r="1672" spans="1:6" x14ac:dyDescent="0.2">
      <c r="A1672" s="124"/>
      <c r="B1672" s="34"/>
      <c r="C1672" s="34"/>
      <c r="D1672" s="34"/>
      <c r="F1672" s="111"/>
    </row>
    <row r="1673" spans="1:6" x14ac:dyDescent="0.2">
      <c r="A1673" s="124"/>
      <c r="B1673" s="34"/>
      <c r="C1673" s="34"/>
      <c r="D1673" s="34"/>
      <c r="F1673" s="111"/>
    </row>
    <row r="1674" spans="1:6" x14ac:dyDescent="0.2">
      <c r="A1674" s="124"/>
      <c r="B1674" s="34"/>
      <c r="C1674" s="34"/>
      <c r="D1674" s="34"/>
      <c r="F1674" s="111"/>
    </row>
    <row r="1675" spans="1:6" x14ac:dyDescent="0.2">
      <c r="A1675" s="124"/>
      <c r="B1675" s="34"/>
      <c r="C1675" s="34"/>
      <c r="D1675" s="34"/>
      <c r="F1675" s="111"/>
    </row>
    <row r="1676" spans="1:6" x14ac:dyDescent="0.2">
      <c r="A1676" s="124"/>
      <c r="B1676" s="34"/>
      <c r="C1676" s="34"/>
      <c r="D1676" s="34"/>
      <c r="F1676" s="111"/>
    </row>
    <row r="1677" spans="1:6" x14ac:dyDescent="0.2">
      <c r="A1677" s="124"/>
      <c r="B1677" s="34"/>
      <c r="C1677" s="34"/>
      <c r="D1677" s="34"/>
      <c r="F1677" s="111"/>
    </row>
    <row r="1678" spans="1:6" x14ac:dyDescent="0.2">
      <c r="A1678" s="124"/>
      <c r="B1678" s="34"/>
      <c r="C1678" s="34"/>
      <c r="D1678" s="34"/>
      <c r="F1678" s="111"/>
    </row>
    <row r="1679" spans="1:6" x14ac:dyDescent="0.2">
      <c r="A1679" s="124"/>
      <c r="B1679" s="34"/>
      <c r="C1679" s="34"/>
      <c r="D1679" s="34"/>
      <c r="F1679" s="111"/>
    </row>
    <row r="1680" spans="1:6" x14ac:dyDescent="0.2">
      <c r="A1680" s="124"/>
      <c r="B1680" s="34"/>
      <c r="C1680" s="34"/>
      <c r="D1680" s="34"/>
      <c r="F1680" s="111"/>
    </row>
    <row r="1681" spans="1:6" x14ac:dyDescent="0.2">
      <c r="A1681" s="124"/>
      <c r="B1681" s="34"/>
      <c r="C1681" s="34"/>
      <c r="D1681" s="34"/>
      <c r="F1681" s="111"/>
    </row>
    <row r="1682" spans="1:6" x14ac:dyDescent="0.2">
      <c r="A1682" s="124"/>
      <c r="B1682" s="34"/>
      <c r="C1682" s="34"/>
      <c r="D1682" s="34"/>
      <c r="F1682" s="111"/>
    </row>
    <row r="1683" spans="1:6" x14ac:dyDescent="0.2">
      <c r="A1683" s="124"/>
      <c r="B1683" s="34"/>
      <c r="C1683" s="34"/>
      <c r="D1683" s="34"/>
      <c r="F1683" s="111"/>
    </row>
    <row r="1684" spans="1:6" x14ac:dyDescent="0.2">
      <c r="A1684" s="124"/>
      <c r="B1684" s="34"/>
      <c r="C1684" s="34"/>
      <c r="D1684" s="34"/>
      <c r="F1684" s="111"/>
    </row>
    <row r="1685" spans="1:6" x14ac:dyDescent="0.2">
      <c r="A1685" s="124"/>
      <c r="B1685" s="34"/>
      <c r="C1685" s="34"/>
      <c r="D1685" s="34"/>
      <c r="F1685" s="111"/>
    </row>
    <row r="1686" spans="1:6" x14ac:dyDescent="0.2">
      <c r="A1686" s="124"/>
      <c r="B1686" s="34"/>
      <c r="C1686" s="34"/>
      <c r="D1686" s="34"/>
      <c r="F1686" s="111"/>
    </row>
    <row r="1687" spans="1:6" x14ac:dyDescent="0.2">
      <c r="A1687" s="124"/>
      <c r="B1687" s="34"/>
      <c r="C1687" s="34"/>
      <c r="D1687" s="34"/>
      <c r="F1687" s="111"/>
    </row>
    <row r="1688" spans="1:6" x14ac:dyDescent="0.2">
      <c r="A1688" s="124"/>
      <c r="B1688" s="34"/>
      <c r="C1688" s="34"/>
      <c r="D1688" s="34"/>
      <c r="F1688" s="111"/>
    </row>
    <row r="1689" spans="1:6" x14ac:dyDescent="0.2">
      <c r="A1689" s="124"/>
      <c r="B1689" s="34"/>
      <c r="C1689" s="34"/>
      <c r="D1689" s="34"/>
      <c r="F1689" s="111"/>
    </row>
    <row r="1690" spans="1:6" x14ac:dyDescent="0.2">
      <c r="A1690" s="124"/>
      <c r="B1690" s="34"/>
      <c r="C1690" s="34"/>
      <c r="D1690" s="34"/>
      <c r="F1690" s="111"/>
    </row>
    <row r="1691" spans="1:6" x14ac:dyDescent="0.2">
      <c r="A1691" s="124"/>
      <c r="B1691" s="34"/>
      <c r="C1691" s="34"/>
      <c r="D1691" s="34"/>
      <c r="F1691" s="111"/>
    </row>
    <row r="1692" spans="1:6" x14ac:dyDescent="0.2">
      <c r="A1692" s="124"/>
      <c r="B1692" s="34"/>
      <c r="C1692" s="34"/>
      <c r="D1692" s="34"/>
      <c r="F1692" s="111"/>
    </row>
    <row r="1693" spans="1:6" x14ac:dyDescent="0.2">
      <c r="A1693" s="124"/>
      <c r="B1693" s="34"/>
      <c r="C1693" s="34"/>
      <c r="D1693" s="34"/>
      <c r="F1693" s="111"/>
    </row>
    <row r="1694" spans="1:6" x14ac:dyDescent="0.2">
      <c r="A1694" s="124"/>
      <c r="B1694" s="34"/>
      <c r="C1694" s="34"/>
      <c r="D1694" s="34"/>
      <c r="F1694" s="111"/>
    </row>
    <row r="1695" spans="1:6" x14ac:dyDescent="0.2">
      <c r="A1695" s="124"/>
      <c r="B1695" s="34"/>
      <c r="C1695" s="34"/>
      <c r="D1695" s="34"/>
      <c r="F1695" s="111"/>
    </row>
    <row r="1696" spans="1:6" x14ac:dyDescent="0.2">
      <c r="A1696" s="124"/>
      <c r="B1696" s="34"/>
      <c r="C1696" s="34"/>
      <c r="D1696" s="34"/>
      <c r="F1696" s="111"/>
    </row>
    <row r="1697" spans="1:6" x14ac:dyDescent="0.2">
      <c r="A1697" s="124"/>
      <c r="B1697" s="34"/>
      <c r="C1697" s="34"/>
      <c r="D1697" s="34"/>
      <c r="F1697" s="111"/>
    </row>
    <row r="1698" spans="1:6" x14ac:dyDescent="0.2">
      <c r="A1698" s="124"/>
      <c r="B1698" s="34"/>
      <c r="C1698" s="34"/>
      <c r="D1698" s="34"/>
      <c r="F1698" s="111"/>
    </row>
    <row r="1699" spans="1:6" x14ac:dyDescent="0.2">
      <c r="A1699" s="124"/>
      <c r="B1699" s="34"/>
      <c r="C1699" s="34"/>
      <c r="D1699" s="34"/>
      <c r="F1699" s="111"/>
    </row>
    <row r="1700" spans="1:6" x14ac:dyDescent="0.2">
      <c r="A1700" s="124"/>
      <c r="B1700" s="34"/>
      <c r="C1700" s="34"/>
      <c r="D1700" s="34"/>
      <c r="F1700" s="111"/>
    </row>
    <row r="1701" spans="1:6" x14ac:dyDescent="0.2">
      <c r="A1701" s="124"/>
      <c r="B1701" s="34"/>
      <c r="C1701" s="34"/>
      <c r="D1701" s="34"/>
      <c r="F1701" s="111"/>
    </row>
    <row r="1702" spans="1:6" x14ac:dyDescent="0.2">
      <c r="A1702" s="124"/>
      <c r="B1702" s="34"/>
      <c r="C1702" s="34"/>
      <c r="D1702" s="34"/>
      <c r="F1702" s="111"/>
    </row>
    <row r="1703" spans="1:6" x14ac:dyDescent="0.2">
      <c r="A1703" s="124"/>
      <c r="B1703" s="34"/>
      <c r="C1703" s="34"/>
      <c r="D1703" s="34"/>
      <c r="F1703" s="111"/>
    </row>
    <row r="1704" spans="1:6" x14ac:dyDescent="0.2">
      <c r="A1704" s="124"/>
      <c r="B1704" s="34"/>
      <c r="C1704" s="34"/>
      <c r="D1704" s="34"/>
      <c r="F1704" s="111"/>
    </row>
    <row r="1705" spans="1:6" x14ac:dyDescent="0.2">
      <c r="A1705" s="124"/>
      <c r="B1705" s="34"/>
      <c r="C1705" s="34"/>
      <c r="D1705" s="34"/>
      <c r="F1705" s="111"/>
    </row>
    <row r="1706" spans="1:6" x14ac:dyDescent="0.2">
      <c r="A1706" s="124"/>
      <c r="B1706" s="34"/>
      <c r="C1706" s="34"/>
      <c r="D1706" s="34"/>
      <c r="F1706" s="111"/>
    </row>
    <row r="1707" spans="1:6" x14ac:dyDescent="0.2">
      <c r="A1707" s="124"/>
      <c r="B1707" s="34"/>
      <c r="C1707" s="34"/>
      <c r="D1707" s="34"/>
      <c r="F1707" s="111"/>
    </row>
    <row r="1708" spans="1:6" x14ac:dyDescent="0.2">
      <c r="A1708" s="124"/>
      <c r="B1708" s="34"/>
      <c r="C1708" s="34"/>
      <c r="D1708" s="34"/>
      <c r="F1708" s="111"/>
    </row>
    <row r="1709" spans="1:6" x14ac:dyDescent="0.2">
      <c r="A1709" s="124"/>
      <c r="B1709" s="34"/>
      <c r="C1709" s="34"/>
      <c r="D1709" s="34"/>
      <c r="F1709" s="111"/>
    </row>
    <row r="1710" spans="1:6" x14ac:dyDescent="0.2">
      <c r="A1710" s="124"/>
      <c r="B1710" s="34"/>
      <c r="C1710" s="34"/>
      <c r="D1710" s="34"/>
      <c r="F1710" s="111"/>
    </row>
    <row r="1711" spans="1:6" x14ac:dyDescent="0.2">
      <c r="A1711" s="124"/>
      <c r="B1711" s="34"/>
      <c r="C1711" s="34"/>
      <c r="D1711" s="34"/>
      <c r="F1711" s="111"/>
    </row>
    <row r="1712" spans="1:6" x14ac:dyDescent="0.2">
      <c r="A1712" s="124"/>
      <c r="B1712" s="34"/>
      <c r="C1712" s="34"/>
      <c r="D1712" s="34"/>
      <c r="F1712" s="111"/>
    </row>
    <row r="1713" spans="1:6" x14ac:dyDescent="0.2">
      <c r="A1713" s="124"/>
      <c r="B1713" s="34"/>
      <c r="C1713" s="34"/>
      <c r="D1713" s="34"/>
      <c r="F1713" s="111"/>
    </row>
    <row r="1714" spans="1:6" x14ac:dyDescent="0.2">
      <c r="A1714" s="124"/>
      <c r="B1714" s="34"/>
      <c r="C1714" s="34"/>
      <c r="D1714" s="34"/>
      <c r="F1714" s="111"/>
    </row>
    <row r="1715" spans="1:6" x14ac:dyDescent="0.2">
      <c r="A1715" s="124"/>
      <c r="B1715" s="34"/>
      <c r="C1715" s="34"/>
      <c r="D1715" s="34"/>
      <c r="F1715" s="111"/>
    </row>
    <row r="1716" spans="1:6" x14ac:dyDescent="0.2">
      <c r="A1716" s="124"/>
      <c r="B1716" s="34"/>
      <c r="C1716" s="34"/>
      <c r="D1716" s="34"/>
      <c r="F1716" s="111"/>
    </row>
    <row r="1717" spans="1:6" x14ac:dyDescent="0.2">
      <c r="A1717" s="124"/>
      <c r="B1717" s="34"/>
      <c r="C1717" s="34"/>
      <c r="D1717" s="34"/>
      <c r="F1717" s="111"/>
    </row>
    <row r="1718" spans="1:6" x14ac:dyDescent="0.2">
      <c r="A1718" s="124"/>
      <c r="B1718" s="34"/>
      <c r="C1718" s="34"/>
      <c r="D1718" s="34"/>
      <c r="F1718" s="111"/>
    </row>
    <row r="1719" spans="1:6" x14ac:dyDescent="0.2">
      <c r="A1719" s="124"/>
      <c r="B1719" s="34"/>
      <c r="C1719" s="34"/>
      <c r="D1719" s="34"/>
      <c r="F1719" s="111"/>
    </row>
    <row r="1720" spans="1:6" x14ac:dyDescent="0.2">
      <c r="A1720" s="124"/>
      <c r="B1720" s="34"/>
      <c r="C1720" s="34"/>
      <c r="D1720" s="34"/>
      <c r="F1720" s="111"/>
    </row>
    <row r="1721" spans="1:6" x14ac:dyDescent="0.2">
      <c r="A1721" s="124"/>
      <c r="B1721" s="34"/>
      <c r="C1721" s="34"/>
      <c r="D1721" s="34"/>
      <c r="F1721" s="111"/>
    </row>
    <row r="1722" spans="1:6" x14ac:dyDescent="0.2">
      <c r="A1722" s="124"/>
      <c r="B1722" s="34"/>
      <c r="C1722" s="34"/>
      <c r="D1722" s="34"/>
      <c r="F1722" s="111"/>
    </row>
    <row r="1723" spans="1:6" x14ac:dyDescent="0.2">
      <c r="A1723" s="124"/>
      <c r="B1723" s="34"/>
      <c r="C1723" s="34"/>
      <c r="D1723" s="34"/>
      <c r="F1723" s="111"/>
    </row>
    <row r="1724" spans="1:6" x14ac:dyDescent="0.2">
      <c r="A1724" s="124"/>
      <c r="B1724" s="34"/>
      <c r="C1724" s="34"/>
      <c r="D1724" s="34"/>
      <c r="F1724" s="111"/>
    </row>
    <row r="1725" spans="1:6" x14ac:dyDescent="0.2">
      <c r="A1725" s="124"/>
      <c r="B1725" s="34"/>
      <c r="C1725" s="34"/>
      <c r="D1725" s="34"/>
      <c r="F1725" s="111"/>
    </row>
    <row r="1726" spans="1:6" x14ac:dyDescent="0.2">
      <c r="A1726" s="124"/>
      <c r="B1726" s="34"/>
      <c r="C1726" s="34"/>
      <c r="D1726" s="34"/>
      <c r="F1726" s="111"/>
    </row>
    <row r="1727" spans="1:6" x14ac:dyDescent="0.2">
      <c r="A1727" s="124"/>
      <c r="B1727" s="34"/>
      <c r="C1727" s="34"/>
      <c r="D1727" s="34"/>
      <c r="F1727" s="111"/>
    </row>
    <row r="1728" spans="1:6" x14ac:dyDescent="0.2">
      <c r="A1728" s="124"/>
      <c r="B1728" s="34"/>
      <c r="C1728" s="34"/>
      <c r="D1728" s="34"/>
      <c r="F1728" s="111"/>
    </row>
    <row r="1729" spans="1:6" x14ac:dyDescent="0.2">
      <c r="A1729" s="124"/>
      <c r="B1729" s="34"/>
      <c r="C1729" s="34"/>
      <c r="D1729" s="34"/>
      <c r="F1729" s="111"/>
    </row>
    <row r="1730" spans="1:6" x14ac:dyDescent="0.2">
      <c r="A1730" s="124"/>
      <c r="B1730" s="34"/>
      <c r="C1730" s="34"/>
      <c r="D1730" s="34"/>
      <c r="F1730" s="111"/>
    </row>
    <row r="1731" spans="1:6" x14ac:dyDescent="0.2">
      <c r="A1731" s="124"/>
      <c r="B1731" s="34"/>
      <c r="C1731" s="34"/>
      <c r="D1731" s="34"/>
      <c r="F1731" s="111"/>
    </row>
    <row r="1732" spans="1:6" x14ac:dyDescent="0.2">
      <c r="A1732" s="124"/>
      <c r="B1732" s="34"/>
      <c r="C1732" s="34"/>
      <c r="D1732" s="34"/>
      <c r="F1732" s="111"/>
    </row>
    <row r="1733" spans="1:6" x14ac:dyDescent="0.2">
      <c r="A1733" s="124"/>
      <c r="B1733" s="34"/>
      <c r="C1733" s="34"/>
      <c r="D1733" s="34"/>
      <c r="F1733" s="111"/>
    </row>
    <row r="1734" spans="1:6" x14ac:dyDescent="0.2">
      <c r="A1734" s="124"/>
      <c r="B1734" s="34"/>
      <c r="C1734" s="34"/>
      <c r="D1734" s="34"/>
      <c r="F1734" s="111"/>
    </row>
    <row r="1735" spans="1:6" x14ac:dyDescent="0.2">
      <c r="A1735" s="124"/>
      <c r="B1735" s="34"/>
      <c r="C1735" s="34"/>
      <c r="D1735" s="34"/>
      <c r="F1735" s="111"/>
    </row>
    <row r="1736" spans="1:6" x14ac:dyDescent="0.2">
      <c r="A1736" s="124"/>
      <c r="B1736" s="34"/>
      <c r="C1736" s="34"/>
      <c r="D1736" s="34"/>
      <c r="F1736" s="111"/>
    </row>
    <row r="1737" spans="1:6" x14ac:dyDescent="0.2">
      <c r="A1737" s="124"/>
      <c r="B1737" s="34"/>
      <c r="C1737" s="34"/>
      <c r="D1737" s="34"/>
      <c r="F1737" s="111"/>
    </row>
    <row r="1738" spans="1:6" x14ac:dyDescent="0.2">
      <c r="A1738" s="124"/>
      <c r="B1738" s="34"/>
      <c r="C1738" s="34"/>
      <c r="D1738" s="34"/>
      <c r="F1738" s="111"/>
    </row>
    <row r="1739" spans="1:6" x14ac:dyDescent="0.2">
      <c r="A1739" s="124"/>
      <c r="B1739" s="34"/>
      <c r="C1739" s="34"/>
      <c r="D1739" s="34"/>
      <c r="F1739" s="111"/>
    </row>
    <row r="1740" spans="1:6" x14ac:dyDescent="0.2">
      <c r="A1740" s="124"/>
      <c r="B1740" s="34"/>
      <c r="C1740" s="34"/>
      <c r="D1740" s="34"/>
      <c r="F1740" s="111"/>
    </row>
    <row r="1741" spans="1:6" x14ac:dyDescent="0.2">
      <c r="A1741" s="124"/>
      <c r="B1741" s="34"/>
      <c r="C1741" s="34"/>
      <c r="D1741" s="34"/>
      <c r="F1741" s="111"/>
    </row>
    <row r="1742" spans="1:6" x14ac:dyDescent="0.2">
      <c r="A1742" s="124"/>
      <c r="B1742" s="34"/>
      <c r="C1742" s="34"/>
      <c r="D1742" s="34"/>
      <c r="F1742" s="111"/>
    </row>
    <row r="1743" spans="1:6" x14ac:dyDescent="0.2">
      <c r="A1743" s="124"/>
      <c r="B1743" s="34"/>
      <c r="C1743" s="34"/>
      <c r="D1743" s="34"/>
      <c r="F1743" s="111"/>
    </row>
    <row r="1744" spans="1:6" x14ac:dyDescent="0.2">
      <c r="A1744" s="124"/>
      <c r="B1744" s="34"/>
      <c r="C1744" s="34"/>
      <c r="D1744" s="34"/>
      <c r="F1744" s="111"/>
    </row>
    <row r="1745" spans="1:6" x14ac:dyDescent="0.2">
      <c r="A1745" s="124"/>
      <c r="B1745" s="34"/>
      <c r="C1745" s="34"/>
      <c r="D1745" s="34"/>
      <c r="F1745" s="111"/>
    </row>
    <row r="1746" spans="1:6" x14ac:dyDescent="0.2">
      <c r="A1746" s="124"/>
      <c r="B1746" s="34"/>
      <c r="C1746" s="34"/>
      <c r="D1746" s="34"/>
      <c r="F1746" s="111"/>
    </row>
    <row r="1747" spans="1:6" x14ac:dyDescent="0.2">
      <c r="A1747" s="124"/>
      <c r="B1747" s="34"/>
      <c r="C1747" s="34"/>
      <c r="D1747" s="34"/>
      <c r="F1747" s="111"/>
    </row>
    <row r="1748" spans="1:6" x14ac:dyDescent="0.2">
      <c r="A1748" s="124"/>
      <c r="B1748" s="34"/>
      <c r="C1748" s="34"/>
      <c r="D1748" s="34"/>
      <c r="F1748" s="111"/>
    </row>
    <row r="1749" spans="1:6" x14ac:dyDescent="0.2">
      <c r="A1749" s="124"/>
      <c r="B1749" s="34"/>
      <c r="C1749" s="34"/>
      <c r="D1749" s="34"/>
      <c r="F1749" s="111"/>
    </row>
    <row r="1750" spans="1:6" x14ac:dyDescent="0.2">
      <c r="A1750" s="124"/>
      <c r="B1750" s="34"/>
      <c r="C1750" s="34"/>
      <c r="D1750" s="34"/>
      <c r="F1750" s="111"/>
    </row>
    <row r="1751" spans="1:6" x14ac:dyDescent="0.2">
      <c r="A1751" s="124"/>
      <c r="B1751" s="34"/>
      <c r="C1751" s="34"/>
      <c r="D1751" s="34"/>
      <c r="F1751" s="111"/>
    </row>
    <row r="1752" spans="1:6" x14ac:dyDescent="0.2">
      <c r="A1752" s="124"/>
      <c r="B1752" s="34"/>
      <c r="C1752" s="34"/>
      <c r="D1752" s="34"/>
      <c r="F1752" s="111"/>
    </row>
    <row r="1753" spans="1:6" x14ac:dyDescent="0.2">
      <c r="A1753" s="124"/>
      <c r="B1753" s="34"/>
      <c r="C1753" s="34"/>
      <c r="D1753" s="34"/>
      <c r="F1753" s="111"/>
    </row>
    <row r="1754" spans="1:6" x14ac:dyDescent="0.2">
      <c r="A1754" s="124"/>
      <c r="B1754" s="34"/>
      <c r="C1754" s="34"/>
      <c r="D1754" s="34"/>
      <c r="F1754" s="111"/>
    </row>
    <row r="1755" spans="1:6" x14ac:dyDescent="0.2">
      <c r="A1755" s="124"/>
      <c r="B1755" s="34"/>
      <c r="C1755" s="34"/>
      <c r="D1755" s="34"/>
      <c r="F1755" s="111"/>
    </row>
    <row r="1756" spans="1:6" x14ac:dyDescent="0.2">
      <c r="A1756" s="124"/>
      <c r="B1756" s="34"/>
      <c r="C1756" s="34"/>
      <c r="D1756" s="34"/>
      <c r="F1756" s="111"/>
    </row>
    <row r="1757" spans="1:6" x14ac:dyDescent="0.2">
      <c r="A1757" s="124"/>
      <c r="B1757" s="34"/>
      <c r="C1757" s="34"/>
      <c r="D1757" s="34"/>
      <c r="F1757" s="111"/>
    </row>
    <row r="1758" spans="1:6" x14ac:dyDescent="0.2">
      <c r="A1758" s="124"/>
      <c r="B1758" s="34"/>
      <c r="C1758" s="34"/>
      <c r="D1758" s="34"/>
      <c r="F1758" s="111"/>
    </row>
    <row r="1759" spans="1:6" x14ac:dyDescent="0.2">
      <c r="A1759" s="124"/>
      <c r="B1759" s="34"/>
      <c r="C1759" s="34"/>
      <c r="D1759" s="34"/>
      <c r="F1759" s="111"/>
    </row>
    <row r="1760" spans="1:6" x14ac:dyDescent="0.2">
      <c r="A1760" s="124"/>
      <c r="B1760" s="34"/>
      <c r="C1760" s="34"/>
      <c r="D1760" s="34"/>
      <c r="F1760" s="111"/>
    </row>
    <row r="1761" spans="1:6" x14ac:dyDescent="0.2">
      <c r="A1761" s="124"/>
      <c r="B1761" s="34"/>
      <c r="C1761" s="34"/>
      <c r="D1761" s="34"/>
      <c r="F1761" s="111"/>
    </row>
    <row r="1762" spans="1:6" x14ac:dyDescent="0.2">
      <c r="A1762" s="124"/>
      <c r="B1762" s="34"/>
      <c r="C1762" s="34"/>
      <c r="D1762" s="34"/>
      <c r="F1762" s="111"/>
    </row>
    <row r="1763" spans="1:6" x14ac:dyDescent="0.2">
      <c r="A1763" s="124"/>
      <c r="B1763" s="34"/>
      <c r="C1763" s="34"/>
      <c r="D1763" s="34"/>
      <c r="F1763" s="111"/>
    </row>
    <row r="1764" spans="1:6" x14ac:dyDescent="0.2">
      <c r="A1764" s="124"/>
      <c r="B1764" s="34"/>
      <c r="C1764" s="34"/>
      <c r="D1764" s="34"/>
      <c r="F1764" s="111"/>
    </row>
    <row r="1765" spans="1:6" x14ac:dyDescent="0.2">
      <c r="A1765" s="124"/>
      <c r="B1765" s="34"/>
      <c r="C1765" s="34"/>
      <c r="D1765" s="34"/>
      <c r="F1765" s="111"/>
    </row>
    <row r="1766" spans="1:6" x14ac:dyDescent="0.2">
      <c r="A1766" s="124"/>
      <c r="B1766" s="34"/>
      <c r="C1766" s="34"/>
      <c r="D1766" s="34"/>
      <c r="F1766" s="111"/>
    </row>
    <row r="1767" spans="1:6" x14ac:dyDescent="0.2">
      <c r="A1767" s="124"/>
      <c r="B1767" s="34"/>
      <c r="C1767" s="34"/>
      <c r="D1767" s="34"/>
      <c r="F1767" s="111"/>
    </row>
    <row r="1768" spans="1:6" x14ac:dyDescent="0.2">
      <c r="A1768" s="124"/>
      <c r="B1768" s="34"/>
      <c r="C1768" s="34"/>
      <c r="D1768" s="34"/>
      <c r="F1768" s="111"/>
    </row>
    <row r="1769" spans="1:6" x14ac:dyDescent="0.2">
      <c r="A1769" s="124"/>
      <c r="B1769" s="34"/>
      <c r="C1769" s="34"/>
      <c r="D1769" s="34"/>
      <c r="F1769" s="111"/>
    </row>
    <row r="1770" spans="1:6" x14ac:dyDescent="0.2">
      <c r="A1770" s="124"/>
      <c r="B1770" s="34"/>
      <c r="C1770" s="34"/>
      <c r="D1770" s="34"/>
      <c r="F1770" s="111"/>
    </row>
    <row r="1771" spans="1:6" x14ac:dyDescent="0.2">
      <c r="A1771" s="124"/>
      <c r="B1771" s="34"/>
      <c r="C1771" s="34"/>
      <c r="D1771" s="34"/>
      <c r="F1771" s="111"/>
    </row>
    <row r="1772" spans="1:6" x14ac:dyDescent="0.2">
      <c r="A1772" s="124"/>
      <c r="B1772" s="34"/>
      <c r="C1772" s="34"/>
      <c r="D1772" s="34"/>
      <c r="F1772" s="111"/>
    </row>
    <row r="1773" spans="1:6" x14ac:dyDescent="0.2">
      <c r="A1773" s="124"/>
      <c r="B1773" s="34"/>
      <c r="C1773" s="34"/>
      <c r="D1773" s="34"/>
      <c r="F1773" s="111"/>
    </row>
    <row r="1774" spans="1:6" x14ac:dyDescent="0.2">
      <c r="A1774" s="124"/>
      <c r="B1774" s="34"/>
      <c r="C1774" s="34"/>
      <c r="D1774" s="34"/>
      <c r="F1774" s="111"/>
    </row>
    <row r="1775" spans="1:6" x14ac:dyDescent="0.2">
      <c r="A1775" s="124"/>
      <c r="B1775" s="34"/>
      <c r="C1775" s="34"/>
      <c r="D1775" s="34"/>
      <c r="F1775" s="111"/>
    </row>
    <row r="1776" spans="1:6" x14ac:dyDescent="0.2">
      <c r="A1776" s="124"/>
      <c r="B1776" s="34"/>
      <c r="C1776" s="34"/>
      <c r="D1776" s="34"/>
      <c r="F1776" s="111"/>
    </row>
    <row r="1777" spans="1:6" x14ac:dyDescent="0.2">
      <c r="A1777" s="124"/>
      <c r="B1777" s="34"/>
      <c r="C1777" s="34"/>
      <c r="D1777" s="34"/>
      <c r="F1777" s="111"/>
    </row>
    <row r="1778" spans="1:6" x14ac:dyDescent="0.2">
      <c r="A1778" s="124"/>
      <c r="B1778" s="34"/>
      <c r="C1778" s="34"/>
      <c r="D1778" s="34"/>
      <c r="F1778" s="111"/>
    </row>
    <row r="1779" spans="1:6" x14ac:dyDescent="0.2">
      <c r="A1779" s="124"/>
      <c r="B1779" s="34"/>
      <c r="C1779" s="34"/>
      <c r="D1779" s="34"/>
      <c r="F1779" s="111"/>
    </row>
    <row r="1780" spans="1:6" x14ac:dyDescent="0.2">
      <c r="A1780" s="124"/>
      <c r="B1780" s="34"/>
      <c r="C1780" s="34"/>
      <c r="D1780" s="34"/>
      <c r="F1780" s="111"/>
    </row>
    <row r="1781" spans="1:6" x14ac:dyDescent="0.2">
      <c r="A1781" s="124"/>
      <c r="B1781" s="34"/>
      <c r="C1781" s="34"/>
      <c r="D1781" s="34"/>
      <c r="F1781" s="111"/>
    </row>
    <row r="1782" spans="1:6" x14ac:dyDescent="0.2">
      <c r="A1782" s="124"/>
      <c r="B1782" s="34"/>
      <c r="C1782" s="34"/>
      <c r="D1782" s="34"/>
      <c r="F1782" s="111"/>
    </row>
    <row r="1783" spans="1:6" x14ac:dyDescent="0.2">
      <c r="A1783" s="124"/>
      <c r="B1783" s="34"/>
      <c r="C1783" s="34"/>
      <c r="D1783" s="34"/>
      <c r="F1783" s="111"/>
    </row>
    <row r="1784" spans="1:6" x14ac:dyDescent="0.2">
      <c r="A1784" s="124"/>
      <c r="B1784" s="34"/>
      <c r="C1784" s="34"/>
      <c r="D1784" s="34"/>
      <c r="F1784" s="111"/>
    </row>
    <row r="1785" spans="1:6" x14ac:dyDescent="0.2">
      <c r="A1785" s="124"/>
      <c r="B1785" s="34"/>
      <c r="C1785" s="34"/>
      <c r="D1785" s="34"/>
      <c r="F1785" s="111"/>
    </row>
    <row r="1786" spans="1:6" x14ac:dyDescent="0.2">
      <c r="A1786" s="124"/>
      <c r="B1786" s="34"/>
      <c r="C1786" s="34"/>
      <c r="D1786" s="34"/>
      <c r="F1786" s="111"/>
    </row>
    <row r="1787" spans="1:6" x14ac:dyDescent="0.2">
      <c r="A1787" s="124"/>
      <c r="B1787" s="34"/>
      <c r="C1787" s="34"/>
      <c r="D1787" s="34"/>
      <c r="F1787" s="111"/>
    </row>
    <row r="1788" spans="1:6" x14ac:dyDescent="0.2">
      <c r="A1788" s="124"/>
      <c r="B1788" s="34"/>
      <c r="C1788" s="34"/>
      <c r="D1788" s="34"/>
      <c r="F1788" s="111"/>
    </row>
    <row r="1789" spans="1:6" x14ac:dyDescent="0.2">
      <c r="A1789" s="124"/>
      <c r="B1789" s="34"/>
      <c r="C1789" s="34"/>
      <c r="D1789" s="34"/>
      <c r="F1789" s="111"/>
    </row>
    <row r="1790" spans="1:6" x14ac:dyDescent="0.2">
      <c r="A1790" s="124"/>
      <c r="B1790" s="34"/>
      <c r="C1790" s="34"/>
      <c r="D1790" s="34"/>
      <c r="F1790" s="111"/>
    </row>
    <row r="1791" spans="1:6" x14ac:dyDescent="0.2">
      <c r="A1791" s="124"/>
      <c r="B1791" s="34"/>
      <c r="C1791" s="34"/>
      <c r="D1791" s="34"/>
      <c r="F1791" s="111"/>
    </row>
    <row r="1792" spans="1:6" x14ac:dyDescent="0.2">
      <c r="A1792" s="124"/>
      <c r="B1792" s="34"/>
      <c r="C1792" s="34"/>
      <c r="D1792" s="34"/>
      <c r="F1792" s="111"/>
    </row>
    <row r="1793" spans="1:6" x14ac:dyDescent="0.2">
      <c r="A1793" s="124"/>
      <c r="B1793" s="34"/>
      <c r="C1793" s="34"/>
      <c r="D1793" s="34"/>
      <c r="F1793" s="111"/>
    </row>
    <row r="1794" spans="1:6" x14ac:dyDescent="0.2">
      <c r="A1794" s="124"/>
      <c r="B1794" s="34"/>
      <c r="C1794" s="34"/>
      <c r="D1794" s="34"/>
      <c r="F1794" s="111"/>
    </row>
    <row r="1795" spans="1:6" x14ac:dyDescent="0.2">
      <c r="A1795" s="124"/>
      <c r="B1795" s="34"/>
      <c r="C1795" s="34"/>
      <c r="D1795" s="34"/>
      <c r="F1795" s="111"/>
    </row>
    <row r="1796" spans="1:6" x14ac:dyDescent="0.2">
      <c r="A1796" s="124"/>
      <c r="B1796" s="34"/>
      <c r="C1796" s="34"/>
      <c r="D1796" s="34"/>
      <c r="F1796" s="111"/>
    </row>
    <row r="1797" spans="1:6" x14ac:dyDescent="0.2">
      <c r="A1797" s="124"/>
      <c r="B1797" s="34"/>
      <c r="C1797" s="34"/>
      <c r="D1797" s="34"/>
      <c r="F1797" s="111"/>
    </row>
    <row r="1798" spans="1:6" x14ac:dyDescent="0.2">
      <c r="A1798" s="124"/>
      <c r="B1798" s="34"/>
      <c r="C1798" s="34"/>
      <c r="D1798" s="34"/>
      <c r="F1798" s="111"/>
    </row>
    <row r="1799" spans="1:6" x14ac:dyDescent="0.2">
      <c r="A1799" s="124"/>
      <c r="B1799" s="34"/>
      <c r="C1799" s="34"/>
      <c r="D1799" s="34"/>
      <c r="F1799" s="111"/>
    </row>
    <row r="1800" spans="1:6" x14ac:dyDescent="0.2">
      <c r="A1800" s="124"/>
      <c r="B1800" s="34"/>
      <c r="C1800" s="34"/>
      <c r="D1800" s="34"/>
      <c r="F1800" s="111"/>
    </row>
    <row r="1801" spans="1:6" x14ac:dyDescent="0.2">
      <c r="A1801" s="124"/>
      <c r="B1801" s="34"/>
      <c r="C1801" s="34"/>
      <c r="D1801" s="34"/>
      <c r="F1801" s="111"/>
    </row>
    <row r="1802" spans="1:6" x14ac:dyDescent="0.2">
      <c r="A1802" s="124"/>
      <c r="B1802" s="34"/>
      <c r="C1802" s="34"/>
      <c r="D1802" s="34"/>
      <c r="F1802" s="111"/>
    </row>
    <row r="1803" spans="1:6" x14ac:dyDescent="0.2">
      <c r="A1803" s="124"/>
      <c r="B1803" s="34"/>
      <c r="C1803" s="34"/>
      <c r="D1803" s="34"/>
      <c r="F1803" s="111"/>
    </row>
    <row r="1804" spans="1:6" x14ac:dyDescent="0.2">
      <c r="A1804" s="124"/>
      <c r="B1804" s="34"/>
      <c r="C1804" s="34"/>
      <c r="D1804" s="34"/>
      <c r="F1804" s="111"/>
    </row>
    <row r="1805" spans="1:6" x14ac:dyDescent="0.2">
      <c r="A1805" s="124"/>
      <c r="B1805" s="34"/>
      <c r="C1805" s="34"/>
      <c r="D1805" s="34"/>
      <c r="F1805" s="111"/>
    </row>
    <row r="1806" spans="1:6" x14ac:dyDescent="0.2">
      <c r="A1806" s="124"/>
      <c r="B1806" s="34"/>
      <c r="C1806" s="34"/>
      <c r="D1806" s="34"/>
      <c r="F1806" s="111"/>
    </row>
    <row r="1807" spans="1:6" x14ac:dyDescent="0.2">
      <c r="A1807" s="124"/>
      <c r="B1807" s="34"/>
      <c r="C1807" s="34"/>
      <c r="D1807" s="34"/>
      <c r="F1807" s="111"/>
    </row>
    <row r="1808" spans="1:6" x14ac:dyDescent="0.2">
      <c r="A1808" s="124"/>
      <c r="B1808" s="34"/>
      <c r="C1808" s="34"/>
      <c r="D1808" s="34"/>
      <c r="F1808" s="111"/>
    </row>
    <row r="1809" spans="1:6" x14ac:dyDescent="0.2">
      <c r="A1809" s="124"/>
      <c r="B1809" s="34"/>
      <c r="C1809" s="34"/>
      <c r="D1809" s="34"/>
      <c r="F1809" s="111"/>
    </row>
    <row r="1810" spans="1:6" x14ac:dyDescent="0.2">
      <c r="A1810" s="124"/>
      <c r="B1810" s="34"/>
      <c r="C1810" s="34"/>
      <c r="D1810" s="34"/>
      <c r="F1810" s="111"/>
    </row>
    <row r="1811" spans="1:6" x14ac:dyDescent="0.2">
      <c r="A1811" s="124"/>
      <c r="B1811" s="34"/>
      <c r="C1811" s="34"/>
      <c r="D1811" s="34"/>
      <c r="F1811" s="111"/>
    </row>
    <row r="1812" spans="1:6" x14ac:dyDescent="0.2">
      <c r="A1812" s="124"/>
      <c r="B1812" s="34"/>
      <c r="C1812" s="34"/>
      <c r="D1812" s="34"/>
      <c r="F1812" s="111"/>
    </row>
    <row r="1813" spans="1:6" x14ac:dyDescent="0.2">
      <c r="A1813" s="124"/>
      <c r="B1813" s="34"/>
      <c r="C1813" s="34"/>
      <c r="D1813" s="34"/>
      <c r="F1813" s="111"/>
    </row>
    <row r="1814" spans="1:6" x14ac:dyDescent="0.2">
      <c r="A1814" s="124"/>
      <c r="B1814" s="34"/>
      <c r="C1814" s="34"/>
      <c r="D1814" s="34"/>
      <c r="F1814" s="111"/>
    </row>
    <row r="1815" spans="1:6" x14ac:dyDescent="0.2">
      <c r="A1815" s="124"/>
      <c r="B1815" s="34"/>
      <c r="C1815" s="34"/>
      <c r="D1815" s="34"/>
      <c r="F1815" s="111"/>
    </row>
    <row r="1816" spans="1:6" x14ac:dyDescent="0.2">
      <c r="A1816" s="124"/>
      <c r="B1816" s="34"/>
      <c r="C1816" s="34"/>
      <c r="D1816" s="34"/>
      <c r="F1816" s="111"/>
    </row>
    <row r="1817" spans="1:6" x14ac:dyDescent="0.2">
      <c r="A1817" s="124"/>
      <c r="B1817" s="34"/>
      <c r="C1817" s="34"/>
      <c r="D1817" s="34"/>
      <c r="F1817" s="111"/>
    </row>
    <row r="1818" spans="1:6" x14ac:dyDescent="0.2">
      <c r="A1818" s="124"/>
      <c r="B1818" s="34"/>
      <c r="C1818" s="34"/>
      <c r="D1818" s="34"/>
      <c r="F1818" s="111"/>
    </row>
    <row r="1819" spans="1:6" x14ac:dyDescent="0.2">
      <c r="A1819" s="124"/>
      <c r="B1819" s="34"/>
      <c r="C1819" s="34"/>
      <c r="D1819" s="34"/>
      <c r="F1819" s="111"/>
    </row>
    <row r="1820" spans="1:6" x14ac:dyDescent="0.2">
      <c r="A1820" s="124"/>
      <c r="B1820" s="34"/>
      <c r="C1820" s="34"/>
      <c r="D1820" s="34"/>
      <c r="F1820" s="111"/>
    </row>
    <row r="1821" spans="1:6" x14ac:dyDescent="0.2">
      <c r="A1821" s="124"/>
      <c r="B1821" s="34"/>
      <c r="C1821" s="34"/>
      <c r="D1821" s="34"/>
      <c r="F1821" s="111"/>
    </row>
    <row r="1822" spans="1:6" x14ac:dyDescent="0.2">
      <c r="A1822" s="124"/>
      <c r="B1822" s="34"/>
      <c r="C1822" s="34"/>
      <c r="D1822" s="34"/>
      <c r="F1822" s="111"/>
    </row>
    <row r="1823" spans="1:6" x14ac:dyDescent="0.2">
      <c r="A1823" s="124"/>
      <c r="B1823" s="34"/>
      <c r="C1823" s="34"/>
      <c r="D1823" s="34"/>
      <c r="F1823" s="111"/>
    </row>
    <row r="1824" spans="1:6" x14ac:dyDescent="0.2">
      <c r="A1824" s="124"/>
      <c r="B1824" s="34"/>
      <c r="C1824" s="34"/>
      <c r="D1824" s="34"/>
      <c r="F1824" s="111"/>
    </row>
    <row r="1825" spans="1:6" x14ac:dyDescent="0.2">
      <c r="A1825" s="124"/>
      <c r="B1825" s="34"/>
      <c r="C1825" s="34"/>
      <c r="D1825" s="34"/>
      <c r="F1825" s="111"/>
    </row>
    <row r="1826" spans="1:6" x14ac:dyDescent="0.2">
      <c r="A1826" s="124"/>
      <c r="B1826" s="34"/>
      <c r="C1826" s="34"/>
      <c r="D1826" s="34"/>
      <c r="F1826" s="111"/>
    </row>
    <row r="1827" spans="1:6" x14ac:dyDescent="0.2">
      <c r="A1827" s="124"/>
      <c r="B1827" s="34"/>
      <c r="C1827" s="34"/>
      <c r="D1827" s="34"/>
      <c r="F1827" s="111"/>
    </row>
    <row r="1828" spans="1:6" x14ac:dyDescent="0.2">
      <c r="A1828" s="124"/>
      <c r="B1828" s="34"/>
      <c r="C1828" s="34"/>
      <c r="D1828" s="34"/>
      <c r="F1828" s="111"/>
    </row>
    <row r="1829" spans="1:6" x14ac:dyDescent="0.2">
      <c r="A1829" s="124"/>
      <c r="B1829" s="34"/>
      <c r="C1829" s="34"/>
      <c r="D1829" s="34"/>
      <c r="F1829" s="111"/>
    </row>
    <row r="1830" spans="1:6" x14ac:dyDescent="0.2">
      <c r="A1830" s="124"/>
      <c r="B1830" s="34"/>
      <c r="C1830" s="34"/>
      <c r="D1830" s="34"/>
      <c r="F1830" s="111"/>
    </row>
    <row r="1831" spans="1:6" x14ac:dyDescent="0.2">
      <c r="A1831" s="124"/>
      <c r="B1831" s="34"/>
      <c r="C1831" s="34"/>
      <c r="D1831" s="34"/>
      <c r="F1831" s="111"/>
    </row>
    <row r="1832" spans="1:6" x14ac:dyDescent="0.2">
      <c r="A1832" s="124"/>
      <c r="B1832" s="34"/>
      <c r="C1832" s="34"/>
      <c r="D1832" s="34"/>
      <c r="F1832" s="111"/>
    </row>
    <row r="1833" spans="1:6" x14ac:dyDescent="0.2">
      <c r="A1833" s="124"/>
      <c r="B1833" s="34"/>
      <c r="C1833" s="34"/>
      <c r="D1833" s="34"/>
      <c r="F1833" s="111"/>
    </row>
    <row r="1834" spans="1:6" x14ac:dyDescent="0.2">
      <c r="A1834" s="124"/>
      <c r="B1834" s="34"/>
      <c r="C1834" s="34"/>
      <c r="D1834" s="34"/>
      <c r="F1834" s="111"/>
    </row>
    <row r="1835" spans="1:6" x14ac:dyDescent="0.2">
      <c r="A1835" s="124"/>
      <c r="B1835" s="34"/>
      <c r="C1835" s="34"/>
      <c r="D1835" s="34"/>
      <c r="F1835" s="111"/>
    </row>
    <row r="1836" spans="1:6" x14ac:dyDescent="0.2">
      <c r="A1836" s="124"/>
      <c r="B1836" s="34"/>
      <c r="C1836" s="34"/>
      <c r="D1836" s="34"/>
      <c r="F1836" s="111"/>
    </row>
    <row r="1837" spans="1:6" x14ac:dyDescent="0.2">
      <c r="A1837" s="124"/>
      <c r="B1837" s="34"/>
      <c r="C1837" s="34"/>
      <c r="D1837" s="34"/>
      <c r="F1837" s="111"/>
    </row>
    <row r="1838" spans="1:6" x14ac:dyDescent="0.2">
      <c r="A1838" s="124"/>
      <c r="B1838" s="34"/>
      <c r="C1838" s="34"/>
      <c r="D1838" s="34"/>
      <c r="F1838" s="111"/>
    </row>
    <row r="1839" spans="1:6" x14ac:dyDescent="0.2">
      <c r="A1839" s="124"/>
      <c r="B1839" s="34"/>
      <c r="C1839" s="34"/>
      <c r="D1839" s="34"/>
      <c r="F1839" s="111"/>
    </row>
    <row r="1840" spans="1:6" x14ac:dyDescent="0.2">
      <c r="A1840" s="124"/>
      <c r="B1840" s="34"/>
      <c r="C1840" s="34"/>
      <c r="D1840" s="34"/>
      <c r="F1840" s="111"/>
    </row>
    <row r="1841" spans="1:6" x14ac:dyDescent="0.2">
      <c r="A1841" s="124"/>
      <c r="B1841" s="34"/>
      <c r="C1841" s="34"/>
      <c r="D1841" s="34"/>
      <c r="F1841" s="111"/>
    </row>
    <row r="1842" spans="1:6" x14ac:dyDescent="0.2">
      <c r="A1842" s="124"/>
      <c r="B1842" s="34"/>
      <c r="C1842" s="34"/>
      <c r="D1842" s="34"/>
      <c r="F1842" s="111"/>
    </row>
    <row r="1843" spans="1:6" x14ac:dyDescent="0.2">
      <c r="A1843" s="124"/>
      <c r="B1843" s="34"/>
      <c r="C1843" s="34"/>
      <c r="D1843" s="34"/>
      <c r="F1843" s="111"/>
    </row>
    <row r="1844" spans="1:6" x14ac:dyDescent="0.2">
      <c r="A1844" s="124"/>
      <c r="B1844" s="34"/>
      <c r="C1844" s="34"/>
      <c r="D1844" s="34"/>
      <c r="F1844" s="111"/>
    </row>
    <row r="1845" spans="1:6" x14ac:dyDescent="0.2">
      <c r="A1845" s="124"/>
      <c r="B1845" s="34"/>
      <c r="C1845" s="34"/>
      <c r="D1845" s="34"/>
      <c r="F1845" s="111"/>
    </row>
    <row r="1846" spans="1:6" x14ac:dyDescent="0.2">
      <c r="A1846" s="124"/>
      <c r="B1846" s="34"/>
      <c r="C1846" s="34"/>
      <c r="D1846" s="34"/>
      <c r="F1846" s="111"/>
    </row>
    <row r="1847" spans="1:6" x14ac:dyDescent="0.2">
      <c r="A1847" s="124"/>
      <c r="B1847" s="34"/>
      <c r="C1847" s="34"/>
      <c r="D1847" s="34"/>
      <c r="F1847" s="111"/>
    </row>
    <row r="1848" spans="1:6" x14ac:dyDescent="0.2">
      <c r="A1848" s="124"/>
      <c r="B1848" s="34"/>
      <c r="C1848" s="34"/>
      <c r="D1848" s="34"/>
      <c r="F1848" s="111"/>
    </row>
    <row r="1849" spans="1:6" x14ac:dyDescent="0.2">
      <c r="A1849" s="124"/>
      <c r="B1849" s="34"/>
      <c r="C1849" s="34"/>
      <c r="D1849" s="34"/>
      <c r="F1849" s="111"/>
    </row>
    <row r="1850" spans="1:6" x14ac:dyDescent="0.2">
      <c r="A1850" s="124"/>
      <c r="B1850" s="34"/>
      <c r="C1850" s="34"/>
      <c r="D1850" s="34"/>
      <c r="F1850" s="111"/>
    </row>
    <row r="1851" spans="1:6" x14ac:dyDescent="0.2">
      <c r="A1851" s="124"/>
      <c r="B1851" s="34"/>
      <c r="C1851" s="34"/>
      <c r="D1851" s="34"/>
      <c r="F1851" s="111"/>
    </row>
    <row r="1852" spans="1:6" x14ac:dyDescent="0.2">
      <c r="A1852" s="124"/>
      <c r="B1852" s="34"/>
      <c r="C1852" s="34"/>
      <c r="D1852" s="34"/>
      <c r="F1852" s="111"/>
    </row>
    <row r="1853" spans="1:6" x14ac:dyDescent="0.2">
      <c r="A1853" s="124"/>
      <c r="B1853" s="34"/>
      <c r="C1853" s="34"/>
      <c r="D1853" s="34"/>
      <c r="F1853" s="111"/>
    </row>
    <row r="1854" spans="1:6" x14ac:dyDescent="0.2">
      <c r="A1854" s="124"/>
      <c r="B1854" s="34"/>
      <c r="C1854" s="34"/>
      <c r="D1854" s="34"/>
      <c r="F1854" s="111"/>
    </row>
    <row r="1855" spans="1:6" x14ac:dyDescent="0.2">
      <c r="A1855" s="124"/>
      <c r="B1855" s="34"/>
      <c r="C1855" s="34"/>
      <c r="D1855" s="34"/>
      <c r="F1855" s="111"/>
    </row>
    <row r="1856" spans="1:6" x14ac:dyDescent="0.2">
      <c r="A1856" s="124"/>
      <c r="B1856" s="34"/>
      <c r="C1856" s="34"/>
      <c r="D1856" s="34"/>
      <c r="F1856" s="111"/>
    </row>
    <row r="1857" spans="1:6" x14ac:dyDescent="0.2">
      <c r="A1857" s="124"/>
      <c r="B1857" s="34"/>
      <c r="C1857" s="34"/>
      <c r="D1857" s="34"/>
      <c r="F1857" s="111"/>
    </row>
    <row r="1858" spans="1:6" x14ac:dyDescent="0.2">
      <c r="A1858" s="124"/>
      <c r="B1858" s="34"/>
      <c r="C1858" s="34"/>
      <c r="D1858" s="34"/>
      <c r="F1858" s="111"/>
    </row>
    <row r="1859" spans="1:6" x14ac:dyDescent="0.2">
      <c r="A1859" s="124"/>
      <c r="B1859" s="34"/>
      <c r="C1859" s="34"/>
      <c r="D1859" s="34"/>
      <c r="F1859" s="111"/>
    </row>
    <row r="1860" spans="1:6" x14ac:dyDescent="0.2">
      <c r="A1860" s="124"/>
      <c r="B1860" s="34"/>
      <c r="C1860" s="34"/>
      <c r="D1860" s="34"/>
      <c r="F1860" s="111"/>
    </row>
    <row r="1861" spans="1:6" x14ac:dyDescent="0.2">
      <c r="A1861" s="124"/>
      <c r="B1861" s="34"/>
      <c r="C1861" s="34"/>
      <c r="D1861" s="34"/>
      <c r="F1861" s="111"/>
    </row>
    <row r="1862" spans="1:6" x14ac:dyDescent="0.2">
      <c r="A1862" s="124"/>
      <c r="B1862" s="34"/>
      <c r="C1862" s="34"/>
      <c r="D1862" s="34"/>
      <c r="F1862" s="111"/>
    </row>
    <row r="1863" spans="1:6" x14ac:dyDescent="0.2">
      <c r="A1863" s="124"/>
      <c r="B1863" s="34"/>
      <c r="C1863" s="34"/>
      <c r="D1863" s="34"/>
      <c r="F1863" s="111"/>
    </row>
    <row r="1864" spans="1:6" x14ac:dyDescent="0.2">
      <c r="A1864" s="124"/>
      <c r="B1864" s="34"/>
      <c r="C1864" s="34"/>
      <c r="D1864" s="34"/>
      <c r="F1864" s="111"/>
    </row>
    <row r="1865" spans="1:6" x14ac:dyDescent="0.2">
      <c r="A1865" s="124"/>
      <c r="B1865" s="34"/>
      <c r="C1865" s="34"/>
      <c r="D1865" s="34"/>
      <c r="F1865" s="111"/>
    </row>
    <row r="1866" spans="1:6" x14ac:dyDescent="0.2">
      <c r="A1866" s="124"/>
      <c r="B1866" s="34"/>
      <c r="C1866" s="34"/>
      <c r="D1866" s="34"/>
      <c r="F1866" s="111"/>
    </row>
    <row r="1867" spans="1:6" x14ac:dyDescent="0.2">
      <c r="A1867" s="124"/>
      <c r="B1867" s="34"/>
      <c r="C1867" s="34"/>
      <c r="D1867" s="34"/>
      <c r="F1867" s="111"/>
    </row>
    <row r="1868" spans="1:6" x14ac:dyDescent="0.2">
      <c r="A1868" s="124"/>
      <c r="B1868" s="34"/>
      <c r="C1868" s="34"/>
      <c r="D1868" s="34"/>
      <c r="F1868" s="111"/>
    </row>
    <row r="1869" spans="1:6" x14ac:dyDescent="0.2">
      <c r="A1869" s="124"/>
      <c r="B1869" s="34"/>
      <c r="C1869" s="34"/>
      <c r="D1869" s="34"/>
      <c r="F1869" s="111"/>
    </row>
    <row r="1870" spans="1:6" x14ac:dyDescent="0.2">
      <c r="A1870" s="124"/>
      <c r="B1870" s="34"/>
      <c r="C1870" s="34"/>
      <c r="D1870" s="34"/>
      <c r="F1870" s="111"/>
    </row>
    <row r="1871" spans="1:6" x14ac:dyDescent="0.2">
      <c r="A1871" s="124"/>
      <c r="B1871" s="34"/>
      <c r="C1871" s="34"/>
      <c r="D1871" s="34"/>
      <c r="F1871" s="111"/>
    </row>
    <row r="1872" spans="1:6" x14ac:dyDescent="0.2">
      <c r="A1872" s="124"/>
      <c r="B1872" s="34"/>
      <c r="C1872" s="34"/>
      <c r="D1872" s="34"/>
      <c r="F1872" s="111"/>
    </row>
    <row r="1873" spans="1:6" x14ac:dyDescent="0.2">
      <c r="A1873" s="124"/>
      <c r="B1873" s="34"/>
      <c r="C1873" s="34"/>
      <c r="D1873" s="34"/>
      <c r="F1873" s="111"/>
    </row>
    <row r="1874" spans="1:6" x14ac:dyDescent="0.2">
      <c r="A1874" s="124"/>
      <c r="B1874" s="34"/>
      <c r="C1874" s="34"/>
      <c r="D1874" s="34"/>
      <c r="F1874" s="111"/>
    </row>
    <row r="1875" spans="1:6" x14ac:dyDescent="0.2">
      <c r="A1875" s="124"/>
      <c r="B1875" s="34"/>
      <c r="C1875" s="34"/>
      <c r="D1875" s="34"/>
      <c r="F1875" s="111"/>
    </row>
    <row r="1876" spans="1:6" x14ac:dyDescent="0.2">
      <c r="A1876" s="124"/>
      <c r="B1876" s="34"/>
      <c r="C1876" s="34"/>
      <c r="D1876" s="34"/>
      <c r="F1876" s="111"/>
    </row>
    <row r="1877" spans="1:6" x14ac:dyDescent="0.2">
      <c r="A1877" s="124"/>
      <c r="B1877" s="34"/>
      <c r="C1877" s="34"/>
      <c r="D1877" s="34"/>
      <c r="F1877" s="111"/>
    </row>
    <row r="1878" spans="1:6" x14ac:dyDescent="0.2">
      <c r="A1878" s="124"/>
      <c r="B1878" s="34"/>
      <c r="C1878" s="34"/>
      <c r="D1878" s="34"/>
      <c r="F1878" s="111"/>
    </row>
    <row r="1879" spans="1:6" x14ac:dyDescent="0.2">
      <c r="A1879" s="124"/>
      <c r="B1879" s="34"/>
      <c r="C1879" s="34"/>
      <c r="D1879" s="34"/>
      <c r="F1879" s="111"/>
    </row>
    <row r="1880" spans="1:6" x14ac:dyDescent="0.2">
      <c r="A1880" s="124"/>
      <c r="B1880" s="34"/>
      <c r="C1880" s="34"/>
      <c r="D1880" s="34"/>
      <c r="F1880" s="111"/>
    </row>
    <row r="1881" spans="1:6" x14ac:dyDescent="0.2">
      <c r="A1881" s="124"/>
      <c r="B1881" s="34"/>
      <c r="C1881" s="34"/>
      <c r="D1881" s="34"/>
      <c r="F1881" s="111"/>
    </row>
    <row r="1882" spans="1:6" x14ac:dyDescent="0.2">
      <c r="A1882" s="124"/>
      <c r="B1882" s="34"/>
      <c r="C1882" s="34"/>
      <c r="D1882" s="34"/>
      <c r="F1882" s="111"/>
    </row>
    <row r="1883" spans="1:6" x14ac:dyDescent="0.2">
      <c r="A1883" s="124"/>
      <c r="B1883" s="34"/>
      <c r="C1883" s="34"/>
      <c r="D1883" s="34"/>
      <c r="F1883" s="111"/>
    </row>
    <row r="1884" spans="1:6" x14ac:dyDescent="0.2">
      <c r="A1884" s="124"/>
      <c r="B1884" s="34"/>
      <c r="C1884" s="34"/>
      <c r="D1884" s="34"/>
      <c r="F1884" s="111"/>
    </row>
    <row r="1885" spans="1:6" x14ac:dyDescent="0.2">
      <c r="A1885" s="124"/>
      <c r="B1885" s="34"/>
      <c r="C1885" s="34"/>
      <c r="D1885" s="34"/>
      <c r="F1885" s="111"/>
    </row>
    <row r="1886" spans="1:6" x14ac:dyDescent="0.2">
      <c r="A1886" s="124"/>
      <c r="B1886" s="34"/>
      <c r="C1886" s="34"/>
      <c r="D1886" s="34"/>
      <c r="F1886" s="111"/>
    </row>
    <row r="1887" spans="1:6" x14ac:dyDescent="0.2">
      <c r="A1887" s="124"/>
      <c r="B1887" s="34"/>
      <c r="C1887" s="34"/>
      <c r="D1887" s="34"/>
      <c r="F1887" s="111"/>
    </row>
    <row r="1888" spans="1:6" x14ac:dyDescent="0.2">
      <c r="A1888" s="124"/>
      <c r="B1888" s="34"/>
      <c r="C1888" s="34"/>
      <c r="D1888" s="34"/>
      <c r="F1888" s="111"/>
    </row>
    <row r="1889" spans="1:6" x14ac:dyDescent="0.2">
      <c r="A1889" s="124"/>
      <c r="B1889" s="34"/>
      <c r="C1889" s="34"/>
      <c r="D1889" s="34"/>
      <c r="F1889" s="111"/>
    </row>
    <row r="1890" spans="1:6" x14ac:dyDescent="0.2">
      <c r="A1890" s="124"/>
      <c r="B1890" s="34"/>
      <c r="C1890" s="34"/>
      <c r="D1890" s="34"/>
      <c r="F1890" s="111"/>
    </row>
    <row r="1891" spans="1:6" x14ac:dyDescent="0.2">
      <c r="A1891" s="124"/>
      <c r="B1891" s="34"/>
      <c r="C1891" s="34"/>
      <c r="D1891" s="34"/>
      <c r="F1891" s="111"/>
    </row>
    <row r="1892" spans="1:6" x14ac:dyDescent="0.2">
      <c r="A1892" s="124"/>
      <c r="B1892" s="34"/>
      <c r="C1892" s="34"/>
      <c r="D1892" s="34"/>
      <c r="F1892" s="111"/>
    </row>
    <row r="1893" spans="1:6" x14ac:dyDescent="0.2">
      <c r="A1893" s="124"/>
      <c r="B1893" s="34"/>
      <c r="C1893" s="34"/>
      <c r="D1893" s="34"/>
      <c r="F1893" s="111"/>
    </row>
    <row r="1894" spans="1:6" x14ac:dyDescent="0.2">
      <c r="A1894" s="124"/>
      <c r="B1894" s="34"/>
      <c r="C1894" s="34"/>
      <c r="D1894" s="34"/>
      <c r="F1894" s="111"/>
    </row>
    <row r="1895" spans="1:6" x14ac:dyDescent="0.2">
      <c r="A1895" s="124"/>
      <c r="B1895" s="34"/>
      <c r="C1895" s="34"/>
      <c r="D1895" s="34"/>
      <c r="F1895" s="111"/>
    </row>
    <row r="1896" spans="1:6" x14ac:dyDescent="0.2">
      <c r="A1896" s="124"/>
      <c r="B1896" s="34"/>
      <c r="C1896" s="34"/>
      <c r="D1896" s="34"/>
      <c r="F1896" s="111"/>
    </row>
    <row r="1897" spans="1:6" x14ac:dyDescent="0.2">
      <c r="A1897" s="124"/>
      <c r="B1897" s="34"/>
      <c r="C1897" s="34"/>
      <c r="D1897" s="34"/>
      <c r="F1897" s="111"/>
    </row>
    <row r="1898" spans="1:6" x14ac:dyDescent="0.2">
      <c r="A1898" s="124"/>
      <c r="B1898" s="34"/>
      <c r="C1898" s="34"/>
      <c r="D1898" s="34"/>
      <c r="F1898" s="111"/>
    </row>
    <row r="1899" spans="1:6" x14ac:dyDescent="0.2">
      <c r="A1899" s="124"/>
      <c r="B1899" s="34"/>
      <c r="C1899" s="34"/>
      <c r="D1899" s="34"/>
      <c r="F1899" s="111"/>
    </row>
    <row r="1900" spans="1:6" x14ac:dyDescent="0.2">
      <c r="A1900" s="124"/>
      <c r="B1900" s="34"/>
      <c r="C1900" s="34"/>
      <c r="D1900" s="34"/>
      <c r="F1900" s="111"/>
    </row>
    <row r="1901" spans="1:6" x14ac:dyDescent="0.2">
      <c r="A1901" s="124"/>
      <c r="B1901" s="34"/>
      <c r="C1901" s="34"/>
      <c r="D1901" s="34"/>
      <c r="F1901" s="111"/>
    </row>
    <row r="1902" spans="1:6" x14ac:dyDescent="0.2">
      <c r="A1902" s="124"/>
      <c r="B1902" s="34"/>
      <c r="C1902" s="34"/>
      <c r="D1902" s="34"/>
      <c r="F1902" s="111"/>
    </row>
    <row r="1903" spans="1:6" x14ac:dyDescent="0.2">
      <c r="A1903" s="124"/>
      <c r="B1903" s="34"/>
      <c r="C1903" s="34"/>
      <c r="D1903" s="34"/>
      <c r="F1903" s="111"/>
    </row>
    <row r="1904" spans="1:6" x14ac:dyDescent="0.2">
      <c r="A1904" s="124"/>
      <c r="B1904" s="34"/>
      <c r="C1904" s="34"/>
      <c r="D1904" s="34"/>
      <c r="F1904" s="111"/>
    </row>
    <row r="1905" spans="1:6" x14ac:dyDescent="0.2">
      <c r="A1905" s="124"/>
      <c r="B1905" s="34"/>
      <c r="C1905" s="34"/>
      <c r="D1905" s="34"/>
      <c r="F1905" s="111"/>
    </row>
    <row r="1906" spans="1:6" x14ac:dyDescent="0.2">
      <c r="A1906" s="124"/>
      <c r="B1906" s="34"/>
      <c r="C1906" s="34"/>
      <c r="D1906" s="34"/>
      <c r="F1906" s="111"/>
    </row>
    <row r="1907" spans="1:6" x14ac:dyDescent="0.2">
      <c r="A1907" s="124"/>
      <c r="B1907" s="34"/>
      <c r="C1907" s="34"/>
      <c r="D1907" s="34"/>
      <c r="F1907" s="111"/>
    </row>
    <row r="1908" spans="1:6" x14ac:dyDescent="0.2">
      <c r="A1908" s="124"/>
      <c r="B1908" s="34"/>
      <c r="C1908" s="34"/>
      <c r="D1908" s="34"/>
      <c r="F1908" s="111"/>
    </row>
    <row r="1909" spans="1:6" x14ac:dyDescent="0.2">
      <c r="A1909" s="124"/>
      <c r="B1909" s="34"/>
      <c r="C1909" s="34"/>
      <c r="D1909" s="34"/>
      <c r="F1909" s="111"/>
    </row>
    <row r="1910" spans="1:6" x14ac:dyDescent="0.2">
      <c r="A1910" s="124"/>
      <c r="B1910" s="34"/>
      <c r="C1910" s="34"/>
      <c r="D1910" s="34"/>
      <c r="F1910" s="111"/>
    </row>
    <row r="1911" spans="1:6" x14ac:dyDescent="0.2">
      <c r="A1911" s="124"/>
      <c r="B1911" s="34"/>
      <c r="C1911" s="34"/>
      <c r="D1911" s="34"/>
      <c r="F1911" s="111"/>
    </row>
    <row r="1912" spans="1:6" x14ac:dyDescent="0.2">
      <c r="A1912" s="124"/>
      <c r="B1912" s="34"/>
      <c r="C1912" s="34"/>
      <c r="D1912" s="34"/>
      <c r="F1912" s="111"/>
    </row>
    <row r="1913" spans="1:6" x14ac:dyDescent="0.2">
      <c r="A1913" s="124"/>
      <c r="B1913" s="34"/>
      <c r="C1913" s="34"/>
      <c r="D1913" s="34"/>
      <c r="F1913" s="111"/>
    </row>
    <row r="1914" spans="1:6" x14ac:dyDescent="0.2">
      <c r="A1914" s="124"/>
      <c r="B1914" s="34"/>
      <c r="C1914" s="34"/>
      <c r="D1914" s="34"/>
      <c r="F1914" s="111"/>
    </row>
    <row r="1915" spans="1:6" x14ac:dyDescent="0.2">
      <c r="A1915" s="124"/>
      <c r="B1915" s="34"/>
      <c r="C1915" s="34"/>
      <c r="D1915" s="34"/>
      <c r="F1915" s="111"/>
    </row>
    <row r="1916" spans="1:6" x14ac:dyDescent="0.2">
      <c r="A1916" s="124"/>
      <c r="B1916" s="34"/>
      <c r="C1916" s="34"/>
      <c r="D1916" s="34"/>
      <c r="F1916" s="111"/>
    </row>
    <row r="1917" spans="1:6" x14ac:dyDescent="0.2">
      <c r="A1917" s="124"/>
      <c r="B1917" s="34"/>
      <c r="C1917" s="34"/>
      <c r="D1917" s="34"/>
      <c r="F1917" s="111"/>
    </row>
    <row r="1918" spans="1:6" x14ac:dyDescent="0.2">
      <c r="A1918" s="124"/>
      <c r="B1918" s="34"/>
      <c r="C1918" s="34"/>
      <c r="D1918" s="34"/>
      <c r="F1918" s="111"/>
    </row>
    <row r="1919" spans="1:6" x14ac:dyDescent="0.2">
      <c r="A1919" s="124"/>
      <c r="B1919" s="34"/>
      <c r="C1919" s="34"/>
      <c r="D1919" s="34"/>
      <c r="F1919" s="111"/>
    </row>
    <row r="1920" spans="1:6" x14ac:dyDescent="0.2">
      <c r="A1920" s="124"/>
      <c r="B1920" s="34"/>
      <c r="C1920" s="34"/>
      <c r="D1920" s="34"/>
      <c r="F1920" s="111"/>
    </row>
    <row r="1921" spans="1:6" x14ac:dyDescent="0.2">
      <c r="A1921" s="124"/>
      <c r="B1921" s="34"/>
      <c r="C1921" s="34"/>
      <c r="D1921" s="34"/>
      <c r="F1921" s="111"/>
    </row>
    <row r="1922" spans="1:6" x14ac:dyDescent="0.2">
      <c r="A1922" s="124"/>
      <c r="B1922" s="34"/>
      <c r="C1922" s="34"/>
      <c r="D1922" s="34"/>
      <c r="F1922" s="111"/>
    </row>
    <row r="1923" spans="1:6" x14ac:dyDescent="0.2">
      <c r="A1923" s="124"/>
      <c r="B1923" s="34"/>
      <c r="C1923" s="34"/>
      <c r="D1923" s="34"/>
      <c r="F1923" s="111"/>
    </row>
    <row r="1924" spans="1:6" x14ac:dyDescent="0.2">
      <c r="A1924" s="124"/>
      <c r="B1924" s="34"/>
      <c r="C1924" s="34"/>
      <c r="D1924" s="34"/>
      <c r="F1924" s="111"/>
    </row>
    <row r="1925" spans="1:6" x14ac:dyDescent="0.2">
      <c r="A1925" s="124"/>
      <c r="B1925" s="34"/>
      <c r="C1925" s="34"/>
      <c r="D1925" s="34"/>
      <c r="F1925" s="111"/>
    </row>
    <row r="1926" spans="1:6" x14ac:dyDescent="0.2">
      <c r="A1926" s="124"/>
      <c r="B1926" s="34"/>
      <c r="C1926" s="34"/>
      <c r="D1926" s="34"/>
      <c r="F1926" s="111"/>
    </row>
    <row r="1927" spans="1:6" x14ac:dyDescent="0.2">
      <c r="A1927" s="124"/>
      <c r="B1927" s="34"/>
      <c r="C1927" s="34"/>
      <c r="D1927" s="34"/>
      <c r="F1927" s="111"/>
    </row>
    <row r="1928" spans="1:6" x14ac:dyDescent="0.2">
      <c r="A1928" s="124"/>
      <c r="B1928" s="34"/>
      <c r="C1928" s="34"/>
      <c r="D1928" s="34"/>
      <c r="F1928" s="111"/>
    </row>
    <row r="1929" spans="1:6" x14ac:dyDescent="0.2">
      <c r="A1929" s="124"/>
      <c r="B1929" s="34"/>
      <c r="C1929" s="34"/>
      <c r="D1929" s="34"/>
      <c r="F1929" s="111"/>
    </row>
    <row r="1930" spans="1:6" x14ac:dyDescent="0.2">
      <c r="A1930" s="124"/>
      <c r="B1930" s="34"/>
      <c r="C1930" s="34"/>
      <c r="D1930" s="34"/>
      <c r="F1930" s="111"/>
    </row>
    <row r="1931" spans="1:6" x14ac:dyDescent="0.2">
      <c r="A1931" s="124"/>
      <c r="B1931" s="34"/>
      <c r="C1931" s="34"/>
      <c r="D1931" s="34"/>
      <c r="F1931" s="111"/>
    </row>
    <row r="1932" spans="1:6" x14ac:dyDescent="0.2">
      <c r="A1932" s="124"/>
      <c r="B1932" s="34"/>
      <c r="C1932" s="34"/>
      <c r="D1932" s="34"/>
      <c r="F1932" s="111"/>
    </row>
    <row r="1933" spans="1:6" x14ac:dyDescent="0.2">
      <c r="A1933" s="124"/>
      <c r="B1933" s="34"/>
      <c r="C1933" s="34"/>
      <c r="D1933" s="34"/>
      <c r="F1933" s="111"/>
    </row>
    <row r="1934" spans="1:6" x14ac:dyDescent="0.2">
      <c r="A1934" s="124"/>
      <c r="B1934" s="34"/>
      <c r="C1934" s="34"/>
      <c r="D1934" s="34"/>
      <c r="F1934" s="111"/>
    </row>
    <row r="1935" spans="1:6" x14ac:dyDescent="0.2">
      <c r="A1935" s="124"/>
      <c r="B1935" s="34"/>
      <c r="C1935" s="34"/>
      <c r="D1935" s="34"/>
      <c r="F1935" s="111"/>
    </row>
    <row r="1936" spans="1:6" x14ac:dyDescent="0.2">
      <c r="A1936" s="124"/>
      <c r="B1936" s="34"/>
      <c r="C1936" s="34"/>
      <c r="D1936" s="34"/>
      <c r="F1936" s="111"/>
    </row>
    <row r="1937" spans="1:6" x14ac:dyDescent="0.2">
      <c r="A1937" s="124"/>
      <c r="B1937" s="34"/>
      <c r="C1937" s="34"/>
      <c r="D1937" s="34"/>
      <c r="F1937" s="111"/>
    </row>
    <row r="1938" spans="1:6" x14ac:dyDescent="0.2">
      <c r="A1938" s="124"/>
      <c r="B1938" s="34"/>
      <c r="C1938" s="34"/>
      <c r="D1938" s="34"/>
      <c r="F1938" s="111"/>
    </row>
    <row r="1939" spans="1:6" x14ac:dyDescent="0.2">
      <c r="A1939" s="124"/>
      <c r="B1939" s="34"/>
      <c r="C1939" s="34"/>
      <c r="D1939" s="34"/>
      <c r="F1939" s="111"/>
    </row>
    <row r="1940" spans="1:6" x14ac:dyDescent="0.2">
      <c r="A1940" s="124"/>
      <c r="B1940" s="34"/>
      <c r="C1940" s="34"/>
      <c r="D1940" s="34"/>
      <c r="F1940" s="111"/>
    </row>
    <row r="1941" spans="1:6" x14ac:dyDescent="0.2">
      <c r="A1941" s="124"/>
      <c r="B1941" s="34"/>
      <c r="C1941" s="34"/>
      <c r="D1941" s="34"/>
      <c r="F1941" s="111"/>
    </row>
    <row r="1942" spans="1:6" x14ac:dyDescent="0.2">
      <c r="A1942" s="124"/>
      <c r="B1942" s="34"/>
      <c r="C1942" s="34"/>
      <c r="D1942" s="34"/>
      <c r="F1942" s="111"/>
    </row>
    <row r="1943" spans="1:6" x14ac:dyDescent="0.2">
      <c r="A1943" s="124"/>
      <c r="B1943" s="34"/>
      <c r="C1943" s="34"/>
      <c r="D1943" s="34"/>
      <c r="F1943" s="111"/>
    </row>
    <row r="1944" spans="1:6" x14ac:dyDescent="0.2">
      <c r="A1944" s="124"/>
      <c r="B1944" s="34"/>
      <c r="C1944" s="34"/>
      <c r="D1944" s="34"/>
      <c r="F1944" s="111"/>
    </row>
    <row r="1945" spans="1:6" x14ac:dyDescent="0.2">
      <c r="A1945" s="124"/>
      <c r="B1945" s="34"/>
      <c r="C1945" s="34"/>
      <c r="D1945" s="34"/>
      <c r="F1945" s="111"/>
    </row>
    <row r="1946" spans="1:6" x14ac:dyDescent="0.2">
      <c r="A1946" s="124"/>
      <c r="B1946" s="34"/>
      <c r="C1946" s="34"/>
      <c r="D1946" s="34"/>
      <c r="F1946" s="111"/>
    </row>
    <row r="1947" spans="1:6" x14ac:dyDescent="0.2">
      <c r="A1947" s="124"/>
      <c r="B1947" s="34"/>
      <c r="C1947" s="34"/>
      <c r="D1947" s="34"/>
      <c r="F1947" s="111"/>
    </row>
    <row r="1948" spans="1:6" x14ac:dyDescent="0.2">
      <c r="A1948" s="124"/>
      <c r="B1948" s="34"/>
      <c r="C1948" s="34"/>
      <c r="D1948" s="34"/>
      <c r="F1948" s="111"/>
    </row>
    <row r="1949" spans="1:6" x14ac:dyDescent="0.2">
      <c r="A1949" s="124"/>
      <c r="B1949" s="34"/>
      <c r="C1949" s="34"/>
      <c r="D1949" s="34"/>
      <c r="F1949" s="111"/>
    </row>
    <row r="1950" spans="1:6" x14ac:dyDescent="0.2">
      <c r="A1950" s="124"/>
      <c r="B1950" s="34"/>
      <c r="C1950" s="34"/>
      <c r="D1950" s="34"/>
      <c r="F1950" s="111"/>
    </row>
    <row r="1951" spans="1:6" x14ac:dyDescent="0.2">
      <c r="A1951" s="124"/>
      <c r="B1951" s="34"/>
      <c r="C1951" s="34"/>
      <c r="D1951" s="34"/>
      <c r="F1951" s="111"/>
    </row>
    <row r="1952" spans="1:6" x14ac:dyDescent="0.2">
      <c r="A1952" s="124"/>
      <c r="B1952" s="34"/>
      <c r="C1952" s="34"/>
      <c r="D1952" s="34"/>
      <c r="F1952" s="111"/>
    </row>
    <row r="1953" spans="1:6" x14ac:dyDescent="0.2">
      <c r="A1953" s="124"/>
      <c r="B1953" s="34"/>
      <c r="C1953" s="34"/>
      <c r="D1953" s="34"/>
      <c r="F1953" s="111"/>
    </row>
    <row r="1954" spans="1:6" x14ac:dyDescent="0.2">
      <c r="A1954" s="124"/>
      <c r="B1954" s="34"/>
      <c r="C1954" s="34"/>
      <c r="D1954" s="34"/>
      <c r="F1954" s="111"/>
    </row>
    <row r="1955" spans="1:6" x14ac:dyDescent="0.2">
      <c r="A1955" s="124"/>
      <c r="B1955" s="34"/>
      <c r="C1955" s="34"/>
      <c r="D1955" s="34"/>
      <c r="F1955" s="111"/>
    </row>
    <row r="1956" spans="1:6" x14ac:dyDescent="0.2">
      <c r="A1956" s="124"/>
      <c r="B1956" s="34"/>
      <c r="C1956" s="34"/>
      <c r="D1956" s="34"/>
      <c r="F1956" s="111"/>
    </row>
    <row r="1957" spans="1:6" x14ac:dyDescent="0.2">
      <c r="A1957" s="124"/>
      <c r="B1957" s="34"/>
      <c r="C1957" s="34"/>
      <c r="D1957" s="34"/>
      <c r="F1957" s="111"/>
    </row>
    <row r="1958" spans="1:6" x14ac:dyDescent="0.2">
      <c r="A1958" s="124"/>
      <c r="B1958" s="34"/>
      <c r="C1958" s="34"/>
      <c r="D1958" s="34"/>
      <c r="F1958" s="111"/>
    </row>
    <row r="1959" spans="1:6" x14ac:dyDescent="0.2">
      <c r="A1959" s="124"/>
      <c r="B1959" s="34"/>
      <c r="C1959" s="34"/>
      <c r="D1959" s="34"/>
      <c r="F1959" s="111"/>
    </row>
    <row r="1960" spans="1:6" x14ac:dyDescent="0.2">
      <c r="A1960" s="124"/>
      <c r="B1960" s="34"/>
      <c r="C1960" s="34"/>
      <c r="D1960" s="34"/>
      <c r="F1960" s="111"/>
    </row>
    <row r="1961" spans="1:6" x14ac:dyDescent="0.2">
      <c r="A1961" s="124"/>
      <c r="B1961" s="34"/>
      <c r="C1961" s="34"/>
      <c r="D1961" s="34"/>
      <c r="F1961" s="111"/>
    </row>
    <row r="1962" spans="1:6" x14ac:dyDescent="0.2">
      <c r="A1962" s="124"/>
      <c r="B1962" s="34"/>
      <c r="C1962" s="34"/>
      <c r="D1962" s="34"/>
      <c r="F1962" s="111"/>
    </row>
    <row r="1963" spans="1:6" x14ac:dyDescent="0.2">
      <c r="A1963" s="124"/>
      <c r="B1963" s="34"/>
      <c r="C1963" s="34"/>
      <c r="D1963" s="34"/>
      <c r="F1963" s="111"/>
    </row>
    <row r="1964" spans="1:6" x14ac:dyDescent="0.2">
      <c r="A1964" s="124"/>
      <c r="B1964" s="34"/>
      <c r="C1964" s="34"/>
      <c r="D1964" s="34"/>
      <c r="F1964" s="111"/>
    </row>
    <row r="1965" spans="1:6" x14ac:dyDescent="0.2">
      <c r="A1965" s="124"/>
      <c r="B1965" s="34"/>
      <c r="C1965" s="34"/>
      <c r="D1965" s="34"/>
      <c r="F1965" s="111"/>
    </row>
    <row r="1966" spans="1:6" x14ac:dyDescent="0.2">
      <c r="A1966" s="124"/>
      <c r="B1966" s="34"/>
      <c r="C1966" s="34"/>
      <c r="D1966" s="34"/>
      <c r="F1966" s="111"/>
    </row>
    <row r="1967" spans="1:6" x14ac:dyDescent="0.2">
      <c r="A1967" s="124"/>
      <c r="B1967" s="34"/>
      <c r="C1967" s="34"/>
      <c r="D1967" s="34"/>
      <c r="F1967" s="111"/>
    </row>
    <row r="1968" spans="1:6" x14ac:dyDescent="0.2">
      <c r="A1968" s="124"/>
      <c r="B1968" s="34"/>
      <c r="C1968" s="34"/>
      <c r="D1968" s="34"/>
      <c r="F1968" s="111"/>
    </row>
    <row r="1969" spans="1:6" x14ac:dyDescent="0.2">
      <c r="A1969" s="124"/>
      <c r="B1969" s="34"/>
      <c r="C1969" s="34"/>
      <c r="D1969" s="34"/>
      <c r="F1969" s="111"/>
    </row>
    <row r="1970" spans="1:6" x14ac:dyDescent="0.2">
      <c r="A1970" s="124"/>
      <c r="B1970" s="34"/>
      <c r="C1970" s="34"/>
      <c r="D1970" s="34"/>
      <c r="F1970" s="111"/>
    </row>
    <row r="1971" spans="1:6" x14ac:dyDescent="0.2">
      <c r="A1971" s="124"/>
      <c r="B1971" s="34"/>
      <c r="C1971" s="34"/>
      <c r="D1971" s="34"/>
      <c r="F1971" s="111"/>
    </row>
    <row r="1972" spans="1:6" x14ac:dyDescent="0.2">
      <c r="A1972" s="124"/>
      <c r="B1972" s="34"/>
      <c r="C1972" s="34"/>
      <c r="D1972" s="34"/>
      <c r="F1972" s="111"/>
    </row>
    <row r="1973" spans="1:6" x14ac:dyDescent="0.2">
      <c r="A1973" s="124"/>
      <c r="B1973" s="34"/>
      <c r="C1973" s="34"/>
      <c r="D1973" s="34"/>
      <c r="F1973" s="111"/>
    </row>
    <row r="1974" spans="1:6" x14ac:dyDescent="0.2">
      <c r="A1974" s="124"/>
      <c r="B1974" s="34"/>
      <c r="C1974" s="34"/>
      <c r="D1974" s="34"/>
      <c r="F1974" s="111"/>
    </row>
    <row r="1975" spans="1:6" x14ac:dyDescent="0.2">
      <c r="A1975" s="124"/>
      <c r="B1975" s="34"/>
      <c r="C1975" s="34"/>
      <c r="D1975" s="34"/>
      <c r="F1975" s="111"/>
    </row>
    <row r="1976" spans="1:6" x14ac:dyDescent="0.2">
      <c r="A1976" s="124"/>
      <c r="B1976" s="34"/>
      <c r="C1976" s="34"/>
      <c r="D1976" s="34"/>
      <c r="F1976" s="111"/>
    </row>
    <row r="1977" spans="1:6" x14ac:dyDescent="0.2">
      <c r="A1977" s="124"/>
      <c r="B1977" s="34"/>
      <c r="C1977" s="34"/>
      <c r="D1977" s="34"/>
      <c r="F1977" s="111"/>
    </row>
    <row r="1978" spans="1:6" x14ac:dyDescent="0.2">
      <c r="A1978" s="124"/>
      <c r="B1978" s="34"/>
      <c r="C1978" s="34"/>
      <c r="D1978" s="34"/>
      <c r="F1978" s="111"/>
    </row>
    <row r="1979" spans="1:6" x14ac:dyDescent="0.2">
      <c r="A1979" s="124"/>
      <c r="B1979" s="34"/>
      <c r="C1979" s="34"/>
      <c r="D1979" s="34"/>
      <c r="F1979" s="111"/>
    </row>
    <row r="1980" spans="1:6" x14ac:dyDescent="0.2">
      <c r="A1980" s="124"/>
      <c r="B1980" s="34"/>
      <c r="C1980" s="34"/>
      <c r="D1980" s="34"/>
      <c r="F1980" s="111"/>
    </row>
    <row r="1981" spans="1:6" x14ac:dyDescent="0.2">
      <c r="A1981" s="124"/>
      <c r="B1981" s="34"/>
      <c r="C1981" s="34"/>
      <c r="D1981" s="34"/>
      <c r="F1981" s="111"/>
    </row>
    <row r="1982" spans="1:6" x14ac:dyDescent="0.2">
      <c r="A1982" s="124"/>
      <c r="B1982" s="34"/>
      <c r="C1982" s="34"/>
      <c r="D1982" s="34"/>
      <c r="F1982" s="111"/>
    </row>
    <row r="1983" spans="1:6" x14ac:dyDescent="0.2">
      <c r="A1983" s="124"/>
      <c r="B1983" s="34"/>
      <c r="C1983" s="34"/>
      <c r="D1983" s="34"/>
      <c r="F1983" s="111"/>
    </row>
    <row r="1984" spans="1:6" x14ac:dyDescent="0.2">
      <c r="A1984" s="124"/>
      <c r="B1984" s="34"/>
      <c r="C1984" s="34"/>
      <c r="D1984" s="34"/>
      <c r="F1984" s="111"/>
    </row>
    <row r="1985" spans="1:6" x14ac:dyDescent="0.2">
      <c r="A1985" s="124"/>
      <c r="B1985" s="34"/>
      <c r="C1985" s="34"/>
      <c r="D1985" s="34"/>
      <c r="F1985" s="111"/>
    </row>
    <row r="1986" spans="1:6" x14ac:dyDescent="0.2">
      <c r="A1986" s="124"/>
      <c r="B1986" s="34"/>
      <c r="C1986" s="34"/>
      <c r="D1986" s="34"/>
      <c r="F1986" s="111"/>
    </row>
    <row r="1987" spans="1:6" x14ac:dyDescent="0.2">
      <c r="A1987" s="124"/>
      <c r="B1987" s="34"/>
      <c r="C1987" s="34"/>
      <c r="D1987" s="34"/>
      <c r="F1987" s="111"/>
    </row>
    <row r="1988" spans="1:6" x14ac:dyDescent="0.2">
      <c r="A1988" s="124"/>
      <c r="B1988" s="34"/>
      <c r="C1988" s="34"/>
      <c r="D1988" s="34"/>
      <c r="F1988" s="111"/>
    </row>
    <row r="1989" spans="1:6" x14ac:dyDescent="0.2">
      <c r="A1989" s="124"/>
      <c r="B1989" s="34"/>
      <c r="C1989" s="34"/>
      <c r="D1989" s="34"/>
      <c r="F1989" s="111"/>
    </row>
    <row r="1990" spans="1:6" x14ac:dyDescent="0.2">
      <c r="A1990" s="124"/>
      <c r="B1990" s="34"/>
      <c r="C1990" s="34"/>
      <c r="D1990" s="34"/>
      <c r="F1990" s="111"/>
    </row>
    <row r="1991" spans="1:6" x14ac:dyDescent="0.2">
      <c r="A1991" s="124"/>
      <c r="B1991" s="34"/>
      <c r="C1991" s="34"/>
      <c r="D1991" s="34"/>
      <c r="F1991" s="111"/>
    </row>
    <row r="1992" spans="1:6" x14ac:dyDescent="0.2">
      <c r="A1992" s="124"/>
      <c r="B1992" s="34"/>
      <c r="C1992" s="34"/>
      <c r="D1992" s="34"/>
      <c r="F1992" s="111"/>
    </row>
    <row r="1993" spans="1:6" x14ac:dyDescent="0.2">
      <c r="A1993" s="124"/>
      <c r="B1993" s="34"/>
      <c r="C1993" s="34"/>
      <c r="D1993" s="34"/>
      <c r="F1993" s="111"/>
    </row>
    <row r="1994" spans="1:6" x14ac:dyDescent="0.2">
      <c r="A1994" s="124"/>
      <c r="B1994" s="34"/>
      <c r="C1994" s="34"/>
      <c r="D1994" s="34"/>
      <c r="F1994" s="111"/>
    </row>
    <row r="1995" spans="1:6" x14ac:dyDescent="0.2">
      <c r="A1995" s="124"/>
      <c r="B1995" s="34"/>
      <c r="C1995" s="34"/>
      <c r="D1995" s="34"/>
      <c r="F1995" s="111"/>
    </row>
    <row r="1996" spans="1:6" x14ac:dyDescent="0.2">
      <c r="A1996" s="124"/>
      <c r="B1996" s="34"/>
      <c r="C1996" s="34"/>
      <c r="D1996" s="34"/>
      <c r="F1996" s="111"/>
    </row>
    <row r="1997" spans="1:6" x14ac:dyDescent="0.2">
      <c r="A1997" s="124"/>
      <c r="B1997" s="34"/>
      <c r="C1997" s="34"/>
      <c r="D1997" s="34"/>
      <c r="F1997" s="111"/>
    </row>
    <row r="1998" spans="1:6" x14ac:dyDescent="0.2">
      <c r="A1998" s="124"/>
      <c r="B1998" s="34"/>
      <c r="C1998" s="34"/>
      <c r="D1998" s="34"/>
      <c r="F1998" s="111"/>
    </row>
    <row r="1999" spans="1:6" x14ac:dyDescent="0.2">
      <c r="A1999" s="124"/>
      <c r="B1999" s="34"/>
      <c r="C1999" s="34"/>
      <c r="D1999" s="34"/>
      <c r="F1999" s="111"/>
    </row>
    <row r="2000" spans="1:6" x14ac:dyDescent="0.2">
      <c r="A2000" s="124"/>
      <c r="B2000" s="34"/>
      <c r="C2000" s="34"/>
      <c r="D2000" s="34"/>
      <c r="F2000" s="111"/>
    </row>
    <row r="2001" spans="1:6" x14ac:dyDescent="0.2">
      <c r="A2001" s="124"/>
      <c r="B2001" s="34"/>
      <c r="C2001" s="34"/>
      <c r="D2001" s="34"/>
      <c r="F2001" s="111"/>
    </row>
    <row r="2002" spans="1:6" x14ac:dyDescent="0.2">
      <c r="A2002" s="124"/>
      <c r="B2002" s="34"/>
      <c r="C2002" s="34"/>
      <c r="D2002" s="34"/>
      <c r="F2002" s="111"/>
    </row>
    <row r="2003" spans="1:6" x14ac:dyDescent="0.2">
      <c r="A2003" s="124"/>
      <c r="B2003" s="34"/>
      <c r="C2003" s="34"/>
      <c r="D2003" s="34"/>
      <c r="F2003" s="111"/>
    </row>
    <row r="2004" spans="1:6" x14ac:dyDescent="0.2">
      <c r="A2004" s="124"/>
      <c r="B2004" s="34"/>
      <c r="C2004" s="34"/>
      <c r="D2004" s="34"/>
      <c r="F2004" s="111"/>
    </row>
    <row r="2005" spans="1:6" x14ac:dyDescent="0.2">
      <c r="A2005" s="124"/>
      <c r="B2005" s="34"/>
      <c r="C2005" s="34"/>
      <c r="D2005" s="34"/>
      <c r="F2005" s="111"/>
    </row>
    <row r="2006" spans="1:6" x14ac:dyDescent="0.2">
      <c r="A2006" s="124"/>
      <c r="B2006" s="34"/>
      <c r="C2006" s="34"/>
      <c r="D2006" s="34"/>
      <c r="F2006" s="111"/>
    </row>
    <row r="2007" spans="1:6" x14ac:dyDescent="0.2">
      <c r="A2007" s="124"/>
      <c r="B2007" s="34"/>
      <c r="C2007" s="34"/>
      <c r="D2007" s="34"/>
      <c r="F2007" s="111"/>
    </row>
    <row r="2008" spans="1:6" x14ac:dyDescent="0.2">
      <c r="A2008" s="124"/>
      <c r="B2008" s="34"/>
      <c r="C2008" s="34"/>
      <c r="D2008" s="34"/>
      <c r="F2008" s="111"/>
    </row>
    <row r="2009" spans="1:6" x14ac:dyDescent="0.2">
      <c r="A2009" s="124"/>
      <c r="B2009" s="34"/>
      <c r="C2009" s="34"/>
      <c r="D2009" s="34"/>
      <c r="F2009" s="111"/>
    </row>
    <row r="2010" spans="1:6" x14ac:dyDescent="0.2">
      <c r="A2010" s="124"/>
      <c r="B2010" s="34"/>
      <c r="C2010" s="34"/>
      <c r="D2010" s="34"/>
      <c r="F2010" s="111"/>
    </row>
    <row r="2011" spans="1:6" x14ac:dyDescent="0.2">
      <c r="A2011" s="124"/>
      <c r="B2011" s="34"/>
      <c r="C2011" s="34"/>
      <c r="D2011" s="34"/>
      <c r="F2011" s="111"/>
    </row>
    <row r="2012" spans="1:6" x14ac:dyDescent="0.2">
      <c r="A2012" s="124"/>
      <c r="B2012" s="34"/>
      <c r="C2012" s="34"/>
      <c r="D2012" s="34"/>
      <c r="F2012" s="111"/>
    </row>
    <row r="2013" spans="1:6" x14ac:dyDescent="0.2">
      <c r="A2013" s="124"/>
      <c r="B2013" s="34"/>
      <c r="C2013" s="34"/>
      <c r="D2013" s="34"/>
      <c r="F2013" s="111"/>
    </row>
    <row r="2014" spans="1:6" x14ac:dyDescent="0.2">
      <c r="A2014" s="124"/>
      <c r="B2014" s="34"/>
      <c r="C2014" s="34"/>
      <c r="D2014" s="34"/>
      <c r="F2014" s="111"/>
    </row>
    <row r="2015" spans="1:6" x14ac:dyDescent="0.2">
      <c r="A2015" s="124"/>
      <c r="B2015" s="34"/>
      <c r="C2015" s="34"/>
      <c r="D2015" s="34"/>
      <c r="F2015" s="111"/>
    </row>
    <row r="2016" spans="1:6" x14ac:dyDescent="0.2">
      <c r="A2016" s="124"/>
      <c r="B2016" s="34"/>
      <c r="C2016" s="34"/>
      <c r="D2016" s="34"/>
      <c r="F2016" s="111"/>
    </row>
    <row r="2017" spans="1:6" x14ac:dyDescent="0.2">
      <c r="A2017" s="124"/>
      <c r="B2017" s="34"/>
      <c r="C2017" s="34"/>
      <c r="D2017" s="34"/>
      <c r="F2017" s="111"/>
    </row>
    <row r="2018" spans="1:6" x14ac:dyDescent="0.2">
      <c r="A2018" s="124"/>
      <c r="B2018" s="34"/>
      <c r="C2018" s="34"/>
      <c r="D2018" s="34"/>
      <c r="F2018" s="111"/>
    </row>
    <row r="2019" spans="1:6" x14ac:dyDescent="0.2">
      <c r="A2019" s="124"/>
      <c r="B2019" s="34"/>
      <c r="C2019" s="34"/>
      <c r="D2019" s="34"/>
      <c r="F2019" s="111"/>
    </row>
    <row r="2020" spans="1:6" x14ac:dyDescent="0.2">
      <c r="A2020" s="124"/>
      <c r="B2020" s="34"/>
      <c r="C2020" s="34"/>
      <c r="D2020" s="34"/>
      <c r="F2020" s="111"/>
    </row>
    <row r="2021" spans="1:6" x14ac:dyDescent="0.2">
      <c r="A2021" s="124"/>
      <c r="B2021" s="34"/>
      <c r="C2021" s="34"/>
      <c r="D2021" s="34"/>
      <c r="F2021" s="111"/>
    </row>
    <row r="2022" spans="1:6" x14ac:dyDescent="0.2">
      <c r="A2022" s="124"/>
      <c r="B2022" s="34"/>
      <c r="C2022" s="34"/>
      <c r="D2022" s="34"/>
      <c r="F2022" s="111"/>
    </row>
    <row r="2023" spans="1:6" x14ac:dyDescent="0.2">
      <c r="A2023" s="124"/>
      <c r="B2023" s="34"/>
      <c r="C2023" s="34"/>
      <c r="D2023" s="34"/>
      <c r="F2023" s="111"/>
    </row>
    <row r="2024" spans="1:6" x14ac:dyDescent="0.2">
      <c r="A2024" s="124"/>
      <c r="B2024" s="34"/>
      <c r="C2024" s="34"/>
      <c r="D2024" s="34"/>
      <c r="F2024" s="111"/>
    </row>
    <row r="2025" spans="1:6" x14ac:dyDescent="0.2">
      <c r="A2025" s="124"/>
      <c r="B2025" s="34"/>
      <c r="C2025" s="34"/>
      <c r="D2025" s="34"/>
      <c r="F2025" s="111"/>
    </row>
    <row r="2026" spans="1:6" x14ac:dyDescent="0.2">
      <c r="A2026" s="124"/>
      <c r="B2026" s="34"/>
      <c r="C2026" s="34"/>
      <c r="D2026" s="34"/>
      <c r="F2026" s="111"/>
    </row>
    <row r="2027" spans="1:6" x14ac:dyDescent="0.2">
      <c r="A2027" s="124"/>
      <c r="B2027" s="34"/>
      <c r="C2027" s="34"/>
      <c r="D2027" s="34"/>
      <c r="F2027" s="111"/>
    </row>
    <row r="2028" spans="1:6" x14ac:dyDescent="0.2">
      <c r="A2028" s="124"/>
      <c r="B2028" s="34"/>
      <c r="C2028" s="34"/>
      <c r="D2028" s="34"/>
      <c r="F2028" s="111"/>
    </row>
    <row r="2029" spans="1:6" x14ac:dyDescent="0.2">
      <c r="A2029" s="124"/>
      <c r="B2029" s="34"/>
      <c r="C2029" s="34"/>
      <c r="D2029" s="34"/>
      <c r="F2029" s="111"/>
    </row>
    <row r="2030" spans="1:6" x14ac:dyDescent="0.2">
      <c r="A2030" s="124"/>
      <c r="B2030" s="34"/>
      <c r="C2030" s="34"/>
      <c r="D2030" s="34"/>
      <c r="F2030" s="111"/>
    </row>
    <row r="2031" spans="1:6" x14ac:dyDescent="0.2">
      <c r="A2031" s="124"/>
      <c r="B2031" s="34"/>
      <c r="C2031" s="34"/>
      <c r="D2031" s="34"/>
      <c r="F2031" s="111"/>
    </row>
    <row r="2032" spans="1:6" x14ac:dyDescent="0.2">
      <c r="A2032" s="124"/>
      <c r="B2032" s="34"/>
      <c r="C2032" s="34"/>
      <c r="D2032" s="34"/>
      <c r="F2032" s="111"/>
    </row>
    <row r="2033" spans="1:6" x14ac:dyDescent="0.2">
      <c r="A2033" s="124"/>
      <c r="B2033" s="34"/>
      <c r="C2033" s="34"/>
      <c r="D2033" s="34"/>
      <c r="F2033" s="111"/>
    </row>
    <row r="2034" spans="1:6" x14ac:dyDescent="0.2">
      <c r="A2034" s="124"/>
      <c r="B2034" s="34"/>
      <c r="C2034" s="34"/>
      <c r="D2034" s="34"/>
      <c r="F2034" s="111"/>
    </row>
    <row r="2035" spans="1:6" x14ac:dyDescent="0.2">
      <c r="A2035" s="124"/>
      <c r="B2035" s="34"/>
      <c r="C2035" s="34"/>
      <c r="D2035" s="34"/>
      <c r="F2035" s="111"/>
    </row>
    <row r="2036" spans="1:6" x14ac:dyDescent="0.2">
      <c r="A2036" s="124"/>
      <c r="B2036" s="34"/>
      <c r="C2036" s="34"/>
      <c r="D2036" s="34"/>
      <c r="F2036" s="111"/>
    </row>
    <row r="2037" spans="1:6" x14ac:dyDescent="0.2">
      <c r="A2037" s="124"/>
      <c r="B2037" s="34"/>
      <c r="C2037" s="34"/>
      <c r="D2037" s="34"/>
      <c r="F2037" s="111"/>
    </row>
    <row r="2038" spans="1:6" x14ac:dyDescent="0.2">
      <c r="A2038" s="124"/>
      <c r="B2038" s="34"/>
      <c r="C2038" s="34"/>
      <c r="D2038" s="34"/>
      <c r="F2038" s="111"/>
    </row>
    <row r="2039" spans="1:6" x14ac:dyDescent="0.2">
      <c r="A2039" s="124"/>
      <c r="B2039" s="34"/>
      <c r="C2039" s="34"/>
      <c r="D2039" s="34"/>
      <c r="F2039" s="111"/>
    </row>
    <row r="2040" spans="1:6" x14ac:dyDescent="0.2">
      <c r="A2040" s="124"/>
      <c r="B2040" s="34"/>
      <c r="C2040" s="34"/>
      <c r="D2040" s="34"/>
      <c r="F2040" s="111"/>
    </row>
    <row r="2041" spans="1:6" x14ac:dyDescent="0.2">
      <c r="A2041" s="124"/>
      <c r="B2041" s="34"/>
      <c r="C2041" s="34"/>
      <c r="D2041" s="34"/>
      <c r="F2041" s="111"/>
    </row>
    <row r="2042" spans="1:6" x14ac:dyDescent="0.2">
      <c r="A2042" s="124"/>
      <c r="B2042" s="34"/>
      <c r="C2042" s="34"/>
      <c r="D2042" s="34"/>
      <c r="F2042" s="111"/>
    </row>
    <row r="2043" spans="1:6" x14ac:dyDescent="0.2">
      <c r="A2043" s="124"/>
      <c r="B2043" s="34"/>
      <c r="C2043" s="34"/>
      <c r="D2043" s="34"/>
      <c r="F2043" s="111"/>
    </row>
    <row r="2044" spans="1:6" x14ac:dyDescent="0.2">
      <c r="A2044" s="124"/>
      <c r="B2044" s="34"/>
      <c r="C2044" s="34"/>
      <c r="D2044" s="34"/>
      <c r="F2044" s="111"/>
    </row>
    <row r="2045" spans="1:6" x14ac:dyDescent="0.2">
      <c r="A2045" s="124"/>
      <c r="B2045" s="34"/>
      <c r="C2045" s="34"/>
      <c r="D2045" s="34"/>
      <c r="F2045" s="111"/>
    </row>
    <row r="2046" spans="1:6" x14ac:dyDescent="0.2">
      <c r="A2046" s="124"/>
      <c r="B2046" s="34"/>
      <c r="C2046" s="34"/>
      <c r="D2046" s="34"/>
      <c r="F2046" s="111"/>
    </row>
    <row r="2047" spans="1:6" x14ac:dyDescent="0.2">
      <c r="A2047" s="124"/>
      <c r="B2047" s="34"/>
      <c r="C2047" s="34"/>
      <c r="D2047" s="34"/>
      <c r="F2047" s="111"/>
    </row>
    <row r="2048" spans="1:6" x14ac:dyDescent="0.2">
      <c r="A2048" s="124"/>
      <c r="B2048" s="34"/>
      <c r="C2048" s="34"/>
      <c r="D2048" s="34"/>
      <c r="F2048" s="111"/>
    </row>
    <row r="2049" spans="1:6" x14ac:dyDescent="0.2">
      <c r="A2049" s="124"/>
      <c r="B2049" s="34"/>
      <c r="C2049" s="34"/>
      <c r="D2049" s="34"/>
      <c r="F2049" s="111"/>
    </row>
    <row r="2050" spans="1:6" x14ac:dyDescent="0.2">
      <c r="A2050" s="124"/>
      <c r="B2050" s="34"/>
      <c r="C2050" s="34"/>
      <c r="D2050" s="34"/>
      <c r="F2050" s="111"/>
    </row>
    <row r="2051" spans="1:6" x14ac:dyDescent="0.2">
      <c r="A2051" s="124"/>
      <c r="B2051" s="34"/>
      <c r="C2051" s="34"/>
      <c r="D2051" s="34"/>
      <c r="F2051" s="111"/>
    </row>
    <row r="2052" spans="1:6" x14ac:dyDescent="0.2">
      <c r="A2052" s="124"/>
      <c r="B2052" s="34"/>
      <c r="C2052" s="34"/>
      <c r="D2052" s="34"/>
      <c r="F2052" s="111"/>
    </row>
    <row r="2053" spans="1:6" x14ac:dyDescent="0.2">
      <c r="A2053" s="124"/>
      <c r="B2053" s="34"/>
      <c r="C2053" s="34"/>
      <c r="D2053" s="34"/>
      <c r="F2053" s="111"/>
    </row>
    <row r="2054" spans="1:6" x14ac:dyDescent="0.2">
      <c r="A2054" s="124"/>
      <c r="B2054" s="34"/>
      <c r="C2054" s="34"/>
      <c r="D2054" s="34"/>
      <c r="F2054" s="111"/>
    </row>
    <row r="2055" spans="1:6" x14ac:dyDescent="0.2">
      <c r="A2055" s="124"/>
      <c r="B2055" s="34"/>
      <c r="C2055" s="34"/>
      <c r="D2055" s="34"/>
      <c r="F2055" s="111"/>
    </row>
    <row r="2056" spans="1:6" x14ac:dyDescent="0.2">
      <c r="A2056" s="124"/>
      <c r="B2056" s="34"/>
      <c r="C2056" s="34"/>
      <c r="D2056" s="34"/>
      <c r="F2056" s="111"/>
    </row>
    <row r="2057" spans="1:6" x14ac:dyDescent="0.2">
      <c r="A2057" s="124"/>
      <c r="B2057" s="34"/>
      <c r="C2057" s="34"/>
      <c r="D2057" s="34"/>
      <c r="F2057" s="111"/>
    </row>
    <row r="2058" spans="1:6" x14ac:dyDescent="0.2">
      <c r="A2058" s="124"/>
      <c r="B2058" s="34"/>
      <c r="C2058" s="34"/>
      <c r="D2058" s="34"/>
      <c r="F2058" s="111"/>
    </row>
    <row r="2059" spans="1:6" x14ac:dyDescent="0.2">
      <c r="A2059" s="124"/>
      <c r="B2059" s="34"/>
      <c r="C2059" s="34"/>
      <c r="D2059" s="34"/>
      <c r="F2059" s="111"/>
    </row>
    <row r="2060" spans="1:6" x14ac:dyDescent="0.2">
      <c r="A2060" s="124"/>
      <c r="B2060" s="34"/>
      <c r="C2060" s="34"/>
      <c r="D2060" s="34"/>
      <c r="F2060" s="111"/>
    </row>
    <row r="2061" spans="1:6" x14ac:dyDescent="0.2">
      <c r="A2061" s="124"/>
      <c r="B2061" s="34"/>
      <c r="C2061" s="34"/>
      <c r="D2061" s="34"/>
      <c r="F2061" s="111"/>
    </row>
    <row r="2062" spans="1:6" x14ac:dyDescent="0.2">
      <c r="A2062" s="124"/>
      <c r="B2062" s="34"/>
      <c r="C2062" s="34"/>
      <c r="D2062" s="34"/>
      <c r="F2062" s="111"/>
    </row>
    <row r="2063" spans="1:6" x14ac:dyDescent="0.2">
      <c r="A2063" s="124"/>
      <c r="B2063" s="34"/>
      <c r="C2063" s="34"/>
      <c r="D2063" s="34"/>
      <c r="F2063" s="111"/>
    </row>
    <row r="2064" spans="1:6" x14ac:dyDescent="0.2">
      <c r="A2064" s="124"/>
      <c r="B2064" s="34"/>
      <c r="C2064" s="34"/>
      <c r="D2064" s="34"/>
      <c r="F2064" s="111"/>
    </row>
    <row r="2065" spans="1:6" x14ac:dyDescent="0.2">
      <c r="A2065" s="124"/>
      <c r="B2065" s="34"/>
      <c r="C2065" s="34"/>
      <c r="D2065" s="34"/>
      <c r="F2065" s="111"/>
    </row>
    <row r="2066" spans="1:6" x14ac:dyDescent="0.2">
      <c r="A2066" s="124"/>
      <c r="B2066" s="34"/>
      <c r="C2066" s="34"/>
      <c r="D2066" s="34"/>
      <c r="F2066" s="111"/>
    </row>
    <row r="2067" spans="1:6" x14ac:dyDescent="0.2">
      <c r="A2067" s="124"/>
      <c r="B2067" s="34"/>
      <c r="C2067" s="34"/>
      <c r="D2067" s="34"/>
      <c r="F2067" s="111"/>
    </row>
    <row r="2068" spans="1:6" x14ac:dyDescent="0.2">
      <c r="A2068" s="124"/>
      <c r="B2068" s="34"/>
      <c r="C2068" s="34"/>
      <c r="D2068" s="34"/>
      <c r="F2068" s="111"/>
    </row>
    <row r="2069" spans="1:6" x14ac:dyDescent="0.2">
      <c r="A2069" s="124"/>
      <c r="B2069" s="34"/>
      <c r="C2069" s="34"/>
      <c r="D2069" s="34"/>
      <c r="F2069" s="111"/>
    </row>
    <row r="2070" spans="1:6" x14ac:dyDescent="0.2">
      <c r="A2070" s="124"/>
      <c r="B2070" s="34"/>
      <c r="C2070" s="34"/>
      <c r="D2070" s="34"/>
      <c r="F2070" s="111"/>
    </row>
    <row r="2071" spans="1:6" x14ac:dyDescent="0.2">
      <c r="A2071" s="124"/>
      <c r="B2071" s="34"/>
      <c r="C2071" s="34"/>
      <c r="D2071" s="34"/>
      <c r="F2071" s="111"/>
    </row>
    <row r="2072" spans="1:6" x14ac:dyDescent="0.2">
      <c r="A2072" s="124"/>
      <c r="B2072" s="34"/>
      <c r="C2072" s="34"/>
      <c r="D2072" s="34"/>
      <c r="F2072" s="111"/>
    </row>
    <row r="2073" spans="1:6" x14ac:dyDescent="0.2">
      <c r="A2073" s="124"/>
      <c r="B2073" s="34"/>
      <c r="C2073" s="34"/>
      <c r="D2073" s="34"/>
      <c r="F2073" s="111"/>
    </row>
    <row r="2074" spans="1:6" x14ac:dyDescent="0.2">
      <c r="A2074" s="124"/>
      <c r="B2074" s="34"/>
      <c r="C2074" s="34"/>
      <c r="D2074" s="34"/>
      <c r="F2074" s="111"/>
    </row>
    <row r="2075" spans="1:6" x14ac:dyDescent="0.2">
      <c r="A2075" s="124"/>
      <c r="B2075" s="34"/>
      <c r="C2075" s="34"/>
      <c r="D2075" s="34"/>
      <c r="F2075" s="111"/>
    </row>
    <row r="2076" spans="1:6" x14ac:dyDescent="0.2">
      <c r="A2076" s="124"/>
      <c r="B2076" s="34"/>
      <c r="C2076" s="34"/>
      <c r="D2076" s="34"/>
      <c r="F2076" s="111"/>
    </row>
    <row r="2077" spans="1:6" x14ac:dyDescent="0.2">
      <c r="A2077" s="124"/>
      <c r="B2077" s="34"/>
      <c r="C2077" s="34"/>
      <c r="D2077" s="34"/>
      <c r="F2077" s="111"/>
    </row>
    <row r="2078" spans="1:6" x14ac:dyDescent="0.2">
      <c r="A2078" s="124"/>
      <c r="B2078" s="34"/>
      <c r="C2078" s="34"/>
      <c r="D2078" s="34"/>
      <c r="F2078" s="111"/>
    </row>
    <row r="2079" spans="1:6" x14ac:dyDescent="0.2">
      <c r="A2079" s="124"/>
      <c r="B2079" s="34"/>
      <c r="C2079" s="34"/>
      <c r="D2079" s="34"/>
      <c r="F2079" s="111"/>
    </row>
    <row r="2080" spans="1:6" x14ac:dyDescent="0.2">
      <c r="A2080" s="124"/>
      <c r="B2080" s="34"/>
      <c r="C2080" s="34"/>
      <c r="D2080" s="34"/>
      <c r="F2080" s="111"/>
    </row>
    <row r="2081" spans="1:6" x14ac:dyDescent="0.2">
      <c r="A2081" s="124"/>
      <c r="B2081" s="34"/>
      <c r="C2081" s="34"/>
      <c r="D2081" s="34"/>
      <c r="F2081" s="111"/>
    </row>
    <row r="2082" spans="1:6" x14ac:dyDescent="0.2">
      <c r="A2082" s="124"/>
      <c r="B2082" s="34"/>
      <c r="C2082" s="34"/>
      <c r="D2082" s="34"/>
      <c r="F2082" s="111"/>
    </row>
    <row r="2083" spans="1:6" x14ac:dyDescent="0.2">
      <c r="A2083" s="124"/>
      <c r="B2083" s="34"/>
      <c r="C2083" s="34"/>
      <c r="D2083" s="34"/>
      <c r="F2083" s="111"/>
    </row>
    <row r="2084" spans="1:6" x14ac:dyDescent="0.2">
      <c r="A2084" s="124"/>
      <c r="B2084" s="34"/>
      <c r="C2084" s="34"/>
      <c r="D2084" s="34"/>
      <c r="F2084" s="111"/>
    </row>
    <row r="2085" spans="1:6" x14ac:dyDescent="0.2">
      <c r="A2085" s="124"/>
      <c r="B2085" s="34"/>
      <c r="C2085" s="34"/>
      <c r="D2085" s="34"/>
      <c r="F2085" s="111"/>
    </row>
    <row r="2086" spans="1:6" x14ac:dyDescent="0.2">
      <c r="A2086" s="124"/>
      <c r="B2086" s="34"/>
      <c r="C2086" s="34"/>
      <c r="D2086" s="34"/>
      <c r="F2086" s="111"/>
    </row>
    <row r="2087" spans="1:6" x14ac:dyDescent="0.2">
      <c r="A2087" s="124"/>
      <c r="B2087" s="34"/>
      <c r="C2087" s="34"/>
      <c r="D2087" s="34"/>
      <c r="F2087" s="111"/>
    </row>
    <row r="2088" spans="1:6" x14ac:dyDescent="0.2">
      <c r="A2088" s="124"/>
      <c r="B2088" s="34"/>
      <c r="C2088" s="34"/>
      <c r="D2088" s="34"/>
      <c r="F2088" s="111"/>
    </row>
    <row r="2089" spans="1:6" x14ac:dyDescent="0.2">
      <c r="A2089" s="124"/>
      <c r="B2089" s="34"/>
      <c r="C2089" s="34"/>
      <c r="D2089" s="34"/>
      <c r="F2089" s="111"/>
    </row>
    <row r="2090" spans="1:6" x14ac:dyDescent="0.2">
      <c r="A2090" s="124"/>
      <c r="B2090" s="34"/>
      <c r="C2090" s="34"/>
      <c r="D2090" s="34"/>
      <c r="F2090" s="111"/>
    </row>
    <row r="2091" spans="1:6" x14ac:dyDescent="0.2">
      <c r="A2091" s="124"/>
      <c r="B2091" s="34"/>
      <c r="C2091" s="34"/>
      <c r="D2091" s="34"/>
      <c r="F2091" s="111"/>
    </row>
    <row r="2092" spans="1:6" x14ac:dyDescent="0.2">
      <c r="A2092" s="124"/>
      <c r="B2092" s="34"/>
      <c r="C2092" s="34"/>
      <c r="D2092" s="34"/>
      <c r="F2092" s="111"/>
    </row>
    <row r="2093" spans="1:6" x14ac:dyDescent="0.2">
      <c r="A2093" s="124"/>
      <c r="B2093" s="34"/>
      <c r="C2093" s="34"/>
      <c r="D2093" s="34"/>
      <c r="F2093" s="111"/>
    </row>
    <row r="2094" spans="1:6" x14ac:dyDescent="0.2">
      <c r="A2094" s="124"/>
      <c r="B2094" s="34"/>
      <c r="C2094" s="34"/>
      <c r="D2094" s="34"/>
      <c r="F2094" s="111"/>
    </row>
    <row r="2095" spans="1:6" x14ac:dyDescent="0.2">
      <c r="A2095" s="124"/>
      <c r="B2095" s="34"/>
      <c r="C2095" s="34"/>
      <c r="D2095" s="34"/>
      <c r="F2095" s="111"/>
    </row>
    <row r="2096" spans="1:6" x14ac:dyDescent="0.2">
      <c r="A2096" s="124"/>
      <c r="B2096" s="34"/>
      <c r="C2096" s="34"/>
      <c r="D2096" s="34"/>
      <c r="F2096" s="111"/>
    </row>
    <row r="2097" spans="1:6" x14ac:dyDescent="0.2">
      <c r="A2097" s="124"/>
      <c r="B2097" s="34"/>
      <c r="C2097" s="34"/>
      <c r="D2097" s="34"/>
      <c r="F2097" s="111"/>
    </row>
    <row r="2098" spans="1:6" x14ac:dyDescent="0.2">
      <c r="A2098" s="124"/>
      <c r="B2098" s="34"/>
      <c r="C2098" s="34"/>
      <c r="D2098" s="34"/>
      <c r="F2098" s="111"/>
    </row>
    <row r="2099" spans="1:6" x14ac:dyDescent="0.2">
      <c r="A2099" s="124"/>
      <c r="B2099" s="34"/>
      <c r="C2099" s="34"/>
      <c r="D2099" s="34"/>
      <c r="F2099" s="111"/>
    </row>
    <row r="2100" spans="1:6" x14ac:dyDescent="0.2">
      <c r="A2100" s="124"/>
      <c r="B2100" s="34"/>
      <c r="C2100" s="34"/>
      <c r="D2100" s="34"/>
      <c r="F2100" s="111"/>
    </row>
    <row r="2101" spans="1:6" x14ac:dyDescent="0.2">
      <c r="A2101" s="124"/>
      <c r="B2101" s="34"/>
      <c r="C2101" s="34"/>
      <c r="D2101" s="34"/>
      <c r="F2101" s="111"/>
    </row>
    <row r="2102" spans="1:6" x14ac:dyDescent="0.2">
      <c r="A2102" s="124"/>
      <c r="B2102" s="34"/>
      <c r="C2102" s="34"/>
      <c r="D2102" s="34"/>
      <c r="F2102" s="111"/>
    </row>
    <row r="2103" spans="1:6" x14ac:dyDescent="0.2">
      <c r="A2103" s="124"/>
      <c r="B2103" s="34"/>
      <c r="C2103" s="34"/>
      <c r="D2103" s="34"/>
      <c r="F2103" s="111"/>
    </row>
    <row r="2104" spans="1:6" x14ac:dyDescent="0.2">
      <c r="A2104" s="124"/>
      <c r="B2104" s="34"/>
      <c r="C2104" s="34"/>
      <c r="D2104" s="34"/>
      <c r="F2104" s="111"/>
    </row>
    <row r="2105" spans="1:6" x14ac:dyDescent="0.2">
      <c r="A2105" s="124"/>
      <c r="B2105" s="34"/>
      <c r="C2105" s="34"/>
      <c r="D2105" s="34"/>
      <c r="F2105" s="111"/>
    </row>
    <row r="2106" spans="1:6" x14ac:dyDescent="0.2">
      <c r="A2106" s="124"/>
      <c r="B2106" s="34"/>
      <c r="C2106" s="34"/>
      <c r="D2106" s="34"/>
      <c r="F2106" s="111"/>
    </row>
    <row r="2107" spans="1:6" x14ac:dyDescent="0.2">
      <c r="A2107" s="124"/>
      <c r="B2107" s="34"/>
      <c r="C2107" s="34"/>
      <c r="D2107" s="34"/>
      <c r="F2107" s="111"/>
    </row>
    <row r="2108" spans="1:6" x14ac:dyDescent="0.2">
      <c r="A2108" s="124"/>
      <c r="B2108" s="34"/>
      <c r="C2108" s="34"/>
      <c r="D2108" s="34"/>
      <c r="F2108" s="111"/>
    </row>
    <row r="2109" spans="1:6" x14ac:dyDescent="0.2">
      <c r="A2109" s="124"/>
      <c r="B2109" s="34"/>
      <c r="C2109" s="34"/>
      <c r="D2109" s="34"/>
      <c r="F2109" s="111"/>
    </row>
    <row r="2110" spans="1:6" x14ac:dyDescent="0.2">
      <c r="A2110" s="124"/>
      <c r="B2110" s="34"/>
      <c r="C2110" s="34"/>
      <c r="D2110" s="34"/>
      <c r="F2110" s="111"/>
    </row>
    <row r="2111" spans="1:6" x14ac:dyDescent="0.2">
      <c r="A2111" s="124"/>
      <c r="B2111" s="34"/>
      <c r="C2111" s="34"/>
      <c r="D2111" s="34"/>
      <c r="F2111" s="111"/>
    </row>
    <row r="2112" spans="1:6" x14ac:dyDescent="0.2">
      <c r="A2112" s="124"/>
      <c r="B2112" s="34"/>
      <c r="C2112" s="34"/>
      <c r="D2112" s="34"/>
      <c r="F2112" s="111"/>
    </row>
    <row r="2113" spans="1:6" x14ac:dyDescent="0.2">
      <c r="A2113" s="124"/>
      <c r="B2113" s="34"/>
      <c r="C2113" s="34"/>
      <c r="D2113" s="34"/>
      <c r="F2113" s="111"/>
    </row>
    <row r="2114" spans="1:6" x14ac:dyDescent="0.2">
      <c r="A2114" s="124"/>
      <c r="B2114" s="34"/>
      <c r="C2114" s="34"/>
      <c r="D2114" s="34"/>
      <c r="F2114" s="111"/>
    </row>
    <row r="2115" spans="1:6" x14ac:dyDescent="0.2">
      <c r="A2115" s="124"/>
      <c r="B2115" s="34"/>
      <c r="C2115" s="34"/>
      <c r="D2115" s="34"/>
      <c r="F2115" s="111"/>
    </row>
    <row r="2116" spans="1:6" x14ac:dyDescent="0.2">
      <c r="A2116" s="124"/>
      <c r="B2116" s="34"/>
      <c r="C2116" s="34"/>
      <c r="D2116" s="34"/>
      <c r="F2116" s="111"/>
    </row>
    <row r="2117" spans="1:6" x14ac:dyDescent="0.2">
      <c r="A2117" s="124"/>
      <c r="B2117" s="34"/>
      <c r="C2117" s="34"/>
      <c r="D2117" s="34"/>
      <c r="F2117" s="111"/>
    </row>
    <row r="2118" spans="1:6" x14ac:dyDescent="0.2">
      <c r="A2118" s="124"/>
      <c r="B2118" s="34"/>
      <c r="C2118" s="34"/>
      <c r="D2118" s="34"/>
      <c r="F2118" s="111"/>
    </row>
    <row r="2119" spans="1:6" x14ac:dyDescent="0.2">
      <c r="A2119" s="124"/>
      <c r="B2119" s="34"/>
      <c r="C2119" s="34"/>
      <c r="D2119" s="34"/>
      <c r="F2119" s="111"/>
    </row>
    <row r="2120" spans="1:6" x14ac:dyDescent="0.2">
      <c r="A2120" s="124"/>
      <c r="B2120" s="34"/>
      <c r="C2120" s="34"/>
      <c r="D2120" s="34"/>
      <c r="F2120" s="111"/>
    </row>
    <row r="2121" spans="1:6" x14ac:dyDescent="0.2">
      <c r="A2121" s="124"/>
      <c r="B2121" s="34"/>
      <c r="C2121" s="34"/>
      <c r="D2121" s="34"/>
      <c r="F2121" s="111"/>
    </row>
    <row r="2122" spans="1:6" x14ac:dyDescent="0.2">
      <c r="A2122" s="124"/>
      <c r="B2122" s="34"/>
      <c r="C2122" s="34"/>
      <c r="D2122" s="34"/>
      <c r="F2122" s="111"/>
    </row>
    <row r="2123" spans="1:6" x14ac:dyDescent="0.2">
      <c r="A2123" s="124"/>
      <c r="B2123" s="34"/>
      <c r="C2123" s="34"/>
      <c r="D2123" s="34"/>
      <c r="F2123" s="111"/>
    </row>
    <row r="2124" spans="1:6" x14ac:dyDescent="0.2">
      <c r="A2124" s="124"/>
      <c r="B2124" s="34"/>
      <c r="C2124" s="34"/>
      <c r="D2124" s="34"/>
      <c r="F2124" s="111"/>
    </row>
    <row r="2125" spans="1:6" x14ac:dyDescent="0.2">
      <c r="A2125" s="124"/>
      <c r="B2125" s="34"/>
      <c r="C2125" s="34"/>
      <c r="D2125" s="34"/>
      <c r="F2125" s="111"/>
    </row>
    <row r="2126" spans="1:6" x14ac:dyDescent="0.2">
      <c r="A2126" s="124"/>
      <c r="B2126" s="34"/>
      <c r="C2126" s="34"/>
      <c r="D2126" s="34"/>
      <c r="F2126" s="111"/>
    </row>
    <row r="2127" spans="1:6" x14ac:dyDescent="0.2">
      <c r="A2127" s="124"/>
      <c r="B2127" s="34"/>
      <c r="C2127" s="34"/>
      <c r="D2127" s="34"/>
      <c r="F2127" s="111"/>
    </row>
    <row r="2128" spans="1:6" x14ac:dyDescent="0.2">
      <c r="A2128" s="124"/>
      <c r="B2128" s="34"/>
      <c r="C2128" s="34"/>
      <c r="D2128" s="34"/>
      <c r="F2128" s="111"/>
    </row>
    <row r="2129" spans="1:6" x14ac:dyDescent="0.2">
      <c r="A2129" s="124"/>
      <c r="B2129" s="34"/>
      <c r="C2129" s="34"/>
      <c r="D2129" s="34"/>
      <c r="F2129" s="111"/>
    </row>
    <row r="2130" spans="1:6" x14ac:dyDescent="0.2">
      <c r="A2130" s="124"/>
      <c r="B2130" s="34"/>
      <c r="C2130" s="34"/>
      <c r="D2130" s="34"/>
      <c r="F2130" s="111"/>
    </row>
    <row r="2131" spans="1:6" x14ac:dyDescent="0.2">
      <c r="A2131" s="124"/>
      <c r="B2131" s="34"/>
      <c r="C2131" s="34"/>
      <c r="D2131" s="34"/>
      <c r="F2131" s="111"/>
    </row>
    <row r="2132" spans="1:6" x14ac:dyDescent="0.2">
      <c r="A2132" s="124"/>
      <c r="B2132" s="34"/>
      <c r="C2132" s="34"/>
      <c r="D2132" s="34"/>
      <c r="F2132" s="111"/>
    </row>
    <row r="2133" spans="1:6" x14ac:dyDescent="0.2">
      <c r="A2133" s="124"/>
      <c r="B2133" s="34"/>
      <c r="C2133" s="34"/>
      <c r="D2133" s="34"/>
      <c r="F2133" s="111"/>
    </row>
    <row r="2134" spans="1:6" x14ac:dyDescent="0.2">
      <c r="A2134" s="124"/>
      <c r="B2134" s="34"/>
      <c r="C2134" s="34"/>
      <c r="D2134" s="34"/>
      <c r="F2134" s="111"/>
    </row>
    <row r="2135" spans="1:6" x14ac:dyDescent="0.2">
      <c r="A2135" s="124"/>
      <c r="B2135" s="34"/>
      <c r="C2135" s="34"/>
      <c r="D2135" s="34"/>
      <c r="F2135" s="111"/>
    </row>
    <row r="2136" spans="1:6" x14ac:dyDescent="0.2">
      <c r="A2136" s="124"/>
      <c r="B2136" s="34"/>
      <c r="C2136" s="34"/>
      <c r="D2136" s="34"/>
      <c r="F2136" s="111"/>
    </row>
    <row r="2137" spans="1:6" x14ac:dyDescent="0.2">
      <c r="A2137" s="124"/>
      <c r="B2137" s="34"/>
      <c r="C2137" s="34"/>
      <c r="D2137" s="34"/>
      <c r="F2137" s="111"/>
    </row>
    <row r="2138" spans="1:6" x14ac:dyDescent="0.2">
      <c r="A2138" s="124"/>
      <c r="B2138" s="34"/>
      <c r="C2138" s="34"/>
      <c r="D2138" s="34"/>
      <c r="F2138" s="111"/>
    </row>
    <row r="2139" spans="1:6" x14ac:dyDescent="0.2">
      <c r="A2139" s="124"/>
      <c r="B2139" s="34"/>
      <c r="C2139" s="34"/>
      <c r="D2139" s="34"/>
      <c r="F2139" s="111"/>
    </row>
    <row r="2140" spans="1:6" x14ac:dyDescent="0.2">
      <c r="A2140" s="124"/>
      <c r="B2140" s="34"/>
      <c r="C2140" s="34"/>
      <c r="D2140" s="34"/>
      <c r="F2140" s="111"/>
    </row>
    <row r="2141" spans="1:6" x14ac:dyDescent="0.2">
      <c r="A2141" s="124"/>
      <c r="B2141" s="34"/>
      <c r="C2141" s="34"/>
      <c r="D2141" s="34"/>
      <c r="F2141" s="111"/>
    </row>
    <row r="2142" spans="1:6" x14ac:dyDescent="0.2">
      <c r="A2142" s="124"/>
      <c r="B2142" s="34"/>
      <c r="C2142" s="34"/>
      <c r="D2142" s="34"/>
      <c r="F2142" s="111"/>
    </row>
    <row r="2143" spans="1:6" x14ac:dyDescent="0.2">
      <c r="A2143" s="124"/>
      <c r="B2143" s="34"/>
      <c r="C2143" s="34"/>
      <c r="D2143" s="34"/>
      <c r="F2143" s="111"/>
    </row>
    <row r="2144" spans="1:6" x14ac:dyDescent="0.2">
      <c r="A2144" s="124"/>
      <c r="B2144" s="34"/>
      <c r="C2144" s="34"/>
      <c r="D2144" s="34"/>
      <c r="F2144" s="111"/>
    </row>
    <row r="2145" spans="1:6" x14ac:dyDescent="0.2">
      <c r="A2145" s="124"/>
      <c r="B2145" s="34"/>
      <c r="C2145" s="34"/>
      <c r="D2145" s="34"/>
      <c r="F2145" s="111"/>
    </row>
    <row r="2146" spans="1:6" x14ac:dyDescent="0.2">
      <c r="A2146" s="124"/>
      <c r="B2146" s="34"/>
      <c r="C2146" s="34"/>
      <c r="D2146" s="34"/>
      <c r="F2146" s="111"/>
    </row>
    <row r="2147" spans="1:6" x14ac:dyDescent="0.2">
      <c r="A2147" s="124"/>
      <c r="B2147" s="34"/>
      <c r="C2147" s="34"/>
      <c r="D2147" s="34"/>
      <c r="F2147" s="111"/>
    </row>
    <row r="2148" spans="1:6" x14ac:dyDescent="0.2">
      <c r="A2148" s="124"/>
      <c r="B2148" s="34"/>
      <c r="C2148" s="34"/>
      <c r="D2148" s="34"/>
      <c r="F2148" s="111"/>
    </row>
    <row r="2149" spans="1:6" x14ac:dyDescent="0.2">
      <c r="A2149" s="124"/>
      <c r="B2149" s="34"/>
      <c r="C2149" s="34"/>
      <c r="D2149" s="34"/>
      <c r="F2149" s="111"/>
    </row>
    <row r="2150" spans="1:6" x14ac:dyDescent="0.2">
      <c r="A2150" s="124"/>
      <c r="B2150" s="34"/>
      <c r="C2150" s="34"/>
      <c r="D2150" s="34"/>
      <c r="F2150" s="111"/>
    </row>
    <row r="2151" spans="1:6" x14ac:dyDescent="0.2">
      <c r="A2151" s="124"/>
      <c r="B2151" s="34"/>
      <c r="C2151" s="34"/>
      <c r="D2151" s="34"/>
      <c r="F2151" s="111"/>
    </row>
    <row r="2152" spans="1:6" x14ac:dyDescent="0.2">
      <c r="A2152" s="124"/>
      <c r="B2152" s="34"/>
      <c r="C2152" s="34"/>
      <c r="D2152" s="34"/>
      <c r="F2152" s="111"/>
    </row>
    <row r="2153" spans="1:6" x14ac:dyDescent="0.2">
      <c r="A2153" s="124"/>
      <c r="B2153" s="34"/>
      <c r="C2153" s="34"/>
      <c r="D2153" s="34"/>
      <c r="F2153" s="111"/>
    </row>
    <row r="2154" spans="1:6" x14ac:dyDescent="0.2">
      <c r="A2154" s="124"/>
      <c r="B2154" s="34"/>
      <c r="C2154" s="34"/>
      <c r="D2154" s="34"/>
      <c r="F2154" s="111"/>
    </row>
    <row r="2155" spans="1:6" x14ac:dyDescent="0.2">
      <c r="A2155" s="124"/>
      <c r="B2155" s="34"/>
      <c r="C2155" s="34"/>
      <c r="D2155" s="34"/>
      <c r="F2155" s="111"/>
    </row>
    <row r="2156" spans="1:6" x14ac:dyDescent="0.2">
      <c r="A2156" s="124"/>
      <c r="B2156" s="34"/>
      <c r="C2156" s="34"/>
      <c r="D2156" s="34"/>
      <c r="F2156" s="111"/>
    </row>
    <row r="2157" spans="1:6" x14ac:dyDescent="0.2">
      <c r="A2157" s="124"/>
      <c r="B2157" s="34"/>
      <c r="C2157" s="34"/>
      <c r="D2157" s="34"/>
      <c r="F2157" s="111"/>
    </row>
    <row r="2158" spans="1:6" x14ac:dyDescent="0.2">
      <c r="A2158" s="124"/>
      <c r="B2158" s="34"/>
      <c r="C2158" s="34"/>
      <c r="D2158" s="34"/>
      <c r="F2158" s="111"/>
    </row>
    <row r="2159" spans="1:6" x14ac:dyDescent="0.2">
      <c r="A2159" s="124"/>
      <c r="B2159" s="34"/>
      <c r="C2159" s="34"/>
      <c r="D2159" s="34"/>
      <c r="F2159" s="111"/>
    </row>
    <row r="2160" spans="1:6" x14ac:dyDescent="0.2">
      <c r="A2160" s="124"/>
      <c r="B2160" s="34"/>
      <c r="C2160" s="34"/>
      <c r="D2160" s="34"/>
      <c r="F2160" s="111"/>
    </row>
    <row r="2161" spans="1:6" x14ac:dyDescent="0.2">
      <c r="A2161" s="124"/>
      <c r="B2161" s="34"/>
      <c r="C2161" s="34"/>
      <c r="D2161" s="34"/>
      <c r="F2161" s="111"/>
    </row>
    <row r="2162" spans="1:6" x14ac:dyDescent="0.2">
      <c r="A2162" s="124"/>
      <c r="B2162" s="34"/>
      <c r="C2162" s="34"/>
      <c r="D2162" s="34"/>
      <c r="F2162" s="111"/>
    </row>
    <row r="2163" spans="1:6" x14ac:dyDescent="0.2">
      <c r="A2163" s="124"/>
      <c r="B2163" s="34"/>
      <c r="C2163" s="34"/>
      <c r="D2163" s="34"/>
      <c r="F2163" s="111"/>
    </row>
    <row r="2164" spans="1:6" x14ac:dyDescent="0.2">
      <c r="A2164" s="124"/>
      <c r="B2164" s="34"/>
      <c r="C2164" s="34"/>
      <c r="D2164" s="34"/>
      <c r="F2164" s="111"/>
    </row>
    <row r="2165" spans="1:6" x14ac:dyDescent="0.2">
      <c r="A2165" s="124"/>
      <c r="B2165" s="34"/>
      <c r="C2165" s="34"/>
      <c r="D2165" s="34"/>
      <c r="F2165" s="111"/>
    </row>
    <row r="2166" spans="1:6" x14ac:dyDescent="0.2">
      <c r="A2166" s="124"/>
      <c r="B2166" s="34"/>
      <c r="C2166" s="34"/>
      <c r="D2166" s="34"/>
      <c r="F2166" s="111"/>
    </row>
    <row r="2167" spans="1:6" x14ac:dyDescent="0.2">
      <c r="A2167" s="124"/>
      <c r="B2167" s="34"/>
      <c r="C2167" s="34"/>
      <c r="D2167" s="34"/>
      <c r="F2167" s="111"/>
    </row>
    <row r="2168" spans="1:6" x14ac:dyDescent="0.2">
      <c r="A2168" s="124"/>
      <c r="B2168" s="34"/>
      <c r="C2168" s="34"/>
      <c r="D2168" s="34"/>
      <c r="F2168" s="111"/>
    </row>
    <row r="2169" spans="1:6" x14ac:dyDescent="0.2">
      <c r="A2169" s="124"/>
      <c r="B2169" s="34"/>
      <c r="C2169" s="34"/>
      <c r="D2169" s="34"/>
      <c r="F2169" s="111"/>
    </row>
    <row r="2170" spans="1:6" x14ac:dyDescent="0.2">
      <c r="A2170" s="124"/>
      <c r="B2170" s="34"/>
      <c r="C2170" s="34"/>
      <c r="D2170" s="34"/>
      <c r="F2170" s="111"/>
    </row>
    <row r="2171" spans="1:6" x14ac:dyDescent="0.2">
      <c r="A2171" s="124"/>
      <c r="B2171" s="34"/>
      <c r="C2171" s="34"/>
      <c r="D2171" s="34"/>
      <c r="F2171" s="111"/>
    </row>
    <row r="2172" spans="1:6" x14ac:dyDescent="0.2">
      <c r="A2172" s="124"/>
      <c r="B2172" s="34"/>
      <c r="C2172" s="34"/>
      <c r="D2172" s="34"/>
      <c r="F2172" s="111"/>
    </row>
    <row r="2173" spans="1:6" x14ac:dyDescent="0.2">
      <c r="A2173" s="124"/>
      <c r="B2173" s="34"/>
      <c r="C2173" s="34"/>
      <c r="D2173" s="34"/>
      <c r="F2173" s="111"/>
    </row>
    <row r="2174" spans="1:6" x14ac:dyDescent="0.2">
      <c r="A2174" s="124"/>
      <c r="B2174" s="34"/>
      <c r="C2174" s="34"/>
      <c r="D2174" s="34"/>
      <c r="F2174" s="111"/>
    </row>
    <row r="2175" spans="1:6" x14ac:dyDescent="0.2">
      <c r="A2175" s="124"/>
      <c r="B2175" s="34"/>
      <c r="C2175" s="34"/>
      <c r="D2175" s="34"/>
      <c r="F2175" s="111"/>
    </row>
    <row r="2176" spans="1:6" x14ac:dyDescent="0.2">
      <c r="A2176" s="124"/>
      <c r="B2176" s="34"/>
      <c r="C2176" s="34"/>
      <c r="D2176" s="34"/>
      <c r="F2176" s="111"/>
    </row>
    <row r="2177" spans="1:6" x14ac:dyDescent="0.2">
      <c r="A2177" s="124"/>
      <c r="B2177" s="34"/>
      <c r="C2177" s="34"/>
      <c r="D2177" s="34"/>
      <c r="F2177" s="111"/>
    </row>
    <row r="2178" spans="1:6" x14ac:dyDescent="0.2">
      <c r="A2178" s="124"/>
      <c r="B2178" s="34"/>
      <c r="C2178" s="34"/>
      <c r="D2178" s="34"/>
      <c r="F2178" s="111"/>
    </row>
    <row r="2179" spans="1:6" x14ac:dyDescent="0.2">
      <c r="A2179" s="124"/>
      <c r="B2179" s="34"/>
      <c r="C2179" s="34"/>
      <c r="D2179" s="34"/>
      <c r="F2179" s="111"/>
    </row>
    <row r="2180" spans="1:6" x14ac:dyDescent="0.2">
      <c r="A2180" s="124"/>
      <c r="B2180" s="34"/>
      <c r="C2180" s="34"/>
      <c r="D2180" s="34"/>
      <c r="F2180" s="111"/>
    </row>
    <row r="2181" spans="1:6" x14ac:dyDescent="0.2">
      <c r="A2181" s="124"/>
      <c r="B2181" s="34"/>
      <c r="C2181" s="34"/>
      <c r="D2181" s="34"/>
      <c r="F2181" s="111"/>
    </row>
    <row r="2182" spans="1:6" x14ac:dyDescent="0.2">
      <c r="A2182" s="124"/>
      <c r="B2182" s="34"/>
      <c r="C2182" s="34"/>
      <c r="D2182" s="34"/>
      <c r="F2182" s="111"/>
    </row>
    <row r="2183" spans="1:6" x14ac:dyDescent="0.2">
      <c r="A2183" s="124"/>
      <c r="B2183" s="34"/>
      <c r="C2183" s="34"/>
      <c r="D2183" s="34"/>
      <c r="F2183" s="111"/>
    </row>
    <row r="2184" spans="1:6" x14ac:dyDescent="0.2">
      <c r="A2184" s="124"/>
      <c r="B2184" s="34"/>
      <c r="C2184" s="34"/>
      <c r="D2184" s="34"/>
      <c r="F2184" s="111"/>
    </row>
    <row r="2185" spans="1:6" x14ac:dyDescent="0.2">
      <c r="A2185" s="124"/>
      <c r="B2185" s="34"/>
      <c r="C2185" s="34"/>
      <c r="D2185" s="34"/>
      <c r="F2185" s="111"/>
    </row>
    <row r="2186" spans="1:6" x14ac:dyDescent="0.2">
      <c r="A2186" s="124"/>
      <c r="B2186" s="34"/>
      <c r="C2186" s="34"/>
      <c r="D2186" s="34"/>
      <c r="F2186" s="111"/>
    </row>
    <row r="2187" spans="1:6" x14ac:dyDescent="0.2">
      <c r="A2187" s="124"/>
      <c r="B2187" s="34"/>
      <c r="C2187" s="34"/>
      <c r="D2187" s="34"/>
      <c r="F2187" s="111"/>
    </row>
    <row r="2188" spans="1:6" x14ac:dyDescent="0.2">
      <c r="A2188" s="124"/>
      <c r="B2188" s="34"/>
      <c r="C2188" s="34"/>
      <c r="D2188" s="34"/>
      <c r="F2188" s="111"/>
    </row>
    <row r="2189" spans="1:6" x14ac:dyDescent="0.2">
      <c r="A2189" s="124"/>
      <c r="B2189" s="34"/>
      <c r="C2189" s="34"/>
      <c r="D2189" s="34"/>
      <c r="F2189" s="111"/>
    </row>
    <row r="2190" spans="1:6" x14ac:dyDescent="0.2">
      <c r="A2190" s="124"/>
      <c r="B2190" s="34"/>
      <c r="C2190" s="34"/>
      <c r="D2190" s="34"/>
      <c r="F2190" s="111"/>
    </row>
    <row r="2191" spans="1:6" x14ac:dyDescent="0.2">
      <c r="A2191" s="124"/>
      <c r="B2191" s="34"/>
      <c r="C2191" s="34"/>
      <c r="D2191" s="34"/>
      <c r="F2191" s="111"/>
    </row>
    <row r="2192" spans="1:6" x14ac:dyDescent="0.2">
      <c r="A2192" s="124"/>
      <c r="B2192" s="34"/>
      <c r="C2192" s="34"/>
      <c r="D2192" s="34"/>
      <c r="F2192" s="111"/>
    </row>
    <row r="2193" spans="1:6" x14ac:dyDescent="0.2">
      <c r="A2193" s="124"/>
      <c r="B2193" s="34"/>
      <c r="C2193" s="34"/>
      <c r="D2193" s="34"/>
      <c r="F2193" s="111"/>
    </row>
    <row r="2194" spans="1:6" x14ac:dyDescent="0.2">
      <c r="A2194" s="124"/>
      <c r="B2194" s="34"/>
      <c r="C2194" s="34"/>
      <c r="D2194" s="34"/>
      <c r="F2194" s="111"/>
    </row>
    <row r="2195" spans="1:6" x14ac:dyDescent="0.2">
      <c r="A2195" s="124"/>
      <c r="B2195" s="34"/>
      <c r="C2195" s="34"/>
      <c r="D2195" s="34"/>
      <c r="F2195" s="111"/>
    </row>
    <row r="2196" spans="1:6" x14ac:dyDescent="0.2">
      <c r="A2196" s="124"/>
      <c r="B2196" s="34"/>
      <c r="C2196" s="34"/>
      <c r="D2196" s="34"/>
      <c r="F2196" s="111"/>
    </row>
    <row r="2197" spans="1:6" x14ac:dyDescent="0.2">
      <c r="A2197" s="124"/>
      <c r="B2197" s="34"/>
      <c r="C2197" s="34"/>
      <c r="D2197" s="34"/>
      <c r="F2197" s="111"/>
    </row>
    <row r="2198" spans="1:6" x14ac:dyDescent="0.2">
      <c r="A2198" s="124"/>
      <c r="B2198" s="34"/>
      <c r="C2198" s="34"/>
      <c r="D2198" s="34"/>
      <c r="F2198" s="111"/>
    </row>
    <row r="2199" spans="1:6" x14ac:dyDescent="0.2">
      <c r="A2199" s="124"/>
      <c r="B2199" s="34"/>
      <c r="C2199" s="34"/>
      <c r="D2199" s="34"/>
      <c r="F2199" s="111"/>
    </row>
    <row r="2200" spans="1:6" x14ac:dyDescent="0.2">
      <c r="A2200" s="124"/>
      <c r="B2200" s="34"/>
      <c r="C2200" s="34"/>
      <c r="D2200" s="34"/>
      <c r="F2200" s="111"/>
    </row>
    <row r="2201" spans="1:6" x14ac:dyDescent="0.2">
      <c r="A2201" s="124"/>
      <c r="B2201" s="34"/>
      <c r="C2201" s="34"/>
      <c r="D2201" s="34"/>
      <c r="F2201" s="111"/>
    </row>
    <row r="2202" spans="1:6" x14ac:dyDescent="0.2">
      <c r="A2202" s="124"/>
      <c r="B2202" s="34"/>
      <c r="C2202" s="34"/>
      <c r="D2202" s="34"/>
      <c r="F2202" s="111"/>
    </row>
    <row r="2203" spans="1:6" x14ac:dyDescent="0.2">
      <c r="A2203" s="124"/>
      <c r="B2203" s="34"/>
      <c r="C2203" s="34"/>
      <c r="D2203" s="34"/>
      <c r="F2203" s="111"/>
    </row>
    <row r="2204" spans="1:6" x14ac:dyDescent="0.2">
      <c r="A2204" s="124"/>
      <c r="B2204" s="34"/>
      <c r="C2204" s="34"/>
      <c r="D2204" s="34"/>
      <c r="F2204" s="111"/>
    </row>
    <row r="2205" spans="1:6" x14ac:dyDescent="0.2">
      <c r="A2205" s="124"/>
      <c r="B2205" s="34"/>
      <c r="C2205" s="34"/>
      <c r="D2205" s="34"/>
      <c r="F2205" s="111"/>
    </row>
    <row r="2206" spans="1:6" x14ac:dyDescent="0.2">
      <c r="A2206" s="124"/>
      <c r="B2206" s="34"/>
      <c r="C2206" s="34"/>
      <c r="D2206" s="34"/>
      <c r="F2206" s="111"/>
    </row>
    <row r="2207" spans="1:6" x14ac:dyDescent="0.2">
      <c r="A2207" s="124"/>
      <c r="B2207" s="34"/>
      <c r="C2207" s="34"/>
      <c r="D2207" s="34"/>
      <c r="F2207" s="111"/>
    </row>
    <row r="2208" spans="1:6" x14ac:dyDescent="0.2">
      <c r="A2208" s="124"/>
      <c r="B2208" s="34"/>
      <c r="C2208" s="34"/>
      <c r="D2208" s="34"/>
      <c r="F2208" s="111"/>
    </row>
    <row r="2209" spans="1:6" x14ac:dyDescent="0.2">
      <c r="A2209" s="124"/>
      <c r="B2209" s="34"/>
      <c r="C2209" s="34"/>
      <c r="D2209" s="34"/>
      <c r="F2209" s="111"/>
    </row>
    <row r="2210" spans="1:6" x14ac:dyDescent="0.2">
      <c r="A2210" s="124"/>
      <c r="B2210" s="34"/>
      <c r="C2210" s="34"/>
      <c r="D2210" s="34"/>
      <c r="F2210" s="111"/>
    </row>
    <row r="2211" spans="1:6" x14ac:dyDescent="0.2">
      <c r="A2211" s="124"/>
      <c r="B2211" s="34"/>
      <c r="C2211" s="34"/>
      <c r="D2211" s="34"/>
      <c r="F2211" s="111"/>
    </row>
    <row r="2212" spans="1:6" x14ac:dyDescent="0.2">
      <c r="A2212" s="124"/>
      <c r="B2212" s="34"/>
      <c r="C2212" s="34"/>
      <c r="D2212" s="34"/>
      <c r="F2212" s="111"/>
    </row>
    <row r="2213" spans="1:6" x14ac:dyDescent="0.2">
      <c r="A2213" s="124"/>
      <c r="B2213" s="34"/>
      <c r="C2213" s="34"/>
      <c r="D2213" s="34"/>
      <c r="F2213" s="111"/>
    </row>
    <row r="2214" spans="1:6" x14ac:dyDescent="0.2">
      <c r="A2214" s="124"/>
      <c r="B2214" s="34"/>
      <c r="C2214" s="34"/>
      <c r="D2214" s="34"/>
      <c r="F2214" s="111"/>
    </row>
    <row r="2215" spans="1:6" x14ac:dyDescent="0.2">
      <c r="A2215" s="124"/>
      <c r="B2215" s="34"/>
      <c r="C2215" s="34"/>
      <c r="D2215" s="34"/>
      <c r="F2215" s="111"/>
    </row>
    <row r="2216" spans="1:6" x14ac:dyDescent="0.2">
      <c r="A2216" s="124"/>
      <c r="B2216" s="34"/>
      <c r="C2216" s="34"/>
      <c r="D2216" s="34"/>
      <c r="F2216" s="111"/>
    </row>
    <row r="2217" spans="1:6" x14ac:dyDescent="0.2">
      <c r="A2217" s="124"/>
      <c r="B2217" s="34"/>
      <c r="C2217" s="34"/>
      <c r="D2217" s="34"/>
      <c r="F2217" s="111"/>
    </row>
    <row r="2218" spans="1:6" x14ac:dyDescent="0.2">
      <c r="A2218" s="124"/>
      <c r="B2218" s="34"/>
      <c r="C2218" s="34"/>
      <c r="D2218" s="34"/>
      <c r="F2218" s="111"/>
    </row>
    <row r="2219" spans="1:6" x14ac:dyDescent="0.2">
      <c r="A2219" s="124"/>
      <c r="B2219" s="34"/>
      <c r="C2219" s="34"/>
      <c r="D2219" s="34"/>
      <c r="F2219" s="111"/>
    </row>
    <row r="2220" spans="1:6" x14ac:dyDescent="0.2">
      <c r="A2220" s="124"/>
      <c r="B2220" s="34"/>
      <c r="C2220" s="34"/>
      <c r="D2220" s="34"/>
      <c r="F2220" s="111"/>
    </row>
    <row r="2221" spans="1:6" x14ac:dyDescent="0.2">
      <c r="A2221" s="124"/>
      <c r="B2221" s="34"/>
      <c r="C2221" s="34"/>
      <c r="D2221" s="34"/>
      <c r="F2221" s="111"/>
    </row>
    <row r="2222" spans="1:6" x14ac:dyDescent="0.2">
      <c r="A2222" s="124"/>
      <c r="B2222" s="34"/>
      <c r="C2222" s="34"/>
      <c r="D2222" s="34"/>
      <c r="F2222" s="111"/>
    </row>
    <row r="2223" spans="1:6" x14ac:dyDescent="0.2">
      <c r="A2223" s="124"/>
      <c r="B2223" s="34"/>
      <c r="C2223" s="34"/>
      <c r="D2223" s="34"/>
      <c r="F2223" s="111"/>
    </row>
    <row r="2224" spans="1:6" x14ac:dyDescent="0.2">
      <c r="A2224" s="124"/>
      <c r="B2224" s="34"/>
      <c r="C2224" s="34"/>
      <c r="D2224" s="34"/>
      <c r="F2224" s="111"/>
    </row>
    <row r="2225" spans="1:6" x14ac:dyDescent="0.2">
      <c r="A2225" s="124"/>
      <c r="B2225" s="34"/>
      <c r="C2225" s="34"/>
      <c r="D2225" s="34"/>
      <c r="F2225" s="111"/>
    </row>
    <row r="2226" spans="1:6" x14ac:dyDescent="0.2">
      <c r="A2226" s="124"/>
      <c r="B2226" s="34"/>
      <c r="C2226" s="34"/>
      <c r="D2226" s="34"/>
      <c r="F2226" s="111"/>
    </row>
    <row r="2227" spans="1:6" x14ac:dyDescent="0.2">
      <c r="A2227" s="124"/>
      <c r="B2227" s="34"/>
      <c r="C2227" s="34"/>
      <c r="D2227" s="34"/>
      <c r="F2227" s="111"/>
    </row>
    <row r="2228" spans="1:6" x14ac:dyDescent="0.2">
      <c r="A2228" s="124"/>
      <c r="B2228" s="34"/>
      <c r="C2228" s="34"/>
      <c r="D2228" s="34"/>
      <c r="F2228" s="111"/>
    </row>
    <row r="2229" spans="1:6" x14ac:dyDescent="0.2">
      <c r="A2229" s="124"/>
      <c r="B2229" s="34"/>
      <c r="C2229" s="34"/>
      <c r="D2229" s="34"/>
      <c r="F2229" s="111"/>
    </row>
    <row r="2230" spans="1:6" x14ac:dyDescent="0.2">
      <c r="A2230" s="124"/>
      <c r="B2230" s="34"/>
      <c r="C2230" s="34"/>
      <c r="D2230" s="34"/>
      <c r="F2230" s="111"/>
    </row>
    <row r="2231" spans="1:6" x14ac:dyDescent="0.2">
      <c r="A2231" s="124"/>
      <c r="B2231" s="34"/>
      <c r="C2231" s="34"/>
      <c r="D2231" s="34"/>
      <c r="F2231" s="111"/>
    </row>
    <row r="2232" spans="1:6" x14ac:dyDescent="0.2">
      <c r="A2232" s="124"/>
      <c r="B2232" s="34"/>
      <c r="C2232" s="34"/>
      <c r="D2232" s="34"/>
      <c r="F2232" s="111"/>
    </row>
    <row r="2233" spans="1:6" x14ac:dyDescent="0.2">
      <c r="A2233" s="124"/>
      <c r="B2233" s="34"/>
      <c r="C2233" s="34"/>
      <c r="D2233" s="34"/>
      <c r="F2233" s="111"/>
    </row>
    <row r="2234" spans="1:6" x14ac:dyDescent="0.2">
      <c r="A2234" s="124"/>
      <c r="B2234" s="34"/>
      <c r="C2234" s="34"/>
      <c r="D2234" s="34"/>
      <c r="F2234" s="111"/>
    </row>
    <row r="2235" spans="1:6" x14ac:dyDescent="0.2">
      <c r="A2235" s="124"/>
      <c r="B2235" s="34"/>
      <c r="C2235" s="34"/>
      <c r="D2235" s="34"/>
      <c r="F2235" s="111"/>
    </row>
    <row r="2236" spans="1:6" x14ac:dyDescent="0.2">
      <c r="A2236" s="124"/>
      <c r="B2236" s="34"/>
      <c r="C2236" s="34"/>
      <c r="D2236" s="34"/>
      <c r="F2236" s="111"/>
    </row>
    <row r="2237" spans="1:6" x14ac:dyDescent="0.2">
      <c r="A2237" s="124"/>
      <c r="B2237" s="34"/>
      <c r="C2237" s="34"/>
      <c r="D2237" s="34"/>
      <c r="F2237" s="111"/>
    </row>
    <row r="2238" spans="1:6" x14ac:dyDescent="0.2">
      <c r="A2238" s="124"/>
      <c r="B2238" s="34"/>
      <c r="C2238" s="34"/>
      <c r="D2238" s="34"/>
      <c r="F2238" s="111"/>
    </row>
    <row r="2239" spans="1:6" x14ac:dyDescent="0.2">
      <c r="A2239" s="124"/>
      <c r="B2239" s="34"/>
      <c r="C2239" s="34"/>
      <c r="D2239" s="34"/>
      <c r="F2239" s="111"/>
    </row>
    <row r="2240" spans="1:6" x14ac:dyDescent="0.2">
      <c r="A2240" s="124"/>
      <c r="B2240" s="34"/>
      <c r="C2240" s="34"/>
      <c r="D2240" s="34"/>
      <c r="F2240" s="111"/>
    </row>
    <row r="2241" spans="1:6" x14ac:dyDescent="0.2">
      <c r="A2241" s="124"/>
      <c r="B2241" s="34"/>
      <c r="C2241" s="34"/>
      <c r="D2241" s="34"/>
      <c r="F2241" s="111"/>
    </row>
    <row r="2242" spans="1:6" x14ac:dyDescent="0.2">
      <c r="A2242" s="124"/>
      <c r="B2242" s="34"/>
      <c r="C2242" s="34"/>
      <c r="D2242" s="34"/>
      <c r="F2242" s="111"/>
    </row>
    <row r="2243" spans="1:6" x14ac:dyDescent="0.2">
      <c r="A2243" s="124"/>
      <c r="B2243" s="34"/>
      <c r="C2243" s="34"/>
      <c r="D2243" s="34"/>
      <c r="F2243" s="111"/>
    </row>
    <row r="2244" spans="1:6" x14ac:dyDescent="0.2">
      <c r="A2244" s="124"/>
      <c r="B2244" s="34"/>
      <c r="C2244" s="34"/>
      <c r="D2244" s="34"/>
      <c r="F2244" s="111"/>
    </row>
    <row r="2245" spans="1:6" x14ac:dyDescent="0.2">
      <c r="A2245" s="124"/>
      <c r="B2245" s="34"/>
      <c r="C2245" s="34"/>
      <c r="D2245" s="34"/>
      <c r="F2245" s="111"/>
    </row>
    <row r="2246" spans="1:6" x14ac:dyDescent="0.2">
      <c r="A2246" s="124"/>
      <c r="B2246" s="34"/>
      <c r="C2246" s="34"/>
      <c r="D2246" s="34"/>
      <c r="F2246" s="111"/>
    </row>
    <row r="2247" spans="1:6" x14ac:dyDescent="0.2">
      <c r="A2247" s="124"/>
      <c r="B2247" s="34"/>
      <c r="C2247" s="34"/>
      <c r="D2247" s="34"/>
      <c r="F2247" s="111"/>
    </row>
    <row r="2248" spans="1:6" x14ac:dyDescent="0.2">
      <c r="A2248" s="124"/>
      <c r="B2248" s="34"/>
      <c r="C2248" s="34"/>
      <c r="D2248" s="34"/>
      <c r="F2248" s="111"/>
    </row>
    <row r="2249" spans="1:6" x14ac:dyDescent="0.2">
      <c r="A2249" s="124"/>
      <c r="B2249" s="34"/>
      <c r="C2249" s="34"/>
      <c r="D2249" s="34"/>
      <c r="F2249" s="111"/>
    </row>
    <row r="2250" spans="1:6" x14ac:dyDescent="0.2">
      <c r="A2250" s="124"/>
      <c r="B2250" s="34"/>
      <c r="C2250" s="34"/>
      <c r="D2250" s="34"/>
      <c r="F2250" s="111"/>
    </row>
    <row r="2251" spans="1:6" x14ac:dyDescent="0.2">
      <c r="A2251" s="124"/>
      <c r="B2251" s="34"/>
      <c r="C2251" s="34"/>
      <c r="D2251" s="34"/>
      <c r="F2251" s="111"/>
    </row>
    <row r="2252" spans="1:6" x14ac:dyDescent="0.2">
      <c r="A2252" s="124"/>
      <c r="B2252" s="34"/>
      <c r="C2252" s="34"/>
      <c r="D2252" s="34"/>
      <c r="F2252" s="111"/>
    </row>
    <row r="2253" spans="1:6" x14ac:dyDescent="0.2">
      <c r="A2253" s="124"/>
      <c r="B2253" s="34"/>
      <c r="C2253" s="34"/>
      <c r="D2253" s="34"/>
      <c r="F2253" s="111"/>
    </row>
    <row r="2254" spans="1:6" x14ac:dyDescent="0.2">
      <c r="A2254" s="124"/>
      <c r="B2254" s="34"/>
      <c r="C2254" s="34"/>
      <c r="D2254" s="34"/>
      <c r="F2254" s="111"/>
    </row>
    <row r="2255" spans="1:6" x14ac:dyDescent="0.2">
      <c r="A2255" s="124"/>
      <c r="B2255" s="34"/>
      <c r="C2255" s="34"/>
      <c r="D2255" s="34"/>
      <c r="F2255" s="111"/>
    </row>
    <row r="2256" spans="1:6" x14ac:dyDescent="0.2">
      <c r="A2256" s="124"/>
      <c r="B2256" s="34"/>
      <c r="C2256" s="34"/>
      <c r="D2256" s="34"/>
      <c r="F2256" s="111"/>
    </row>
    <row r="2257" spans="1:6" x14ac:dyDescent="0.2">
      <c r="A2257" s="124"/>
      <c r="B2257" s="34"/>
      <c r="C2257" s="34"/>
      <c r="D2257" s="34"/>
      <c r="F2257" s="111"/>
    </row>
    <row r="2258" spans="1:6" x14ac:dyDescent="0.2">
      <c r="A2258" s="124"/>
      <c r="B2258" s="34"/>
      <c r="C2258" s="34"/>
      <c r="D2258" s="34"/>
      <c r="F2258" s="111"/>
    </row>
    <row r="2259" spans="1:6" x14ac:dyDescent="0.2">
      <c r="A2259" s="124"/>
      <c r="B2259" s="34"/>
      <c r="C2259" s="34"/>
      <c r="D2259" s="34"/>
      <c r="F2259" s="111"/>
    </row>
    <row r="2260" spans="1:6" x14ac:dyDescent="0.2">
      <c r="A2260" s="124"/>
      <c r="B2260" s="34"/>
      <c r="C2260" s="34"/>
      <c r="D2260" s="34"/>
      <c r="F2260" s="111"/>
    </row>
    <row r="2261" spans="1:6" x14ac:dyDescent="0.2">
      <c r="A2261" s="124"/>
      <c r="B2261" s="34"/>
      <c r="C2261" s="34"/>
      <c r="D2261" s="34"/>
      <c r="F2261" s="111"/>
    </row>
    <row r="2262" spans="1:6" x14ac:dyDescent="0.2">
      <c r="A2262" s="124"/>
      <c r="B2262" s="34"/>
      <c r="C2262" s="34"/>
      <c r="D2262" s="34"/>
      <c r="F2262" s="111"/>
    </row>
    <row r="2263" spans="1:6" x14ac:dyDescent="0.2">
      <c r="A2263" s="124"/>
      <c r="B2263" s="34"/>
      <c r="C2263" s="34"/>
      <c r="D2263" s="34"/>
      <c r="F2263" s="111"/>
    </row>
    <row r="2264" spans="1:6" x14ac:dyDescent="0.2">
      <c r="A2264" s="124"/>
      <c r="B2264" s="34"/>
      <c r="C2264" s="34"/>
      <c r="D2264" s="34"/>
      <c r="F2264" s="111"/>
    </row>
    <row r="2265" spans="1:6" x14ac:dyDescent="0.2">
      <c r="A2265" s="124"/>
      <c r="B2265" s="34"/>
      <c r="C2265" s="34"/>
      <c r="D2265" s="34"/>
      <c r="F2265" s="111"/>
    </row>
    <row r="2266" spans="1:6" x14ac:dyDescent="0.2">
      <c r="A2266" s="124"/>
      <c r="B2266" s="34"/>
      <c r="C2266" s="34"/>
      <c r="D2266" s="34"/>
      <c r="F2266" s="111"/>
    </row>
    <row r="2267" spans="1:6" x14ac:dyDescent="0.2">
      <c r="A2267" s="124"/>
      <c r="B2267" s="34"/>
      <c r="C2267" s="34"/>
      <c r="D2267" s="34"/>
      <c r="F2267" s="111"/>
    </row>
    <row r="2268" spans="1:6" x14ac:dyDescent="0.2">
      <c r="A2268" s="124"/>
      <c r="B2268" s="34"/>
      <c r="C2268" s="34"/>
      <c r="D2268" s="34"/>
      <c r="F2268" s="111"/>
    </row>
    <row r="2269" spans="1:6" x14ac:dyDescent="0.2">
      <c r="A2269" s="124"/>
      <c r="B2269" s="34"/>
      <c r="C2269" s="34"/>
      <c r="D2269" s="34"/>
      <c r="F2269" s="111"/>
    </row>
    <row r="2270" spans="1:6" x14ac:dyDescent="0.2">
      <c r="A2270" s="124"/>
      <c r="B2270" s="34"/>
      <c r="C2270" s="34"/>
      <c r="D2270" s="34"/>
      <c r="F2270" s="111"/>
    </row>
    <row r="2271" spans="1:6" x14ac:dyDescent="0.2">
      <c r="A2271" s="124"/>
      <c r="B2271" s="34"/>
      <c r="C2271" s="34"/>
      <c r="D2271" s="34"/>
      <c r="F2271" s="111"/>
    </row>
    <row r="2272" spans="1:6" x14ac:dyDescent="0.2">
      <c r="A2272" s="124"/>
      <c r="B2272" s="34"/>
      <c r="C2272" s="34"/>
      <c r="D2272" s="34"/>
      <c r="F2272" s="111"/>
    </row>
    <row r="2273" spans="1:6" x14ac:dyDescent="0.2">
      <c r="A2273" s="124"/>
      <c r="B2273" s="34"/>
      <c r="C2273" s="34"/>
      <c r="D2273" s="34"/>
      <c r="F2273" s="111"/>
    </row>
    <row r="2274" spans="1:6" x14ac:dyDescent="0.2">
      <c r="A2274" s="124"/>
      <c r="B2274" s="34"/>
      <c r="C2274" s="34"/>
      <c r="D2274" s="34"/>
      <c r="F2274" s="111"/>
    </row>
    <row r="2275" spans="1:6" x14ac:dyDescent="0.2">
      <c r="A2275" s="124"/>
      <c r="B2275" s="34"/>
      <c r="C2275" s="34"/>
      <c r="D2275" s="34"/>
      <c r="F2275" s="111"/>
    </row>
    <row r="2276" spans="1:6" x14ac:dyDescent="0.2">
      <c r="A2276" s="124"/>
      <c r="B2276" s="34"/>
      <c r="C2276" s="34"/>
      <c r="D2276" s="34"/>
      <c r="F2276" s="111"/>
    </row>
    <row r="2277" spans="1:6" x14ac:dyDescent="0.2">
      <c r="A2277" s="124"/>
      <c r="B2277" s="34"/>
      <c r="C2277" s="34"/>
      <c r="D2277" s="34"/>
      <c r="F2277" s="111"/>
    </row>
    <row r="2278" spans="1:6" x14ac:dyDescent="0.2">
      <c r="A2278" s="124"/>
      <c r="B2278" s="34"/>
      <c r="C2278" s="34"/>
      <c r="D2278" s="34"/>
      <c r="F2278" s="111"/>
    </row>
    <row r="2279" spans="1:6" x14ac:dyDescent="0.2">
      <c r="A2279" s="124"/>
      <c r="B2279" s="34"/>
      <c r="C2279" s="34"/>
      <c r="D2279" s="34"/>
      <c r="F2279" s="111"/>
    </row>
    <row r="2280" spans="1:6" x14ac:dyDescent="0.2">
      <c r="A2280" s="124"/>
      <c r="B2280" s="34"/>
      <c r="C2280" s="34"/>
      <c r="D2280" s="34"/>
      <c r="F2280" s="111"/>
    </row>
    <row r="2281" spans="1:6" x14ac:dyDescent="0.2">
      <c r="A2281" s="124"/>
      <c r="B2281" s="34"/>
      <c r="C2281" s="34"/>
      <c r="D2281" s="34"/>
      <c r="F2281" s="111"/>
    </row>
    <row r="2282" spans="1:6" x14ac:dyDescent="0.2">
      <c r="A2282" s="124"/>
      <c r="B2282" s="34"/>
      <c r="C2282" s="34"/>
      <c r="D2282" s="34"/>
      <c r="F2282" s="111"/>
    </row>
    <row r="2283" spans="1:6" x14ac:dyDescent="0.2">
      <c r="A2283" s="124"/>
      <c r="B2283" s="34"/>
      <c r="C2283" s="34"/>
      <c r="D2283" s="34"/>
      <c r="F2283" s="111"/>
    </row>
    <row r="2284" spans="1:6" x14ac:dyDescent="0.2">
      <c r="A2284" s="124"/>
      <c r="B2284" s="34"/>
      <c r="C2284" s="34"/>
      <c r="D2284" s="34"/>
      <c r="F2284" s="111"/>
    </row>
    <row r="2285" spans="1:6" x14ac:dyDescent="0.2">
      <c r="A2285" s="124"/>
      <c r="B2285" s="34"/>
      <c r="C2285" s="34"/>
      <c r="D2285" s="34"/>
      <c r="F2285" s="111"/>
    </row>
    <row r="2286" spans="1:6" x14ac:dyDescent="0.2">
      <c r="A2286" s="124"/>
      <c r="B2286" s="34"/>
      <c r="C2286" s="34"/>
      <c r="D2286" s="34"/>
      <c r="F2286" s="111"/>
    </row>
    <row r="2287" spans="1:6" x14ac:dyDescent="0.2">
      <c r="A2287" s="124"/>
      <c r="B2287" s="34"/>
      <c r="C2287" s="34"/>
      <c r="D2287" s="34"/>
      <c r="F2287" s="111"/>
    </row>
    <row r="2288" spans="1:6" x14ac:dyDescent="0.2">
      <c r="A2288" s="124"/>
      <c r="B2288" s="34"/>
      <c r="C2288" s="34"/>
      <c r="D2288" s="34"/>
      <c r="F2288" s="111"/>
    </row>
    <row r="2289" spans="1:6" x14ac:dyDescent="0.2">
      <c r="A2289" s="124"/>
      <c r="B2289" s="34"/>
      <c r="C2289" s="34"/>
      <c r="D2289" s="34"/>
      <c r="F2289" s="111"/>
    </row>
    <row r="2290" spans="1:6" x14ac:dyDescent="0.2">
      <c r="A2290" s="124"/>
      <c r="B2290" s="34"/>
      <c r="C2290" s="34"/>
      <c r="D2290" s="34"/>
      <c r="F2290" s="111"/>
    </row>
    <row r="2291" spans="1:6" x14ac:dyDescent="0.2">
      <c r="A2291" s="124"/>
      <c r="B2291" s="34"/>
      <c r="C2291" s="34"/>
      <c r="D2291" s="34"/>
      <c r="F2291" s="111"/>
    </row>
    <row r="2292" spans="1:6" x14ac:dyDescent="0.2">
      <c r="A2292" s="124"/>
      <c r="B2292" s="34"/>
      <c r="C2292" s="34"/>
      <c r="D2292" s="34"/>
      <c r="F2292" s="111"/>
    </row>
    <row r="2293" spans="1:6" x14ac:dyDescent="0.2">
      <c r="A2293" s="124"/>
      <c r="B2293" s="34"/>
      <c r="C2293" s="34"/>
      <c r="D2293" s="34"/>
      <c r="F2293" s="111"/>
    </row>
    <row r="2294" spans="1:6" x14ac:dyDescent="0.2">
      <c r="A2294" s="124"/>
      <c r="B2294" s="34"/>
      <c r="C2294" s="34"/>
      <c r="D2294" s="34"/>
      <c r="F2294" s="111"/>
    </row>
    <row r="2295" spans="1:6" x14ac:dyDescent="0.2">
      <c r="A2295" s="124"/>
      <c r="B2295" s="34"/>
      <c r="C2295" s="34"/>
      <c r="D2295" s="34"/>
      <c r="F2295" s="111"/>
    </row>
    <row r="2296" spans="1:6" x14ac:dyDescent="0.2">
      <c r="A2296" s="124"/>
      <c r="B2296" s="34"/>
      <c r="C2296" s="34"/>
      <c r="D2296" s="34"/>
      <c r="F2296" s="111"/>
    </row>
    <row r="2297" spans="1:6" x14ac:dyDescent="0.2">
      <c r="A2297" s="124"/>
      <c r="B2297" s="34"/>
      <c r="C2297" s="34"/>
      <c r="D2297" s="34"/>
      <c r="F2297" s="111"/>
    </row>
    <row r="2298" spans="1:6" x14ac:dyDescent="0.2">
      <c r="A2298" s="124"/>
      <c r="B2298" s="34"/>
      <c r="C2298" s="34"/>
      <c r="D2298" s="34"/>
      <c r="F2298" s="111"/>
    </row>
    <row r="2299" spans="1:6" x14ac:dyDescent="0.2">
      <c r="A2299" s="124"/>
      <c r="B2299" s="34"/>
      <c r="C2299" s="34"/>
      <c r="D2299" s="34"/>
      <c r="F2299" s="111"/>
    </row>
    <row r="2300" spans="1:6" x14ac:dyDescent="0.2">
      <c r="A2300" s="124"/>
      <c r="B2300" s="34"/>
      <c r="C2300" s="34"/>
      <c r="D2300" s="34"/>
      <c r="F2300" s="111"/>
    </row>
    <row r="2301" spans="1:6" x14ac:dyDescent="0.2">
      <c r="A2301" s="124"/>
      <c r="B2301" s="34"/>
      <c r="C2301" s="34"/>
      <c r="D2301" s="34"/>
      <c r="F2301" s="111"/>
    </row>
    <row r="2302" spans="1:6" x14ac:dyDescent="0.2">
      <c r="A2302" s="124"/>
      <c r="B2302" s="34"/>
      <c r="C2302" s="34"/>
      <c r="D2302" s="34"/>
      <c r="F2302" s="111"/>
    </row>
    <row r="2303" spans="1:6" x14ac:dyDescent="0.2">
      <c r="A2303" s="124"/>
      <c r="B2303" s="34"/>
      <c r="C2303" s="34"/>
      <c r="D2303" s="34"/>
      <c r="F2303" s="111"/>
    </row>
    <row r="2304" spans="1:6" x14ac:dyDescent="0.2">
      <c r="A2304" s="124"/>
      <c r="B2304" s="34"/>
      <c r="C2304" s="34"/>
      <c r="D2304" s="34"/>
      <c r="F2304" s="111"/>
    </row>
    <row r="2305" spans="1:6" x14ac:dyDescent="0.2">
      <c r="A2305" s="124"/>
      <c r="B2305" s="34"/>
      <c r="C2305" s="34"/>
      <c r="D2305" s="34"/>
      <c r="F2305" s="111"/>
    </row>
  </sheetData>
  <sortState ref="A2:O2305">
    <sortCondition sortBy="cellColor" ref="A2:A2305" dxfId="0"/>
    <sortCondition descending="1" ref="B2:B2305"/>
  </sortStat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N29" sqref="N29"/>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Table S1- Clinical Information</vt:lpstr>
      <vt:lpstr>Table S2 - Elution gradient</vt:lpstr>
      <vt:lpstr>Table S3- Filtered Proteins</vt:lpstr>
      <vt:lpstr>Table S4- More Sig Protein</vt:lpstr>
      <vt:lpstr>Table S5- Lipidomics</vt:lpstr>
      <vt:lpstr>Table S6- GDM vs. PRE test</vt:lpstr>
      <vt:lpstr>Table S7 - Protein Enirchment</vt:lpstr>
    </vt:vector>
  </TitlesOfParts>
  <Company>North Carolina State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Melanie Odenkirk</dc:creator>
  <cp:lastModifiedBy>Melanie Odenkirk</cp:lastModifiedBy>
  <dcterms:created xsi:type="dcterms:W3CDTF">2019-07-19T00:03:16Z</dcterms:created>
  <dcterms:modified xsi:type="dcterms:W3CDTF">2020-09-14T17:54:22Z</dcterms:modified>
</cp:coreProperties>
</file>